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Cong viec\02. 2021\02. Ho so de nghi xay dung Luat\20210822\20210822\20210816\"/>
    </mc:Choice>
  </mc:AlternateContent>
  <bookViews>
    <workbookView xWindow="0" yWindow="0" windowWidth="28800" windowHeight="12300" tabRatio="734"/>
  </bookViews>
  <sheets>
    <sheet name="Phuluc II" sheetId="4" r:id="rId1"/>
    <sheet name="mau 1" sheetId="3" r:id="rId2"/>
    <sheet name="mau 2" sheetId="1" r:id="rId3"/>
    <sheet name="Sheet1" sheetId="6" r:id="rId4"/>
    <sheet name="Đông Bắc" sheetId="50" r:id="rId5"/>
    <sheet name="Tây Bắc" sheetId="51" r:id="rId6"/>
    <sheet name="ĐBSH" sheetId="52" r:id="rId7"/>
    <sheet name="Bắc TB" sheetId="53" r:id="rId8"/>
    <sheet name="Nam Trung Bộ" sheetId="55" r:id="rId9"/>
    <sheet name="TN" sheetId="56" r:id="rId10"/>
    <sheet name="Đông Nam Bộ" sheetId="57" r:id="rId11"/>
    <sheet name="ĐBSCL" sheetId="58" r:id="rId12"/>
  </sheets>
  <externalReferences>
    <externalReference r:id="rId13"/>
  </externalReferences>
  <definedNames>
    <definedName name="_xlnm._FilterDatabase" localSheetId="7" hidden="1">'Bắc TB'!$A$8:$AB$72</definedName>
    <definedName name="_xlnm._FilterDatabase" localSheetId="11" hidden="1">ĐBSCL!$A$8:$AB$72</definedName>
    <definedName name="_xlnm._FilterDatabase" localSheetId="6" hidden="1">ĐBSH!$A$8:$AB$72</definedName>
    <definedName name="_xlnm._FilterDatabase" localSheetId="4" hidden="1">'Đông Bắc'!$A$8:$AB$72</definedName>
    <definedName name="_xlnm._FilterDatabase" localSheetId="10" hidden="1">'Đông Nam Bộ'!$A$8:$AB$72</definedName>
    <definedName name="_xlnm._FilterDatabase" localSheetId="1" hidden="1">'mau 1'!$A$1:$O$621</definedName>
    <definedName name="_xlnm._FilterDatabase" localSheetId="2" hidden="1">'mau 2'!$A$1:$AN$3269</definedName>
    <definedName name="_xlnm._FilterDatabase" localSheetId="8" hidden="1">'Nam Trung Bộ'!$A$8:$AB$72</definedName>
    <definedName name="_xlnm._FilterDatabase" localSheetId="0" hidden="1">'Phuluc II'!$A$7:$AB$71</definedName>
    <definedName name="_xlnm._FilterDatabase" localSheetId="5" hidden="1">'Tây Bắc'!$A$8:$AB$72</definedName>
    <definedName name="_xlnm._FilterDatabase" localSheetId="9" hidden="1">TN!$A$8:$AB$72</definedName>
    <definedName name="_xlnm.Print_Area" localSheetId="7">'Bắc TB'!$A$1:$AA$73</definedName>
    <definedName name="_xlnm.Print_Area" localSheetId="11">ĐBSCL!$A$1:$AA$73</definedName>
    <definedName name="_xlnm.Print_Area" localSheetId="6">ĐBSH!$A$1:$AA$73</definedName>
    <definedName name="_xlnm.Print_Area" localSheetId="4">'Đông Bắc'!$A$1:$AA$74</definedName>
    <definedName name="_xlnm.Print_Area" localSheetId="10">'Đông Nam Bộ'!$A$1:$AA$73</definedName>
    <definedName name="_xlnm.Print_Area" localSheetId="1">'mau 1'!$A$1:$K$622</definedName>
    <definedName name="_xlnm.Print_Area" localSheetId="2">'mau 2'!$A$1:$Q$2884</definedName>
    <definedName name="_xlnm.Print_Area" localSheetId="8">'Nam Trung Bộ'!$A$1:$AA$73</definedName>
    <definedName name="_xlnm.Print_Area" localSheetId="0">'Phuluc II'!$A$1:$AA$71</definedName>
    <definedName name="_xlnm.Print_Area" localSheetId="5">'Tây Bắc'!$A$1:$AA$74</definedName>
    <definedName name="_xlnm.Print_Area" localSheetId="9">TN!$A$1:$AA$73</definedName>
    <definedName name="_xlnm.Print_Titles" localSheetId="7">'Bắc TB'!$6:$8</definedName>
    <definedName name="_xlnm.Print_Titles" localSheetId="11">ĐBSCL!$6:$8</definedName>
    <definedName name="_xlnm.Print_Titles" localSheetId="6">ĐBSH!$6:$8</definedName>
    <definedName name="_xlnm.Print_Titles" localSheetId="4">'Đông Bắc'!$6:$8</definedName>
    <definedName name="_xlnm.Print_Titles" localSheetId="10">'Đông Nam Bộ'!$6:$8</definedName>
    <definedName name="_xlnm.Print_Titles" localSheetId="8">'Nam Trung Bộ'!$6:$8</definedName>
    <definedName name="_xlnm.Print_Titles" localSheetId="0">'Phuluc II'!$5:$7</definedName>
    <definedName name="_xlnm.Print_Titles" localSheetId="5">'Tây Bắc'!$6:$8</definedName>
    <definedName name="_xlnm.Print_Titles" localSheetId="9">TN!$6:$8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881" i="1" l="1"/>
  <c r="AJ2881" i="1"/>
  <c r="AI2881" i="1"/>
  <c r="AH2881" i="1"/>
  <c r="AG2881" i="1"/>
  <c r="AF2881" i="1"/>
  <c r="AE2881" i="1"/>
  <c r="AD2881" i="1"/>
  <c r="AC2881" i="1"/>
  <c r="AB2881" i="1"/>
  <c r="AK2880" i="1"/>
  <c r="AJ2880" i="1"/>
  <c r="AI2880" i="1"/>
  <c r="AH2880" i="1"/>
  <c r="AG2880" i="1"/>
  <c r="AF2880" i="1"/>
  <c r="AE2880" i="1"/>
  <c r="AD2880" i="1"/>
  <c r="AC2880" i="1"/>
  <c r="AB2880" i="1"/>
  <c r="AK2879" i="1"/>
  <c r="AJ2879" i="1"/>
  <c r="AI2879" i="1"/>
  <c r="AH2879" i="1"/>
  <c r="AG2879" i="1"/>
  <c r="AF2879" i="1"/>
  <c r="AE2879" i="1"/>
  <c r="AD2879" i="1"/>
  <c r="AC2879" i="1"/>
  <c r="AB2879" i="1"/>
  <c r="AK2878" i="1"/>
  <c r="AJ2878" i="1"/>
  <c r="AI2878" i="1"/>
  <c r="AH2878" i="1"/>
  <c r="AG2878" i="1"/>
  <c r="AF2878" i="1"/>
  <c r="AE2878" i="1"/>
  <c r="AD2878" i="1"/>
  <c r="AC2878" i="1"/>
  <c r="AB2878" i="1"/>
  <c r="AK2877" i="1"/>
  <c r="AJ2877" i="1"/>
  <c r="AI2877" i="1"/>
  <c r="AH2877" i="1"/>
  <c r="AG2877" i="1"/>
  <c r="AF2877" i="1"/>
  <c r="AE2877" i="1"/>
  <c r="AD2877" i="1"/>
  <c r="AC2877" i="1"/>
  <c r="AB2877" i="1"/>
  <c r="AK2876" i="1"/>
  <c r="AJ2876" i="1"/>
  <c r="AI2876" i="1"/>
  <c r="AH2876" i="1"/>
  <c r="AG2876" i="1"/>
  <c r="AF2876" i="1"/>
  <c r="AE2876" i="1"/>
  <c r="AD2876" i="1"/>
  <c r="AC2876" i="1"/>
  <c r="AB2876" i="1"/>
  <c r="AK2875" i="1"/>
  <c r="AJ2875" i="1"/>
  <c r="AI2875" i="1"/>
  <c r="AH2875" i="1"/>
  <c r="AG2875" i="1"/>
  <c r="AF2875" i="1"/>
  <c r="AE2875" i="1"/>
  <c r="AD2875" i="1"/>
  <c r="AC2875" i="1"/>
  <c r="AB2875" i="1"/>
  <c r="AK2874" i="1"/>
  <c r="AJ2874" i="1"/>
  <c r="AI2874" i="1"/>
  <c r="AH2874" i="1"/>
  <c r="AG2874" i="1"/>
  <c r="AF2874" i="1"/>
  <c r="AE2874" i="1"/>
  <c r="AD2874" i="1"/>
  <c r="AC2874" i="1"/>
  <c r="AB2874" i="1"/>
  <c r="AK2873" i="1"/>
  <c r="AJ2873" i="1"/>
  <c r="AI2873" i="1"/>
  <c r="AH2873" i="1"/>
  <c r="AG2873" i="1"/>
  <c r="AF2873" i="1"/>
  <c r="AE2873" i="1"/>
  <c r="AD2873" i="1"/>
  <c r="AC2873" i="1"/>
  <c r="AB2873" i="1"/>
  <c r="AK2872" i="1"/>
  <c r="AJ2872" i="1"/>
  <c r="AI2872" i="1"/>
  <c r="AH2872" i="1"/>
  <c r="AG2872" i="1"/>
  <c r="AF2872" i="1"/>
  <c r="AE2872" i="1"/>
  <c r="AD2872" i="1"/>
  <c r="AC2872" i="1"/>
  <c r="AB2872" i="1"/>
  <c r="AK2871" i="1"/>
  <c r="AJ2871" i="1"/>
  <c r="AI2871" i="1"/>
  <c r="AH2871" i="1"/>
  <c r="AG2871" i="1"/>
  <c r="AF2871" i="1"/>
  <c r="AE2871" i="1"/>
  <c r="AD2871" i="1"/>
  <c r="AC2871" i="1"/>
  <c r="AB2871" i="1"/>
  <c r="AK2870" i="1"/>
  <c r="AJ2870" i="1"/>
  <c r="AI2870" i="1"/>
  <c r="AH2870" i="1"/>
  <c r="AG2870" i="1"/>
  <c r="AF2870" i="1"/>
  <c r="AE2870" i="1"/>
  <c r="AD2870" i="1"/>
  <c r="AC2870" i="1"/>
  <c r="AB2870" i="1"/>
  <c r="AK2869" i="1"/>
  <c r="AJ2869" i="1"/>
  <c r="AI2869" i="1"/>
  <c r="AH2869" i="1"/>
  <c r="AG2869" i="1"/>
  <c r="AF2869" i="1"/>
  <c r="AE2869" i="1"/>
  <c r="AD2869" i="1"/>
  <c r="AC2869" i="1"/>
  <c r="AB2869" i="1"/>
  <c r="AK2868" i="1"/>
  <c r="AJ2868" i="1"/>
  <c r="AI2868" i="1"/>
  <c r="AH2868" i="1"/>
  <c r="AG2868" i="1"/>
  <c r="AF2868" i="1"/>
  <c r="AE2868" i="1"/>
  <c r="AD2868" i="1"/>
  <c r="AC2868" i="1"/>
  <c r="AB2868" i="1"/>
  <c r="AK2867" i="1"/>
  <c r="AJ2867" i="1"/>
  <c r="AI2867" i="1"/>
  <c r="AH2867" i="1"/>
  <c r="AG2867" i="1"/>
  <c r="AF2867" i="1"/>
  <c r="AE2867" i="1"/>
  <c r="AD2867" i="1"/>
  <c r="AC2867" i="1"/>
  <c r="AB2867" i="1"/>
  <c r="AK2866" i="1"/>
  <c r="AJ2866" i="1"/>
  <c r="AI2866" i="1"/>
  <c r="AH2866" i="1"/>
  <c r="AG2866" i="1"/>
  <c r="AF2866" i="1"/>
  <c r="AE2866" i="1"/>
  <c r="AD2866" i="1"/>
  <c r="AC2866" i="1"/>
  <c r="AB2866" i="1"/>
  <c r="AK2865" i="1"/>
  <c r="AJ2865" i="1"/>
  <c r="AI2865" i="1"/>
  <c r="AH2865" i="1"/>
  <c r="AG2865" i="1"/>
  <c r="AF2865" i="1"/>
  <c r="AE2865" i="1"/>
  <c r="AD2865" i="1"/>
  <c r="AC2865" i="1"/>
  <c r="AB2865" i="1"/>
  <c r="AK2864" i="1"/>
  <c r="AJ2864" i="1"/>
  <c r="AI2864" i="1"/>
  <c r="AH2864" i="1"/>
  <c r="AG2864" i="1"/>
  <c r="AF2864" i="1"/>
  <c r="AE2864" i="1"/>
  <c r="AD2864" i="1"/>
  <c r="AC2864" i="1"/>
  <c r="AB2864" i="1"/>
  <c r="AK2863" i="1"/>
  <c r="AJ2863" i="1"/>
  <c r="AI2863" i="1"/>
  <c r="AH2863" i="1"/>
  <c r="AG2863" i="1"/>
  <c r="AF2863" i="1"/>
  <c r="AE2863" i="1"/>
  <c r="AD2863" i="1"/>
  <c r="AC2863" i="1"/>
  <c r="AB2863" i="1"/>
  <c r="AK2862" i="1"/>
  <c r="AJ2862" i="1"/>
  <c r="AI2862" i="1"/>
  <c r="AH2862" i="1"/>
  <c r="AG2862" i="1"/>
  <c r="AF2862" i="1"/>
  <c r="AE2862" i="1"/>
  <c r="AD2862" i="1"/>
  <c r="AC2862" i="1"/>
  <c r="AB2862" i="1"/>
  <c r="AK2861" i="1"/>
  <c r="AJ2861" i="1"/>
  <c r="AI2861" i="1"/>
  <c r="AH2861" i="1"/>
  <c r="AG2861" i="1"/>
  <c r="AF2861" i="1"/>
  <c r="AE2861" i="1"/>
  <c r="AD2861" i="1"/>
  <c r="AC2861" i="1"/>
  <c r="AB2861" i="1"/>
  <c r="AK2860" i="1"/>
  <c r="AJ2860" i="1"/>
  <c r="AI2860" i="1"/>
  <c r="AH2860" i="1"/>
  <c r="AG2860" i="1"/>
  <c r="AF2860" i="1"/>
  <c r="AE2860" i="1"/>
  <c r="AD2860" i="1"/>
  <c r="AC2860" i="1"/>
  <c r="AB2860" i="1"/>
  <c r="AK2859" i="1"/>
  <c r="AJ2859" i="1"/>
  <c r="AI2859" i="1"/>
  <c r="AH2859" i="1"/>
  <c r="AG2859" i="1"/>
  <c r="AF2859" i="1"/>
  <c r="AE2859" i="1"/>
  <c r="AD2859" i="1"/>
  <c r="AC2859" i="1"/>
  <c r="AB2859" i="1"/>
  <c r="AK2858" i="1"/>
  <c r="AJ2858" i="1"/>
  <c r="AI2858" i="1"/>
  <c r="AH2858" i="1"/>
  <c r="AG2858" i="1"/>
  <c r="AF2858" i="1"/>
  <c r="AE2858" i="1"/>
  <c r="AD2858" i="1"/>
  <c r="AC2858" i="1"/>
  <c r="AB2858" i="1"/>
  <c r="AK2857" i="1"/>
  <c r="AJ2857" i="1"/>
  <c r="AI2857" i="1"/>
  <c r="AH2857" i="1"/>
  <c r="AG2857" i="1"/>
  <c r="AF2857" i="1"/>
  <c r="AE2857" i="1"/>
  <c r="AD2857" i="1"/>
  <c r="AC2857" i="1"/>
  <c r="AB2857" i="1"/>
  <c r="AK2856" i="1"/>
  <c r="AJ2856" i="1"/>
  <c r="AI2856" i="1"/>
  <c r="AH2856" i="1"/>
  <c r="AG2856" i="1"/>
  <c r="AF2856" i="1"/>
  <c r="AE2856" i="1"/>
  <c r="AD2856" i="1"/>
  <c r="AC2856" i="1"/>
  <c r="AB2856" i="1"/>
  <c r="AK2855" i="1"/>
  <c r="AJ2855" i="1"/>
  <c r="AI2855" i="1"/>
  <c r="AH2855" i="1"/>
  <c r="AG2855" i="1"/>
  <c r="AF2855" i="1"/>
  <c r="AE2855" i="1"/>
  <c r="AD2855" i="1"/>
  <c r="AC2855" i="1"/>
  <c r="AB2855" i="1"/>
  <c r="AK2854" i="1"/>
  <c r="AJ2854" i="1"/>
  <c r="AI2854" i="1"/>
  <c r="AH2854" i="1"/>
  <c r="AG2854" i="1"/>
  <c r="AF2854" i="1"/>
  <c r="AE2854" i="1"/>
  <c r="AD2854" i="1"/>
  <c r="AC2854" i="1"/>
  <c r="AB2854" i="1"/>
  <c r="AK2853" i="1"/>
  <c r="AJ2853" i="1"/>
  <c r="AI2853" i="1"/>
  <c r="AH2853" i="1"/>
  <c r="AG2853" i="1"/>
  <c r="AF2853" i="1"/>
  <c r="AE2853" i="1"/>
  <c r="AD2853" i="1"/>
  <c r="AC2853" i="1"/>
  <c r="AB2853" i="1"/>
  <c r="AK2852" i="1"/>
  <c r="AJ2852" i="1"/>
  <c r="AI2852" i="1"/>
  <c r="AH2852" i="1"/>
  <c r="AG2852" i="1"/>
  <c r="AF2852" i="1"/>
  <c r="AE2852" i="1"/>
  <c r="AD2852" i="1"/>
  <c r="AC2852" i="1"/>
  <c r="AB2852" i="1"/>
  <c r="AK2851" i="1"/>
  <c r="AJ2851" i="1"/>
  <c r="AI2851" i="1"/>
  <c r="AH2851" i="1"/>
  <c r="AG2851" i="1"/>
  <c r="AF2851" i="1"/>
  <c r="AE2851" i="1"/>
  <c r="AD2851" i="1"/>
  <c r="AC2851" i="1"/>
  <c r="AB2851" i="1"/>
  <c r="AK2850" i="1"/>
  <c r="AJ2850" i="1"/>
  <c r="AI2850" i="1"/>
  <c r="AH2850" i="1"/>
  <c r="AG2850" i="1"/>
  <c r="AF2850" i="1"/>
  <c r="AE2850" i="1"/>
  <c r="AD2850" i="1"/>
  <c r="AC2850" i="1"/>
  <c r="AB2850" i="1"/>
  <c r="AK2849" i="1"/>
  <c r="AJ2849" i="1"/>
  <c r="AI2849" i="1"/>
  <c r="AH2849" i="1"/>
  <c r="AG2849" i="1"/>
  <c r="AF2849" i="1"/>
  <c r="AE2849" i="1"/>
  <c r="AD2849" i="1"/>
  <c r="AC2849" i="1"/>
  <c r="AB2849" i="1"/>
  <c r="AK2848" i="1"/>
  <c r="AJ2848" i="1"/>
  <c r="AI2848" i="1"/>
  <c r="AH2848" i="1"/>
  <c r="AG2848" i="1"/>
  <c r="AF2848" i="1"/>
  <c r="AE2848" i="1"/>
  <c r="AD2848" i="1"/>
  <c r="AC2848" i="1"/>
  <c r="AB2848" i="1"/>
  <c r="AK2847" i="1"/>
  <c r="AJ2847" i="1"/>
  <c r="AI2847" i="1"/>
  <c r="AH2847" i="1"/>
  <c r="AG2847" i="1"/>
  <c r="AF2847" i="1"/>
  <c r="AE2847" i="1"/>
  <c r="AD2847" i="1"/>
  <c r="AC2847" i="1"/>
  <c r="AB2847" i="1"/>
  <c r="AK2846" i="1"/>
  <c r="AJ2846" i="1"/>
  <c r="AI2846" i="1"/>
  <c r="AH2846" i="1"/>
  <c r="AG2846" i="1"/>
  <c r="AF2846" i="1"/>
  <c r="AE2846" i="1"/>
  <c r="AD2846" i="1"/>
  <c r="AC2846" i="1"/>
  <c r="AB2846" i="1"/>
  <c r="AK2845" i="1"/>
  <c r="AJ2845" i="1"/>
  <c r="AI2845" i="1"/>
  <c r="AH2845" i="1"/>
  <c r="AG2845" i="1"/>
  <c r="AF2845" i="1"/>
  <c r="AE2845" i="1"/>
  <c r="AD2845" i="1"/>
  <c r="AC2845" i="1"/>
  <c r="AB2845" i="1"/>
  <c r="AK2844" i="1"/>
  <c r="AJ2844" i="1"/>
  <c r="AI2844" i="1"/>
  <c r="AH2844" i="1"/>
  <c r="AG2844" i="1"/>
  <c r="AF2844" i="1"/>
  <c r="AE2844" i="1"/>
  <c r="AD2844" i="1"/>
  <c r="AC2844" i="1"/>
  <c r="AB2844" i="1"/>
  <c r="AK2843" i="1"/>
  <c r="AJ2843" i="1"/>
  <c r="AI2843" i="1"/>
  <c r="AH2843" i="1"/>
  <c r="AG2843" i="1"/>
  <c r="AF2843" i="1"/>
  <c r="AE2843" i="1"/>
  <c r="AD2843" i="1"/>
  <c r="AC2843" i="1"/>
  <c r="AB2843" i="1"/>
  <c r="AK2842" i="1"/>
  <c r="AJ2842" i="1"/>
  <c r="AI2842" i="1"/>
  <c r="AH2842" i="1"/>
  <c r="AG2842" i="1"/>
  <c r="AF2842" i="1"/>
  <c r="AE2842" i="1"/>
  <c r="AD2842" i="1"/>
  <c r="AC2842" i="1"/>
  <c r="AB2842" i="1"/>
  <c r="AK2841" i="1"/>
  <c r="AJ2841" i="1"/>
  <c r="AI2841" i="1"/>
  <c r="AH2841" i="1"/>
  <c r="AG2841" i="1"/>
  <c r="AF2841" i="1"/>
  <c r="AE2841" i="1"/>
  <c r="AD2841" i="1"/>
  <c r="AC2841" i="1"/>
  <c r="AB2841" i="1"/>
  <c r="AK2840" i="1"/>
  <c r="AJ2840" i="1"/>
  <c r="AI2840" i="1"/>
  <c r="AH2840" i="1"/>
  <c r="AG2840" i="1"/>
  <c r="AF2840" i="1"/>
  <c r="AE2840" i="1"/>
  <c r="AD2840" i="1"/>
  <c r="AC2840" i="1"/>
  <c r="AB2840" i="1"/>
  <c r="AK2839" i="1"/>
  <c r="AJ2839" i="1"/>
  <c r="AI2839" i="1"/>
  <c r="AH2839" i="1"/>
  <c r="AG2839" i="1"/>
  <c r="AF2839" i="1"/>
  <c r="AE2839" i="1"/>
  <c r="AD2839" i="1"/>
  <c r="AC2839" i="1"/>
  <c r="AB2839" i="1"/>
  <c r="AK2838" i="1"/>
  <c r="AJ2838" i="1"/>
  <c r="AI2838" i="1"/>
  <c r="AH2838" i="1"/>
  <c r="AG2838" i="1"/>
  <c r="AF2838" i="1"/>
  <c r="AE2838" i="1"/>
  <c r="AD2838" i="1"/>
  <c r="AC2838" i="1"/>
  <c r="AB2838" i="1"/>
  <c r="AK2837" i="1"/>
  <c r="AJ2837" i="1"/>
  <c r="AI2837" i="1"/>
  <c r="AH2837" i="1"/>
  <c r="AG2837" i="1"/>
  <c r="AF2837" i="1"/>
  <c r="AE2837" i="1"/>
  <c r="AD2837" i="1"/>
  <c r="AC2837" i="1"/>
  <c r="AB2837" i="1"/>
  <c r="AK2836" i="1"/>
  <c r="AJ2836" i="1"/>
  <c r="AI2836" i="1"/>
  <c r="AH2836" i="1"/>
  <c r="AG2836" i="1"/>
  <c r="AF2836" i="1"/>
  <c r="AE2836" i="1"/>
  <c r="AD2836" i="1"/>
  <c r="AC2836" i="1"/>
  <c r="AB2836" i="1"/>
  <c r="AK2835" i="1"/>
  <c r="AJ2835" i="1"/>
  <c r="AI2835" i="1"/>
  <c r="AH2835" i="1"/>
  <c r="AG2835" i="1"/>
  <c r="AF2835" i="1"/>
  <c r="AE2835" i="1"/>
  <c r="AD2835" i="1"/>
  <c r="AC2835" i="1"/>
  <c r="AB2835" i="1"/>
  <c r="AK2834" i="1"/>
  <c r="AJ2834" i="1"/>
  <c r="AI2834" i="1"/>
  <c r="AH2834" i="1"/>
  <c r="AG2834" i="1"/>
  <c r="AF2834" i="1"/>
  <c r="AE2834" i="1"/>
  <c r="AD2834" i="1"/>
  <c r="AC2834" i="1"/>
  <c r="AB2834" i="1"/>
  <c r="AK2833" i="1"/>
  <c r="AJ2833" i="1"/>
  <c r="AI2833" i="1"/>
  <c r="AH2833" i="1"/>
  <c r="AG2833" i="1"/>
  <c r="AF2833" i="1"/>
  <c r="AE2833" i="1"/>
  <c r="AD2833" i="1"/>
  <c r="AC2833" i="1"/>
  <c r="AB2833" i="1"/>
  <c r="AK2832" i="1"/>
  <c r="AJ2832" i="1"/>
  <c r="AI2832" i="1"/>
  <c r="AH2832" i="1"/>
  <c r="AG2832" i="1"/>
  <c r="AF2832" i="1"/>
  <c r="AE2832" i="1"/>
  <c r="AD2832" i="1"/>
  <c r="AC2832" i="1"/>
  <c r="AB2832" i="1"/>
  <c r="AK2831" i="1"/>
  <c r="AJ2831" i="1"/>
  <c r="AI2831" i="1"/>
  <c r="AH2831" i="1"/>
  <c r="AG2831" i="1"/>
  <c r="AF2831" i="1"/>
  <c r="AE2831" i="1"/>
  <c r="AD2831" i="1"/>
  <c r="AC2831" i="1"/>
  <c r="AB2831" i="1"/>
  <c r="AK2830" i="1"/>
  <c r="AJ2830" i="1"/>
  <c r="AI2830" i="1"/>
  <c r="AH2830" i="1"/>
  <c r="AG2830" i="1"/>
  <c r="AF2830" i="1"/>
  <c r="AE2830" i="1"/>
  <c r="AD2830" i="1"/>
  <c r="AC2830" i="1"/>
  <c r="AB2830" i="1"/>
  <c r="AK2829" i="1"/>
  <c r="AJ2829" i="1"/>
  <c r="AI2829" i="1"/>
  <c r="AH2829" i="1"/>
  <c r="AG2829" i="1"/>
  <c r="AF2829" i="1"/>
  <c r="AE2829" i="1"/>
  <c r="AD2829" i="1"/>
  <c r="AC2829" i="1"/>
  <c r="AB2829" i="1"/>
  <c r="AK2828" i="1"/>
  <c r="AJ2828" i="1"/>
  <c r="AI2828" i="1"/>
  <c r="AH2828" i="1"/>
  <c r="AG2828" i="1"/>
  <c r="AF2828" i="1"/>
  <c r="AE2828" i="1"/>
  <c r="AD2828" i="1"/>
  <c r="AC2828" i="1"/>
  <c r="AB2828" i="1"/>
  <c r="AK2827" i="1"/>
  <c r="AJ2827" i="1"/>
  <c r="AI2827" i="1"/>
  <c r="AH2827" i="1"/>
  <c r="AG2827" i="1"/>
  <c r="AF2827" i="1"/>
  <c r="AE2827" i="1"/>
  <c r="AD2827" i="1"/>
  <c r="AC2827" i="1"/>
  <c r="AB2827" i="1"/>
  <c r="AK2826" i="1"/>
  <c r="AJ2826" i="1"/>
  <c r="AI2826" i="1"/>
  <c r="AH2826" i="1"/>
  <c r="AG2826" i="1"/>
  <c r="AF2826" i="1"/>
  <c r="AE2826" i="1"/>
  <c r="AD2826" i="1"/>
  <c r="AC2826" i="1"/>
  <c r="AB2826" i="1"/>
  <c r="AK2825" i="1"/>
  <c r="AJ2825" i="1"/>
  <c r="AI2825" i="1"/>
  <c r="AH2825" i="1"/>
  <c r="AG2825" i="1"/>
  <c r="AF2825" i="1"/>
  <c r="AE2825" i="1"/>
  <c r="AD2825" i="1"/>
  <c r="AC2825" i="1"/>
  <c r="AB2825" i="1"/>
  <c r="AK2824" i="1"/>
  <c r="AJ2824" i="1"/>
  <c r="AI2824" i="1"/>
  <c r="AH2824" i="1"/>
  <c r="AG2824" i="1"/>
  <c r="AF2824" i="1"/>
  <c r="AE2824" i="1"/>
  <c r="AD2824" i="1"/>
  <c r="AC2824" i="1"/>
  <c r="AB2824" i="1"/>
  <c r="AK2823" i="1"/>
  <c r="AJ2823" i="1"/>
  <c r="AI2823" i="1"/>
  <c r="AH2823" i="1"/>
  <c r="AG2823" i="1"/>
  <c r="AF2823" i="1"/>
  <c r="AE2823" i="1"/>
  <c r="AD2823" i="1"/>
  <c r="AC2823" i="1"/>
  <c r="AB2823" i="1"/>
  <c r="AK2822" i="1"/>
  <c r="AJ2822" i="1"/>
  <c r="AI2822" i="1"/>
  <c r="AH2822" i="1"/>
  <c r="AG2822" i="1"/>
  <c r="AF2822" i="1"/>
  <c r="AE2822" i="1"/>
  <c r="AD2822" i="1"/>
  <c r="AC2822" i="1"/>
  <c r="AB2822" i="1"/>
  <c r="AK2821" i="1"/>
  <c r="AJ2821" i="1"/>
  <c r="AI2821" i="1"/>
  <c r="AH2821" i="1"/>
  <c r="AG2821" i="1"/>
  <c r="AF2821" i="1"/>
  <c r="AE2821" i="1"/>
  <c r="AD2821" i="1"/>
  <c r="AC2821" i="1"/>
  <c r="AB2821" i="1"/>
  <c r="AK2820" i="1"/>
  <c r="AJ2820" i="1"/>
  <c r="AI2820" i="1"/>
  <c r="AH2820" i="1"/>
  <c r="AG2820" i="1"/>
  <c r="AF2820" i="1"/>
  <c r="AE2820" i="1"/>
  <c r="AD2820" i="1"/>
  <c r="AC2820" i="1"/>
  <c r="AB2820" i="1"/>
  <c r="AK2819" i="1"/>
  <c r="AJ2819" i="1"/>
  <c r="AI2819" i="1"/>
  <c r="AH2819" i="1"/>
  <c r="AG2819" i="1"/>
  <c r="AF2819" i="1"/>
  <c r="AE2819" i="1"/>
  <c r="AD2819" i="1"/>
  <c r="AC2819" i="1"/>
  <c r="AB2819" i="1"/>
  <c r="AK2818" i="1"/>
  <c r="AJ2818" i="1"/>
  <c r="AI2818" i="1"/>
  <c r="AH2818" i="1"/>
  <c r="AG2818" i="1"/>
  <c r="AF2818" i="1"/>
  <c r="AE2818" i="1"/>
  <c r="AD2818" i="1"/>
  <c r="AC2818" i="1"/>
  <c r="AB2818" i="1"/>
  <c r="AK2817" i="1"/>
  <c r="AJ2817" i="1"/>
  <c r="AI2817" i="1"/>
  <c r="AH2817" i="1"/>
  <c r="AG2817" i="1"/>
  <c r="AF2817" i="1"/>
  <c r="AE2817" i="1"/>
  <c r="AD2817" i="1"/>
  <c r="AC2817" i="1"/>
  <c r="AB2817" i="1"/>
  <c r="AK2816" i="1"/>
  <c r="AJ2816" i="1"/>
  <c r="AI2816" i="1"/>
  <c r="AH2816" i="1"/>
  <c r="AG2816" i="1"/>
  <c r="AF2816" i="1"/>
  <c r="AE2816" i="1"/>
  <c r="AD2816" i="1"/>
  <c r="AC2816" i="1"/>
  <c r="AB2816" i="1"/>
  <c r="AK2815" i="1"/>
  <c r="AJ2815" i="1"/>
  <c r="AI2815" i="1"/>
  <c r="AH2815" i="1"/>
  <c r="AG2815" i="1"/>
  <c r="AF2815" i="1"/>
  <c r="AE2815" i="1"/>
  <c r="AD2815" i="1"/>
  <c r="AC2815" i="1"/>
  <c r="AB2815" i="1"/>
  <c r="AK2814" i="1"/>
  <c r="AJ2814" i="1"/>
  <c r="AI2814" i="1"/>
  <c r="AH2814" i="1"/>
  <c r="AG2814" i="1"/>
  <c r="AF2814" i="1"/>
  <c r="AE2814" i="1"/>
  <c r="AD2814" i="1"/>
  <c r="AC2814" i="1"/>
  <c r="AB2814" i="1"/>
  <c r="AK2813" i="1"/>
  <c r="AJ2813" i="1"/>
  <c r="AI2813" i="1"/>
  <c r="AH2813" i="1"/>
  <c r="AG2813" i="1"/>
  <c r="AF2813" i="1"/>
  <c r="AE2813" i="1"/>
  <c r="AD2813" i="1"/>
  <c r="AC2813" i="1"/>
  <c r="AB2813" i="1"/>
  <c r="AK2812" i="1"/>
  <c r="AJ2812" i="1"/>
  <c r="AI2812" i="1"/>
  <c r="AH2812" i="1"/>
  <c r="AG2812" i="1"/>
  <c r="AF2812" i="1"/>
  <c r="AE2812" i="1"/>
  <c r="AD2812" i="1"/>
  <c r="AC2812" i="1"/>
  <c r="AB2812" i="1"/>
  <c r="AK2811" i="1"/>
  <c r="AJ2811" i="1"/>
  <c r="AI2811" i="1"/>
  <c r="AH2811" i="1"/>
  <c r="AG2811" i="1"/>
  <c r="AF2811" i="1"/>
  <c r="AE2811" i="1"/>
  <c r="AD2811" i="1"/>
  <c r="AC2811" i="1"/>
  <c r="AB2811" i="1"/>
  <c r="AK2810" i="1"/>
  <c r="AJ2810" i="1"/>
  <c r="AI2810" i="1"/>
  <c r="AH2810" i="1"/>
  <c r="AG2810" i="1"/>
  <c r="AF2810" i="1"/>
  <c r="AE2810" i="1"/>
  <c r="AD2810" i="1"/>
  <c r="AC2810" i="1"/>
  <c r="AB2810" i="1"/>
  <c r="AK2809" i="1"/>
  <c r="AJ2809" i="1"/>
  <c r="AI2809" i="1"/>
  <c r="AH2809" i="1"/>
  <c r="AG2809" i="1"/>
  <c r="AF2809" i="1"/>
  <c r="AE2809" i="1"/>
  <c r="AD2809" i="1"/>
  <c r="AC2809" i="1"/>
  <c r="AB2809" i="1"/>
  <c r="AK2808" i="1"/>
  <c r="AJ2808" i="1"/>
  <c r="AI2808" i="1"/>
  <c r="AH2808" i="1"/>
  <c r="AG2808" i="1"/>
  <c r="AF2808" i="1"/>
  <c r="AE2808" i="1"/>
  <c r="AD2808" i="1"/>
  <c r="AC2808" i="1"/>
  <c r="AB2808" i="1"/>
  <c r="AK2807" i="1"/>
  <c r="AJ2807" i="1"/>
  <c r="AI2807" i="1"/>
  <c r="AH2807" i="1"/>
  <c r="AG2807" i="1"/>
  <c r="AF2807" i="1"/>
  <c r="AE2807" i="1"/>
  <c r="AD2807" i="1"/>
  <c r="AC2807" i="1"/>
  <c r="AB2807" i="1"/>
  <c r="AK2806" i="1"/>
  <c r="AJ2806" i="1"/>
  <c r="AI2806" i="1"/>
  <c r="AH2806" i="1"/>
  <c r="AG2806" i="1"/>
  <c r="AF2806" i="1"/>
  <c r="AE2806" i="1"/>
  <c r="AD2806" i="1"/>
  <c r="AC2806" i="1"/>
  <c r="AB2806" i="1"/>
  <c r="AK2805" i="1"/>
  <c r="AJ2805" i="1"/>
  <c r="AI2805" i="1"/>
  <c r="AH2805" i="1"/>
  <c r="AG2805" i="1"/>
  <c r="AF2805" i="1"/>
  <c r="AE2805" i="1"/>
  <c r="AD2805" i="1"/>
  <c r="AC2805" i="1"/>
  <c r="AB2805" i="1"/>
  <c r="AK2804" i="1"/>
  <c r="AJ2804" i="1"/>
  <c r="AI2804" i="1"/>
  <c r="AH2804" i="1"/>
  <c r="AG2804" i="1"/>
  <c r="AF2804" i="1"/>
  <c r="AE2804" i="1"/>
  <c r="AD2804" i="1"/>
  <c r="AC2804" i="1"/>
  <c r="AB2804" i="1"/>
  <c r="AK2803" i="1"/>
  <c r="AJ2803" i="1"/>
  <c r="AI2803" i="1"/>
  <c r="AH2803" i="1"/>
  <c r="AG2803" i="1"/>
  <c r="AF2803" i="1"/>
  <c r="AE2803" i="1"/>
  <c r="AD2803" i="1"/>
  <c r="AC2803" i="1"/>
  <c r="AB2803" i="1"/>
  <c r="AK2802" i="1"/>
  <c r="AJ2802" i="1"/>
  <c r="AI2802" i="1"/>
  <c r="AH2802" i="1"/>
  <c r="AG2802" i="1"/>
  <c r="AF2802" i="1"/>
  <c r="AE2802" i="1"/>
  <c r="AD2802" i="1"/>
  <c r="AC2802" i="1"/>
  <c r="AB2802" i="1"/>
  <c r="AK2801" i="1"/>
  <c r="AJ2801" i="1"/>
  <c r="AI2801" i="1"/>
  <c r="AH2801" i="1"/>
  <c r="AG2801" i="1"/>
  <c r="AF2801" i="1"/>
  <c r="AE2801" i="1"/>
  <c r="AD2801" i="1"/>
  <c r="AC2801" i="1"/>
  <c r="AB2801" i="1"/>
  <c r="AK2800" i="1"/>
  <c r="AJ2800" i="1"/>
  <c r="AI2800" i="1"/>
  <c r="AH2800" i="1"/>
  <c r="AG2800" i="1"/>
  <c r="AF2800" i="1"/>
  <c r="AE2800" i="1"/>
  <c r="AD2800" i="1"/>
  <c r="AC2800" i="1"/>
  <c r="AB2800" i="1"/>
  <c r="AK2799" i="1"/>
  <c r="AJ2799" i="1"/>
  <c r="AI2799" i="1"/>
  <c r="AH2799" i="1"/>
  <c r="AG2799" i="1"/>
  <c r="AF2799" i="1"/>
  <c r="AE2799" i="1"/>
  <c r="AD2799" i="1"/>
  <c r="AC2799" i="1"/>
  <c r="AB2799" i="1"/>
  <c r="AK2798" i="1"/>
  <c r="AJ2798" i="1"/>
  <c r="AI2798" i="1"/>
  <c r="AH2798" i="1"/>
  <c r="AG2798" i="1"/>
  <c r="AF2798" i="1"/>
  <c r="AE2798" i="1"/>
  <c r="AD2798" i="1"/>
  <c r="AC2798" i="1"/>
  <c r="AB2798" i="1"/>
  <c r="AK2797" i="1"/>
  <c r="AJ2797" i="1"/>
  <c r="AI2797" i="1"/>
  <c r="AH2797" i="1"/>
  <c r="AG2797" i="1"/>
  <c r="AF2797" i="1"/>
  <c r="AE2797" i="1"/>
  <c r="AD2797" i="1"/>
  <c r="AC2797" i="1"/>
  <c r="AB2797" i="1"/>
  <c r="AK2796" i="1"/>
  <c r="AJ2796" i="1"/>
  <c r="AI2796" i="1"/>
  <c r="AH2796" i="1"/>
  <c r="AG2796" i="1"/>
  <c r="AF2796" i="1"/>
  <c r="AE2796" i="1"/>
  <c r="AD2796" i="1"/>
  <c r="AC2796" i="1"/>
  <c r="AB2796" i="1"/>
  <c r="AK2795" i="1"/>
  <c r="AJ2795" i="1"/>
  <c r="AI2795" i="1"/>
  <c r="AH2795" i="1"/>
  <c r="AG2795" i="1"/>
  <c r="AF2795" i="1"/>
  <c r="AE2795" i="1"/>
  <c r="AD2795" i="1"/>
  <c r="AC2795" i="1"/>
  <c r="AB2795" i="1"/>
  <c r="AK2794" i="1"/>
  <c r="AJ2794" i="1"/>
  <c r="AI2794" i="1"/>
  <c r="AH2794" i="1"/>
  <c r="AG2794" i="1"/>
  <c r="AF2794" i="1"/>
  <c r="AE2794" i="1"/>
  <c r="AD2794" i="1"/>
  <c r="AC2794" i="1"/>
  <c r="AB2794" i="1"/>
  <c r="AK2793" i="1"/>
  <c r="AJ2793" i="1"/>
  <c r="AI2793" i="1"/>
  <c r="AH2793" i="1"/>
  <c r="AG2793" i="1"/>
  <c r="AF2793" i="1"/>
  <c r="AE2793" i="1"/>
  <c r="AD2793" i="1"/>
  <c r="AC2793" i="1"/>
  <c r="AB2793" i="1"/>
  <c r="AK2792" i="1"/>
  <c r="AJ2792" i="1"/>
  <c r="AI2792" i="1"/>
  <c r="AH2792" i="1"/>
  <c r="AG2792" i="1"/>
  <c r="AF2792" i="1"/>
  <c r="AE2792" i="1"/>
  <c r="AD2792" i="1"/>
  <c r="AC2792" i="1"/>
  <c r="AB2792" i="1"/>
  <c r="AK2791" i="1"/>
  <c r="AJ2791" i="1"/>
  <c r="AI2791" i="1"/>
  <c r="AH2791" i="1"/>
  <c r="AG2791" i="1"/>
  <c r="AF2791" i="1"/>
  <c r="AE2791" i="1"/>
  <c r="AD2791" i="1"/>
  <c r="AC2791" i="1"/>
  <c r="AB2791" i="1"/>
  <c r="AK2790" i="1"/>
  <c r="AJ2790" i="1"/>
  <c r="AI2790" i="1"/>
  <c r="AH2790" i="1"/>
  <c r="AG2790" i="1"/>
  <c r="AF2790" i="1"/>
  <c r="AE2790" i="1"/>
  <c r="AD2790" i="1"/>
  <c r="AC2790" i="1"/>
  <c r="AB2790" i="1"/>
  <c r="AK2789" i="1"/>
  <c r="AJ2789" i="1"/>
  <c r="AI2789" i="1"/>
  <c r="AH2789" i="1"/>
  <c r="AG2789" i="1"/>
  <c r="AF2789" i="1"/>
  <c r="AE2789" i="1"/>
  <c r="AD2789" i="1"/>
  <c r="AC2789" i="1"/>
  <c r="AB2789" i="1"/>
  <c r="AK2788" i="1"/>
  <c r="AJ2788" i="1"/>
  <c r="AI2788" i="1"/>
  <c r="AH2788" i="1"/>
  <c r="AG2788" i="1"/>
  <c r="AF2788" i="1"/>
  <c r="AE2788" i="1"/>
  <c r="AD2788" i="1"/>
  <c r="AC2788" i="1"/>
  <c r="AB2788" i="1"/>
  <c r="AK2787" i="1"/>
  <c r="AJ2787" i="1"/>
  <c r="AI2787" i="1"/>
  <c r="AH2787" i="1"/>
  <c r="AG2787" i="1"/>
  <c r="AF2787" i="1"/>
  <c r="AE2787" i="1"/>
  <c r="AD2787" i="1"/>
  <c r="AC2787" i="1"/>
  <c r="AB2787" i="1"/>
  <c r="AK2786" i="1"/>
  <c r="AJ2786" i="1"/>
  <c r="AI2786" i="1"/>
  <c r="AH2786" i="1"/>
  <c r="AG2786" i="1"/>
  <c r="AF2786" i="1"/>
  <c r="AE2786" i="1"/>
  <c r="AD2786" i="1"/>
  <c r="AC2786" i="1"/>
  <c r="AB2786" i="1"/>
  <c r="AK2785" i="1"/>
  <c r="AJ2785" i="1"/>
  <c r="AI2785" i="1"/>
  <c r="AH2785" i="1"/>
  <c r="AG2785" i="1"/>
  <c r="AF2785" i="1"/>
  <c r="AE2785" i="1"/>
  <c r="AD2785" i="1"/>
  <c r="AC2785" i="1"/>
  <c r="AB2785" i="1"/>
  <c r="AK2784" i="1"/>
  <c r="AJ2784" i="1"/>
  <c r="AI2784" i="1"/>
  <c r="AH2784" i="1"/>
  <c r="AG2784" i="1"/>
  <c r="AF2784" i="1"/>
  <c r="AE2784" i="1"/>
  <c r="AD2784" i="1"/>
  <c r="AC2784" i="1"/>
  <c r="AB2784" i="1"/>
  <c r="AK2783" i="1"/>
  <c r="AJ2783" i="1"/>
  <c r="AI2783" i="1"/>
  <c r="AH2783" i="1"/>
  <c r="AG2783" i="1"/>
  <c r="AF2783" i="1"/>
  <c r="AE2783" i="1"/>
  <c r="AD2783" i="1"/>
  <c r="AC2783" i="1"/>
  <c r="AB2783" i="1"/>
  <c r="AK2782" i="1"/>
  <c r="AJ2782" i="1"/>
  <c r="AI2782" i="1"/>
  <c r="AH2782" i="1"/>
  <c r="AG2782" i="1"/>
  <c r="AF2782" i="1"/>
  <c r="AE2782" i="1"/>
  <c r="AD2782" i="1"/>
  <c r="AC2782" i="1"/>
  <c r="AB2782" i="1"/>
  <c r="AK2781" i="1"/>
  <c r="AJ2781" i="1"/>
  <c r="AI2781" i="1"/>
  <c r="AH2781" i="1"/>
  <c r="AG2781" i="1"/>
  <c r="AF2781" i="1"/>
  <c r="AE2781" i="1"/>
  <c r="AD2781" i="1"/>
  <c r="AC2781" i="1"/>
  <c r="AB2781" i="1"/>
  <c r="AK2780" i="1"/>
  <c r="AJ2780" i="1"/>
  <c r="AI2780" i="1"/>
  <c r="AH2780" i="1"/>
  <c r="AG2780" i="1"/>
  <c r="AF2780" i="1"/>
  <c r="AE2780" i="1"/>
  <c r="AD2780" i="1"/>
  <c r="AC2780" i="1"/>
  <c r="AB2780" i="1"/>
  <c r="AK2779" i="1"/>
  <c r="AJ2779" i="1"/>
  <c r="AI2779" i="1"/>
  <c r="AH2779" i="1"/>
  <c r="AG2779" i="1"/>
  <c r="AF2779" i="1"/>
  <c r="AE2779" i="1"/>
  <c r="AD2779" i="1"/>
  <c r="AC2779" i="1"/>
  <c r="AB2779" i="1"/>
  <c r="AK2778" i="1"/>
  <c r="AJ2778" i="1"/>
  <c r="AI2778" i="1"/>
  <c r="AH2778" i="1"/>
  <c r="AG2778" i="1"/>
  <c r="AF2778" i="1"/>
  <c r="AE2778" i="1"/>
  <c r="AD2778" i="1"/>
  <c r="AC2778" i="1"/>
  <c r="AB2778" i="1"/>
  <c r="AK2777" i="1"/>
  <c r="AJ2777" i="1"/>
  <c r="AI2777" i="1"/>
  <c r="AH2777" i="1"/>
  <c r="AG2777" i="1"/>
  <c r="AF2777" i="1"/>
  <c r="AE2777" i="1"/>
  <c r="AD2777" i="1"/>
  <c r="AC2777" i="1"/>
  <c r="AB2777" i="1"/>
  <c r="AK2776" i="1"/>
  <c r="AJ2776" i="1"/>
  <c r="AI2776" i="1"/>
  <c r="AH2776" i="1"/>
  <c r="AG2776" i="1"/>
  <c r="AF2776" i="1"/>
  <c r="AE2776" i="1"/>
  <c r="AD2776" i="1"/>
  <c r="AC2776" i="1"/>
  <c r="AB2776" i="1"/>
  <c r="AK2775" i="1"/>
  <c r="AJ2775" i="1"/>
  <c r="AI2775" i="1"/>
  <c r="AH2775" i="1"/>
  <c r="AG2775" i="1"/>
  <c r="AF2775" i="1"/>
  <c r="AE2775" i="1"/>
  <c r="AD2775" i="1"/>
  <c r="AC2775" i="1"/>
  <c r="AB2775" i="1"/>
  <c r="AK2774" i="1"/>
  <c r="AJ2774" i="1"/>
  <c r="AI2774" i="1"/>
  <c r="AH2774" i="1"/>
  <c r="AG2774" i="1"/>
  <c r="AF2774" i="1"/>
  <c r="AE2774" i="1"/>
  <c r="AD2774" i="1"/>
  <c r="AC2774" i="1"/>
  <c r="AB2774" i="1"/>
  <c r="AK2773" i="1"/>
  <c r="AJ2773" i="1"/>
  <c r="AI2773" i="1"/>
  <c r="AH2773" i="1"/>
  <c r="AG2773" i="1"/>
  <c r="AF2773" i="1"/>
  <c r="AE2773" i="1"/>
  <c r="AD2773" i="1"/>
  <c r="AC2773" i="1"/>
  <c r="AB2773" i="1"/>
  <c r="AK2772" i="1"/>
  <c r="AJ2772" i="1"/>
  <c r="AI2772" i="1"/>
  <c r="AH2772" i="1"/>
  <c r="AG2772" i="1"/>
  <c r="AF2772" i="1"/>
  <c r="AE2772" i="1"/>
  <c r="AD2772" i="1"/>
  <c r="AC2772" i="1"/>
  <c r="AB2772" i="1"/>
  <c r="AK2771" i="1"/>
  <c r="AJ2771" i="1"/>
  <c r="AI2771" i="1"/>
  <c r="AH2771" i="1"/>
  <c r="AG2771" i="1"/>
  <c r="AF2771" i="1"/>
  <c r="AE2771" i="1"/>
  <c r="AD2771" i="1"/>
  <c r="AC2771" i="1"/>
  <c r="AB2771" i="1"/>
  <c r="AK2770" i="1"/>
  <c r="AJ2770" i="1"/>
  <c r="AI2770" i="1"/>
  <c r="AH2770" i="1"/>
  <c r="AG2770" i="1"/>
  <c r="AF2770" i="1"/>
  <c r="AE2770" i="1"/>
  <c r="AD2770" i="1"/>
  <c r="AC2770" i="1"/>
  <c r="AB2770" i="1"/>
  <c r="AK2769" i="1"/>
  <c r="AJ2769" i="1"/>
  <c r="AI2769" i="1"/>
  <c r="AH2769" i="1"/>
  <c r="AG2769" i="1"/>
  <c r="AF2769" i="1"/>
  <c r="AE2769" i="1"/>
  <c r="AD2769" i="1"/>
  <c r="AC2769" i="1"/>
  <c r="AB2769" i="1"/>
  <c r="AK2768" i="1"/>
  <c r="AJ2768" i="1"/>
  <c r="AI2768" i="1"/>
  <c r="AH2768" i="1"/>
  <c r="AG2768" i="1"/>
  <c r="AF2768" i="1"/>
  <c r="AE2768" i="1"/>
  <c r="AD2768" i="1"/>
  <c r="AC2768" i="1"/>
  <c r="AB2768" i="1"/>
  <c r="AK2767" i="1"/>
  <c r="AJ2767" i="1"/>
  <c r="AI2767" i="1"/>
  <c r="AH2767" i="1"/>
  <c r="AG2767" i="1"/>
  <c r="AF2767" i="1"/>
  <c r="AE2767" i="1"/>
  <c r="AD2767" i="1"/>
  <c r="AC2767" i="1"/>
  <c r="AB2767" i="1"/>
  <c r="AK2766" i="1"/>
  <c r="AJ2766" i="1"/>
  <c r="AI2766" i="1"/>
  <c r="AH2766" i="1"/>
  <c r="AG2766" i="1"/>
  <c r="AF2766" i="1"/>
  <c r="AE2766" i="1"/>
  <c r="AD2766" i="1"/>
  <c r="AC2766" i="1"/>
  <c r="AB2766" i="1"/>
  <c r="AK2765" i="1"/>
  <c r="AJ2765" i="1"/>
  <c r="AI2765" i="1"/>
  <c r="AH2765" i="1"/>
  <c r="AG2765" i="1"/>
  <c r="AF2765" i="1"/>
  <c r="AE2765" i="1"/>
  <c r="AD2765" i="1"/>
  <c r="AC2765" i="1"/>
  <c r="AB2765" i="1"/>
  <c r="AK2764" i="1"/>
  <c r="AJ2764" i="1"/>
  <c r="AI2764" i="1"/>
  <c r="AH2764" i="1"/>
  <c r="AG2764" i="1"/>
  <c r="AF2764" i="1"/>
  <c r="AE2764" i="1"/>
  <c r="AD2764" i="1"/>
  <c r="AC2764" i="1"/>
  <c r="AB2764" i="1"/>
  <c r="AK2763" i="1"/>
  <c r="AJ2763" i="1"/>
  <c r="AI2763" i="1"/>
  <c r="AH2763" i="1"/>
  <c r="AG2763" i="1"/>
  <c r="AF2763" i="1"/>
  <c r="AE2763" i="1"/>
  <c r="AD2763" i="1"/>
  <c r="AC2763" i="1"/>
  <c r="AB2763" i="1"/>
  <c r="AK2762" i="1"/>
  <c r="AJ2762" i="1"/>
  <c r="AI2762" i="1"/>
  <c r="AH2762" i="1"/>
  <c r="AG2762" i="1"/>
  <c r="AF2762" i="1"/>
  <c r="AE2762" i="1"/>
  <c r="AD2762" i="1"/>
  <c r="AC2762" i="1"/>
  <c r="AB2762" i="1"/>
  <c r="AK2761" i="1"/>
  <c r="AJ2761" i="1"/>
  <c r="AI2761" i="1"/>
  <c r="AH2761" i="1"/>
  <c r="AG2761" i="1"/>
  <c r="AF2761" i="1"/>
  <c r="AE2761" i="1"/>
  <c r="AD2761" i="1"/>
  <c r="AC2761" i="1"/>
  <c r="AB2761" i="1"/>
  <c r="AK2760" i="1"/>
  <c r="AJ2760" i="1"/>
  <c r="AI2760" i="1"/>
  <c r="AH2760" i="1"/>
  <c r="AG2760" i="1"/>
  <c r="AF2760" i="1"/>
  <c r="AE2760" i="1"/>
  <c r="AD2760" i="1"/>
  <c r="AC2760" i="1"/>
  <c r="AB2760" i="1"/>
  <c r="AK2759" i="1"/>
  <c r="AJ2759" i="1"/>
  <c r="AI2759" i="1"/>
  <c r="AH2759" i="1"/>
  <c r="AG2759" i="1"/>
  <c r="AF2759" i="1"/>
  <c r="AE2759" i="1"/>
  <c r="AD2759" i="1"/>
  <c r="AC2759" i="1"/>
  <c r="AB2759" i="1"/>
  <c r="AK2758" i="1"/>
  <c r="AJ2758" i="1"/>
  <c r="AI2758" i="1"/>
  <c r="AH2758" i="1"/>
  <c r="AG2758" i="1"/>
  <c r="AF2758" i="1"/>
  <c r="AE2758" i="1"/>
  <c r="AD2758" i="1"/>
  <c r="AC2758" i="1"/>
  <c r="AB2758" i="1"/>
  <c r="AK2757" i="1"/>
  <c r="AJ2757" i="1"/>
  <c r="AI2757" i="1"/>
  <c r="AH2757" i="1"/>
  <c r="AG2757" i="1"/>
  <c r="AF2757" i="1"/>
  <c r="AE2757" i="1"/>
  <c r="AD2757" i="1"/>
  <c r="AC2757" i="1"/>
  <c r="AB2757" i="1"/>
  <c r="AK2756" i="1"/>
  <c r="AJ2756" i="1"/>
  <c r="AI2756" i="1"/>
  <c r="AH2756" i="1"/>
  <c r="AG2756" i="1"/>
  <c r="AF2756" i="1"/>
  <c r="AE2756" i="1"/>
  <c r="AD2756" i="1"/>
  <c r="AC2756" i="1"/>
  <c r="AB2756" i="1"/>
  <c r="AK2755" i="1"/>
  <c r="AJ2755" i="1"/>
  <c r="AI2755" i="1"/>
  <c r="AH2755" i="1"/>
  <c r="AG2755" i="1"/>
  <c r="AF2755" i="1"/>
  <c r="AE2755" i="1"/>
  <c r="AD2755" i="1"/>
  <c r="AC2755" i="1"/>
  <c r="AB2755" i="1"/>
  <c r="AK2754" i="1"/>
  <c r="AJ2754" i="1"/>
  <c r="AI2754" i="1"/>
  <c r="AH2754" i="1"/>
  <c r="AG2754" i="1"/>
  <c r="AF2754" i="1"/>
  <c r="AE2754" i="1"/>
  <c r="AD2754" i="1"/>
  <c r="AC2754" i="1"/>
  <c r="AB2754" i="1"/>
  <c r="AK2753" i="1"/>
  <c r="AJ2753" i="1"/>
  <c r="AI2753" i="1"/>
  <c r="AH2753" i="1"/>
  <c r="AG2753" i="1"/>
  <c r="AF2753" i="1"/>
  <c r="AE2753" i="1"/>
  <c r="AD2753" i="1"/>
  <c r="AC2753" i="1"/>
  <c r="AB2753" i="1"/>
  <c r="AK2752" i="1"/>
  <c r="AJ2752" i="1"/>
  <c r="AI2752" i="1"/>
  <c r="AH2752" i="1"/>
  <c r="AG2752" i="1"/>
  <c r="AF2752" i="1"/>
  <c r="AE2752" i="1"/>
  <c r="AD2752" i="1"/>
  <c r="AC2752" i="1"/>
  <c r="AB2752" i="1"/>
  <c r="AK2751" i="1"/>
  <c r="AJ2751" i="1"/>
  <c r="AI2751" i="1"/>
  <c r="AH2751" i="1"/>
  <c r="AG2751" i="1"/>
  <c r="AF2751" i="1"/>
  <c r="AE2751" i="1"/>
  <c r="AD2751" i="1"/>
  <c r="AC2751" i="1"/>
  <c r="AB2751" i="1"/>
  <c r="AK2750" i="1"/>
  <c r="AJ2750" i="1"/>
  <c r="AI2750" i="1"/>
  <c r="AH2750" i="1"/>
  <c r="AG2750" i="1"/>
  <c r="AF2750" i="1"/>
  <c r="AE2750" i="1"/>
  <c r="AD2750" i="1"/>
  <c r="AC2750" i="1"/>
  <c r="AB2750" i="1"/>
  <c r="AK2749" i="1"/>
  <c r="AJ2749" i="1"/>
  <c r="AI2749" i="1"/>
  <c r="AH2749" i="1"/>
  <c r="AG2749" i="1"/>
  <c r="AF2749" i="1"/>
  <c r="AE2749" i="1"/>
  <c r="AD2749" i="1"/>
  <c r="AC2749" i="1"/>
  <c r="AB2749" i="1"/>
  <c r="AK2748" i="1"/>
  <c r="AJ2748" i="1"/>
  <c r="AI2748" i="1"/>
  <c r="AH2748" i="1"/>
  <c r="AG2748" i="1"/>
  <c r="AF2748" i="1"/>
  <c r="AE2748" i="1"/>
  <c r="AD2748" i="1"/>
  <c r="AC2748" i="1"/>
  <c r="AB2748" i="1"/>
  <c r="AK2747" i="1"/>
  <c r="AJ2747" i="1"/>
  <c r="AI2747" i="1"/>
  <c r="AH2747" i="1"/>
  <c r="AG2747" i="1"/>
  <c r="AF2747" i="1"/>
  <c r="AE2747" i="1"/>
  <c r="AD2747" i="1"/>
  <c r="AC2747" i="1"/>
  <c r="AB2747" i="1"/>
  <c r="AK2746" i="1"/>
  <c r="AJ2746" i="1"/>
  <c r="AI2746" i="1"/>
  <c r="AH2746" i="1"/>
  <c r="AG2746" i="1"/>
  <c r="AF2746" i="1"/>
  <c r="AE2746" i="1"/>
  <c r="AD2746" i="1"/>
  <c r="AC2746" i="1"/>
  <c r="AB2746" i="1"/>
  <c r="AK2745" i="1"/>
  <c r="AJ2745" i="1"/>
  <c r="AI2745" i="1"/>
  <c r="AH2745" i="1"/>
  <c r="AG2745" i="1"/>
  <c r="AF2745" i="1"/>
  <c r="AE2745" i="1"/>
  <c r="AD2745" i="1"/>
  <c r="AC2745" i="1"/>
  <c r="AB2745" i="1"/>
  <c r="AK2744" i="1"/>
  <c r="AJ2744" i="1"/>
  <c r="AI2744" i="1"/>
  <c r="AH2744" i="1"/>
  <c r="AG2744" i="1"/>
  <c r="AF2744" i="1"/>
  <c r="AE2744" i="1"/>
  <c r="AD2744" i="1"/>
  <c r="AC2744" i="1"/>
  <c r="AB2744" i="1"/>
  <c r="AK2743" i="1"/>
  <c r="AJ2743" i="1"/>
  <c r="AI2743" i="1"/>
  <c r="AH2743" i="1"/>
  <c r="AG2743" i="1"/>
  <c r="AF2743" i="1"/>
  <c r="AE2743" i="1"/>
  <c r="AD2743" i="1"/>
  <c r="AC2743" i="1"/>
  <c r="AB2743" i="1"/>
  <c r="AK2742" i="1"/>
  <c r="AJ2742" i="1"/>
  <c r="AI2742" i="1"/>
  <c r="AH2742" i="1"/>
  <c r="AG2742" i="1"/>
  <c r="AF2742" i="1"/>
  <c r="AE2742" i="1"/>
  <c r="AD2742" i="1"/>
  <c r="AC2742" i="1"/>
  <c r="AB2742" i="1"/>
  <c r="AK2741" i="1"/>
  <c r="AJ2741" i="1"/>
  <c r="AI2741" i="1"/>
  <c r="AH2741" i="1"/>
  <c r="AG2741" i="1"/>
  <c r="AF2741" i="1"/>
  <c r="AE2741" i="1"/>
  <c r="AD2741" i="1"/>
  <c r="AC2741" i="1"/>
  <c r="AB2741" i="1"/>
  <c r="AK2740" i="1"/>
  <c r="AJ2740" i="1"/>
  <c r="AI2740" i="1"/>
  <c r="AH2740" i="1"/>
  <c r="AG2740" i="1"/>
  <c r="AF2740" i="1"/>
  <c r="AE2740" i="1"/>
  <c r="AD2740" i="1"/>
  <c r="AC2740" i="1"/>
  <c r="AB2740" i="1"/>
  <c r="AK2739" i="1"/>
  <c r="AJ2739" i="1"/>
  <c r="AI2739" i="1"/>
  <c r="AH2739" i="1"/>
  <c r="AG2739" i="1"/>
  <c r="AF2739" i="1"/>
  <c r="AE2739" i="1"/>
  <c r="AD2739" i="1"/>
  <c r="AC2739" i="1"/>
  <c r="AB2739" i="1"/>
  <c r="AK2738" i="1"/>
  <c r="AJ2738" i="1"/>
  <c r="AI2738" i="1"/>
  <c r="AH2738" i="1"/>
  <c r="AG2738" i="1"/>
  <c r="AF2738" i="1"/>
  <c r="AE2738" i="1"/>
  <c r="AD2738" i="1"/>
  <c r="AC2738" i="1"/>
  <c r="AB2738" i="1"/>
  <c r="AK2737" i="1"/>
  <c r="AJ2737" i="1"/>
  <c r="AI2737" i="1"/>
  <c r="AH2737" i="1"/>
  <c r="AG2737" i="1"/>
  <c r="AF2737" i="1"/>
  <c r="AE2737" i="1"/>
  <c r="AD2737" i="1"/>
  <c r="AC2737" i="1"/>
  <c r="AB2737" i="1"/>
  <c r="AK2736" i="1"/>
  <c r="AJ2736" i="1"/>
  <c r="AI2736" i="1"/>
  <c r="AH2736" i="1"/>
  <c r="AG2736" i="1"/>
  <c r="AF2736" i="1"/>
  <c r="AE2736" i="1"/>
  <c r="AD2736" i="1"/>
  <c r="AC2736" i="1"/>
  <c r="AB2736" i="1"/>
  <c r="AK2735" i="1"/>
  <c r="AJ2735" i="1"/>
  <c r="AI2735" i="1"/>
  <c r="AH2735" i="1"/>
  <c r="AG2735" i="1"/>
  <c r="AF2735" i="1"/>
  <c r="AE2735" i="1"/>
  <c r="AD2735" i="1"/>
  <c r="AC2735" i="1"/>
  <c r="AB2735" i="1"/>
  <c r="AK2734" i="1"/>
  <c r="AJ2734" i="1"/>
  <c r="AI2734" i="1"/>
  <c r="AH2734" i="1"/>
  <c r="AG2734" i="1"/>
  <c r="AF2734" i="1"/>
  <c r="AE2734" i="1"/>
  <c r="AD2734" i="1"/>
  <c r="AC2734" i="1"/>
  <c r="AB2734" i="1"/>
  <c r="AK2733" i="1"/>
  <c r="AJ2733" i="1"/>
  <c r="AI2733" i="1"/>
  <c r="AH2733" i="1"/>
  <c r="AG2733" i="1"/>
  <c r="AF2733" i="1"/>
  <c r="AE2733" i="1"/>
  <c r="AD2733" i="1"/>
  <c r="AC2733" i="1"/>
  <c r="AB2733" i="1"/>
  <c r="AK2732" i="1"/>
  <c r="AJ2732" i="1"/>
  <c r="AI2732" i="1"/>
  <c r="AH2732" i="1"/>
  <c r="AG2732" i="1"/>
  <c r="AF2732" i="1"/>
  <c r="AE2732" i="1"/>
  <c r="AD2732" i="1"/>
  <c r="AC2732" i="1"/>
  <c r="AB2732" i="1"/>
  <c r="AK2731" i="1"/>
  <c r="AJ2731" i="1"/>
  <c r="AI2731" i="1"/>
  <c r="AH2731" i="1"/>
  <c r="AG2731" i="1"/>
  <c r="AF2731" i="1"/>
  <c r="AE2731" i="1"/>
  <c r="AD2731" i="1"/>
  <c r="AC2731" i="1"/>
  <c r="AB2731" i="1"/>
  <c r="AK2730" i="1"/>
  <c r="AJ2730" i="1"/>
  <c r="AI2730" i="1"/>
  <c r="AH2730" i="1"/>
  <c r="AG2730" i="1"/>
  <c r="AF2730" i="1"/>
  <c r="AE2730" i="1"/>
  <c r="AD2730" i="1"/>
  <c r="AC2730" i="1"/>
  <c r="AB2730" i="1"/>
  <c r="AK2729" i="1"/>
  <c r="AJ2729" i="1"/>
  <c r="AI2729" i="1"/>
  <c r="AH2729" i="1"/>
  <c r="AG2729" i="1"/>
  <c r="AF2729" i="1"/>
  <c r="AE2729" i="1"/>
  <c r="AD2729" i="1"/>
  <c r="AC2729" i="1"/>
  <c r="AB2729" i="1"/>
  <c r="AK2728" i="1"/>
  <c r="AJ2728" i="1"/>
  <c r="AI2728" i="1"/>
  <c r="AH2728" i="1"/>
  <c r="AG2728" i="1"/>
  <c r="AF2728" i="1"/>
  <c r="AE2728" i="1"/>
  <c r="AD2728" i="1"/>
  <c r="AC2728" i="1"/>
  <c r="AB2728" i="1"/>
  <c r="AK2727" i="1"/>
  <c r="AJ2727" i="1"/>
  <c r="AI2727" i="1"/>
  <c r="AH2727" i="1"/>
  <c r="AG2727" i="1"/>
  <c r="AF2727" i="1"/>
  <c r="AE2727" i="1"/>
  <c r="AD2727" i="1"/>
  <c r="AC2727" i="1"/>
  <c r="AB2727" i="1"/>
  <c r="AK2726" i="1"/>
  <c r="AJ2726" i="1"/>
  <c r="AI2726" i="1"/>
  <c r="AH2726" i="1"/>
  <c r="AG2726" i="1"/>
  <c r="AF2726" i="1"/>
  <c r="AE2726" i="1"/>
  <c r="AD2726" i="1"/>
  <c r="AC2726" i="1"/>
  <c r="AB2726" i="1"/>
  <c r="AK2725" i="1"/>
  <c r="AJ2725" i="1"/>
  <c r="AI2725" i="1"/>
  <c r="AH2725" i="1"/>
  <c r="AG2725" i="1"/>
  <c r="AF2725" i="1"/>
  <c r="AE2725" i="1"/>
  <c r="AD2725" i="1"/>
  <c r="AC2725" i="1"/>
  <c r="AB2725" i="1"/>
  <c r="AK2724" i="1"/>
  <c r="AJ2724" i="1"/>
  <c r="AI2724" i="1"/>
  <c r="AH2724" i="1"/>
  <c r="AG2724" i="1"/>
  <c r="AF2724" i="1"/>
  <c r="AE2724" i="1"/>
  <c r="AD2724" i="1"/>
  <c r="AC2724" i="1"/>
  <c r="AB2724" i="1"/>
  <c r="AK2723" i="1"/>
  <c r="AJ2723" i="1"/>
  <c r="AI2723" i="1"/>
  <c r="AH2723" i="1"/>
  <c r="AG2723" i="1"/>
  <c r="AF2723" i="1"/>
  <c r="AE2723" i="1"/>
  <c r="AD2723" i="1"/>
  <c r="AC2723" i="1"/>
  <c r="AB2723" i="1"/>
  <c r="AK2722" i="1"/>
  <c r="AJ2722" i="1"/>
  <c r="AI2722" i="1"/>
  <c r="AH2722" i="1"/>
  <c r="AG2722" i="1"/>
  <c r="AF2722" i="1"/>
  <c r="AE2722" i="1"/>
  <c r="AD2722" i="1"/>
  <c r="AC2722" i="1"/>
  <c r="AB2722" i="1"/>
  <c r="AK2721" i="1"/>
  <c r="AJ2721" i="1"/>
  <c r="AI2721" i="1"/>
  <c r="AH2721" i="1"/>
  <c r="AG2721" i="1"/>
  <c r="AF2721" i="1"/>
  <c r="AE2721" i="1"/>
  <c r="AD2721" i="1"/>
  <c r="AC2721" i="1"/>
  <c r="AB2721" i="1"/>
  <c r="AK2720" i="1"/>
  <c r="AJ2720" i="1"/>
  <c r="AI2720" i="1"/>
  <c r="AH2720" i="1"/>
  <c r="AG2720" i="1"/>
  <c r="AF2720" i="1"/>
  <c r="AE2720" i="1"/>
  <c r="AD2720" i="1"/>
  <c r="AC2720" i="1"/>
  <c r="AB2720" i="1"/>
  <c r="AK2719" i="1"/>
  <c r="AJ2719" i="1"/>
  <c r="AI2719" i="1"/>
  <c r="AH2719" i="1"/>
  <c r="AG2719" i="1"/>
  <c r="AF2719" i="1"/>
  <c r="AE2719" i="1"/>
  <c r="AD2719" i="1"/>
  <c r="AC2719" i="1"/>
  <c r="AB2719" i="1"/>
  <c r="AK2718" i="1"/>
  <c r="AJ2718" i="1"/>
  <c r="AI2718" i="1"/>
  <c r="AH2718" i="1"/>
  <c r="AG2718" i="1"/>
  <c r="AF2718" i="1"/>
  <c r="AE2718" i="1"/>
  <c r="AD2718" i="1"/>
  <c r="AC2718" i="1"/>
  <c r="AB2718" i="1"/>
  <c r="AK2717" i="1"/>
  <c r="AJ2717" i="1"/>
  <c r="AI2717" i="1"/>
  <c r="AH2717" i="1"/>
  <c r="AG2717" i="1"/>
  <c r="AF2717" i="1"/>
  <c r="AE2717" i="1"/>
  <c r="AD2717" i="1"/>
  <c r="AC2717" i="1"/>
  <c r="AB2717" i="1"/>
  <c r="AK2716" i="1"/>
  <c r="AJ2716" i="1"/>
  <c r="AI2716" i="1"/>
  <c r="AH2716" i="1"/>
  <c r="AG2716" i="1"/>
  <c r="AF2716" i="1"/>
  <c r="AE2716" i="1"/>
  <c r="AD2716" i="1"/>
  <c r="AC2716" i="1"/>
  <c r="AB2716" i="1"/>
  <c r="AK2715" i="1"/>
  <c r="AJ2715" i="1"/>
  <c r="AI2715" i="1"/>
  <c r="AH2715" i="1"/>
  <c r="AG2715" i="1"/>
  <c r="AF2715" i="1"/>
  <c r="AE2715" i="1"/>
  <c r="AD2715" i="1"/>
  <c r="AC2715" i="1"/>
  <c r="AB2715" i="1"/>
  <c r="AK2714" i="1"/>
  <c r="AJ2714" i="1"/>
  <c r="AI2714" i="1"/>
  <c r="AH2714" i="1"/>
  <c r="AG2714" i="1"/>
  <c r="AF2714" i="1"/>
  <c r="AE2714" i="1"/>
  <c r="AD2714" i="1"/>
  <c r="AC2714" i="1"/>
  <c r="AB2714" i="1"/>
  <c r="AK2713" i="1"/>
  <c r="AJ2713" i="1"/>
  <c r="AI2713" i="1"/>
  <c r="AH2713" i="1"/>
  <c r="AG2713" i="1"/>
  <c r="AF2713" i="1"/>
  <c r="AE2713" i="1"/>
  <c r="AD2713" i="1"/>
  <c r="AC2713" i="1"/>
  <c r="AB2713" i="1"/>
  <c r="AK2712" i="1"/>
  <c r="AJ2712" i="1"/>
  <c r="AI2712" i="1"/>
  <c r="AH2712" i="1"/>
  <c r="AG2712" i="1"/>
  <c r="AF2712" i="1"/>
  <c r="AE2712" i="1"/>
  <c r="AD2712" i="1"/>
  <c r="AC2712" i="1"/>
  <c r="AB2712" i="1"/>
  <c r="AK2711" i="1"/>
  <c r="AJ2711" i="1"/>
  <c r="AI2711" i="1"/>
  <c r="AH2711" i="1"/>
  <c r="AG2711" i="1"/>
  <c r="AF2711" i="1"/>
  <c r="AE2711" i="1"/>
  <c r="AD2711" i="1"/>
  <c r="AC2711" i="1"/>
  <c r="AB2711" i="1"/>
  <c r="AK2710" i="1"/>
  <c r="AJ2710" i="1"/>
  <c r="AI2710" i="1"/>
  <c r="AH2710" i="1"/>
  <c r="AG2710" i="1"/>
  <c r="AF2710" i="1"/>
  <c r="AE2710" i="1"/>
  <c r="AD2710" i="1"/>
  <c r="AC2710" i="1"/>
  <c r="AB2710" i="1"/>
  <c r="AK2709" i="1"/>
  <c r="AJ2709" i="1"/>
  <c r="AI2709" i="1"/>
  <c r="AH2709" i="1"/>
  <c r="AG2709" i="1"/>
  <c r="AF2709" i="1"/>
  <c r="AE2709" i="1"/>
  <c r="AD2709" i="1"/>
  <c r="AC2709" i="1"/>
  <c r="AB2709" i="1"/>
  <c r="AK2708" i="1"/>
  <c r="AJ2708" i="1"/>
  <c r="AI2708" i="1"/>
  <c r="AH2708" i="1"/>
  <c r="AG2708" i="1"/>
  <c r="AF2708" i="1"/>
  <c r="AE2708" i="1"/>
  <c r="AD2708" i="1"/>
  <c r="AC2708" i="1"/>
  <c r="AB2708" i="1"/>
  <c r="AK2707" i="1"/>
  <c r="AJ2707" i="1"/>
  <c r="AI2707" i="1"/>
  <c r="AH2707" i="1"/>
  <c r="AG2707" i="1"/>
  <c r="AF2707" i="1"/>
  <c r="AE2707" i="1"/>
  <c r="AD2707" i="1"/>
  <c r="AC2707" i="1"/>
  <c r="AB2707" i="1"/>
  <c r="AK2706" i="1"/>
  <c r="AJ2706" i="1"/>
  <c r="AI2706" i="1"/>
  <c r="AH2706" i="1"/>
  <c r="AG2706" i="1"/>
  <c r="AF2706" i="1"/>
  <c r="AE2706" i="1"/>
  <c r="AD2706" i="1"/>
  <c r="AC2706" i="1"/>
  <c r="AB2706" i="1"/>
  <c r="AK2705" i="1"/>
  <c r="AJ2705" i="1"/>
  <c r="AI2705" i="1"/>
  <c r="AH2705" i="1"/>
  <c r="AG2705" i="1"/>
  <c r="AF2705" i="1"/>
  <c r="AE2705" i="1"/>
  <c r="AD2705" i="1"/>
  <c r="AC2705" i="1"/>
  <c r="AB2705" i="1"/>
  <c r="AK2704" i="1"/>
  <c r="AJ2704" i="1"/>
  <c r="AI2704" i="1"/>
  <c r="AH2704" i="1"/>
  <c r="AG2704" i="1"/>
  <c r="AF2704" i="1"/>
  <c r="AE2704" i="1"/>
  <c r="AD2704" i="1"/>
  <c r="AC2704" i="1"/>
  <c r="AB2704" i="1"/>
  <c r="AK2703" i="1"/>
  <c r="AJ2703" i="1"/>
  <c r="AI2703" i="1"/>
  <c r="AH2703" i="1"/>
  <c r="AG2703" i="1"/>
  <c r="AF2703" i="1"/>
  <c r="AE2703" i="1"/>
  <c r="AD2703" i="1"/>
  <c r="AC2703" i="1"/>
  <c r="AB2703" i="1"/>
  <c r="AK2702" i="1"/>
  <c r="AJ2702" i="1"/>
  <c r="AI2702" i="1"/>
  <c r="AH2702" i="1"/>
  <c r="AG2702" i="1"/>
  <c r="AF2702" i="1"/>
  <c r="AE2702" i="1"/>
  <c r="AD2702" i="1"/>
  <c r="AC2702" i="1"/>
  <c r="AB2702" i="1"/>
  <c r="AK2701" i="1"/>
  <c r="AJ2701" i="1"/>
  <c r="AI2701" i="1"/>
  <c r="AH2701" i="1"/>
  <c r="AG2701" i="1"/>
  <c r="AF2701" i="1"/>
  <c r="AE2701" i="1"/>
  <c r="AD2701" i="1"/>
  <c r="AC2701" i="1"/>
  <c r="AB2701" i="1"/>
  <c r="AK2700" i="1"/>
  <c r="AJ2700" i="1"/>
  <c r="AI2700" i="1"/>
  <c r="AH2700" i="1"/>
  <c r="AG2700" i="1"/>
  <c r="AF2700" i="1"/>
  <c r="AE2700" i="1"/>
  <c r="AD2700" i="1"/>
  <c r="AC2700" i="1"/>
  <c r="AB2700" i="1"/>
  <c r="AK2699" i="1"/>
  <c r="AJ2699" i="1"/>
  <c r="AI2699" i="1"/>
  <c r="AH2699" i="1"/>
  <c r="AG2699" i="1"/>
  <c r="AF2699" i="1"/>
  <c r="AE2699" i="1"/>
  <c r="AD2699" i="1"/>
  <c r="AC2699" i="1"/>
  <c r="AB2699" i="1"/>
  <c r="AK2698" i="1"/>
  <c r="AJ2698" i="1"/>
  <c r="AI2698" i="1"/>
  <c r="AH2698" i="1"/>
  <c r="AG2698" i="1"/>
  <c r="AF2698" i="1"/>
  <c r="AE2698" i="1"/>
  <c r="AD2698" i="1"/>
  <c r="AC2698" i="1"/>
  <c r="AB2698" i="1"/>
  <c r="AK2697" i="1"/>
  <c r="AJ2697" i="1"/>
  <c r="AI2697" i="1"/>
  <c r="AH2697" i="1"/>
  <c r="AG2697" i="1"/>
  <c r="AF2697" i="1"/>
  <c r="AE2697" i="1"/>
  <c r="AD2697" i="1"/>
  <c r="AC2697" i="1"/>
  <c r="AB2697" i="1"/>
  <c r="AK2696" i="1"/>
  <c r="AJ2696" i="1"/>
  <c r="AI2696" i="1"/>
  <c r="AH2696" i="1"/>
  <c r="AG2696" i="1"/>
  <c r="AF2696" i="1"/>
  <c r="AE2696" i="1"/>
  <c r="AD2696" i="1"/>
  <c r="AC2696" i="1"/>
  <c r="AB2696" i="1"/>
  <c r="AK2695" i="1"/>
  <c r="AJ2695" i="1"/>
  <c r="AI2695" i="1"/>
  <c r="AH2695" i="1"/>
  <c r="AG2695" i="1"/>
  <c r="AF2695" i="1"/>
  <c r="AE2695" i="1"/>
  <c r="AD2695" i="1"/>
  <c r="AC2695" i="1"/>
  <c r="AB2695" i="1"/>
  <c r="AK2694" i="1"/>
  <c r="AJ2694" i="1"/>
  <c r="AI2694" i="1"/>
  <c r="AH2694" i="1"/>
  <c r="AG2694" i="1"/>
  <c r="AF2694" i="1"/>
  <c r="AE2694" i="1"/>
  <c r="AD2694" i="1"/>
  <c r="AC2694" i="1"/>
  <c r="AB2694" i="1"/>
  <c r="AK2693" i="1"/>
  <c r="AJ2693" i="1"/>
  <c r="AI2693" i="1"/>
  <c r="AH2693" i="1"/>
  <c r="AG2693" i="1"/>
  <c r="AF2693" i="1"/>
  <c r="AE2693" i="1"/>
  <c r="AD2693" i="1"/>
  <c r="AC2693" i="1"/>
  <c r="AB2693" i="1"/>
  <c r="AK2692" i="1"/>
  <c r="AJ2692" i="1"/>
  <c r="AI2692" i="1"/>
  <c r="AH2692" i="1"/>
  <c r="AG2692" i="1"/>
  <c r="AF2692" i="1"/>
  <c r="AE2692" i="1"/>
  <c r="AD2692" i="1"/>
  <c r="AC2692" i="1"/>
  <c r="AB2692" i="1"/>
  <c r="AK2691" i="1"/>
  <c r="AJ2691" i="1"/>
  <c r="AI2691" i="1"/>
  <c r="AH2691" i="1"/>
  <c r="AG2691" i="1"/>
  <c r="AF2691" i="1"/>
  <c r="AE2691" i="1"/>
  <c r="AD2691" i="1"/>
  <c r="AC2691" i="1"/>
  <c r="AB2691" i="1"/>
  <c r="AK2690" i="1"/>
  <c r="AJ2690" i="1"/>
  <c r="AI2690" i="1"/>
  <c r="AH2690" i="1"/>
  <c r="AG2690" i="1"/>
  <c r="AF2690" i="1"/>
  <c r="AE2690" i="1"/>
  <c r="AD2690" i="1"/>
  <c r="AC2690" i="1"/>
  <c r="AB2690" i="1"/>
  <c r="AK2689" i="1"/>
  <c r="AJ2689" i="1"/>
  <c r="AI2689" i="1"/>
  <c r="AH2689" i="1"/>
  <c r="AG2689" i="1"/>
  <c r="AF2689" i="1"/>
  <c r="AE2689" i="1"/>
  <c r="AD2689" i="1"/>
  <c r="AC2689" i="1"/>
  <c r="AB2689" i="1"/>
  <c r="AK2688" i="1"/>
  <c r="AJ2688" i="1"/>
  <c r="AI2688" i="1"/>
  <c r="AH2688" i="1"/>
  <c r="AG2688" i="1"/>
  <c r="AF2688" i="1"/>
  <c r="AE2688" i="1"/>
  <c r="AD2688" i="1"/>
  <c r="AC2688" i="1"/>
  <c r="AB2688" i="1"/>
  <c r="AK2687" i="1"/>
  <c r="AJ2687" i="1"/>
  <c r="AI2687" i="1"/>
  <c r="AH2687" i="1"/>
  <c r="AG2687" i="1"/>
  <c r="AF2687" i="1"/>
  <c r="AE2687" i="1"/>
  <c r="AD2687" i="1"/>
  <c r="AC2687" i="1"/>
  <c r="AB2687" i="1"/>
  <c r="AK2686" i="1"/>
  <c r="AJ2686" i="1"/>
  <c r="AI2686" i="1"/>
  <c r="AH2686" i="1"/>
  <c r="AG2686" i="1"/>
  <c r="AF2686" i="1"/>
  <c r="AE2686" i="1"/>
  <c r="AD2686" i="1"/>
  <c r="AC2686" i="1"/>
  <c r="AB2686" i="1"/>
  <c r="AK2685" i="1"/>
  <c r="AJ2685" i="1"/>
  <c r="AI2685" i="1"/>
  <c r="AH2685" i="1"/>
  <c r="AG2685" i="1"/>
  <c r="AF2685" i="1"/>
  <c r="AE2685" i="1"/>
  <c r="AD2685" i="1"/>
  <c r="AC2685" i="1"/>
  <c r="AB2685" i="1"/>
  <c r="AK2684" i="1"/>
  <c r="AJ2684" i="1"/>
  <c r="AI2684" i="1"/>
  <c r="AH2684" i="1"/>
  <c r="AG2684" i="1"/>
  <c r="AF2684" i="1"/>
  <c r="AE2684" i="1"/>
  <c r="AD2684" i="1"/>
  <c r="AC2684" i="1"/>
  <c r="AB2684" i="1"/>
  <c r="AK2683" i="1"/>
  <c r="AJ2683" i="1"/>
  <c r="AI2683" i="1"/>
  <c r="AH2683" i="1"/>
  <c r="AG2683" i="1"/>
  <c r="AF2683" i="1"/>
  <c r="AE2683" i="1"/>
  <c r="AD2683" i="1"/>
  <c r="AC2683" i="1"/>
  <c r="AB2683" i="1"/>
  <c r="AK2682" i="1"/>
  <c r="AJ2682" i="1"/>
  <c r="AI2682" i="1"/>
  <c r="AH2682" i="1"/>
  <c r="AG2682" i="1"/>
  <c r="AF2682" i="1"/>
  <c r="AE2682" i="1"/>
  <c r="AD2682" i="1"/>
  <c r="AC2682" i="1"/>
  <c r="AB2682" i="1"/>
  <c r="AK2681" i="1"/>
  <c r="AJ2681" i="1"/>
  <c r="AI2681" i="1"/>
  <c r="AH2681" i="1"/>
  <c r="AG2681" i="1"/>
  <c r="AF2681" i="1"/>
  <c r="AE2681" i="1"/>
  <c r="AD2681" i="1"/>
  <c r="AC2681" i="1"/>
  <c r="AB2681" i="1"/>
  <c r="AK2680" i="1"/>
  <c r="AJ2680" i="1"/>
  <c r="AI2680" i="1"/>
  <c r="AH2680" i="1"/>
  <c r="AG2680" i="1"/>
  <c r="AF2680" i="1"/>
  <c r="AE2680" i="1"/>
  <c r="AD2680" i="1"/>
  <c r="AC2680" i="1"/>
  <c r="AB2680" i="1"/>
  <c r="AK2679" i="1"/>
  <c r="AJ2679" i="1"/>
  <c r="AI2679" i="1"/>
  <c r="AH2679" i="1"/>
  <c r="AG2679" i="1"/>
  <c r="AF2679" i="1"/>
  <c r="AE2679" i="1"/>
  <c r="AD2679" i="1"/>
  <c r="AC2679" i="1"/>
  <c r="AB2679" i="1"/>
  <c r="AK2678" i="1"/>
  <c r="AJ2678" i="1"/>
  <c r="AI2678" i="1"/>
  <c r="AH2678" i="1"/>
  <c r="AG2678" i="1"/>
  <c r="AF2678" i="1"/>
  <c r="AE2678" i="1"/>
  <c r="AD2678" i="1"/>
  <c r="AC2678" i="1"/>
  <c r="AB2678" i="1"/>
  <c r="AK2677" i="1"/>
  <c r="AJ2677" i="1"/>
  <c r="AI2677" i="1"/>
  <c r="AH2677" i="1"/>
  <c r="AG2677" i="1"/>
  <c r="AF2677" i="1"/>
  <c r="AE2677" i="1"/>
  <c r="AD2677" i="1"/>
  <c r="AC2677" i="1"/>
  <c r="AB2677" i="1"/>
  <c r="AK2676" i="1"/>
  <c r="AJ2676" i="1"/>
  <c r="AI2676" i="1"/>
  <c r="AH2676" i="1"/>
  <c r="AG2676" i="1"/>
  <c r="AF2676" i="1"/>
  <c r="AE2676" i="1"/>
  <c r="AD2676" i="1"/>
  <c r="AC2676" i="1"/>
  <c r="AB2676" i="1"/>
  <c r="AK2675" i="1"/>
  <c r="AJ2675" i="1"/>
  <c r="AI2675" i="1"/>
  <c r="AH2675" i="1"/>
  <c r="AG2675" i="1"/>
  <c r="AF2675" i="1"/>
  <c r="AE2675" i="1"/>
  <c r="AD2675" i="1"/>
  <c r="AC2675" i="1"/>
  <c r="AB2675" i="1"/>
  <c r="AK2674" i="1"/>
  <c r="AJ2674" i="1"/>
  <c r="AI2674" i="1"/>
  <c r="AH2674" i="1"/>
  <c r="AG2674" i="1"/>
  <c r="AF2674" i="1"/>
  <c r="AE2674" i="1"/>
  <c r="AD2674" i="1"/>
  <c r="AC2674" i="1"/>
  <c r="AB2674" i="1"/>
  <c r="AK2673" i="1"/>
  <c r="AJ2673" i="1"/>
  <c r="AI2673" i="1"/>
  <c r="AH2673" i="1"/>
  <c r="AG2673" i="1"/>
  <c r="AF2673" i="1"/>
  <c r="AE2673" i="1"/>
  <c r="AD2673" i="1"/>
  <c r="AC2673" i="1"/>
  <c r="AB2673" i="1"/>
  <c r="AK2672" i="1"/>
  <c r="AJ2672" i="1"/>
  <c r="AI2672" i="1"/>
  <c r="AH2672" i="1"/>
  <c r="AG2672" i="1"/>
  <c r="AF2672" i="1"/>
  <c r="AE2672" i="1"/>
  <c r="AD2672" i="1"/>
  <c r="AC2672" i="1"/>
  <c r="AB2672" i="1"/>
  <c r="AK2671" i="1"/>
  <c r="AJ2671" i="1"/>
  <c r="AI2671" i="1"/>
  <c r="AH2671" i="1"/>
  <c r="AG2671" i="1"/>
  <c r="AF2671" i="1"/>
  <c r="AE2671" i="1"/>
  <c r="AD2671" i="1"/>
  <c r="AC2671" i="1"/>
  <c r="AB2671" i="1"/>
  <c r="AK2670" i="1"/>
  <c r="AJ2670" i="1"/>
  <c r="AI2670" i="1"/>
  <c r="AH2670" i="1"/>
  <c r="AG2670" i="1"/>
  <c r="AF2670" i="1"/>
  <c r="AE2670" i="1"/>
  <c r="AD2670" i="1"/>
  <c r="AC2670" i="1"/>
  <c r="AB2670" i="1"/>
  <c r="AK2669" i="1"/>
  <c r="AJ2669" i="1"/>
  <c r="AI2669" i="1"/>
  <c r="AH2669" i="1"/>
  <c r="AG2669" i="1"/>
  <c r="AF2669" i="1"/>
  <c r="AE2669" i="1"/>
  <c r="AD2669" i="1"/>
  <c r="AC2669" i="1"/>
  <c r="AB2669" i="1"/>
  <c r="AK2668" i="1"/>
  <c r="AJ2668" i="1"/>
  <c r="AI2668" i="1"/>
  <c r="AH2668" i="1"/>
  <c r="AG2668" i="1"/>
  <c r="AF2668" i="1"/>
  <c r="AE2668" i="1"/>
  <c r="AD2668" i="1"/>
  <c r="AC2668" i="1"/>
  <c r="AB2668" i="1"/>
  <c r="AK2667" i="1"/>
  <c r="AJ2667" i="1"/>
  <c r="AI2667" i="1"/>
  <c r="AH2667" i="1"/>
  <c r="AG2667" i="1"/>
  <c r="AF2667" i="1"/>
  <c r="AE2667" i="1"/>
  <c r="AD2667" i="1"/>
  <c r="AC2667" i="1"/>
  <c r="AB2667" i="1"/>
  <c r="AK2666" i="1"/>
  <c r="AJ2666" i="1"/>
  <c r="AI2666" i="1"/>
  <c r="AH2666" i="1"/>
  <c r="AG2666" i="1"/>
  <c r="AF2666" i="1"/>
  <c r="AE2666" i="1"/>
  <c r="AD2666" i="1"/>
  <c r="AC2666" i="1"/>
  <c r="AB2666" i="1"/>
  <c r="AK2665" i="1"/>
  <c r="AJ2665" i="1"/>
  <c r="AI2665" i="1"/>
  <c r="AH2665" i="1"/>
  <c r="AG2665" i="1"/>
  <c r="AF2665" i="1"/>
  <c r="AE2665" i="1"/>
  <c r="AD2665" i="1"/>
  <c r="AC2665" i="1"/>
  <c r="AB2665" i="1"/>
  <c r="AK2664" i="1"/>
  <c r="AJ2664" i="1"/>
  <c r="AI2664" i="1"/>
  <c r="AH2664" i="1"/>
  <c r="AG2664" i="1"/>
  <c r="AF2664" i="1"/>
  <c r="AE2664" i="1"/>
  <c r="AD2664" i="1"/>
  <c r="AC2664" i="1"/>
  <c r="AB2664" i="1"/>
  <c r="AK2663" i="1"/>
  <c r="AJ2663" i="1"/>
  <c r="AI2663" i="1"/>
  <c r="AH2663" i="1"/>
  <c r="AG2663" i="1"/>
  <c r="AF2663" i="1"/>
  <c r="AE2663" i="1"/>
  <c r="AD2663" i="1"/>
  <c r="AC2663" i="1"/>
  <c r="AB2663" i="1"/>
  <c r="AK2662" i="1"/>
  <c r="AJ2662" i="1"/>
  <c r="AI2662" i="1"/>
  <c r="AH2662" i="1"/>
  <c r="AG2662" i="1"/>
  <c r="AF2662" i="1"/>
  <c r="AE2662" i="1"/>
  <c r="AD2662" i="1"/>
  <c r="AC2662" i="1"/>
  <c r="AB2662" i="1"/>
  <c r="AK2661" i="1"/>
  <c r="AJ2661" i="1"/>
  <c r="AI2661" i="1"/>
  <c r="AH2661" i="1"/>
  <c r="AG2661" i="1"/>
  <c r="AF2661" i="1"/>
  <c r="AE2661" i="1"/>
  <c r="AD2661" i="1"/>
  <c r="AC2661" i="1"/>
  <c r="AB2661" i="1"/>
  <c r="AK2660" i="1"/>
  <c r="AJ2660" i="1"/>
  <c r="AI2660" i="1"/>
  <c r="AH2660" i="1"/>
  <c r="AG2660" i="1"/>
  <c r="AF2660" i="1"/>
  <c r="AE2660" i="1"/>
  <c r="AD2660" i="1"/>
  <c r="AC2660" i="1"/>
  <c r="AB2660" i="1"/>
  <c r="AK2659" i="1"/>
  <c r="AJ2659" i="1"/>
  <c r="AI2659" i="1"/>
  <c r="AH2659" i="1"/>
  <c r="AG2659" i="1"/>
  <c r="AF2659" i="1"/>
  <c r="AE2659" i="1"/>
  <c r="AD2659" i="1"/>
  <c r="AC2659" i="1"/>
  <c r="AB2659" i="1"/>
  <c r="AK2658" i="1"/>
  <c r="AJ2658" i="1"/>
  <c r="AI2658" i="1"/>
  <c r="AH2658" i="1"/>
  <c r="AG2658" i="1"/>
  <c r="AF2658" i="1"/>
  <c r="AE2658" i="1"/>
  <c r="AD2658" i="1"/>
  <c r="AC2658" i="1"/>
  <c r="AB2658" i="1"/>
  <c r="AK2657" i="1"/>
  <c r="AJ2657" i="1"/>
  <c r="AI2657" i="1"/>
  <c r="AH2657" i="1"/>
  <c r="AG2657" i="1"/>
  <c r="AF2657" i="1"/>
  <c r="AE2657" i="1"/>
  <c r="AD2657" i="1"/>
  <c r="AC2657" i="1"/>
  <c r="AB2657" i="1"/>
  <c r="AK2656" i="1"/>
  <c r="AJ2656" i="1"/>
  <c r="AI2656" i="1"/>
  <c r="AH2656" i="1"/>
  <c r="AG2656" i="1"/>
  <c r="AF2656" i="1"/>
  <c r="AE2656" i="1"/>
  <c r="AD2656" i="1"/>
  <c r="AC2656" i="1"/>
  <c r="AB2656" i="1"/>
  <c r="AK2655" i="1"/>
  <c r="AJ2655" i="1"/>
  <c r="AI2655" i="1"/>
  <c r="AH2655" i="1"/>
  <c r="AG2655" i="1"/>
  <c r="AF2655" i="1"/>
  <c r="AE2655" i="1"/>
  <c r="AD2655" i="1"/>
  <c r="AC2655" i="1"/>
  <c r="AB2655" i="1"/>
  <c r="AK2654" i="1"/>
  <c r="AJ2654" i="1"/>
  <c r="AI2654" i="1"/>
  <c r="AH2654" i="1"/>
  <c r="AG2654" i="1"/>
  <c r="AF2654" i="1"/>
  <c r="AE2654" i="1"/>
  <c r="AD2654" i="1"/>
  <c r="AC2654" i="1"/>
  <c r="AB2654" i="1"/>
  <c r="AK2653" i="1"/>
  <c r="AJ2653" i="1"/>
  <c r="AI2653" i="1"/>
  <c r="AH2653" i="1"/>
  <c r="AG2653" i="1"/>
  <c r="AF2653" i="1"/>
  <c r="AE2653" i="1"/>
  <c r="AD2653" i="1"/>
  <c r="AC2653" i="1"/>
  <c r="AB2653" i="1"/>
  <c r="AK2652" i="1"/>
  <c r="AJ2652" i="1"/>
  <c r="AI2652" i="1"/>
  <c r="AH2652" i="1"/>
  <c r="AG2652" i="1"/>
  <c r="AF2652" i="1"/>
  <c r="AE2652" i="1"/>
  <c r="AD2652" i="1"/>
  <c r="AC2652" i="1"/>
  <c r="AB2652" i="1"/>
  <c r="AK2651" i="1"/>
  <c r="AJ2651" i="1"/>
  <c r="AI2651" i="1"/>
  <c r="AH2651" i="1"/>
  <c r="AG2651" i="1"/>
  <c r="AF2651" i="1"/>
  <c r="AE2651" i="1"/>
  <c r="AD2651" i="1"/>
  <c r="AC2651" i="1"/>
  <c r="AB2651" i="1"/>
  <c r="AK2650" i="1"/>
  <c r="AJ2650" i="1"/>
  <c r="AI2650" i="1"/>
  <c r="AH2650" i="1"/>
  <c r="AG2650" i="1"/>
  <c r="AF2650" i="1"/>
  <c r="AE2650" i="1"/>
  <c r="AD2650" i="1"/>
  <c r="AC2650" i="1"/>
  <c r="AB2650" i="1"/>
  <c r="AK2649" i="1"/>
  <c r="AJ2649" i="1"/>
  <c r="AI2649" i="1"/>
  <c r="AH2649" i="1"/>
  <c r="AG2649" i="1"/>
  <c r="AF2649" i="1"/>
  <c r="AE2649" i="1"/>
  <c r="AD2649" i="1"/>
  <c r="AC2649" i="1"/>
  <c r="AB2649" i="1"/>
  <c r="AK2648" i="1"/>
  <c r="AJ2648" i="1"/>
  <c r="AI2648" i="1"/>
  <c r="AH2648" i="1"/>
  <c r="AG2648" i="1"/>
  <c r="AF2648" i="1"/>
  <c r="AE2648" i="1"/>
  <c r="AD2648" i="1"/>
  <c r="AC2648" i="1"/>
  <c r="AB2648" i="1"/>
  <c r="AK2647" i="1"/>
  <c r="AJ2647" i="1"/>
  <c r="AI2647" i="1"/>
  <c r="AH2647" i="1"/>
  <c r="AG2647" i="1"/>
  <c r="AF2647" i="1"/>
  <c r="AE2647" i="1"/>
  <c r="AD2647" i="1"/>
  <c r="AC2647" i="1"/>
  <c r="AB2647" i="1"/>
  <c r="AK2646" i="1"/>
  <c r="AJ2646" i="1"/>
  <c r="AI2646" i="1"/>
  <c r="AH2646" i="1"/>
  <c r="AG2646" i="1"/>
  <c r="AF2646" i="1"/>
  <c r="AE2646" i="1"/>
  <c r="AD2646" i="1"/>
  <c r="AC2646" i="1"/>
  <c r="AB2646" i="1"/>
  <c r="AK2645" i="1"/>
  <c r="AJ2645" i="1"/>
  <c r="AI2645" i="1"/>
  <c r="AH2645" i="1"/>
  <c r="AG2645" i="1"/>
  <c r="AF2645" i="1"/>
  <c r="AE2645" i="1"/>
  <c r="AD2645" i="1"/>
  <c r="AC2645" i="1"/>
  <c r="AB2645" i="1"/>
  <c r="AK2644" i="1"/>
  <c r="AJ2644" i="1"/>
  <c r="AI2644" i="1"/>
  <c r="AH2644" i="1"/>
  <c r="AG2644" i="1"/>
  <c r="AF2644" i="1"/>
  <c r="AE2644" i="1"/>
  <c r="AD2644" i="1"/>
  <c r="AC2644" i="1"/>
  <c r="AB2644" i="1"/>
  <c r="AK2643" i="1"/>
  <c r="AJ2643" i="1"/>
  <c r="AI2643" i="1"/>
  <c r="AH2643" i="1"/>
  <c r="AG2643" i="1"/>
  <c r="AF2643" i="1"/>
  <c r="AE2643" i="1"/>
  <c r="AD2643" i="1"/>
  <c r="AC2643" i="1"/>
  <c r="AB2643" i="1"/>
  <c r="AK2642" i="1"/>
  <c r="AJ2642" i="1"/>
  <c r="AI2642" i="1"/>
  <c r="AH2642" i="1"/>
  <c r="AG2642" i="1"/>
  <c r="AF2642" i="1"/>
  <c r="AE2642" i="1"/>
  <c r="AD2642" i="1"/>
  <c r="AC2642" i="1"/>
  <c r="AB2642" i="1"/>
  <c r="AK2641" i="1"/>
  <c r="AJ2641" i="1"/>
  <c r="AI2641" i="1"/>
  <c r="AH2641" i="1"/>
  <c r="AG2641" i="1"/>
  <c r="AF2641" i="1"/>
  <c r="AE2641" i="1"/>
  <c r="AD2641" i="1"/>
  <c r="AC2641" i="1"/>
  <c r="AB2641" i="1"/>
  <c r="AK2640" i="1"/>
  <c r="AJ2640" i="1"/>
  <c r="AI2640" i="1"/>
  <c r="AH2640" i="1"/>
  <c r="AG2640" i="1"/>
  <c r="AF2640" i="1"/>
  <c r="AE2640" i="1"/>
  <c r="AD2640" i="1"/>
  <c r="AC2640" i="1"/>
  <c r="AB2640" i="1"/>
  <c r="AK2639" i="1"/>
  <c r="AJ2639" i="1"/>
  <c r="AI2639" i="1"/>
  <c r="AH2639" i="1"/>
  <c r="AG2639" i="1"/>
  <c r="AF2639" i="1"/>
  <c r="AE2639" i="1"/>
  <c r="AD2639" i="1"/>
  <c r="AC2639" i="1"/>
  <c r="AB2639" i="1"/>
  <c r="AK2638" i="1"/>
  <c r="AJ2638" i="1"/>
  <c r="AI2638" i="1"/>
  <c r="AH2638" i="1"/>
  <c r="AG2638" i="1"/>
  <c r="AF2638" i="1"/>
  <c r="AE2638" i="1"/>
  <c r="AD2638" i="1"/>
  <c r="AC2638" i="1"/>
  <c r="AB2638" i="1"/>
  <c r="AK2637" i="1"/>
  <c r="AJ2637" i="1"/>
  <c r="AI2637" i="1"/>
  <c r="AH2637" i="1"/>
  <c r="AG2637" i="1"/>
  <c r="AF2637" i="1"/>
  <c r="AE2637" i="1"/>
  <c r="AD2637" i="1"/>
  <c r="AC2637" i="1"/>
  <c r="AB2637" i="1"/>
  <c r="AK2636" i="1"/>
  <c r="AJ2636" i="1"/>
  <c r="AI2636" i="1"/>
  <c r="AH2636" i="1"/>
  <c r="AG2636" i="1"/>
  <c r="AF2636" i="1"/>
  <c r="AE2636" i="1"/>
  <c r="AD2636" i="1"/>
  <c r="AC2636" i="1"/>
  <c r="AB2636" i="1"/>
  <c r="AK2635" i="1"/>
  <c r="AJ2635" i="1"/>
  <c r="AI2635" i="1"/>
  <c r="AH2635" i="1"/>
  <c r="AG2635" i="1"/>
  <c r="AF2635" i="1"/>
  <c r="AE2635" i="1"/>
  <c r="AD2635" i="1"/>
  <c r="AC2635" i="1"/>
  <c r="AB2635" i="1"/>
  <c r="AK2634" i="1"/>
  <c r="AJ2634" i="1"/>
  <c r="AI2634" i="1"/>
  <c r="AH2634" i="1"/>
  <c r="AG2634" i="1"/>
  <c r="AF2634" i="1"/>
  <c r="AE2634" i="1"/>
  <c r="AD2634" i="1"/>
  <c r="AC2634" i="1"/>
  <c r="AB2634" i="1"/>
  <c r="AK2633" i="1"/>
  <c r="AJ2633" i="1"/>
  <c r="AI2633" i="1"/>
  <c r="AH2633" i="1"/>
  <c r="AG2633" i="1"/>
  <c r="AF2633" i="1"/>
  <c r="AE2633" i="1"/>
  <c r="AD2633" i="1"/>
  <c r="AC2633" i="1"/>
  <c r="AB2633" i="1"/>
  <c r="AK2632" i="1"/>
  <c r="AJ2632" i="1"/>
  <c r="AI2632" i="1"/>
  <c r="AH2632" i="1"/>
  <c r="AG2632" i="1"/>
  <c r="AF2632" i="1"/>
  <c r="AE2632" i="1"/>
  <c r="AD2632" i="1"/>
  <c r="AC2632" i="1"/>
  <c r="AB2632" i="1"/>
  <c r="AK2631" i="1"/>
  <c r="AJ2631" i="1"/>
  <c r="AI2631" i="1"/>
  <c r="AH2631" i="1"/>
  <c r="AG2631" i="1"/>
  <c r="AF2631" i="1"/>
  <c r="AE2631" i="1"/>
  <c r="AD2631" i="1"/>
  <c r="AC2631" i="1"/>
  <c r="AB2631" i="1"/>
  <c r="AK2630" i="1"/>
  <c r="AJ2630" i="1"/>
  <c r="AI2630" i="1"/>
  <c r="AH2630" i="1"/>
  <c r="AG2630" i="1"/>
  <c r="AF2630" i="1"/>
  <c r="AE2630" i="1"/>
  <c r="AD2630" i="1"/>
  <c r="AC2630" i="1"/>
  <c r="AB2630" i="1"/>
  <c r="AK2629" i="1"/>
  <c r="AJ2629" i="1"/>
  <c r="AI2629" i="1"/>
  <c r="AH2629" i="1"/>
  <c r="AG2629" i="1"/>
  <c r="AF2629" i="1"/>
  <c r="AE2629" i="1"/>
  <c r="AD2629" i="1"/>
  <c r="AC2629" i="1"/>
  <c r="AB2629" i="1"/>
  <c r="AK2628" i="1"/>
  <c r="AJ2628" i="1"/>
  <c r="AI2628" i="1"/>
  <c r="AH2628" i="1"/>
  <c r="AG2628" i="1"/>
  <c r="AF2628" i="1"/>
  <c r="AE2628" i="1"/>
  <c r="AD2628" i="1"/>
  <c r="AC2628" i="1"/>
  <c r="AB2628" i="1"/>
  <c r="AK2627" i="1"/>
  <c r="AJ2627" i="1"/>
  <c r="AI2627" i="1"/>
  <c r="AH2627" i="1"/>
  <c r="AG2627" i="1"/>
  <c r="AF2627" i="1"/>
  <c r="AE2627" i="1"/>
  <c r="AD2627" i="1"/>
  <c r="AC2627" i="1"/>
  <c r="AB2627" i="1"/>
  <c r="AK2626" i="1"/>
  <c r="AJ2626" i="1"/>
  <c r="AI2626" i="1"/>
  <c r="AH2626" i="1"/>
  <c r="AG2626" i="1"/>
  <c r="AF2626" i="1"/>
  <c r="AE2626" i="1"/>
  <c r="AD2626" i="1"/>
  <c r="AC2626" i="1"/>
  <c r="AB2626" i="1"/>
  <c r="AK2625" i="1"/>
  <c r="AJ2625" i="1"/>
  <c r="AI2625" i="1"/>
  <c r="AH2625" i="1"/>
  <c r="AG2625" i="1"/>
  <c r="AF2625" i="1"/>
  <c r="AE2625" i="1"/>
  <c r="AD2625" i="1"/>
  <c r="AC2625" i="1"/>
  <c r="AB2625" i="1"/>
  <c r="AK2624" i="1"/>
  <c r="AJ2624" i="1"/>
  <c r="AI2624" i="1"/>
  <c r="AH2624" i="1"/>
  <c r="AG2624" i="1"/>
  <c r="AF2624" i="1"/>
  <c r="AE2624" i="1"/>
  <c r="AD2624" i="1"/>
  <c r="AC2624" i="1"/>
  <c r="AB2624" i="1"/>
  <c r="AK2623" i="1"/>
  <c r="AJ2623" i="1"/>
  <c r="AI2623" i="1"/>
  <c r="AH2623" i="1"/>
  <c r="AG2623" i="1"/>
  <c r="AF2623" i="1"/>
  <c r="AE2623" i="1"/>
  <c r="AD2623" i="1"/>
  <c r="AC2623" i="1"/>
  <c r="AB2623" i="1"/>
  <c r="AK2622" i="1"/>
  <c r="AJ2622" i="1"/>
  <c r="AI2622" i="1"/>
  <c r="AH2622" i="1"/>
  <c r="AG2622" i="1"/>
  <c r="AF2622" i="1"/>
  <c r="AE2622" i="1"/>
  <c r="AD2622" i="1"/>
  <c r="AC2622" i="1"/>
  <c r="AB2622" i="1"/>
  <c r="AK2621" i="1"/>
  <c r="AJ2621" i="1"/>
  <c r="AI2621" i="1"/>
  <c r="AH2621" i="1"/>
  <c r="AG2621" i="1"/>
  <c r="AF2621" i="1"/>
  <c r="AE2621" i="1"/>
  <c r="AD2621" i="1"/>
  <c r="AC2621" i="1"/>
  <c r="AB2621" i="1"/>
  <c r="AK2620" i="1"/>
  <c r="AJ2620" i="1"/>
  <c r="AI2620" i="1"/>
  <c r="AH2620" i="1"/>
  <c r="AG2620" i="1"/>
  <c r="AF2620" i="1"/>
  <c r="AE2620" i="1"/>
  <c r="AD2620" i="1"/>
  <c r="AC2620" i="1"/>
  <c r="AB2620" i="1"/>
  <c r="AK2619" i="1"/>
  <c r="AJ2619" i="1"/>
  <c r="AI2619" i="1"/>
  <c r="AH2619" i="1"/>
  <c r="AG2619" i="1"/>
  <c r="AF2619" i="1"/>
  <c r="AE2619" i="1"/>
  <c r="AD2619" i="1"/>
  <c r="AC2619" i="1"/>
  <c r="AB2619" i="1"/>
  <c r="AK2618" i="1"/>
  <c r="AJ2618" i="1"/>
  <c r="AI2618" i="1"/>
  <c r="AH2618" i="1"/>
  <c r="AG2618" i="1"/>
  <c r="AF2618" i="1"/>
  <c r="AE2618" i="1"/>
  <c r="AD2618" i="1"/>
  <c r="AC2618" i="1"/>
  <c r="AB2618" i="1"/>
  <c r="AK2617" i="1"/>
  <c r="AJ2617" i="1"/>
  <c r="AI2617" i="1"/>
  <c r="AH2617" i="1"/>
  <c r="AG2617" i="1"/>
  <c r="AF2617" i="1"/>
  <c r="AE2617" i="1"/>
  <c r="AD2617" i="1"/>
  <c r="AC2617" i="1"/>
  <c r="AB2617" i="1"/>
  <c r="AK2616" i="1"/>
  <c r="AJ2616" i="1"/>
  <c r="AI2616" i="1"/>
  <c r="AH2616" i="1"/>
  <c r="AG2616" i="1"/>
  <c r="AF2616" i="1"/>
  <c r="AE2616" i="1"/>
  <c r="AD2616" i="1"/>
  <c r="AC2616" i="1"/>
  <c r="AB2616" i="1"/>
  <c r="AK2615" i="1"/>
  <c r="AJ2615" i="1"/>
  <c r="AI2615" i="1"/>
  <c r="AH2615" i="1"/>
  <c r="AG2615" i="1"/>
  <c r="AF2615" i="1"/>
  <c r="AE2615" i="1"/>
  <c r="AD2615" i="1"/>
  <c r="AC2615" i="1"/>
  <c r="AB2615" i="1"/>
  <c r="AK2614" i="1"/>
  <c r="AJ2614" i="1"/>
  <c r="AI2614" i="1"/>
  <c r="AH2614" i="1"/>
  <c r="AG2614" i="1"/>
  <c r="AF2614" i="1"/>
  <c r="AE2614" i="1"/>
  <c r="AD2614" i="1"/>
  <c r="AC2614" i="1"/>
  <c r="AB2614" i="1"/>
  <c r="AK2613" i="1"/>
  <c r="AJ2613" i="1"/>
  <c r="AI2613" i="1"/>
  <c r="AH2613" i="1"/>
  <c r="AG2613" i="1"/>
  <c r="AF2613" i="1"/>
  <c r="AE2613" i="1"/>
  <c r="AD2613" i="1"/>
  <c r="AC2613" i="1"/>
  <c r="AB2613" i="1"/>
  <c r="AK2612" i="1"/>
  <c r="AJ2612" i="1"/>
  <c r="AI2612" i="1"/>
  <c r="AH2612" i="1"/>
  <c r="AG2612" i="1"/>
  <c r="AF2612" i="1"/>
  <c r="AE2612" i="1"/>
  <c r="AD2612" i="1"/>
  <c r="AC2612" i="1"/>
  <c r="AB2612" i="1"/>
  <c r="AK2611" i="1"/>
  <c r="AJ2611" i="1"/>
  <c r="AI2611" i="1"/>
  <c r="AH2611" i="1"/>
  <c r="AG2611" i="1"/>
  <c r="AF2611" i="1"/>
  <c r="AE2611" i="1"/>
  <c r="AD2611" i="1"/>
  <c r="AC2611" i="1"/>
  <c r="AB2611" i="1"/>
  <c r="AK2610" i="1"/>
  <c r="AJ2610" i="1"/>
  <c r="AI2610" i="1"/>
  <c r="AH2610" i="1"/>
  <c r="AG2610" i="1"/>
  <c r="AF2610" i="1"/>
  <c r="AE2610" i="1"/>
  <c r="AD2610" i="1"/>
  <c r="AC2610" i="1"/>
  <c r="AB2610" i="1"/>
  <c r="AK2609" i="1"/>
  <c r="AJ2609" i="1"/>
  <c r="AI2609" i="1"/>
  <c r="AH2609" i="1"/>
  <c r="AG2609" i="1"/>
  <c r="AF2609" i="1"/>
  <c r="AE2609" i="1"/>
  <c r="AD2609" i="1"/>
  <c r="AC2609" i="1"/>
  <c r="AB2609" i="1"/>
  <c r="AK2608" i="1"/>
  <c r="AJ2608" i="1"/>
  <c r="AI2608" i="1"/>
  <c r="AH2608" i="1"/>
  <c r="AG2608" i="1"/>
  <c r="AF2608" i="1"/>
  <c r="AE2608" i="1"/>
  <c r="AD2608" i="1"/>
  <c r="AC2608" i="1"/>
  <c r="AB2608" i="1"/>
  <c r="AK2607" i="1"/>
  <c r="AJ2607" i="1"/>
  <c r="AI2607" i="1"/>
  <c r="AH2607" i="1"/>
  <c r="AG2607" i="1"/>
  <c r="AF2607" i="1"/>
  <c r="AE2607" i="1"/>
  <c r="AD2607" i="1"/>
  <c r="AC2607" i="1"/>
  <c r="AB2607" i="1"/>
  <c r="AK2606" i="1"/>
  <c r="AJ2606" i="1"/>
  <c r="AI2606" i="1"/>
  <c r="AH2606" i="1"/>
  <c r="AG2606" i="1"/>
  <c r="AF2606" i="1"/>
  <c r="AE2606" i="1"/>
  <c r="AD2606" i="1"/>
  <c r="AC2606" i="1"/>
  <c r="AB2606" i="1"/>
  <c r="AK2605" i="1"/>
  <c r="AJ2605" i="1"/>
  <c r="AI2605" i="1"/>
  <c r="AH2605" i="1"/>
  <c r="AG2605" i="1"/>
  <c r="AF2605" i="1"/>
  <c r="AE2605" i="1"/>
  <c r="AD2605" i="1"/>
  <c r="AC2605" i="1"/>
  <c r="AB2605" i="1"/>
  <c r="AK2604" i="1"/>
  <c r="AJ2604" i="1"/>
  <c r="AI2604" i="1"/>
  <c r="AH2604" i="1"/>
  <c r="AG2604" i="1"/>
  <c r="AF2604" i="1"/>
  <c r="AE2604" i="1"/>
  <c r="AD2604" i="1"/>
  <c r="AC2604" i="1"/>
  <c r="AB2604" i="1"/>
  <c r="AK2603" i="1"/>
  <c r="AJ2603" i="1"/>
  <c r="AI2603" i="1"/>
  <c r="AH2603" i="1"/>
  <c r="AG2603" i="1"/>
  <c r="AF2603" i="1"/>
  <c r="AE2603" i="1"/>
  <c r="AD2603" i="1"/>
  <c r="AC2603" i="1"/>
  <c r="AB2603" i="1"/>
  <c r="AK2602" i="1"/>
  <c r="AJ2602" i="1"/>
  <c r="AI2602" i="1"/>
  <c r="AH2602" i="1"/>
  <c r="AG2602" i="1"/>
  <c r="AF2602" i="1"/>
  <c r="AE2602" i="1"/>
  <c r="AD2602" i="1"/>
  <c r="AC2602" i="1"/>
  <c r="AB2602" i="1"/>
  <c r="AK2601" i="1"/>
  <c r="AJ2601" i="1"/>
  <c r="AI2601" i="1"/>
  <c r="AH2601" i="1"/>
  <c r="AG2601" i="1"/>
  <c r="AF2601" i="1"/>
  <c r="AE2601" i="1"/>
  <c r="AD2601" i="1"/>
  <c r="AC2601" i="1"/>
  <c r="AB2601" i="1"/>
  <c r="AK2600" i="1"/>
  <c r="AJ2600" i="1"/>
  <c r="AI2600" i="1"/>
  <c r="AH2600" i="1"/>
  <c r="AG2600" i="1"/>
  <c r="AF2600" i="1"/>
  <c r="AE2600" i="1"/>
  <c r="AD2600" i="1"/>
  <c r="AC2600" i="1"/>
  <c r="AB2600" i="1"/>
  <c r="AK2599" i="1"/>
  <c r="AJ2599" i="1"/>
  <c r="AI2599" i="1"/>
  <c r="AH2599" i="1"/>
  <c r="AG2599" i="1"/>
  <c r="AF2599" i="1"/>
  <c r="AE2599" i="1"/>
  <c r="AD2599" i="1"/>
  <c r="AC2599" i="1"/>
  <c r="AB2599" i="1"/>
  <c r="AK2598" i="1"/>
  <c r="AJ2598" i="1"/>
  <c r="AI2598" i="1"/>
  <c r="AH2598" i="1"/>
  <c r="AG2598" i="1"/>
  <c r="AF2598" i="1"/>
  <c r="AE2598" i="1"/>
  <c r="AD2598" i="1"/>
  <c r="AC2598" i="1"/>
  <c r="AB2598" i="1"/>
  <c r="AK2597" i="1"/>
  <c r="AJ2597" i="1"/>
  <c r="AI2597" i="1"/>
  <c r="AH2597" i="1"/>
  <c r="AG2597" i="1"/>
  <c r="AF2597" i="1"/>
  <c r="AE2597" i="1"/>
  <c r="AD2597" i="1"/>
  <c r="AC2597" i="1"/>
  <c r="AB2597" i="1"/>
  <c r="AK2596" i="1"/>
  <c r="AJ2596" i="1"/>
  <c r="AI2596" i="1"/>
  <c r="AH2596" i="1"/>
  <c r="AG2596" i="1"/>
  <c r="AF2596" i="1"/>
  <c r="AE2596" i="1"/>
  <c r="AD2596" i="1"/>
  <c r="AC2596" i="1"/>
  <c r="AB2596" i="1"/>
  <c r="AK2595" i="1"/>
  <c r="AJ2595" i="1"/>
  <c r="AI2595" i="1"/>
  <c r="AH2595" i="1"/>
  <c r="AG2595" i="1"/>
  <c r="AF2595" i="1"/>
  <c r="AE2595" i="1"/>
  <c r="AD2595" i="1"/>
  <c r="AC2595" i="1"/>
  <c r="AB2595" i="1"/>
  <c r="AK2594" i="1"/>
  <c r="AJ2594" i="1"/>
  <c r="AI2594" i="1"/>
  <c r="AH2594" i="1"/>
  <c r="AG2594" i="1"/>
  <c r="AF2594" i="1"/>
  <c r="AE2594" i="1"/>
  <c r="AD2594" i="1"/>
  <c r="AC2594" i="1"/>
  <c r="AB2594" i="1"/>
  <c r="AK2593" i="1"/>
  <c r="AJ2593" i="1"/>
  <c r="AI2593" i="1"/>
  <c r="AH2593" i="1"/>
  <c r="AG2593" i="1"/>
  <c r="AF2593" i="1"/>
  <c r="AE2593" i="1"/>
  <c r="AD2593" i="1"/>
  <c r="AC2593" i="1"/>
  <c r="AB2593" i="1"/>
  <c r="AK2592" i="1"/>
  <c r="AJ2592" i="1"/>
  <c r="AI2592" i="1"/>
  <c r="AH2592" i="1"/>
  <c r="AG2592" i="1"/>
  <c r="AF2592" i="1"/>
  <c r="AE2592" i="1"/>
  <c r="AD2592" i="1"/>
  <c r="AC2592" i="1"/>
  <c r="AB2592" i="1"/>
  <c r="AK2591" i="1"/>
  <c r="AJ2591" i="1"/>
  <c r="AI2591" i="1"/>
  <c r="AH2591" i="1"/>
  <c r="AG2591" i="1"/>
  <c r="AF2591" i="1"/>
  <c r="AE2591" i="1"/>
  <c r="AD2591" i="1"/>
  <c r="AC2591" i="1"/>
  <c r="AB2591" i="1"/>
  <c r="AK2590" i="1"/>
  <c r="AJ2590" i="1"/>
  <c r="AI2590" i="1"/>
  <c r="AH2590" i="1"/>
  <c r="AG2590" i="1"/>
  <c r="AF2590" i="1"/>
  <c r="AE2590" i="1"/>
  <c r="AD2590" i="1"/>
  <c r="AC2590" i="1"/>
  <c r="AB2590" i="1"/>
  <c r="AK2589" i="1"/>
  <c r="AJ2589" i="1"/>
  <c r="AI2589" i="1"/>
  <c r="AH2589" i="1"/>
  <c r="AG2589" i="1"/>
  <c r="AF2589" i="1"/>
  <c r="AE2589" i="1"/>
  <c r="AD2589" i="1"/>
  <c r="AC2589" i="1"/>
  <c r="AB2589" i="1"/>
  <c r="AK2588" i="1"/>
  <c r="AJ2588" i="1"/>
  <c r="AI2588" i="1"/>
  <c r="AH2588" i="1"/>
  <c r="AG2588" i="1"/>
  <c r="AF2588" i="1"/>
  <c r="AE2588" i="1"/>
  <c r="AD2588" i="1"/>
  <c r="AC2588" i="1"/>
  <c r="AB2588" i="1"/>
  <c r="AK2587" i="1"/>
  <c r="AJ2587" i="1"/>
  <c r="AI2587" i="1"/>
  <c r="AH2587" i="1"/>
  <c r="AG2587" i="1"/>
  <c r="AF2587" i="1"/>
  <c r="AE2587" i="1"/>
  <c r="AD2587" i="1"/>
  <c r="AC2587" i="1"/>
  <c r="AB2587" i="1"/>
  <c r="AK2586" i="1"/>
  <c r="AJ2586" i="1"/>
  <c r="AI2586" i="1"/>
  <c r="AH2586" i="1"/>
  <c r="AG2586" i="1"/>
  <c r="AF2586" i="1"/>
  <c r="AE2586" i="1"/>
  <c r="AD2586" i="1"/>
  <c r="AC2586" i="1"/>
  <c r="AB2586" i="1"/>
  <c r="AK2585" i="1"/>
  <c r="AJ2585" i="1"/>
  <c r="AI2585" i="1"/>
  <c r="AH2585" i="1"/>
  <c r="AG2585" i="1"/>
  <c r="AF2585" i="1"/>
  <c r="AE2585" i="1"/>
  <c r="AD2585" i="1"/>
  <c r="AC2585" i="1"/>
  <c r="AB2585" i="1"/>
  <c r="AK2584" i="1"/>
  <c r="AJ2584" i="1"/>
  <c r="AI2584" i="1"/>
  <c r="AH2584" i="1"/>
  <c r="AG2584" i="1"/>
  <c r="AF2584" i="1"/>
  <c r="AE2584" i="1"/>
  <c r="AD2584" i="1"/>
  <c r="AC2584" i="1"/>
  <c r="AB2584" i="1"/>
  <c r="AK2583" i="1"/>
  <c r="AJ2583" i="1"/>
  <c r="AI2583" i="1"/>
  <c r="AH2583" i="1"/>
  <c r="AG2583" i="1"/>
  <c r="AF2583" i="1"/>
  <c r="AE2583" i="1"/>
  <c r="AD2583" i="1"/>
  <c r="AC2583" i="1"/>
  <c r="AB2583" i="1"/>
  <c r="AK2582" i="1"/>
  <c r="AJ2582" i="1"/>
  <c r="AI2582" i="1"/>
  <c r="AH2582" i="1"/>
  <c r="AG2582" i="1"/>
  <c r="AF2582" i="1"/>
  <c r="AE2582" i="1"/>
  <c r="AD2582" i="1"/>
  <c r="AC2582" i="1"/>
  <c r="AB2582" i="1"/>
  <c r="AK2581" i="1"/>
  <c r="AJ2581" i="1"/>
  <c r="AI2581" i="1"/>
  <c r="AH2581" i="1"/>
  <c r="AG2581" i="1"/>
  <c r="AF2581" i="1"/>
  <c r="AE2581" i="1"/>
  <c r="AD2581" i="1"/>
  <c r="AC2581" i="1"/>
  <c r="AB2581" i="1"/>
  <c r="AK2580" i="1"/>
  <c r="AJ2580" i="1"/>
  <c r="AI2580" i="1"/>
  <c r="AH2580" i="1"/>
  <c r="AG2580" i="1"/>
  <c r="AF2580" i="1"/>
  <c r="AE2580" i="1"/>
  <c r="AD2580" i="1"/>
  <c r="AC2580" i="1"/>
  <c r="AB2580" i="1"/>
  <c r="AK2579" i="1"/>
  <c r="AJ2579" i="1"/>
  <c r="AI2579" i="1"/>
  <c r="AH2579" i="1"/>
  <c r="AG2579" i="1"/>
  <c r="AF2579" i="1"/>
  <c r="AE2579" i="1"/>
  <c r="AD2579" i="1"/>
  <c r="AC2579" i="1"/>
  <c r="AB2579" i="1"/>
  <c r="AK2578" i="1"/>
  <c r="AJ2578" i="1"/>
  <c r="AI2578" i="1"/>
  <c r="AH2578" i="1"/>
  <c r="AG2578" i="1"/>
  <c r="AF2578" i="1"/>
  <c r="AE2578" i="1"/>
  <c r="AD2578" i="1"/>
  <c r="AC2578" i="1"/>
  <c r="AB2578" i="1"/>
  <c r="AK2577" i="1"/>
  <c r="AJ2577" i="1"/>
  <c r="AI2577" i="1"/>
  <c r="AH2577" i="1"/>
  <c r="AG2577" i="1"/>
  <c r="AF2577" i="1"/>
  <c r="AE2577" i="1"/>
  <c r="AD2577" i="1"/>
  <c r="AC2577" i="1"/>
  <c r="AB2577" i="1"/>
  <c r="AK2576" i="1"/>
  <c r="AJ2576" i="1"/>
  <c r="AI2576" i="1"/>
  <c r="AH2576" i="1"/>
  <c r="AG2576" i="1"/>
  <c r="AF2576" i="1"/>
  <c r="AE2576" i="1"/>
  <c r="AD2576" i="1"/>
  <c r="AC2576" i="1"/>
  <c r="AB2576" i="1"/>
  <c r="AK2575" i="1"/>
  <c r="AJ2575" i="1"/>
  <c r="AI2575" i="1"/>
  <c r="AH2575" i="1"/>
  <c r="AG2575" i="1"/>
  <c r="AF2575" i="1"/>
  <c r="AE2575" i="1"/>
  <c r="AD2575" i="1"/>
  <c r="AC2575" i="1"/>
  <c r="AB2575" i="1"/>
  <c r="AK2574" i="1"/>
  <c r="AJ2574" i="1"/>
  <c r="AI2574" i="1"/>
  <c r="AH2574" i="1"/>
  <c r="AG2574" i="1"/>
  <c r="AF2574" i="1"/>
  <c r="AE2574" i="1"/>
  <c r="AD2574" i="1"/>
  <c r="AC2574" i="1"/>
  <c r="AB2574" i="1"/>
  <c r="AK2573" i="1"/>
  <c r="AJ2573" i="1"/>
  <c r="AI2573" i="1"/>
  <c r="AH2573" i="1"/>
  <c r="AG2573" i="1"/>
  <c r="AF2573" i="1"/>
  <c r="AE2573" i="1"/>
  <c r="AD2573" i="1"/>
  <c r="AC2573" i="1"/>
  <c r="AB2573" i="1"/>
  <c r="AK2572" i="1"/>
  <c r="AJ2572" i="1"/>
  <c r="AI2572" i="1"/>
  <c r="AH2572" i="1"/>
  <c r="AG2572" i="1"/>
  <c r="AF2572" i="1"/>
  <c r="AE2572" i="1"/>
  <c r="AD2572" i="1"/>
  <c r="AC2572" i="1"/>
  <c r="AB2572" i="1"/>
  <c r="AK2571" i="1"/>
  <c r="AJ2571" i="1"/>
  <c r="AI2571" i="1"/>
  <c r="AH2571" i="1"/>
  <c r="AG2571" i="1"/>
  <c r="AF2571" i="1"/>
  <c r="AE2571" i="1"/>
  <c r="AD2571" i="1"/>
  <c r="AC2571" i="1"/>
  <c r="AB2571" i="1"/>
  <c r="AK2570" i="1"/>
  <c r="AJ2570" i="1"/>
  <c r="AI2570" i="1"/>
  <c r="AH2570" i="1"/>
  <c r="AG2570" i="1"/>
  <c r="AF2570" i="1"/>
  <c r="AE2570" i="1"/>
  <c r="AD2570" i="1"/>
  <c r="AC2570" i="1"/>
  <c r="AB2570" i="1"/>
  <c r="AK2569" i="1"/>
  <c r="AJ2569" i="1"/>
  <c r="AI2569" i="1"/>
  <c r="AH2569" i="1"/>
  <c r="AG2569" i="1"/>
  <c r="AF2569" i="1"/>
  <c r="AE2569" i="1"/>
  <c r="AD2569" i="1"/>
  <c r="AC2569" i="1"/>
  <c r="AB2569" i="1"/>
  <c r="AK2568" i="1"/>
  <c r="AJ2568" i="1"/>
  <c r="AI2568" i="1"/>
  <c r="AH2568" i="1"/>
  <c r="AG2568" i="1"/>
  <c r="AF2568" i="1"/>
  <c r="AE2568" i="1"/>
  <c r="AD2568" i="1"/>
  <c r="AC2568" i="1"/>
  <c r="AB2568" i="1"/>
  <c r="AK2567" i="1"/>
  <c r="AJ2567" i="1"/>
  <c r="AI2567" i="1"/>
  <c r="AH2567" i="1"/>
  <c r="AG2567" i="1"/>
  <c r="AF2567" i="1"/>
  <c r="AE2567" i="1"/>
  <c r="AD2567" i="1"/>
  <c r="AC2567" i="1"/>
  <c r="AB2567" i="1"/>
  <c r="AK2566" i="1"/>
  <c r="AJ2566" i="1"/>
  <c r="AI2566" i="1"/>
  <c r="AH2566" i="1"/>
  <c r="AG2566" i="1"/>
  <c r="AF2566" i="1"/>
  <c r="AE2566" i="1"/>
  <c r="AD2566" i="1"/>
  <c r="AC2566" i="1"/>
  <c r="AB2566" i="1"/>
  <c r="AK2565" i="1"/>
  <c r="AJ2565" i="1"/>
  <c r="AI2565" i="1"/>
  <c r="AH2565" i="1"/>
  <c r="AG2565" i="1"/>
  <c r="AF2565" i="1"/>
  <c r="AE2565" i="1"/>
  <c r="AD2565" i="1"/>
  <c r="AC2565" i="1"/>
  <c r="AB2565" i="1"/>
  <c r="AK2564" i="1"/>
  <c r="AJ2564" i="1"/>
  <c r="AI2564" i="1"/>
  <c r="AH2564" i="1"/>
  <c r="AG2564" i="1"/>
  <c r="AF2564" i="1"/>
  <c r="AE2564" i="1"/>
  <c r="AD2564" i="1"/>
  <c r="AC2564" i="1"/>
  <c r="AB2564" i="1"/>
  <c r="AK2563" i="1"/>
  <c r="AJ2563" i="1"/>
  <c r="AI2563" i="1"/>
  <c r="AH2563" i="1"/>
  <c r="AG2563" i="1"/>
  <c r="AF2563" i="1"/>
  <c r="AE2563" i="1"/>
  <c r="AD2563" i="1"/>
  <c r="AC2563" i="1"/>
  <c r="AB2563" i="1"/>
  <c r="AK2562" i="1"/>
  <c r="AJ2562" i="1"/>
  <c r="AI2562" i="1"/>
  <c r="AH2562" i="1"/>
  <c r="AG2562" i="1"/>
  <c r="AF2562" i="1"/>
  <c r="AE2562" i="1"/>
  <c r="AD2562" i="1"/>
  <c r="AC2562" i="1"/>
  <c r="AB2562" i="1"/>
  <c r="AK2561" i="1"/>
  <c r="AJ2561" i="1"/>
  <c r="AI2561" i="1"/>
  <c r="AH2561" i="1"/>
  <c r="AG2561" i="1"/>
  <c r="AF2561" i="1"/>
  <c r="AE2561" i="1"/>
  <c r="AD2561" i="1"/>
  <c r="AC2561" i="1"/>
  <c r="AB2561" i="1"/>
  <c r="AK2560" i="1"/>
  <c r="AJ2560" i="1"/>
  <c r="AI2560" i="1"/>
  <c r="AH2560" i="1"/>
  <c r="AG2560" i="1"/>
  <c r="AF2560" i="1"/>
  <c r="AE2560" i="1"/>
  <c r="AD2560" i="1"/>
  <c r="AC2560" i="1"/>
  <c r="AB2560" i="1"/>
  <c r="AK2559" i="1"/>
  <c r="AJ2559" i="1"/>
  <c r="AI2559" i="1"/>
  <c r="AH2559" i="1"/>
  <c r="AG2559" i="1"/>
  <c r="AF2559" i="1"/>
  <c r="AE2559" i="1"/>
  <c r="AD2559" i="1"/>
  <c r="AC2559" i="1"/>
  <c r="AB2559" i="1"/>
  <c r="AK2558" i="1"/>
  <c r="AJ2558" i="1"/>
  <c r="AI2558" i="1"/>
  <c r="AH2558" i="1"/>
  <c r="AG2558" i="1"/>
  <c r="AF2558" i="1"/>
  <c r="AE2558" i="1"/>
  <c r="AD2558" i="1"/>
  <c r="AC2558" i="1"/>
  <c r="AB2558" i="1"/>
  <c r="AK2557" i="1"/>
  <c r="AJ2557" i="1"/>
  <c r="AI2557" i="1"/>
  <c r="AH2557" i="1"/>
  <c r="AG2557" i="1"/>
  <c r="AF2557" i="1"/>
  <c r="AE2557" i="1"/>
  <c r="AD2557" i="1"/>
  <c r="AC2557" i="1"/>
  <c r="AB2557" i="1"/>
  <c r="AK2556" i="1"/>
  <c r="AJ2556" i="1"/>
  <c r="AI2556" i="1"/>
  <c r="AH2556" i="1"/>
  <c r="AG2556" i="1"/>
  <c r="AF2556" i="1"/>
  <c r="AE2556" i="1"/>
  <c r="AD2556" i="1"/>
  <c r="AC2556" i="1"/>
  <c r="AB2556" i="1"/>
  <c r="AK2555" i="1"/>
  <c r="AJ2555" i="1"/>
  <c r="AI2555" i="1"/>
  <c r="AH2555" i="1"/>
  <c r="AG2555" i="1"/>
  <c r="AF2555" i="1"/>
  <c r="AE2555" i="1"/>
  <c r="AD2555" i="1"/>
  <c r="AC2555" i="1"/>
  <c r="AB2555" i="1"/>
  <c r="AK2554" i="1"/>
  <c r="AJ2554" i="1"/>
  <c r="AI2554" i="1"/>
  <c r="AH2554" i="1"/>
  <c r="AG2554" i="1"/>
  <c r="AF2554" i="1"/>
  <c r="AE2554" i="1"/>
  <c r="AD2554" i="1"/>
  <c r="AC2554" i="1"/>
  <c r="AB2554" i="1"/>
  <c r="AK2553" i="1"/>
  <c r="AJ2553" i="1"/>
  <c r="AI2553" i="1"/>
  <c r="AH2553" i="1"/>
  <c r="AG2553" i="1"/>
  <c r="AF2553" i="1"/>
  <c r="AE2553" i="1"/>
  <c r="AD2553" i="1"/>
  <c r="AC2553" i="1"/>
  <c r="AB2553" i="1"/>
  <c r="AK2552" i="1"/>
  <c r="AJ2552" i="1"/>
  <c r="AI2552" i="1"/>
  <c r="AH2552" i="1"/>
  <c r="AG2552" i="1"/>
  <c r="AF2552" i="1"/>
  <c r="AE2552" i="1"/>
  <c r="AD2552" i="1"/>
  <c r="AC2552" i="1"/>
  <c r="AB2552" i="1"/>
  <c r="AK2551" i="1"/>
  <c r="AJ2551" i="1"/>
  <c r="AI2551" i="1"/>
  <c r="AH2551" i="1"/>
  <c r="AG2551" i="1"/>
  <c r="AF2551" i="1"/>
  <c r="AE2551" i="1"/>
  <c r="AD2551" i="1"/>
  <c r="AC2551" i="1"/>
  <c r="AB2551" i="1"/>
  <c r="AK2550" i="1"/>
  <c r="AJ2550" i="1"/>
  <c r="AI2550" i="1"/>
  <c r="AH2550" i="1"/>
  <c r="AG2550" i="1"/>
  <c r="AF2550" i="1"/>
  <c r="AE2550" i="1"/>
  <c r="AD2550" i="1"/>
  <c r="AC2550" i="1"/>
  <c r="AB2550" i="1"/>
  <c r="AK2549" i="1"/>
  <c r="AJ2549" i="1"/>
  <c r="AI2549" i="1"/>
  <c r="AH2549" i="1"/>
  <c r="AG2549" i="1"/>
  <c r="AF2549" i="1"/>
  <c r="AE2549" i="1"/>
  <c r="AD2549" i="1"/>
  <c r="AC2549" i="1"/>
  <c r="AB2549" i="1"/>
  <c r="AK2548" i="1"/>
  <c r="AJ2548" i="1"/>
  <c r="AI2548" i="1"/>
  <c r="AH2548" i="1"/>
  <c r="AG2548" i="1"/>
  <c r="AF2548" i="1"/>
  <c r="AE2548" i="1"/>
  <c r="AD2548" i="1"/>
  <c r="AC2548" i="1"/>
  <c r="AB2548" i="1"/>
  <c r="AK2547" i="1"/>
  <c r="AJ2547" i="1"/>
  <c r="AI2547" i="1"/>
  <c r="AH2547" i="1"/>
  <c r="AG2547" i="1"/>
  <c r="AF2547" i="1"/>
  <c r="AE2547" i="1"/>
  <c r="AD2547" i="1"/>
  <c r="AC2547" i="1"/>
  <c r="AB2547" i="1"/>
  <c r="AK2546" i="1"/>
  <c r="AJ2546" i="1"/>
  <c r="AI2546" i="1"/>
  <c r="AH2546" i="1"/>
  <c r="AG2546" i="1"/>
  <c r="AF2546" i="1"/>
  <c r="AE2546" i="1"/>
  <c r="AD2546" i="1"/>
  <c r="AC2546" i="1"/>
  <c r="AB2546" i="1"/>
  <c r="AK2545" i="1"/>
  <c r="AJ2545" i="1"/>
  <c r="AI2545" i="1"/>
  <c r="AH2545" i="1"/>
  <c r="AG2545" i="1"/>
  <c r="AF2545" i="1"/>
  <c r="AE2545" i="1"/>
  <c r="AD2545" i="1"/>
  <c r="AC2545" i="1"/>
  <c r="AB2545" i="1"/>
  <c r="AK2544" i="1"/>
  <c r="AJ2544" i="1"/>
  <c r="AI2544" i="1"/>
  <c r="AH2544" i="1"/>
  <c r="AG2544" i="1"/>
  <c r="AF2544" i="1"/>
  <c r="AE2544" i="1"/>
  <c r="AD2544" i="1"/>
  <c r="AC2544" i="1"/>
  <c r="AB2544" i="1"/>
  <c r="AK2543" i="1"/>
  <c r="AJ2543" i="1"/>
  <c r="AI2543" i="1"/>
  <c r="AH2543" i="1"/>
  <c r="AG2543" i="1"/>
  <c r="AF2543" i="1"/>
  <c r="AE2543" i="1"/>
  <c r="AD2543" i="1"/>
  <c r="AC2543" i="1"/>
  <c r="AB2543" i="1"/>
  <c r="AK2542" i="1"/>
  <c r="AJ2542" i="1"/>
  <c r="AI2542" i="1"/>
  <c r="AH2542" i="1"/>
  <c r="AG2542" i="1"/>
  <c r="AF2542" i="1"/>
  <c r="AE2542" i="1"/>
  <c r="AD2542" i="1"/>
  <c r="AC2542" i="1"/>
  <c r="AB2542" i="1"/>
  <c r="AK2541" i="1"/>
  <c r="AJ2541" i="1"/>
  <c r="AI2541" i="1"/>
  <c r="AH2541" i="1"/>
  <c r="AG2541" i="1"/>
  <c r="AF2541" i="1"/>
  <c r="AE2541" i="1"/>
  <c r="AD2541" i="1"/>
  <c r="AC2541" i="1"/>
  <c r="AB2541" i="1"/>
  <c r="AK2540" i="1"/>
  <c r="AJ2540" i="1"/>
  <c r="AI2540" i="1"/>
  <c r="AH2540" i="1"/>
  <c r="AG2540" i="1"/>
  <c r="AF2540" i="1"/>
  <c r="AE2540" i="1"/>
  <c r="AD2540" i="1"/>
  <c r="AC2540" i="1"/>
  <c r="AB2540" i="1"/>
  <c r="AK2539" i="1"/>
  <c r="AJ2539" i="1"/>
  <c r="AI2539" i="1"/>
  <c r="AH2539" i="1"/>
  <c r="AG2539" i="1"/>
  <c r="AF2539" i="1"/>
  <c r="AE2539" i="1"/>
  <c r="AD2539" i="1"/>
  <c r="AC2539" i="1"/>
  <c r="AB2539" i="1"/>
  <c r="AK2538" i="1"/>
  <c r="AJ2538" i="1"/>
  <c r="AI2538" i="1"/>
  <c r="AH2538" i="1"/>
  <c r="AG2538" i="1"/>
  <c r="AF2538" i="1"/>
  <c r="AE2538" i="1"/>
  <c r="AD2538" i="1"/>
  <c r="AC2538" i="1"/>
  <c r="AB2538" i="1"/>
  <c r="AK2537" i="1"/>
  <c r="AJ2537" i="1"/>
  <c r="AI2537" i="1"/>
  <c r="AH2537" i="1"/>
  <c r="AG2537" i="1"/>
  <c r="AF2537" i="1"/>
  <c r="AE2537" i="1"/>
  <c r="AD2537" i="1"/>
  <c r="AC2537" i="1"/>
  <c r="AB2537" i="1"/>
  <c r="AK2536" i="1"/>
  <c r="AJ2536" i="1"/>
  <c r="AI2536" i="1"/>
  <c r="AH2536" i="1"/>
  <c r="AG2536" i="1"/>
  <c r="AF2536" i="1"/>
  <c r="AE2536" i="1"/>
  <c r="AD2536" i="1"/>
  <c r="AC2536" i="1"/>
  <c r="AB2536" i="1"/>
  <c r="AK2535" i="1"/>
  <c r="AJ2535" i="1"/>
  <c r="AI2535" i="1"/>
  <c r="AH2535" i="1"/>
  <c r="AG2535" i="1"/>
  <c r="AF2535" i="1"/>
  <c r="AE2535" i="1"/>
  <c r="AD2535" i="1"/>
  <c r="AC2535" i="1"/>
  <c r="AB2535" i="1"/>
  <c r="AK2534" i="1"/>
  <c r="AJ2534" i="1"/>
  <c r="AI2534" i="1"/>
  <c r="AH2534" i="1"/>
  <c r="AG2534" i="1"/>
  <c r="AF2534" i="1"/>
  <c r="AE2534" i="1"/>
  <c r="AD2534" i="1"/>
  <c r="AC2534" i="1"/>
  <c r="AB2534" i="1"/>
  <c r="AK2533" i="1"/>
  <c r="AJ2533" i="1"/>
  <c r="AI2533" i="1"/>
  <c r="AH2533" i="1"/>
  <c r="AG2533" i="1"/>
  <c r="AF2533" i="1"/>
  <c r="AE2533" i="1"/>
  <c r="AD2533" i="1"/>
  <c r="AC2533" i="1"/>
  <c r="AB2533" i="1"/>
  <c r="AK2532" i="1"/>
  <c r="AJ2532" i="1"/>
  <c r="AI2532" i="1"/>
  <c r="AH2532" i="1"/>
  <c r="AG2532" i="1"/>
  <c r="AF2532" i="1"/>
  <c r="AE2532" i="1"/>
  <c r="AD2532" i="1"/>
  <c r="AC2532" i="1"/>
  <c r="AB2532" i="1"/>
  <c r="AK2531" i="1"/>
  <c r="AJ2531" i="1"/>
  <c r="AI2531" i="1"/>
  <c r="AH2531" i="1"/>
  <c r="AG2531" i="1"/>
  <c r="AF2531" i="1"/>
  <c r="AE2531" i="1"/>
  <c r="AD2531" i="1"/>
  <c r="AC2531" i="1"/>
  <c r="AB2531" i="1"/>
  <c r="AK2530" i="1"/>
  <c r="AJ2530" i="1"/>
  <c r="AI2530" i="1"/>
  <c r="AH2530" i="1"/>
  <c r="AG2530" i="1"/>
  <c r="AF2530" i="1"/>
  <c r="AE2530" i="1"/>
  <c r="AD2530" i="1"/>
  <c r="AC2530" i="1"/>
  <c r="AB2530" i="1"/>
  <c r="AK2529" i="1"/>
  <c r="AJ2529" i="1"/>
  <c r="AI2529" i="1"/>
  <c r="AH2529" i="1"/>
  <c r="AG2529" i="1"/>
  <c r="AF2529" i="1"/>
  <c r="AE2529" i="1"/>
  <c r="AD2529" i="1"/>
  <c r="AC2529" i="1"/>
  <c r="AB2529" i="1"/>
  <c r="AK2528" i="1"/>
  <c r="AJ2528" i="1"/>
  <c r="AI2528" i="1"/>
  <c r="AH2528" i="1"/>
  <c r="AG2528" i="1"/>
  <c r="AF2528" i="1"/>
  <c r="AE2528" i="1"/>
  <c r="AD2528" i="1"/>
  <c r="AC2528" i="1"/>
  <c r="AB2528" i="1"/>
  <c r="AK2527" i="1"/>
  <c r="AJ2527" i="1"/>
  <c r="AI2527" i="1"/>
  <c r="AH2527" i="1"/>
  <c r="AG2527" i="1"/>
  <c r="AF2527" i="1"/>
  <c r="AE2527" i="1"/>
  <c r="AD2527" i="1"/>
  <c r="AC2527" i="1"/>
  <c r="AB2527" i="1"/>
  <c r="AK2526" i="1"/>
  <c r="AJ2526" i="1"/>
  <c r="AI2526" i="1"/>
  <c r="AH2526" i="1"/>
  <c r="AG2526" i="1"/>
  <c r="AF2526" i="1"/>
  <c r="AE2526" i="1"/>
  <c r="AD2526" i="1"/>
  <c r="AC2526" i="1"/>
  <c r="AB2526" i="1"/>
  <c r="AK2525" i="1"/>
  <c r="AJ2525" i="1"/>
  <c r="AI2525" i="1"/>
  <c r="AH2525" i="1"/>
  <c r="AG2525" i="1"/>
  <c r="AF2525" i="1"/>
  <c r="AE2525" i="1"/>
  <c r="AD2525" i="1"/>
  <c r="AC2525" i="1"/>
  <c r="AB2525" i="1"/>
  <c r="AK2524" i="1"/>
  <c r="AJ2524" i="1"/>
  <c r="AI2524" i="1"/>
  <c r="AH2524" i="1"/>
  <c r="AG2524" i="1"/>
  <c r="AF2524" i="1"/>
  <c r="AE2524" i="1"/>
  <c r="AD2524" i="1"/>
  <c r="AC2524" i="1"/>
  <c r="AB2524" i="1"/>
  <c r="AK2523" i="1"/>
  <c r="AJ2523" i="1"/>
  <c r="AI2523" i="1"/>
  <c r="AH2523" i="1"/>
  <c r="AG2523" i="1"/>
  <c r="AF2523" i="1"/>
  <c r="AE2523" i="1"/>
  <c r="AD2523" i="1"/>
  <c r="AC2523" i="1"/>
  <c r="AB2523" i="1"/>
  <c r="AK2522" i="1"/>
  <c r="AJ2522" i="1"/>
  <c r="AI2522" i="1"/>
  <c r="AH2522" i="1"/>
  <c r="AG2522" i="1"/>
  <c r="AF2522" i="1"/>
  <c r="AE2522" i="1"/>
  <c r="AD2522" i="1"/>
  <c r="AC2522" i="1"/>
  <c r="AB2522" i="1"/>
  <c r="AK2521" i="1"/>
  <c r="AJ2521" i="1"/>
  <c r="AI2521" i="1"/>
  <c r="AH2521" i="1"/>
  <c r="AG2521" i="1"/>
  <c r="AF2521" i="1"/>
  <c r="AE2521" i="1"/>
  <c r="AD2521" i="1"/>
  <c r="AC2521" i="1"/>
  <c r="AB2521" i="1"/>
  <c r="AK2520" i="1"/>
  <c r="AJ2520" i="1"/>
  <c r="AI2520" i="1"/>
  <c r="AH2520" i="1"/>
  <c r="AG2520" i="1"/>
  <c r="AF2520" i="1"/>
  <c r="AE2520" i="1"/>
  <c r="AD2520" i="1"/>
  <c r="AC2520" i="1"/>
  <c r="AB2520" i="1"/>
  <c r="AK2519" i="1"/>
  <c r="AJ2519" i="1"/>
  <c r="AI2519" i="1"/>
  <c r="AH2519" i="1"/>
  <c r="AG2519" i="1"/>
  <c r="AF2519" i="1"/>
  <c r="AE2519" i="1"/>
  <c r="AD2519" i="1"/>
  <c r="AC2519" i="1"/>
  <c r="AB2519" i="1"/>
  <c r="AK2518" i="1"/>
  <c r="AJ2518" i="1"/>
  <c r="AI2518" i="1"/>
  <c r="AH2518" i="1"/>
  <c r="AG2518" i="1"/>
  <c r="AF2518" i="1"/>
  <c r="AE2518" i="1"/>
  <c r="AD2518" i="1"/>
  <c r="AC2518" i="1"/>
  <c r="AB2518" i="1"/>
  <c r="AK2517" i="1"/>
  <c r="AJ2517" i="1"/>
  <c r="AI2517" i="1"/>
  <c r="AH2517" i="1"/>
  <c r="AG2517" i="1"/>
  <c r="AF2517" i="1"/>
  <c r="AE2517" i="1"/>
  <c r="AD2517" i="1"/>
  <c r="AC2517" i="1"/>
  <c r="AB2517" i="1"/>
  <c r="AK2516" i="1"/>
  <c r="AJ2516" i="1"/>
  <c r="AI2516" i="1"/>
  <c r="AH2516" i="1"/>
  <c r="AG2516" i="1"/>
  <c r="AF2516" i="1"/>
  <c r="AE2516" i="1"/>
  <c r="AD2516" i="1"/>
  <c r="AC2516" i="1"/>
  <c r="AB2516" i="1"/>
  <c r="AK2515" i="1"/>
  <c r="AJ2515" i="1"/>
  <c r="AI2515" i="1"/>
  <c r="AH2515" i="1"/>
  <c r="AG2515" i="1"/>
  <c r="AF2515" i="1"/>
  <c r="AE2515" i="1"/>
  <c r="AD2515" i="1"/>
  <c r="AC2515" i="1"/>
  <c r="AB2515" i="1"/>
  <c r="AK2514" i="1"/>
  <c r="AJ2514" i="1"/>
  <c r="AI2514" i="1"/>
  <c r="AH2514" i="1"/>
  <c r="AG2514" i="1"/>
  <c r="AF2514" i="1"/>
  <c r="AE2514" i="1"/>
  <c r="AD2514" i="1"/>
  <c r="AC2514" i="1"/>
  <c r="AB2514" i="1"/>
  <c r="AK2513" i="1"/>
  <c r="AJ2513" i="1"/>
  <c r="AI2513" i="1"/>
  <c r="AH2513" i="1"/>
  <c r="AG2513" i="1"/>
  <c r="AF2513" i="1"/>
  <c r="AE2513" i="1"/>
  <c r="AD2513" i="1"/>
  <c r="AC2513" i="1"/>
  <c r="AB2513" i="1"/>
  <c r="AK2512" i="1"/>
  <c r="AJ2512" i="1"/>
  <c r="AI2512" i="1"/>
  <c r="AH2512" i="1"/>
  <c r="AG2512" i="1"/>
  <c r="AF2512" i="1"/>
  <c r="AE2512" i="1"/>
  <c r="AD2512" i="1"/>
  <c r="AC2512" i="1"/>
  <c r="AB2512" i="1"/>
  <c r="AK2511" i="1"/>
  <c r="AJ2511" i="1"/>
  <c r="AI2511" i="1"/>
  <c r="AH2511" i="1"/>
  <c r="AG2511" i="1"/>
  <c r="AF2511" i="1"/>
  <c r="AE2511" i="1"/>
  <c r="AD2511" i="1"/>
  <c r="AC2511" i="1"/>
  <c r="AB2511" i="1"/>
  <c r="AK2510" i="1"/>
  <c r="AJ2510" i="1"/>
  <c r="AI2510" i="1"/>
  <c r="AH2510" i="1"/>
  <c r="AG2510" i="1"/>
  <c r="AF2510" i="1"/>
  <c r="AE2510" i="1"/>
  <c r="AD2510" i="1"/>
  <c r="AC2510" i="1"/>
  <c r="AB2510" i="1"/>
  <c r="AK2509" i="1"/>
  <c r="AJ2509" i="1"/>
  <c r="AI2509" i="1"/>
  <c r="AH2509" i="1"/>
  <c r="AG2509" i="1"/>
  <c r="AF2509" i="1"/>
  <c r="AE2509" i="1"/>
  <c r="AD2509" i="1"/>
  <c r="AC2509" i="1"/>
  <c r="AB2509" i="1"/>
  <c r="AK2508" i="1"/>
  <c r="AJ2508" i="1"/>
  <c r="AI2508" i="1"/>
  <c r="AH2508" i="1"/>
  <c r="AG2508" i="1"/>
  <c r="AF2508" i="1"/>
  <c r="AE2508" i="1"/>
  <c r="AD2508" i="1"/>
  <c r="AC2508" i="1"/>
  <c r="AB2508" i="1"/>
  <c r="AK2507" i="1"/>
  <c r="AJ2507" i="1"/>
  <c r="AI2507" i="1"/>
  <c r="AH2507" i="1"/>
  <c r="AG2507" i="1"/>
  <c r="AF2507" i="1"/>
  <c r="AE2507" i="1"/>
  <c r="AD2507" i="1"/>
  <c r="AC2507" i="1"/>
  <c r="AB2507" i="1"/>
  <c r="AK2506" i="1"/>
  <c r="AJ2506" i="1"/>
  <c r="AI2506" i="1"/>
  <c r="AH2506" i="1"/>
  <c r="AG2506" i="1"/>
  <c r="AF2506" i="1"/>
  <c r="AE2506" i="1"/>
  <c r="AD2506" i="1"/>
  <c r="AC2506" i="1"/>
  <c r="AB2506" i="1"/>
  <c r="AK2505" i="1"/>
  <c r="AJ2505" i="1"/>
  <c r="AI2505" i="1"/>
  <c r="AH2505" i="1"/>
  <c r="AG2505" i="1"/>
  <c r="AF2505" i="1"/>
  <c r="AE2505" i="1"/>
  <c r="AD2505" i="1"/>
  <c r="AC2505" i="1"/>
  <c r="AB2505" i="1"/>
  <c r="AK2504" i="1"/>
  <c r="AJ2504" i="1"/>
  <c r="AI2504" i="1"/>
  <c r="AH2504" i="1"/>
  <c r="AG2504" i="1"/>
  <c r="AF2504" i="1"/>
  <c r="AE2504" i="1"/>
  <c r="AD2504" i="1"/>
  <c r="AC2504" i="1"/>
  <c r="AB2504" i="1"/>
  <c r="AK2503" i="1"/>
  <c r="AJ2503" i="1"/>
  <c r="AI2503" i="1"/>
  <c r="AH2503" i="1"/>
  <c r="AG2503" i="1"/>
  <c r="AF2503" i="1"/>
  <c r="AE2503" i="1"/>
  <c r="AD2503" i="1"/>
  <c r="AC2503" i="1"/>
  <c r="AB2503" i="1"/>
  <c r="AK2502" i="1"/>
  <c r="AJ2502" i="1"/>
  <c r="AI2502" i="1"/>
  <c r="AH2502" i="1"/>
  <c r="AG2502" i="1"/>
  <c r="AF2502" i="1"/>
  <c r="AE2502" i="1"/>
  <c r="AD2502" i="1"/>
  <c r="AC2502" i="1"/>
  <c r="AB2502" i="1"/>
  <c r="AK2501" i="1"/>
  <c r="AJ2501" i="1"/>
  <c r="AI2501" i="1"/>
  <c r="AH2501" i="1"/>
  <c r="AG2501" i="1"/>
  <c r="AF2501" i="1"/>
  <c r="AE2501" i="1"/>
  <c r="AD2501" i="1"/>
  <c r="AC2501" i="1"/>
  <c r="AB2501" i="1"/>
  <c r="AK2500" i="1"/>
  <c r="AJ2500" i="1"/>
  <c r="AI2500" i="1"/>
  <c r="AH2500" i="1"/>
  <c r="AG2500" i="1"/>
  <c r="AF2500" i="1"/>
  <c r="AE2500" i="1"/>
  <c r="AD2500" i="1"/>
  <c r="AC2500" i="1"/>
  <c r="AB2500" i="1"/>
  <c r="AK2499" i="1"/>
  <c r="AJ2499" i="1"/>
  <c r="AI2499" i="1"/>
  <c r="AH2499" i="1"/>
  <c r="AG2499" i="1"/>
  <c r="AF2499" i="1"/>
  <c r="AE2499" i="1"/>
  <c r="AD2499" i="1"/>
  <c r="AC2499" i="1"/>
  <c r="AB2499" i="1"/>
  <c r="AK2498" i="1"/>
  <c r="AJ2498" i="1"/>
  <c r="AI2498" i="1"/>
  <c r="AH2498" i="1"/>
  <c r="AG2498" i="1"/>
  <c r="AF2498" i="1"/>
  <c r="AE2498" i="1"/>
  <c r="AD2498" i="1"/>
  <c r="AC2498" i="1"/>
  <c r="AB2498" i="1"/>
  <c r="AK2497" i="1"/>
  <c r="AJ2497" i="1"/>
  <c r="AI2497" i="1"/>
  <c r="AH2497" i="1"/>
  <c r="AG2497" i="1"/>
  <c r="AF2497" i="1"/>
  <c r="AE2497" i="1"/>
  <c r="AD2497" i="1"/>
  <c r="AC2497" i="1"/>
  <c r="AB2497" i="1"/>
  <c r="AK2496" i="1"/>
  <c r="AJ2496" i="1"/>
  <c r="AI2496" i="1"/>
  <c r="AH2496" i="1"/>
  <c r="AG2496" i="1"/>
  <c r="AF2496" i="1"/>
  <c r="AE2496" i="1"/>
  <c r="AD2496" i="1"/>
  <c r="AC2496" i="1"/>
  <c r="AB2496" i="1"/>
  <c r="AK2495" i="1"/>
  <c r="AJ2495" i="1"/>
  <c r="AI2495" i="1"/>
  <c r="AH2495" i="1"/>
  <c r="AG2495" i="1"/>
  <c r="AF2495" i="1"/>
  <c r="AE2495" i="1"/>
  <c r="AD2495" i="1"/>
  <c r="AC2495" i="1"/>
  <c r="AB2495" i="1"/>
  <c r="AK2494" i="1"/>
  <c r="AJ2494" i="1"/>
  <c r="AI2494" i="1"/>
  <c r="AH2494" i="1"/>
  <c r="AG2494" i="1"/>
  <c r="AF2494" i="1"/>
  <c r="AE2494" i="1"/>
  <c r="AD2494" i="1"/>
  <c r="AC2494" i="1"/>
  <c r="AB2494" i="1"/>
  <c r="AK2493" i="1"/>
  <c r="AJ2493" i="1"/>
  <c r="AI2493" i="1"/>
  <c r="AH2493" i="1"/>
  <c r="AG2493" i="1"/>
  <c r="AF2493" i="1"/>
  <c r="AE2493" i="1"/>
  <c r="AD2493" i="1"/>
  <c r="AC2493" i="1"/>
  <c r="AB2493" i="1"/>
  <c r="AK2492" i="1"/>
  <c r="AJ2492" i="1"/>
  <c r="AI2492" i="1"/>
  <c r="AH2492" i="1"/>
  <c r="AG2492" i="1"/>
  <c r="AF2492" i="1"/>
  <c r="AE2492" i="1"/>
  <c r="AD2492" i="1"/>
  <c r="AC2492" i="1"/>
  <c r="AB2492" i="1"/>
  <c r="AK2491" i="1"/>
  <c r="AJ2491" i="1"/>
  <c r="AI2491" i="1"/>
  <c r="AH2491" i="1"/>
  <c r="AG2491" i="1"/>
  <c r="AF2491" i="1"/>
  <c r="AE2491" i="1"/>
  <c r="AD2491" i="1"/>
  <c r="AC2491" i="1"/>
  <c r="AB2491" i="1"/>
  <c r="AK2490" i="1"/>
  <c r="AJ2490" i="1"/>
  <c r="AI2490" i="1"/>
  <c r="AH2490" i="1"/>
  <c r="AG2490" i="1"/>
  <c r="AF2490" i="1"/>
  <c r="AE2490" i="1"/>
  <c r="AD2490" i="1"/>
  <c r="AC2490" i="1"/>
  <c r="AB2490" i="1"/>
  <c r="AK2489" i="1"/>
  <c r="AJ2489" i="1"/>
  <c r="AI2489" i="1"/>
  <c r="AH2489" i="1"/>
  <c r="AG2489" i="1"/>
  <c r="AF2489" i="1"/>
  <c r="AE2489" i="1"/>
  <c r="AD2489" i="1"/>
  <c r="AC2489" i="1"/>
  <c r="AB2489" i="1"/>
  <c r="AK2488" i="1"/>
  <c r="AJ2488" i="1"/>
  <c r="AI2488" i="1"/>
  <c r="AH2488" i="1"/>
  <c r="AG2488" i="1"/>
  <c r="AF2488" i="1"/>
  <c r="AE2488" i="1"/>
  <c r="AD2488" i="1"/>
  <c r="AC2488" i="1"/>
  <c r="AB2488" i="1"/>
  <c r="AK2487" i="1"/>
  <c r="AJ2487" i="1"/>
  <c r="AI2487" i="1"/>
  <c r="AH2487" i="1"/>
  <c r="AG2487" i="1"/>
  <c r="AF2487" i="1"/>
  <c r="AE2487" i="1"/>
  <c r="AD2487" i="1"/>
  <c r="AC2487" i="1"/>
  <c r="AB2487" i="1"/>
  <c r="AK2486" i="1"/>
  <c r="AJ2486" i="1"/>
  <c r="AI2486" i="1"/>
  <c r="AH2486" i="1"/>
  <c r="AG2486" i="1"/>
  <c r="AF2486" i="1"/>
  <c r="AE2486" i="1"/>
  <c r="AD2486" i="1"/>
  <c r="AC2486" i="1"/>
  <c r="AB2486" i="1"/>
  <c r="AK2485" i="1"/>
  <c r="AJ2485" i="1"/>
  <c r="AI2485" i="1"/>
  <c r="AH2485" i="1"/>
  <c r="AG2485" i="1"/>
  <c r="AF2485" i="1"/>
  <c r="AE2485" i="1"/>
  <c r="AD2485" i="1"/>
  <c r="AC2485" i="1"/>
  <c r="AB2485" i="1"/>
  <c r="AK2484" i="1"/>
  <c r="AJ2484" i="1"/>
  <c r="AI2484" i="1"/>
  <c r="AH2484" i="1"/>
  <c r="AG2484" i="1"/>
  <c r="AF2484" i="1"/>
  <c r="AE2484" i="1"/>
  <c r="AD2484" i="1"/>
  <c r="AC2484" i="1"/>
  <c r="AB2484" i="1"/>
  <c r="AK2483" i="1"/>
  <c r="AJ2483" i="1"/>
  <c r="AI2483" i="1"/>
  <c r="AH2483" i="1"/>
  <c r="AG2483" i="1"/>
  <c r="AF2483" i="1"/>
  <c r="AE2483" i="1"/>
  <c r="AD2483" i="1"/>
  <c r="AC2483" i="1"/>
  <c r="AB2483" i="1"/>
  <c r="AK2482" i="1"/>
  <c r="AJ2482" i="1"/>
  <c r="AI2482" i="1"/>
  <c r="AH2482" i="1"/>
  <c r="AG2482" i="1"/>
  <c r="AF2482" i="1"/>
  <c r="AE2482" i="1"/>
  <c r="AD2482" i="1"/>
  <c r="AC2482" i="1"/>
  <c r="AB2482" i="1"/>
  <c r="AK2481" i="1"/>
  <c r="AJ2481" i="1"/>
  <c r="AI2481" i="1"/>
  <c r="AH2481" i="1"/>
  <c r="AG2481" i="1"/>
  <c r="AF2481" i="1"/>
  <c r="AE2481" i="1"/>
  <c r="AD2481" i="1"/>
  <c r="AC2481" i="1"/>
  <c r="AB2481" i="1"/>
  <c r="AK2480" i="1"/>
  <c r="AJ2480" i="1"/>
  <c r="AI2480" i="1"/>
  <c r="AH2480" i="1"/>
  <c r="AG2480" i="1"/>
  <c r="AF2480" i="1"/>
  <c r="AE2480" i="1"/>
  <c r="AD2480" i="1"/>
  <c r="AC2480" i="1"/>
  <c r="AB2480" i="1"/>
  <c r="AK2479" i="1"/>
  <c r="AJ2479" i="1"/>
  <c r="AI2479" i="1"/>
  <c r="AH2479" i="1"/>
  <c r="AG2479" i="1"/>
  <c r="AF2479" i="1"/>
  <c r="AE2479" i="1"/>
  <c r="AD2479" i="1"/>
  <c r="AC2479" i="1"/>
  <c r="AB2479" i="1"/>
  <c r="AK2478" i="1"/>
  <c r="AJ2478" i="1"/>
  <c r="AI2478" i="1"/>
  <c r="AH2478" i="1"/>
  <c r="AG2478" i="1"/>
  <c r="AF2478" i="1"/>
  <c r="AE2478" i="1"/>
  <c r="AD2478" i="1"/>
  <c r="AC2478" i="1"/>
  <c r="AB2478" i="1"/>
  <c r="AK2477" i="1"/>
  <c r="AJ2477" i="1"/>
  <c r="AI2477" i="1"/>
  <c r="AH2477" i="1"/>
  <c r="AG2477" i="1"/>
  <c r="AF2477" i="1"/>
  <c r="AE2477" i="1"/>
  <c r="AD2477" i="1"/>
  <c r="AC2477" i="1"/>
  <c r="AB2477" i="1"/>
  <c r="AK2476" i="1"/>
  <c r="AJ2476" i="1"/>
  <c r="AI2476" i="1"/>
  <c r="AH2476" i="1"/>
  <c r="AG2476" i="1"/>
  <c r="AF2476" i="1"/>
  <c r="AE2476" i="1"/>
  <c r="AD2476" i="1"/>
  <c r="AC2476" i="1"/>
  <c r="AB2476" i="1"/>
  <c r="AK2475" i="1"/>
  <c r="AJ2475" i="1"/>
  <c r="AI2475" i="1"/>
  <c r="AH2475" i="1"/>
  <c r="AG2475" i="1"/>
  <c r="AF2475" i="1"/>
  <c r="AE2475" i="1"/>
  <c r="AD2475" i="1"/>
  <c r="AC2475" i="1"/>
  <c r="AB2475" i="1"/>
  <c r="AK2474" i="1"/>
  <c r="AJ2474" i="1"/>
  <c r="AI2474" i="1"/>
  <c r="AH2474" i="1"/>
  <c r="AG2474" i="1"/>
  <c r="AF2474" i="1"/>
  <c r="AE2474" i="1"/>
  <c r="AD2474" i="1"/>
  <c r="AC2474" i="1"/>
  <c r="AB2474" i="1"/>
  <c r="AK2473" i="1"/>
  <c r="AJ2473" i="1"/>
  <c r="AI2473" i="1"/>
  <c r="AH2473" i="1"/>
  <c r="AG2473" i="1"/>
  <c r="AF2473" i="1"/>
  <c r="AE2473" i="1"/>
  <c r="AD2473" i="1"/>
  <c r="AC2473" i="1"/>
  <c r="AB2473" i="1"/>
  <c r="AK2472" i="1"/>
  <c r="AJ2472" i="1"/>
  <c r="AI2472" i="1"/>
  <c r="AH2472" i="1"/>
  <c r="AG2472" i="1"/>
  <c r="AF2472" i="1"/>
  <c r="AE2472" i="1"/>
  <c r="AD2472" i="1"/>
  <c r="AC2472" i="1"/>
  <c r="AB2472" i="1"/>
  <c r="AK2471" i="1"/>
  <c r="AJ2471" i="1"/>
  <c r="AI2471" i="1"/>
  <c r="AH2471" i="1"/>
  <c r="AG2471" i="1"/>
  <c r="AF2471" i="1"/>
  <c r="AE2471" i="1"/>
  <c r="AD2471" i="1"/>
  <c r="AC2471" i="1"/>
  <c r="AB2471" i="1"/>
  <c r="AK2470" i="1"/>
  <c r="AJ2470" i="1"/>
  <c r="AI2470" i="1"/>
  <c r="AH2470" i="1"/>
  <c r="AG2470" i="1"/>
  <c r="AF2470" i="1"/>
  <c r="AE2470" i="1"/>
  <c r="AD2470" i="1"/>
  <c r="AC2470" i="1"/>
  <c r="AB2470" i="1"/>
  <c r="AK2469" i="1"/>
  <c r="AJ2469" i="1"/>
  <c r="AI2469" i="1"/>
  <c r="AH2469" i="1"/>
  <c r="AG2469" i="1"/>
  <c r="AF2469" i="1"/>
  <c r="AE2469" i="1"/>
  <c r="AD2469" i="1"/>
  <c r="AC2469" i="1"/>
  <c r="AB2469" i="1"/>
  <c r="AK2468" i="1"/>
  <c r="AJ2468" i="1"/>
  <c r="AI2468" i="1"/>
  <c r="AH2468" i="1"/>
  <c r="AG2468" i="1"/>
  <c r="AF2468" i="1"/>
  <c r="AE2468" i="1"/>
  <c r="AD2468" i="1"/>
  <c r="AC2468" i="1"/>
  <c r="AB2468" i="1"/>
  <c r="AK2467" i="1"/>
  <c r="AJ2467" i="1"/>
  <c r="AI2467" i="1"/>
  <c r="AH2467" i="1"/>
  <c r="AG2467" i="1"/>
  <c r="AF2467" i="1"/>
  <c r="AE2467" i="1"/>
  <c r="AD2467" i="1"/>
  <c r="AC2467" i="1"/>
  <c r="AB2467" i="1"/>
  <c r="AK2466" i="1"/>
  <c r="AJ2466" i="1"/>
  <c r="AI2466" i="1"/>
  <c r="AH2466" i="1"/>
  <c r="AG2466" i="1"/>
  <c r="AF2466" i="1"/>
  <c r="AE2466" i="1"/>
  <c r="AD2466" i="1"/>
  <c r="AC2466" i="1"/>
  <c r="AB2466" i="1"/>
  <c r="AK2465" i="1"/>
  <c r="AJ2465" i="1"/>
  <c r="AI2465" i="1"/>
  <c r="AH2465" i="1"/>
  <c r="AG2465" i="1"/>
  <c r="AF2465" i="1"/>
  <c r="AE2465" i="1"/>
  <c r="AD2465" i="1"/>
  <c r="AC2465" i="1"/>
  <c r="AB2465" i="1"/>
  <c r="AK2464" i="1"/>
  <c r="AJ2464" i="1"/>
  <c r="AI2464" i="1"/>
  <c r="AH2464" i="1"/>
  <c r="AG2464" i="1"/>
  <c r="AF2464" i="1"/>
  <c r="AE2464" i="1"/>
  <c r="AD2464" i="1"/>
  <c r="AC2464" i="1"/>
  <c r="AB2464" i="1"/>
  <c r="AK2463" i="1"/>
  <c r="AJ2463" i="1"/>
  <c r="AI2463" i="1"/>
  <c r="AH2463" i="1"/>
  <c r="AG2463" i="1"/>
  <c r="AF2463" i="1"/>
  <c r="AE2463" i="1"/>
  <c r="AD2463" i="1"/>
  <c r="AC2463" i="1"/>
  <c r="AB2463" i="1"/>
  <c r="AK2462" i="1"/>
  <c r="AJ2462" i="1"/>
  <c r="AI2462" i="1"/>
  <c r="AH2462" i="1"/>
  <c r="AG2462" i="1"/>
  <c r="AF2462" i="1"/>
  <c r="AE2462" i="1"/>
  <c r="AD2462" i="1"/>
  <c r="AC2462" i="1"/>
  <c r="AB2462" i="1"/>
  <c r="AK2461" i="1"/>
  <c r="AJ2461" i="1"/>
  <c r="AI2461" i="1"/>
  <c r="AH2461" i="1"/>
  <c r="AG2461" i="1"/>
  <c r="AF2461" i="1"/>
  <c r="AE2461" i="1"/>
  <c r="AD2461" i="1"/>
  <c r="AC2461" i="1"/>
  <c r="AB2461" i="1"/>
  <c r="AK2460" i="1"/>
  <c r="AJ2460" i="1"/>
  <c r="AI2460" i="1"/>
  <c r="AH2460" i="1"/>
  <c r="AG2460" i="1"/>
  <c r="AF2460" i="1"/>
  <c r="AE2460" i="1"/>
  <c r="AD2460" i="1"/>
  <c r="AC2460" i="1"/>
  <c r="AB2460" i="1"/>
  <c r="AK2459" i="1"/>
  <c r="AJ2459" i="1"/>
  <c r="AI2459" i="1"/>
  <c r="AH2459" i="1"/>
  <c r="AG2459" i="1"/>
  <c r="AF2459" i="1"/>
  <c r="AE2459" i="1"/>
  <c r="AD2459" i="1"/>
  <c r="AC2459" i="1"/>
  <c r="AB2459" i="1"/>
  <c r="AK2458" i="1"/>
  <c r="AJ2458" i="1"/>
  <c r="AI2458" i="1"/>
  <c r="AH2458" i="1"/>
  <c r="AG2458" i="1"/>
  <c r="AF2458" i="1"/>
  <c r="AE2458" i="1"/>
  <c r="AD2458" i="1"/>
  <c r="AC2458" i="1"/>
  <c r="AB2458" i="1"/>
  <c r="AK2457" i="1"/>
  <c r="AJ2457" i="1"/>
  <c r="AI2457" i="1"/>
  <c r="AH2457" i="1"/>
  <c r="AG2457" i="1"/>
  <c r="AF2457" i="1"/>
  <c r="AE2457" i="1"/>
  <c r="AD2457" i="1"/>
  <c r="AC2457" i="1"/>
  <c r="AB2457" i="1"/>
  <c r="AK2456" i="1"/>
  <c r="AJ2456" i="1"/>
  <c r="AI2456" i="1"/>
  <c r="AH2456" i="1"/>
  <c r="AG2456" i="1"/>
  <c r="AF2456" i="1"/>
  <c r="AE2456" i="1"/>
  <c r="AD2456" i="1"/>
  <c r="AC2456" i="1"/>
  <c r="AB2456" i="1"/>
  <c r="AK2455" i="1"/>
  <c r="AJ2455" i="1"/>
  <c r="AI2455" i="1"/>
  <c r="AH2455" i="1"/>
  <c r="AG2455" i="1"/>
  <c r="AF2455" i="1"/>
  <c r="AE2455" i="1"/>
  <c r="AD2455" i="1"/>
  <c r="AC2455" i="1"/>
  <c r="AB2455" i="1"/>
  <c r="AK2454" i="1"/>
  <c r="AJ2454" i="1"/>
  <c r="AI2454" i="1"/>
  <c r="AH2454" i="1"/>
  <c r="AG2454" i="1"/>
  <c r="AF2454" i="1"/>
  <c r="AE2454" i="1"/>
  <c r="AD2454" i="1"/>
  <c r="AC2454" i="1"/>
  <c r="AB2454" i="1"/>
  <c r="AK2453" i="1"/>
  <c r="AJ2453" i="1"/>
  <c r="AI2453" i="1"/>
  <c r="AH2453" i="1"/>
  <c r="AG2453" i="1"/>
  <c r="AF2453" i="1"/>
  <c r="AE2453" i="1"/>
  <c r="AD2453" i="1"/>
  <c r="AC2453" i="1"/>
  <c r="AB2453" i="1"/>
  <c r="AK2452" i="1"/>
  <c r="AJ2452" i="1"/>
  <c r="AI2452" i="1"/>
  <c r="AH2452" i="1"/>
  <c r="AG2452" i="1"/>
  <c r="AF2452" i="1"/>
  <c r="AE2452" i="1"/>
  <c r="AD2452" i="1"/>
  <c r="AC2452" i="1"/>
  <c r="AB2452" i="1"/>
  <c r="AK2451" i="1"/>
  <c r="AJ2451" i="1"/>
  <c r="AI2451" i="1"/>
  <c r="AH2451" i="1"/>
  <c r="AG2451" i="1"/>
  <c r="AF2451" i="1"/>
  <c r="AE2451" i="1"/>
  <c r="AD2451" i="1"/>
  <c r="AC2451" i="1"/>
  <c r="AB2451" i="1"/>
  <c r="AK2450" i="1"/>
  <c r="AJ2450" i="1"/>
  <c r="AI2450" i="1"/>
  <c r="AH2450" i="1"/>
  <c r="AG2450" i="1"/>
  <c r="AF2450" i="1"/>
  <c r="AE2450" i="1"/>
  <c r="AD2450" i="1"/>
  <c r="AC2450" i="1"/>
  <c r="AB2450" i="1"/>
  <c r="AK2449" i="1"/>
  <c r="AJ2449" i="1"/>
  <c r="AI2449" i="1"/>
  <c r="AH2449" i="1"/>
  <c r="AG2449" i="1"/>
  <c r="AF2449" i="1"/>
  <c r="AE2449" i="1"/>
  <c r="AD2449" i="1"/>
  <c r="AC2449" i="1"/>
  <c r="AB2449" i="1"/>
  <c r="AK2448" i="1"/>
  <c r="AJ2448" i="1"/>
  <c r="AI2448" i="1"/>
  <c r="AH2448" i="1"/>
  <c r="AG2448" i="1"/>
  <c r="AF2448" i="1"/>
  <c r="AE2448" i="1"/>
  <c r="AD2448" i="1"/>
  <c r="AC2448" i="1"/>
  <c r="AB2448" i="1"/>
  <c r="AK2447" i="1"/>
  <c r="AJ2447" i="1"/>
  <c r="AI2447" i="1"/>
  <c r="AH2447" i="1"/>
  <c r="AG2447" i="1"/>
  <c r="AF2447" i="1"/>
  <c r="AE2447" i="1"/>
  <c r="AD2447" i="1"/>
  <c r="AC2447" i="1"/>
  <c r="AB2447" i="1"/>
  <c r="AK2446" i="1"/>
  <c r="AJ2446" i="1"/>
  <c r="AI2446" i="1"/>
  <c r="AH2446" i="1"/>
  <c r="AG2446" i="1"/>
  <c r="AF2446" i="1"/>
  <c r="AE2446" i="1"/>
  <c r="AD2446" i="1"/>
  <c r="AC2446" i="1"/>
  <c r="AB2446" i="1"/>
  <c r="AK2445" i="1"/>
  <c r="AJ2445" i="1"/>
  <c r="AI2445" i="1"/>
  <c r="AH2445" i="1"/>
  <c r="AG2445" i="1"/>
  <c r="AF2445" i="1"/>
  <c r="AE2445" i="1"/>
  <c r="AD2445" i="1"/>
  <c r="AC2445" i="1"/>
  <c r="AB2445" i="1"/>
  <c r="AK2444" i="1"/>
  <c r="AJ2444" i="1"/>
  <c r="AI2444" i="1"/>
  <c r="AH2444" i="1"/>
  <c r="AG2444" i="1"/>
  <c r="AF2444" i="1"/>
  <c r="AE2444" i="1"/>
  <c r="AD2444" i="1"/>
  <c r="AC2444" i="1"/>
  <c r="AB2444" i="1"/>
  <c r="AK2443" i="1"/>
  <c r="AJ2443" i="1"/>
  <c r="AI2443" i="1"/>
  <c r="AH2443" i="1"/>
  <c r="AG2443" i="1"/>
  <c r="AF2443" i="1"/>
  <c r="AE2443" i="1"/>
  <c r="AD2443" i="1"/>
  <c r="AC2443" i="1"/>
  <c r="AB2443" i="1"/>
  <c r="AK2442" i="1"/>
  <c r="AJ2442" i="1"/>
  <c r="AI2442" i="1"/>
  <c r="AH2442" i="1"/>
  <c r="AG2442" i="1"/>
  <c r="AF2442" i="1"/>
  <c r="AE2442" i="1"/>
  <c r="AD2442" i="1"/>
  <c r="AC2442" i="1"/>
  <c r="AB2442" i="1"/>
  <c r="AK2441" i="1"/>
  <c r="AJ2441" i="1"/>
  <c r="AI2441" i="1"/>
  <c r="AH2441" i="1"/>
  <c r="AG2441" i="1"/>
  <c r="AF2441" i="1"/>
  <c r="AE2441" i="1"/>
  <c r="AD2441" i="1"/>
  <c r="AC2441" i="1"/>
  <c r="AB2441" i="1"/>
  <c r="AK2440" i="1"/>
  <c r="AJ2440" i="1"/>
  <c r="AI2440" i="1"/>
  <c r="AH2440" i="1"/>
  <c r="AG2440" i="1"/>
  <c r="AF2440" i="1"/>
  <c r="AE2440" i="1"/>
  <c r="AD2440" i="1"/>
  <c r="AC2440" i="1"/>
  <c r="AB2440" i="1"/>
  <c r="AK2439" i="1"/>
  <c r="AJ2439" i="1"/>
  <c r="AI2439" i="1"/>
  <c r="AH2439" i="1"/>
  <c r="AG2439" i="1"/>
  <c r="AF2439" i="1"/>
  <c r="AE2439" i="1"/>
  <c r="AD2439" i="1"/>
  <c r="AC2439" i="1"/>
  <c r="AB2439" i="1"/>
  <c r="AK2438" i="1"/>
  <c r="AJ2438" i="1"/>
  <c r="AI2438" i="1"/>
  <c r="AH2438" i="1"/>
  <c r="AG2438" i="1"/>
  <c r="AF2438" i="1"/>
  <c r="AE2438" i="1"/>
  <c r="AD2438" i="1"/>
  <c r="AC2438" i="1"/>
  <c r="AB2438" i="1"/>
  <c r="AK2437" i="1"/>
  <c r="AJ2437" i="1"/>
  <c r="AI2437" i="1"/>
  <c r="AH2437" i="1"/>
  <c r="AG2437" i="1"/>
  <c r="AF2437" i="1"/>
  <c r="AE2437" i="1"/>
  <c r="AD2437" i="1"/>
  <c r="AC2437" i="1"/>
  <c r="AB2437" i="1"/>
  <c r="AK2436" i="1"/>
  <c r="AJ2436" i="1"/>
  <c r="AI2436" i="1"/>
  <c r="AH2436" i="1"/>
  <c r="AG2436" i="1"/>
  <c r="AF2436" i="1"/>
  <c r="AE2436" i="1"/>
  <c r="AD2436" i="1"/>
  <c r="AC2436" i="1"/>
  <c r="AB2436" i="1"/>
  <c r="AK2435" i="1"/>
  <c r="AJ2435" i="1"/>
  <c r="AI2435" i="1"/>
  <c r="AH2435" i="1"/>
  <c r="AG2435" i="1"/>
  <c r="AF2435" i="1"/>
  <c r="AE2435" i="1"/>
  <c r="AD2435" i="1"/>
  <c r="AC2435" i="1"/>
  <c r="AB2435" i="1"/>
  <c r="AK2434" i="1"/>
  <c r="AJ2434" i="1"/>
  <c r="AI2434" i="1"/>
  <c r="AH2434" i="1"/>
  <c r="AG2434" i="1"/>
  <c r="AF2434" i="1"/>
  <c r="AE2434" i="1"/>
  <c r="AD2434" i="1"/>
  <c r="AC2434" i="1"/>
  <c r="AB2434" i="1"/>
  <c r="AK2433" i="1"/>
  <c r="AJ2433" i="1"/>
  <c r="AI2433" i="1"/>
  <c r="AH2433" i="1"/>
  <c r="AG2433" i="1"/>
  <c r="AF2433" i="1"/>
  <c r="AE2433" i="1"/>
  <c r="AD2433" i="1"/>
  <c r="AC2433" i="1"/>
  <c r="AB2433" i="1"/>
  <c r="AK2432" i="1"/>
  <c r="AJ2432" i="1"/>
  <c r="AI2432" i="1"/>
  <c r="AH2432" i="1"/>
  <c r="AG2432" i="1"/>
  <c r="AF2432" i="1"/>
  <c r="AE2432" i="1"/>
  <c r="AD2432" i="1"/>
  <c r="AC2432" i="1"/>
  <c r="AB2432" i="1"/>
  <c r="AK2431" i="1"/>
  <c r="AJ2431" i="1"/>
  <c r="AI2431" i="1"/>
  <c r="AH2431" i="1"/>
  <c r="AG2431" i="1"/>
  <c r="AF2431" i="1"/>
  <c r="AE2431" i="1"/>
  <c r="AD2431" i="1"/>
  <c r="AC2431" i="1"/>
  <c r="AB2431" i="1"/>
  <c r="AK2430" i="1"/>
  <c r="AJ2430" i="1"/>
  <c r="AI2430" i="1"/>
  <c r="AH2430" i="1"/>
  <c r="AG2430" i="1"/>
  <c r="AF2430" i="1"/>
  <c r="AE2430" i="1"/>
  <c r="AD2430" i="1"/>
  <c r="AC2430" i="1"/>
  <c r="AB2430" i="1"/>
  <c r="AK2429" i="1"/>
  <c r="AJ2429" i="1"/>
  <c r="AI2429" i="1"/>
  <c r="AH2429" i="1"/>
  <c r="AG2429" i="1"/>
  <c r="AF2429" i="1"/>
  <c r="AE2429" i="1"/>
  <c r="AD2429" i="1"/>
  <c r="AC2429" i="1"/>
  <c r="AB2429" i="1"/>
  <c r="AK2428" i="1"/>
  <c r="AJ2428" i="1"/>
  <c r="AI2428" i="1"/>
  <c r="AH2428" i="1"/>
  <c r="AG2428" i="1"/>
  <c r="AF2428" i="1"/>
  <c r="AE2428" i="1"/>
  <c r="AD2428" i="1"/>
  <c r="AC2428" i="1"/>
  <c r="AB2428" i="1"/>
  <c r="AK2427" i="1"/>
  <c r="AJ2427" i="1"/>
  <c r="AI2427" i="1"/>
  <c r="AH2427" i="1"/>
  <c r="AG2427" i="1"/>
  <c r="AF2427" i="1"/>
  <c r="AE2427" i="1"/>
  <c r="AD2427" i="1"/>
  <c r="AC2427" i="1"/>
  <c r="AB2427" i="1"/>
  <c r="AK2426" i="1"/>
  <c r="AJ2426" i="1"/>
  <c r="AI2426" i="1"/>
  <c r="AH2426" i="1"/>
  <c r="AG2426" i="1"/>
  <c r="AF2426" i="1"/>
  <c r="AE2426" i="1"/>
  <c r="AD2426" i="1"/>
  <c r="AC2426" i="1"/>
  <c r="AB2426" i="1"/>
  <c r="AK2425" i="1"/>
  <c r="AJ2425" i="1"/>
  <c r="AI2425" i="1"/>
  <c r="AH2425" i="1"/>
  <c r="AG2425" i="1"/>
  <c r="AF2425" i="1"/>
  <c r="AE2425" i="1"/>
  <c r="AD2425" i="1"/>
  <c r="AC2425" i="1"/>
  <c r="AB2425" i="1"/>
  <c r="AK2424" i="1"/>
  <c r="AJ2424" i="1"/>
  <c r="AI2424" i="1"/>
  <c r="AH2424" i="1"/>
  <c r="AG2424" i="1"/>
  <c r="AF2424" i="1"/>
  <c r="AE2424" i="1"/>
  <c r="AD2424" i="1"/>
  <c r="AC2424" i="1"/>
  <c r="AB2424" i="1"/>
  <c r="AK2423" i="1"/>
  <c r="AJ2423" i="1"/>
  <c r="AI2423" i="1"/>
  <c r="AH2423" i="1"/>
  <c r="AG2423" i="1"/>
  <c r="AF2423" i="1"/>
  <c r="AE2423" i="1"/>
  <c r="AD2423" i="1"/>
  <c r="AC2423" i="1"/>
  <c r="AB2423" i="1"/>
  <c r="AK2422" i="1"/>
  <c r="AJ2422" i="1"/>
  <c r="AI2422" i="1"/>
  <c r="AH2422" i="1"/>
  <c r="AG2422" i="1"/>
  <c r="AF2422" i="1"/>
  <c r="AE2422" i="1"/>
  <c r="AD2422" i="1"/>
  <c r="AC2422" i="1"/>
  <c r="AB2422" i="1"/>
  <c r="AK2421" i="1"/>
  <c r="AJ2421" i="1"/>
  <c r="AI2421" i="1"/>
  <c r="AH2421" i="1"/>
  <c r="AG2421" i="1"/>
  <c r="AF2421" i="1"/>
  <c r="AE2421" i="1"/>
  <c r="AD2421" i="1"/>
  <c r="AC2421" i="1"/>
  <c r="AB2421" i="1"/>
  <c r="AK2420" i="1"/>
  <c r="AJ2420" i="1"/>
  <c r="AI2420" i="1"/>
  <c r="AH2420" i="1"/>
  <c r="AG2420" i="1"/>
  <c r="AF2420" i="1"/>
  <c r="AE2420" i="1"/>
  <c r="AD2420" i="1"/>
  <c r="AC2420" i="1"/>
  <c r="AB2420" i="1"/>
  <c r="AK2419" i="1"/>
  <c r="AJ2419" i="1"/>
  <c r="AI2419" i="1"/>
  <c r="AH2419" i="1"/>
  <c r="AG2419" i="1"/>
  <c r="AF2419" i="1"/>
  <c r="AE2419" i="1"/>
  <c r="AD2419" i="1"/>
  <c r="AC2419" i="1"/>
  <c r="AB2419" i="1"/>
  <c r="AK2418" i="1"/>
  <c r="AJ2418" i="1"/>
  <c r="AI2418" i="1"/>
  <c r="AH2418" i="1"/>
  <c r="AG2418" i="1"/>
  <c r="AF2418" i="1"/>
  <c r="AE2418" i="1"/>
  <c r="AD2418" i="1"/>
  <c r="AC2418" i="1"/>
  <c r="AB2418" i="1"/>
  <c r="AK2417" i="1"/>
  <c r="AJ2417" i="1"/>
  <c r="AI2417" i="1"/>
  <c r="AH2417" i="1"/>
  <c r="AG2417" i="1"/>
  <c r="AF2417" i="1"/>
  <c r="AE2417" i="1"/>
  <c r="AD2417" i="1"/>
  <c r="AC2417" i="1"/>
  <c r="AB2417" i="1"/>
  <c r="AK2416" i="1"/>
  <c r="AJ2416" i="1"/>
  <c r="AI2416" i="1"/>
  <c r="AH2416" i="1"/>
  <c r="AG2416" i="1"/>
  <c r="AF2416" i="1"/>
  <c r="AE2416" i="1"/>
  <c r="AD2416" i="1"/>
  <c r="AC2416" i="1"/>
  <c r="AB2416" i="1"/>
  <c r="AK2415" i="1"/>
  <c r="AJ2415" i="1"/>
  <c r="AI2415" i="1"/>
  <c r="AH2415" i="1"/>
  <c r="AG2415" i="1"/>
  <c r="AF2415" i="1"/>
  <c r="AE2415" i="1"/>
  <c r="AD2415" i="1"/>
  <c r="AC2415" i="1"/>
  <c r="AB2415" i="1"/>
  <c r="AK2414" i="1"/>
  <c r="AJ2414" i="1"/>
  <c r="AI2414" i="1"/>
  <c r="AH2414" i="1"/>
  <c r="AG2414" i="1"/>
  <c r="AF2414" i="1"/>
  <c r="AE2414" i="1"/>
  <c r="AD2414" i="1"/>
  <c r="AC2414" i="1"/>
  <c r="AB2414" i="1"/>
  <c r="AK2413" i="1"/>
  <c r="AJ2413" i="1"/>
  <c r="AI2413" i="1"/>
  <c r="AH2413" i="1"/>
  <c r="AG2413" i="1"/>
  <c r="AF2413" i="1"/>
  <c r="AE2413" i="1"/>
  <c r="AD2413" i="1"/>
  <c r="AC2413" i="1"/>
  <c r="AB2413" i="1"/>
  <c r="AK2412" i="1"/>
  <c r="AJ2412" i="1"/>
  <c r="AI2412" i="1"/>
  <c r="AH2412" i="1"/>
  <c r="AG2412" i="1"/>
  <c r="AF2412" i="1"/>
  <c r="AE2412" i="1"/>
  <c r="AD2412" i="1"/>
  <c r="AC2412" i="1"/>
  <c r="AB2412" i="1"/>
  <c r="AK2411" i="1"/>
  <c r="AJ2411" i="1"/>
  <c r="AI2411" i="1"/>
  <c r="AH2411" i="1"/>
  <c r="AG2411" i="1"/>
  <c r="AF2411" i="1"/>
  <c r="AE2411" i="1"/>
  <c r="AD2411" i="1"/>
  <c r="AC2411" i="1"/>
  <c r="AB2411" i="1"/>
  <c r="AK2410" i="1"/>
  <c r="AJ2410" i="1"/>
  <c r="AI2410" i="1"/>
  <c r="AH2410" i="1"/>
  <c r="AG2410" i="1"/>
  <c r="AF2410" i="1"/>
  <c r="AE2410" i="1"/>
  <c r="AD2410" i="1"/>
  <c r="AC2410" i="1"/>
  <c r="AB2410" i="1"/>
  <c r="AK2409" i="1"/>
  <c r="AJ2409" i="1"/>
  <c r="AI2409" i="1"/>
  <c r="AH2409" i="1"/>
  <c r="AG2409" i="1"/>
  <c r="AF2409" i="1"/>
  <c r="AE2409" i="1"/>
  <c r="AD2409" i="1"/>
  <c r="AC2409" i="1"/>
  <c r="AB2409" i="1"/>
  <c r="AK2408" i="1"/>
  <c r="AJ2408" i="1"/>
  <c r="AI2408" i="1"/>
  <c r="AH2408" i="1"/>
  <c r="AG2408" i="1"/>
  <c r="AF2408" i="1"/>
  <c r="AE2408" i="1"/>
  <c r="AD2408" i="1"/>
  <c r="AC2408" i="1"/>
  <c r="AB2408" i="1"/>
  <c r="AK2407" i="1"/>
  <c r="AJ2407" i="1"/>
  <c r="AI2407" i="1"/>
  <c r="AH2407" i="1"/>
  <c r="AG2407" i="1"/>
  <c r="AF2407" i="1"/>
  <c r="AE2407" i="1"/>
  <c r="AD2407" i="1"/>
  <c r="AC2407" i="1"/>
  <c r="AB2407" i="1"/>
  <c r="AK2406" i="1"/>
  <c r="AJ2406" i="1"/>
  <c r="AI2406" i="1"/>
  <c r="AH2406" i="1"/>
  <c r="AG2406" i="1"/>
  <c r="AF2406" i="1"/>
  <c r="AE2406" i="1"/>
  <c r="AD2406" i="1"/>
  <c r="AC2406" i="1"/>
  <c r="AB2406" i="1"/>
  <c r="AK2405" i="1"/>
  <c r="AJ2405" i="1"/>
  <c r="AI2405" i="1"/>
  <c r="AH2405" i="1"/>
  <c r="AG2405" i="1"/>
  <c r="AF2405" i="1"/>
  <c r="AE2405" i="1"/>
  <c r="AD2405" i="1"/>
  <c r="AC2405" i="1"/>
  <c r="AB2405" i="1"/>
  <c r="AK2404" i="1"/>
  <c r="AJ2404" i="1"/>
  <c r="AI2404" i="1"/>
  <c r="AH2404" i="1"/>
  <c r="AG2404" i="1"/>
  <c r="AF2404" i="1"/>
  <c r="AE2404" i="1"/>
  <c r="AD2404" i="1"/>
  <c r="AC2404" i="1"/>
  <c r="AB2404" i="1"/>
  <c r="AK2403" i="1"/>
  <c r="AJ2403" i="1"/>
  <c r="AI2403" i="1"/>
  <c r="AH2403" i="1"/>
  <c r="AG2403" i="1"/>
  <c r="AF2403" i="1"/>
  <c r="AE2403" i="1"/>
  <c r="AD2403" i="1"/>
  <c r="AC2403" i="1"/>
  <c r="AB2403" i="1"/>
  <c r="AK2402" i="1"/>
  <c r="AJ2402" i="1"/>
  <c r="AI2402" i="1"/>
  <c r="AH2402" i="1"/>
  <c r="AG2402" i="1"/>
  <c r="AF2402" i="1"/>
  <c r="AE2402" i="1"/>
  <c r="AD2402" i="1"/>
  <c r="AC2402" i="1"/>
  <c r="AB2402" i="1"/>
  <c r="AK2401" i="1"/>
  <c r="AJ2401" i="1"/>
  <c r="AI2401" i="1"/>
  <c r="AH2401" i="1"/>
  <c r="AG2401" i="1"/>
  <c r="AF2401" i="1"/>
  <c r="AE2401" i="1"/>
  <c r="AD2401" i="1"/>
  <c r="AC2401" i="1"/>
  <c r="AB2401" i="1"/>
  <c r="AK2400" i="1"/>
  <c r="AJ2400" i="1"/>
  <c r="AI2400" i="1"/>
  <c r="AH2400" i="1"/>
  <c r="AG2400" i="1"/>
  <c r="AF2400" i="1"/>
  <c r="AE2400" i="1"/>
  <c r="AD2400" i="1"/>
  <c r="AC2400" i="1"/>
  <c r="AB2400" i="1"/>
  <c r="AK2399" i="1"/>
  <c r="AJ2399" i="1"/>
  <c r="AI2399" i="1"/>
  <c r="AH2399" i="1"/>
  <c r="AG2399" i="1"/>
  <c r="AF2399" i="1"/>
  <c r="AE2399" i="1"/>
  <c r="AD2399" i="1"/>
  <c r="AC2399" i="1"/>
  <c r="AB2399" i="1"/>
  <c r="AK2398" i="1"/>
  <c r="AJ2398" i="1"/>
  <c r="AI2398" i="1"/>
  <c r="AH2398" i="1"/>
  <c r="AG2398" i="1"/>
  <c r="AF2398" i="1"/>
  <c r="AE2398" i="1"/>
  <c r="AD2398" i="1"/>
  <c r="AC2398" i="1"/>
  <c r="AB2398" i="1"/>
  <c r="AK2397" i="1"/>
  <c r="AJ2397" i="1"/>
  <c r="AI2397" i="1"/>
  <c r="AH2397" i="1"/>
  <c r="AG2397" i="1"/>
  <c r="AF2397" i="1"/>
  <c r="AE2397" i="1"/>
  <c r="AD2397" i="1"/>
  <c r="AC2397" i="1"/>
  <c r="AB2397" i="1"/>
  <c r="AK2396" i="1"/>
  <c r="AJ2396" i="1"/>
  <c r="AI2396" i="1"/>
  <c r="AH2396" i="1"/>
  <c r="AG2396" i="1"/>
  <c r="AF2396" i="1"/>
  <c r="AE2396" i="1"/>
  <c r="AD2396" i="1"/>
  <c r="AC2396" i="1"/>
  <c r="AB2396" i="1"/>
  <c r="AK2395" i="1"/>
  <c r="AJ2395" i="1"/>
  <c r="AI2395" i="1"/>
  <c r="AH2395" i="1"/>
  <c r="AG2395" i="1"/>
  <c r="AF2395" i="1"/>
  <c r="AE2395" i="1"/>
  <c r="AD2395" i="1"/>
  <c r="AC2395" i="1"/>
  <c r="AB2395" i="1"/>
  <c r="AK2394" i="1"/>
  <c r="AJ2394" i="1"/>
  <c r="AI2394" i="1"/>
  <c r="AH2394" i="1"/>
  <c r="AG2394" i="1"/>
  <c r="AF2394" i="1"/>
  <c r="AE2394" i="1"/>
  <c r="AD2394" i="1"/>
  <c r="AC2394" i="1"/>
  <c r="AB2394" i="1"/>
  <c r="AK2393" i="1"/>
  <c r="AJ2393" i="1"/>
  <c r="AI2393" i="1"/>
  <c r="AH2393" i="1"/>
  <c r="AG2393" i="1"/>
  <c r="AF2393" i="1"/>
  <c r="AE2393" i="1"/>
  <c r="AD2393" i="1"/>
  <c r="AC2393" i="1"/>
  <c r="AB2393" i="1"/>
  <c r="AK2392" i="1"/>
  <c r="AJ2392" i="1"/>
  <c r="AI2392" i="1"/>
  <c r="AH2392" i="1"/>
  <c r="AG2392" i="1"/>
  <c r="AF2392" i="1"/>
  <c r="AE2392" i="1"/>
  <c r="AD2392" i="1"/>
  <c r="AC2392" i="1"/>
  <c r="AB2392" i="1"/>
  <c r="AK2391" i="1"/>
  <c r="AJ2391" i="1"/>
  <c r="AI2391" i="1"/>
  <c r="AH2391" i="1"/>
  <c r="AG2391" i="1"/>
  <c r="AF2391" i="1"/>
  <c r="AE2391" i="1"/>
  <c r="AD2391" i="1"/>
  <c r="AC2391" i="1"/>
  <c r="AB2391" i="1"/>
  <c r="AK2390" i="1"/>
  <c r="AJ2390" i="1"/>
  <c r="AI2390" i="1"/>
  <c r="AH2390" i="1"/>
  <c r="AG2390" i="1"/>
  <c r="AF2390" i="1"/>
  <c r="AE2390" i="1"/>
  <c r="AD2390" i="1"/>
  <c r="AC2390" i="1"/>
  <c r="AB2390" i="1"/>
  <c r="AK2389" i="1"/>
  <c r="AJ2389" i="1"/>
  <c r="AI2389" i="1"/>
  <c r="AH2389" i="1"/>
  <c r="AG2389" i="1"/>
  <c r="AF2389" i="1"/>
  <c r="AE2389" i="1"/>
  <c r="AD2389" i="1"/>
  <c r="AC2389" i="1"/>
  <c r="AB2389" i="1"/>
  <c r="AK2388" i="1"/>
  <c r="AJ2388" i="1"/>
  <c r="AI2388" i="1"/>
  <c r="AH2388" i="1"/>
  <c r="AG2388" i="1"/>
  <c r="AF2388" i="1"/>
  <c r="AE2388" i="1"/>
  <c r="AD2388" i="1"/>
  <c r="AC2388" i="1"/>
  <c r="AB2388" i="1"/>
  <c r="AK2387" i="1"/>
  <c r="AJ2387" i="1"/>
  <c r="AI2387" i="1"/>
  <c r="AH2387" i="1"/>
  <c r="AG2387" i="1"/>
  <c r="AF2387" i="1"/>
  <c r="AE2387" i="1"/>
  <c r="AD2387" i="1"/>
  <c r="AC2387" i="1"/>
  <c r="AB2387" i="1"/>
  <c r="AK2386" i="1"/>
  <c r="AJ2386" i="1"/>
  <c r="AI2386" i="1"/>
  <c r="AH2386" i="1"/>
  <c r="AG2386" i="1"/>
  <c r="AF2386" i="1"/>
  <c r="AE2386" i="1"/>
  <c r="AD2386" i="1"/>
  <c r="AC2386" i="1"/>
  <c r="AB2386" i="1"/>
  <c r="AK2385" i="1"/>
  <c r="AJ2385" i="1"/>
  <c r="AI2385" i="1"/>
  <c r="AH2385" i="1"/>
  <c r="AG2385" i="1"/>
  <c r="AF2385" i="1"/>
  <c r="AE2385" i="1"/>
  <c r="AD2385" i="1"/>
  <c r="AC2385" i="1"/>
  <c r="AB2385" i="1"/>
  <c r="AK2384" i="1"/>
  <c r="AJ2384" i="1"/>
  <c r="AI2384" i="1"/>
  <c r="AH2384" i="1"/>
  <c r="AG2384" i="1"/>
  <c r="AF2384" i="1"/>
  <c r="AE2384" i="1"/>
  <c r="AD2384" i="1"/>
  <c r="AC2384" i="1"/>
  <c r="AB2384" i="1"/>
  <c r="AK2383" i="1"/>
  <c r="AJ2383" i="1"/>
  <c r="AI2383" i="1"/>
  <c r="AH2383" i="1"/>
  <c r="AG2383" i="1"/>
  <c r="AF2383" i="1"/>
  <c r="AE2383" i="1"/>
  <c r="AD2383" i="1"/>
  <c r="AC2383" i="1"/>
  <c r="AB2383" i="1"/>
  <c r="AK2382" i="1"/>
  <c r="AJ2382" i="1"/>
  <c r="AI2382" i="1"/>
  <c r="AH2382" i="1"/>
  <c r="AG2382" i="1"/>
  <c r="AF2382" i="1"/>
  <c r="AE2382" i="1"/>
  <c r="AD2382" i="1"/>
  <c r="AC2382" i="1"/>
  <c r="AB2382" i="1"/>
  <c r="AK2381" i="1"/>
  <c r="AJ2381" i="1"/>
  <c r="AI2381" i="1"/>
  <c r="AH2381" i="1"/>
  <c r="AG2381" i="1"/>
  <c r="AF2381" i="1"/>
  <c r="AE2381" i="1"/>
  <c r="AD2381" i="1"/>
  <c r="AC2381" i="1"/>
  <c r="AB2381" i="1"/>
  <c r="AK2380" i="1"/>
  <c r="AJ2380" i="1"/>
  <c r="AI2380" i="1"/>
  <c r="AH2380" i="1"/>
  <c r="AG2380" i="1"/>
  <c r="AF2380" i="1"/>
  <c r="AE2380" i="1"/>
  <c r="AD2380" i="1"/>
  <c r="AC2380" i="1"/>
  <c r="AB2380" i="1"/>
  <c r="AK2379" i="1"/>
  <c r="AJ2379" i="1"/>
  <c r="AI2379" i="1"/>
  <c r="AH2379" i="1"/>
  <c r="AG2379" i="1"/>
  <c r="AF2379" i="1"/>
  <c r="AE2379" i="1"/>
  <c r="AD2379" i="1"/>
  <c r="AC2379" i="1"/>
  <c r="AB2379" i="1"/>
  <c r="AK2378" i="1"/>
  <c r="AJ2378" i="1"/>
  <c r="AI2378" i="1"/>
  <c r="AH2378" i="1"/>
  <c r="AG2378" i="1"/>
  <c r="AF2378" i="1"/>
  <c r="AE2378" i="1"/>
  <c r="AD2378" i="1"/>
  <c r="AC2378" i="1"/>
  <c r="AB2378" i="1"/>
  <c r="AK2377" i="1"/>
  <c r="AJ2377" i="1"/>
  <c r="AI2377" i="1"/>
  <c r="AH2377" i="1"/>
  <c r="AG2377" i="1"/>
  <c r="AF2377" i="1"/>
  <c r="AE2377" i="1"/>
  <c r="AD2377" i="1"/>
  <c r="AC2377" i="1"/>
  <c r="AB2377" i="1"/>
  <c r="AK2376" i="1"/>
  <c r="AJ2376" i="1"/>
  <c r="AI2376" i="1"/>
  <c r="AH2376" i="1"/>
  <c r="AG2376" i="1"/>
  <c r="AF2376" i="1"/>
  <c r="AE2376" i="1"/>
  <c r="AD2376" i="1"/>
  <c r="AC2376" i="1"/>
  <c r="AB2376" i="1"/>
  <c r="AK2375" i="1"/>
  <c r="AJ2375" i="1"/>
  <c r="AI2375" i="1"/>
  <c r="AH2375" i="1"/>
  <c r="AG2375" i="1"/>
  <c r="AF2375" i="1"/>
  <c r="AE2375" i="1"/>
  <c r="AD2375" i="1"/>
  <c r="AC2375" i="1"/>
  <c r="AB2375" i="1"/>
  <c r="AK2374" i="1"/>
  <c r="AJ2374" i="1"/>
  <c r="AI2374" i="1"/>
  <c r="AH2374" i="1"/>
  <c r="AG2374" i="1"/>
  <c r="AF2374" i="1"/>
  <c r="AE2374" i="1"/>
  <c r="AD2374" i="1"/>
  <c r="AC2374" i="1"/>
  <c r="AB2374" i="1"/>
  <c r="AK2373" i="1"/>
  <c r="AJ2373" i="1"/>
  <c r="AI2373" i="1"/>
  <c r="AH2373" i="1"/>
  <c r="AG2373" i="1"/>
  <c r="AF2373" i="1"/>
  <c r="AE2373" i="1"/>
  <c r="AD2373" i="1"/>
  <c r="AC2373" i="1"/>
  <c r="AB2373" i="1"/>
  <c r="AK2372" i="1"/>
  <c r="AJ2372" i="1"/>
  <c r="AI2372" i="1"/>
  <c r="AH2372" i="1"/>
  <c r="AG2372" i="1"/>
  <c r="AF2372" i="1"/>
  <c r="AE2372" i="1"/>
  <c r="AD2372" i="1"/>
  <c r="AC2372" i="1"/>
  <c r="AB2372" i="1"/>
  <c r="AK2371" i="1"/>
  <c r="AJ2371" i="1"/>
  <c r="AI2371" i="1"/>
  <c r="AH2371" i="1"/>
  <c r="AG2371" i="1"/>
  <c r="AF2371" i="1"/>
  <c r="AE2371" i="1"/>
  <c r="AD2371" i="1"/>
  <c r="AC2371" i="1"/>
  <c r="AB2371" i="1"/>
  <c r="AK2370" i="1"/>
  <c r="AJ2370" i="1"/>
  <c r="AI2370" i="1"/>
  <c r="AH2370" i="1"/>
  <c r="AG2370" i="1"/>
  <c r="AF2370" i="1"/>
  <c r="AE2370" i="1"/>
  <c r="AD2370" i="1"/>
  <c r="AC2370" i="1"/>
  <c r="AB2370" i="1"/>
  <c r="AK2369" i="1"/>
  <c r="AJ2369" i="1"/>
  <c r="AI2369" i="1"/>
  <c r="AH2369" i="1"/>
  <c r="AG2369" i="1"/>
  <c r="AF2369" i="1"/>
  <c r="AE2369" i="1"/>
  <c r="AD2369" i="1"/>
  <c r="AC2369" i="1"/>
  <c r="AB2369" i="1"/>
  <c r="AK2368" i="1"/>
  <c r="AJ2368" i="1"/>
  <c r="AI2368" i="1"/>
  <c r="AH2368" i="1"/>
  <c r="AG2368" i="1"/>
  <c r="AF2368" i="1"/>
  <c r="AE2368" i="1"/>
  <c r="AD2368" i="1"/>
  <c r="AC2368" i="1"/>
  <c r="AB2368" i="1"/>
  <c r="AK2367" i="1"/>
  <c r="AJ2367" i="1"/>
  <c r="AI2367" i="1"/>
  <c r="AH2367" i="1"/>
  <c r="AG2367" i="1"/>
  <c r="AF2367" i="1"/>
  <c r="AE2367" i="1"/>
  <c r="AD2367" i="1"/>
  <c r="AC2367" i="1"/>
  <c r="AB2367" i="1"/>
  <c r="AK2366" i="1"/>
  <c r="AJ2366" i="1"/>
  <c r="AI2366" i="1"/>
  <c r="AH2366" i="1"/>
  <c r="AG2366" i="1"/>
  <c r="AF2366" i="1"/>
  <c r="AE2366" i="1"/>
  <c r="AD2366" i="1"/>
  <c r="AC2366" i="1"/>
  <c r="AB2366" i="1"/>
  <c r="AK2365" i="1"/>
  <c r="AJ2365" i="1"/>
  <c r="AI2365" i="1"/>
  <c r="AH2365" i="1"/>
  <c r="AG2365" i="1"/>
  <c r="AF2365" i="1"/>
  <c r="AE2365" i="1"/>
  <c r="AD2365" i="1"/>
  <c r="AC2365" i="1"/>
  <c r="AB2365" i="1"/>
  <c r="AK2364" i="1"/>
  <c r="AJ2364" i="1"/>
  <c r="AI2364" i="1"/>
  <c r="AH2364" i="1"/>
  <c r="AG2364" i="1"/>
  <c r="AF2364" i="1"/>
  <c r="AE2364" i="1"/>
  <c r="AD2364" i="1"/>
  <c r="AC2364" i="1"/>
  <c r="AB2364" i="1"/>
  <c r="AK2363" i="1"/>
  <c r="AJ2363" i="1"/>
  <c r="AI2363" i="1"/>
  <c r="AH2363" i="1"/>
  <c r="AG2363" i="1"/>
  <c r="AF2363" i="1"/>
  <c r="AE2363" i="1"/>
  <c r="AD2363" i="1"/>
  <c r="AC2363" i="1"/>
  <c r="AB2363" i="1"/>
  <c r="AK2362" i="1"/>
  <c r="AJ2362" i="1"/>
  <c r="AI2362" i="1"/>
  <c r="AH2362" i="1"/>
  <c r="AG2362" i="1"/>
  <c r="AF2362" i="1"/>
  <c r="AE2362" i="1"/>
  <c r="AD2362" i="1"/>
  <c r="AC2362" i="1"/>
  <c r="AB2362" i="1"/>
  <c r="AK2361" i="1"/>
  <c r="AJ2361" i="1"/>
  <c r="AI2361" i="1"/>
  <c r="AH2361" i="1"/>
  <c r="AG2361" i="1"/>
  <c r="AF2361" i="1"/>
  <c r="AE2361" i="1"/>
  <c r="AD2361" i="1"/>
  <c r="AC2361" i="1"/>
  <c r="AB2361" i="1"/>
  <c r="AK2360" i="1"/>
  <c r="AJ2360" i="1"/>
  <c r="AI2360" i="1"/>
  <c r="AH2360" i="1"/>
  <c r="AG2360" i="1"/>
  <c r="AF2360" i="1"/>
  <c r="AE2360" i="1"/>
  <c r="AD2360" i="1"/>
  <c r="AC2360" i="1"/>
  <c r="AB2360" i="1"/>
  <c r="AK2359" i="1"/>
  <c r="AJ2359" i="1"/>
  <c r="AI2359" i="1"/>
  <c r="AH2359" i="1"/>
  <c r="AG2359" i="1"/>
  <c r="AF2359" i="1"/>
  <c r="AE2359" i="1"/>
  <c r="AD2359" i="1"/>
  <c r="AC2359" i="1"/>
  <c r="AB2359" i="1"/>
  <c r="AK2358" i="1"/>
  <c r="AJ2358" i="1"/>
  <c r="AI2358" i="1"/>
  <c r="AH2358" i="1"/>
  <c r="AG2358" i="1"/>
  <c r="AF2358" i="1"/>
  <c r="AE2358" i="1"/>
  <c r="AD2358" i="1"/>
  <c r="AC2358" i="1"/>
  <c r="AB2358" i="1"/>
  <c r="AK2357" i="1"/>
  <c r="AJ2357" i="1"/>
  <c r="AI2357" i="1"/>
  <c r="AH2357" i="1"/>
  <c r="AG2357" i="1"/>
  <c r="AF2357" i="1"/>
  <c r="AE2357" i="1"/>
  <c r="AD2357" i="1"/>
  <c r="AC2357" i="1"/>
  <c r="AB2357" i="1"/>
  <c r="AK2356" i="1"/>
  <c r="AJ2356" i="1"/>
  <c r="AI2356" i="1"/>
  <c r="AH2356" i="1"/>
  <c r="AG2356" i="1"/>
  <c r="AF2356" i="1"/>
  <c r="AE2356" i="1"/>
  <c r="AD2356" i="1"/>
  <c r="AC2356" i="1"/>
  <c r="AB2356" i="1"/>
  <c r="AK2355" i="1"/>
  <c r="AJ2355" i="1"/>
  <c r="AI2355" i="1"/>
  <c r="AH2355" i="1"/>
  <c r="AG2355" i="1"/>
  <c r="AF2355" i="1"/>
  <c r="AE2355" i="1"/>
  <c r="AD2355" i="1"/>
  <c r="AC2355" i="1"/>
  <c r="AB2355" i="1"/>
  <c r="AK2354" i="1"/>
  <c r="AJ2354" i="1"/>
  <c r="AI2354" i="1"/>
  <c r="AH2354" i="1"/>
  <c r="AG2354" i="1"/>
  <c r="AF2354" i="1"/>
  <c r="AE2354" i="1"/>
  <c r="AD2354" i="1"/>
  <c r="AC2354" i="1"/>
  <c r="AB2354" i="1"/>
  <c r="AK2353" i="1"/>
  <c r="AJ2353" i="1"/>
  <c r="AI2353" i="1"/>
  <c r="AH2353" i="1"/>
  <c r="AG2353" i="1"/>
  <c r="AF2353" i="1"/>
  <c r="AE2353" i="1"/>
  <c r="AD2353" i="1"/>
  <c r="AC2353" i="1"/>
  <c r="AB2353" i="1"/>
  <c r="AK2352" i="1"/>
  <c r="AJ2352" i="1"/>
  <c r="AI2352" i="1"/>
  <c r="AH2352" i="1"/>
  <c r="AG2352" i="1"/>
  <c r="AF2352" i="1"/>
  <c r="AE2352" i="1"/>
  <c r="AD2352" i="1"/>
  <c r="AC2352" i="1"/>
  <c r="AB2352" i="1"/>
  <c r="AK2351" i="1"/>
  <c r="AJ2351" i="1"/>
  <c r="AI2351" i="1"/>
  <c r="AH2351" i="1"/>
  <c r="AG2351" i="1"/>
  <c r="AF2351" i="1"/>
  <c r="AE2351" i="1"/>
  <c r="AD2351" i="1"/>
  <c r="AC2351" i="1"/>
  <c r="AB2351" i="1"/>
  <c r="AK2350" i="1"/>
  <c r="AJ2350" i="1"/>
  <c r="AI2350" i="1"/>
  <c r="AH2350" i="1"/>
  <c r="AG2350" i="1"/>
  <c r="AF2350" i="1"/>
  <c r="AE2350" i="1"/>
  <c r="AD2350" i="1"/>
  <c r="AC2350" i="1"/>
  <c r="AB2350" i="1"/>
  <c r="AK2349" i="1"/>
  <c r="AJ2349" i="1"/>
  <c r="AI2349" i="1"/>
  <c r="AH2349" i="1"/>
  <c r="AG2349" i="1"/>
  <c r="AF2349" i="1"/>
  <c r="AE2349" i="1"/>
  <c r="AD2349" i="1"/>
  <c r="AC2349" i="1"/>
  <c r="AB2349" i="1"/>
  <c r="AK2348" i="1"/>
  <c r="AJ2348" i="1"/>
  <c r="AI2348" i="1"/>
  <c r="AH2348" i="1"/>
  <c r="AG2348" i="1"/>
  <c r="AF2348" i="1"/>
  <c r="AE2348" i="1"/>
  <c r="AD2348" i="1"/>
  <c r="AC2348" i="1"/>
  <c r="AB2348" i="1"/>
  <c r="AK2347" i="1"/>
  <c r="AJ2347" i="1"/>
  <c r="AI2347" i="1"/>
  <c r="AH2347" i="1"/>
  <c r="AG2347" i="1"/>
  <c r="AF2347" i="1"/>
  <c r="AE2347" i="1"/>
  <c r="AD2347" i="1"/>
  <c r="AC2347" i="1"/>
  <c r="AB2347" i="1"/>
  <c r="AK2346" i="1"/>
  <c r="AJ2346" i="1"/>
  <c r="AI2346" i="1"/>
  <c r="AH2346" i="1"/>
  <c r="AG2346" i="1"/>
  <c r="AF2346" i="1"/>
  <c r="AE2346" i="1"/>
  <c r="AD2346" i="1"/>
  <c r="AC2346" i="1"/>
  <c r="AB2346" i="1"/>
  <c r="AK2345" i="1"/>
  <c r="AJ2345" i="1"/>
  <c r="AI2345" i="1"/>
  <c r="AH2345" i="1"/>
  <c r="AG2345" i="1"/>
  <c r="AF2345" i="1"/>
  <c r="AE2345" i="1"/>
  <c r="AD2345" i="1"/>
  <c r="AC2345" i="1"/>
  <c r="AB2345" i="1"/>
  <c r="AK2344" i="1"/>
  <c r="AJ2344" i="1"/>
  <c r="AI2344" i="1"/>
  <c r="AH2344" i="1"/>
  <c r="AG2344" i="1"/>
  <c r="AF2344" i="1"/>
  <c r="AE2344" i="1"/>
  <c r="AD2344" i="1"/>
  <c r="AC2344" i="1"/>
  <c r="AB2344" i="1"/>
  <c r="AK2343" i="1"/>
  <c r="AJ2343" i="1"/>
  <c r="AI2343" i="1"/>
  <c r="AH2343" i="1"/>
  <c r="AG2343" i="1"/>
  <c r="AF2343" i="1"/>
  <c r="AE2343" i="1"/>
  <c r="AD2343" i="1"/>
  <c r="AC2343" i="1"/>
  <c r="AB2343" i="1"/>
  <c r="AK2342" i="1"/>
  <c r="AJ2342" i="1"/>
  <c r="AI2342" i="1"/>
  <c r="AH2342" i="1"/>
  <c r="AG2342" i="1"/>
  <c r="AF2342" i="1"/>
  <c r="AE2342" i="1"/>
  <c r="AD2342" i="1"/>
  <c r="AC2342" i="1"/>
  <c r="AB2342" i="1"/>
  <c r="AK2341" i="1"/>
  <c r="AJ2341" i="1"/>
  <c r="AI2341" i="1"/>
  <c r="AH2341" i="1"/>
  <c r="AG2341" i="1"/>
  <c r="AF2341" i="1"/>
  <c r="AE2341" i="1"/>
  <c r="AD2341" i="1"/>
  <c r="AC2341" i="1"/>
  <c r="AB2341" i="1"/>
  <c r="AK2340" i="1"/>
  <c r="AJ2340" i="1"/>
  <c r="AI2340" i="1"/>
  <c r="AH2340" i="1"/>
  <c r="AG2340" i="1"/>
  <c r="AF2340" i="1"/>
  <c r="AE2340" i="1"/>
  <c r="AD2340" i="1"/>
  <c r="AC2340" i="1"/>
  <c r="AB2340" i="1"/>
  <c r="AK2339" i="1"/>
  <c r="AJ2339" i="1"/>
  <c r="AI2339" i="1"/>
  <c r="AH2339" i="1"/>
  <c r="AG2339" i="1"/>
  <c r="AF2339" i="1"/>
  <c r="AE2339" i="1"/>
  <c r="AD2339" i="1"/>
  <c r="AC2339" i="1"/>
  <c r="AB2339" i="1"/>
  <c r="AK2338" i="1"/>
  <c r="AJ2338" i="1"/>
  <c r="AI2338" i="1"/>
  <c r="AH2338" i="1"/>
  <c r="AG2338" i="1"/>
  <c r="AF2338" i="1"/>
  <c r="AE2338" i="1"/>
  <c r="AD2338" i="1"/>
  <c r="AC2338" i="1"/>
  <c r="AB2338" i="1"/>
  <c r="AK2337" i="1"/>
  <c r="AJ2337" i="1"/>
  <c r="AI2337" i="1"/>
  <c r="AH2337" i="1"/>
  <c r="AG2337" i="1"/>
  <c r="AF2337" i="1"/>
  <c r="AE2337" i="1"/>
  <c r="AD2337" i="1"/>
  <c r="AC2337" i="1"/>
  <c r="AB2337" i="1"/>
  <c r="AK2336" i="1"/>
  <c r="AJ2336" i="1"/>
  <c r="AI2336" i="1"/>
  <c r="AH2336" i="1"/>
  <c r="AG2336" i="1"/>
  <c r="AF2336" i="1"/>
  <c r="AE2336" i="1"/>
  <c r="AD2336" i="1"/>
  <c r="AC2336" i="1"/>
  <c r="AB2336" i="1"/>
  <c r="AK2335" i="1"/>
  <c r="AJ2335" i="1"/>
  <c r="AI2335" i="1"/>
  <c r="AH2335" i="1"/>
  <c r="AG2335" i="1"/>
  <c r="AF2335" i="1"/>
  <c r="AE2335" i="1"/>
  <c r="AD2335" i="1"/>
  <c r="AC2335" i="1"/>
  <c r="AB2335" i="1"/>
  <c r="AK2334" i="1"/>
  <c r="AJ2334" i="1"/>
  <c r="AI2334" i="1"/>
  <c r="AH2334" i="1"/>
  <c r="AG2334" i="1"/>
  <c r="AF2334" i="1"/>
  <c r="AE2334" i="1"/>
  <c r="AD2334" i="1"/>
  <c r="AC2334" i="1"/>
  <c r="AB2334" i="1"/>
  <c r="AK2333" i="1"/>
  <c r="AJ2333" i="1"/>
  <c r="AI2333" i="1"/>
  <c r="AH2333" i="1"/>
  <c r="AG2333" i="1"/>
  <c r="AF2333" i="1"/>
  <c r="AE2333" i="1"/>
  <c r="AD2333" i="1"/>
  <c r="AC2333" i="1"/>
  <c r="AB2333" i="1"/>
  <c r="AK2332" i="1"/>
  <c r="AJ2332" i="1"/>
  <c r="AI2332" i="1"/>
  <c r="AH2332" i="1"/>
  <c r="AG2332" i="1"/>
  <c r="AF2332" i="1"/>
  <c r="AE2332" i="1"/>
  <c r="AD2332" i="1"/>
  <c r="AC2332" i="1"/>
  <c r="AB2332" i="1"/>
  <c r="AK2331" i="1"/>
  <c r="AJ2331" i="1"/>
  <c r="AI2331" i="1"/>
  <c r="AH2331" i="1"/>
  <c r="AG2331" i="1"/>
  <c r="AF2331" i="1"/>
  <c r="AE2331" i="1"/>
  <c r="AD2331" i="1"/>
  <c r="AC2331" i="1"/>
  <c r="AB2331" i="1"/>
  <c r="AK2330" i="1"/>
  <c r="AJ2330" i="1"/>
  <c r="AI2330" i="1"/>
  <c r="AH2330" i="1"/>
  <c r="AG2330" i="1"/>
  <c r="AF2330" i="1"/>
  <c r="AE2330" i="1"/>
  <c r="AD2330" i="1"/>
  <c r="AC2330" i="1"/>
  <c r="AB2330" i="1"/>
  <c r="AK2329" i="1"/>
  <c r="AJ2329" i="1"/>
  <c r="AI2329" i="1"/>
  <c r="AH2329" i="1"/>
  <c r="AG2329" i="1"/>
  <c r="AF2329" i="1"/>
  <c r="AE2329" i="1"/>
  <c r="AD2329" i="1"/>
  <c r="AC2329" i="1"/>
  <c r="AB2329" i="1"/>
  <c r="AK2328" i="1"/>
  <c r="AJ2328" i="1"/>
  <c r="AI2328" i="1"/>
  <c r="AH2328" i="1"/>
  <c r="AG2328" i="1"/>
  <c r="AF2328" i="1"/>
  <c r="AE2328" i="1"/>
  <c r="AD2328" i="1"/>
  <c r="AC2328" i="1"/>
  <c r="AB2328" i="1"/>
  <c r="AK2327" i="1"/>
  <c r="AJ2327" i="1"/>
  <c r="AI2327" i="1"/>
  <c r="AH2327" i="1"/>
  <c r="AG2327" i="1"/>
  <c r="AF2327" i="1"/>
  <c r="AE2327" i="1"/>
  <c r="AD2327" i="1"/>
  <c r="AC2327" i="1"/>
  <c r="AB2327" i="1"/>
  <c r="AK2326" i="1"/>
  <c r="AJ2326" i="1"/>
  <c r="AI2326" i="1"/>
  <c r="AH2326" i="1"/>
  <c r="AG2326" i="1"/>
  <c r="AF2326" i="1"/>
  <c r="AE2326" i="1"/>
  <c r="AD2326" i="1"/>
  <c r="AC2326" i="1"/>
  <c r="AB2326" i="1"/>
  <c r="AK2325" i="1"/>
  <c r="AJ2325" i="1"/>
  <c r="AI2325" i="1"/>
  <c r="AH2325" i="1"/>
  <c r="AG2325" i="1"/>
  <c r="AF2325" i="1"/>
  <c r="AE2325" i="1"/>
  <c r="AD2325" i="1"/>
  <c r="AC2325" i="1"/>
  <c r="AB2325" i="1"/>
  <c r="AK2324" i="1"/>
  <c r="AJ2324" i="1"/>
  <c r="AI2324" i="1"/>
  <c r="AH2324" i="1"/>
  <c r="AG2324" i="1"/>
  <c r="AF2324" i="1"/>
  <c r="AE2324" i="1"/>
  <c r="AD2324" i="1"/>
  <c r="AC2324" i="1"/>
  <c r="AB2324" i="1"/>
  <c r="AK2323" i="1"/>
  <c r="AJ2323" i="1"/>
  <c r="AI2323" i="1"/>
  <c r="AH2323" i="1"/>
  <c r="AG2323" i="1"/>
  <c r="AF2323" i="1"/>
  <c r="AE2323" i="1"/>
  <c r="AD2323" i="1"/>
  <c r="AC2323" i="1"/>
  <c r="AB2323" i="1"/>
  <c r="AK2322" i="1"/>
  <c r="AJ2322" i="1"/>
  <c r="AI2322" i="1"/>
  <c r="AH2322" i="1"/>
  <c r="AG2322" i="1"/>
  <c r="AF2322" i="1"/>
  <c r="AE2322" i="1"/>
  <c r="AD2322" i="1"/>
  <c r="AC2322" i="1"/>
  <c r="AB2322" i="1"/>
  <c r="AK2321" i="1"/>
  <c r="AJ2321" i="1"/>
  <c r="AI2321" i="1"/>
  <c r="AH2321" i="1"/>
  <c r="AG2321" i="1"/>
  <c r="AF2321" i="1"/>
  <c r="AE2321" i="1"/>
  <c r="AD2321" i="1"/>
  <c r="AC2321" i="1"/>
  <c r="AB2321" i="1"/>
  <c r="AK2320" i="1"/>
  <c r="AJ2320" i="1"/>
  <c r="AI2320" i="1"/>
  <c r="AH2320" i="1"/>
  <c r="AG2320" i="1"/>
  <c r="AF2320" i="1"/>
  <c r="AE2320" i="1"/>
  <c r="AD2320" i="1"/>
  <c r="AC2320" i="1"/>
  <c r="AB2320" i="1"/>
  <c r="AK2319" i="1"/>
  <c r="AJ2319" i="1"/>
  <c r="AI2319" i="1"/>
  <c r="AH2319" i="1"/>
  <c r="AG2319" i="1"/>
  <c r="AF2319" i="1"/>
  <c r="AE2319" i="1"/>
  <c r="AD2319" i="1"/>
  <c r="AC2319" i="1"/>
  <c r="AB2319" i="1"/>
  <c r="AK2318" i="1"/>
  <c r="AJ2318" i="1"/>
  <c r="AI2318" i="1"/>
  <c r="AH2318" i="1"/>
  <c r="AG2318" i="1"/>
  <c r="AF2318" i="1"/>
  <c r="AE2318" i="1"/>
  <c r="AD2318" i="1"/>
  <c r="AC2318" i="1"/>
  <c r="AB2318" i="1"/>
  <c r="AK2317" i="1"/>
  <c r="AJ2317" i="1"/>
  <c r="AI2317" i="1"/>
  <c r="AH2317" i="1"/>
  <c r="AG2317" i="1"/>
  <c r="AF2317" i="1"/>
  <c r="AE2317" i="1"/>
  <c r="AD2317" i="1"/>
  <c r="AC2317" i="1"/>
  <c r="AB2317" i="1"/>
  <c r="AK2316" i="1"/>
  <c r="AJ2316" i="1"/>
  <c r="AI2316" i="1"/>
  <c r="AH2316" i="1"/>
  <c r="AG2316" i="1"/>
  <c r="AF2316" i="1"/>
  <c r="AE2316" i="1"/>
  <c r="AD2316" i="1"/>
  <c r="AC2316" i="1"/>
  <c r="AB2316" i="1"/>
  <c r="AK2315" i="1"/>
  <c r="AJ2315" i="1"/>
  <c r="AI2315" i="1"/>
  <c r="AH2315" i="1"/>
  <c r="AG2315" i="1"/>
  <c r="AF2315" i="1"/>
  <c r="AE2315" i="1"/>
  <c r="AD2315" i="1"/>
  <c r="AC2315" i="1"/>
  <c r="AB2315" i="1"/>
  <c r="AK2314" i="1"/>
  <c r="AJ2314" i="1"/>
  <c r="AI2314" i="1"/>
  <c r="AH2314" i="1"/>
  <c r="AG2314" i="1"/>
  <c r="AF2314" i="1"/>
  <c r="AE2314" i="1"/>
  <c r="AD2314" i="1"/>
  <c r="AC2314" i="1"/>
  <c r="AB2314" i="1"/>
  <c r="AK2313" i="1"/>
  <c r="AJ2313" i="1"/>
  <c r="AI2313" i="1"/>
  <c r="AH2313" i="1"/>
  <c r="AG2313" i="1"/>
  <c r="AF2313" i="1"/>
  <c r="AE2313" i="1"/>
  <c r="AD2313" i="1"/>
  <c r="AC2313" i="1"/>
  <c r="AB2313" i="1"/>
  <c r="AK2312" i="1"/>
  <c r="AJ2312" i="1"/>
  <c r="AI2312" i="1"/>
  <c r="AH2312" i="1"/>
  <c r="AG2312" i="1"/>
  <c r="AF2312" i="1"/>
  <c r="AE2312" i="1"/>
  <c r="AD2312" i="1"/>
  <c r="AC2312" i="1"/>
  <c r="AB2312" i="1"/>
  <c r="AK2311" i="1"/>
  <c r="AJ2311" i="1"/>
  <c r="AI2311" i="1"/>
  <c r="AH2311" i="1"/>
  <c r="AG2311" i="1"/>
  <c r="AF2311" i="1"/>
  <c r="AE2311" i="1"/>
  <c r="AD2311" i="1"/>
  <c r="AC2311" i="1"/>
  <c r="AB2311" i="1"/>
  <c r="AK2310" i="1"/>
  <c r="AJ2310" i="1"/>
  <c r="AI2310" i="1"/>
  <c r="AH2310" i="1"/>
  <c r="AG2310" i="1"/>
  <c r="AF2310" i="1"/>
  <c r="AE2310" i="1"/>
  <c r="AD2310" i="1"/>
  <c r="AC2310" i="1"/>
  <c r="AB2310" i="1"/>
  <c r="AK2309" i="1"/>
  <c r="AJ2309" i="1"/>
  <c r="AI2309" i="1"/>
  <c r="AH2309" i="1"/>
  <c r="AG2309" i="1"/>
  <c r="AF2309" i="1"/>
  <c r="AE2309" i="1"/>
  <c r="AD2309" i="1"/>
  <c r="AC2309" i="1"/>
  <c r="AB2309" i="1"/>
  <c r="AK2308" i="1"/>
  <c r="AJ2308" i="1"/>
  <c r="AI2308" i="1"/>
  <c r="AH2308" i="1"/>
  <c r="AG2308" i="1"/>
  <c r="AF2308" i="1"/>
  <c r="AE2308" i="1"/>
  <c r="AD2308" i="1"/>
  <c r="AC2308" i="1"/>
  <c r="AB2308" i="1"/>
  <c r="AK2307" i="1"/>
  <c r="AJ2307" i="1"/>
  <c r="AI2307" i="1"/>
  <c r="AH2307" i="1"/>
  <c r="AG2307" i="1"/>
  <c r="AF2307" i="1"/>
  <c r="AE2307" i="1"/>
  <c r="AD2307" i="1"/>
  <c r="AC2307" i="1"/>
  <c r="AB2307" i="1"/>
  <c r="AK2306" i="1"/>
  <c r="AJ2306" i="1"/>
  <c r="AI2306" i="1"/>
  <c r="AH2306" i="1"/>
  <c r="AG2306" i="1"/>
  <c r="AF2306" i="1"/>
  <c r="AE2306" i="1"/>
  <c r="AD2306" i="1"/>
  <c r="AC2306" i="1"/>
  <c r="AB2306" i="1"/>
  <c r="AK2305" i="1"/>
  <c r="AJ2305" i="1"/>
  <c r="AI2305" i="1"/>
  <c r="AH2305" i="1"/>
  <c r="AG2305" i="1"/>
  <c r="AF2305" i="1"/>
  <c r="AE2305" i="1"/>
  <c r="AD2305" i="1"/>
  <c r="AC2305" i="1"/>
  <c r="AB2305" i="1"/>
  <c r="AK2304" i="1"/>
  <c r="AJ2304" i="1"/>
  <c r="AI2304" i="1"/>
  <c r="AH2304" i="1"/>
  <c r="AG2304" i="1"/>
  <c r="AF2304" i="1"/>
  <c r="AE2304" i="1"/>
  <c r="AD2304" i="1"/>
  <c r="AC2304" i="1"/>
  <c r="AB2304" i="1"/>
  <c r="AK2303" i="1"/>
  <c r="AJ2303" i="1"/>
  <c r="AI2303" i="1"/>
  <c r="AH2303" i="1"/>
  <c r="AG2303" i="1"/>
  <c r="AF2303" i="1"/>
  <c r="AE2303" i="1"/>
  <c r="AD2303" i="1"/>
  <c r="AC2303" i="1"/>
  <c r="AB2303" i="1"/>
  <c r="AK2302" i="1"/>
  <c r="AJ2302" i="1"/>
  <c r="AI2302" i="1"/>
  <c r="AH2302" i="1"/>
  <c r="AG2302" i="1"/>
  <c r="AF2302" i="1"/>
  <c r="AE2302" i="1"/>
  <c r="AD2302" i="1"/>
  <c r="AC2302" i="1"/>
  <c r="AB2302" i="1"/>
  <c r="AK2301" i="1"/>
  <c r="AJ2301" i="1"/>
  <c r="AI2301" i="1"/>
  <c r="AH2301" i="1"/>
  <c r="AG2301" i="1"/>
  <c r="AF2301" i="1"/>
  <c r="AE2301" i="1"/>
  <c r="AD2301" i="1"/>
  <c r="AC2301" i="1"/>
  <c r="AB2301" i="1"/>
  <c r="AK2300" i="1"/>
  <c r="AJ2300" i="1"/>
  <c r="AI2300" i="1"/>
  <c r="AH2300" i="1"/>
  <c r="AG2300" i="1"/>
  <c r="AF2300" i="1"/>
  <c r="AE2300" i="1"/>
  <c r="AD2300" i="1"/>
  <c r="AC2300" i="1"/>
  <c r="AB2300" i="1"/>
  <c r="AK2299" i="1"/>
  <c r="AJ2299" i="1"/>
  <c r="AI2299" i="1"/>
  <c r="AH2299" i="1"/>
  <c r="AG2299" i="1"/>
  <c r="AF2299" i="1"/>
  <c r="AE2299" i="1"/>
  <c r="AD2299" i="1"/>
  <c r="AC2299" i="1"/>
  <c r="AB2299" i="1"/>
  <c r="AK2298" i="1"/>
  <c r="AJ2298" i="1"/>
  <c r="AI2298" i="1"/>
  <c r="AH2298" i="1"/>
  <c r="AG2298" i="1"/>
  <c r="AF2298" i="1"/>
  <c r="AE2298" i="1"/>
  <c r="AD2298" i="1"/>
  <c r="AC2298" i="1"/>
  <c r="AB2298" i="1"/>
  <c r="AK2297" i="1"/>
  <c r="AJ2297" i="1"/>
  <c r="AI2297" i="1"/>
  <c r="AH2297" i="1"/>
  <c r="AG2297" i="1"/>
  <c r="AF2297" i="1"/>
  <c r="AE2297" i="1"/>
  <c r="AD2297" i="1"/>
  <c r="AC2297" i="1"/>
  <c r="AB2297" i="1"/>
  <c r="AK2296" i="1"/>
  <c r="AJ2296" i="1"/>
  <c r="AI2296" i="1"/>
  <c r="AH2296" i="1"/>
  <c r="AG2296" i="1"/>
  <c r="AF2296" i="1"/>
  <c r="AE2296" i="1"/>
  <c r="AD2296" i="1"/>
  <c r="AC2296" i="1"/>
  <c r="AB2296" i="1"/>
  <c r="AK2295" i="1"/>
  <c r="AJ2295" i="1"/>
  <c r="AI2295" i="1"/>
  <c r="AH2295" i="1"/>
  <c r="AG2295" i="1"/>
  <c r="AF2295" i="1"/>
  <c r="AE2295" i="1"/>
  <c r="AD2295" i="1"/>
  <c r="AC2295" i="1"/>
  <c r="AB2295" i="1"/>
  <c r="AK2294" i="1"/>
  <c r="AJ2294" i="1"/>
  <c r="AI2294" i="1"/>
  <c r="AH2294" i="1"/>
  <c r="AG2294" i="1"/>
  <c r="AF2294" i="1"/>
  <c r="AE2294" i="1"/>
  <c r="AD2294" i="1"/>
  <c r="AC2294" i="1"/>
  <c r="AB2294" i="1"/>
  <c r="AK2293" i="1"/>
  <c r="AJ2293" i="1"/>
  <c r="AI2293" i="1"/>
  <c r="AH2293" i="1"/>
  <c r="AG2293" i="1"/>
  <c r="AF2293" i="1"/>
  <c r="AE2293" i="1"/>
  <c r="AD2293" i="1"/>
  <c r="AC2293" i="1"/>
  <c r="AB2293" i="1"/>
  <c r="AK2292" i="1"/>
  <c r="AJ2292" i="1"/>
  <c r="AI2292" i="1"/>
  <c r="AH2292" i="1"/>
  <c r="AG2292" i="1"/>
  <c r="AF2292" i="1"/>
  <c r="AE2292" i="1"/>
  <c r="AD2292" i="1"/>
  <c r="AC2292" i="1"/>
  <c r="AB2292" i="1"/>
  <c r="AK2291" i="1"/>
  <c r="AJ2291" i="1"/>
  <c r="AI2291" i="1"/>
  <c r="AH2291" i="1"/>
  <c r="AG2291" i="1"/>
  <c r="AF2291" i="1"/>
  <c r="AE2291" i="1"/>
  <c r="AD2291" i="1"/>
  <c r="AC2291" i="1"/>
  <c r="AB2291" i="1"/>
  <c r="AK2290" i="1"/>
  <c r="AJ2290" i="1"/>
  <c r="AI2290" i="1"/>
  <c r="AH2290" i="1"/>
  <c r="AG2290" i="1"/>
  <c r="AF2290" i="1"/>
  <c r="AE2290" i="1"/>
  <c r="AD2290" i="1"/>
  <c r="AC2290" i="1"/>
  <c r="AB2290" i="1"/>
  <c r="AK2289" i="1"/>
  <c r="AJ2289" i="1"/>
  <c r="AI2289" i="1"/>
  <c r="AH2289" i="1"/>
  <c r="AG2289" i="1"/>
  <c r="AF2289" i="1"/>
  <c r="AE2289" i="1"/>
  <c r="AD2289" i="1"/>
  <c r="AC2289" i="1"/>
  <c r="AB2289" i="1"/>
  <c r="AK2288" i="1"/>
  <c r="AJ2288" i="1"/>
  <c r="AI2288" i="1"/>
  <c r="AH2288" i="1"/>
  <c r="AG2288" i="1"/>
  <c r="AF2288" i="1"/>
  <c r="AE2288" i="1"/>
  <c r="AD2288" i="1"/>
  <c r="AC2288" i="1"/>
  <c r="AB2288" i="1"/>
  <c r="AK2287" i="1"/>
  <c r="AJ2287" i="1"/>
  <c r="AI2287" i="1"/>
  <c r="AH2287" i="1"/>
  <c r="AG2287" i="1"/>
  <c r="AF2287" i="1"/>
  <c r="AE2287" i="1"/>
  <c r="AD2287" i="1"/>
  <c r="AC2287" i="1"/>
  <c r="AB2287" i="1"/>
  <c r="AK2286" i="1"/>
  <c r="AJ2286" i="1"/>
  <c r="AI2286" i="1"/>
  <c r="AH2286" i="1"/>
  <c r="AG2286" i="1"/>
  <c r="AF2286" i="1"/>
  <c r="AE2286" i="1"/>
  <c r="AD2286" i="1"/>
  <c r="AC2286" i="1"/>
  <c r="AB2286" i="1"/>
  <c r="AK2285" i="1"/>
  <c r="AJ2285" i="1"/>
  <c r="AI2285" i="1"/>
  <c r="AH2285" i="1"/>
  <c r="AG2285" i="1"/>
  <c r="AF2285" i="1"/>
  <c r="AE2285" i="1"/>
  <c r="AD2285" i="1"/>
  <c r="AC2285" i="1"/>
  <c r="AB2285" i="1"/>
  <c r="AK2284" i="1"/>
  <c r="AJ2284" i="1"/>
  <c r="AI2284" i="1"/>
  <c r="AH2284" i="1"/>
  <c r="AG2284" i="1"/>
  <c r="AF2284" i="1"/>
  <c r="AE2284" i="1"/>
  <c r="AD2284" i="1"/>
  <c r="AC2284" i="1"/>
  <c r="AB2284" i="1"/>
  <c r="AK2283" i="1"/>
  <c r="AJ2283" i="1"/>
  <c r="AI2283" i="1"/>
  <c r="AH2283" i="1"/>
  <c r="AG2283" i="1"/>
  <c r="AF2283" i="1"/>
  <c r="AE2283" i="1"/>
  <c r="AD2283" i="1"/>
  <c r="AC2283" i="1"/>
  <c r="AB2283" i="1"/>
  <c r="AK2282" i="1"/>
  <c r="AJ2282" i="1"/>
  <c r="AI2282" i="1"/>
  <c r="AH2282" i="1"/>
  <c r="AG2282" i="1"/>
  <c r="AF2282" i="1"/>
  <c r="AE2282" i="1"/>
  <c r="AD2282" i="1"/>
  <c r="AC2282" i="1"/>
  <c r="AB2282" i="1"/>
  <c r="AK2281" i="1"/>
  <c r="AJ2281" i="1"/>
  <c r="AI2281" i="1"/>
  <c r="AH2281" i="1"/>
  <c r="AG2281" i="1"/>
  <c r="AF2281" i="1"/>
  <c r="AE2281" i="1"/>
  <c r="AD2281" i="1"/>
  <c r="AC2281" i="1"/>
  <c r="AB2281" i="1"/>
  <c r="AK2280" i="1"/>
  <c r="AJ2280" i="1"/>
  <c r="AI2280" i="1"/>
  <c r="AH2280" i="1"/>
  <c r="AG2280" i="1"/>
  <c r="AF2280" i="1"/>
  <c r="AE2280" i="1"/>
  <c r="AD2280" i="1"/>
  <c r="AC2280" i="1"/>
  <c r="AB2280" i="1"/>
  <c r="AK2279" i="1"/>
  <c r="AJ2279" i="1"/>
  <c r="AI2279" i="1"/>
  <c r="AH2279" i="1"/>
  <c r="AG2279" i="1"/>
  <c r="AF2279" i="1"/>
  <c r="AE2279" i="1"/>
  <c r="AD2279" i="1"/>
  <c r="AC2279" i="1"/>
  <c r="AB2279" i="1"/>
  <c r="AK2278" i="1"/>
  <c r="AJ2278" i="1"/>
  <c r="AI2278" i="1"/>
  <c r="AH2278" i="1"/>
  <c r="AG2278" i="1"/>
  <c r="AF2278" i="1"/>
  <c r="AE2278" i="1"/>
  <c r="AD2278" i="1"/>
  <c r="AC2278" i="1"/>
  <c r="AB2278" i="1"/>
  <c r="AK2277" i="1"/>
  <c r="AJ2277" i="1"/>
  <c r="AI2277" i="1"/>
  <c r="AH2277" i="1"/>
  <c r="AG2277" i="1"/>
  <c r="AF2277" i="1"/>
  <c r="AE2277" i="1"/>
  <c r="AD2277" i="1"/>
  <c r="AC2277" i="1"/>
  <c r="AB2277" i="1"/>
  <c r="AK2276" i="1"/>
  <c r="AJ2276" i="1"/>
  <c r="AI2276" i="1"/>
  <c r="AH2276" i="1"/>
  <c r="AG2276" i="1"/>
  <c r="AF2276" i="1"/>
  <c r="AE2276" i="1"/>
  <c r="AD2276" i="1"/>
  <c r="AC2276" i="1"/>
  <c r="AB2276" i="1"/>
  <c r="AK2275" i="1"/>
  <c r="AJ2275" i="1"/>
  <c r="AI2275" i="1"/>
  <c r="AH2275" i="1"/>
  <c r="AG2275" i="1"/>
  <c r="AF2275" i="1"/>
  <c r="AE2275" i="1"/>
  <c r="AD2275" i="1"/>
  <c r="AC2275" i="1"/>
  <c r="AB2275" i="1"/>
  <c r="AK2274" i="1"/>
  <c r="AJ2274" i="1"/>
  <c r="AI2274" i="1"/>
  <c r="AH2274" i="1"/>
  <c r="AG2274" i="1"/>
  <c r="AF2274" i="1"/>
  <c r="AE2274" i="1"/>
  <c r="AD2274" i="1"/>
  <c r="AC2274" i="1"/>
  <c r="AB2274" i="1"/>
  <c r="AK2273" i="1"/>
  <c r="AJ2273" i="1"/>
  <c r="AI2273" i="1"/>
  <c r="AH2273" i="1"/>
  <c r="AG2273" i="1"/>
  <c r="AF2273" i="1"/>
  <c r="AE2273" i="1"/>
  <c r="AD2273" i="1"/>
  <c r="AC2273" i="1"/>
  <c r="AB2273" i="1"/>
  <c r="AK2272" i="1"/>
  <c r="AJ2272" i="1"/>
  <c r="AI2272" i="1"/>
  <c r="AH2272" i="1"/>
  <c r="AG2272" i="1"/>
  <c r="AF2272" i="1"/>
  <c r="AE2272" i="1"/>
  <c r="AD2272" i="1"/>
  <c r="AC2272" i="1"/>
  <c r="AB2272" i="1"/>
  <c r="AK2271" i="1"/>
  <c r="AJ2271" i="1"/>
  <c r="AI2271" i="1"/>
  <c r="AH2271" i="1"/>
  <c r="AG2271" i="1"/>
  <c r="AF2271" i="1"/>
  <c r="AE2271" i="1"/>
  <c r="AD2271" i="1"/>
  <c r="AC2271" i="1"/>
  <c r="AB2271" i="1"/>
  <c r="AK2270" i="1"/>
  <c r="AJ2270" i="1"/>
  <c r="AI2270" i="1"/>
  <c r="AH2270" i="1"/>
  <c r="AG2270" i="1"/>
  <c r="AF2270" i="1"/>
  <c r="AE2270" i="1"/>
  <c r="AD2270" i="1"/>
  <c r="AC2270" i="1"/>
  <c r="AB2270" i="1"/>
  <c r="AK2269" i="1"/>
  <c r="AJ2269" i="1"/>
  <c r="AI2269" i="1"/>
  <c r="AH2269" i="1"/>
  <c r="AG2269" i="1"/>
  <c r="AF2269" i="1"/>
  <c r="AE2269" i="1"/>
  <c r="AD2269" i="1"/>
  <c r="AC2269" i="1"/>
  <c r="AB2269" i="1"/>
  <c r="AK2268" i="1"/>
  <c r="AJ2268" i="1"/>
  <c r="AI2268" i="1"/>
  <c r="AH2268" i="1"/>
  <c r="AG2268" i="1"/>
  <c r="AF2268" i="1"/>
  <c r="AE2268" i="1"/>
  <c r="AD2268" i="1"/>
  <c r="AC2268" i="1"/>
  <c r="AB2268" i="1"/>
  <c r="AK2267" i="1"/>
  <c r="AJ2267" i="1"/>
  <c r="AI2267" i="1"/>
  <c r="AH2267" i="1"/>
  <c r="AG2267" i="1"/>
  <c r="AF2267" i="1"/>
  <c r="AE2267" i="1"/>
  <c r="AD2267" i="1"/>
  <c r="AC2267" i="1"/>
  <c r="AB2267" i="1"/>
  <c r="AK2266" i="1"/>
  <c r="AJ2266" i="1"/>
  <c r="AI2266" i="1"/>
  <c r="AH2266" i="1"/>
  <c r="AG2266" i="1"/>
  <c r="AF2266" i="1"/>
  <c r="AE2266" i="1"/>
  <c r="AD2266" i="1"/>
  <c r="AC2266" i="1"/>
  <c r="AB2266" i="1"/>
  <c r="AK2265" i="1"/>
  <c r="AJ2265" i="1"/>
  <c r="AI2265" i="1"/>
  <c r="AH2265" i="1"/>
  <c r="AG2265" i="1"/>
  <c r="AF2265" i="1"/>
  <c r="AE2265" i="1"/>
  <c r="AD2265" i="1"/>
  <c r="AC2265" i="1"/>
  <c r="AB2265" i="1"/>
  <c r="AK2264" i="1"/>
  <c r="AJ2264" i="1"/>
  <c r="AI2264" i="1"/>
  <c r="AH2264" i="1"/>
  <c r="AG2264" i="1"/>
  <c r="AF2264" i="1"/>
  <c r="AE2264" i="1"/>
  <c r="AD2264" i="1"/>
  <c r="AC2264" i="1"/>
  <c r="AB2264" i="1"/>
  <c r="AK2263" i="1"/>
  <c r="AJ2263" i="1"/>
  <c r="AI2263" i="1"/>
  <c r="AH2263" i="1"/>
  <c r="AG2263" i="1"/>
  <c r="AF2263" i="1"/>
  <c r="AE2263" i="1"/>
  <c r="AD2263" i="1"/>
  <c r="AC2263" i="1"/>
  <c r="AB2263" i="1"/>
  <c r="AK2262" i="1"/>
  <c r="AJ2262" i="1"/>
  <c r="AI2262" i="1"/>
  <c r="AH2262" i="1"/>
  <c r="AG2262" i="1"/>
  <c r="AF2262" i="1"/>
  <c r="AE2262" i="1"/>
  <c r="AD2262" i="1"/>
  <c r="AC2262" i="1"/>
  <c r="AB2262" i="1"/>
  <c r="AK2261" i="1"/>
  <c r="AJ2261" i="1"/>
  <c r="AI2261" i="1"/>
  <c r="AH2261" i="1"/>
  <c r="AG2261" i="1"/>
  <c r="AF2261" i="1"/>
  <c r="AE2261" i="1"/>
  <c r="AD2261" i="1"/>
  <c r="AC2261" i="1"/>
  <c r="AB2261" i="1"/>
  <c r="AK2260" i="1"/>
  <c r="AJ2260" i="1"/>
  <c r="AI2260" i="1"/>
  <c r="AH2260" i="1"/>
  <c r="AG2260" i="1"/>
  <c r="AF2260" i="1"/>
  <c r="AE2260" i="1"/>
  <c r="AD2260" i="1"/>
  <c r="AC2260" i="1"/>
  <c r="AB2260" i="1"/>
  <c r="AK2259" i="1"/>
  <c r="AJ2259" i="1"/>
  <c r="AI2259" i="1"/>
  <c r="AH2259" i="1"/>
  <c r="AG2259" i="1"/>
  <c r="AF2259" i="1"/>
  <c r="AE2259" i="1"/>
  <c r="AD2259" i="1"/>
  <c r="AC2259" i="1"/>
  <c r="AB2259" i="1"/>
  <c r="AK2258" i="1"/>
  <c r="AJ2258" i="1"/>
  <c r="AI2258" i="1"/>
  <c r="AH2258" i="1"/>
  <c r="AG2258" i="1"/>
  <c r="AF2258" i="1"/>
  <c r="AE2258" i="1"/>
  <c r="AD2258" i="1"/>
  <c r="AC2258" i="1"/>
  <c r="AB2258" i="1"/>
  <c r="AK2257" i="1"/>
  <c r="AJ2257" i="1"/>
  <c r="AI2257" i="1"/>
  <c r="AH2257" i="1"/>
  <c r="AG2257" i="1"/>
  <c r="AF2257" i="1"/>
  <c r="AE2257" i="1"/>
  <c r="AD2257" i="1"/>
  <c r="AC2257" i="1"/>
  <c r="AB2257" i="1"/>
  <c r="AK2256" i="1"/>
  <c r="AJ2256" i="1"/>
  <c r="AI2256" i="1"/>
  <c r="AH2256" i="1"/>
  <c r="AG2256" i="1"/>
  <c r="AF2256" i="1"/>
  <c r="AE2256" i="1"/>
  <c r="AD2256" i="1"/>
  <c r="AC2256" i="1"/>
  <c r="AB2256" i="1"/>
  <c r="AK2255" i="1"/>
  <c r="AJ2255" i="1"/>
  <c r="AI2255" i="1"/>
  <c r="AH2255" i="1"/>
  <c r="AG2255" i="1"/>
  <c r="AF2255" i="1"/>
  <c r="AE2255" i="1"/>
  <c r="AD2255" i="1"/>
  <c r="AC2255" i="1"/>
  <c r="AB2255" i="1"/>
  <c r="AK2254" i="1"/>
  <c r="AJ2254" i="1"/>
  <c r="AI2254" i="1"/>
  <c r="AH2254" i="1"/>
  <c r="AG2254" i="1"/>
  <c r="AF2254" i="1"/>
  <c r="AE2254" i="1"/>
  <c r="AD2254" i="1"/>
  <c r="AC2254" i="1"/>
  <c r="AB2254" i="1"/>
  <c r="AK2253" i="1"/>
  <c r="AJ2253" i="1"/>
  <c r="AI2253" i="1"/>
  <c r="AH2253" i="1"/>
  <c r="AG2253" i="1"/>
  <c r="AF2253" i="1"/>
  <c r="AE2253" i="1"/>
  <c r="AD2253" i="1"/>
  <c r="AC2253" i="1"/>
  <c r="AB2253" i="1"/>
  <c r="AK2252" i="1"/>
  <c r="AJ2252" i="1"/>
  <c r="AI2252" i="1"/>
  <c r="AH2252" i="1"/>
  <c r="AG2252" i="1"/>
  <c r="AF2252" i="1"/>
  <c r="AE2252" i="1"/>
  <c r="AD2252" i="1"/>
  <c r="AC2252" i="1"/>
  <c r="AB2252" i="1"/>
  <c r="AK2251" i="1"/>
  <c r="AJ2251" i="1"/>
  <c r="AI2251" i="1"/>
  <c r="AH2251" i="1"/>
  <c r="AG2251" i="1"/>
  <c r="AF2251" i="1"/>
  <c r="AE2251" i="1"/>
  <c r="AD2251" i="1"/>
  <c r="AC2251" i="1"/>
  <c r="AB2251" i="1"/>
  <c r="AK2250" i="1"/>
  <c r="AJ2250" i="1"/>
  <c r="AI2250" i="1"/>
  <c r="AH2250" i="1"/>
  <c r="AG2250" i="1"/>
  <c r="AF2250" i="1"/>
  <c r="AE2250" i="1"/>
  <c r="AD2250" i="1"/>
  <c r="AC2250" i="1"/>
  <c r="AB2250" i="1"/>
  <c r="AK2249" i="1"/>
  <c r="AJ2249" i="1"/>
  <c r="AI2249" i="1"/>
  <c r="AH2249" i="1"/>
  <c r="AG2249" i="1"/>
  <c r="AF2249" i="1"/>
  <c r="AE2249" i="1"/>
  <c r="AD2249" i="1"/>
  <c r="AC2249" i="1"/>
  <c r="AB2249" i="1"/>
  <c r="AK2248" i="1"/>
  <c r="AJ2248" i="1"/>
  <c r="AI2248" i="1"/>
  <c r="AH2248" i="1"/>
  <c r="AG2248" i="1"/>
  <c r="AF2248" i="1"/>
  <c r="AE2248" i="1"/>
  <c r="AD2248" i="1"/>
  <c r="AC2248" i="1"/>
  <c r="AB2248" i="1"/>
  <c r="AK2247" i="1"/>
  <c r="AJ2247" i="1"/>
  <c r="AI2247" i="1"/>
  <c r="AH2247" i="1"/>
  <c r="AG2247" i="1"/>
  <c r="AF2247" i="1"/>
  <c r="AE2247" i="1"/>
  <c r="AD2247" i="1"/>
  <c r="AC2247" i="1"/>
  <c r="AB2247" i="1"/>
  <c r="AK2246" i="1"/>
  <c r="AJ2246" i="1"/>
  <c r="AI2246" i="1"/>
  <c r="AH2246" i="1"/>
  <c r="AG2246" i="1"/>
  <c r="AF2246" i="1"/>
  <c r="AE2246" i="1"/>
  <c r="AD2246" i="1"/>
  <c r="AC2246" i="1"/>
  <c r="AB2246" i="1"/>
  <c r="AK2245" i="1"/>
  <c r="AJ2245" i="1"/>
  <c r="AI2245" i="1"/>
  <c r="AH2245" i="1"/>
  <c r="AG2245" i="1"/>
  <c r="AF2245" i="1"/>
  <c r="AE2245" i="1"/>
  <c r="AD2245" i="1"/>
  <c r="AC2245" i="1"/>
  <c r="AB2245" i="1"/>
  <c r="AK2244" i="1"/>
  <c r="AJ2244" i="1"/>
  <c r="AI2244" i="1"/>
  <c r="AH2244" i="1"/>
  <c r="AG2244" i="1"/>
  <c r="AF2244" i="1"/>
  <c r="AE2244" i="1"/>
  <c r="AD2244" i="1"/>
  <c r="AC2244" i="1"/>
  <c r="AB2244" i="1"/>
  <c r="AK2243" i="1"/>
  <c r="AJ2243" i="1"/>
  <c r="AI2243" i="1"/>
  <c r="AH2243" i="1"/>
  <c r="AG2243" i="1"/>
  <c r="AF2243" i="1"/>
  <c r="AE2243" i="1"/>
  <c r="AD2243" i="1"/>
  <c r="AC2243" i="1"/>
  <c r="AB2243" i="1"/>
  <c r="AK2242" i="1"/>
  <c r="AJ2242" i="1"/>
  <c r="AI2242" i="1"/>
  <c r="AH2242" i="1"/>
  <c r="AG2242" i="1"/>
  <c r="AF2242" i="1"/>
  <c r="AE2242" i="1"/>
  <c r="AD2242" i="1"/>
  <c r="AC2242" i="1"/>
  <c r="AB2242" i="1"/>
  <c r="AK2241" i="1"/>
  <c r="AJ2241" i="1"/>
  <c r="AI2241" i="1"/>
  <c r="AH2241" i="1"/>
  <c r="AG2241" i="1"/>
  <c r="AF2241" i="1"/>
  <c r="AE2241" i="1"/>
  <c r="AD2241" i="1"/>
  <c r="AC2241" i="1"/>
  <c r="AB2241" i="1"/>
  <c r="AK2240" i="1"/>
  <c r="AJ2240" i="1"/>
  <c r="AI2240" i="1"/>
  <c r="AH2240" i="1"/>
  <c r="AG2240" i="1"/>
  <c r="AF2240" i="1"/>
  <c r="AE2240" i="1"/>
  <c r="AD2240" i="1"/>
  <c r="AC2240" i="1"/>
  <c r="AB2240" i="1"/>
  <c r="AK2239" i="1"/>
  <c r="AJ2239" i="1"/>
  <c r="AI2239" i="1"/>
  <c r="AH2239" i="1"/>
  <c r="AG2239" i="1"/>
  <c r="AF2239" i="1"/>
  <c r="AE2239" i="1"/>
  <c r="AD2239" i="1"/>
  <c r="AC2239" i="1"/>
  <c r="AB2239" i="1"/>
  <c r="AK2238" i="1"/>
  <c r="AJ2238" i="1"/>
  <c r="AI2238" i="1"/>
  <c r="AH2238" i="1"/>
  <c r="AG2238" i="1"/>
  <c r="AF2238" i="1"/>
  <c r="AE2238" i="1"/>
  <c r="AD2238" i="1"/>
  <c r="AC2238" i="1"/>
  <c r="AB2238" i="1"/>
  <c r="AK2237" i="1"/>
  <c r="AJ2237" i="1"/>
  <c r="AI2237" i="1"/>
  <c r="AH2237" i="1"/>
  <c r="AG2237" i="1"/>
  <c r="AF2237" i="1"/>
  <c r="AE2237" i="1"/>
  <c r="AD2237" i="1"/>
  <c r="AC2237" i="1"/>
  <c r="AB2237" i="1"/>
  <c r="AK2236" i="1"/>
  <c r="AJ2236" i="1"/>
  <c r="AI2236" i="1"/>
  <c r="AH2236" i="1"/>
  <c r="AG2236" i="1"/>
  <c r="AF2236" i="1"/>
  <c r="AE2236" i="1"/>
  <c r="AD2236" i="1"/>
  <c r="AC2236" i="1"/>
  <c r="AB2236" i="1"/>
  <c r="AK2235" i="1"/>
  <c r="AJ2235" i="1"/>
  <c r="AI2235" i="1"/>
  <c r="AH2235" i="1"/>
  <c r="AG2235" i="1"/>
  <c r="AF2235" i="1"/>
  <c r="AE2235" i="1"/>
  <c r="AD2235" i="1"/>
  <c r="AC2235" i="1"/>
  <c r="AB2235" i="1"/>
  <c r="AK2234" i="1"/>
  <c r="AJ2234" i="1"/>
  <c r="AI2234" i="1"/>
  <c r="AH2234" i="1"/>
  <c r="AG2234" i="1"/>
  <c r="AF2234" i="1"/>
  <c r="AE2234" i="1"/>
  <c r="AD2234" i="1"/>
  <c r="AC2234" i="1"/>
  <c r="AB2234" i="1"/>
  <c r="AK2233" i="1"/>
  <c r="AJ2233" i="1"/>
  <c r="AI2233" i="1"/>
  <c r="AH2233" i="1"/>
  <c r="AG2233" i="1"/>
  <c r="AF2233" i="1"/>
  <c r="AE2233" i="1"/>
  <c r="AD2233" i="1"/>
  <c r="AC2233" i="1"/>
  <c r="AB2233" i="1"/>
  <c r="AK2232" i="1"/>
  <c r="AJ2232" i="1"/>
  <c r="AI2232" i="1"/>
  <c r="AH2232" i="1"/>
  <c r="AG2232" i="1"/>
  <c r="AF2232" i="1"/>
  <c r="AE2232" i="1"/>
  <c r="AD2232" i="1"/>
  <c r="AC2232" i="1"/>
  <c r="AB2232" i="1"/>
  <c r="AK2231" i="1"/>
  <c r="AJ2231" i="1"/>
  <c r="AI2231" i="1"/>
  <c r="AH2231" i="1"/>
  <c r="AG2231" i="1"/>
  <c r="AF2231" i="1"/>
  <c r="AE2231" i="1"/>
  <c r="AD2231" i="1"/>
  <c r="AC2231" i="1"/>
  <c r="AB2231" i="1"/>
  <c r="AK2230" i="1"/>
  <c r="AJ2230" i="1"/>
  <c r="AI2230" i="1"/>
  <c r="AH2230" i="1"/>
  <c r="AG2230" i="1"/>
  <c r="AF2230" i="1"/>
  <c r="AE2230" i="1"/>
  <c r="AD2230" i="1"/>
  <c r="AC2230" i="1"/>
  <c r="AB2230" i="1"/>
  <c r="AK2229" i="1"/>
  <c r="AJ2229" i="1"/>
  <c r="AI2229" i="1"/>
  <c r="AH2229" i="1"/>
  <c r="AG2229" i="1"/>
  <c r="AF2229" i="1"/>
  <c r="AE2229" i="1"/>
  <c r="AD2229" i="1"/>
  <c r="AC2229" i="1"/>
  <c r="AB2229" i="1"/>
  <c r="AK2228" i="1"/>
  <c r="AJ2228" i="1"/>
  <c r="AI2228" i="1"/>
  <c r="AH2228" i="1"/>
  <c r="AG2228" i="1"/>
  <c r="AF2228" i="1"/>
  <c r="AE2228" i="1"/>
  <c r="AD2228" i="1"/>
  <c r="AC2228" i="1"/>
  <c r="AB2228" i="1"/>
  <c r="AK2227" i="1"/>
  <c r="AJ2227" i="1"/>
  <c r="AI2227" i="1"/>
  <c r="AH2227" i="1"/>
  <c r="AG2227" i="1"/>
  <c r="AF2227" i="1"/>
  <c r="AE2227" i="1"/>
  <c r="AD2227" i="1"/>
  <c r="AC2227" i="1"/>
  <c r="AB2227" i="1"/>
  <c r="AK2226" i="1"/>
  <c r="AJ2226" i="1"/>
  <c r="AI2226" i="1"/>
  <c r="AH2226" i="1"/>
  <c r="AG2226" i="1"/>
  <c r="AF2226" i="1"/>
  <c r="AE2226" i="1"/>
  <c r="AD2226" i="1"/>
  <c r="AC2226" i="1"/>
  <c r="AB2226" i="1"/>
  <c r="AK2225" i="1"/>
  <c r="AJ2225" i="1"/>
  <c r="AI2225" i="1"/>
  <c r="AH2225" i="1"/>
  <c r="AG2225" i="1"/>
  <c r="AF2225" i="1"/>
  <c r="AE2225" i="1"/>
  <c r="AD2225" i="1"/>
  <c r="AC2225" i="1"/>
  <c r="AB2225" i="1"/>
  <c r="AK2224" i="1"/>
  <c r="AJ2224" i="1"/>
  <c r="AI2224" i="1"/>
  <c r="AH2224" i="1"/>
  <c r="AG2224" i="1"/>
  <c r="AF2224" i="1"/>
  <c r="AE2224" i="1"/>
  <c r="AD2224" i="1"/>
  <c r="AC2224" i="1"/>
  <c r="AB2224" i="1"/>
  <c r="AK2223" i="1"/>
  <c r="AJ2223" i="1"/>
  <c r="AI2223" i="1"/>
  <c r="AH2223" i="1"/>
  <c r="AG2223" i="1"/>
  <c r="AF2223" i="1"/>
  <c r="AE2223" i="1"/>
  <c r="AD2223" i="1"/>
  <c r="AC2223" i="1"/>
  <c r="AB2223" i="1"/>
  <c r="AK2222" i="1"/>
  <c r="AJ2222" i="1"/>
  <c r="AI2222" i="1"/>
  <c r="AH2222" i="1"/>
  <c r="AG2222" i="1"/>
  <c r="AF2222" i="1"/>
  <c r="AE2222" i="1"/>
  <c r="AD2222" i="1"/>
  <c r="AC2222" i="1"/>
  <c r="AB2222" i="1"/>
  <c r="AK2221" i="1"/>
  <c r="AJ2221" i="1"/>
  <c r="AI2221" i="1"/>
  <c r="AH2221" i="1"/>
  <c r="AG2221" i="1"/>
  <c r="AF2221" i="1"/>
  <c r="AE2221" i="1"/>
  <c r="AD2221" i="1"/>
  <c r="AC2221" i="1"/>
  <c r="AB2221" i="1"/>
  <c r="AK2220" i="1"/>
  <c r="AJ2220" i="1"/>
  <c r="AI2220" i="1"/>
  <c r="AH2220" i="1"/>
  <c r="AG2220" i="1"/>
  <c r="AF2220" i="1"/>
  <c r="AE2220" i="1"/>
  <c r="AD2220" i="1"/>
  <c r="AC2220" i="1"/>
  <c r="AB2220" i="1"/>
  <c r="AK2219" i="1"/>
  <c r="AJ2219" i="1"/>
  <c r="AI2219" i="1"/>
  <c r="AH2219" i="1"/>
  <c r="AG2219" i="1"/>
  <c r="AF2219" i="1"/>
  <c r="AE2219" i="1"/>
  <c r="AD2219" i="1"/>
  <c r="AC2219" i="1"/>
  <c r="AB2219" i="1"/>
  <c r="AK2218" i="1"/>
  <c r="AJ2218" i="1"/>
  <c r="AI2218" i="1"/>
  <c r="AH2218" i="1"/>
  <c r="AG2218" i="1"/>
  <c r="AF2218" i="1"/>
  <c r="AE2218" i="1"/>
  <c r="AD2218" i="1"/>
  <c r="AC2218" i="1"/>
  <c r="AB2218" i="1"/>
  <c r="AK2217" i="1"/>
  <c r="AJ2217" i="1"/>
  <c r="AI2217" i="1"/>
  <c r="AH2217" i="1"/>
  <c r="AG2217" i="1"/>
  <c r="AF2217" i="1"/>
  <c r="AE2217" i="1"/>
  <c r="AD2217" i="1"/>
  <c r="AC2217" i="1"/>
  <c r="AB2217" i="1"/>
  <c r="AK2216" i="1"/>
  <c r="AJ2216" i="1"/>
  <c r="AI2216" i="1"/>
  <c r="AH2216" i="1"/>
  <c r="AG2216" i="1"/>
  <c r="AF2216" i="1"/>
  <c r="AE2216" i="1"/>
  <c r="AD2216" i="1"/>
  <c r="AC2216" i="1"/>
  <c r="AB2216" i="1"/>
  <c r="AK2215" i="1"/>
  <c r="AJ2215" i="1"/>
  <c r="AI2215" i="1"/>
  <c r="AH2215" i="1"/>
  <c r="AG2215" i="1"/>
  <c r="AF2215" i="1"/>
  <c r="AE2215" i="1"/>
  <c r="AD2215" i="1"/>
  <c r="AC2215" i="1"/>
  <c r="AB2215" i="1"/>
  <c r="AK2214" i="1"/>
  <c r="AJ2214" i="1"/>
  <c r="AI2214" i="1"/>
  <c r="AH2214" i="1"/>
  <c r="AG2214" i="1"/>
  <c r="AF2214" i="1"/>
  <c r="AE2214" i="1"/>
  <c r="AD2214" i="1"/>
  <c r="AC2214" i="1"/>
  <c r="AB2214" i="1"/>
  <c r="AK2213" i="1"/>
  <c r="AJ2213" i="1"/>
  <c r="AI2213" i="1"/>
  <c r="AH2213" i="1"/>
  <c r="AG2213" i="1"/>
  <c r="AF2213" i="1"/>
  <c r="AE2213" i="1"/>
  <c r="AD2213" i="1"/>
  <c r="AC2213" i="1"/>
  <c r="AB2213" i="1"/>
  <c r="AK2212" i="1"/>
  <c r="AJ2212" i="1"/>
  <c r="AI2212" i="1"/>
  <c r="AH2212" i="1"/>
  <c r="AG2212" i="1"/>
  <c r="AF2212" i="1"/>
  <c r="AE2212" i="1"/>
  <c r="AD2212" i="1"/>
  <c r="AC2212" i="1"/>
  <c r="AB2212" i="1"/>
  <c r="AK2211" i="1"/>
  <c r="AJ2211" i="1"/>
  <c r="AI2211" i="1"/>
  <c r="AH2211" i="1"/>
  <c r="AG2211" i="1"/>
  <c r="AF2211" i="1"/>
  <c r="AE2211" i="1"/>
  <c r="AD2211" i="1"/>
  <c r="AC2211" i="1"/>
  <c r="AB2211" i="1"/>
  <c r="AK2210" i="1"/>
  <c r="AJ2210" i="1"/>
  <c r="AI2210" i="1"/>
  <c r="AH2210" i="1"/>
  <c r="AG2210" i="1"/>
  <c r="AF2210" i="1"/>
  <c r="AE2210" i="1"/>
  <c r="AD2210" i="1"/>
  <c r="AC2210" i="1"/>
  <c r="AB2210" i="1"/>
  <c r="AK2209" i="1"/>
  <c r="AJ2209" i="1"/>
  <c r="AI2209" i="1"/>
  <c r="AH2209" i="1"/>
  <c r="AG2209" i="1"/>
  <c r="AF2209" i="1"/>
  <c r="AE2209" i="1"/>
  <c r="AD2209" i="1"/>
  <c r="AC2209" i="1"/>
  <c r="AB2209" i="1"/>
  <c r="AK2208" i="1"/>
  <c r="AJ2208" i="1"/>
  <c r="AI2208" i="1"/>
  <c r="AH2208" i="1"/>
  <c r="AG2208" i="1"/>
  <c r="AF2208" i="1"/>
  <c r="AE2208" i="1"/>
  <c r="AD2208" i="1"/>
  <c r="AC2208" i="1"/>
  <c r="AB2208" i="1"/>
  <c r="AK2207" i="1"/>
  <c r="AJ2207" i="1"/>
  <c r="AI2207" i="1"/>
  <c r="AH2207" i="1"/>
  <c r="AG2207" i="1"/>
  <c r="AF2207" i="1"/>
  <c r="AE2207" i="1"/>
  <c r="AD2207" i="1"/>
  <c r="AC2207" i="1"/>
  <c r="AB2207" i="1"/>
  <c r="AK2206" i="1"/>
  <c r="AJ2206" i="1"/>
  <c r="AI2206" i="1"/>
  <c r="AH2206" i="1"/>
  <c r="AG2206" i="1"/>
  <c r="AF2206" i="1"/>
  <c r="AE2206" i="1"/>
  <c r="AD2206" i="1"/>
  <c r="AC2206" i="1"/>
  <c r="AB2206" i="1"/>
  <c r="AK2205" i="1"/>
  <c r="AJ2205" i="1"/>
  <c r="AI2205" i="1"/>
  <c r="AH2205" i="1"/>
  <c r="AG2205" i="1"/>
  <c r="AF2205" i="1"/>
  <c r="AE2205" i="1"/>
  <c r="AD2205" i="1"/>
  <c r="AC2205" i="1"/>
  <c r="AB2205" i="1"/>
  <c r="AK2204" i="1"/>
  <c r="AJ2204" i="1"/>
  <c r="AI2204" i="1"/>
  <c r="AH2204" i="1"/>
  <c r="AG2204" i="1"/>
  <c r="AF2204" i="1"/>
  <c r="AE2204" i="1"/>
  <c r="AD2204" i="1"/>
  <c r="AC2204" i="1"/>
  <c r="AB2204" i="1"/>
  <c r="AK2203" i="1"/>
  <c r="AJ2203" i="1"/>
  <c r="AI2203" i="1"/>
  <c r="AH2203" i="1"/>
  <c r="AG2203" i="1"/>
  <c r="AF2203" i="1"/>
  <c r="AE2203" i="1"/>
  <c r="AD2203" i="1"/>
  <c r="AC2203" i="1"/>
  <c r="AB2203" i="1"/>
  <c r="AK2202" i="1"/>
  <c r="AJ2202" i="1"/>
  <c r="AI2202" i="1"/>
  <c r="AH2202" i="1"/>
  <c r="AG2202" i="1"/>
  <c r="AF2202" i="1"/>
  <c r="AE2202" i="1"/>
  <c r="AD2202" i="1"/>
  <c r="AC2202" i="1"/>
  <c r="AB2202" i="1"/>
  <c r="AK2201" i="1"/>
  <c r="AJ2201" i="1"/>
  <c r="AI2201" i="1"/>
  <c r="AH2201" i="1"/>
  <c r="AG2201" i="1"/>
  <c r="AF2201" i="1"/>
  <c r="AE2201" i="1"/>
  <c r="AD2201" i="1"/>
  <c r="AC2201" i="1"/>
  <c r="AB2201" i="1"/>
  <c r="AK2200" i="1"/>
  <c r="AJ2200" i="1"/>
  <c r="AI2200" i="1"/>
  <c r="AH2200" i="1"/>
  <c r="AG2200" i="1"/>
  <c r="AF2200" i="1"/>
  <c r="AE2200" i="1"/>
  <c r="AD2200" i="1"/>
  <c r="AC2200" i="1"/>
  <c r="AB2200" i="1"/>
  <c r="AK2199" i="1"/>
  <c r="AJ2199" i="1"/>
  <c r="AI2199" i="1"/>
  <c r="AH2199" i="1"/>
  <c r="AG2199" i="1"/>
  <c r="AF2199" i="1"/>
  <c r="AE2199" i="1"/>
  <c r="AD2199" i="1"/>
  <c r="AC2199" i="1"/>
  <c r="AB2199" i="1"/>
  <c r="AK2198" i="1"/>
  <c r="AJ2198" i="1"/>
  <c r="AI2198" i="1"/>
  <c r="AH2198" i="1"/>
  <c r="AG2198" i="1"/>
  <c r="AF2198" i="1"/>
  <c r="AE2198" i="1"/>
  <c r="AD2198" i="1"/>
  <c r="AC2198" i="1"/>
  <c r="AB2198" i="1"/>
  <c r="AK2197" i="1"/>
  <c r="AJ2197" i="1"/>
  <c r="AI2197" i="1"/>
  <c r="AH2197" i="1"/>
  <c r="AG2197" i="1"/>
  <c r="AF2197" i="1"/>
  <c r="AE2197" i="1"/>
  <c r="AD2197" i="1"/>
  <c r="AC2197" i="1"/>
  <c r="AB2197" i="1"/>
  <c r="AK2196" i="1"/>
  <c r="AJ2196" i="1"/>
  <c r="AI2196" i="1"/>
  <c r="AH2196" i="1"/>
  <c r="AG2196" i="1"/>
  <c r="AF2196" i="1"/>
  <c r="AE2196" i="1"/>
  <c r="AD2196" i="1"/>
  <c r="AC2196" i="1"/>
  <c r="AB2196" i="1"/>
  <c r="AK2195" i="1"/>
  <c r="AJ2195" i="1"/>
  <c r="AI2195" i="1"/>
  <c r="AH2195" i="1"/>
  <c r="AG2195" i="1"/>
  <c r="AF2195" i="1"/>
  <c r="AE2195" i="1"/>
  <c r="AD2195" i="1"/>
  <c r="AC2195" i="1"/>
  <c r="AB2195" i="1"/>
  <c r="AK2194" i="1"/>
  <c r="AJ2194" i="1"/>
  <c r="AI2194" i="1"/>
  <c r="AH2194" i="1"/>
  <c r="AG2194" i="1"/>
  <c r="AF2194" i="1"/>
  <c r="AE2194" i="1"/>
  <c r="AD2194" i="1"/>
  <c r="AC2194" i="1"/>
  <c r="AB2194" i="1"/>
  <c r="AK2193" i="1"/>
  <c r="AJ2193" i="1"/>
  <c r="AI2193" i="1"/>
  <c r="AH2193" i="1"/>
  <c r="AG2193" i="1"/>
  <c r="AF2193" i="1"/>
  <c r="AE2193" i="1"/>
  <c r="AD2193" i="1"/>
  <c r="AC2193" i="1"/>
  <c r="AB2193" i="1"/>
  <c r="AK2192" i="1"/>
  <c r="AJ2192" i="1"/>
  <c r="AI2192" i="1"/>
  <c r="AH2192" i="1"/>
  <c r="AG2192" i="1"/>
  <c r="AF2192" i="1"/>
  <c r="AE2192" i="1"/>
  <c r="AD2192" i="1"/>
  <c r="AC2192" i="1"/>
  <c r="AB2192" i="1"/>
  <c r="AK2191" i="1"/>
  <c r="AJ2191" i="1"/>
  <c r="AI2191" i="1"/>
  <c r="AH2191" i="1"/>
  <c r="AG2191" i="1"/>
  <c r="AF2191" i="1"/>
  <c r="AE2191" i="1"/>
  <c r="AD2191" i="1"/>
  <c r="AC2191" i="1"/>
  <c r="AB2191" i="1"/>
  <c r="AK2190" i="1"/>
  <c r="AJ2190" i="1"/>
  <c r="AI2190" i="1"/>
  <c r="AH2190" i="1"/>
  <c r="AG2190" i="1"/>
  <c r="AF2190" i="1"/>
  <c r="AE2190" i="1"/>
  <c r="AD2190" i="1"/>
  <c r="AC2190" i="1"/>
  <c r="AB2190" i="1"/>
  <c r="AK2189" i="1"/>
  <c r="AJ2189" i="1"/>
  <c r="AI2189" i="1"/>
  <c r="AH2189" i="1"/>
  <c r="AG2189" i="1"/>
  <c r="AF2189" i="1"/>
  <c r="AE2189" i="1"/>
  <c r="AD2189" i="1"/>
  <c r="AC2189" i="1"/>
  <c r="AB2189" i="1"/>
  <c r="AK2188" i="1"/>
  <c r="AJ2188" i="1"/>
  <c r="AI2188" i="1"/>
  <c r="AH2188" i="1"/>
  <c r="AG2188" i="1"/>
  <c r="AF2188" i="1"/>
  <c r="AE2188" i="1"/>
  <c r="AD2188" i="1"/>
  <c r="AC2188" i="1"/>
  <c r="AB2188" i="1"/>
  <c r="AK2187" i="1"/>
  <c r="AJ2187" i="1"/>
  <c r="AI2187" i="1"/>
  <c r="AH2187" i="1"/>
  <c r="AG2187" i="1"/>
  <c r="AF2187" i="1"/>
  <c r="AE2187" i="1"/>
  <c r="AD2187" i="1"/>
  <c r="AC2187" i="1"/>
  <c r="AB2187" i="1"/>
  <c r="AK2186" i="1"/>
  <c r="AJ2186" i="1"/>
  <c r="AI2186" i="1"/>
  <c r="AH2186" i="1"/>
  <c r="AG2186" i="1"/>
  <c r="AF2186" i="1"/>
  <c r="AE2186" i="1"/>
  <c r="AD2186" i="1"/>
  <c r="AC2186" i="1"/>
  <c r="AB2186" i="1"/>
  <c r="AK2185" i="1"/>
  <c r="AJ2185" i="1"/>
  <c r="AI2185" i="1"/>
  <c r="AH2185" i="1"/>
  <c r="AG2185" i="1"/>
  <c r="AF2185" i="1"/>
  <c r="AE2185" i="1"/>
  <c r="AD2185" i="1"/>
  <c r="AC2185" i="1"/>
  <c r="AB2185" i="1"/>
  <c r="AK2184" i="1"/>
  <c r="AJ2184" i="1"/>
  <c r="AI2184" i="1"/>
  <c r="AH2184" i="1"/>
  <c r="AG2184" i="1"/>
  <c r="AF2184" i="1"/>
  <c r="AE2184" i="1"/>
  <c r="AD2184" i="1"/>
  <c r="AC2184" i="1"/>
  <c r="AB2184" i="1"/>
  <c r="AK2183" i="1"/>
  <c r="AJ2183" i="1"/>
  <c r="AI2183" i="1"/>
  <c r="AH2183" i="1"/>
  <c r="AG2183" i="1"/>
  <c r="AF2183" i="1"/>
  <c r="AE2183" i="1"/>
  <c r="AD2183" i="1"/>
  <c r="AC2183" i="1"/>
  <c r="AB2183" i="1"/>
  <c r="AK2182" i="1"/>
  <c r="AJ2182" i="1"/>
  <c r="AI2182" i="1"/>
  <c r="AH2182" i="1"/>
  <c r="AG2182" i="1"/>
  <c r="AF2182" i="1"/>
  <c r="AE2182" i="1"/>
  <c r="AD2182" i="1"/>
  <c r="AC2182" i="1"/>
  <c r="AB2182" i="1"/>
  <c r="AK2181" i="1"/>
  <c r="AJ2181" i="1"/>
  <c r="AI2181" i="1"/>
  <c r="AH2181" i="1"/>
  <c r="AG2181" i="1"/>
  <c r="AF2181" i="1"/>
  <c r="AE2181" i="1"/>
  <c r="AD2181" i="1"/>
  <c r="AC2181" i="1"/>
  <c r="AB2181" i="1"/>
  <c r="AK2180" i="1"/>
  <c r="AJ2180" i="1"/>
  <c r="AI2180" i="1"/>
  <c r="AH2180" i="1"/>
  <c r="AG2180" i="1"/>
  <c r="AF2180" i="1"/>
  <c r="AE2180" i="1"/>
  <c r="AD2180" i="1"/>
  <c r="AC2180" i="1"/>
  <c r="AB2180" i="1"/>
  <c r="AK2179" i="1"/>
  <c r="AJ2179" i="1"/>
  <c r="AI2179" i="1"/>
  <c r="AH2179" i="1"/>
  <c r="AG2179" i="1"/>
  <c r="AF2179" i="1"/>
  <c r="AE2179" i="1"/>
  <c r="AD2179" i="1"/>
  <c r="AC2179" i="1"/>
  <c r="AB2179" i="1"/>
  <c r="AK2178" i="1"/>
  <c r="AJ2178" i="1"/>
  <c r="AI2178" i="1"/>
  <c r="AH2178" i="1"/>
  <c r="AG2178" i="1"/>
  <c r="AF2178" i="1"/>
  <c r="AE2178" i="1"/>
  <c r="AD2178" i="1"/>
  <c r="AC2178" i="1"/>
  <c r="AB2178" i="1"/>
  <c r="AK2177" i="1"/>
  <c r="AJ2177" i="1"/>
  <c r="AI2177" i="1"/>
  <c r="AH2177" i="1"/>
  <c r="AG2177" i="1"/>
  <c r="AF2177" i="1"/>
  <c r="AE2177" i="1"/>
  <c r="AD2177" i="1"/>
  <c r="AC2177" i="1"/>
  <c r="AB2177" i="1"/>
  <c r="AK2176" i="1"/>
  <c r="AJ2176" i="1"/>
  <c r="AI2176" i="1"/>
  <c r="AH2176" i="1"/>
  <c r="AG2176" i="1"/>
  <c r="AF2176" i="1"/>
  <c r="AE2176" i="1"/>
  <c r="AD2176" i="1"/>
  <c r="AC2176" i="1"/>
  <c r="AB2176" i="1"/>
  <c r="AK2175" i="1"/>
  <c r="AJ2175" i="1"/>
  <c r="AI2175" i="1"/>
  <c r="AH2175" i="1"/>
  <c r="AG2175" i="1"/>
  <c r="AF2175" i="1"/>
  <c r="AE2175" i="1"/>
  <c r="AD2175" i="1"/>
  <c r="AC2175" i="1"/>
  <c r="AB2175" i="1"/>
  <c r="AK2174" i="1"/>
  <c r="AJ2174" i="1"/>
  <c r="AI2174" i="1"/>
  <c r="AH2174" i="1"/>
  <c r="AG2174" i="1"/>
  <c r="AF2174" i="1"/>
  <c r="AE2174" i="1"/>
  <c r="AD2174" i="1"/>
  <c r="AC2174" i="1"/>
  <c r="AB2174" i="1"/>
  <c r="AK2173" i="1"/>
  <c r="AJ2173" i="1"/>
  <c r="AI2173" i="1"/>
  <c r="AH2173" i="1"/>
  <c r="AG2173" i="1"/>
  <c r="AF2173" i="1"/>
  <c r="AE2173" i="1"/>
  <c r="AD2173" i="1"/>
  <c r="AC2173" i="1"/>
  <c r="AB2173" i="1"/>
  <c r="AK2172" i="1"/>
  <c r="AJ2172" i="1"/>
  <c r="AI2172" i="1"/>
  <c r="AH2172" i="1"/>
  <c r="AG2172" i="1"/>
  <c r="AF2172" i="1"/>
  <c r="AE2172" i="1"/>
  <c r="AD2172" i="1"/>
  <c r="AC2172" i="1"/>
  <c r="AB2172" i="1"/>
  <c r="AK2171" i="1"/>
  <c r="AJ2171" i="1"/>
  <c r="AI2171" i="1"/>
  <c r="AH2171" i="1"/>
  <c r="AG2171" i="1"/>
  <c r="AF2171" i="1"/>
  <c r="AE2171" i="1"/>
  <c r="AD2171" i="1"/>
  <c r="AC2171" i="1"/>
  <c r="AB2171" i="1"/>
  <c r="AK2170" i="1"/>
  <c r="AJ2170" i="1"/>
  <c r="AI2170" i="1"/>
  <c r="AH2170" i="1"/>
  <c r="AG2170" i="1"/>
  <c r="AF2170" i="1"/>
  <c r="AE2170" i="1"/>
  <c r="AD2170" i="1"/>
  <c r="AC2170" i="1"/>
  <c r="AB2170" i="1"/>
  <c r="AK2169" i="1"/>
  <c r="AJ2169" i="1"/>
  <c r="AI2169" i="1"/>
  <c r="AH2169" i="1"/>
  <c r="AG2169" i="1"/>
  <c r="AF2169" i="1"/>
  <c r="AE2169" i="1"/>
  <c r="AD2169" i="1"/>
  <c r="AC2169" i="1"/>
  <c r="AB2169" i="1"/>
  <c r="AK2168" i="1"/>
  <c r="AJ2168" i="1"/>
  <c r="AI2168" i="1"/>
  <c r="AH2168" i="1"/>
  <c r="AG2168" i="1"/>
  <c r="AF2168" i="1"/>
  <c r="AE2168" i="1"/>
  <c r="AD2168" i="1"/>
  <c r="AC2168" i="1"/>
  <c r="AB2168" i="1"/>
  <c r="AK2167" i="1"/>
  <c r="AJ2167" i="1"/>
  <c r="AI2167" i="1"/>
  <c r="AH2167" i="1"/>
  <c r="AG2167" i="1"/>
  <c r="AF2167" i="1"/>
  <c r="AE2167" i="1"/>
  <c r="AD2167" i="1"/>
  <c r="AC2167" i="1"/>
  <c r="AB2167" i="1"/>
  <c r="AK2166" i="1"/>
  <c r="AJ2166" i="1"/>
  <c r="AI2166" i="1"/>
  <c r="AH2166" i="1"/>
  <c r="AG2166" i="1"/>
  <c r="AF2166" i="1"/>
  <c r="AE2166" i="1"/>
  <c r="AD2166" i="1"/>
  <c r="AC2166" i="1"/>
  <c r="AB2166" i="1"/>
  <c r="AK2165" i="1"/>
  <c r="AJ2165" i="1"/>
  <c r="AI2165" i="1"/>
  <c r="AH2165" i="1"/>
  <c r="AG2165" i="1"/>
  <c r="AF2165" i="1"/>
  <c r="AE2165" i="1"/>
  <c r="AD2165" i="1"/>
  <c r="AC2165" i="1"/>
  <c r="AB2165" i="1"/>
  <c r="AK2164" i="1"/>
  <c r="AJ2164" i="1"/>
  <c r="AI2164" i="1"/>
  <c r="AH2164" i="1"/>
  <c r="AG2164" i="1"/>
  <c r="AF2164" i="1"/>
  <c r="AE2164" i="1"/>
  <c r="AD2164" i="1"/>
  <c r="AC2164" i="1"/>
  <c r="AB2164" i="1"/>
  <c r="AK2163" i="1"/>
  <c r="AJ2163" i="1"/>
  <c r="AI2163" i="1"/>
  <c r="AH2163" i="1"/>
  <c r="AG2163" i="1"/>
  <c r="AF2163" i="1"/>
  <c r="AE2163" i="1"/>
  <c r="AD2163" i="1"/>
  <c r="AC2163" i="1"/>
  <c r="AB2163" i="1"/>
  <c r="AK2162" i="1"/>
  <c r="AJ2162" i="1"/>
  <c r="AI2162" i="1"/>
  <c r="AH2162" i="1"/>
  <c r="AG2162" i="1"/>
  <c r="AF2162" i="1"/>
  <c r="AE2162" i="1"/>
  <c r="AD2162" i="1"/>
  <c r="AC2162" i="1"/>
  <c r="AB2162" i="1"/>
  <c r="AK2161" i="1"/>
  <c r="AJ2161" i="1"/>
  <c r="AI2161" i="1"/>
  <c r="AH2161" i="1"/>
  <c r="AG2161" i="1"/>
  <c r="AF2161" i="1"/>
  <c r="AE2161" i="1"/>
  <c r="AD2161" i="1"/>
  <c r="AC2161" i="1"/>
  <c r="AB2161" i="1"/>
  <c r="AK2160" i="1"/>
  <c r="AJ2160" i="1"/>
  <c r="AI2160" i="1"/>
  <c r="AH2160" i="1"/>
  <c r="AG2160" i="1"/>
  <c r="AF2160" i="1"/>
  <c r="AE2160" i="1"/>
  <c r="AD2160" i="1"/>
  <c r="AC2160" i="1"/>
  <c r="AB2160" i="1"/>
  <c r="AK2159" i="1"/>
  <c r="AJ2159" i="1"/>
  <c r="AI2159" i="1"/>
  <c r="AH2159" i="1"/>
  <c r="AG2159" i="1"/>
  <c r="AF2159" i="1"/>
  <c r="AE2159" i="1"/>
  <c r="AD2159" i="1"/>
  <c r="AC2159" i="1"/>
  <c r="AB2159" i="1"/>
  <c r="AK2158" i="1"/>
  <c r="AJ2158" i="1"/>
  <c r="AI2158" i="1"/>
  <c r="AH2158" i="1"/>
  <c r="AG2158" i="1"/>
  <c r="AF2158" i="1"/>
  <c r="AE2158" i="1"/>
  <c r="AD2158" i="1"/>
  <c r="AC2158" i="1"/>
  <c r="AB2158" i="1"/>
  <c r="AK2157" i="1"/>
  <c r="AJ2157" i="1"/>
  <c r="AI2157" i="1"/>
  <c r="AH2157" i="1"/>
  <c r="AG2157" i="1"/>
  <c r="AF2157" i="1"/>
  <c r="AE2157" i="1"/>
  <c r="AD2157" i="1"/>
  <c r="AC2157" i="1"/>
  <c r="AB2157" i="1"/>
  <c r="AK2156" i="1"/>
  <c r="AJ2156" i="1"/>
  <c r="AI2156" i="1"/>
  <c r="AH2156" i="1"/>
  <c r="AG2156" i="1"/>
  <c r="AF2156" i="1"/>
  <c r="AE2156" i="1"/>
  <c r="AD2156" i="1"/>
  <c r="AC2156" i="1"/>
  <c r="AB2156" i="1"/>
  <c r="AK2155" i="1"/>
  <c r="AJ2155" i="1"/>
  <c r="AI2155" i="1"/>
  <c r="AH2155" i="1"/>
  <c r="AG2155" i="1"/>
  <c r="AF2155" i="1"/>
  <c r="AE2155" i="1"/>
  <c r="AD2155" i="1"/>
  <c r="AC2155" i="1"/>
  <c r="AB2155" i="1"/>
  <c r="AK2154" i="1"/>
  <c r="AJ2154" i="1"/>
  <c r="AI2154" i="1"/>
  <c r="AH2154" i="1"/>
  <c r="AG2154" i="1"/>
  <c r="AF2154" i="1"/>
  <c r="AE2154" i="1"/>
  <c r="AD2154" i="1"/>
  <c r="AC2154" i="1"/>
  <c r="AB2154" i="1"/>
  <c r="AK2153" i="1"/>
  <c r="AJ2153" i="1"/>
  <c r="AI2153" i="1"/>
  <c r="AH2153" i="1"/>
  <c r="AG2153" i="1"/>
  <c r="AF2153" i="1"/>
  <c r="AE2153" i="1"/>
  <c r="AD2153" i="1"/>
  <c r="AC2153" i="1"/>
  <c r="AB2153" i="1"/>
  <c r="AK2152" i="1"/>
  <c r="AJ2152" i="1"/>
  <c r="AI2152" i="1"/>
  <c r="AH2152" i="1"/>
  <c r="AG2152" i="1"/>
  <c r="AF2152" i="1"/>
  <c r="AE2152" i="1"/>
  <c r="AD2152" i="1"/>
  <c r="AC2152" i="1"/>
  <c r="AB2152" i="1"/>
  <c r="AK2151" i="1"/>
  <c r="AJ2151" i="1"/>
  <c r="AI2151" i="1"/>
  <c r="AH2151" i="1"/>
  <c r="AG2151" i="1"/>
  <c r="AF2151" i="1"/>
  <c r="AE2151" i="1"/>
  <c r="AD2151" i="1"/>
  <c r="AC2151" i="1"/>
  <c r="AB2151" i="1"/>
  <c r="AK2150" i="1"/>
  <c r="AJ2150" i="1"/>
  <c r="AI2150" i="1"/>
  <c r="AH2150" i="1"/>
  <c r="AG2150" i="1"/>
  <c r="AF2150" i="1"/>
  <c r="AE2150" i="1"/>
  <c r="AD2150" i="1"/>
  <c r="AC2150" i="1"/>
  <c r="AB2150" i="1"/>
  <c r="AK2149" i="1"/>
  <c r="AJ2149" i="1"/>
  <c r="AI2149" i="1"/>
  <c r="AH2149" i="1"/>
  <c r="AG2149" i="1"/>
  <c r="AF2149" i="1"/>
  <c r="AE2149" i="1"/>
  <c r="AD2149" i="1"/>
  <c r="AC2149" i="1"/>
  <c r="AB2149" i="1"/>
  <c r="AK2148" i="1"/>
  <c r="AJ2148" i="1"/>
  <c r="AI2148" i="1"/>
  <c r="AH2148" i="1"/>
  <c r="AG2148" i="1"/>
  <c r="AF2148" i="1"/>
  <c r="AE2148" i="1"/>
  <c r="AD2148" i="1"/>
  <c r="AC2148" i="1"/>
  <c r="AB2148" i="1"/>
  <c r="AK2147" i="1"/>
  <c r="AJ2147" i="1"/>
  <c r="AI2147" i="1"/>
  <c r="AH2147" i="1"/>
  <c r="AG2147" i="1"/>
  <c r="AF2147" i="1"/>
  <c r="AE2147" i="1"/>
  <c r="AD2147" i="1"/>
  <c r="AC2147" i="1"/>
  <c r="AB2147" i="1"/>
  <c r="AK2146" i="1"/>
  <c r="AJ2146" i="1"/>
  <c r="AI2146" i="1"/>
  <c r="AH2146" i="1"/>
  <c r="AG2146" i="1"/>
  <c r="AF2146" i="1"/>
  <c r="AE2146" i="1"/>
  <c r="AD2146" i="1"/>
  <c r="AC2146" i="1"/>
  <c r="AB2146" i="1"/>
  <c r="AK2145" i="1"/>
  <c r="AJ2145" i="1"/>
  <c r="AI2145" i="1"/>
  <c r="AH2145" i="1"/>
  <c r="AG2145" i="1"/>
  <c r="AF2145" i="1"/>
  <c r="AE2145" i="1"/>
  <c r="AD2145" i="1"/>
  <c r="AC2145" i="1"/>
  <c r="AB2145" i="1"/>
  <c r="AK2144" i="1"/>
  <c r="AJ2144" i="1"/>
  <c r="AI2144" i="1"/>
  <c r="AH2144" i="1"/>
  <c r="AG2144" i="1"/>
  <c r="AF2144" i="1"/>
  <c r="AE2144" i="1"/>
  <c r="AD2144" i="1"/>
  <c r="AC2144" i="1"/>
  <c r="AB2144" i="1"/>
  <c r="AK2143" i="1"/>
  <c r="AJ2143" i="1"/>
  <c r="AI2143" i="1"/>
  <c r="AH2143" i="1"/>
  <c r="AG2143" i="1"/>
  <c r="AF2143" i="1"/>
  <c r="AE2143" i="1"/>
  <c r="AD2143" i="1"/>
  <c r="AC2143" i="1"/>
  <c r="AB2143" i="1"/>
  <c r="AK2142" i="1"/>
  <c r="AJ2142" i="1"/>
  <c r="AI2142" i="1"/>
  <c r="AH2142" i="1"/>
  <c r="AG2142" i="1"/>
  <c r="AF2142" i="1"/>
  <c r="AE2142" i="1"/>
  <c r="AD2142" i="1"/>
  <c r="AC2142" i="1"/>
  <c r="AB2142" i="1"/>
  <c r="AK2141" i="1"/>
  <c r="AJ2141" i="1"/>
  <c r="AI2141" i="1"/>
  <c r="AH2141" i="1"/>
  <c r="AG2141" i="1"/>
  <c r="AF2141" i="1"/>
  <c r="AE2141" i="1"/>
  <c r="AD2141" i="1"/>
  <c r="AC2141" i="1"/>
  <c r="AB2141" i="1"/>
  <c r="AK2140" i="1"/>
  <c r="AJ2140" i="1"/>
  <c r="AI2140" i="1"/>
  <c r="AH2140" i="1"/>
  <c r="AG2140" i="1"/>
  <c r="AF2140" i="1"/>
  <c r="AE2140" i="1"/>
  <c r="AD2140" i="1"/>
  <c r="AC2140" i="1"/>
  <c r="AB2140" i="1"/>
  <c r="AK2139" i="1"/>
  <c r="AJ2139" i="1"/>
  <c r="AI2139" i="1"/>
  <c r="AH2139" i="1"/>
  <c r="AG2139" i="1"/>
  <c r="AF2139" i="1"/>
  <c r="AE2139" i="1"/>
  <c r="AD2139" i="1"/>
  <c r="AC2139" i="1"/>
  <c r="AB2139" i="1"/>
  <c r="AK2138" i="1"/>
  <c r="AJ2138" i="1"/>
  <c r="AI2138" i="1"/>
  <c r="AH2138" i="1"/>
  <c r="AG2138" i="1"/>
  <c r="AF2138" i="1"/>
  <c r="AE2138" i="1"/>
  <c r="AD2138" i="1"/>
  <c r="AC2138" i="1"/>
  <c r="AB2138" i="1"/>
  <c r="AK2137" i="1"/>
  <c r="AJ2137" i="1"/>
  <c r="AI2137" i="1"/>
  <c r="AH2137" i="1"/>
  <c r="AG2137" i="1"/>
  <c r="AF2137" i="1"/>
  <c r="AE2137" i="1"/>
  <c r="AD2137" i="1"/>
  <c r="AC2137" i="1"/>
  <c r="AB2137" i="1"/>
  <c r="AK2136" i="1"/>
  <c r="AJ2136" i="1"/>
  <c r="AI2136" i="1"/>
  <c r="AH2136" i="1"/>
  <c r="AG2136" i="1"/>
  <c r="AF2136" i="1"/>
  <c r="AE2136" i="1"/>
  <c r="AD2136" i="1"/>
  <c r="AC2136" i="1"/>
  <c r="AB2136" i="1"/>
  <c r="AK2135" i="1"/>
  <c r="AJ2135" i="1"/>
  <c r="AI2135" i="1"/>
  <c r="AH2135" i="1"/>
  <c r="AG2135" i="1"/>
  <c r="AF2135" i="1"/>
  <c r="AE2135" i="1"/>
  <c r="AD2135" i="1"/>
  <c r="AC2135" i="1"/>
  <c r="AB2135" i="1"/>
  <c r="AK2134" i="1"/>
  <c r="AJ2134" i="1"/>
  <c r="AI2134" i="1"/>
  <c r="AH2134" i="1"/>
  <c r="AG2134" i="1"/>
  <c r="AF2134" i="1"/>
  <c r="AE2134" i="1"/>
  <c r="AD2134" i="1"/>
  <c r="AC2134" i="1"/>
  <c r="AB2134" i="1"/>
  <c r="AK2133" i="1"/>
  <c r="AJ2133" i="1"/>
  <c r="AI2133" i="1"/>
  <c r="AH2133" i="1"/>
  <c r="AG2133" i="1"/>
  <c r="AF2133" i="1"/>
  <c r="AE2133" i="1"/>
  <c r="AD2133" i="1"/>
  <c r="AC2133" i="1"/>
  <c r="AB2133" i="1"/>
  <c r="AK2132" i="1"/>
  <c r="AJ2132" i="1"/>
  <c r="AI2132" i="1"/>
  <c r="AH2132" i="1"/>
  <c r="AG2132" i="1"/>
  <c r="AF2132" i="1"/>
  <c r="AE2132" i="1"/>
  <c r="AD2132" i="1"/>
  <c r="AC2132" i="1"/>
  <c r="AB2132" i="1"/>
  <c r="AK2131" i="1"/>
  <c r="AJ2131" i="1"/>
  <c r="AI2131" i="1"/>
  <c r="AH2131" i="1"/>
  <c r="AG2131" i="1"/>
  <c r="AF2131" i="1"/>
  <c r="AE2131" i="1"/>
  <c r="AD2131" i="1"/>
  <c r="AC2131" i="1"/>
  <c r="AB2131" i="1"/>
  <c r="AK2130" i="1"/>
  <c r="AJ2130" i="1"/>
  <c r="AI2130" i="1"/>
  <c r="AH2130" i="1"/>
  <c r="AG2130" i="1"/>
  <c r="AF2130" i="1"/>
  <c r="AE2130" i="1"/>
  <c r="AD2130" i="1"/>
  <c r="AC2130" i="1"/>
  <c r="AB2130" i="1"/>
  <c r="AK2129" i="1"/>
  <c r="AJ2129" i="1"/>
  <c r="AI2129" i="1"/>
  <c r="AH2129" i="1"/>
  <c r="AG2129" i="1"/>
  <c r="AF2129" i="1"/>
  <c r="AE2129" i="1"/>
  <c r="AD2129" i="1"/>
  <c r="AC2129" i="1"/>
  <c r="AB2129" i="1"/>
  <c r="AK2128" i="1"/>
  <c r="AJ2128" i="1"/>
  <c r="AI2128" i="1"/>
  <c r="AH2128" i="1"/>
  <c r="AG2128" i="1"/>
  <c r="AF2128" i="1"/>
  <c r="AE2128" i="1"/>
  <c r="AD2128" i="1"/>
  <c r="AC2128" i="1"/>
  <c r="AB2128" i="1"/>
  <c r="AK2127" i="1"/>
  <c r="AJ2127" i="1"/>
  <c r="AI2127" i="1"/>
  <c r="AH2127" i="1"/>
  <c r="AG2127" i="1"/>
  <c r="AF2127" i="1"/>
  <c r="AE2127" i="1"/>
  <c r="AD2127" i="1"/>
  <c r="AC2127" i="1"/>
  <c r="AB2127" i="1"/>
  <c r="AK2126" i="1"/>
  <c r="AJ2126" i="1"/>
  <c r="AI2126" i="1"/>
  <c r="AH2126" i="1"/>
  <c r="AG2126" i="1"/>
  <c r="AF2126" i="1"/>
  <c r="AE2126" i="1"/>
  <c r="AD2126" i="1"/>
  <c r="AC2126" i="1"/>
  <c r="AB2126" i="1"/>
  <c r="AK2125" i="1"/>
  <c r="AJ2125" i="1"/>
  <c r="AI2125" i="1"/>
  <c r="AH2125" i="1"/>
  <c r="AG2125" i="1"/>
  <c r="AF2125" i="1"/>
  <c r="AE2125" i="1"/>
  <c r="AD2125" i="1"/>
  <c r="AC2125" i="1"/>
  <c r="AB2125" i="1"/>
  <c r="AK2124" i="1"/>
  <c r="AJ2124" i="1"/>
  <c r="AI2124" i="1"/>
  <c r="AH2124" i="1"/>
  <c r="AG2124" i="1"/>
  <c r="AF2124" i="1"/>
  <c r="AE2124" i="1"/>
  <c r="AD2124" i="1"/>
  <c r="AC2124" i="1"/>
  <c r="AB2124" i="1"/>
  <c r="AK2123" i="1"/>
  <c r="AJ2123" i="1"/>
  <c r="AI2123" i="1"/>
  <c r="AH2123" i="1"/>
  <c r="AG2123" i="1"/>
  <c r="AF2123" i="1"/>
  <c r="AE2123" i="1"/>
  <c r="AD2123" i="1"/>
  <c r="AC2123" i="1"/>
  <c r="AB2123" i="1"/>
  <c r="AK2122" i="1"/>
  <c r="AJ2122" i="1"/>
  <c r="AI2122" i="1"/>
  <c r="AH2122" i="1"/>
  <c r="AG2122" i="1"/>
  <c r="AF2122" i="1"/>
  <c r="AE2122" i="1"/>
  <c r="AD2122" i="1"/>
  <c r="AC2122" i="1"/>
  <c r="AB2122" i="1"/>
  <c r="AK2121" i="1"/>
  <c r="AJ2121" i="1"/>
  <c r="AI2121" i="1"/>
  <c r="AH2121" i="1"/>
  <c r="AG2121" i="1"/>
  <c r="AF2121" i="1"/>
  <c r="AE2121" i="1"/>
  <c r="AD2121" i="1"/>
  <c r="AC2121" i="1"/>
  <c r="AB2121" i="1"/>
  <c r="AK2120" i="1"/>
  <c r="AJ2120" i="1"/>
  <c r="AI2120" i="1"/>
  <c r="AH2120" i="1"/>
  <c r="AG2120" i="1"/>
  <c r="AF2120" i="1"/>
  <c r="AE2120" i="1"/>
  <c r="AD2120" i="1"/>
  <c r="AC2120" i="1"/>
  <c r="AB2120" i="1"/>
  <c r="AK2119" i="1"/>
  <c r="AJ2119" i="1"/>
  <c r="AI2119" i="1"/>
  <c r="AH2119" i="1"/>
  <c r="AG2119" i="1"/>
  <c r="AF2119" i="1"/>
  <c r="AE2119" i="1"/>
  <c r="AD2119" i="1"/>
  <c r="AC2119" i="1"/>
  <c r="AB2119" i="1"/>
  <c r="AK2118" i="1"/>
  <c r="AJ2118" i="1"/>
  <c r="AI2118" i="1"/>
  <c r="AH2118" i="1"/>
  <c r="AG2118" i="1"/>
  <c r="AF2118" i="1"/>
  <c r="AE2118" i="1"/>
  <c r="AD2118" i="1"/>
  <c r="AC2118" i="1"/>
  <c r="AB2118" i="1"/>
  <c r="AK2117" i="1"/>
  <c r="AJ2117" i="1"/>
  <c r="AI2117" i="1"/>
  <c r="AH2117" i="1"/>
  <c r="AG2117" i="1"/>
  <c r="AF2117" i="1"/>
  <c r="AE2117" i="1"/>
  <c r="AD2117" i="1"/>
  <c r="AC2117" i="1"/>
  <c r="AB2117" i="1"/>
  <c r="AK2116" i="1"/>
  <c r="AJ2116" i="1"/>
  <c r="AI2116" i="1"/>
  <c r="AH2116" i="1"/>
  <c r="AG2116" i="1"/>
  <c r="AF2116" i="1"/>
  <c r="AE2116" i="1"/>
  <c r="AD2116" i="1"/>
  <c r="AC2116" i="1"/>
  <c r="AB2116" i="1"/>
  <c r="AK2115" i="1"/>
  <c r="AJ2115" i="1"/>
  <c r="AI2115" i="1"/>
  <c r="AH2115" i="1"/>
  <c r="AG2115" i="1"/>
  <c r="AF2115" i="1"/>
  <c r="AE2115" i="1"/>
  <c r="AD2115" i="1"/>
  <c r="AC2115" i="1"/>
  <c r="AB2115" i="1"/>
  <c r="AK2114" i="1"/>
  <c r="AJ2114" i="1"/>
  <c r="AI2114" i="1"/>
  <c r="AH2114" i="1"/>
  <c r="AG2114" i="1"/>
  <c r="AF2114" i="1"/>
  <c r="AE2114" i="1"/>
  <c r="AD2114" i="1"/>
  <c r="AC2114" i="1"/>
  <c r="AB2114" i="1"/>
  <c r="AK2113" i="1"/>
  <c r="AJ2113" i="1"/>
  <c r="AI2113" i="1"/>
  <c r="AH2113" i="1"/>
  <c r="AG2113" i="1"/>
  <c r="AF2113" i="1"/>
  <c r="AE2113" i="1"/>
  <c r="AD2113" i="1"/>
  <c r="AC2113" i="1"/>
  <c r="AB2113" i="1"/>
  <c r="AK2112" i="1"/>
  <c r="AJ2112" i="1"/>
  <c r="AI2112" i="1"/>
  <c r="AH2112" i="1"/>
  <c r="AG2112" i="1"/>
  <c r="AF2112" i="1"/>
  <c r="AE2112" i="1"/>
  <c r="AD2112" i="1"/>
  <c r="AC2112" i="1"/>
  <c r="AB2112" i="1"/>
  <c r="AK2111" i="1"/>
  <c r="AJ2111" i="1"/>
  <c r="AI2111" i="1"/>
  <c r="AH2111" i="1"/>
  <c r="AG2111" i="1"/>
  <c r="AF2111" i="1"/>
  <c r="AE2111" i="1"/>
  <c r="AD2111" i="1"/>
  <c r="AC2111" i="1"/>
  <c r="AB2111" i="1"/>
  <c r="AK2110" i="1"/>
  <c r="AJ2110" i="1"/>
  <c r="AI2110" i="1"/>
  <c r="AH2110" i="1"/>
  <c r="AG2110" i="1"/>
  <c r="AF2110" i="1"/>
  <c r="AE2110" i="1"/>
  <c r="AD2110" i="1"/>
  <c r="AC2110" i="1"/>
  <c r="AB2110" i="1"/>
  <c r="AK2109" i="1"/>
  <c r="AJ2109" i="1"/>
  <c r="AI2109" i="1"/>
  <c r="AH2109" i="1"/>
  <c r="AG2109" i="1"/>
  <c r="AF2109" i="1"/>
  <c r="AE2109" i="1"/>
  <c r="AD2109" i="1"/>
  <c r="AC2109" i="1"/>
  <c r="AB2109" i="1"/>
  <c r="AK2108" i="1"/>
  <c r="AJ2108" i="1"/>
  <c r="AI2108" i="1"/>
  <c r="AH2108" i="1"/>
  <c r="AG2108" i="1"/>
  <c r="AF2108" i="1"/>
  <c r="AE2108" i="1"/>
  <c r="AD2108" i="1"/>
  <c r="AC2108" i="1"/>
  <c r="AB2108" i="1"/>
  <c r="AK2107" i="1"/>
  <c r="AJ2107" i="1"/>
  <c r="AI2107" i="1"/>
  <c r="AH2107" i="1"/>
  <c r="AG2107" i="1"/>
  <c r="AF2107" i="1"/>
  <c r="AE2107" i="1"/>
  <c r="AD2107" i="1"/>
  <c r="AC2107" i="1"/>
  <c r="AB2107" i="1"/>
  <c r="AK2106" i="1"/>
  <c r="AJ2106" i="1"/>
  <c r="AI2106" i="1"/>
  <c r="AH2106" i="1"/>
  <c r="AG2106" i="1"/>
  <c r="AF2106" i="1"/>
  <c r="AE2106" i="1"/>
  <c r="AD2106" i="1"/>
  <c r="AC2106" i="1"/>
  <c r="AB2106" i="1"/>
  <c r="AK2105" i="1"/>
  <c r="AJ2105" i="1"/>
  <c r="AI2105" i="1"/>
  <c r="AH2105" i="1"/>
  <c r="AG2105" i="1"/>
  <c r="AF2105" i="1"/>
  <c r="AE2105" i="1"/>
  <c r="AD2105" i="1"/>
  <c r="AC2105" i="1"/>
  <c r="AB2105" i="1"/>
  <c r="AK2104" i="1"/>
  <c r="AJ2104" i="1"/>
  <c r="AI2104" i="1"/>
  <c r="AH2104" i="1"/>
  <c r="AG2104" i="1"/>
  <c r="AF2104" i="1"/>
  <c r="AE2104" i="1"/>
  <c r="AD2104" i="1"/>
  <c r="AC2104" i="1"/>
  <c r="AB2104" i="1"/>
  <c r="AK2103" i="1"/>
  <c r="AJ2103" i="1"/>
  <c r="AI2103" i="1"/>
  <c r="AH2103" i="1"/>
  <c r="AG2103" i="1"/>
  <c r="AF2103" i="1"/>
  <c r="AE2103" i="1"/>
  <c r="AD2103" i="1"/>
  <c r="AC2103" i="1"/>
  <c r="AB2103" i="1"/>
  <c r="AK2102" i="1"/>
  <c r="AJ2102" i="1"/>
  <c r="AI2102" i="1"/>
  <c r="AH2102" i="1"/>
  <c r="AG2102" i="1"/>
  <c r="AF2102" i="1"/>
  <c r="AE2102" i="1"/>
  <c r="AD2102" i="1"/>
  <c r="AC2102" i="1"/>
  <c r="AB2102" i="1"/>
  <c r="AK2101" i="1"/>
  <c r="AJ2101" i="1"/>
  <c r="AI2101" i="1"/>
  <c r="AH2101" i="1"/>
  <c r="AG2101" i="1"/>
  <c r="AF2101" i="1"/>
  <c r="AE2101" i="1"/>
  <c r="AD2101" i="1"/>
  <c r="AC2101" i="1"/>
  <c r="AB2101" i="1"/>
  <c r="AK2100" i="1"/>
  <c r="AJ2100" i="1"/>
  <c r="AI2100" i="1"/>
  <c r="AH2100" i="1"/>
  <c r="AG2100" i="1"/>
  <c r="AF2100" i="1"/>
  <c r="AE2100" i="1"/>
  <c r="AD2100" i="1"/>
  <c r="AC2100" i="1"/>
  <c r="AB2100" i="1"/>
  <c r="AK2099" i="1"/>
  <c r="AJ2099" i="1"/>
  <c r="AI2099" i="1"/>
  <c r="AH2099" i="1"/>
  <c r="AG2099" i="1"/>
  <c r="AF2099" i="1"/>
  <c r="AE2099" i="1"/>
  <c r="AD2099" i="1"/>
  <c r="AC2099" i="1"/>
  <c r="AB2099" i="1"/>
  <c r="AK2098" i="1"/>
  <c r="AJ2098" i="1"/>
  <c r="AI2098" i="1"/>
  <c r="AH2098" i="1"/>
  <c r="AG2098" i="1"/>
  <c r="AF2098" i="1"/>
  <c r="AE2098" i="1"/>
  <c r="AD2098" i="1"/>
  <c r="AC2098" i="1"/>
  <c r="AB2098" i="1"/>
  <c r="AK2097" i="1"/>
  <c r="AJ2097" i="1"/>
  <c r="AI2097" i="1"/>
  <c r="AH2097" i="1"/>
  <c r="AG2097" i="1"/>
  <c r="AF2097" i="1"/>
  <c r="AE2097" i="1"/>
  <c r="AD2097" i="1"/>
  <c r="AC2097" i="1"/>
  <c r="AB2097" i="1"/>
  <c r="AK2096" i="1"/>
  <c r="AJ2096" i="1"/>
  <c r="AI2096" i="1"/>
  <c r="AH2096" i="1"/>
  <c r="AG2096" i="1"/>
  <c r="AF2096" i="1"/>
  <c r="AE2096" i="1"/>
  <c r="AD2096" i="1"/>
  <c r="AC2096" i="1"/>
  <c r="AB2096" i="1"/>
  <c r="AK2095" i="1"/>
  <c r="AJ2095" i="1"/>
  <c r="AI2095" i="1"/>
  <c r="AH2095" i="1"/>
  <c r="AG2095" i="1"/>
  <c r="AF2095" i="1"/>
  <c r="AE2095" i="1"/>
  <c r="AD2095" i="1"/>
  <c r="AC2095" i="1"/>
  <c r="AB2095" i="1"/>
  <c r="AK2094" i="1"/>
  <c r="AJ2094" i="1"/>
  <c r="AI2094" i="1"/>
  <c r="AH2094" i="1"/>
  <c r="AG2094" i="1"/>
  <c r="AF2094" i="1"/>
  <c r="AE2094" i="1"/>
  <c r="AD2094" i="1"/>
  <c r="AC2094" i="1"/>
  <c r="AB2094" i="1"/>
  <c r="AK2093" i="1"/>
  <c r="AJ2093" i="1"/>
  <c r="AI2093" i="1"/>
  <c r="AH2093" i="1"/>
  <c r="AG2093" i="1"/>
  <c r="AF2093" i="1"/>
  <c r="AE2093" i="1"/>
  <c r="AD2093" i="1"/>
  <c r="AC2093" i="1"/>
  <c r="AB2093" i="1"/>
  <c r="AK2092" i="1"/>
  <c r="AJ2092" i="1"/>
  <c r="AI2092" i="1"/>
  <c r="AH2092" i="1"/>
  <c r="AG2092" i="1"/>
  <c r="AF2092" i="1"/>
  <c r="AE2092" i="1"/>
  <c r="AD2092" i="1"/>
  <c r="AC2092" i="1"/>
  <c r="AB2092" i="1"/>
  <c r="AK2091" i="1"/>
  <c r="AJ2091" i="1"/>
  <c r="AI2091" i="1"/>
  <c r="AH2091" i="1"/>
  <c r="AG2091" i="1"/>
  <c r="AF2091" i="1"/>
  <c r="AE2091" i="1"/>
  <c r="AD2091" i="1"/>
  <c r="AC2091" i="1"/>
  <c r="AB2091" i="1"/>
  <c r="AK2090" i="1"/>
  <c r="AJ2090" i="1"/>
  <c r="AI2090" i="1"/>
  <c r="AH2090" i="1"/>
  <c r="AG2090" i="1"/>
  <c r="AF2090" i="1"/>
  <c r="AE2090" i="1"/>
  <c r="AD2090" i="1"/>
  <c r="AC2090" i="1"/>
  <c r="AB2090" i="1"/>
  <c r="AK2089" i="1"/>
  <c r="AJ2089" i="1"/>
  <c r="AI2089" i="1"/>
  <c r="AH2089" i="1"/>
  <c r="AG2089" i="1"/>
  <c r="AF2089" i="1"/>
  <c r="AE2089" i="1"/>
  <c r="AD2089" i="1"/>
  <c r="AC2089" i="1"/>
  <c r="AB2089" i="1"/>
  <c r="AK2088" i="1"/>
  <c r="AJ2088" i="1"/>
  <c r="AI2088" i="1"/>
  <c r="AH2088" i="1"/>
  <c r="AG2088" i="1"/>
  <c r="AF2088" i="1"/>
  <c r="AE2088" i="1"/>
  <c r="AD2088" i="1"/>
  <c r="AC2088" i="1"/>
  <c r="AB2088" i="1"/>
  <c r="AK2087" i="1"/>
  <c r="AJ2087" i="1"/>
  <c r="AI2087" i="1"/>
  <c r="AH2087" i="1"/>
  <c r="AG2087" i="1"/>
  <c r="AF2087" i="1"/>
  <c r="AE2087" i="1"/>
  <c r="AD2087" i="1"/>
  <c r="AC2087" i="1"/>
  <c r="AB2087" i="1"/>
  <c r="AK2086" i="1"/>
  <c r="AJ2086" i="1"/>
  <c r="AI2086" i="1"/>
  <c r="AH2086" i="1"/>
  <c r="AG2086" i="1"/>
  <c r="AF2086" i="1"/>
  <c r="AE2086" i="1"/>
  <c r="AD2086" i="1"/>
  <c r="AC2086" i="1"/>
  <c r="AB2086" i="1"/>
  <c r="AK2085" i="1"/>
  <c r="AJ2085" i="1"/>
  <c r="AI2085" i="1"/>
  <c r="AH2085" i="1"/>
  <c r="AG2085" i="1"/>
  <c r="AF2085" i="1"/>
  <c r="AE2085" i="1"/>
  <c r="AD2085" i="1"/>
  <c r="AC2085" i="1"/>
  <c r="AB2085" i="1"/>
  <c r="AK2084" i="1"/>
  <c r="AJ2084" i="1"/>
  <c r="AI2084" i="1"/>
  <c r="AH2084" i="1"/>
  <c r="AG2084" i="1"/>
  <c r="AF2084" i="1"/>
  <c r="AE2084" i="1"/>
  <c r="AD2084" i="1"/>
  <c r="AC2084" i="1"/>
  <c r="AB2084" i="1"/>
  <c r="AK2083" i="1"/>
  <c r="AJ2083" i="1"/>
  <c r="AI2083" i="1"/>
  <c r="AH2083" i="1"/>
  <c r="AG2083" i="1"/>
  <c r="AF2083" i="1"/>
  <c r="AE2083" i="1"/>
  <c r="AD2083" i="1"/>
  <c r="AC2083" i="1"/>
  <c r="AB2083" i="1"/>
  <c r="AK2082" i="1"/>
  <c r="AJ2082" i="1"/>
  <c r="AI2082" i="1"/>
  <c r="AH2082" i="1"/>
  <c r="AG2082" i="1"/>
  <c r="AF2082" i="1"/>
  <c r="AE2082" i="1"/>
  <c r="AD2082" i="1"/>
  <c r="AC2082" i="1"/>
  <c r="AB2082" i="1"/>
  <c r="AK2081" i="1"/>
  <c r="AJ2081" i="1"/>
  <c r="AI2081" i="1"/>
  <c r="AH2081" i="1"/>
  <c r="AG2081" i="1"/>
  <c r="AF2081" i="1"/>
  <c r="AE2081" i="1"/>
  <c r="AD2081" i="1"/>
  <c r="AC2081" i="1"/>
  <c r="AB2081" i="1"/>
  <c r="AK2080" i="1"/>
  <c r="AJ2080" i="1"/>
  <c r="AI2080" i="1"/>
  <c r="AH2080" i="1"/>
  <c r="AG2080" i="1"/>
  <c r="AF2080" i="1"/>
  <c r="AE2080" i="1"/>
  <c r="AD2080" i="1"/>
  <c r="AC2080" i="1"/>
  <c r="AB2080" i="1"/>
  <c r="AK2079" i="1"/>
  <c r="AJ2079" i="1"/>
  <c r="AI2079" i="1"/>
  <c r="AH2079" i="1"/>
  <c r="AG2079" i="1"/>
  <c r="AF2079" i="1"/>
  <c r="AE2079" i="1"/>
  <c r="AD2079" i="1"/>
  <c r="AC2079" i="1"/>
  <c r="AB2079" i="1"/>
  <c r="AK2078" i="1"/>
  <c r="AJ2078" i="1"/>
  <c r="AI2078" i="1"/>
  <c r="AH2078" i="1"/>
  <c r="AG2078" i="1"/>
  <c r="AF2078" i="1"/>
  <c r="AE2078" i="1"/>
  <c r="AD2078" i="1"/>
  <c r="AC2078" i="1"/>
  <c r="AB2078" i="1"/>
  <c r="AK2077" i="1"/>
  <c r="AJ2077" i="1"/>
  <c r="AI2077" i="1"/>
  <c r="AH2077" i="1"/>
  <c r="AG2077" i="1"/>
  <c r="AF2077" i="1"/>
  <c r="AE2077" i="1"/>
  <c r="AD2077" i="1"/>
  <c r="AC2077" i="1"/>
  <c r="AB2077" i="1"/>
  <c r="AK2076" i="1"/>
  <c r="AJ2076" i="1"/>
  <c r="AI2076" i="1"/>
  <c r="AH2076" i="1"/>
  <c r="AG2076" i="1"/>
  <c r="AF2076" i="1"/>
  <c r="AE2076" i="1"/>
  <c r="AD2076" i="1"/>
  <c r="AC2076" i="1"/>
  <c r="AB2076" i="1"/>
  <c r="AK2075" i="1"/>
  <c r="AJ2075" i="1"/>
  <c r="AI2075" i="1"/>
  <c r="AH2075" i="1"/>
  <c r="AG2075" i="1"/>
  <c r="AF2075" i="1"/>
  <c r="AE2075" i="1"/>
  <c r="AD2075" i="1"/>
  <c r="AC2075" i="1"/>
  <c r="AB2075" i="1"/>
  <c r="AK2074" i="1"/>
  <c r="AJ2074" i="1"/>
  <c r="AI2074" i="1"/>
  <c r="AH2074" i="1"/>
  <c r="AG2074" i="1"/>
  <c r="AF2074" i="1"/>
  <c r="AE2074" i="1"/>
  <c r="AD2074" i="1"/>
  <c r="AC2074" i="1"/>
  <c r="AB2074" i="1"/>
  <c r="AK2073" i="1"/>
  <c r="AJ2073" i="1"/>
  <c r="AI2073" i="1"/>
  <c r="AH2073" i="1"/>
  <c r="AG2073" i="1"/>
  <c r="AF2073" i="1"/>
  <c r="AE2073" i="1"/>
  <c r="AD2073" i="1"/>
  <c r="AC2073" i="1"/>
  <c r="AB2073" i="1"/>
  <c r="AK2072" i="1"/>
  <c r="AJ2072" i="1"/>
  <c r="AI2072" i="1"/>
  <c r="AH2072" i="1"/>
  <c r="AG2072" i="1"/>
  <c r="AF2072" i="1"/>
  <c r="AE2072" i="1"/>
  <c r="AD2072" i="1"/>
  <c r="AC2072" i="1"/>
  <c r="AB2072" i="1"/>
  <c r="AK2071" i="1"/>
  <c r="AJ2071" i="1"/>
  <c r="AI2071" i="1"/>
  <c r="AH2071" i="1"/>
  <c r="AG2071" i="1"/>
  <c r="AF2071" i="1"/>
  <c r="AE2071" i="1"/>
  <c r="AD2071" i="1"/>
  <c r="AC2071" i="1"/>
  <c r="AB2071" i="1"/>
  <c r="AK2070" i="1"/>
  <c r="AJ2070" i="1"/>
  <c r="AI2070" i="1"/>
  <c r="AH2070" i="1"/>
  <c r="AG2070" i="1"/>
  <c r="AF2070" i="1"/>
  <c r="AE2070" i="1"/>
  <c r="AD2070" i="1"/>
  <c r="AC2070" i="1"/>
  <c r="AB2070" i="1"/>
  <c r="AK2069" i="1"/>
  <c r="AJ2069" i="1"/>
  <c r="AI2069" i="1"/>
  <c r="AH2069" i="1"/>
  <c r="AG2069" i="1"/>
  <c r="AF2069" i="1"/>
  <c r="AE2069" i="1"/>
  <c r="AD2069" i="1"/>
  <c r="AC2069" i="1"/>
  <c r="AB2069" i="1"/>
  <c r="AK2068" i="1"/>
  <c r="AJ2068" i="1"/>
  <c r="AI2068" i="1"/>
  <c r="AH2068" i="1"/>
  <c r="AG2068" i="1"/>
  <c r="AF2068" i="1"/>
  <c r="AE2068" i="1"/>
  <c r="AD2068" i="1"/>
  <c r="AC2068" i="1"/>
  <c r="AB2068" i="1"/>
  <c r="AK2067" i="1"/>
  <c r="AJ2067" i="1"/>
  <c r="AI2067" i="1"/>
  <c r="AH2067" i="1"/>
  <c r="AG2067" i="1"/>
  <c r="AF2067" i="1"/>
  <c r="AE2067" i="1"/>
  <c r="AD2067" i="1"/>
  <c r="AC2067" i="1"/>
  <c r="AB2067" i="1"/>
  <c r="AK2066" i="1"/>
  <c r="AJ2066" i="1"/>
  <c r="AI2066" i="1"/>
  <c r="AH2066" i="1"/>
  <c r="AG2066" i="1"/>
  <c r="AF2066" i="1"/>
  <c r="AE2066" i="1"/>
  <c r="AD2066" i="1"/>
  <c r="AC2066" i="1"/>
  <c r="AB2066" i="1"/>
  <c r="AK2065" i="1"/>
  <c r="AJ2065" i="1"/>
  <c r="AI2065" i="1"/>
  <c r="AH2065" i="1"/>
  <c r="AG2065" i="1"/>
  <c r="AF2065" i="1"/>
  <c r="AE2065" i="1"/>
  <c r="AD2065" i="1"/>
  <c r="AC2065" i="1"/>
  <c r="AB2065" i="1"/>
  <c r="AK2064" i="1"/>
  <c r="AJ2064" i="1"/>
  <c r="AI2064" i="1"/>
  <c r="AH2064" i="1"/>
  <c r="AG2064" i="1"/>
  <c r="AF2064" i="1"/>
  <c r="AE2064" i="1"/>
  <c r="AD2064" i="1"/>
  <c r="AC2064" i="1"/>
  <c r="AB2064" i="1"/>
  <c r="AK2063" i="1"/>
  <c r="AJ2063" i="1"/>
  <c r="AI2063" i="1"/>
  <c r="AH2063" i="1"/>
  <c r="AG2063" i="1"/>
  <c r="AF2063" i="1"/>
  <c r="AE2063" i="1"/>
  <c r="AD2063" i="1"/>
  <c r="AC2063" i="1"/>
  <c r="AB2063" i="1"/>
  <c r="AK2062" i="1"/>
  <c r="AJ2062" i="1"/>
  <c r="AI2062" i="1"/>
  <c r="AH2062" i="1"/>
  <c r="AG2062" i="1"/>
  <c r="AF2062" i="1"/>
  <c r="AE2062" i="1"/>
  <c r="AD2062" i="1"/>
  <c r="AC2062" i="1"/>
  <c r="AB2062" i="1"/>
  <c r="AK2061" i="1"/>
  <c r="AJ2061" i="1"/>
  <c r="AI2061" i="1"/>
  <c r="AH2061" i="1"/>
  <c r="AG2061" i="1"/>
  <c r="AF2061" i="1"/>
  <c r="AE2061" i="1"/>
  <c r="AD2061" i="1"/>
  <c r="AC2061" i="1"/>
  <c r="AB2061" i="1"/>
  <c r="AK2060" i="1"/>
  <c r="AJ2060" i="1"/>
  <c r="AI2060" i="1"/>
  <c r="AH2060" i="1"/>
  <c r="AG2060" i="1"/>
  <c r="AF2060" i="1"/>
  <c r="AE2060" i="1"/>
  <c r="AD2060" i="1"/>
  <c r="AC2060" i="1"/>
  <c r="AB2060" i="1"/>
  <c r="AK2059" i="1"/>
  <c r="AJ2059" i="1"/>
  <c r="AI2059" i="1"/>
  <c r="AH2059" i="1"/>
  <c r="AG2059" i="1"/>
  <c r="AF2059" i="1"/>
  <c r="AE2059" i="1"/>
  <c r="AD2059" i="1"/>
  <c r="AC2059" i="1"/>
  <c r="AB2059" i="1"/>
  <c r="AK2058" i="1"/>
  <c r="AJ2058" i="1"/>
  <c r="AI2058" i="1"/>
  <c r="AH2058" i="1"/>
  <c r="AG2058" i="1"/>
  <c r="AF2058" i="1"/>
  <c r="AE2058" i="1"/>
  <c r="AD2058" i="1"/>
  <c r="AC2058" i="1"/>
  <c r="AB2058" i="1"/>
  <c r="AK2057" i="1"/>
  <c r="AJ2057" i="1"/>
  <c r="AI2057" i="1"/>
  <c r="AH2057" i="1"/>
  <c r="AG2057" i="1"/>
  <c r="AF2057" i="1"/>
  <c r="AE2057" i="1"/>
  <c r="AD2057" i="1"/>
  <c r="AC2057" i="1"/>
  <c r="AB2057" i="1"/>
  <c r="AK2056" i="1"/>
  <c r="AJ2056" i="1"/>
  <c r="AI2056" i="1"/>
  <c r="AH2056" i="1"/>
  <c r="AG2056" i="1"/>
  <c r="AF2056" i="1"/>
  <c r="AE2056" i="1"/>
  <c r="AD2056" i="1"/>
  <c r="AC2056" i="1"/>
  <c r="AB2056" i="1"/>
  <c r="AK2055" i="1"/>
  <c r="AJ2055" i="1"/>
  <c r="AI2055" i="1"/>
  <c r="AH2055" i="1"/>
  <c r="AG2055" i="1"/>
  <c r="AF2055" i="1"/>
  <c r="AE2055" i="1"/>
  <c r="AD2055" i="1"/>
  <c r="AC2055" i="1"/>
  <c r="AB2055" i="1"/>
  <c r="AK2054" i="1"/>
  <c r="AJ2054" i="1"/>
  <c r="AI2054" i="1"/>
  <c r="AH2054" i="1"/>
  <c r="AG2054" i="1"/>
  <c r="AF2054" i="1"/>
  <c r="AE2054" i="1"/>
  <c r="AD2054" i="1"/>
  <c r="AC2054" i="1"/>
  <c r="AB2054" i="1"/>
  <c r="AK2053" i="1"/>
  <c r="AJ2053" i="1"/>
  <c r="AI2053" i="1"/>
  <c r="AH2053" i="1"/>
  <c r="AG2053" i="1"/>
  <c r="AF2053" i="1"/>
  <c r="AE2053" i="1"/>
  <c r="AD2053" i="1"/>
  <c r="AC2053" i="1"/>
  <c r="AB2053" i="1"/>
  <c r="AK2052" i="1"/>
  <c r="AJ2052" i="1"/>
  <c r="AI2052" i="1"/>
  <c r="AH2052" i="1"/>
  <c r="AG2052" i="1"/>
  <c r="AF2052" i="1"/>
  <c r="AE2052" i="1"/>
  <c r="AD2052" i="1"/>
  <c r="AC2052" i="1"/>
  <c r="AB2052" i="1"/>
  <c r="AK2051" i="1"/>
  <c r="AJ2051" i="1"/>
  <c r="AI2051" i="1"/>
  <c r="AH2051" i="1"/>
  <c r="AG2051" i="1"/>
  <c r="AF2051" i="1"/>
  <c r="AE2051" i="1"/>
  <c r="AD2051" i="1"/>
  <c r="AC2051" i="1"/>
  <c r="AB2051" i="1"/>
  <c r="AK2050" i="1"/>
  <c r="AJ2050" i="1"/>
  <c r="AI2050" i="1"/>
  <c r="AH2050" i="1"/>
  <c r="AG2050" i="1"/>
  <c r="AF2050" i="1"/>
  <c r="AE2050" i="1"/>
  <c r="AD2050" i="1"/>
  <c r="AC2050" i="1"/>
  <c r="AB2050" i="1"/>
  <c r="AK2049" i="1"/>
  <c r="AJ2049" i="1"/>
  <c r="AI2049" i="1"/>
  <c r="AH2049" i="1"/>
  <c r="AG2049" i="1"/>
  <c r="AF2049" i="1"/>
  <c r="AE2049" i="1"/>
  <c r="AD2049" i="1"/>
  <c r="AC2049" i="1"/>
  <c r="AB2049" i="1"/>
  <c r="AK2048" i="1"/>
  <c r="AJ2048" i="1"/>
  <c r="AI2048" i="1"/>
  <c r="AH2048" i="1"/>
  <c r="AG2048" i="1"/>
  <c r="AF2048" i="1"/>
  <c r="AE2048" i="1"/>
  <c r="AD2048" i="1"/>
  <c r="AC2048" i="1"/>
  <c r="AB2048" i="1"/>
  <c r="AK2047" i="1"/>
  <c r="AJ2047" i="1"/>
  <c r="AI2047" i="1"/>
  <c r="AH2047" i="1"/>
  <c r="AG2047" i="1"/>
  <c r="AF2047" i="1"/>
  <c r="AE2047" i="1"/>
  <c r="AD2047" i="1"/>
  <c r="AC2047" i="1"/>
  <c r="AB2047" i="1"/>
  <c r="AK2046" i="1"/>
  <c r="AJ2046" i="1"/>
  <c r="AI2046" i="1"/>
  <c r="AH2046" i="1"/>
  <c r="AG2046" i="1"/>
  <c r="AF2046" i="1"/>
  <c r="AE2046" i="1"/>
  <c r="AD2046" i="1"/>
  <c r="AC2046" i="1"/>
  <c r="AB2046" i="1"/>
  <c r="AK2045" i="1"/>
  <c r="AJ2045" i="1"/>
  <c r="AI2045" i="1"/>
  <c r="AH2045" i="1"/>
  <c r="AG2045" i="1"/>
  <c r="AF2045" i="1"/>
  <c r="AE2045" i="1"/>
  <c r="AD2045" i="1"/>
  <c r="AC2045" i="1"/>
  <c r="AB2045" i="1"/>
  <c r="AK2044" i="1"/>
  <c r="AJ2044" i="1"/>
  <c r="AI2044" i="1"/>
  <c r="AH2044" i="1"/>
  <c r="AG2044" i="1"/>
  <c r="AF2044" i="1"/>
  <c r="AE2044" i="1"/>
  <c r="AD2044" i="1"/>
  <c r="AC2044" i="1"/>
  <c r="AB2044" i="1"/>
  <c r="AK2043" i="1"/>
  <c r="AJ2043" i="1"/>
  <c r="AI2043" i="1"/>
  <c r="AH2043" i="1"/>
  <c r="AG2043" i="1"/>
  <c r="AF2043" i="1"/>
  <c r="AE2043" i="1"/>
  <c r="AD2043" i="1"/>
  <c r="AC2043" i="1"/>
  <c r="AB2043" i="1"/>
  <c r="AK2042" i="1"/>
  <c r="AJ2042" i="1"/>
  <c r="AI2042" i="1"/>
  <c r="AH2042" i="1"/>
  <c r="AG2042" i="1"/>
  <c r="AF2042" i="1"/>
  <c r="AE2042" i="1"/>
  <c r="AD2042" i="1"/>
  <c r="AC2042" i="1"/>
  <c r="AB2042" i="1"/>
  <c r="AK2041" i="1"/>
  <c r="AJ2041" i="1"/>
  <c r="AI2041" i="1"/>
  <c r="AH2041" i="1"/>
  <c r="AG2041" i="1"/>
  <c r="AF2041" i="1"/>
  <c r="AE2041" i="1"/>
  <c r="AD2041" i="1"/>
  <c r="AC2041" i="1"/>
  <c r="AB2041" i="1"/>
  <c r="AK2040" i="1"/>
  <c r="AJ2040" i="1"/>
  <c r="AI2040" i="1"/>
  <c r="AH2040" i="1"/>
  <c r="AG2040" i="1"/>
  <c r="AF2040" i="1"/>
  <c r="AE2040" i="1"/>
  <c r="AD2040" i="1"/>
  <c r="AC2040" i="1"/>
  <c r="AB2040" i="1"/>
  <c r="AK2039" i="1"/>
  <c r="AJ2039" i="1"/>
  <c r="AI2039" i="1"/>
  <c r="AH2039" i="1"/>
  <c r="AG2039" i="1"/>
  <c r="AF2039" i="1"/>
  <c r="AE2039" i="1"/>
  <c r="AD2039" i="1"/>
  <c r="AC2039" i="1"/>
  <c r="AB2039" i="1"/>
  <c r="AK2038" i="1"/>
  <c r="AJ2038" i="1"/>
  <c r="AI2038" i="1"/>
  <c r="AH2038" i="1"/>
  <c r="AG2038" i="1"/>
  <c r="AF2038" i="1"/>
  <c r="AE2038" i="1"/>
  <c r="AD2038" i="1"/>
  <c r="AC2038" i="1"/>
  <c r="AB2038" i="1"/>
  <c r="AK2037" i="1"/>
  <c r="AJ2037" i="1"/>
  <c r="AI2037" i="1"/>
  <c r="AH2037" i="1"/>
  <c r="AG2037" i="1"/>
  <c r="AF2037" i="1"/>
  <c r="AE2037" i="1"/>
  <c r="AD2037" i="1"/>
  <c r="AC2037" i="1"/>
  <c r="AB2037" i="1"/>
  <c r="AK2036" i="1"/>
  <c r="AJ2036" i="1"/>
  <c r="AI2036" i="1"/>
  <c r="AH2036" i="1"/>
  <c r="AG2036" i="1"/>
  <c r="AF2036" i="1"/>
  <c r="AE2036" i="1"/>
  <c r="AD2036" i="1"/>
  <c r="AC2036" i="1"/>
  <c r="AB2036" i="1"/>
  <c r="AK2035" i="1"/>
  <c r="AJ2035" i="1"/>
  <c r="AI2035" i="1"/>
  <c r="AH2035" i="1"/>
  <c r="AG2035" i="1"/>
  <c r="AF2035" i="1"/>
  <c r="AE2035" i="1"/>
  <c r="AD2035" i="1"/>
  <c r="AC2035" i="1"/>
  <c r="AB2035" i="1"/>
  <c r="AK2034" i="1"/>
  <c r="AJ2034" i="1"/>
  <c r="AI2034" i="1"/>
  <c r="AH2034" i="1"/>
  <c r="AG2034" i="1"/>
  <c r="AF2034" i="1"/>
  <c r="AE2034" i="1"/>
  <c r="AD2034" i="1"/>
  <c r="AC2034" i="1"/>
  <c r="AB2034" i="1"/>
  <c r="AK2033" i="1"/>
  <c r="AJ2033" i="1"/>
  <c r="AI2033" i="1"/>
  <c r="AH2033" i="1"/>
  <c r="AG2033" i="1"/>
  <c r="AF2033" i="1"/>
  <c r="AE2033" i="1"/>
  <c r="AD2033" i="1"/>
  <c r="AC2033" i="1"/>
  <c r="AB2033" i="1"/>
  <c r="AK2032" i="1"/>
  <c r="AJ2032" i="1"/>
  <c r="AI2032" i="1"/>
  <c r="AH2032" i="1"/>
  <c r="AG2032" i="1"/>
  <c r="AF2032" i="1"/>
  <c r="AE2032" i="1"/>
  <c r="AD2032" i="1"/>
  <c r="AC2032" i="1"/>
  <c r="AB2032" i="1"/>
  <c r="AK2031" i="1"/>
  <c r="AJ2031" i="1"/>
  <c r="AI2031" i="1"/>
  <c r="AH2031" i="1"/>
  <c r="AG2031" i="1"/>
  <c r="AF2031" i="1"/>
  <c r="AE2031" i="1"/>
  <c r="AD2031" i="1"/>
  <c r="AC2031" i="1"/>
  <c r="AB2031" i="1"/>
  <c r="AK2030" i="1"/>
  <c r="AJ2030" i="1"/>
  <c r="AI2030" i="1"/>
  <c r="AH2030" i="1"/>
  <c r="AG2030" i="1"/>
  <c r="AF2030" i="1"/>
  <c r="AE2030" i="1"/>
  <c r="AD2030" i="1"/>
  <c r="AC2030" i="1"/>
  <c r="AB2030" i="1"/>
  <c r="AK2029" i="1"/>
  <c r="AJ2029" i="1"/>
  <c r="AI2029" i="1"/>
  <c r="AH2029" i="1"/>
  <c r="AG2029" i="1"/>
  <c r="AF2029" i="1"/>
  <c r="AE2029" i="1"/>
  <c r="AD2029" i="1"/>
  <c r="AC2029" i="1"/>
  <c r="AB2029" i="1"/>
  <c r="AK2028" i="1"/>
  <c r="AJ2028" i="1"/>
  <c r="AI2028" i="1"/>
  <c r="AH2028" i="1"/>
  <c r="AG2028" i="1"/>
  <c r="AF2028" i="1"/>
  <c r="AE2028" i="1"/>
  <c r="AD2028" i="1"/>
  <c r="AC2028" i="1"/>
  <c r="AB2028" i="1"/>
  <c r="AK2027" i="1"/>
  <c r="AJ2027" i="1"/>
  <c r="AI2027" i="1"/>
  <c r="AH2027" i="1"/>
  <c r="AG2027" i="1"/>
  <c r="AF2027" i="1"/>
  <c r="AE2027" i="1"/>
  <c r="AD2027" i="1"/>
  <c r="AC2027" i="1"/>
  <c r="AB2027" i="1"/>
  <c r="AK2026" i="1"/>
  <c r="AJ2026" i="1"/>
  <c r="AI2026" i="1"/>
  <c r="AH2026" i="1"/>
  <c r="AG2026" i="1"/>
  <c r="AF2026" i="1"/>
  <c r="AE2026" i="1"/>
  <c r="AD2026" i="1"/>
  <c r="AC2026" i="1"/>
  <c r="AB2026" i="1"/>
  <c r="AK2025" i="1"/>
  <c r="AJ2025" i="1"/>
  <c r="AI2025" i="1"/>
  <c r="AH2025" i="1"/>
  <c r="AG2025" i="1"/>
  <c r="AF2025" i="1"/>
  <c r="AE2025" i="1"/>
  <c r="AD2025" i="1"/>
  <c r="AC2025" i="1"/>
  <c r="AB2025" i="1"/>
  <c r="AK2024" i="1"/>
  <c r="AJ2024" i="1"/>
  <c r="AI2024" i="1"/>
  <c r="AH2024" i="1"/>
  <c r="AG2024" i="1"/>
  <c r="AF2024" i="1"/>
  <c r="AE2024" i="1"/>
  <c r="AD2024" i="1"/>
  <c r="AC2024" i="1"/>
  <c r="AB2024" i="1"/>
  <c r="AK2023" i="1"/>
  <c r="AJ2023" i="1"/>
  <c r="AI2023" i="1"/>
  <c r="AH2023" i="1"/>
  <c r="AG2023" i="1"/>
  <c r="AF2023" i="1"/>
  <c r="AE2023" i="1"/>
  <c r="AD2023" i="1"/>
  <c r="AC2023" i="1"/>
  <c r="AB2023" i="1"/>
  <c r="AK2022" i="1"/>
  <c r="AJ2022" i="1"/>
  <c r="AI2022" i="1"/>
  <c r="AH2022" i="1"/>
  <c r="AG2022" i="1"/>
  <c r="AF2022" i="1"/>
  <c r="AE2022" i="1"/>
  <c r="AD2022" i="1"/>
  <c r="AC2022" i="1"/>
  <c r="AB2022" i="1"/>
  <c r="AK2021" i="1"/>
  <c r="AJ2021" i="1"/>
  <c r="AI2021" i="1"/>
  <c r="AH2021" i="1"/>
  <c r="AG2021" i="1"/>
  <c r="AF2021" i="1"/>
  <c r="AE2021" i="1"/>
  <c r="AD2021" i="1"/>
  <c r="AC2021" i="1"/>
  <c r="AB2021" i="1"/>
  <c r="AK2020" i="1"/>
  <c r="AJ2020" i="1"/>
  <c r="AI2020" i="1"/>
  <c r="AH2020" i="1"/>
  <c r="AG2020" i="1"/>
  <c r="AF2020" i="1"/>
  <c r="AE2020" i="1"/>
  <c r="AD2020" i="1"/>
  <c r="AC2020" i="1"/>
  <c r="AB2020" i="1"/>
  <c r="AK2019" i="1"/>
  <c r="AJ2019" i="1"/>
  <c r="AI2019" i="1"/>
  <c r="AH2019" i="1"/>
  <c r="AG2019" i="1"/>
  <c r="AF2019" i="1"/>
  <c r="AE2019" i="1"/>
  <c r="AD2019" i="1"/>
  <c r="AC2019" i="1"/>
  <c r="AB2019" i="1"/>
  <c r="AK2018" i="1"/>
  <c r="AJ2018" i="1"/>
  <c r="AI2018" i="1"/>
  <c r="AH2018" i="1"/>
  <c r="AG2018" i="1"/>
  <c r="AF2018" i="1"/>
  <c r="AE2018" i="1"/>
  <c r="AD2018" i="1"/>
  <c r="AC2018" i="1"/>
  <c r="AB2018" i="1"/>
  <c r="AK2017" i="1"/>
  <c r="AJ2017" i="1"/>
  <c r="AI2017" i="1"/>
  <c r="AH2017" i="1"/>
  <c r="AG2017" i="1"/>
  <c r="AF2017" i="1"/>
  <c r="AE2017" i="1"/>
  <c r="AD2017" i="1"/>
  <c r="AC2017" i="1"/>
  <c r="AB2017" i="1"/>
  <c r="AK2016" i="1"/>
  <c r="AJ2016" i="1"/>
  <c r="AI2016" i="1"/>
  <c r="AH2016" i="1"/>
  <c r="AG2016" i="1"/>
  <c r="AF2016" i="1"/>
  <c r="AE2016" i="1"/>
  <c r="AD2016" i="1"/>
  <c r="AC2016" i="1"/>
  <c r="AB2016" i="1"/>
  <c r="AK2015" i="1"/>
  <c r="AJ2015" i="1"/>
  <c r="AI2015" i="1"/>
  <c r="AH2015" i="1"/>
  <c r="AG2015" i="1"/>
  <c r="AF2015" i="1"/>
  <c r="AE2015" i="1"/>
  <c r="AD2015" i="1"/>
  <c r="AC2015" i="1"/>
  <c r="AB2015" i="1"/>
  <c r="AK2014" i="1"/>
  <c r="AJ2014" i="1"/>
  <c r="AI2014" i="1"/>
  <c r="AH2014" i="1"/>
  <c r="AG2014" i="1"/>
  <c r="AF2014" i="1"/>
  <c r="AE2014" i="1"/>
  <c r="AD2014" i="1"/>
  <c r="AC2014" i="1"/>
  <c r="AB2014" i="1"/>
  <c r="AK2013" i="1"/>
  <c r="AJ2013" i="1"/>
  <c r="AI2013" i="1"/>
  <c r="AH2013" i="1"/>
  <c r="AG2013" i="1"/>
  <c r="AF2013" i="1"/>
  <c r="AE2013" i="1"/>
  <c r="AD2013" i="1"/>
  <c r="AC2013" i="1"/>
  <c r="AB2013" i="1"/>
  <c r="AK2012" i="1"/>
  <c r="AJ2012" i="1"/>
  <c r="AI2012" i="1"/>
  <c r="AH2012" i="1"/>
  <c r="AG2012" i="1"/>
  <c r="AF2012" i="1"/>
  <c r="AE2012" i="1"/>
  <c r="AD2012" i="1"/>
  <c r="AC2012" i="1"/>
  <c r="AB2012" i="1"/>
  <c r="AK2011" i="1"/>
  <c r="AJ2011" i="1"/>
  <c r="AI2011" i="1"/>
  <c r="AH2011" i="1"/>
  <c r="AG2011" i="1"/>
  <c r="AF2011" i="1"/>
  <c r="AE2011" i="1"/>
  <c r="AD2011" i="1"/>
  <c r="AC2011" i="1"/>
  <c r="AB2011" i="1"/>
  <c r="AK2010" i="1"/>
  <c r="AJ2010" i="1"/>
  <c r="AI2010" i="1"/>
  <c r="AH2010" i="1"/>
  <c r="AG2010" i="1"/>
  <c r="AF2010" i="1"/>
  <c r="AE2010" i="1"/>
  <c r="AD2010" i="1"/>
  <c r="AC2010" i="1"/>
  <c r="AB2010" i="1"/>
  <c r="AK2009" i="1"/>
  <c r="AJ2009" i="1"/>
  <c r="AI2009" i="1"/>
  <c r="AH2009" i="1"/>
  <c r="AG2009" i="1"/>
  <c r="AF2009" i="1"/>
  <c r="AE2009" i="1"/>
  <c r="AD2009" i="1"/>
  <c r="AC2009" i="1"/>
  <c r="AB2009" i="1"/>
  <c r="AK2008" i="1"/>
  <c r="AJ2008" i="1"/>
  <c r="AI2008" i="1"/>
  <c r="AH2008" i="1"/>
  <c r="AG2008" i="1"/>
  <c r="AF2008" i="1"/>
  <c r="AE2008" i="1"/>
  <c r="AD2008" i="1"/>
  <c r="AC2008" i="1"/>
  <c r="AB2008" i="1"/>
  <c r="AK2007" i="1"/>
  <c r="AJ2007" i="1"/>
  <c r="AI2007" i="1"/>
  <c r="AH2007" i="1"/>
  <c r="AG2007" i="1"/>
  <c r="AF2007" i="1"/>
  <c r="AE2007" i="1"/>
  <c r="AD2007" i="1"/>
  <c r="AC2007" i="1"/>
  <c r="AB2007" i="1"/>
  <c r="AK2006" i="1"/>
  <c r="AJ2006" i="1"/>
  <c r="AI2006" i="1"/>
  <c r="AH2006" i="1"/>
  <c r="AG2006" i="1"/>
  <c r="AF2006" i="1"/>
  <c r="AE2006" i="1"/>
  <c r="AD2006" i="1"/>
  <c r="AC2006" i="1"/>
  <c r="AB2006" i="1"/>
  <c r="AK2005" i="1"/>
  <c r="AJ2005" i="1"/>
  <c r="AI2005" i="1"/>
  <c r="AH2005" i="1"/>
  <c r="AG2005" i="1"/>
  <c r="AF2005" i="1"/>
  <c r="AE2005" i="1"/>
  <c r="AD2005" i="1"/>
  <c r="AC2005" i="1"/>
  <c r="AB2005" i="1"/>
  <c r="AK2004" i="1"/>
  <c r="AJ2004" i="1"/>
  <c r="AI2004" i="1"/>
  <c r="AH2004" i="1"/>
  <c r="AG2004" i="1"/>
  <c r="AF2004" i="1"/>
  <c r="AE2004" i="1"/>
  <c r="AD2004" i="1"/>
  <c r="AC2004" i="1"/>
  <c r="AB2004" i="1"/>
  <c r="AK2003" i="1"/>
  <c r="AJ2003" i="1"/>
  <c r="AI2003" i="1"/>
  <c r="AH2003" i="1"/>
  <c r="AG2003" i="1"/>
  <c r="AF2003" i="1"/>
  <c r="AE2003" i="1"/>
  <c r="AD2003" i="1"/>
  <c r="AC2003" i="1"/>
  <c r="AB2003" i="1"/>
  <c r="AK2002" i="1"/>
  <c r="AJ2002" i="1"/>
  <c r="AI2002" i="1"/>
  <c r="AH2002" i="1"/>
  <c r="AG2002" i="1"/>
  <c r="AF2002" i="1"/>
  <c r="AE2002" i="1"/>
  <c r="AD2002" i="1"/>
  <c r="AC2002" i="1"/>
  <c r="AB2002" i="1"/>
  <c r="AK2001" i="1"/>
  <c r="AJ2001" i="1"/>
  <c r="AI2001" i="1"/>
  <c r="AH2001" i="1"/>
  <c r="AG2001" i="1"/>
  <c r="AF2001" i="1"/>
  <c r="AE2001" i="1"/>
  <c r="AD2001" i="1"/>
  <c r="AC2001" i="1"/>
  <c r="AB2001" i="1"/>
  <c r="AK2000" i="1"/>
  <c r="AJ2000" i="1"/>
  <c r="AI2000" i="1"/>
  <c r="AH2000" i="1"/>
  <c r="AG2000" i="1"/>
  <c r="AF2000" i="1"/>
  <c r="AE2000" i="1"/>
  <c r="AD2000" i="1"/>
  <c r="AC2000" i="1"/>
  <c r="AB2000" i="1"/>
  <c r="AK1999" i="1"/>
  <c r="AJ1999" i="1"/>
  <c r="AI1999" i="1"/>
  <c r="AH1999" i="1"/>
  <c r="AG1999" i="1"/>
  <c r="AF1999" i="1"/>
  <c r="AE1999" i="1"/>
  <c r="AD1999" i="1"/>
  <c r="AC1999" i="1"/>
  <c r="AB1999" i="1"/>
  <c r="AK1998" i="1"/>
  <c r="AJ1998" i="1"/>
  <c r="AI1998" i="1"/>
  <c r="AH1998" i="1"/>
  <c r="AG1998" i="1"/>
  <c r="AF1998" i="1"/>
  <c r="AE1998" i="1"/>
  <c r="AD1998" i="1"/>
  <c r="AC1998" i="1"/>
  <c r="AB1998" i="1"/>
  <c r="AK1997" i="1"/>
  <c r="AJ1997" i="1"/>
  <c r="AI1997" i="1"/>
  <c r="AH1997" i="1"/>
  <c r="AG1997" i="1"/>
  <c r="AF1997" i="1"/>
  <c r="AE1997" i="1"/>
  <c r="AD1997" i="1"/>
  <c r="AC1997" i="1"/>
  <c r="AB1997" i="1"/>
  <c r="AK1996" i="1"/>
  <c r="AJ1996" i="1"/>
  <c r="AI1996" i="1"/>
  <c r="AH1996" i="1"/>
  <c r="AG1996" i="1"/>
  <c r="AF1996" i="1"/>
  <c r="AE1996" i="1"/>
  <c r="AD1996" i="1"/>
  <c r="AC1996" i="1"/>
  <c r="AB1996" i="1"/>
  <c r="AK1995" i="1"/>
  <c r="AJ1995" i="1"/>
  <c r="AI1995" i="1"/>
  <c r="AH1995" i="1"/>
  <c r="AG1995" i="1"/>
  <c r="AF1995" i="1"/>
  <c r="AE1995" i="1"/>
  <c r="AD1995" i="1"/>
  <c r="AC1995" i="1"/>
  <c r="AB1995" i="1"/>
  <c r="AK1994" i="1"/>
  <c r="AJ1994" i="1"/>
  <c r="AI1994" i="1"/>
  <c r="AH1994" i="1"/>
  <c r="AG1994" i="1"/>
  <c r="AF1994" i="1"/>
  <c r="AE1994" i="1"/>
  <c r="AD1994" i="1"/>
  <c r="AC1994" i="1"/>
  <c r="AB1994" i="1"/>
  <c r="AK1993" i="1"/>
  <c r="AJ1993" i="1"/>
  <c r="AI1993" i="1"/>
  <c r="AH1993" i="1"/>
  <c r="AG1993" i="1"/>
  <c r="AF1993" i="1"/>
  <c r="AE1993" i="1"/>
  <c r="AD1993" i="1"/>
  <c r="AC1993" i="1"/>
  <c r="AB1993" i="1"/>
  <c r="AK1992" i="1"/>
  <c r="AJ1992" i="1"/>
  <c r="AI1992" i="1"/>
  <c r="AH1992" i="1"/>
  <c r="AG1992" i="1"/>
  <c r="AF1992" i="1"/>
  <c r="AE1992" i="1"/>
  <c r="AD1992" i="1"/>
  <c r="AC1992" i="1"/>
  <c r="AB1992" i="1"/>
  <c r="AK1991" i="1"/>
  <c r="AJ1991" i="1"/>
  <c r="AI1991" i="1"/>
  <c r="AH1991" i="1"/>
  <c r="AG1991" i="1"/>
  <c r="AF1991" i="1"/>
  <c r="AE1991" i="1"/>
  <c r="AD1991" i="1"/>
  <c r="AC1991" i="1"/>
  <c r="AB1991" i="1"/>
  <c r="AK1990" i="1"/>
  <c r="AJ1990" i="1"/>
  <c r="AI1990" i="1"/>
  <c r="AH1990" i="1"/>
  <c r="AG1990" i="1"/>
  <c r="AF1990" i="1"/>
  <c r="AE1990" i="1"/>
  <c r="AD1990" i="1"/>
  <c r="AC1990" i="1"/>
  <c r="AB1990" i="1"/>
  <c r="AK1989" i="1"/>
  <c r="AJ1989" i="1"/>
  <c r="AI1989" i="1"/>
  <c r="AH1989" i="1"/>
  <c r="AG1989" i="1"/>
  <c r="AF1989" i="1"/>
  <c r="AE1989" i="1"/>
  <c r="AD1989" i="1"/>
  <c r="AC1989" i="1"/>
  <c r="AB1989" i="1"/>
  <c r="AK1988" i="1"/>
  <c r="AJ1988" i="1"/>
  <c r="AI1988" i="1"/>
  <c r="AH1988" i="1"/>
  <c r="AG1988" i="1"/>
  <c r="AF1988" i="1"/>
  <c r="AE1988" i="1"/>
  <c r="AD1988" i="1"/>
  <c r="AC1988" i="1"/>
  <c r="AB1988" i="1"/>
  <c r="AK1987" i="1"/>
  <c r="AJ1987" i="1"/>
  <c r="AI1987" i="1"/>
  <c r="AH1987" i="1"/>
  <c r="AG1987" i="1"/>
  <c r="AF1987" i="1"/>
  <c r="AE1987" i="1"/>
  <c r="AD1987" i="1"/>
  <c r="AC1987" i="1"/>
  <c r="AB1987" i="1"/>
  <c r="AK1986" i="1"/>
  <c r="AJ1986" i="1"/>
  <c r="AI1986" i="1"/>
  <c r="AH1986" i="1"/>
  <c r="AG1986" i="1"/>
  <c r="AF1986" i="1"/>
  <c r="AE1986" i="1"/>
  <c r="AD1986" i="1"/>
  <c r="AC1986" i="1"/>
  <c r="AB1986" i="1"/>
  <c r="AK1985" i="1"/>
  <c r="AJ1985" i="1"/>
  <c r="AI1985" i="1"/>
  <c r="AH1985" i="1"/>
  <c r="AG1985" i="1"/>
  <c r="AF1985" i="1"/>
  <c r="AE1985" i="1"/>
  <c r="AD1985" i="1"/>
  <c r="AC1985" i="1"/>
  <c r="AB1985" i="1"/>
  <c r="AK1984" i="1"/>
  <c r="AJ1984" i="1"/>
  <c r="AI1984" i="1"/>
  <c r="AH1984" i="1"/>
  <c r="AG1984" i="1"/>
  <c r="AF1984" i="1"/>
  <c r="AE1984" i="1"/>
  <c r="AD1984" i="1"/>
  <c r="AC1984" i="1"/>
  <c r="AB1984" i="1"/>
  <c r="AK1983" i="1"/>
  <c r="AJ1983" i="1"/>
  <c r="AI1983" i="1"/>
  <c r="AH1983" i="1"/>
  <c r="AG1983" i="1"/>
  <c r="AF1983" i="1"/>
  <c r="AE1983" i="1"/>
  <c r="AD1983" i="1"/>
  <c r="AC1983" i="1"/>
  <c r="AB1983" i="1"/>
  <c r="AK1982" i="1"/>
  <c r="AJ1982" i="1"/>
  <c r="AI1982" i="1"/>
  <c r="AH1982" i="1"/>
  <c r="AG1982" i="1"/>
  <c r="AF1982" i="1"/>
  <c r="AE1982" i="1"/>
  <c r="AD1982" i="1"/>
  <c r="AC1982" i="1"/>
  <c r="AB1982" i="1"/>
  <c r="AK1981" i="1"/>
  <c r="AJ1981" i="1"/>
  <c r="AI1981" i="1"/>
  <c r="AH1981" i="1"/>
  <c r="AG1981" i="1"/>
  <c r="AF1981" i="1"/>
  <c r="AE1981" i="1"/>
  <c r="AD1981" i="1"/>
  <c r="AC1981" i="1"/>
  <c r="AB1981" i="1"/>
  <c r="AK1980" i="1"/>
  <c r="AJ1980" i="1"/>
  <c r="AI1980" i="1"/>
  <c r="AH1980" i="1"/>
  <c r="AG1980" i="1"/>
  <c r="AF1980" i="1"/>
  <c r="AE1980" i="1"/>
  <c r="AD1980" i="1"/>
  <c r="AC1980" i="1"/>
  <c r="AB1980" i="1"/>
  <c r="AK1979" i="1"/>
  <c r="AJ1979" i="1"/>
  <c r="AI1979" i="1"/>
  <c r="AH1979" i="1"/>
  <c r="AG1979" i="1"/>
  <c r="AF1979" i="1"/>
  <c r="AE1979" i="1"/>
  <c r="AD1979" i="1"/>
  <c r="AC1979" i="1"/>
  <c r="AB1979" i="1"/>
  <c r="AK1978" i="1"/>
  <c r="AJ1978" i="1"/>
  <c r="AI1978" i="1"/>
  <c r="AH1978" i="1"/>
  <c r="AG1978" i="1"/>
  <c r="AF1978" i="1"/>
  <c r="AE1978" i="1"/>
  <c r="AD1978" i="1"/>
  <c r="AC1978" i="1"/>
  <c r="AB1978" i="1"/>
  <c r="AK1977" i="1"/>
  <c r="AJ1977" i="1"/>
  <c r="AI1977" i="1"/>
  <c r="AH1977" i="1"/>
  <c r="AG1977" i="1"/>
  <c r="AF1977" i="1"/>
  <c r="AE1977" i="1"/>
  <c r="AD1977" i="1"/>
  <c r="AC1977" i="1"/>
  <c r="AB1977" i="1"/>
  <c r="AK1976" i="1"/>
  <c r="AJ1976" i="1"/>
  <c r="AI1976" i="1"/>
  <c r="AH1976" i="1"/>
  <c r="AG1976" i="1"/>
  <c r="AF1976" i="1"/>
  <c r="AE1976" i="1"/>
  <c r="AD1976" i="1"/>
  <c r="AC1976" i="1"/>
  <c r="AB1976" i="1"/>
  <c r="AK1975" i="1"/>
  <c r="AJ1975" i="1"/>
  <c r="AI1975" i="1"/>
  <c r="AH1975" i="1"/>
  <c r="AG1975" i="1"/>
  <c r="AF1975" i="1"/>
  <c r="AE1975" i="1"/>
  <c r="AD1975" i="1"/>
  <c r="AC1975" i="1"/>
  <c r="AB1975" i="1"/>
  <c r="AK1974" i="1"/>
  <c r="AJ1974" i="1"/>
  <c r="AI1974" i="1"/>
  <c r="AH1974" i="1"/>
  <c r="AG1974" i="1"/>
  <c r="AF1974" i="1"/>
  <c r="AE1974" i="1"/>
  <c r="AD1974" i="1"/>
  <c r="AC1974" i="1"/>
  <c r="AB1974" i="1"/>
  <c r="AK1973" i="1"/>
  <c r="AJ1973" i="1"/>
  <c r="AI1973" i="1"/>
  <c r="AH1973" i="1"/>
  <c r="AG1973" i="1"/>
  <c r="AF1973" i="1"/>
  <c r="AE1973" i="1"/>
  <c r="AD1973" i="1"/>
  <c r="AC1973" i="1"/>
  <c r="AB1973" i="1"/>
  <c r="AK1972" i="1"/>
  <c r="AJ1972" i="1"/>
  <c r="AI1972" i="1"/>
  <c r="AH1972" i="1"/>
  <c r="AG1972" i="1"/>
  <c r="AF1972" i="1"/>
  <c r="AE1972" i="1"/>
  <c r="AD1972" i="1"/>
  <c r="AC1972" i="1"/>
  <c r="AB1972" i="1"/>
  <c r="AK1971" i="1"/>
  <c r="AJ1971" i="1"/>
  <c r="AI1971" i="1"/>
  <c r="AH1971" i="1"/>
  <c r="AG1971" i="1"/>
  <c r="AF1971" i="1"/>
  <c r="AE1971" i="1"/>
  <c r="AD1971" i="1"/>
  <c r="AC1971" i="1"/>
  <c r="AB1971" i="1"/>
  <c r="AK1970" i="1"/>
  <c r="AJ1970" i="1"/>
  <c r="AI1970" i="1"/>
  <c r="AH1970" i="1"/>
  <c r="AG1970" i="1"/>
  <c r="AF1970" i="1"/>
  <c r="AE1970" i="1"/>
  <c r="AD1970" i="1"/>
  <c r="AC1970" i="1"/>
  <c r="AB1970" i="1"/>
  <c r="AK1969" i="1"/>
  <c r="AJ1969" i="1"/>
  <c r="AI1969" i="1"/>
  <c r="AH1969" i="1"/>
  <c r="AG1969" i="1"/>
  <c r="AF1969" i="1"/>
  <c r="AE1969" i="1"/>
  <c r="AD1969" i="1"/>
  <c r="AC1969" i="1"/>
  <c r="AB1969" i="1"/>
  <c r="AK1968" i="1"/>
  <c r="AJ1968" i="1"/>
  <c r="AI1968" i="1"/>
  <c r="AH1968" i="1"/>
  <c r="AG1968" i="1"/>
  <c r="AF1968" i="1"/>
  <c r="AE1968" i="1"/>
  <c r="AD1968" i="1"/>
  <c r="AC1968" i="1"/>
  <c r="AB1968" i="1"/>
  <c r="AK1967" i="1"/>
  <c r="AJ1967" i="1"/>
  <c r="AI1967" i="1"/>
  <c r="AH1967" i="1"/>
  <c r="AG1967" i="1"/>
  <c r="AF1967" i="1"/>
  <c r="AE1967" i="1"/>
  <c r="AD1967" i="1"/>
  <c r="AC1967" i="1"/>
  <c r="AB1967" i="1"/>
  <c r="AK1966" i="1"/>
  <c r="AJ1966" i="1"/>
  <c r="AI1966" i="1"/>
  <c r="AH1966" i="1"/>
  <c r="AG1966" i="1"/>
  <c r="AF1966" i="1"/>
  <c r="AE1966" i="1"/>
  <c r="AD1966" i="1"/>
  <c r="AC1966" i="1"/>
  <c r="AB1966" i="1"/>
  <c r="AK1965" i="1"/>
  <c r="AJ1965" i="1"/>
  <c r="AI1965" i="1"/>
  <c r="AH1965" i="1"/>
  <c r="AG1965" i="1"/>
  <c r="AF1965" i="1"/>
  <c r="AE1965" i="1"/>
  <c r="AD1965" i="1"/>
  <c r="AC1965" i="1"/>
  <c r="AB1965" i="1"/>
  <c r="AK1964" i="1"/>
  <c r="AJ1964" i="1"/>
  <c r="AI1964" i="1"/>
  <c r="AH1964" i="1"/>
  <c r="AG1964" i="1"/>
  <c r="AF1964" i="1"/>
  <c r="AE1964" i="1"/>
  <c r="AD1964" i="1"/>
  <c r="AC1964" i="1"/>
  <c r="AB1964" i="1"/>
  <c r="AK1963" i="1"/>
  <c r="AJ1963" i="1"/>
  <c r="AI1963" i="1"/>
  <c r="AH1963" i="1"/>
  <c r="AG1963" i="1"/>
  <c r="AF1963" i="1"/>
  <c r="AE1963" i="1"/>
  <c r="AD1963" i="1"/>
  <c r="AC1963" i="1"/>
  <c r="AB1963" i="1"/>
  <c r="AK1962" i="1"/>
  <c r="AJ1962" i="1"/>
  <c r="AI1962" i="1"/>
  <c r="AH1962" i="1"/>
  <c r="AG1962" i="1"/>
  <c r="AF1962" i="1"/>
  <c r="AE1962" i="1"/>
  <c r="AD1962" i="1"/>
  <c r="AC1962" i="1"/>
  <c r="AB1962" i="1"/>
  <c r="AK1961" i="1"/>
  <c r="AJ1961" i="1"/>
  <c r="AI1961" i="1"/>
  <c r="AH1961" i="1"/>
  <c r="AG1961" i="1"/>
  <c r="AF1961" i="1"/>
  <c r="AE1961" i="1"/>
  <c r="AD1961" i="1"/>
  <c r="AC1961" i="1"/>
  <c r="AB1961" i="1"/>
  <c r="AK1960" i="1"/>
  <c r="AJ1960" i="1"/>
  <c r="AI1960" i="1"/>
  <c r="AH1960" i="1"/>
  <c r="AG1960" i="1"/>
  <c r="AF1960" i="1"/>
  <c r="AE1960" i="1"/>
  <c r="AD1960" i="1"/>
  <c r="AC1960" i="1"/>
  <c r="AB1960" i="1"/>
  <c r="AK1959" i="1"/>
  <c r="AJ1959" i="1"/>
  <c r="AI1959" i="1"/>
  <c r="AH1959" i="1"/>
  <c r="AG1959" i="1"/>
  <c r="AF1959" i="1"/>
  <c r="AE1959" i="1"/>
  <c r="AD1959" i="1"/>
  <c r="AC1959" i="1"/>
  <c r="AB1959" i="1"/>
  <c r="AK1958" i="1"/>
  <c r="AJ1958" i="1"/>
  <c r="AI1958" i="1"/>
  <c r="AH1958" i="1"/>
  <c r="AG1958" i="1"/>
  <c r="AF1958" i="1"/>
  <c r="AE1958" i="1"/>
  <c r="AD1958" i="1"/>
  <c r="AC1958" i="1"/>
  <c r="AB1958" i="1"/>
  <c r="AK1957" i="1"/>
  <c r="AJ1957" i="1"/>
  <c r="AI1957" i="1"/>
  <c r="AH1957" i="1"/>
  <c r="AG1957" i="1"/>
  <c r="AF1957" i="1"/>
  <c r="AE1957" i="1"/>
  <c r="AD1957" i="1"/>
  <c r="AC1957" i="1"/>
  <c r="AB1957" i="1"/>
  <c r="AK1956" i="1"/>
  <c r="AJ1956" i="1"/>
  <c r="AI1956" i="1"/>
  <c r="AH1956" i="1"/>
  <c r="AG1956" i="1"/>
  <c r="AF1956" i="1"/>
  <c r="AE1956" i="1"/>
  <c r="AD1956" i="1"/>
  <c r="AC1956" i="1"/>
  <c r="AB1956" i="1"/>
  <c r="AK1955" i="1"/>
  <c r="AJ1955" i="1"/>
  <c r="AI1955" i="1"/>
  <c r="AH1955" i="1"/>
  <c r="AG1955" i="1"/>
  <c r="AF1955" i="1"/>
  <c r="AE1955" i="1"/>
  <c r="AD1955" i="1"/>
  <c r="AC1955" i="1"/>
  <c r="AB1955" i="1"/>
  <c r="AK1954" i="1"/>
  <c r="AJ1954" i="1"/>
  <c r="AI1954" i="1"/>
  <c r="AH1954" i="1"/>
  <c r="AG1954" i="1"/>
  <c r="AF1954" i="1"/>
  <c r="AE1954" i="1"/>
  <c r="AD1954" i="1"/>
  <c r="AC1954" i="1"/>
  <c r="AB1954" i="1"/>
  <c r="AK1953" i="1"/>
  <c r="AJ1953" i="1"/>
  <c r="AI1953" i="1"/>
  <c r="AH1953" i="1"/>
  <c r="AG1953" i="1"/>
  <c r="AF1953" i="1"/>
  <c r="AE1953" i="1"/>
  <c r="AD1953" i="1"/>
  <c r="AC1953" i="1"/>
  <c r="AB1953" i="1"/>
  <c r="AK1952" i="1"/>
  <c r="AJ1952" i="1"/>
  <c r="AI1952" i="1"/>
  <c r="AH1952" i="1"/>
  <c r="AG1952" i="1"/>
  <c r="AF1952" i="1"/>
  <c r="AE1952" i="1"/>
  <c r="AD1952" i="1"/>
  <c r="AC1952" i="1"/>
  <c r="AB1952" i="1"/>
  <c r="AK1951" i="1"/>
  <c r="AJ1951" i="1"/>
  <c r="AI1951" i="1"/>
  <c r="AH1951" i="1"/>
  <c r="AG1951" i="1"/>
  <c r="AF1951" i="1"/>
  <c r="AE1951" i="1"/>
  <c r="AD1951" i="1"/>
  <c r="AC1951" i="1"/>
  <c r="AB1951" i="1"/>
  <c r="AK1950" i="1"/>
  <c r="AJ1950" i="1"/>
  <c r="AI1950" i="1"/>
  <c r="AH1950" i="1"/>
  <c r="AG1950" i="1"/>
  <c r="AF1950" i="1"/>
  <c r="AE1950" i="1"/>
  <c r="AD1950" i="1"/>
  <c r="AC1950" i="1"/>
  <c r="AB1950" i="1"/>
  <c r="AK1949" i="1"/>
  <c r="AJ1949" i="1"/>
  <c r="AI1949" i="1"/>
  <c r="AH1949" i="1"/>
  <c r="AG1949" i="1"/>
  <c r="AF1949" i="1"/>
  <c r="AE1949" i="1"/>
  <c r="AD1949" i="1"/>
  <c r="AC1949" i="1"/>
  <c r="AB1949" i="1"/>
  <c r="AK1948" i="1"/>
  <c r="AJ1948" i="1"/>
  <c r="AI1948" i="1"/>
  <c r="AH1948" i="1"/>
  <c r="AG1948" i="1"/>
  <c r="AF1948" i="1"/>
  <c r="AE1948" i="1"/>
  <c r="AD1948" i="1"/>
  <c r="AC1948" i="1"/>
  <c r="AB1948" i="1"/>
  <c r="AK1947" i="1"/>
  <c r="AJ1947" i="1"/>
  <c r="AI1947" i="1"/>
  <c r="AH1947" i="1"/>
  <c r="AG1947" i="1"/>
  <c r="AF1947" i="1"/>
  <c r="AE1947" i="1"/>
  <c r="AD1947" i="1"/>
  <c r="AC1947" i="1"/>
  <c r="AB1947" i="1"/>
  <c r="AK1946" i="1"/>
  <c r="AJ1946" i="1"/>
  <c r="AI1946" i="1"/>
  <c r="AH1946" i="1"/>
  <c r="AG1946" i="1"/>
  <c r="AF1946" i="1"/>
  <c r="AE1946" i="1"/>
  <c r="AD1946" i="1"/>
  <c r="AC1946" i="1"/>
  <c r="AB1946" i="1"/>
  <c r="AK1945" i="1"/>
  <c r="AJ1945" i="1"/>
  <c r="AI1945" i="1"/>
  <c r="AH1945" i="1"/>
  <c r="AG1945" i="1"/>
  <c r="AF1945" i="1"/>
  <c r="AE1945" i="1"/>
  <c r="AD1945" i="1"/>
  <c r="AC1945" i="1"/>
  <c r="AB1945" i="1"/>
  <c r="AK1944" i="1"/>
  <c r="AJ1944" i="1"/>
  <c r="AI1944" i="1"/>
  <c r="AH1944" i="1"/>
  <c r="AG1944" i="1"/>
  <c r="AF1944" i="1"/>
  <c r="AE1944" i="1"/>
  <c r="AD1944" i="1"/>
  <c r="AC1944" i="1"/>
  <c r="AB1944" i="1"/>
  <c r="AK1943" i="1"/>
  <c r="AJ1943" i="1"/>
  <c r="AI1943" i="1"/>
  <c r="AH1943" i="1"/>
  <c r="AG1943" i="1"/>
  <c r="AF1943" i="1"/>
  <c r="AE1943" i="1"/>
  <c r="AD1943" i="1"/>
  <c r="AC1943" i="1"/>
  <c r="AB1943" i="1"/>
  <c r="AK1942" i="1"/>
  <c r="AJ1942" i="1"/>
  <c r="AI1942" i="1"/>
  <c r="AH1942" i="1"/>
  <c r="AG1942" i="1"/>
  <c r="AF1942" i="1"/>
  <c r="AE1942" i="1"/>
  <c r="AD1942" i="1"/>
  <c r="AC1942" i="1"/>
  <c r="AB1942" i="1"/>
  <c r="AK1941" i="1"/>
  <c r="AJ1941" i="1"/>
  <c r="AI1941" i="1"/>
  <c r="AH1941" i="1"/>
  <c r="AG1941" i="1"/>
  <c r="AF1941" i="1"/>
  <c r="AE1941" i="1"/>
  <c r="AD1941" i="1"/>
  <c r="AC1941" i="1"/>
  <c r="AB1941" i="1"/>
  <c r="AK1940" i="1"/>
  <c r="AJ1940" i="1"/>
  <c r="AI1940" i="1"/>
  <c r="AH1940" i="1"/>
  <c r="AG1940" i="1"/>
  <c r="AF1940" i="1"/>
  <c r="AE1940" i="1"/>
  <c r="AD1940" i="1"/>
  <c r="AC1940" i="1"/>
  <c r="AB1940" i="1"/>
  <c r="AK1939" i="1"/>
  <c r="AJ1939" i="1"/>
  <c r="AI1939" i="1"/>
  <c r="AH1939" i="1"/>
  <c r="AG1939" i="1"/>
  <c r="AF1939" i="1"/>
  <c r="AE1939" i="1"/>
  <c r="AD1939" i="1"/>
  <c r="AC1939" i="1"/>
  <c r="AB1939" i="1"/>
  <c r="AK1938" i="1"/>
  <c r="AJ1938" i="1"/>
  <c r="AI1938" i="1"/>
  <c r="AH1938" i="1"/>
  <c r="AG1938" i="1"/>
  <c r="AF1938" i="1"/>
  <c r="AE1938" i="1"/>
  <c r="AD1938" i="1"/>
  <c r="AC1938" i="1"/>
  <c r="AB1938" i="1"/>
  <c r="AK1937" i="1"/>
  <c r="AJ1937" i="1"/>
  <c r="AI1937" i="1"/>
  <c r="AH1937" i="1"/>
  <c r="AG1937" i="1"/>
  <c r="AF1937" i="1"/>
  <c r="AE1937" i="1"/>
  <c r="AD1937" i="1"/>
  <c r="AC1937" i="1"/>
  <c r="AB1937" i="1"/>
  <c r="AK1936" i="1"/>
  <c r="AJ1936" i="1"/>
  <c r="AI1936" i="1"/>
  <c r="AH1936" i="1"/>
  <c r="AG1936" i="1"/>
  <c r="AF1936" i="1"/>
  <c r="AE1936" i="1"/>
  <c r="AD1936" i="1"/>
  <c r="AC1936" i="1"/>
  <c r="AB1936" i="1"/>
  <c r="AK1935" i="1"/>
  <c r="AJ1935" i="1"/>
  <c r="AI1935" i="1"/>
  <c r="AH1935" i="1"/>
  <c r="AG1935" i="1"/>
  <c r="AF1935" i="1"/>
  <c r="AE1935" i="1"/>
  <c r="AD1935" i="1"/>
  <c r="AC1935" i="1"/>
  <c r="AB1935" i="1"/>
  <c r="AK1934" i="1"/>
  <c r="AJ1934" i="1"/>
  <c r="AI1934" i="1"/>
  <c r="AH1934" i="1"/>
  <c r="AG1934" i="1"/>
  <c r="AF1934" i="1"/>
  <c r="AE1934" i="1"/>
  <c r="AD1934" i="1"/>
  <c r="AC1934" i="1"/>
  <c r="AB1934" i="1"/>
  <c r="AK1933" i="1"/>
  <c r="AJ1933" i="1"/>
  <c r="AI1933" i="1"/>
  <c r="AH1933" i="1"/>
  <c r="AG1933" i="1"/>
  <c r="AF1933" i="1"/>
  <c r="AE1933" i="1"/>
  <c r="AD1933" i="1"/>
  <c r="AC1933" i="1"/>
  <c r="AB1933" i="1"/>
  <c r="AK1932" i="1"/>
  <c r="AJ1932" i="1"/>
  <c r="AI1932" i="1"/>
  <c r="AH1932" i="1"/>
  <c r="AG1932" i="1"/>
  <c r="AF1932" i="1"/>
  <c r="AE1932" i="1"/>
  <c r="AD1932" i="1"/>
  <c r="AC1932" i="1"/>
  <c r="AB1932" i="1"/>
  <c r="AK1931" i="1"/>
  <c r="AJ1931" i="1"/>
  <c r="AI1931" i="1"/>
  <c r="AH1931" i="1"/>
  <c r="AG1931" i="1"/>
  <c r="AF1931" i="1"/>
  <c r="AE1931" i="1"/>
  <c r="AD1931" i="1"/>
  <c r="AC1931" i="1"/>
  <c r="AB1931" i="1"/>
  <c r="AK1930" i="1"/>
  <c r="AJ1930" i="1"/>
  <c r="AI1930" i="1"/>
  <c r="AH1930" i="1"/>
  <c r="AG1930" i="1"/>
  <c r="AF1930" i="1"/>
  <c r="AE1930" i="1"/>
  <c r="AD1930" i="1"/>
  <c r="AC1930" i="1"/>
  <c r="AB1930" i="1"/>
  <c r="AK1929" i="1"/>
  <c r="AJ1929" i="1"/>
  <c r="AI1929" i="1"/>
  <c r="AH1929" i="1"/>
  <c r="AG1929" i="1"/>
  <c r="AF1929" i="1"/>
  <c r="AE1929" i="1"/>
  <c r="AD1929" i="1"/>
  <c r="AC1929" i="1"/>
  <c r="AB1929" i="1"/>
  <c r="AK1928" i="1"/>
  <c r="AJ1928" i="1"/>
  <c r="AI1928" i="1"/>
  <c r="AH1928" i="1"/>
  <c r="AG1928" i="1"/>
  <c r="AF1928" i="1"/>
  <c r="AE1928" i="1"/>
  <c r="AD1928" i="1"/>
  <c r="AC1928" i="1"/>
  <c r="AB1928" i="1"/>
  <c r="AK1927" i="1"/>
  <c r="AJ1927" i="1"/>
  <c r="AI1927" i="1"/>
  <c r="AH1927" i="1"/>
  <c r="AG1927" i="1"/>
  <c r="AF1927" i="1"/>
  <c r="AE1927" i="1"/>
  <c r="AD1927" i="1"/>
  <c r="AC1927" i="1"/>
  <c r="AB1927" i="1"/>
  <c r="AK1926" i="1"/>
  <c r="AJ1926" i="1"/>
  <c r="AI1926" i="1"/>
  <c r="AH1926" i="1"/>
  <c r="AG1926" i="1"/>
  <c r="AF1926" i="1"/>
  <c r="AE1926" i="1"/>
  <c r="AD1926" i="1"/>
  <c r="AC1926" i="1"/>
  <c r="AB1926" i="1"/>
  <c r="AK1925" i="1"/>
  <c r="AJ1925" i="1"/>
  <c r="AI1925" i="1"/>
  <c r="AH1925" i="1"/>
  <c r="AG1925" i="1"/>
  <c r="AF1925" i="1"/>
  <c r="AE1925" i="1"/>
  <c r="AD1925" i="1"/>
  <c r="AC1925" i="1"/>
  <c r="AB1925" i="1"/>
  <c r="AK1924" i="1"/>
  <c r="AJ1924" i="1"/>
  <c r="AI1924" i="1"/>
  <c r="AH1924" i="1"/>
  <c r="AG1924" i="1"/>
  <c r="AF1924" i="1"/>
  <c r="AE1924" i="1"/>
  <c r="AD1924" i="1"/>
  <c r="AC1924" i="1"/>
  <c r="AB1924" i="1"/>
  <c r="AK1923" i="1"/>
  <c r="AJ1923" i="1"/>
  <c r="AI1923" i="1"/>
  <c r="AH1923" i="1"/>
  <c r="AG1923" i="1"/>
  <c r="AF1923" i="1"/>
  <c r="AE1923" i="1"/>
  <c r="AD1923" i="1"/>
  <c r="AC1923" i="1"/>
  <c r="AB1923" i="1"/>
  <c r="AK1922" i="1"/>
  <c r="AJ1922" i="1"/>
  <c r="AI1922" i="1"/>
  <c r="AH1922" i="1"/>
  <c r="AG1922" i="1"/>
  <c r="AF1922" i="1"/>
  <c r="AE1922" i="1"/>
  <c r="AD1922" i="1"/>
  <c r="AC1922" i="1"/>
  <c r="AB1922" i="1"/>
  <c r="AK1921" i="1"/>
  <c r="AJ1921" i="1"/>
  <c r="AI1921" i="1"/>
  <c r="AH1921" i="1"/>
  <c r="AG1921" i="1"/>
  <c r="AF1921" i="1"/>
  <c r="AE1921" i="1"/>
  <c r="AD1921" i="1"/>
  <c r="AC1921" i="1"/>
  <c r="AB1921" i="1"/>
  <c r="AK1920" i="1"/>
  <c r="AJ1920" i="1"/>
  <c r="AI1920" i="1"/>
  <c r="AH1920" i="1"/>
  <c r="AG1920" i="1"/>
  <c r="AF1920" i="1"/>
  <c r="AE1920" i="1"/>
  <c r="AD1920" i="1"/>
  <c r="AC1920" i="1"/>
  <c r="AB1920" i="1"/>
  <c r="AK1919" i="1"/>
  <c r="AJ1919" i="1"/>
  <c r="AI1919" i="1"/>
  <c r="AH1919" i="1"/>
  <c r="AG1919" i="1"/>
  <c r="AF1919" i="1"/>
  <c r="AE1919" i="1"/>
  <c r="AD1919" i="1"/>
  <c r="AC1919" i="1"/>
  <c r="AB1919" i="1"/>
  <c r="AK1918" i="1"/>
  <c r="AJ1918" i="1"/>
  <c r="AI1918" i="1"/>
  <c r="AH1918" i="1"/>
  <c r="AG1918" i="1"/>
  <c r="AF1918" i="1"/>
  <c r="AE1918" i="1"/>
  <c r="AD1918" i="1"/>
  <c r="AC1918" i="1"/>
  <c r="AB1918" i="1"/>
  <c r="AK1917" i="1"/>
  <c r="AJ1917" i="1"/>
  <c r="AI1917" i="1"/>
  <c r="AH1917" i="1"/>
  <c r="AG1917" i="1"/>
  <c r="AF1917" i="1"/>
  <c r="AE1917" i="1"/>
  <c r="AD1917" i="1"/>
  <c r="AC1917" i="1"/>
  <c r="AB1917" i="1"/>
  <c r="AK1916" i="1"/>
  <c r="AJ1916" i="1"/>
  <c r="AI1916" i="1"/>
  <c r="AH1916" i="1"/>
  <c r="AG1916" i="1"/>
  <c r="AF1916" i="1"/>
  <c r="AE1916" i="1"/>
  <c r="AD1916" i="1"/>
  <c r="AC1916" i="1"/>
  <c r="AB1916" i="1"/>
  <c r="AK1915" i="1"/>
  <c r="AJ1915" i="1"/>
  <c r="AI1915" i="1"/>
  <c r="AH1915" i="1"/>
  <c r="AG1915" i="1"/>
  <c r="AF1915" i="1"/>
  <c r="AE1915" i="1"/>
  <c r="AD1915" i="1"/>
  <c r="AC1915" i="1"/>
  <c r="AB1915" i="1"/>
  <c r="AK1914" i="1"/>
  <c r="AJ1914" i="1"/>
  <c r="AI1914" i="1"/>
  <c r="AH1914" i="1"/>
  <c r="AG1914" i="1"/>
  <c r="AF1914" i="1"/>
  <c r="AE1914" i="1"/>
  <c r="AD1914" i="1"/>
  <c r="AC1914" i="1"/>
  <c r="AB1914" i="1"/>
  <c r="AK1913" i="1"/>
  <c r="AJ1913" i="1"/>
  <c r="AI1913" i="1"/>
  <c r="AH1913" i="1"/>
  <c r="AG1913" i="1"/>
  <c r="AF1913" i="1"/>
  <c r="AE1913" i="1"/>
  <c r="AD1913" i="1"/>
  <c r="AC1913" i="1"/>
  <c r="AB1913" i="1"/>
  <c r="AK1912" i="1"/>
  <c r="AJ1912" i="1"/>
  <c r="AI1912" i="1"/>
  <c r="AH1912" i="1"/>
  <c r="AG1912" i="1"/>
  <c r="AF1912" i="1"/>
  <c r="AE1912" i="1"/>
  <c r="AD1912" i="1"/>
  <c r="AC1912" i="1"/>
  <c r="AB1912" i="1"/>
  <c r="AK1911" i="1"/>
  <c r="AJ1911" i="1"/>
  <c r="AI1911" i="1"/>
  <c r="AH1911" i="1"/>
  <c r="AG1911" i="1"/>
  <c r="AF1911" i="1"/>
  <c r="AE1911" i="1"/>
  <c r="AD1911" i="1"/>
  <c r="AC1911" i="1"/>
  <c r="AB1911" i="1"/>
  <c r="AK1910" i="1"/>
  <c r="AJ1910" i="1"/>
  <c r="AI1910" i="1"/>
  <c r="AH1910" i="1"/>
  <c r="AG1910" i="1"/>
  <c r="AF1910" i="1"/>
  <c r="AE1910" i="1"/>
  <c r="AD1910" i="1"/>
  <c r="AC1910" i="1"/>
  <c r="AB1910" i="1"/>
  <c r="AK1909" i="1"/>
  <c r="AJ1909" i="1"/>
  <c r="AI1909" i="1"/>
  <c r="AH1909" i="1"/>
  <c r="AG1909" i="1"/>
  <c r="AF1909" i="1"/>
  <c r="AE1909" i="1"/>
  <c r="AD1909" i="1"/>
  <c r="AC1909" i="1"/>
  <c r="AB1909" i="1"/>
  <c r="AK1908" i="1"/>
  <c r="AJ1908" i="1"/>
  <c r="AI1908" i="1"/>
  <c r="AH1908" i="1"/>
  <c r="AG1908" i="1"/>
  <c r="AF1908" i="1"/>
  <c r="AE1908" i="1"/>
  <c r="AD1908" i="1"/>
  <c r="AC1908" i="1"/>
  <c r="AB1908" i="1"/>
  <c r="AK1907" i="1"/>
  <c r="AJ1907" i="1"/>
  <c r="AI1907" i="1"/>
  <c r="AH1907" i="1"/>
  <c r="AG1907" i="1"/>
  <c r="AF1907" i="1"/>
  <c r="AE1907" i="1"/>
  <c r="AD1907" i="1"/>
  <c r="AC1907" i="1"/>
  <c r="AB1907" i="1"/>
  <c r="AK1906" i="1"/>
  <c r="AJ1906" i="1"/>
  <c r="AI1906" i="1"/>
  <c r="AH1906" i="1"/>
  <c r="AG1906" i="1"/>
  <c r="AF1906" i="1"/>
  <c r="AE1906" i="1"/>
  <c r="AD1906" i="1"/>
  <c r="AC1906" i="1"/>
  <c r="AB1906" i="1"/>
  <c r="AK1905" i="1"/>
  <c r="AJ1905" i="1"/>
  <c r="AI1905" i="1"/>
  <c r="AH1905" i="1"/>
  <c r="AG1905" i="1"/>
  <c r="AF1905" i="1"/>
  <c r="AE1905" i="1"/>
  <c r="AD1905" i="1"/>
  <c r="AC1905" i="1"/>
  <c r="AB1905" i="1"/>
  <c r="AK1904" i="1"/>
  <c r="AJ1904" i="1"/>
  <c r="AI1904" i="1"/>
  <c r="AH1904" i="1"/>
  <c r="AG1904" i="1"/>
  <c r="AF1904" i="1"/>
  <c r="AE1904" i="1"/>
  <c r="AD1904" i="1"/>
  <c r="AC1904" i="1"/>
  <c r="AB1904" i="1"/>
  <c r="AK1903" i="1"/>
  <c r="AJ1903" i="1"/>
  <c r="AI1903" i="1"/>
  <c r="AH1903" i="1"/>
  <c r="AG1903" i="1"/>
  <c r="AF1903" i="1"/>
  <c r="AE1903" i="1"/>
  <c r="AD1903" i="1"/>
  <c r="AC1903" i="1"/>
  <c r="AB1903" i="1"/>
  <c r="AK1902" i="1"/>
  <c r="AJ1902" i="1"/>
  <c r="AI1902" i="1"/>
  <c r="AH1902" i="1"/>
  <c r="AG1902" i="1"/>
  <c r="AF1902" i="1"/>
  <c r="AE1902" i="1"/>
  <c r="AD1902" i="1"/>
  <c r="AC1902" i="1"/>
  <c r="AB1902" i="1"/>
  <c r="AK1901" i="1"/>
  <c r="AJ1901" i="1"/>
  <c r="AI1901" i="1"/>
  <c r="AH1901" i="1"/>
  <c r="AG1901" i="1"/>
  <c r="AF1901" i="1"/>
  <c r="AE1901" i="1"/>
  <c r="AD1901" i="1"/>
  <c r="AC1901" i="1"/>
  <c r="AB1901" i="1"/>
  <c r="AK1900" i="1"/>
  <c r="AJ1900" i="1"/>
  <c r="AI1900" i="1"/>
  <c r="AH1900" i="1"/>
  <c r="AG1900" i="1"/>
  <c r="AF1900" i="1"/>
  <c r="AE1900" i="1"/>
  <c r="AD1900" i="1"/>
  <c r="AC1900" i="1"/>
  <c r="AB1900" i="1"/>
  <c r="AK1899" i="1"/>
  <c r="AJ1899" i="1"/>
  <c r="AI1899" i="1"/>
  <c r="AH1899" i="1"/>
  <c r="AG1899" i="1"/>
  <c r="AF1899" i="1"/>
  <c r="AE1899" i="1"/>
  <c r="AD1899" i="1"/>
  <c r="AC1899" i="1"/>
  <c r="AB1899" i="1"/>
  <c r="AK1898" i="1"/>
  <c r="AJ1898" i="1"/>
  <c r="AI1898" i="1"/>
  <c r="AH1898" i="1"/>
  <c r="AG1898" i="1"/>
  <c r="AF1898" i="1"/>
  <c r="AE1898" i="1"/>
  <c r="AD1898" i="1"/>
  <c r="AC1898" i="1"/>
  <c r="AB1898" i="1"/>
  <c r="AK1897" i="1"/>
  <c r="AJ1897" i="1"/>
  <c r="AI1897" i="1"/>
  <c r="AH1897" i="1"/>
  <c r="AG1897" i="1"/>
  <c r="AF1897" i="1"/>
  <c r="AE1897" i="1"/>
  <c r="AD1897" i="1"/>
  <c r="AC1897" i="1"/>
  <c r="AB1897" i="1"/>
  <c r="AK1896" i="1"/>
  <c r="AJ1896" i="1"/>
  <c r="AI1896" i="1"/>
  <c r="AH1896" i="1"/>
  <c r="AG1896" i="1"/>
  <c r="AF1896" i="1"/>
  <c r="AE1896" i="1"/>
  <c r="AD1896" i="1"/>
  <c r="AC1896" i="1"/>
  <c r="AB1896" i="1"/>
  <c r="AK1895" i="1"/>
  <c r="AJ1895" i="1"/>
  <c r="AI1895" i="1"/>
  <c r="AH1895" i="1"/>
  <c r="AG1895" i="1"/>
  <c r="AF1895" i="1"/>
  <c r="AE1895" i="1"/>
  <c r="AD1895" i="1"/>
  <c r="AC1895" i="1"/>
  <c r="AB1895" i="1"/>
  <c r="AK1894" i="1"/>
  <c r="AJ1894" i="1"/>
  <c r="AI1894" i="1"/>
  <c r="AH1894" i="1"/>
  <c r="AG1894" i="1"/>
  <c r="AF1894" i="1"/>
  <c r="AE1894" i="1"/>
  <c r="AD1894" i="1"/>
  <c r="AC1894" i="1"/>
  <c r="AB1894" i="1"/>
  <c r="AK1893" i="1"/>
  <c r="AJ1893" i="1"/>
  <c r="AI1893" i="1"/>
  <c r="AH1893" i="1"/>
  <c r="AG1893" i="1"/>
  <c r="AF1893" i="1"/>
  <c r="AE1893" i="1"/>
  <c r="AD1893" i="1"/>
  <c r="AC1893" i="1"/>
  <c r="AB1893" i="1"/>
  <c r="AK1892" i="1"/>
  <c r="AJ1892" i="1"/>
  <c r="AI1892" i="1"/>
  <c r="AH1892" i="1"/>
  <c r="AG1892" i="1"/>
  <c r="AF1892" i="1"/>
  <c r="AE1892" i="1"/>
  <c r="AD1892" i="1"/>
  <c r="AC1892" i="1"/>
  <c r="AB1892" i="1"/>
  <c r="AK1891" i="1"/>
  <c r="AJ1891" i="1"/>
  <c r="AI1891" i="1"/>
  <c r="AH1891" i="1"/>
  <c r="AG1891" i="1"/>
  <c r="AF1891" i="1"/>
  <c r="AE1891" i="1"/>
  <c r="AD1891" i="1"/>
  <c r="AC1891" i="1"/>
  <c r="AB1891" i="1"/>
  <c r="AK1890" i="1"/>
  <c r="AJ1890" i="1"/>
  <c r="AI1890" i="1"/>
  <c r="AH1890" i="1"/>
  <c r="AG1890" i="1"/>
  <c r="AF1890" i="1"/>
  <c r="AE1890" i="1"/>
  <c r="AD1890" i="1"/>
  <c r="AC1890" i="1"/>
  <c r="AB1890" i="1"/>
  <c r="AK1889" i="1"/>
  <c r="AJ1889" i="1"/>
  <c r="AI1889" i="1"/>
  <c r="AH1889" i="1"/>
  <c r="AG1889" i="1"/>
  <c r="AF1889" i="1"/>
  <c r="AE1889" i="1"/>
  <c r="AD1889" i="1"/>
  <c r="AC1889" i="1"/>
  <c r="AB1889" i="1"/>
  <c r="AK1888" i="1"/>
  <c r="AJ1888" i="1"/>
  <c r="AI1888" i="1"/>
  <c r="AH1888" i="1"/>
  <c r="AG1888" i="1"/>
  <c r="AF1888" i="1"/>
  <c r="AE1888" i="1"/>
  <c r="AD1888" i="1"/>
  <c r="AC1888" i="1"/>
  <c r="AB1888" i="1"/>
  <c r="AK1887" i="1"/>
  <c r="AJ1887" i="1"/>
  <c r="AI1887" i="1"/>
  <c r="AH1887" i="1"/>
  <c r="AG1887" i="1"/>
  <c r="AF1887" i="1"/>
  <c r="AE1887" i="1"/>
  <c r="AD1887" i="1"/>
  <c r="AC1887" i="1"/>
  <c r="AB1887" i="1"/>
  <c r="AK1886" i="1"/>
  <c r="AJ1886" i="1"/>
  <c r="AI1886" i="1"/>
  <c r="AH1886" i="1"/>
  <c r="AG1886" i="1"/>
  <c r="AF1886" i="1"/>
  <c r="AE1886" i="1"/>
  <c r="AD1886" i="1"/>
  <c r="AC1886" i="1"/>
  <c r="AB1886" i="1"/>
  <c r="AK1885" i="1"/>
  <c r="AJ1885" i="1"/>
  <c r="AI1885" i="1"/>
  <c r="AH1885" i="1"/>
  <c r="AG1885" i="1"/>
  <c r="AF1885" i="1"/>
  <c r="AE1885" i="1"/>
  <c r="AD1885" i="1"/>
  <c r="AC1885" i="1"/>
  <c r="AB1885" i="1"/>
  <c r="AK1884" i="1"/>
  <c r="AJ1884" i="1"/>
  <c r="AI1884" i="1"/>
  <c r="AH1884" i="1"/>
  <c r="AG1884" i="1"/>
  <c r="AF1884" i="1"/>
  <c r="AE1884" i="1"/>
  <c r="AD1884" i="1"/>
  <c r="AC1884" i="1"/>
  <c r="AB1884" i="1"/>
  <c r="AK1883" i="1"/>
  <c r="AJ1883" i="1"/>
  <c r="AI1883" i="1"/>
  <c r="AH1883" i="1"/>
  <c r="AG1883" i="1"/>
  <c r="AF1883" i="1"/>
  <c r="AE1883" i="1"/>
  <c r="AD1883" i="1"/>
  <c r="AC1883" i="1"/>
  <c r="AB1883" i="1"/>
  <c r="AK1882" i="1"/>
  <c r="AJ1882" i="1"/>
  <c r="AI1882" i="1"/>
  <c r="AH1882" i="1"/>
  <c r="AG1882" i="1"/>
  <c r="AF1882" i="1"/>
  <c r="AE1882" i="1"/>
  <c r="AD1882" i="1"/>
  <c r="AC1882" i="1"/>
  <c r="AB1882" i="1"/>
  <c r="AK1881" i="1"/>
  <c r="AJ1881" i="1"/>
  <c r="AI1881" i="1"/>
  <c r="AH1881" i="1"/>
  <c r="AG1881" i="1"/>
  <c r="AF1881" i="1"/>
  <c r="AE1881" i="1"/>
  <c r="AD1881" i="1"/>
  <c r="AC1881" i="1"/>
  <c r="AB1881" i="1"/>
  <c r="AK1880" i="1"/>
  <c r="AJ1880" i="1"/>
  <c r="AI1880" i="1"/>
  <c r="AH1880" i="1"/>
  <c r="AG1880" i="1"/>
  <c r="AF1880" i="1"/>
  <c r="AE1880" i="1"/>
  <c r="AD1880" i="1"/>
  <c r="AC1880" i="1"/>
  <c r="AB1880" i="1"/>
  <c r="AK1879" i="1"/>
  <c r="AJ1879" i="1"/>
  <c r="AI1879" i="1"/>
  <c r="AH1879" i="1"/>
  <c r="AG1879" i="1"/>
  <c r="AF1879" i="1"/>
  <c r="AE1879" i="1"/>
  <c r="AD1879" i="1"/>
  <c r="AC1879" i="1"/>
  <c r="AB1879" i="1"/>
  <c r="AK1878" i="1"/>
  <c r="AJ1878" i="1"/>
  <c r="AI1878" i="1"/>
  <c r="AH1878" i="1"/>
  <c r="AG1878" i="1"/>
  <c r="AF1878" i="1"/>
  <c r="AE1878" i="1"/>
  <c r="AD1878" i="1"/>
  <c r="AC1878" i="1"/>
  <c r="AB1878" i="1"/>
  <c r="AK1877" i="1"/>
  <c r="AJ1877" i="1"/>
  <c r="AI1877" i="1"/>
  <c r="AH1877" i="1"/>
  <c r="AG1877" i="1"/>
  <c r="AF1877" i="1"/>
  <c r="AE1877" i="1"/>
  <c r="AD1877" i="1"/>
  <c r="AC1877" i="1"/>
  <c r="AB1877" i="1"/>
  <c r="AK1876" i="1"/>
  <c r="AJ1876" i="1"/>
  <c r="AI1876" i="1"/>
  <c r="AH1876" i="1"/>
  <c r="AG1876" i="1"/>
  <c r="AF1876" i="1"/>
  <c r="AE1876" i="1"/>
  <c r="AD1876" i="1"/>
  <c r="AC1876" i="1"/>
  <c r="AB1876" i="1"/>
  <c r="AK1875" i="1"/>
  <c r="AJ1875" i="1"/>
  <c r="AI1875" i="1"/>
  <c r="AH1875" i="1"/>
  <c r="AG1875" i="1"/>
  <c r="AF1875" i="1"/>
  <c r="AE1875" i="1"/>
  <c r="AD1875" i="1"/>
  <c r="AC1875" i="1"/>
  <c r="AB1875" i="1"/>
  <c r="AK1874" i="1"/>
  <c r="AJ1874" i="1"/>
  <c r="AI1874" i="1"/>
  <c r="AH1874" i="1"/>
  <c r="AG1874" i="1"/>
  <c r="AF1874" i="1"/>
  <c r="AE1874" i="1"/>
  <c r="AD1874" i="1"/>
  <c r="AC1874" i="1"/>
  <c r="AB1874" i="1"/>
  <c r="AK1873" i="1"/>
  <c r="AJ1873" i="1"/>
  <c r="AI1873" i="1"/>
  <c r="AH1873" i="1"/>
  <c r="AG1873" i="1"/>
  <c r="AF1873" i="1"/>
  <c r="AE1873" i="1"/>
  <c r="AD1873" i="1"/>
  <c r="AC1873" i="1"/>
  <c r="AB1873" i="1"/>
  <c r="AK1872" i="1"/>
  <c r="AJ1872" i="1"/>
  <c r="AI1872" i="1"/>
  <c r="AH1872" i="1"/>
  <c r="AG1872" i="1"/>
  <c r="AF1872" i="1"/>
  <c r="AE1872" i="1"/>
  <c r="AD1872" i="1"/>
  <c r="AC1872" i="1"/>
  <c r="AB1872" i="1"/>
  <c r="AK1871" i="1"/>
  <c r="AJ1871" i="1"/>
  <c r="AI1871" i="1"/>
  <c r="AH1871" i="1"/>
  <c r="AG1871" i="1"/>
  <c r="AF1871" i="1"/>
  <c r="AE1871" i="1"/>
  <c r="AD1871" i="1"/>
  <c r="AC1871" i="1"/>
  <c r="AB1871" i="1"/>
  <c r="AK1870" i="1"/>
  <c r="AJ1870" i="1"/>
  <c r="AI1870" i="1"/>
  <c r="AH1870" i="1"/>
  <c r="AG1870" i="1"/>
  <c r="AF1870" i="1"/>
  <c r="AE1870" i="1"/>
  <c r="AD1870" i="1"/>
  <c r="AC1870" i="1"/>
  <c r="AB1870" i="1"/>
  <c r="AK1869" i="1"/>
  <c r="AJ1869" i="1"/>
  <c r="AI1869" i="1"/>
  <c r="AH1869" i="1"/>
  <c r="AG1869" i="1"/>
  <c r="AF1869" i="1"/>
  <c r="AE1869" i="1"/>
  <c r="AD1869" i="1"/>
  <c r="AC1869" i="1"/>
  <c r="AB1869" i="1"/>
  <c r="AK1868" i="1"/>
  <c r="AJ1868" i="1"/>
  <c r="AI1868" i="1"/>
  <c r="AH1868" i="1"/>
  <c r="AG1868" i="1"/>
  <c r="AF1868" i="1"/>
  <c r="AE1868" i="1"/>
  <c r="AD1868" i="1"/>
  <c r="AC1868" i="1"/>
  <c r="AB1868" i="1"/>
  <c r="AK1867" i="1"/>
  <c r="AJ1867" i="1"/>
  <c r="AI1867" i="1"/>
  <c r="AH1867" i="1"/>
  <c r="AG1867" i="1"/>
  <c r="AF1867" i="1"/>
  <c r="AE1867" i="1"/>
  <c r="AD1867" i="1"/>
  <c r="AC1867" i="1"/>
  <c r="AB1867" i="1"/>
  <c r="AK1866" i="1"/>
  <c r="AJ1866" i="1"/>
  <c r="AI1866" i="1"/>
  <c r="AH1866" i="1"/>
  <c r="AG1866" i="1"/>
  <c r="AF1866" i="1"/>
  <c r="AE1866" i="1"/>
  <c r="AD1866" i="1"/>
  <c r="AC1866" i="1"/>
  <c r="AB1866" i="1"/>
  <c r="AK1865" i="1"/>
  <c r="AJ1865" i="1"/>
  <c r="AI1865" i="1"/>
  <c r="AH1865" i="1"/>
  <c r="AG1865" i="1"/>
  <c r="AF1865" i="1"/>
  <c r="AE1865" i="1"/>
  <c r="AD1865" i="1"/>
  <c r="AC1865" i="1"/>
  <c r="AB1865" i="1"/>
  <c r="AK1864" i="1"/>
  <c r="AJ1864" i="1"/>
  <c r="AI1864" i="1"/>
  <c r="AH1864" i="1"/>
  <c r="AG1864" i="1"/>
  <c r="AF1864" i="1"/>
  <c r="AE1864" i="1"/>
  <c r="AD1864" i="1"/>
  <c r="AC1864" i="1"/>
  <c r="AB1864" i="1"/>
  <c r="AK1863" i="1"/>
  <c r="AJ1863" i="1"/>
  <c r="AI1863" i="1"/>
  <c r="AH1863" i="1"/>
  <c r="AG1863" i="1"/>
  <c r="AF1863" i="1"/>
  <c r="AE1863" i="1"/>
  <c r="AD1863" i="1"/>
  <c r="AC1863" i="1"/>
  <c r="AB1863" i="1"/>
  <c r="AK1862" i="1"/>
  <c r="AJ1862" i="1"/>
  <c r="AI1862" i="1"/>
  <c r="AH1862" i="1"/>
  <c r="AG1862" i="1"/>
  <c r="AF1862" i="1"/>
  <c r="AE1862" i="1"/>
  <c r="AD1862" i="1"/>
  <c r="AC1862" i="1"/>
  <c r="AB1862" i="1"/>
  <c r="AK1861" i="1"/>
  <c r="AJ1861" i="1"/>
  <c r="AI1861" i="1"/>
  <c r="AH1861" i="1"/>
  <c r="AG1861" i="1"/>
  <c r="AF1861" i="1"/>
  <c r="AE1861" i="1"/>
  <c r="AD1861" i="1"/>
  <c r="AC1861" i="1"/>
  <c r="AB1861" i="1"/>
  <c r="AK1860" i="1"/>
  <c r="AJ1860" i="1"/>
  <c r="AI1860" i="1"/>
  <c r="AH1860" i="1"/>
  <c r="AG1860" i="1"/>
  <c r="AF1860" i="1"/>
  <c r="AE1860" i="1"/>
  <c r="AD1860" i="1"/>
  <c r="AC1860" i="1"/>
  <c r="AB1860" i="1"/>
  <c r="AK1859" i="1"/>
  <c r="AJ1859" i="1"/>
  <c r="AI1859" i="1"/>
  <c r="AH1859" i="1"/>
  <c r="AG1859" i="1"/>
  <c r="AF1859" i="1"/>
  <c r="AE1859" i="1"/>
  <c r="AD1859" i="1"/>
  <c r="AC1859" i="1"/>
  <c r="AB1859" i="1"/>
  <c r="AK1858" i="1"/>
  <c r="AJ1858" i="1"/>
  <c r="AI1858" i="1"/>
  <c r="AH1858" i="1"/>
  <c r="AG1858" i="1"/>
  <c r="AF1858" i="1"/>
  <c r="AE1858" i="1"/>
  <c r="AD1858" i="1"/>
  <c r="AC1858" i="1"/>
  <c r="AB1858" i="1"/>
  <c r="AK1857" i="1"/>
  <c r="AJ1857" i="1"/>
  <c r="AI1857" i="1"/>
  <c r="AH1857" i="1"/>
  <c r="AG1857" i="1"/>
  <c r="AF1857" i="1"/>
  <c r="AE1857" i="1"/>
  <c r="AD1857" i="1"/>
  <c r="AC1857" i="1"/>
  <c r="AB1857" i="1"/>
  <c r="AK1856" i="1"/>
  <c r="AJ1856" i="1"/>
  <c r="AI1856" i="1"/>
  <c r="AH1856" i="1"/>
  <c r="AG1856" i="1"/>
  <c r="AF1856" i="1"/>
  <c r="AE1856" i="1"/>
  <c r="AD1856" i="1"/>
  <c r="AC1856" i="1"/>
  <c r="AB1856" i="1"/>
  <c r="AK1855" i="1"/>
  <c r="AJ1855" i="1"/>
  <c r="AI1855" i="1"/>
  <c r="AH1855" i="1"/>
  <c r="AG1855" i="1"/>
  <c r="AF1855" i="1"/>
  <c r="AE1855" i="1"/>
  <c r="AD1855" i="1"/>
  <c r="AC1855" i="1"/>
  <c r="AB1855" i="1"/>
  <c r="AK1854" i="1"/>
  <c r="AJ1854" i="1"/>
  <c r="AI1854" i="1"/>
  <c r="AH1854" i="1"/>
  <c r="AG1854" i="1"/>
  <c r="AF1854" i="1"/>
  <c r="AE1854" i="1"/>
  <c r="AD1854" i="1"/>
  <c r="AC1854" i="1"/>
  <c r="AB1854" i="1"/>
  <c r="AK1853" i="1"/>
  <c r="AJ1853" i="1"/>
  <c r="AI1853" i="1"/>
  <c r="AH1853" i="1"/>
  <c r="AG1853" i="1"/>
  <c r="AF1853" i="1"/>
  <c r="AE1853" i="1"/>
  <c r="AD1853" i="1"/>
  <c r="AC1853" i="1"/>
  <c r="AB1853" i="1"/>
  <c r="AK1852" i="1"/>
  <c r="AJ1852" i="1"/>
  <c r="AI1852" i="1"/>
  <c r="AH1852" i="1"/>
  <c r="AG1852" i="1"/>
  <c r="AF1852" i="1"/>
  <c r="AE1852" i="1"/>
  <c r="AD1852" i="1"/>
  <c r="AC1852" i="1"/>
  <c r="AB1852" i="1"/>
  <c r="AK1851" i="1"/>
  <c r="AJ1851" i="1"/>
  <c r="AI1851" i="1"/>
  <c r="AH1851" i="1"/>
  <c r="AG1851" i="1"/>
  <c r="AF1851" i="1"/>
  <c r="AE1851" i="1"/>
  <c r="AD1851" i="1"/>
  <c r="AC1851" i="1"/>
  <c r="AB1851" i="1"/>
  <c r="AK1850" i="1"/>
  <c r="AJ1850" i="1"/>
  <c r="AI1850" i="1"/>
  <c r="AH1850" i="1"/>
  <c r="AG1850" i="1"/>
  <c r="AF1850" i="1"/>
  <c r="AE1850" i="1"/>
  <c r="AD1850" i="1"/>
  <c r="AC1850" i="1"/>
  <c r="AB1850" i="1"/>
  <c r="AK1849" i="1"/>
  <c r="AJ1849" i="1"/>
  <c r="AI1849" i="1"/>
  <c r="AH1849" i="1"/>
  <c r="AG1849" i="1"/>
  <c r="AF1849" i="1"/>
  <c r="AE1849" i="1"/>
  <c r="AD1849" i="1"/>
  <c r="AC1849" i="1"/>
  <c r="AB1849" i="1"/>
  <c r="AK1848" i="1"/>
  <c r="AJ1848" i="1"/>
  <c r="AI1848" i="1"/>
  <c r="AH1848" i="1"/>
  <c r="AG1848" i="1"/>
  <c r="AF1848" i="1"/>
  <c r="AE1848" i="1"/>
  <c r="AD1848" i="1"/>
  <c r="AC1848" i="1"/>
  <c r="AB1848" i="1"/>
  <c r="AK1847" i="1"/>
  <c r="AJ1847" i="1"/>
  <c r="AI1847" i="1"/>
  <c r="AH1847" i="1"/>
  <c r="AG1847" i="1"/>
  <c r="AF1847" i="1"/>
  <c r="AE1847" i="1"/>
  <c r="AD1847" i="1"/>
  <c r="AC1847" i="1"/>
  <c r="AB1847" i="1"/>
  <c r="AK1846" i="1"/>
  <c r="AJ1846" i="1"/>
  <c r="AI1846" i="1"/>
  <c r="AH1846" i="1"/>
  <c r="AG1846" i="1"/>
  <c r="AF1846" i="1"/>
  <c r="AE1846" i="1"/>
  <c r="AD1846" i="1"/>
  <c r="AC1846" i="1"/>
  <c r="AB1846" i="1"/>
  <c r="AK1845" i="1"/>
  <c r="AJ1845" i="1"/>
  <c r="AI1845" i="1"/>
  <c r="AH1845" i="1"/>
  <c r="AG1845" i="1"/>
  <c r="AF1845" i="1"/>
  <c r="AE1845" i="1"/>
  <c r="AD1845" i="1"/>
  <c r="AC1845" i="1"/>
  <c r="AB1845" i="1"/>
  <c r="AK1844" i="1"/>
  <c r="AJ1844" i="1"/>
  <c r="AI1844" i="1"/>
  <c r="AH1844" i="1"/>
  <c r="AG1844" i="1"/>
  <c r="AF1844" i="1"/>
  <c r="AE1844" i="1"/>
  <c r="AD1844" i="1"/>
  <c r="AC1844" i="1"/>
  <c r="AB1844" i="1"/>
  <c r="AK1843" i="1"/>
  <c r="AJ1843" i="1"/>
  <c r="AI1843" i="1"/>
  <c r="AH1843" i="1"/>
  <c r="AG1843" i="1"/>
  <c r="AF1843" i="1"/>
  <c r="AE1843" i="1"/>
  <c r="AD1843" i="1"/>
  <c r="AC1843" i="1"/>
  <c r="AB1843" i="1"/>
  <c r="AK1842" i="1"/>
  <c r="AJ1842" i="1"/>
  <c r="AI1842" i="1"/>
  <c r="AH1842" i="1"/>
  <c r="AG1842" i="1"/>
  <c r="AF1842" i="1"/>
  <c r="AE1842" i="1"/>
  <c r="AD1842" i="1"/>
  <c r="AC1842" i="1"/>
  <c r="AB1842" i="1"/>
  <c r="AK1841" i="1"/>
  <c r="AJ1841" i="1"/>
  <c r="AI1841" i="1"/>
  <c r="AH1841" i="1"/>
  <c r="AG1841" i="1"/>
  <c r="AF1841" i="1"/>
  <c r="AE1841" i="1"/>
  <c r="AD1841" i="1"/>
  <c r="AC1841" i="1"/>
  <c r="AB1841" i="1"/>
  <c r="AK1840" i="1"/>
  <c r="AJ1840" i="1"/>
  <c r="AI1840" i="1"/>
  <c r="AH1840" i="1"/>
  <c r="AG1840" i="1"/>
  <c r="AF1840" i="1"/>
  <c r="AE1840" i="1"/>
  <c r="AD1840" i="1"/>
  <c r="AC1840" i="1"/>
  <c r="AB1840" i="1"/>
  <c r="AK1839" i="1"/>
  <c r="AJ1839" i="1"/>
  <c r="AI1839" i="1"/>
  <c r="AH1839" i="1"/>
  <c r="AG1839" i="1"/>
  <c r="AF1839" i="1"/>
  <c r="AE1839" i="1"/>
  <c r="AD1839" i="1"/>
  <c r="AC1839" i="1"/>
  <c r="AB1839" i="1"/>
  <c r="AK1838" i="1"/>
  <c r="AJ1838" i="1"/>
  <c r="AI1838" i="1"/>
  <c r="AH1838" i="1"/>
  <c r="AG1838" i="1"/>
  <c r="AF1838" i="1"/>
  <c r="AE1838" i="1"/>
  <c r="AD1838" i="1"/>
  <c r="AC1838" i="1"/>
  <c r="AB1838" i="1"/>
  <c r="AK1837" i="1"/>
  <c r="AJ1837" i="1"/>
  <c r="AI1837" i="1"/>
  <c r="AH1837" i="1"/>
  <c r="AG1837" i="1"/>
  <c r="AF1837" i="1"/>
  <c r="AE1837" i="1"/>
  <c r="AD1837" i="1"/>
  <c r="AC1837" i="1"/>
  <c r="AB1837" i="1"/>
  <c r="AK1836" i="1"/>
  <c r="AJ1836" i="1"/>
  <c r="AI1836" i="1"/>
  <c r="AH1836" i="1"/>
  <c r="AG1836" i="1"/>
  <c r="AF1836" i="1"/>
  <c r="AE1836" i="1"/>
  <c r="AD1836" i="1"/>
  <c r="AC1836" i="1"/>
  <c r="AB1836" i="1"/>
  <c r="AK1835" i="1"/>
  <c r="AJ1835" i="1"/>
  <c r="AI1835" i="1"/>
  <c r="AH1835" i="1"/>
  <c r="AG1835" i="1"/>
  <c r="AF1835" i="1"/>
  <c r="AE1835" i="1"/>
  <c r="AD1835" i="1"/>
  <c r="AC1835" i="1"/>
  <c r="AB1835" i="1"/>
  <c r="AK1834" i="1"/>
  <c r="AJ1834" i="1"/>
  <c r="AI1834" i="1"/>
  <c r="AH1834" i="1"/>
  <c r="AG1834" i="1"/>
  <c r="AF1834" i="1"/>
  <c r="AE1834" i="1"/>
  <c r="AD1834" i="1"/>
  <c r="AC1834" i="1"/>
  <c r="AB1834" i="1"/>
  <c r="AK1833" i="1"/>
  <c r="AJ1833" i="1"/>
  <c r="AI1833" i="1"/>
  <c r="AH1833" i="1"/>
  <c r="AG1833" i="1"/>
  <c r="AF1833" i="1"/>
  <c r="AE1833" i="1"/>
  <c r="AD1833" i="1"/>
  <c r="AC1833" i="1"/>
  <c r="AB1833" i="1"/>
  <c r="AK1832" i="1"/>
  <c r="AJ1832" i="1"/>
  <c r="AI1832" i="1"/>
  <c r="AH1832" i="1"/>
  <c r="AG1832" i="1"/>
  <c r="AF1832" i="1"/>
  <c r="AE1832" i="1"/>
  <c r="AD1832" i="1"/>
  <c r="AC1832" i="1"/>
  <c r="AB1832" i="1"/>
  <c r="AK1831" i="1"/>
  <c r="AJ1831" i="1"/>
  <c r="AI1831" i="1"/>
  <c r="AH1831" i="1"/>
  <c r="AG1831" i="1"/>
  <c r="AF1831" i="1"/>
  <c r="AE1831" i="1"/>
  <c r="AD1831" i="1"/>
  <c r="AC1831" i="1"/>
  <c r="AB1831" i="1"/>
  <c r="AK1830" i="1"/>
  <c r="AJ1830" i="1"/>
  <c r="AI1830" i="1"/>
  <c r="AH1830" i="1"/>
  <c r="AG1830" i="1"/>
  <c r="AF1830" i="1"/>
  <c r="AE1830" i="1"/>
  <c r="AD1830" i="1"/>
  <c r="AC1830" i="1"/>
  <c r="AB1830" i="1"/>
  <c r="AK1829" i="1"/>
  <c r="AJ1829" i="1"/>
  <c r="AI1829" i="1"/>
  <c r="AH1829" i="1"/>
  <c r="AG1829" i="1"/>
  <c r="AF1829" i="1"/>
  <c r="AE1829" i="1"/>
  <c r="AD1829" i="1"/>
  <c r="AC1829" i="1"/>
  <c r="AB1829" i="1"/>
  <c r="AK1828" i="1"/>
  <c r="AJ1828" i="1"/>
  <c r="AI1828" i="1"/>
  <c r="AH1828" i="1"/>
  <c r="AG1828" i="1"/>
  <c r="AF1828" i="1"/>
  <c r="AE1828" i="1"/>
  <c r="AD1828" i="1"/>
  <c r="AC1828" i="1"/>
  <c r="AB1828" i="1"/>
  <c r="AK1827" i="1"/>
  <c r="AJ1827" i="1"/>
  <c r="AI1827" i="1"/>
  <c r="AH1827" i="1"/>
  <c r="AG1827" i="1"/>
  <c r="AF1827" i="1"/>
  <c r="AE1827" i="1"/>
  <c r="AD1827" i="1"/>
  <c r="AC1827" i="1"/>
  <c r="AB1827" i="1"/>
  <c r="AK1826" i="1"/>
  <c r="AJ1826" i="1"/>
  <c r="AI1826" i="1"/>
  <c r="AH1826" i="1"/>
  <c r="AG1826" i="1"/>
  <c r="AF1826" i="1"/>
  <c r="AE1826" i="1"/>
  <c r="AD1826" i="1"/>
  <c r="AC1826" i="1"/>
  <c r="AB1826" i="1"/>
  <c r="AK1825" i="1"/>
  <c r="AJ1825" i="1"/>
  <c r="AI1825" i="1"/>
  <c r="AH1825" i="1"/>
  <c r="AG1825" i="1"/>
  <c r="AF1825" i="1"/>
  <c r="AE1825" i="1"/>
  <c r="AD1825" i="1"/>
  <c r="AC1825" i="1"/>
  <c r="AB1825" i="1"/>
  <c r="AK1824" i="1"/>
  <c r="AJ1824" i="1"/>
  <c r="AI1824" i="1"/>
  <c r="AH1824" i="1"/>
  <c r="AG1824" i="1"/>
  <c r="AF1824" i="1"/>
  <c r="AE1824" i="1"/>
  <c r="AD1824" i="1"/>
  <c r="AC1824" i="1"/>
  <c r="AB1824" i="1"/>
  <c r="AK1823" i="1"/>
  <c r="AJ1823" i="1"/>
  <c r="AI1823" i="1"/>
  <c r="AH1823" i="1"/>
  <c r="AG1823" i="1"/>
  <c r="AF1823" i="1"/>
  <c r="AE1823" i="1"/>
  <c r="AD1823" i="1"/>
  <c r="AC1823" i="1"/>
  <c r="AB1823" i="1"/>
  <c r="AK1822" i="1"/>
  <c r="AJ1822" i="1"/>
  <c r="AI1822" i="1"/>
  <c r="AH1822" i="1"/>
  <c r="AG1822" i="1"/>
  <c r="AF1822" i="1"/>
  <c r="AE1822" i="1"/>
  <c r="AD1822" i="1"/>
  <c r="AC1822" i="1"/>
  <c r="AB1822" i="1"/>
  <c r="AK1821" i="1"/>
  <c r="AJ1821" i="1"/>
  <c r="AI1821" i="1"/>
  <c r="AH1821" i="1"/>
  <c r="AG1821" i="1"/>
  <c r="AF1821" i="1"/>
  <c r="AE1821" i="1"/>
  <c r="AD1821" i="1"/>
  <c r="AC1821" i="1"/>
  <c r="AB1821" i="1"/>
  <c r="AK1820" i="1"/>
  <c r="AJ1820" i="1"/>
  <c r="AI1820" i="1"/>
  <c r="AH1820" i="1"/>
  <c r="AG1820" i="1"/>
  <c r="AF1820" i="1"/>
  <c r="AE1820" i="1"/>
  <c r="AD1820" i="1"/>
  <c r="AC1820" i="1"/>
  <c r="AB1820" i="1"/>
  <c r="AK1819" i="1"/>
  <c r="AJ1819" i="1"/>
  <c r="AI1819" i="1"/>
  <c r="AH1819" i="1"/>
  <c r="AG1819" i="1"/>
  <c r="AF1819" i="1"/>
  <c r="AE1819" i="1"/>
  <c r="AD1819" i="1"/>
  <c r="AC1819" i="1"/>
  <c r="AB1819" i="1"/>
  <c r="AK1818" i="1"/>
  <c r="AJ1818" i="1"/>
  <c r="AI1818" i="1"/>
  <c r="AH1818" i="1"/>
  <c r="AG1818" i="1"/>
  <c r="AF1818" i="1"/>
  <c r="AE1818" i="1"/>
  <c r="AD1818" i="1"/>
  <c r="AC1818" i="1"/>
  <c r="AB1818" i="1"/>
  <c r="AK1817" i="1"/>
  <c r="AJ1817" i="1"/>
  <c r="AI1817" i="1"/>
  <c r="AH1817" i="1"/>
  <c r="AG1817" i="1"/>
  <c r="AF1817" i="1"/>
  <c r="AE1817" i="1"/>
  <c r="AD1817" i="1"/>
  <c r="AC1817" i="1"/>
  <c r="AB1817" i="1"/>
  <c r="AK1816" i="1"/>
  <c r="AJ1816" i="1"/>
  <c r="AI1816" i="1"/>
  <c r="AH1816" i="1"/>
  <c r="AG1816" i="1"/>
  <c r="AF1816" i="1"/>
  <c r="AE1816" i="1"/>
  <c r="AD1816" i="1"/>
  <c r="AC1816" i="1"/>
  <c r="AB1816" i="1"/>
  <c r="AK1815" i="1"/>
  <c r="AJ1815" i="1"/>
  <c r="AI1815" i="1"/>
  <c r="AH1815" i="1"/>
  <c r="AG1815" i="1"/>
  <c r="AF1815" i="1"/>
  <c r="AE1815" i="1"/>
  <c r="AD1815" i="1"/>
  <c r="AC1815" i="1"/>
  <c r="AB1815" i="1"/>
  <c r="AK1814" i="1"/>
  <c r="AJ1814" i="1"/>
  <c r="AI1814" i="1"/>
  <c r="AH1814" i="1"/>
  <c r="AG1814" i="1"/>
  <c r="AF1814" i="1"/>
  <c r="AE1814" i="1"/>
  <c r="AD1814" i="1"/>
  <c r="AC1814" i="1"/>
  <c r="AB1814" i="1"/>
  <c r="AK1813" i="1"/>
  <c r="AJ1813" i="1"/>
  <c r="AI1813" i="1"/>
  <c r="AH1813" i="1"/>
  <c r="AG1813" i="1"/>
  <c r="AF1813" i="1"/>
  <c r="AE1813" i="1"/>
  <c r="AD1813" i="1"/>
  <c r="AC1813" i="1"/>
  <c r="AB1813" i="1"/>
  <c r="AK1812" i="1"/>
  <c r="AJ1812" i="1"/>
  <c r="AI1812" i="1"/>
  <c r="AH1812" i="1"/>
  <c r="AG1812" i="1"/>
  <c r="AF1812" i="1"/>
  <c r="AE1812" i="1"/>
  <c r="AD1812" i="1"/>
  <c r="AC1812" i="1"/>
  <c r="AB1812" i="1"/>
  <c r="AK1811" i="1"/>
  <c r="AJ1811" i="1"/>
  <c r="AI1811" i="1"/>
  <c r="AH1811" i="1"/>
  <c r="AG1811" i="1"/>
  <c r="AF1811" i="1"/>
  <c r="AE1811" i="1"/>
  <c r="AD1811" i="1"/>
  <c r="AC1811" i="1"/>
  <c r="AB1811" i="1"/>
  <c r="AK1810" i="1"/>
  <c r="AJ1810" i="1"/>
  <c r="AI1810" i="1"/>
  <c r="AH1810" i="1"/>
  <c r="AG1810" i="1"/>
  <c r="AF1810" i="1"/>
  <c r="AE1810" i="1"/>
  <c r="AD1810" i="1"/>
  <c r="AC1810" i="1"/>
  <c r="AB1810" i="1"/>
  <c r="AK1809" i="1"/>
  <c r="AJ1809" i="1"/>
  <c r="AI1809" i="1"/>
  <c r="AH1809" i="1"/>
  <c r="AG1809" i="1"/>
  <c r="AF1809" i="1"/>
  <c r="AE1809" i="1"/>
  <c r="AD1809" i="1"/>
  <c r="AC1809" i="1"/>
  <c r="AB1809" i="1"/>
  <c r="AK1808" i="1"/>
  <c r="AJ1808" i="1"/>
  <c r="AI1808" i="1"/>
  <c r="AH1808" i="1"/>
  <c r="AG1808" i="1"/>
  <c r="AF1808" i="1"/>
  <c r="AE1808" i="1"/>
  <c r="AD1808" i="1"/>
  <c r="AC1808" i="1"/>
  <c r="AB1808" i="1"/>
  <c r="AK1807" i="1"/>
  <c r="AJ1807" i="1"/>
  <c r="AI1807" i="1"/>
  <c r="AH1807" i="1"/>
  <c r="AG1807" i="1"/>
  <c r="AF1807" i="1"/>
  <c r="AE1807" i="1"/>
  <c r="AD1807" i="1"/>
  <c r="AC1807" i="1"/>
  <c r="AB1807" i="1"/>
  <c r="AK1806" i="1"/>
  <c r="AJ1806" i="1"/>
  <c r="AI1806" i="1"/>
  <c r="AH1806" i="1"/>
  <c r="AG1806" i="1"/>
  <c r="AF1806" i="1"/>
  <c r="AE1806" i="1"/>
  <c r="AD1806" i="1"/>
  <c r="AC1806" i="1"/>
  <c r="AB1806" i="1"/>
  <c r="AK1805" i="1"/>
  <c r="AJ1805" i="1"/>
  <c r="AI1805" i="1"/>
  <c r="AH1805" i="1"/>
  <c r="AG1805" i="1"/>
  <c r="AF1805" i="1"/>
  <c r="AE1805" i="1"/>
  <c r="AD1805" i="1"/>
  <c r="AC1805" i="1"/>
  <c r="AB1805" i="1"/>
  <c r="AK1804" i="1"/>
  <c r="AJ1804" i="1"/>
  <c r="AI1804" i="1"/>
  <c r="AH1804" i="1"/>
  <c r="AG1804" i="1"/>
  <c r="AF1804" i="1"/>
  <c r="AE1804" i="1"/>
  <c r="AD1804" i="1"/>
  <c r="AC1804" i="1"/>
  <c r="AB1804" i="1"/>
  <c r="AK1803" i="1"/>
  <c r="AJ1803" i="1"/>
  <c r="AI1803" i="1"/>
  <c r="AH1803" i="1"/>
  <c r="AG1803" i="1"/>
  <c r="AF1803" i="1"/>
  <c r="AE1803" i="1"/>
  <c r="AD1803" i="1"/>
  <c r="AC1803" i="1"/>
  <c r="AB1803" i="1"/>
  <c r="AK1802" i="1"/>
  <c r="AJ1802" i="1"/>
  <c r="AI1802" i="1"/>
  <c r="AH1802" i="1"/>
  <c r="AG1802" i="1"/>
  <c r="AF1802" i="1"/>
  <c r="AE1802" i="1"/>
  <c r="AD1802" i="1"/>
  <c r="AC1802" i="1"/>
  <c r="AB1802" i="1"/>
  <c r="AK1801" i="1"/>
  <c r="AJ1801" i="1"/>
  <c r="AI1801" i="1"/>
  <c r="AH1801" i="1"/>
  <c r="AG1801" i="1"/>
  <c r="AF1801" i="1"/>
  <c r="AE1801" i="1"/>
  <c r="AD1801" i="1"/>
  <c r="AC1801" i="1"/>
  <c r="AB1801" i="1"/>
  <c r="AK1800" i="1"/>
  <c r="AJ1800" i="1"/>
  <c r="AI1800" i="1"/>
  <c r="AH1800" i="1"/>
  <c r="AG1800" i="1"/>
  <c r="AF1800" i="1"/>
  <c r="AE1800" i="1"/>
  <c r="AD1800" i="1"/>
  <c r="AC1800" i="1"/>
  <c r="AB1800" i="1"/>
  <c r="AK1799" i="1"/>
  <c r="AJ1799" i="1"/>
  <c r="AI1799" i="1"/>
  <c r="AH1799" i="1"/>
  <c r="AG1799" i="1"/>
  <c r="AF1799" i="1"/>
  <c r="AE1799" i="1"/>
  <c r="AD1799" i="1"/>
  <c r="AC1799" i="1"/>
  <c r="AB1799" i="1"/>
  <c r="AK1798" i="1"/>
  <c r="AJ1798" i="1"/>
  <c r="AI1798" i="1"/>
  <c r="AH1798" i="1"/>
  <c r="AG1798" i="1"/>
  <c r="AF1798" i="1"/>
  <c r="AE1798" i="1"/>
  <c r="AD1798" i="1"/>
  <c r="AC1798" i="1"/>
  <c r="AB1798" i="1"/>
  <c r="AK1797" i="1"/>
  <c r="AJ1797" i="1"/>
  <c r="AI1797" i="1"/>
  <c r="AH1797" i="1"/>
  <c r="AG1797" i="1"/>
  <c r="AF1797" i="1"/>
  <c r="AE1797" i="1"/>
  <c r="AD1797" i="1"/>
  <c r="AC1797" i="1"/>
  <c r="AB1797" i="1"/>
  <c r="AK1796" i="1"/>
  <c r="AJ1796" i="1"/>
  <c r="AI1796" i="1"/>
  <c r="AH1796" i="1"/>
  <c r="AG1796" i="1"/>
  <c r="AF1796" i="1"/>
  <c r="AE1796" i="1"/>
  <c r="AD1796" i="1"/>
  <c r="AC1796" i="1"/>
  <c r="AB1796" i="1"/>
  <c r="AK1795" i="1"/>
  <c r="AJ1795" i="1"/>
  <c r="AI1795" i="1"/>
  <c r="AH1795" i="1"/>
  <c r="AG1795" i="1"/>
  <c r="AF1795" i="1"/>
  <c r="AE1795" i="1"/>
  <c r="AD1795" i="1"/>
  <c r="AC1795" i="1"/>
  <c r="AB1795" i="1"/>
  <c r="AK1794" i="1"/>
  <c r="AJ1794" i="1"/>
  <c r="AI1794" i="1"/>
  <c r="AH1794" i="1"/>
  <c r="AG1794" i="1"/>
  <c r="AF1794" i="1"/>
  <c r="AE1794" i="1"/>
  <c r="AD1794" i="1"/>
  <c r="AC1794" i="1"/>
  <c r="AB1794" i="1"/>
  <c r="AK1793" i="1"/>
  <c r="AJ1793" i="1"/>
  <c r="AI1793" i="1"/>
  <c r="AH1793" i="1"/>
  <c r="AG1793" i="1"/>
  <c r="AF1793" i="1"/>
  <c r="AE1793" i="1"/>
  <c r="AD1793" i="1"/>
  <c r="AC1793" i="1"/>
  <c r="AB1793" i="1"/>
  <c r="AK1792" i="1"/>
  <c r="AJ1792" i="1"/>
  <c r="AI1792" i="1"/>
  <c r="AH1792" i="1"/>
  <c r="AG1792" i="1"/>
  <c r="AF1792" i="1"/>
  <c r="AE1792" i="1"/>
  <c r="AD1792" i="1"/>
  <c r="AC1792" i="1"/>
  <c r="AB1792" i="1"/>
  <c r="AK1791" i="1"/>
  <c r="AJ1791" i="1"/>
  <c r="AI1791" i="1"/>
  <c r="AH1791" i="1"/>
  <c r="AG1791" i="1"/>
  <c r="AF1791" i="1"/>
  <c r="AE1791" i="1"/>
  <c r="AD1791" i="1"/>
  <c r="AC1791" i="1"/>
  <c r="AB1791" i="1"/>
  <c r="AK1790" i="1"/>
  <c r="AJ1790" i="1"/>
  <c r="AI1790" i="1"/>
  <c r="AH1790" i="1"/>
  <c r="AG1790" i="1"/>
  <c r="AF1790" i="1"/>
  <c r="AE1790" i="1"/>
  <c r="AD1790" i="1"/>
  <c r="AC1790" i="1"/>
  <c r="AB1790" i="1"/>
  <c r="AK1789" i="1"/>
  <c r="AJ1789" i="1"/>
  <c r="AI1789" i="1"/>
  <c r="AH1789" i="1"/>
  <c r="AG1789" i="1"/>
  <c r="AF1789" i="1"/>
  <c r="AE1789" i="1"/>
  <c r="AD1789" i="1"/>
  <c r="AC1789" i="1"/>
  <c r="AB1789" i="1"/>
  <c r="AK1788" i="1"/>
  <c r="AJ1788" i="1"/>
  <c r="AI1788" i="1"/>
  <c r="AH1788" i="1"/>
  <c r="AG1788" i="1"/>
  <c r="AF1788" i="1"/>
  <c r="AE1788" i="1"/>
  <c r="AD1788" i="1"/>
  <c r="AC1788" i="1"/>
  <c r="AB1788" i="1"/>
  <c r="AK1787" i="1"/>
  <c r="AJ1787" i="1"/>
  <c r="AI1787" i="1"/>
  <c r="AH1787" i="1"/>
  <c r="AG1787" i="1"/>
  <c r="AF1787" i="1"/>
  <c r="AE1787" i="1"/>
  <c r="AD1787" i="1"/>
  <c r="AC1787" i="1"/>
  <c r="AB1787" i="1"/>
  <c r="AK1786" i="1"/>
  <c r="AJ1786" i="1"/>
  <c r="AI1786" i="1"/>
  <c r="AH1786" i="1"/>
  <c r="AG1786" i="1"/>
  <c r="AF1786" i="1"/>
  <c r="AE1786" i="1"/>
  <c r="AD1786" i="1"/>
  <c r="AC1786" i="1"/>
  <c r="AB1786" i="1"/>
  <c r="AK1785" i="1"/>
  <c r="AJ1785" i="1"/>
  <c r="AI1785" i="1"/>
  <c r="AH1785" i="1"/>
  <c r="AG1785" i="1"/>
  <c r="AF1785" i="1"/>
  <c r="AE1785" i="1"/>
  <c r="AD1785" i="1"/>
  <c r="AC1785" i="1"/>
  <c r="AB1785" i="1"/>
  <c r="AK1784" i="1"/>
  <c r="AJ1784" i="1"/>
  <c r="AI1784" i="1"/>
  <c r="AH1784" i="1"/>
  <c r="AG1784" i="1"/>
  <c r="AF1784" i="1"/>
  <c r="AE1784" i="1"/>
  <c r="AD1784" i="1"/>
  <c r="AC1784" i="1"/>
  <c r="AB1784" i="1"/>
  <c r="AK1783" i="1"/>
  <c r="AJ1783" i="1"/>
  <c r="AI1783" i="1"/>
  <c r="AH1783" i="1"/>
  <c r="AG1783" i="1"/>
  <c r="AF1783" i="1"/>
  <c r="AE1783" i="1"/>
  <c r="AD1783" i="1"/>
  <c r="AC1783" i="1"/>
  <c r="AB1783" i="1"/>
  <c r="AK1782" i="1"/>
  <c r="AJ1782" i="1"/>
  <c r="AI1782" i="1"/>
  <c r="AH1782" i="1"/>
  <c r="AG1782" i="1"/>
  <c r="AF1782" i="1"/>
  <c r="AE1782" i="1"/>
  <c r="AD1782" i="1"/>
  <c r="AC1782" i="1"/>
  <c r="AB1782" i="1"/>
  <c r="AK1781" i="1"/>
  <c r="AJ1781" i="1"/>
  <c r="AI1781" i="1"/>
  <c r="AH1781" i="1"/>
  <c r="AG1781" i="1"/>
  <c r="AF1781" i="1"/>
  <c r="AE1781" i="1"/>
  <c r="AD1781" i="1"/>
  <c r="AC1781" i="1"/>
  <c r="AB1781" i="1"/>
  <c r="AK1780" i="1"/>
  <c r="AJ1780" i="1"/>
  <c r="AI1780" i="1"/>
  <c r="AH1780" i="1"/>
  <c r="AG1780" i="1"/>
  <c r="AF1780" i="1"/>
  <c r="AE1780" i="1"/>
  <c r="AD1780" i="1"/>
  <c r="AC1780" i="1"/>
  <c r="AB1780" i="1"/>
  <c r="AK1779" i="1"/>
  <c r="AJ1779" i="1"/>
  <c r="AI1779" i="1"/>
  <c r="AH1779" i="1"/>
  <c r="AG1779" i="1"/>
  <c r="AF1779" i="1"/>
  <c r="AE1779" i="1"/>
  <c r="AD1779" i="1"/>
  <c r="AC1779" i="1"/>
  <c r="AB1779" i="1"/>
  <c r="AK1778" i="1"/>
  <c r="AJ1778" i="1"/>
  <c r="AI1778" i="1"/>
  <c r="AH1778" i="1"/>
  <c r="AG1778" i="1"/>
  <c r="AF1778" i="1"/>
  <c r="AE1778" i="1"/>
  <c r="AD1778" i="1"/>
  <c r="AC1778" i="1"/>
  <c r="AB1778" i="1"/>
  <c r="AK1777" i="1"/>
  <c r="AJ1777" i="1"/>
  <c r="AI1777" i="1"/>
  <c r="AH1777" i="1"/>
  <c r="AG1777" i="1"/>
  <c r="AF1777" i="1"/>
  <c r="AE1777" i="1"/>
  <c r="AD1777" i="1"/>
  <c r="AC1777" i="1"/>
  <c r="AB1777" i="1"/>
  <c r="AK1776" i="1"/>
  <c r="AJ1776" i="1"/>
  <c r="AI1776" i="1"/>
  <c r="AH1776" i="1"/>
  <c r="AG1776" i="1"/>
  <c r="AF1776" i="1"/>
  <c r="AE1776" i="1"/>
  <c r="AD1776" i="1"/>
  <c r="AC1776" i="1"/>
  <c r="AB1776" i="1"/>
  <c r="AK1775" i="1"/>
  <c r="AJ1775" i="1"/>
  <c r="AI1775" i="1"/>
  <c r="AH1775" i="1"/>
  <c r="AG1775" i="1"/>
  <c r="AF1775" i="1"/>
  <c r="AE1775" i="1"/>
  <c r="AD1775" i="1"/>
  <c r="AC1775" i="1"/>
  <c r="AB1775" i="1"/>
  <c r="AK1774" i="1"/>
  <c r="AJ1774" i="1"/>
  <c r="AI1774" i="1"/>
  <c r="AH1774" i="1"/>
  <c r="AG1774" i="1"/>
  <c r="AF1774" i="1"/>
  <c r="AE1774" i="1"/>
  <c r="AD1774" i="1"/>
  <c r="AC1774" i="1"/>
  <c r="AB1774" i="1"/>
  <c r="AK1773" i="1"/>
  <c r="AJ1773" i="1"/>
  <c r="AI1773" i="1"/>
  <c r="AH1773" i="1"/>
  <c r="AG1773" i="1"/>
  <c r="AF1773" i="1"/>
  <c r="AE1773" i="1"/>
  <c r="AD1773" i="1"/>
  <c r="AC1773" i="1"/>
  <c r="AB1773" i="1"/>
  <c r="AK1772" i="1"/>
  <c r="AJ1772" i="1"/>
  <c r="AI1772" i="1"/>
  <c r="AH1772" i="1"/>
  <c r="AG1772" i="1"/>
  <c r="AF1772" i="1"/>
  <c r="AE1772" i="1"/>
  <c r="AD1772" i="1"/>
  <c r="AC1772" i="1"/>
  <c r="AB1772" i="1"/>
  <c r="AK1771" i="1"/>
  <c r="AJ1771" i="1"/>
  <c r="AI1771" i="1"/>
  <c r="AH1771" i="1"/>
  <c r="AG1771" i="1"/>
  <c r="AF1771" i="1"/>
  <c r="AE1771" i="1"/>
  <c r="AD1771" i="1"/>
  <c r="AC1771" i="1"/>
  <c r="AB1771" i="1"/>
  <c r="AK1770" i="1"/>
  <c r="AJ1770" i="1"/>
  <c r="AI1770" i="1"/>
  <c r="AH1770" i="1"/>
  <c r="AG1770" i="1"/>
  <c r="AF1770" i="1"/>
  <c r="AE1770" i="1"/>
  <c r="AD1770" i="1"/>
  <c r="AC1770" i="1"/>
  <c r="AB1770" i="1"/>
  <c r="AK1769" i="1"/>
  <c r="AJ1769" i="1"/>
  <c r="AI1769" i="1"/>
  <c r="AH1769" i="1"/>
  <c r="AG1769" i="1"/>
  <c r="AF1769" i="1"/>
  <c r="AE1769" i="1"/>
  <c r="AD1769" i="1"/>
  <c r="AC1769" i="1"/>
  <c r="AB1769" i="1"/>
  <c r="AK1768" i="1"/>
  <c r="AJ1768" i="1"/>
  <c r="AI1768" i="1"/>
  <c r="AH1768" i="1"/>
  <c r="AG1768" i="1"/>
  <c r="AF1768" i="1"/>
  <c r="AE1768" i="1"/>
  <c r="AD1768" i="1"/>
  <c r="AC1768" i="1"/>
  <c r="AB1768" i="1"/>
  <c r="AK1767" i="1"/>
  <c r="AJ1767" i="1"/>
  <c r="AI1767" i="1"/>
  <c r="AH1767" i="1"/>
  <c r="AG1767" i="1"/>
  <c r="AF1767" i="1"/>
  <c r="AE1767" i="1"/>
  <c r="AD1767" i="1"/>
  <c r="AC1767" i="1"/>
  <c r="AB1767" i="1"/>
  <c r="AK1766" i="1"/>
  <c r="AJ1766" i="1"/>
  <c r="AI1766" i="1"/>
  <c r="AH1766" i="1"/>
  <c r="AG1766" i="1"/>
  <c r="AF1766" i="1"/>
  <c r="AE1766" i="1"/>
  <c r="AD1766" i="1"/>
  <c r="AC1766" i="1"/>
  <c r="AB1766" i="1"/>
  <c r="AK1765" i="1"/>
  <c r="AJ1765" i="1"/>
  <c r="AI1765" i="1"/>
  <c r="AH1765" i="1"/>
  <c r="AG1765" i="1"/>
  <c r="AF1765" i="1"/>
  <c r="AE1765" i="1"/>
  <c r="AD1765" i="1"/>
  <c r="AC1765" i="1"/>
  <c r="AB1765" i="1"/>
  <c r="AK1764" i="1"/>
  <c r="AJ1764" i="1"/>
  <c r="AI1764" i="1"/>
  <c r="AH1764" i="1"/>
  <c r="AG1764" i="1"/>
  <c r="AF1764" i="1"/>
  <c r="AE1764" i="1"/>
  <c r="AD1764" i="1"/>
  <c r="AC1764" i="1"/>
  <c r="AB1764" i="1"/>
  <c r="AK1763" i="1"/>
  <c r="AJ1763" i="1"/>
  <c r="AI1763" i="1"/>
  <c r="AH1763" i="1"/>
  <c r="AG1763" i="1"/>
  <c r="AF1763" i="1"/>
  <c r="AE1763" i="1"/>
  <c r="AD1763" i="1"/>
  <c r="AC1763" i="1"/>
  <c r="AB1763" i="1"/>
  <c r="AK1762" i="1"/>
  <c r="AJ1762" i="1"/>
  <c r="AI1762" i="1"/>
  <c r="AH1762" i="1"/>
  <c r="AG1762" i="1"/>
  <c r="AF1762" i="1"/>
  <c r="AE1762" i="1"/>
  <c r="AD1762" i="1"/>
  <c r="AC1762" i="1"/>
  <c r="AB1762" i="1"/>
  <c r="AK1761" i="1"/>
  <c r="AJ1761" i="1"/>
  <c r="AI1761" i="1"/>
  <c r="AH1761" i="1"/>
  <c r="AG1761" i="1"/>
  <c r="AF1761" i="1"/>
  <c r="AE1761" i="1"/>
  <c r="AD1761" i="1"/>
  <c r="AC1761" i="1"/>
  <c r="AB1761" i="1"/>
  <c r="AK1760" i="1"/>
  <c r="AJ1760" i="1"/>
  <c r="AI1760" i="1"/>
  <c r="AH1760" i="1"/>
  <c r="AG1760" i="1"/>
  <c r="AF1760" i="1"/>
  <c r="AE1760" i="1"/>
  <c r="AD1760" i="1"/>
  <c r="AC1760" i="1"/>
  <c r="AB1760" i="1"/>
  <c r="AK1759" i="1"/>
  <c r="AJ1759" i="1"/>
  <c r="AI1759" i="1"/>
  <c r="AH1759" i="1"/>
  <c r="AG1759" i="1"/>
  <c r="AF1759" i="1"/>
  <c r="AE1759" i="1"/>
  <c r="AD1759" i="1"/>
  <c r="AC1759" i="1"/>
  <c r="AB1759" i="1"/>
  <c r="AK1758" i="1"/>
  <c r="AJ1758" i="1"/>
  <c r="AI1758" i="1"/>
  <c r="AH1758" i="1"/>
  <c r="AG1758" i="1"/>
  <c r="AF1758" i="1"/>
  <c r="AE1758" i="1"/>
  <c r="AD1758" i="1"/>
  <c r="AC1758" i="1"/>
  <c r="AB1758" i="1"/>
  <c r="AK1757" i="1"/>
  <c r="AJ1757" i="1"/>
  <c r="AI1757" i="1"/>
  <c r="AH1757" i="1"/>
  <c r="AG1757" i="1"/>
  <c r="AF1757" i="1"/>
  <c r="AE1757" i="1"/>
  <c r="AD1757" i="1"/>
  <c r="AC1757" i="1"/>
  <c r="AB1757" i="1"/>
  <c r="AK1756" i="1"/>
  <c r="AJ1756" i="1"/>
  <c r="AI1756" i="1"/>
  <c r="AH1756" i="1"/>
  <c r="AG1756" i="1"/>
  <c r="AF1756" i="1"/>
  <c r="AE1756" i="1"/>
  <c r="AD1756" i="1"/>
  <c r="AC1756" i="1"/>
  <c r="AB1756" i="1"/>
  <c r="AK1755" i="1"/>
  <c r="AJ1755" i="1"/>
  <c r="AI1755" i="1"/>
  <c r="AH1755" i="1"/>
  <c r="AG1755" i="1"/>
  <c r="AF1755" i="1"/>
  <c r="AE1755" i="1"/>
  <c r="AD1755" i="1"/>
  <c r="AC1755" i="1"/>
  <c r="AB1755" i="1"/>
  <c r="AK1754" i="1"/>
  <c r="AJ1754" i="1"/>
  <c r="AI1754" i="1"/>
  <c r="AH1754" i="1"/>
  <c r="AG1754" i="1"/>
  <c r="AF1754" i="1"/>
  <c r="AE1754" i="1"/>
  <c r="AD1754" i="1"/>
  <c r="AC1754" i="1"/>
  <c r="AB1754" i="1"/>
  <c r="AK1753" i="1"/>
  <c r="AJ1753" i="1"/>
  <c r="AI1753" i="1"/>
  <c r="AH1753" i="1"/>
  <c r="AG1753" i="1"/>
  <c r="AF1753" i="1"/>
  <c r="AE1753" i="1"/>
  <c r="AD1753" i="1"/>
  <c r="AC1753" i="1"/>
  <c r="AB1753" i="1"/>
  <c r="AK1752" i="1"/>
  <c r="AJ1752" i="1"/>
  <c r="AI1752" i="1"/>
  <c r="AH1752" i="1"/>
  <c r="AG1752" i="1"/>
  <c r="AF1752" i="1"/>
  <c r="AE1752" i="1"/>
  <c r="AD1752" i="1"/>
  <c r="AC1752" i="1"/>
  <c r="AB1752" i="1"/>
  <c r="AK1751" i="1"/>
  <c r="AJ1751" i="1"/>
  <c r="AI1751" i="1"/>
  <c r="AH1751" i="1"/>
  <c r="AG1751" i="1"/>
  <c r="AF1751" i="1"/>
  <c r="AE1751" i="1"/>
  <c r="AD1751" i="1"/>
  <c r="AC1751" i="1"/>
  <c r="AB1751" i="1"/>
  <c r="AK1750" i="1"/>
  <c r="AJ1750" i="1"/>
  <c r="AI1750" i="1"/>
  <c r="AH1750" i="1"/>
  <c r="AG1750" i="1"/>
  <c r="AF1750" i="1"/>
  <c r="AE1750" i="1"/>
  <c r="AD1750" i="1"/>
  <c r="AC1750" i="1"/>
  <c r="AB1750" i="1"/>
  <c r="AK1749" i="1"/>
  <c r="AJ1749" i="1"/>
  <c r="AI1749" i="1"/>
  <c r="AH1749" i="1"/>
  <c r="AG1749" i="1"/>
  <c r="AF1749" i="1"/>
  <c r="AE1749" i="1"/>
  <c r="AD1749" i="1"/>
  <c r="AC1749" i="1"/>
  <c r="AB1749" i="1"/>
  <c r="AK1748" i="1"/>
  <c r="AJ1748" i="1"/>
  <c r="AI1748" i="1"/>
  <c r="AH1748" i="1"/>
  <c r="AG1748" i="1"/>
  <c r="AF1748" i="1"/>
  <c r="AE1748" i="1"/>
  <c r="AD1748" i="1"/>
  <c r="AC1748" i="1"/>
  <c r="AB1748" i="1"/>
  <c r="AK1747" i="1"/>
  <c r="AJ1747" i="1"/>
  <c r="AI1747" i="1"/>
  <c r="AH1747" i="1"/>
  <c r="AG1747" i="1"/>
  <c r="AF1747" i="1"/>
  <c r="AE1747" i="1"/>
  <c r="AD1747" i="1"/>
  <c r="AC1747" i="1"/>
  <c r="AB1747" i="1"/>
  <c r="AK1746" i="1"/>
  <c r="AJ1746" i="1"/>
  <c r="AI1746" i="1"/>
  <c r="AH1746" i="1"/>
  <c r="AG1746" i="1"/>
  <c r="AF1746" i="1"/>
  <c r="AE1746" i="1"/>
  <c r="AD1746" i="1"/>
  <c r="AC1746" i="1"/>
  <c r="AB1746" i="1"/>
  <c r="AK1745" i="1"/>
  <c r="AJ1745" i="1"/>
  <c r="AI1745" i="1"/>
  <c r="AH1745" i="1"/>
  <c r="AG1745" i="1"/>
  <c r="AF1745" i="1"/>
  <c r="AE1745" i="1"/>
  <c r="AD1745" i="1"/>
  <c r="AC1745" i="1"/>
  <c r="AB1745" i="1"/>
  <c r="AK1744" i="1"/>
  <c r="AJ1744" i="1"/>
  <c r="AI1744" i="1"/>
  <c r="AH1744" i="1"/>
  <c r="AG1744" i="1"/>
  <c r="AF1744" i="1"/>
  <c r="AE1744" i="1"/>
  <c r="AD1744" i="1"/>
  <c r="AC1744" i="1"/>
  <c r="AB1744" i="1"/>
  <c r="AK1743" i="1"/>
  <c r="AJ1743" i="1"/>
  <c r="AI1743" i="1"/>
  <c r="AH1743" i="1"/>
  <c r="AG1743" i="1"/>
  <c r="AF1743" i="1"/>
  <c r="AE1743" i="1"/>
  <c r="AD1743" i="1"/>
  <c r="AC1743" i="1"/>
  <c r="AB1743" i="1"/>
  <c r="AK1742" i="1"/>
  <c r="AJ1742" i="1"/>
  <c r="AI1742" i="1"/>
  <c r="AH1742" i="1"/>
  <c r="AG1742" i="1"/>
  <c r="AF1742" i="1"/>
  <c r="AE1742" i="1"/>
  <c r="AD1742" i="1"/>
  <c r="AC1742" i="1"/>
  <c r="AB1742" i="1"/>
  <c r="AK1741" i="1"/>
  <c r="AJ1741" i="1"/>
  <c r="AI1741" i="1"/>
  <c r="AH1741" i="1"/>
  <c r="AG1741" i="1"/>
  <c r="AF1741" i="1"/>
  <c r="AE1741" i="1"/>
  <c r="AD1741" i="1"/>
  <c r="AC1741" i="1"/>
  <c r="AB1741" i="1"/>
  <c r="AK1740" i="1"/>
  <c r="AJ1740" i="1"/>
  <c r="AI1740" i="1"/>
  <c r="AH1740" i="1"/>
  <c r="AG1740" i="1"/>
  <c r="AF1740" i="1"/>
  <c r="AE1740" i="1"/>
  <c r="AD1740" i="1"/>
  <c r="AC1740" i="1"/>
  <c r="AB1740" i="1"/>
  <c r="AK1739" i="1"/>
  <c r="AJ1739" i="1"/>
  <c r="AI1739" i="1"/>
  <c r="AH1739" i="1"/>
  <c r="AG1739" i="1"/>
  <c r="AF1739" i="1"/>
  <c r="AE1739" i="1"/>
  <c r="AD1739" i="1"/>
  <c r="AC1739" i="1"/>
  <c r="AB1739" i="1"/>
  <c r="AK1738" i="1"/>
  <c r="AJ1738" i="1"/>
  <c r="AI1738" i="1"/>
  <c r="AH1738" i="1"/>
  <c r="AG1738" i="1"/>
  <c r="AF1738" i="1"/>
  <c r="AE1738" i="1"/>
  <c r="AD1738" i="1"/>
  <c r="AC1738" i="1"/>
  <c r="AB1738" i="1"/>
  <c r="AK1737" i="1"/>
  <c r="AJ1737" i="1"/>
  <c r="AI1737" i="1"/>
  <c r="AH1737" i="1"/>
  <c r="AG1737" i="1"/>
  <c r="AF1737" i="1"/>
  <c r="AE1737" i="1"/>
  <c r="AD1737" i="1"/>
  <c r="AC1737" i="1"/>
  <c r="AB1737" i="1"/>
  <c r="AK1736" i="1"/>
  <c r="AJ1736" i="1"/>
  <c r="AI1736" i="1"/>
  <c r="AH1736" i="1"/>
  <c r="AG1736" i="1"/>
  <c r="AF1736" i="1"/>
  <c r="AE1736" i="1"/>
  <c r="AD1736" i="1"/>
  <c r="AC1736" i="1"/>
  <c r="AB1736" i="1"/>
  <c r="AK1735" i="1"/>
  <c r="AJ1735" i="1"/>
  <c r="AI1735" i="1"/>
  <c r="AH1735" i="1"/>
  <c r="AG1735" i="1"/>
  <c r="AF1735" i="1"/>
  <c r="AE1735" i="1"/>
  <c r="AD1735" i="1"/>
  <c r="AC1735" i="1"/>
  <c r="AB1735" i="1"/>
  <c r="AK1734" i="1"/>
  <c r="AJ1734" i="1"/>
  <c r="AI1734" i="1"/>
  <c r="AH1734" i="1"/>
  <c r="AG1734" i="1"/>
  <c r="AF1734" i="1"/>
  <c r="AE1734" i="1"/>
  <c r="AD1734" i="1"/>
  <c r="AC1734" i="1"/>
  <c r="AB1734" i="1"/>
  <c r="AK1733" i="1"/>
  <c r="AJ1733" i="1"/>
  <c r="AI1733" i="1"/>
  <c r="AH1733" i="1"/>
  <c r="AG1733" i="1"/>
  <c r="AF1733" i="1"/>
  <c r="AE1733" i="1"/>
  <c r="AD1733" i="1"/>
  <c r="AC1733" i="1"/>
  <c r="AB1733" i="1"/>
  <c r="AK1732" i="1"/>
  <c r="AJ1732" i="1"/>
  <c r="AI1732" i="1"/>
  <c r="AH1732" i="1"/>
  <c r="AG1732" i="1"/>
  <c r="AF1732" i="1"/>
  <c r="AE1732" i="1"/>
  <c r="AD1732" i="1"/>
  <c r="AC1732" i="1"/>
  <c r="AB1732" i="1"/>
  <c r="AK1731" i="1"/>
  <c r="AJ1731" i="1"/>
  <c r="AI1731" i="1"/>
  <c r="AH1731" i="1"/>
  <c r="AG1731" i="1"/>
  <c r="AF1731" i="1"/>
  <c r="AE1731" i="1"/>
  <c r="AD1731" i="1"/>
  <c r="AC1731" i="1"/>
  <c r="AB1731" i="1"/>
  <c r="AK1730" i="1"/>
  <c r="AJ1730" i="1"/>
  <c r="AI1730" i="1"/>
  <c r="AH1730" i="1"/>
  <c r="AG1730" i="1"/>
  <c r="AF1730" i="1"/>
  <c r="AE1730" i="1"/>
  <c r="AD1730" i="1"/>
  <c r="AC1730" i="1"/>
  <c r="AB1730" i="1"/>
  <c r="AK1729" i="1"/>
  <c r="AJ1729" i="1"/>
  <c r="AI1729" i="1"/>
  <c r="AH1729" i="1"/>
  <c r="AG1729" i="1"/>
  <c r="AF1729" i="1"/>
  <c r="AE1729" i="1"/>
  <c r="AD1729" i="1"/>
  <c r="AC1729" i="1"/>
  <c r="AB1729" i="1"/>
  <c r="AK1728" i="1"/>
  <c r="AJ1728" i="1"/>
  <c r="AI1728" i="1"/>
  <c r="AH1728" i="1"/>
  <c r="AG1728" i="1"/>
  <c r="AF1728" i="1"/>
  <c r="AE1728" i="1"/>
  <c r="AD1728" i="1"/>
  <c r="AC1728" i="1"/>
  <c r="AB1728" i="1"/>
  <c r="AK1727" i="1"/>
  <c r="AJ1727" i="1"/>
  <c r="AI1727" i="1"/>
  <c r="AH1727" i="1"/>
  <c r="AG1727" i="1"/>
  <c r="AF1727" i="1"/>
  <c r="AE1727" i="1"/>
  <c r="AD1727" i="1"/>
  <c r="AC1727" i="1"/>
  <c r="AB1727" i="1"/>
  <c r="AK1726" i="1"/>
  <c r="AJ1726" i="1"/>
  <c r="AI1726" i="1"/>
  <c r="AH1726" i="1"/>
  <c r="AG1726" i="1"/>
  <c r="AF1726" i="1"/>
  <c r="AE1726" i="1"/>
  <c r="AD1726" i="1"/>
  <c r="AC1726" i="1"/>
  <c r="AB1726" i="1"/>
  <c r="AK1725" i="1"/>
  <c r="AJ1725" i="1"/>
  <c r="AI1725" i="1"/>
  <c r="AH1725" i="1"/>
  <c r="AG1725" i="1"/>
  <c r="AF1725" i="1"/>
  <c r="AE1725" i="1"/>
  <c r="AD1725" i="1"/>
  <c r="AC1725" i="1"/>
  <c r="AB1725" i="1"/>
  <c r="AK1724" i="1"/>
  <c r="AJ1724" i="1"/>
  <c r="AI1724" i="1"/>
  <c r="AH1724" i="1"/>
  <c r="AG1724" i="1"/>
  <c r="AF1724" i="1"/>
  <c r="AE1724" i="1"/>
  <c r="AD1724" i="1"/>
  <c r="AC1724" i="1"/>
  <c r="AB1724" i="1"/>
  <c r="AK1723" i="1"/>
  <c r="AJ1723" i="1"/>
  <c r="AI1723" i="1"/>
  <c r="AH1723" i="1"/>
  <c r="AG1723" i="1"/>
  <c r="AF1723" i="1"/>
  <c r="AE1723" i="1"/>
  <c r="AD1723" i="1"/>
  <c r="AC1723" i="1"/>
  <c r="AB1723" i="1"/>
  <c r="AK1722" i="1"/>
  <c r="AJ1722" i="1"/>
  <c r="AI1722" i="1"/>
  <c r="AH1722" i="1"/>
  <c r="AG1722" i="1"/>
  <c r="AF1722" i="1"/>
  <c r="AE1722" i="1"/>
  <c r="AD1722" i="1"/>
  <c r="AC1722" i="1"/>
  <c r="AB1722" i="1"/>
  <c r="AK1721" i="1"/>
  <c r="AJ1721" i="1"/>
  <c r="AI1721" i="1"/>
  <c r="AH1721" i="1"/>
  <c r="AG1721" i="1"/>
  <c r="AF1721" i="1"/>
  <c r="AE1721" i="1"/>
  <c r="AD1721" i="1"/>
  <c r="AC1721" i="1"/>
  <c r="AB1721" i="1"/>
  <c r="AK1720" i="1"/>
  <c r="AJ1720" i="1"/>
  <c r="AI1720" i="1"/>
  <c r="AH1720" i="1"/>
  <c r="AG1720" i="1"/>
  <c r="AF1720" i="1"/>
  <c r="AE1720" i="1"/>
  <c r="AD1720" i="1"/>
  <c r="AC1720" i="1"/>
  <c r="AB1720" i="1"/>
  <c r="AK1719" i="1"/>
  <c r="AJ1719" i="1"/>
  <c r="AI1719" i="1"/>
  <c r="AH1719" i="1"/>
  <c r="AG1719" i="1"/>
  <c r="AF1719" i="1"/>
  <c r="AE1719" i="1"/>
  <c r="AD1719" i="1"/>
  <c r="AC1719" i="1"/>
  <c r="AB1719" i="1"/>
  <c r="AK1718" i="1"/>
  <c r="AJ1718" i="1"/>
  <c r="AI1718" i="1"/>
  <c r="AH1718" i="1"/>
  <c r="AG1718" i="1"/>
  <c r="AF1718" i="1"/>
  <c r="AE1718" i="1"/>
  <c r="AD1718" i="1"/>
  <c r="AC1718" i="1"/>
  <c r="AB1718" i="1"/>
  <c r="AK1717" i="1"/>
  <c r="AJ1717" i="1"/>
  <c r="AI1717" i="1"/>
  <c r="AH1717" i="1"/>
  <c r="AG1717" i="1"/>
  <c r="AF1717" i="1"/>
  <c r="AE1717" i="1"/>
  <c r="AD1717" i="1"/>
  <c r="AC1717" i="1"/>
  <c r="AB1717" i="1"/>
  <c r="AK1716" i="1"/>
  <c r="AJ1716" i="1"/>
  <c r="AI1716" i="1"/>
  <c r="AH1716" i="1"/>
  <c r="AG1716" i="1"/>
  <c r="AF1716" i="1"/>
  <c r="AE1716" i="1"/>
  <c r="AD1716" i="1"/>
  <c r="AC1716" i="1"/>
  <c r="AB1716" i="1"/>
  <c r="AK1715" i="1"/>
  <c r="AJ1715" i="1"/>
  <c r="AI1715" i="1"/>
  <c r="AH1715" i="1"/>
  <c r="AG1715" i="1"/>
  <c r="AF1715" i="1"/>
  <c r="AE1715" i="1"/>
  <c r="AD1715" i="1"/>
  <c r="AC1715" i="1"/>
  <c r="AB1715" i="1"/>
  <c r="AK1714" i="1"/>
  <c r="AJ1714" i="1"/>
  <c r="AI1714" i="1"/>
  <c r="AH1714" i="1"/>
  <c r="AG1714" i="1"/>
  <c r="AF1714" i="1"/>
  <c r="AE1714" i="1"/>
  <c r="AD1714" i="1"/>
  <c r="AC1714" i="1"/>
  <c r="AB1714" i="1"/>
  <c r="AK1713" i="1"/>
  <c r="AJ1713" i="1"/>
  <c r="AI1713" i="1"/>
  <c r="AH1713" i="1"/>
  <c r="AG1713" i="1"/>
  <c r="AF1713" i="1"/>
  <c r="AE1713" i="1"/>
  <c r="AD1713" i="1"/>
  <c r="AC1713" i="1"/>
  <c r="AB1713" i="1"/>
  <c r="AK1712" i="1"/>
  <c r="AJ1712" i="1"/>
  <c r="AI1712" i="1"/>
  <c r="AH1712" i="1"/>
  <c r="AG1712" i="1"/>
  <c r="AF1712" i="1"/>
  <c r="AE1712" i="1"/>
  <c r="AD1712" i="1"/>
  <c r="AC1712" i="1"/>
  <c r="AB1712" i="1"/>
  <c r="AK1711" i="1"/>
  <c r="AJ1711" i="1"/>
  <c r="AI1711" i="1"/>
  <c r="AH1711" i="1"/>
  <c r="AG1711" i="1"/>
  <c r="AF1711" i="1"/>
  <c r="AE1711" i="1"/>
  <c r="AD1711" i="1"/>
  <c r="AC1711" i="1"/>
  <c r="AB1711" i="1"/>
  <c r="AK1710" i="1"/>
  <c r="AJ1710" i="1"/>
  <c r="AI1710" i="1"/>
  <c r="AH1710" i="1"/>
  <c r="AG1710" i="1"/>
  <c r="AF1710" i="1"/>
  <c r="AE1710" i="1"/>
  <c r="AD1710" i="1"/>
  <c r="AC1710" i="1"/>
  <c r="AB1710" i="1"/>
  <c r="AK1709" i="1"/>
  <c r="AJ1709" i="1"/>
  <c r="AI1709" i="1"/>
  <c r="AH1709" i="1"/>
  <c r="AG1709" i="1"/>
  <c r="AF1709" i="1"/>
  <c r="AE1709" i="1"/>
  <c r="AD1709" i="1"/>
  <c r="AC1709" i="1"/>
  <c r="AB1709" i="1"/>
  <c r="AK1708" i="1"/>
  <c r="AJ1708" i="1"/>
  <c r="AI1708" i="1"/>
  <c r="AH1708" i="1"/>
  <c r="AG1708" i="1"/>
  <c r="AF1708" i="1"/>
  <c r="AE1708" i="1"/>
  <c r="AD1708" i="1"/>
  <c r="AC1708" i="1"/>
  <c r="AB1708" i="1"/>
  <c r="AK1707" i="1"/>
  <c r="AJ1707" i="1"/>
  <c r="AI1707" i="1"/>
  <c r="AH1707" i="1"/>
  <c r="AG1707" i="1"/>
  <c r="AF1707" i="1"/>
  <c r="AE1707" i="1"/>
  <c r="AD1707" i="1"/>
  <c r="AC1707" i="1"/>
  <c r="AB1707" i="1"/>
  <c r="AK1706" i="1"/>
  <c r="AJ1706" i="1"/>
  <c r="AI1706" i="1"/>
  <c r="AH1706" i="1"/>
  <c r="AG1706" i="1"/>
  <c r="AF1706" i="1"/>
  <c r="AE1706" i="1"/>
  <c r="AD1706" i="1"/>
  <c r="AC1706" i="1"/>
  <c r="AB1706" i="1"/>
  <c r="AK1705" i="1"/>
  <c r="AJ1705" i="1"/>
  <c r="AI1705" i="1"/>
  <c r="AH1705" i="1"/>
  <c r="AG1705" i="1"/>
  <c r="AF1705" i="1"/>
  <c r="AE1705" i="1"/>
  <c r="AD1705" i="1"/>
  <c r="AC1705" i="1"/>
  <c r="AB1705" i="1"/>
  <c r="AK1704" i="1"/>
  <c r="AJ1704" i="1"/>
  <c r="AI1704" i="1"/>
  <c r="AH1704" i="1"/>
  <c r="AG1704" i="1"/>
  <c r="AF1704" i="1"/>
  <c r="AE1704" i="1"/>
  <c r="AD1704" i="1"/>
  <c r="AC1704" i="1"/>
  <c r="AB1704" i="1"/>
  <c r="AK1703" i="1"/>
  <c r="AJ1703" i="1"/>
  <c r="AI1703" i="1"/>
  <c r="AH1703" i="1"/>
  <c r="AG1703" i="1"/>
  <c r="AF1703" i="1"/>
  <c r="AE1703" i="1"/>
  <c r="AD1703" i="1"/>
  <c r="AC1703" i="1"/>
  <c r="AB1703" i="1"/>
  <c r="AK1702" i="1"/>
  <c r="AJ1702" i="1"/>
  <c r="AI1702" i="1"/>
  <c r="AH1702" i="1"/>
  <c r="AG1702" i="1"/>
  <c r="AF1702" i="1"/>
  <c r="AE1702" i="1"/>
  <c r="AD1702" i="1"/>
  <c r="AC1702" i="1"/>
  <c r="AB1702" i="1"/>
  <c r="AK1701" i="1"/>
  <c r="AJ1701" i="1"/>
  <c r="AI1701" i="1"/>
  <c r="AH1701" i="1"/>
  <c r="AG1701" i="1"/>
  <c r="AF1701" i="1"/>
  <c r="AE1701" i="1"/>
  <c r="AD1701" i="1"/>
  <c r="AC1701" i="1"/>
  <c r="AB1701" i="1"/>
  <c r="AK1700" i="1"/>
  <c r="AJ1700" i="1"/>
  <c r="AI1700" i="1"/>
  <c r="AH1700" i="1"/>
  <c r="AG1700" i="1"/>
  <c r="AF1700" i="1"/>
  <c r="AE1700" i="1"/>
  <c r="AD1700" i="1"/>
  <c r="AC1700" i="1"/>
  <c r="AB1700" i="1"/>
  <c r="AK1699" i="1"/>
  <c r="AJ1699" i="1"/>
  <c r="AI1699" i="1"/>
  <c r="AH1699" i="1"/>
  <c r="AG1699" i="1"/>
  <c r="AF1699" i="1"/>
  <c r="AE1699" i="1"/>
  <c r="AD1699" i="1"/>
  <c r="AC1699" i="1"/>
  <c r="AB1699" i="1"/>
  <c r="AK1698" i="1"/>
  <c r="AJ1698" i="1"/>
  <c r="AI1698" i="1"/>
  <c r="AH1698" i="1"/>
  <c r="AG1698" i="1"/>
  <c r="AF1698" i="1"/>
  <c r="AE1698" i="1"/>
  <c r="AD1698" i="1"/>
  <c r="AC1698" i="1"/>
  <c r="AB1698" i="1"/>
  <c r="AK1697" i="1"/>
  <c r="AJ1697" i="1"/>
  <c r="AI1697" i="1"/>
  <c r="AH1697" i="1"/>
  <c r="AG1697" i="1"/>
  <c r="AF1697" i="1"/>
  <c r="AE1697" i="1"/>
  <c r="AD1697" i="1"/>
  <c r="AC1697" i="1"/>
  <c r="AB1697" i="1"/>
  <c r="AK1696" i="1"/>
  <c r="AJ1696" i="1"/>
  <c r="AI1696" i="1"/>
  <c r="AH1696" i="1"/>
  <c r="AG1696" i="1"/>
  <c r="AF1696" i="1"/>
  <c r="AE1696" i="1"/>
  <c r="AD1696" i="1"/>
  <c r="AC1696" i="1"/>
  <c r="AB1696" i="1"/>
  <c r="AK1695" i="1"/>
  <c r="AJ1695" i="1"/>
  <c r="AI1695" i="1"/>
  <c r="AH1695" i="1"/>
  <c r="AG1695" i="1"/>
  <c r="AF1695" i="1"/>
  <c r="AE1695" i="1"/>
  <c r="AD1695" i="1"/>
  <c r="AC1695" i="1"/>
  <c r="AB1695" i="1"/>
  <c r="AK1694" i="1"/>
  <c r="AJ1694" i="1"/>
  <c r="AI1694" i="1"/>
  <c r="AH1694" i="1"/>
  <c r="AG1694" i="1"/>
  <c r="AF1694" i="1"/>
  <c r="AE1694" i="1"/>
  <c r="AD1694" i="1"/>
  <c r="AC1694" i="1"/>
  <c r="AB1694" i="1"/>
  <c r="AK1693" i="1"/>
  <c r="AJ1693" i="1"/>
  <c r="AI1693" i="1"/>
  <c r="AH1693" i="1"/>
  <c r="AG1693" i="1"/>
  <c r="AF1693" i="1"/>
  <c r="AE1693" i="1"/>
  <c r="AD1693" i="1"/>
  <c r="AC1693" i="1"/>
  <c r="AB1693" i="1"/>
  <c r="AK1692" i="1"/>
  <c r="AJ1692" i="1"/>
  <c r="AI1692" i="1"/>
  <c r="AH1692" i="1"/>
  <c r="AG1692" i="1"/>
  <c r="AF1692" i="1"/>
  <c r="AE1692" i="1"/>
  <c r="AD1692" i="1"/>
  <c r="AC1692" i="1"/>
  <c r="AB1692" i="1"/>
  <c r="AK1691" i="1"/>
  <c r="AJ1691" i="1"/>
  <c r="AI1691" i="1"/>
  <c r="AH1691" i="1"/>
  <c r="AG1691" i="1"/>
  <c r="AF1691" i="1"/>
  <c r="AE1691" i="1"/>
  <c r="AD1691" i="1"/>
  <c r="AC1691" i="1"/>
  <c r="AB1691" i="1"/>
  <c r="AK1690" i="1"/>
  <c r="AJ1690" i="1"/>
  <c r="AI1690" i="1"/>
  <c r="AH1690" i="1"/>
  <c r="AG1690" i="1"/>
  <c r="AF1690" i="1"/>
  <c r="AE1690" i="1"/>
  <c r="AD1690" i="1"/>
  <c r="AC1690" i="1"/>
  <c r="AB1690" i="1"/>
  <c r="AK1689" i="1"/>
  <c r="AJ1689" i="1"/>
  <c r="AI1689" i="1"/>
  <c r="AH1689" i="1"/>
  <c r="AG1689" i="1"/>
  <c r="AF1689" i="1"/>
  <c r="AE1689" i="1"/>
  <c r="AD1689" i="1"/>
  <c r="AC1689" i="1"/>
  <c r="AB1689" i="1"/>
  <c r="AK1688" i="1"/>
  <c r="AJ1688" i="1"/>
  <c r="AI1688" i="1"/>
  <c r="AH1688" i="1"/>
  <c r="AG1688" i="1"/>
  <c r="AF1688" i="1"/>
  <c r="AE1688" i="1"/>
  <c r="AD1688" i="1"/>
  <c r="AC1688" i="1"/>
  <c r="AB1688" i="1"/>
  <c r="AK1687" i="1"/>
  <c r="AJ1687" i="1"/>
  <c r="AI1687" i="1"/>
  <c r="AH1687" i="1"/>
  <c r="AG1687" i="1"/>
  <c r="AF1687" i="1"/>
  <c r="AE1687" i="1"/>
  <c r="AD1687" i="1"/>
  <c r="AC1687" i="1"/>
  <c r="AB1687" i="1"/>
  <c r="AK1686" i="1"/>
  <c r="AJ1686" i="1"/>
  <c r="AI1686" i="1"/>
  <c r="AH1686" i="1"/>
  <c r="AG1686" i="1"/>
  <c r="AF1686" i="1"/>
  <c r="AE1686" i="1"/>
  <c r="AD1686" i="1"/>
  <c r="AC1686" i="1"/>
  <c r="AB1686" i="1"/>
  <c r="AK1685" i="1"/>
  <c r="AJ1685" i="1"/>
  <c r="AI1685" i="1"/>
  <c r="AH1685" i="1"/>
  <c r="AG1685" i="1"/>
  <c r="AF1685" i="1"/>
  <c r="AE1685" i="1"/>
  <c r="AD1685" i="1"/>
  <c r="AC1685" i="1"/>
  <c r="AB1685" i="1"/>
  <c r="AK1684" i="1"/>
  <c r="AJ1684" i="1"/>
  <c r="AI1684" i="1"/>
  <c r="AH1684" i="1"/>
  <c r="AG1684" i="1"/>
  <c r="AF1684" i="1"/>
  <c r="AE1684" i="1"/>
  <c r="AD1684" i="1"/>
  <c r="AC1684" i="1"/>
  <c r="AB1684" i="1"/>
  <c r="AK1683" i="1"/>
  <c r="AJ1683" i="1"/>
  <c r="AI1683" i="1"/>
  <c r="AH1683" i="1"/>
  <c r="AG1683" i="1"/>
  <c r="AF1683" i="1"/>
  <c r="AE1683" i="1"/>
  <c r="AD1683" i="1"/>
  <c r="AC1683" i="1"/>
  <c r="AB1683" i="1"/>
  <c r="AK1682" i="1"/>
  <c r="AJ1682" i="1"/>
  <c r="AI1682" i="1"/>
  <c r="AH1682" i="1"/>
  <c r="AG1682" i="1"/>
  <c r="AF1682" i="1"/>
  <c r="AE1682" i="1"/>
  <c r="AD1682" i="1"/>
  <c r="AC1682" i="1"/>
  <c r="AB1682" i="1"/>
  <c r="AK1681" i="1"/>
  <c r="AJ1681" i="1"/>
  <c r="AI1681" i="1"/>
  <c r="AH1681" i="1"/>
  <c r="AG1681" i="1"/>
  <c r="AF1681" i="1"/>
  <c r="AE1681" i="1"/>
  <c r="AD1681" i="1"/>
  <c r="AC1681" i="1"/>
  <c r="AB1681" i="1"/>
  <c r="AK1680" i="1"/>
  <c r="AJ1680" i="1"/>
  <c r="AI1680" i="1"/>
  <c r="AH1680" i="1"/>
  <c r="AG1680" i="1"/>
  <c r="AF1680" i="1"/>
  <c r="AE1680" i="1"/>
  <c r="AD1680" i="1"/>
  <c r="AC1680" i="1"/>
  <c r="AB1680" i="1"/>
  <c r="AK1679" i="1"/>
  <c r="AJ1679" i="1"/>
  <c r="AI1679" i="1"/>
  <c r="AH1679" i="1"/>
  <c r="AG1679" i="1"/>
  <c r="AF1679" i="1"/>
  <c r="AE1679" i="1"/>
  <c r="AD1679" i="1"/>
  <c r="AC1679" i="1"/>
  <c r="AB1679" i="1"/>
  <c r="AK1678" i="1"/>
  <c r="AJ1678" i="1"/>
  <c r="AI1678" i="1"/>
  <c r="AH1678" i="1"/>
  <c r="AG1678" i="1"/>
  <c r="AF1678" i="1"/>
  <c r="AE1678" i="1"/>
  <c r="AD1678" i="1"/>
  <c r="AC1678" i="1"/>
  <c r="AB1678" i="1"/>
  <c r="AK1677" i="1"/>
  <c r="AJ1677" i="1"/>
  <c r="AI1677" i="1"/>
  <c r="AH1677" i="1"/>
  <c r="AG1677" i="1"/>
  <c r="AF1677" i="1"/>
  <c r="AE1677" i="1"/>
  <c r="AD1677" i="1"/>
  <c r="AC1677" i="1"/>
  <c r="AB1677" i="1"/>
  <c r="AK1676" i="1"/>
  <c r="AJ1676" i="1"/>
  <c r="AI1676" i="1"/>
  <c r="AH1676" i="1"/>
  <c r="AG1676" i="1"/>
  <c r="AF1676" i="1"/>
  <c r="AE1676" i="1"/>
  <c r="AD1676" i="1"/>
  <c r="AC1676" i="1"/>
  <c r="AB1676" i="1"/>
  <c r="AK1675" i="1"/>
  <c r="AJ1675" i="1"/>
  <c r="AI1675" i="1"/>
  <c r="AH1675" i="1"/>
  <c r="AG1675" i="1"/>
  <c r="AF1675" i="1"/>
  <c r="AE1675" i="1"/>
  <c r="AD1675" i="1"/>
  <c r="AC1675" i="1"/>
  <c r="AB1675" i="1"/>
  <c r="AK1674" i="1"/>
  <c r="AJ1674" i="1"/>
  <c r="AI1674" i="1"/>
  <c r="AH1674" i="1"/>
  <c r="AG1674" i="1"/>
  <c r="AF1674" i="1"/>
  <c r="AE1674" i="1"/>
  <c r="AD1674" i="1"/>
  <c r="AC1674" i="1"/>
  <c r="AB1674" i="1"/>
  <c r="AK1673" i="1"/>
  <c r="AJ1673" i="1"/>
  <c r="AI1673" i="1"/>
  <c r="AH1673" i="1"/>
  <c r="AG1673" i="1"/>
  <c r="AF1673" i="1"/>
  <c r="AE1673" i="1"/>
  <c r="AD1673" i="1"/>
  <c r="AC1673" i="1"/>
  <c r="AB1673" i="1"/>
  <c r="AK1672" i="1"/>
  <c r="AJ1672" i="1"/>
  <c r="AI1672" i="1"/>
  <c r="AH1672" i="1"/>
  <c r="AG1672" i="1"/>
  <c r="AF1672" i="1"/>
  <c r="AE1672" i="1"/>
  <c r="AD1672" i="1"/>
  <c r="AC1672" i="1"/>
  <c r="AB1672" i="1"/>
  <c r="AK1671" i="1"/>
  <c r="AJ1671" i="1"/>
  <c r="AI1671" i="1"/>
  <c r="AH1671" i="1"/>
  <c r="AG1671" i="1"/>
  <c r="AF1671" i="1"/>
  <c r="AE1671" i="1"/>
  <c r="AD1671" i="1"/>
  <c r="AC1671" i="1"/>
  <c r="AB1671" i="1"/>
  <c r="AK1670" i="1"/>
  <c r="AJ1670" i="1"/>
  <c r="AI1670" i="1"/>
  <c r="AH1670" i="1"/>
  <c r="AG1670" i="1"/>
  <c r="AF1670" i="1"/>
  <c r="AE1670" i="1"/>
  <c r="AD1670" i="1"/>
  <c r="AC1670" i="1"/>
  <c r="AB1670" i="1"/>
  <c r="AK1669" i="1"/>
  <c r="AJ1669" i="1"/>
  <c r="AI1669" i="1"/>
  <c r="AH1669" i="1"/>
  <c r="AG1669" i="1"/>
  <c r="AF1669" i="1"/>
  <c r="AE1669" i="1"/>
  <c r="AD1669" i="1"/>
  <c r="AC1669" i="1"/>
  <c r="AB1669" i="1"/>
  <c r="AK1668" i="1"/>
  <c r="AJ1668" i="1"/>
  <c r="AI1668" i="1"/>
  <c r="AH1668" i="1"/>
  <c r="AG1668" i="1"/>
  <c r="AF1668" i="1"/>
  <c r="AE1668" i="1"/>
  <c r="AD1668" i="1"/>
  <c r="AC1668" i="1"/>
  <c r="AB1668" i="1"/>
  <c r="AK1667" i="1"/>
  <c r="AJ1667" i="1"/>
  <c r="AI1667" i="1"/>
  <c r="AH1667" i="1"/>
  <c r="AG1667" i="1"/>
  <c r="AF1667" i="1"/>
  <c r="AE1667" i="1"/>
  <c r="AD1667" i="1"/>
  <c r="AC1667" i="1"/>
  <c r="AB1667" i="1"/>
  <c r="AK1666" i="1"/>
  <c r="AJ1666" i="1"/>
  <c r="AI1666" i="1"/>
  <c r="AH1666" i="1"/>
  <c r="AG1666" i="1"/>
  <c r="AF1666" i="1"/>
  <c r="AE1666" i="1"/>
  <c r="AD1666" i="1"/>
  <c r="AC1666" i="1"/>
  <c r="AB1666" i="1"/>
  <c r="AK1665" i="1"/>
  <c r="AJ1665" i="1"/>
  <c r="AI1665" i="1"/>
  <c r="AH1665" i="1"/>
  <c r="AG1665" i="1"/>
  <c r="AF1665" i="1"/>
  <c r="AE1665" i="1"/>
  <c r="AD1665" i="1"/>
  <c r="AC1665" i="1"/>
  <c r="AB1665" i="1"/>
  <c r="AK1664" i="1"/>
  <c r="AJ1664" i="1"/>
  <c r="AI1664" i="1"/>
  <c r="AH1664" i="1"/>
  <c r="AG1664" i="1"/>
  <c r="AF1664" i="1"/>
  <c r="AE1664" i="1"/>
  <c r="AD1664" i="1"/>
  <c r="AC1664" i="1"/>
  <c r="AB1664" i="1"/>
  <c r="AK1663" i="1"/>
  <c r="AJ1663" i="1"/>
  <c r="AI1663" i="1"/>
  <c r="AH1663" i="1"/>
  <c r="AG1663" i="1"/>
  <c r="AF1663" i="1"/>
  <c r="AE1663" i="1"/>
  <c r="AD1663" i="1"/>
  <c r="AC1663" i="1"/>
  <c r="AB1663" i="1"/>
  <c r="AK1662" i="1"/>
  <c r="AJ1662" i="1"/>
  <c r="AI1662" i="1"/>
  <c r="AH1662" i="1"/>
  <c r="AG1662" i="1"/>
  <c r="AF1662" i="1"/>
  <c r="AE1662" i="1"/>
  <c r="AD1662" i="1"/>
  <c r="AC1662" i="1"/>
  <c r="AB1662" i="1"/>
  <c r="AK1661" i="1"/>
  <c r="AJ1661" i="1"/>
  <c r="AI1661" i="1"/>
  <c r="AH1661" i="1"/>
  <c r="AG1661" i="1"/>
  <c r="AF1661" i="1"/>
  <c r="AE1661" i="1"/>
  <c r="AD1661" i="1"/>
  <c r="AC1661" i="1"/>
  <c r="AB1661" i="1"/>
  <c r="AK1660" i="1"/>
  <c r="AJ1660" i="1"/>
  <c r="AI1660" i="1"/>
  <c r="AH1660" i="1"/>
  <c r="AG1660" i="1"/>
  <c r="AF1660" i="1"/>
  <c r="AE1660" i="1"/>
  <c r="AD1660" i="1"/>
  <c r="AC1660" i="1"/>
  <c r="AB1660" i="1"/>
  <c r="AK1659" i="1"/>
  <c r="AJ1659" i="1"/>
  <c r="AI1659" i="1"/>
  <c r="AH1659" i="1"/>
  <c r="AG1659" i="1"/>
  <c r="AF1659" i="1"/>
  <c r="AE1659" i="1"/>
  <c r="AD1659" i="1"/>
  <c r="AC1659" i="1"/>
  <c r="AB1659" i="1"/>
  <c r="AK1658" i="1"/>
  <c r="AJ1658" i="1"/>
  <c r="AI1658" i="1"/>
  <c r="AH1658" i="1"/>
  <c r="AG1658" i="1"/>
  <c r="AF1658" i="1"/>
  <c r="AE1658" i="1"/>
  <c r="AD1658" i="1"/>
  <c r="AC1658" i="1"/>
  <c r="AB1658" i="1"/>
  <c r="AK1657" i="1"/>
  <c r="AJ1657" i="1"/>
  <c r="AI1657" i="1"/>
  <c r="AH1657" i="1"/>
  <c r="AG1657" i="1"/>
  <c r="AF1657" i="1"/>
  <c r="AE1657" i="1"/>
  <c r="AD1657" i="1"/>
  <c r="AC1657" i="1"/>
  <c r="AB1657" i="1"/>
  <c r="AK1656" i="1"/>
  <c r="AJ1656" i="1"/>
  <c r="AI1656" i="1"/>
  <c r="AH1656" i="1"/>
  <c r="AG1656" i="1"/>
  <c r="AF1656" i="1"/>
  <c r="AE1656" i="1"/>
  <c r="AD1656" i="1"/>
  <c r="AC1656" i="1"/>
  <c r="AB1656" i="1"/>
  <c r="AK1655" i="1"/>
  <c r="AJ1655" i="1"/>
  <c r="AI1655" i="1"/>
  <c r="AH1655" i="1"/>
  <c r="AG1655" i="1"/>
  <c r="AF1655" i="1"/>
  <c r="AE1655" i="1"/>
  <c r="AD1655" i="1"/>
  <c r="AC1655" i="1"/>
  <c r="AB1655" i="1"/>
  <c r="AK1654" i="1"/>
  <c r="AJ1654" i="1"/>
  <c r="AI1654" i="1"/>
  <c r="AH1654" i="1"/>
  <c r="AG1654" i="1"/>
  <c r="AF1654" i="1"/>
  <c r="AE1654" i="1"/>
  <c r="AD1654" i="1"/>
  <c r="AC1654" i="1"/>
  <c r="AB1654" i="1"/>
  <c r="AK1653" i="1"/>
  <c r="AJ1653" i="1"/>
  <c r="AI1653" i="1"/>
  <c r="AH1653" i="1"/>
  <c r="AG1653" i="1"/>
  <c r="AF1653" i="1"/>
  <c r="AE1653" i="1"/>
  <c r="AD1653" i="1"/>
  <c r="AC1653" i="1"/>
  <c r="AB1653" i="1"/>
  <c r="AK1652" i="1"/>
  <c r="AJ1652" i="1"/>
  <c r="AI1652" i="1"/>
  <c r="AH1652" i="1"/>
  <c r="AG1652" i="1"/>
  <c r="AF1652" i="1"/>
  <c r="AE1652" i="1"/>
  <c r="AD1652" i="1"/>
  <c r="AC1652" i="1"/>
  <c r="AB1652" i="1"/>
  <c r="AK1651" i="1"/>
  <c r="AJ1651" i="1"/>
  <c r="AI1651" i="1"/>
  <c r="AH1651" i="1"/>
  <c r="AG1651" i="1"/>
  <c r="AF1651" i="1"/>
  <c r="AE1651" i="1"/>
  <c r="AD1651" i="1"/>
  <c r="AC1651" i="1"/>
  <c r="AB1651" i="1"/>
  <c r="AK1650" i="1"/>
  <c r="AJ1650" i="1"/>
  <c r="AI1650" i="1"/>
  <c r="AH1650" i="1"/>
  <c r="AG1650" i="1"/>
  <c r="AF1650" i="1"/>
  <c r="AE1650" i="1"/>
  <c r="AD1650" i="1"/>
  <c r="AC1650" i="1"/>
  <c r="AB1650" i="1"/>
  <c r="AK1649" i="1"/>
  <c r="AJ1649" i="1"/>
  <c r="AI1649" i="1"/>
  <c r="AH1649" i="1"/>
  <c r="AG1649" i="1"/>
  <c r="AF1649" i="1"/>
  <c r="AE1649" i="1"/>
  <c r="AD1649" i="1"/>
  <c r="AC1649" i="1"/>
  <c r="AB1649" i="1"/>
  <c r="AK1648" i="1"/>
  <c r="AJ1648" i="1"/>
  <c r="AI1648" i="1"/>
  <c r="AH1648" i="1"/>
  <c r="AG1648" i="1"/>
  <c r="AF1648" i="1"/>
  <c r="AE1648" i="1"/>
  <c r="AD1648" i="1"/>
  <c r="AC1648" i="1"/>
  <c r="AB1648" i="1"/>
  <c r="AK1647" i="1"/>
  <c r="AJ1647" i="1"/>
  <c r="AI1647" i="1"/>
  <c r="AH1647" i="1"/>
  <c r="AG1647" i="1"/>
  <c r="AF1647" i="1"/>
  <c r="AE1647" i="1"/>
  <c r="AD1647" i="1"/>
  <c r="AC1647" i="1"/>
  <c r="AB1647" i="1"/>
  <c r="AK1646" i="1"/>
  <c r="AJ1646" i="1"/>
  <c r="AI1646" i="1"/>
  <c r="AH1646" i="1"/>
  <c r="AG1646" i="1"/>
  <c r="AF1646" i="1"/>
  <c r="AE1646" i="1"/>
  <c r="AD1646" i="1"/>
  <c r="AC1646" i="1"/>
  <c r="AB1646" i="1"/>
  <c r="AK1645" i="1"/>
  <c r="AJ1645" i="1"/>
  <c r="AI1645" i="1"/>
  <c r="AH1645" i="1"/>
  <c r="AG1645" i="1"/>
  <c r="AF1645" i="1"/>
  <c r="AE1645" i="1"/>
  <c r="AD1645" i="1"/>
  <c r="AC1645" i="1"/>
  <c r="AB1645" i="1"/>
  <c r="AK1644" i="1"/>
  <c r="AJ1644" i="1"/>
  <c r="AI1644" i="1"/>
  <c r="AH1644" i="1"/>
  <c r="AG1644" i="1"/>
  <c r="AF1644" i="1"/>
  <c r="AE1644" i="1"/>
  <c r="AD1644" i="1"/>
  <c r="AC1644" i="1"/>
  <c r="AB1644" i="1"/>
  <c r="AK1643" i="1"/>
  <c r="AJ1643" i="1"/>
  <c r="AI1643" i="1"/>
  <c r="AH1643" i="1"/>
  <c r="AG1643" i="1"/>
  <c r="AF1643" i="1"/>
  <c r="AE1643" i="1"/>
  <c r="AD1643" i="1"/>
  <c r="AC1643" i="1"/>
  <c r="AB1643" i="1"/>
  <c r="AK1642" i="1"/>
  <c r="AJ1642" i="1"/>
  <c r="AI1642" i="1"/>
  <c r="AH1642" i="1"/>
  <c r="AG1642" i="1"/>
  <c r="AF1642" i="1"/>
  <c r="AE1642" i="1"/>
  <c r="AD1642" i="1"/>
  <c r="AC1642" i="1"/>
  <c r="AB1642" i="1"/>
  <c r="AK1641" i="1"/>
  <c r="AJ1641" i="1"/>
  <c r="AI1641" i="1"/>
  <c r="AH1641" i="1"/>
  <c r="AG1641" i="1"/>
  <c r="AF1641" i="1"/>
  <c r="AE1641" i="1"/>
  <c r="AD1641" i="1"/>
  <c r="AC1641" i="1"/>
  <c r="AB1641" i="1"/>
  <c r="AK1640" i="1"/>
  <c r="AJ1640" i="1"/>
  <c r="AI1640" i="1"/>
  <c r="AH1640" i="1"/>
  <c r="AG1640" i="1"/>
  <c r="AF1640" i="1"/>
  <c r="AE1640" i="1"/>
  <c r="AD1640" i="1"/>
  <c r="AC1640" i="1"/>
  <c r="AB1640" i="1"/>
  <c r="AK1639" i="1"/>
  <c r="AJ1639" i="1"/>
  <c r="AI1639" i="1"/>
  <c r="AH1639" i="1"/>
  <c r="AG1639" i="1"/>
  <c r="AF1639" i="1"/>
  <c r="AE1639" i="1"/>
  <c r="AD1639" i="1"/>
  <c r="AC1639" i="1"/>
  <c r="AB1639" i="1"/>
  <c r="AK1638" i="1"/>
  <c r="AJ1638" i="1"/>
  <c r="AI1638" i="1"/>
  <c r="AH1638" i="1"/>
  <c r="AG1638" i="1"/>
  <c r="AF1638" i="1"/>
  <c r="AE1638" i="1"/>
  <c r="AD1638" i="1"/>
  <c r="AC1638" i="1"/>
  <c r="AB1638" i="1"/>
  <c r="AK1637" i="1"/>
  <c r="AJ1637" i="1"/>
  <c r="AI1637" i="1"/>
  <c r="AH1637" i="1"/>
  <c r="AG1637" i="1"/>
  <c r="AF1637" i="1"/>
  <c r="AE1637" i="1"/>
  <c r="AD1637" i="1"/>
  <c r="AC1637" i="1"/>
  <c r="AB1637" i="1"/>
  <c r="AK1636" i="1"/>
  <c r="AJ1636" i="1"/>
  <c r="AI1636" i="1"/>
  <c r="AH1636" i="1"/>
  <c r="AG1636" i="1"/>
  <c r="AF1636" i="1"/>
  <c r="AE1636" i="1"/>
  <c r="AD1636" i="1"/>
  <c r="AC1636" i="1"/>
  <c r="AB1636" i="1"/>
  <c r="AK1635" i="1"/>
  <c r="AJ1635" i="1"/>
  <c r="AI1635" i="1"/>
  <c r="AH1635" i="1"/>
  <c r="AG1635" i="1"/>
  <c r="AF1635" i="1"/>
  <c r="AE1635" i="1"/>
  <c r="AD1635" i="1"/>
  <c r="AC1635" i="1"/>
  <c r="AB1635" i="1"/>
  <c r="AK1634" i="1"/>
  <c r="AJ1634" i="1"/>
  <c r="AI1634" i="1"/>
  <c r="AH1634" i="1"/>
  <c r="AG1634" i="1"/>
  <c r="AF1634" i="1"/>
  <c r="AE1634" i="1"/>
  <c r="AD1634" i="1"/>
  <c r="AC1634" i="1"/>
  <c r="AB1634" i="1"/>
  <c r="AK1633" i="1"/>
  <c r="AJ1633" i="1"/>
  <c r="AI1633" i="1"/>
  <c r="AH1633" i="1"/>
  <c r="AG1633" i="1"/>
  <c r="AF1633" i="1"/>
  <c r="AE1633" i="1"/>
  <c r="AD1633" i="1"/>
  <c r="AC1633" i="1"/>
  <c r="AB1633" i="1"/>
  <c r="AK1632" i="1"/>
  <c r="AJ1632" i="1"/>
  <c r="AI1632" i="1"/>
  <c r="AH1632" i="1"/>
  <c r="AG1632" i="1"/>
  <c r="AF1632" i="1"/>
  <c r="AE1632" i="1"/>
  <c r="AD1632" i="1"/>
  <c r="AC1632" i="1"/>
  <c r="AB1632" i="1"/>
  <c r="AK1631" i="1"/>
  <c r="AJ1631" i="1"/>
  <c r="AI1631" i="1"/>
  <c r="AH1631" i="1"/>
  <c r="AG1631" i="1"/>
  <c r="AF1631" i="1"/>
  <c r="AE1631" i="1"/>
  <c r="AD1631" i="1"/>
  <c r="AC1631" i="1"/>
  <c r="AB1631" i="1"/>
  <c r="AK1630" i="1"/>
  <c r="AJ1630" i="1"/>
  <c r="AI1630" i="1"/>
  <c r="AH1630" i="1"/>
  <c r="AG1630" i="1"/>
  <c r="AF1630" i="1"/>
  <c r="AE1630" i="1"/>
  <c r="AD1630" i="1"/>
  <c r="AC1630" i="1"/>
  <c r="AB1630" i="1"/>
  <c r="AK1629" i="1"/>
  <c r="AJ1629" i="1"/>
  <c r="AI1629" i="1"/>
  <c r="AH1629" i="1"/>
  <c r="AG1629" i="1"/>
  <c r="AF1629" i="1"/>
  <c r="AE1629" i="1"/>
  <c r="AD1629" i="1"/>
  <c r="AC1629" i="1"/>
  <c r="AB1629" i="1"/>
  <c r="AK1628" i="1"/>
  <c r="AJ1628" i="1"/>
  <c r="AI1628" i="1"/>
  <c r="AH1628" i="1"/>
  <c r="AG1628" i="1"/>
  <c r="AF1628" i="1"/>
  <c r="AE1628" i="1"/>
  <c r="AD1628" i="1"/>
  <c r="AC1628" i="1"/>
  <c r="AB1628" i="1"/>
  <c r="AK1627" i="1"/>
  <c r="AJ1627" i="1"/>
  <c r="AI1627" i="1"/>
  <c r="AH1627" i="1"/>
  <c r="AG1627" i="1"/>
  <c r="AF1627" i="1"/>
  <c r="AE1627" i="1"/>
  <c r="AD1627" i="1"/>
  <c r="AC1627" i="1"/>
  <c r="AB1627" i="1"/>
  <c r="AK1626" i="1"/>
  <c r="AJ1626" i="1"/>
  <c r="AI1626" i="1"/>
  <c r="AH1626" i="1"/>
  <c r="AG1626" i="1"/>
  <c r="AF1626" i="1"/>
  <c r="AE1626" i="1"/>
  <c r="AD1626" i="1"/>
  <c r="AC1626" i="1"/>
  <c r="AB1626" i="1"/>
  <c r="AK1625" i="1"/>
  <c r="AJ1625" i="1"/>
  <c r="AI1625" i="1"/>
  <c r="AH1625" i="1"/>
  <c r="AG1625" i="1"/>
  <c r="AF1625" i="1"/>
  <c r="AE1625" i="1"/>
  <c r="AD1625" i="1"/>
  <c r="AC1625" i="1"/>
  <c r="AB1625" i="1"/>
  <c r="AK1624" i="1"/>
  <c r="AJ1624" i="1"/>
  <c r="AI1624" i="1"/>
  <c r="AH1624" i="1"/>
  <c r="AG1624" i="1"/>
  <c r="AF1624" i="1"/>
  <c r="AE1624" i="1"/>
  <c r="AD1624" i="1"/>
  <c r="AC1624" i="1"/>
  <c r="AB1624" i="1"/>
  <c r="AK1623" i="1"/>
  <c r="AJ1623" i="1"/>
  <c r="AI1623" i="1"/>
  <c r="AH1623" i="1"/>
  <c r="AG1623" i="1"/>
  <c r="AF1623" i="1"/>
  <c r="AE1623" i="1"/>
  <c r="AD1623" i="1"/>
  <c r="AC1623" i="1"/>
  <c r="AB1623" i="1"/>
  <c r="AK1622" i="1"/>
  <c r="AJ1622" i="1"/>
  <c r="AI1622" i="1"/>
  <c r="AH1622" i="1"/>
  <c r="AG1622" i="1"/>
  <c r="AF1622" i="1"/>
  <c r="AE1622" i="1"/>
  <c r="AD1622" i="1"/>
  <c r="AC1622" i="1"/>
  <c r="AB1622" i="1"/>
  <c r="AK1621" i="1"/>
  <c r="AJ1621" i="1"/>
  <c r="AI1621" i="1"/>
  <c r="AH1621" i="1"/>
  <c r="AG1621" i="1"/>
  <c r="AF1621" i="1"/>
  <c r="AE1621" i="1"/>
  <c r="AD1621" i="1"/>
  <c r="AC1621" i="1"/>
  <c r="AB1621" i="1"/>
  <c r="AK1620" i="1"/>
  <c r="AJ1620" i="1"/>
  <c r="AI1620" i="1"/>
  <c r="AH1620" i="1"/>
  <c r="AG1620" i="1"/>
  <c r="AF1620" i="1"/>
  <c r="AE1620" i="1"/>
  <c r="AD1620" i="1"/>
  <c r="AC1620" i="1"/>
  <c r="AB1620" i="1"/>
  <c r="AK1619" i="1"/>
  <c r="AJ1619" i="1"/>
  <c r="AI1619" i="1"/>
  <c r="AH1619" i="1"/>
  <c r="AG1619" i="1"/>
  <c r="AF1619" i="1"/>
  <c r="AE1619" i="1"/>
  <c r="AD1619" i="1"/>
  <c r="AC1619" i="1"/>
  <c r="AB1619" i="1"/>
  <c r="AK1618" i="1"/>
  <c r="AJ1618" i="1"/>
  <c r="AI1618" i="1"/>
  <c r="AH1618" i="1"/>
  <c r="AG1618" i="1"/>
  <c r="AF1618" i="1"/>
  <c r="AE1618" i="1"/>
  <c r="AD1618" i="1"/>
  <c r="AC1618" i="1"/>
  <c r="AB1618" i="1"/>
  <c r="AK1617" i="1"/>
  <c r="AJ1617" i="1"/>
  <c r="AI1617" i="1"/>
  <c r="AH1617" i="1"/>
  <c r="AG1617" i="1"/>
  <c r="AF1617" i="1"/>
  <c r="AE1617" i="1"/>
  <c r="AD1617" i="1"/>
  <c r="AC1617" i="1"/>
  <c r="AB1617" i="1"/>
  <c r="AK1616" i="1"/>
  <c r="AJ1616" i="1"/>
  <c r="AI1616" i="1"/>
  <c r="AH1616" i="1"/>
  <c r="AG1616" i="1"/>
  <c r="AF1616" i="1"/>
  <c r="AE1616" i="1"/>
  <c r="AD1616" i="1"/>
  <c r="AC1616" i="1"/>
  <c r="AB1616" i="1"/>
  <c r="AK1615" i="1"/>
  <c r="AJ1615" i="1"/>
  <c r="AI1615" i="1"/>
  <c r="AH1615" i="1"/>
  <c r="AG1615" i="1"/>
  <c r="AF1615" i="1"/>
  <c r="AE1615" i="1"/>
  <c r="AD1615" i="1"/>
  <c r="AC1615" i="1"/>
  <c r="AB1615" i="1"/>
  <c r="AK1614" i="1"/>
  <c r="AJ1614" i="1"/>
  <c r="AI1614" i="1"/>
  <c r="AH1614" i="1"/>
  <c r="AG1614" i="1"/>
  <c r="AF1614" i="1"/>
  <c r="AE1614" i="1"/>
  <c r="AD1614" i="1"/>
  <c r="AC1614" i="1"/>
  <c r="AB1614" i="1"/>
  <c r="AK1613" i="1"/>
  <c r="AJ1613" i="1"/>
  <c r="AI1613" i="1"/>
  <c r="AH1613" i="1"/>
  <c r="AG1613" i="1"/>
  <c r="AF1613" i="1"/>
  <c r="AE1613" i="1"/>
  <c r="AD1613" i="1"/>
  <c r="AC1613" i="1"/>
  <c r="AB1613" i="1"/>
  <c r="AK1612" i="1"/>
  <c r="AJ1612" i="1"/>
  <c r="AI1612" i="1"/>
  <c r="AH1612" i="1"/>
  <c r="AG1612" i="1"/>
  <c r="AF1612" i="1"/>
  <c r="AE1612" i="1"/>
  <c r="AD1612" i="1"/>
  <c r="AC1612" i="1"/>
  <c r="AB1612" i="1"/>
  <c r="AK1611" i="1"/>
  <c r="AJ1611" i="1"/>
  <c r="AI1611" i="1"/>
  <c r="AH1611" i="1"/>
  <c r="AG1611" i="1"/>
  <c r="AF1611" i="1"/>
  <c r="AE1611" i="1"/>
  <c r="AD1611" i="1"/>
  <c r="AC1611" i="1"/>
  <c r="AB1611" i="1"/>
  <c r="AK1610" i="1"/>
  <c r="AJ1610" i="1"/>
  <c r="AI1610" i="1"/>
  <c r="AH1610" i="1"/>
  <c r="AG1610" i="1"/>
  <c r="AF1610" i="1"/>
  <c r="AE1610" i="1"/>
  <c r="AD1610" i="1"/>
  <c r="AC1610" i="1"/>
  <c r="AB1610" i="1"/>
  <c r="AK1609" i="1"/>
  <c r="AJ1609" i="1"/>
  <c r="AI1609" i="1"/>
  <c r="AH1609" i="1"/>
  <c r="AG1609" i="1"/>
  <c r="AF1609" i="1"/>
  <c r="AE1609" i="1"/>
  <c r="AD1609" i="1"/>
  <c r="AC1609" i="1"/>
  <c r="AB1609" i="1"/>
  <c r="AK1608" i="1"/>
  <c r="AJ1608" i="1"/>
  <c r="AI1608" i="1"/>
  <c r="AH1608" i="1"/>
  <c r="AG1608" i="1"/>
  <c r="AF1608" i="1"/>
  <c r="AE1608" i="1"/>
  <c r="AD1608" i="1"/>
  <c r="AC1608" i="1"/>
  <c r="AB1608" i="1"/>
  <c r="AK1607" i="1"/>
  <c r="AJ1607" i="1"/>
  <c r="AI1607" i="1"/>
  <c r="AH1607" i="1"/>
  <c r="AG1607" i="1"/>
  <c r="AF1607" i="1"/>
  <c r="AE1607" i="1"/>
  <c r="AD1607" i="1"/>
  <c r="AC1607" i="1"/>
  <c r="AB1607" i="1"/>
  <c r="AK1606" i="1"/>
  <c r="AJ1606" i="1"/>
  <c r="AI1606" i="1"/>
  <c r="AH1606" i="1"/>
  <c r="AG1606" i="1"/>
  <c r="AF1606" i="1"/>
  <c r="AE1606" i="1"/>
  <c r="AD1606" i="1"/>
  <c r="AC1606" i="1"/>
  <c r="AB1606" i="1"/>
  <c r="AK1605" i="1"/>
  <c r="AJ1605" i="1"/>
  <c r="AI1605" i="1"/>
  <c r="AH1605" i="1"/>
  <c r="AG1605" i="1"/>
  <c r="AF1605" i="1"/>
  <c r="AE1605" i="1"/>
  <c r="AD1605" i="1"/>
  <c r="AC1605" i="1"/>
  <c r="AB1605" i="1"/>
  <c r="AK1604" i="1"/>
  <c r="AJ1604" i="1"/>
  <c r="AI1604" i="1"/>
  <c r="AH1604" i="1"/>
  <c r="AG1604" i="1"/>
  <c r="AF1604" i="1"/>
  <c r="AE1604" i="1"/>
  <c r="AD1604" i="1"/>
  <c r="AC1604" i="1"/>
  <c r="AB1604" i="1"/>
  <c r="AK1603" i="1"/>
  <c r="AJ1603" i="1"/>
  <c r="AI1603" i="1"/>
  <c r="AH1603" i="1"/>
  <c r="AG1603" i="1"/>
  <c r="AF1603" i="1"/>
  <c r="AE1603" i="1"/>
  <c r="AD1603" i="1"/>
  <c r="AC1603" i="1"/>
  <c r="AB1603" i="1"/>
  <c r="AK1602" i="1"/>
  <c r="AJ1602" i="1"/>
  <c r="AI1602" i="1"/>
  <c r="AH1602" i="1"/>
  <c r="AG1602" i="1"/>
  <c r="AF1602" i="1"/>
  <c r="AE1602" i="1"/>
  <c r="AD1602" i="1"/>
  <c r="AC1602" i="1"/>
  <c r="AB1602" i="1"/>
  <c r="AK1601" i="1"/>
  <c r="AJ1601" i="1"/>
  <c r="AI1601" i="1"/>
  <c r="AH1601" i="1"/>
  <c r="AG1601" i="1"/>
  <c r="AF1601" i="1"/>
  <c r="AE1601" i="1"/>
  <c r="AD1601" i="1"/>
  <c r="AC1601" i="1"/>
  <c r="AB1601" i="1"/>
  <c r="AK1600" i="1"/>
  <c r="AJ1600" i="1"/>
  <c r="AI1600" i="1"/>
  <c r="AH1600" i="1"/>
  <c r="AG1600" i="1"/>
  <c r="AF1600" i="1"/>
  <c r="AE1600" i="1"/>
  <c r="AD1600" i="1"/>
  <c r="AC1600" i="1"/>
  <c r="AB1600" i="1"/>
  <c r="AK1599" i="1"/>
  <c r="AJ1599" i="1"/>
  <c r="AI1599" i="1"/>
  <c r="AH1599" i="1"/>
  <c r="AG1599" i="1"/>
  <c r="AF1599" i="1"/>
  <c r="AE1599" i="1"/>
  <c r="AD1599" i="1"/>
  <c r="AC1599" i="1"/>
  <c r="AB1599" i="1"/>
  <c r="AK1598" i="1"/>
  <c r="AJ1598" i="1"/>
  <c r="AI1598" i="1"/>
  <c r="AH1598" i="1"/>
  <c r="AG1598" i="1"/>
  <c r="AF1598" i="1"/>
  <c r="AE1598" i="1"/>
  <c r="AD1598" i="1"/>
  <c r="AC1598" i="1"/>
  <c r="AB1598" i="1"/>
  <c r="AK1597" i="1"/>
  <c r="AJ1597" i="1"/>
  <c r="AI1597" i="1"/>
  <c r="AH1597" i="1"/>
  <c r="AG1597" i="1"/>
  <c r="AF1597" i="1"/>
  <c r="AE1597" i="1"/>
  <c r="AD1597" i="1"/>
  <c r="AC1597" i="1"/>
  <c r="AB1597" i="1"/>
  <c r="AK1596" i="1"/>
  <c r="AJ1596" i="1"/>
  <c r="AI1596" i="1"/>
  <c r="AH1596" i="1"/>
  <c r="AG1596" i="1"/>
  <c r="AF1596" i="1"/>
  <c r="AE1596" i="1"/>
  <c r="AD1596" i="1"/>
  <c r="AC1596" i="1"/>
  <c r="AB1596" i="1"/>
  <c r="AK1595" i="1"/>
  <c r="AJ1595" i="1"/>
  <c r="AI1595" i="1"/>
  <c r="AH1595" i="1"/>
  <c r="AG1595" i="1"/>
  <c r="AF1595" i="1"/>
  <c r="AE1595" i="1"/>
  <c r="AD1595" i="1"/>
  <c r="AC1595" i="1"/>
  <c r="AB1595" i="1"/>
  <c r="AK1594" i="1"/>
  <c r="AJ1594" i="1"/>
  <c r="AI1594" i="1"/>
  <c r="AH1594" i="1"/>
  <c r="AG1594" i="1"/>
  <c r="AF1594" i="1"/>
  <c r="AE1594" i="1"/>
  <c r="AD1594" i="1"/>
  <c r="AC1594" i="1"/>
  <c r="AB1594" i="1"/>
  <c r="AK1593" i="1"/>
  <c r="AJ1593" i="1"/>
  <c r="AI1593" i="1"/>
  <c r="AH1593" i="1"/>
  <c r="AG1593" i="1"/>
  <c r="AF1593" i="1"/>
  <c r="AE1593" i="1"/>
  <c r="AD1593" i="1"/>
  <c r="AC1593" i="1"/>
  <c r="AB1593" i="1"/>
  <c r="AK1592" i="1"/>
  <c r="AJ1592" i="1"/>
  <c r="AI1592" i="1"/>
  <c r="AH1592" i="1"/>
  <c r="AG1592" i="1"/>
  <c r="AF1592" i="1"/>
  <c r="AE1592" i="1"/>
  <c r="AD1592" i="1"/>
  <c r="AC1592" i="1"/>
  <c r="AB1592" i="1"/>
  <c r="AK1591" i="1"/>
  <c r="AJ1591" i="1"/>
  <c r="AI1591" i="1"/>
  <c r="AH1591" i="1"/>
  <c r="AG1591" i="1"/>
  <c r="AF1591" i="1"/>
  <c r="AE1591" i="1"/>
  <c r="AD1591" i="1"/>
  <c r="AC1591" i="1"/>
  <c r="AB1591" i="1"/>
  <c r="AK1590" i="1"/>
  <c r="AJ1590" i="1"/>
  <c r="AI1590" i="1"/>
  <c r="AH1590" i="1"/>
  <c r="AG1590" i="1"/>
  <c r="AF1590" i="1"/>
  <c r="AE1590" i="1"/>
  <c r="AD1590" i="1"/>
  <c r="AC1590" i="1"/>
  <c r="AB1590" i="1"/>
  <c r="AK1589" i="1"/>
  <c r="AJ1589" i="1"/>
  <c r="AI1589" i="1"/>
  <c r="AH1589" i="1"/>
  <c r="AG1589" i="1"/>
  <c r="AF1589" i="1"/>
  <c r="AE1589" i="1"/>
  <c r="AD1589" i="1"/>
  <c r="AC1589" i="1"/>
  <c r="AB1589" i="1"/>
  <c r="AK1588" i="1"/>
  <c r="AJ1588" i="1"/>
  <c r="AI1588" i="1"/>
  <c r="AH1588" i="1"/>
  <c r="AG1588" i="1"/>
  <c r="AF1588" i="1"/>
  <c r="AE1588" i="1"/>
  <c r="AD1588" i="1"/>
  <c r="AC1588" i="1"/>
  <c r="AB1588" i="1"/>
  <c r="AK1587" i="1"/>
  <c r="AJ1587" i="1"/>
  <c r="AI1587" i="1"/>
  <c r="AH1587" i="1"/>
  <c r="AG1587" i="1"/>
  <c r="AF1587" i="1"/>
  <c r="AE1587" i="1"/>
  <c r="AD1587" i="1"/>
  <c r="AC1587" i="1"/>
  <c r="AB1587" i="1"/>
  <c r="AK1586" i="1"/>
  <c r="AJ1586" i="1"/>
  <c r="AI1586" i="1"/>
  <c r="AH1586" i="1"/>
  <c r="AG1586" i="1"/>
  <c r="AF1586" i="1"/>
  <c r="AE1586" i="1"/>
  <c r="AD1586" i="1"/>
  <c r="AC1586" i="1"/>
  <c r="AB1586" i="1"/>
  <c r="AK1585" i="1"/>
  <c r="AJ1585" i="1"/>
  <c r="AI1585" i="1"/>
  <c r="AH1585" i="1"/>
  <c r="AG1585" i="1"/>
  <c r="AF1585" i="1"/>
  <c r="AE1585" i="1"/>
  <c r="AD1585" i="1"/>
  <c r="AC1585" i="1"/>
  <c r="AB1585" i="1"/>
  <c r="AK1584" i="1"/>
  <c r="AJ1584" i="1"/>
  <c r="AI1584" i="1"/>
  <c r="AH1584" i="1"/>
  <c r="AG1584" i="1"/>
  <c r="AF1584" i="1"/>
  <c r="AE1584" i="1"/>
  <c r="AD1584" i="1"/>
  <c r="AC1584" i="1"/>
  <c r="AB1584" i="1"/>
  <c r="AK1583" i="1"/>
  <c r="AJ1583" i="1"/>
  <c r="AI1583" i="1"/>
  <c r="AH1583" i="1"/>
  <c r="AG1583" i="1"/>
  <c r="AF1583" i="1"/>
  <c r="AE1583" i="1"/>
  <c r="AD1583" i="1"/>
  <c r="AC1583" i="1"/>
  <c r="AB1583" i="1"/>
  <c r="AK1582" i="1"/>
  <c r="AJ1582" i="1"/>
  <c r="AI1582" i="1"/>
  <c r="AH1582" i="1"/>
  <c r="AG1582" i="1"/>
  <c r="AF1582" i="1"/>
  <c r="AE1582" i="1"/>
  <c r="AD1582" i="1"/>
  <c r="AC1582" i="1"/>
  <c r="AB1582" i="1"/>
  <c r="AK1581" i="1"/>
  <c r="AJ1581" i="1"/>
  <c r="AI1581" i="1"/>
  <c r="AH1581" i="1"/>
  <c r="AG1581" i="1"/>
  <c r="AF1581" i="1"/>
  <c r="AE1581" i="1"/>
  <c r="AD1581" i="1"/>
  <c r="AC1581" i="1"/>
  <c r="AB1581" i="1"/>
  <c r="AK1580" i="1"/>
  <c r="AJ1580" i="1"/>
  <c r="AI1580" i="1"/>
  <c r="AH1580" i="1"/>
  <c r="AG1580" i="1"/>
  <c r="AF1580" i="1"/>
  <c r="AE1580" i="1"/>
  <c r="AD1580" i="1"/>
  <c r="AC1580" i="1"/>
  <c r="AB1580" i="1"/>
  <c r="AK1579" i="1"/>
  <c r="AJ1579" i="1"/>
  <c r="AI1579" i="1"/>
  <c r="AH1579" i="1"/>
  <c r="AG1579" i="1"/>
  <c r="AF1579" i="1"/>
  <c r="AE1579" i="1"/>
  <c r="AD1579" i="1"/>
  <c r="AC1579" i="1"/>
  <c r="AB1579" i="1"/>
  <c r="AK1578" i="1"/>
  <c r="AJ1578" i="1"/>
  <c r="AI1578" i="1"/>
  <c r="AH1578" i="1"/>
  <c r="AG1578" i="1"/>
  <c r="AF1578" i="1"/>
  <c r="AE1578" i="1"/>
  <c r="AD1578" i="1"/>
  <c r="AC1578" i="1"/>
  <c r="AB1578" i="1"/>
  <c r="AK1577" i="1"/>
  <c r="AJ1577" i="1"/>
  <c r="AI1577" i="1"/>
  <c r="AH1577" i="1"/>
  <c r="AG1577" i="1"/>
  <c r="AF1577" i="1"/>
  <c r="AE1577" i="1"/>
  <c r="AD1577" i="1"/>
  <c r="AC1577" i="1"/>
  <c r="AB1577" i="1"/>
  <c r="AK1576" i="1"/>
  <c r="AJ1576" i="1"/>
  <c r="AI1576" i="1"/>
  <c r="AH1576" i="1"/>
  <c r="AG1576" i="1"/>
  <c r="AF1576" i="1"/>
  <c r="AE1576" i="1"/>
  <c r="AD1576" i="1"/>
  <c r="AC1576" i="1"/>
  <c r="AB1576" i="1"/>
  <c r="AK1575" i="1"/>
  <c r="AJ1575" i="1"/>
  <c r="AI1575" i="1"/>
  <c r="AH1575" i="1"/>
  <c r="AG1575" i="1"/>
  <c r="AF1575" i="1"/>
  <c r="AE1575" i="1"/>
  <c r="AD1575" i="1"/>
  <c r="AC1575" i="1"/>
  <c r="AB1575" i="1"/>
  <c r="AK1574" i="1"/>
  <c r="AJ1574" i="1"/>
  <c r="AI1574" i="1"/>
  <c r="AH1574" i="1"/>
  <c r="AG1574" i="1"/>
  <c r="AF1574" i="1"/>
  <c r="AE1574" i="1"/>
  <c r="AD1574" i="1"/>
  <c r="AC1574" i="1"/>
  <c r="AB1574" i="1"/>
  <c r="AK1573" i="1"/>
  <c r="AJ1573" i="1"/>
  <c r="AI1573" i="1"/>
  <c r="AH1573" i="1"/>
  <c r="AG1573" i="1"/>
  <c r="AF1573" i="1"/>
  <c r="AE1573" i="1"/>
  <c r="AD1573" i="1"/>
  <c r="AC1573" i="1"/>
  <c r="AB1573" i="1"/>
  <c r="AK1572" i="1"/>
  <c r="AJ1572" i="1"/>
  <c r="AI1572" i="1"/>
  <c r="AH1572" i="1"/>
  <c r="AG1572" i="1"/>
  <c r="AF1572" i="1"/>
  <c r="AE1572" i="1"/>
  <c r="AD1572" i="1"/>
  <c r="AC1572" i="1"/>
  <c r="AB1572" i="1"/>
  <c r="AK1571" i="1"/>
  <c r="AJ1571" i="1"/>
  <c r="AI1571" i="1"/>
  <c r="AH1571" i="1"/>
  <c r="AG1571" i="1"/>
  <c r="AF1571" i="1"/>
  <c r="AE1571" i="1"/>
  <c r="AD1571" i="1"/>
  <c r="AC1571" i="1"/>
  <c r="AB1571" i="1"/>
  <c r="AK1570" i="1"/>
  <c r="AJ1570" i="1"/>
  <c r="AI1570" i="1"/>
  <c r="AH1570" i="1"/>
  <c r="AG1570" i="1"/>
  <c r="AF1570" i="1"/>
  <c r="AE1570" i="1"/>
  <c r="AD1570" i="1"/>
  <c r="AC1570" i="1"/>
  <c r="AB1570" i="1"/>
  <c r="AK1569" i="1"/>
  <c r="AJ1569" i="1"/>
  <c r="AI1569" i="1"/>
  <c r="AH1569" i="1"/>
  <c r="AG1569" i="1"/>
  <c r="AF1569" i="1"/>
  <c r="AE1569" i="1"/>
  <c r="AD1569" i="1"/>
  <c r="AC1569" i="1"/>
  <c r="AB1569" i="1"/>
  <c r="AK1568" i="1"/>
  <c r="AJ1568" i="1"/>
  <c r="AI1568" i="1"/>
  <c r="AH1568" i="1"/>
  <c r="AG1568" i="1"/>
  <c r="AF1568" i="1"/>
  <c r="AE1568" i="1"/>
  <c r="AD1568" i="1"/>
  <c r="AC1568" i="1"/>
  <c r="AB1568" i="1"/>
  <c r="AK1567" i="1"/>
  <c r="AJ1567" i="1"/>
  <c r="AI1567" i="1"/>
  <c r="AH1567" i="1"/>
  <c r="AG1567" i="1"/>
  <c r="AF1567" i="1"/>
  <c r="AE1567" i="1"/>
  <c r="AD1567" i="1"/>
  <c r="AC1567" i="1"/>
  <c r="AB1567" i="1"/>
  <c r="AK1566" i="1"/>
  <c r="AJ1566" i="1"/>
  <c r="AI1566" i="1"/>
  <c r="AH1566" i="1"/>
  <c r="AG1566" i="1"/>
  <c r="AF1566" i="1"/>
  <c r="AE1566" i="1"/>
  <c r="AD1566" i="1"/>
  <c r="AC1566" i="1"/>
  <c r="AB1566" i="1"/>
  <c r="AK1565" i="1"/>
  <c r="AJ1565" i="1"/>
  <c r="AI1565" i="1"/>
  <c r="AH1565" i="1"/>
  <c r="AG1565" i="1"/>
  <c r="AF1565" i="1"/>
  <c r="AE1565" i="1"/>
  <c r="AD1565" i="1"/>
  <c r="AC1565" i="1"/>
  <c r="AB1565" i="1"/>
  <c r="AK1564" i="1"/>
  <c r="AJ1564" i="1"/>
  <c r="AI1564" i="1"/>
  <c r="AH1564" i="1"/>
  <c r="AG1564" i="1"/>
  <c r="AF1564" i="1"/>
  <c r="AE1564" i="1"/>
  <c r="AD1564" i="1"/>
  <c r="AC1564" i="1"/>
  <c r="AB1564" i="1"/>
  <c r="AK1563" i="1"/>
  <c r="AJ1563" i="1"/>
  <c r="AI1563" i="1"/>
  <c r="AH1563" i="1"/>
  <c r="AG1563" i="1"/>
  <c r="AF1563" i="1"/>
  <c r="AE1563" i="1"/>
  <c r="AD1563" i="1"/>
  <c r="AC1563" i="1"/>
  <c r="AB1563" i="1"/>
  <c r="AK1562" i="1"/>
  <c r="AJ1562" i="1"/>
  <c r="AI1562" i="1"/>
  <c r="AH1562" i="1"/>
  <c r="AG1562" i="1"/>
  <c r="AF1562" i="1"/>
  <c r="AE1562" i="1"/>
  <c r="AD1562" i="1"/>
  <c r="AC1562" i="1"/>
  <c r="AB1562" i="1"/>
  <c r="AK1561" i="1"/>
  <c r="AJ1561" i="1"/>
  <c r="AI1561" i="1"/>
  <c r="AH1561" i="1"/>
  <c r="AG1561" i="1"/>
  <c r="AF1561" i="1"/>
  <c r="AE1561" i="1"/>
  <c r="AD1561" i="1"/>
  <c r="AC1561" i="1"/>
  <c r="AB1561" i="1"/>
  <c r="AK1560" i="1"/>
  <c r="AJ1560" i="1"/>
  <c r="AI1560" i="1"/>
  <c r="AH1560" i="1"/>
  <c r="AG1560" i="1"/>
  <c r="AF1560" i="1"/>
  <c r="AE1560" i="1"/>
  <c r="AD1560" i="1"/>
  <c r="AC1560" i="1"/>
  <c r="AB1560" i="1"/>
  <c r="AK1559" i="1"/>
  <c r="AJ1559" i="1"/>
  <c r="AI1559" i="1"/>
  <c r="AH1559" i="1"/>
  <c r="AG1559" i="1"/>
  <c r="AF1559" i="1"/>
  <c r="AE1559" i="1"/>
  <c r="AD1559" i="1"/>
  <c r="AC1559" i="1"/>
  <c r="AB1559" i="1"/>
  <c r="AK1558" i="1"/>
  <c r="AJ1558" i="1"/>
  <c r="AI1558" i="1"/>
  <c r="AH1558" i="1"/>
  <c r="AG1558" i="1"/>
  <c r="AF1558" i="1"/>
  <c r="AE1558" i="1"/>
  <c r="AD1558" i="1"/>
  <c r="AC1558" i="1"/>
  <c r="AB1558" i="1"/>
  <c r="AK1557" i="1"/>
  <c r="AJ1557" i="1"/>
  <c r="AI1557" i="1"/>
  <c r="AH1557" i="1"/>
  <c r="AG1557" i="1"/>
  <c r="AF1557" i="1"/>
  <c r="AE1557" i="1"/>
  <c r="AD1557" i="1"/>
  <c r="AC1557" i="1"/>
  <c r="AB1557" i="1"/>
  <c r="AK1556" i="1"/>
  <c r="AJ1556" i="1"/>
  <c r="AI1556" i="1"/>
  <c r="AH1556" i="1"/>
  <c r="AG1556" i="1"/>
  <c r="AF1556" i="1"/>
  <c r="AE1556" i="1"/>
  <c r="AD1556" i="1"/>
  <c r="AC1556" i="1"/>
  <c r="AB1556" i="1"/>
  <c r="AK1555" i="1"/>
  <c r="AJ1555" i="1"/>
  <c r="AI1555" i="1"/>
  <c r="AH1555" i="1"/>
  <c r="AG1555" i="1"/>
  <c r="AF1555" i="1"/>
  <c r="AE1555" i="1"/>
  <c r="AD1555" i="1"/>
  <c r="AC1555" i="1"/>
  <c r="AB1555" i="1"/>
  <c r="AK1554" i="1"/>
  <c r="AJ1554" i="1"/>
  <c r="AI1554" i="1"/>
  <c r="AH1554" i="1"/>
  <c r="AG1554" i="1"/>
  <c r="AF1554" i="1"/>
  <c r="AE1554" i="1"/>
  <c r="AD1554" i="1"/>
  <c r="AC1554" i="1"/>
  <c r="AB1554" i="1"/>
  <c r="AK1553" i="1"/>
  <c r="AJ1553" i="1"/>
  <c r="AI1553" i="1"/>
  <c r="AH1553" i="1"/>
  <c r="AG1553" i="1"/>
  <c r="AF1553" i="1"/>
  <c r="AE1553" i="1"/>
  <c r="AD1553" i="1"/>
  <c r="AC1553" i="1"/>
  <c r="AB1553" i="1"/>
  <c r="AK1552" i="1"/>
  <c r="AJ1552" i="1"/>
  <c r="AI1552" i="1"/>
  <c r="AH1552" i="1"/>
  <c r="AG1552" i="1"/>
  <c r="AF1552" i="1"/>
  <c r="AE1552" i="1"/>
  <c r="AD1552" i="1"/>
  <c r="AC1552" i="1"/>
  <c r="AB1552" i="1"/>
  <c r="AK1551" i="1"/>
  <c r="AJ1551" i="1"/>
  <c r="AI1551" i="1"/>
  <c r="AH1551" i="1"/>
  <c r="AG1551" i="1"/>
  <c r="AF1551" i="1"/>
  <c r="AE1551" i="1"/>
  <c r="AD1551" i="1"/>
  <c r="AC1551" i="1"/>
  <c r="AB1551" i="1"/>
  <c r="AK1550" i="1"/>
  <c r="AJ1550" i="1"/>
  <c r="AI1550" i="1"/>
  <c r="AH1550" i="1"/>
  <c r="AG1550" i="1"/>
  <c r="AF1550" i="1"/>
  <c r="AE1550" i="1"/>
  <c r="AD1550" i="1"/>
  <c r="AC1550" i="1"/>
  <c r="AB1550" i="1"/>
  <c r="AK1549" i="1"/>
  <c r="AJ1549" i="1"/>
  <c r="AI1549" i="1"/>
  <c r="AH1549" i="1"/>
  <c r="AG1549" i="1"/>
  <c r="AF1549" i="1"/>
  <c r="AE1549" i="1"/>
  <c r="AD1549" i="1"/>
  <c r="AC1549" i="1"/>
  <c r="AB1549" i="1"/>
  <c r="AK1548" i="1"/>
  <c r="AJ1548" i="1"/>
  <c r="AI1548" i="1"/>
  <c r="AH1548" i="1"/>
  <c r="AG1548" i="1"/>
  <c r="AF1548" i="1"/>
  <c r="AE1548" i="1"/>
  <c r="AD1548" i="1"/>
  <c r="AC1548" i="1"/>
  <c r="AB1548" i="1"/>
  <c r="AK1547" i="1"/>
  <c r="AJ1547" i="1"/>
  <c r="AI1547" i="1"/>
  <c r="AH1547" i="1"/>
  <c r="AG1547" i="1"/>
  <c r="AF1547" i="1"/>
  <c r="AE1547" i="1"/>
  <c r="AD1547" i="1"/>
  <c r="AC1547" i="1"/>
  <c r="AB1547" i="1"/>
  <c r="AK1546" i="1"/>
  <c r="AJ1546" i="1"/>
  <c r="AI1546" i="1"/>
  <c r="AH1546" i="1"/>
  <c r="AG1546" i="1"/>
  <c r="AF1546" i="1"/>
  <c r="AE1546" i="1"/>
  <c r="AD1546" i="1"/>
  <c r="AC1546" i="1"/>
  <c r="AB1546" i="1"/>
  <c r="AK1545" i="1"/>
  <c r="AJ1545" i="1"/>
  <c r="AI1545" i="1"/>
  <c r="AH1545" i="1"/>
  <c r="AG1545" i="1"/>
  <c r="AF1545" i="1"/>
  <c r="AE1545" i="1"/>
  <c r="AD1545" i="1"/>
  <c r="AC1545" i="1"/>
  <c r="AB1545" i="1"/>
  <c r="AK1544" i="1"/>
  <c r="AJ1544" i="1"/>
  <c r="AI1544" i="1"/>
  <c r="AH1544" i="1"/>
  <c r="AG1544" i="1"/>
  <c r="AF1544" i="1"/>
  <c r="AE1544" i="1"/>
  <c r="AD1544" i="1"/>
  <c r="AC1544" i="1"/>
  <c r="AB1544" i="1"/>
  <c r="AK1543" i="1"/>
  <c r="AJ1543" i="1"/>
  <c r="AI1543" i="1"/>
  <c r="AH1543" i="1"/>
  <c r="AG1543" i="1"/>
  <c r="AF1543" i="1"/>
  <c r="AE1543" i="1"/>
  <c r="AD1543" i="1"/>
  <c r="AC1543" i="1"/>
  <c r="AB1543" i="1"/>
  <c r="AK1542" i="1"/>
  <c r="AJ1542" i="1"/>
  <c r="AI1542" i="1"/>
  <c r="AH1542" i="1"/>
  <c r="AG1542" i="1"/>
  <c r="AF1542" i="1"/>
  <c r="AE1542" i="1"/>
  <c r="AD1542" i="1"/>
  <c r="AC1542" i="1"/>
  <c r="AB1542" i="1"/>
  <c r="AK1541" i="1"/>
  <c r="AJ1541" i="1"/>
  <c r="AI1541" i="1"/>
  <c r="AH1541" i="1"/>
  <c r="AG1541" i="1"/>
  <c r="AF1541" i="1"/>
  <c r="AE1541" i="1"/>
  <c r="AD1541" i="1"/>
  <c r="AC1541" i="1"/>
  <c r="AB1541" i="1"/>
  <c r="AK1540" i="1"/>
  <c r="AJ1540" i="1"/>
  <c r="AI1540" i="1"/>
  <c r="AH1540" i="1"/>
  <c r="AG1540" i="1"/>
  <c r="AF1540" i="1"/>
  <c r="AE1540" i="1"/>
  <c r="AD1540" i="1"/>
  <c r="AC1540" i="1"/>
  <c r="AB1540" i="1"/>
  <c r="AK1539" i="1"/>
  <c r="AJ1539" i="1"/>
  <c r="AI1539" i="1"/>
  <c r="AH1539" i="1"/>
  <c r="AG1539" i="1"/>
  <c r="AF1539" i="1"/>
  <c r="AE1539" i="1"/>
  <c r="AD1539" i="1"/>
  <c r="AC1539" i="1"/>
  <c r="AB1539" i="1"/>
  <c r="AK1538" i="1"/>
  <c r="AJ1538" i="1"/>
  <c r="AI1538" i="1"/>
  <c r="AH1538" i="1"/>
  <c r="AG1538" i="1"/>
  <c r="AF1538" i="1"/>
  <c r="AE1538" i="1"/>
  <c r="AD1538" i="1"/>
  <c r="AC1538" i="1"/>
  <c r="AB1538" i="1"/>
  <c r="AK1537" i="1"/>
  <c r="AJ1537" i="1"/>
  <c r="AI1537" i="1"/>
  <c r="AH1537" i="1"/>
  <c r="AG1537" i="1"/>
  <c r="AF1537" i="1"/>
  <c r="AE1537" i="1"/>
  <c r="AD1537" i="1"/>
  <c r="AC1537" i="1"/>
  <c r="AB1537" i="1"/>
  <c r="AK1536" i="1"/>
  <c r="AJ1536" i="1"/>
  <c r="AI1536" i="1"/>
  <c r="AH1536" i="1"/>
  <c r="AG1536" i="1"/>
  <c r="AF1536" i="1"/>
  <c r="AE1536" i="1"/>
  <c r="AD1536" i="1"/>
  <c r="AC1536" i="1"/>
  <c r="AB1536" i="1"/>
  <c r="AK1535" i="1"/>
  <c r="AJ1535" i="1"/>
  <c r="AI1535" i="1"/>
  <c r="AH1535" i="1"/>
  <c r="AG1535" i="1"/>
  <c r="AF1535" i="1"/>
  <c r="AE1535" i="1"/>
  <c r="AD1535" i="1"/>
  <c r="AC1535" i="1"/>
  <c r="AB1535" i="1"/>
  <c r="AK1534" i="1"/>
  <c r="AJ1534" i="1"/>
  <c r="AI1534" i="1"/>
  <c r="AH1534" i="1"/>
  <c r="AG1534" i="1"/>
  <c r="AF1534" i="1"/>
  <c r="AE1534" i="1"/>
  <c r="AD1534" i="1"/>
  <c r="AC1534" i="1"/>
  <c r="AB1534" i="1"/>
  <c r="AK1533" i="1"/>
  <c r="AJ1533" i="1"/>
  <c r="AI1533" i="1"/>
  <c r="AH1533" i="1"/>
  <c r="AG1533" i="1"/>
  <c r="AF1533" i="1"/>
  <c r="AE1533" i="1"/>
  <c r="AD1533" i="1"/>
  <c r="AC1533" i="1"/>
  <c r="AB1533" i="1"/>
  <c r="AK1532" i="1"/>
  <c r="AJ1532" i="1"/>
  <c r="AI1532" i="1"/>
  <c r="AH1532" i="1"/>
  <c r="AG1532" i="1"/>
  <c r="AF1532" i="1"/>
  <c r="AE1532" i="1"/>
  <c r="AD1532" i="1"/>
  <c r="AC1532" i="1"/>
  <c r="AB1532" i="1"/>
  <c r="AK1531" i="1"/>
  <c r="AJ1531" i="1"/>
  <c r="AI1531" i="1"/>
  <c r="AH1531" i="1"/>
  <c r="AG1531" i="1"/>
  <c r="AF1531" i="1"/>
  <c r="AE1531" i="1"/>
  <c r="AD1531" i="1"/>
  <c r="AC1531" i="1"/>
  <c r="AB1531" i="1"/>
  <c r="AK1530" i="1"/>
  <c r="AJ1530" i="1"/>
  <c r="AI1530" i="1"/>
  <c r="AH1530" i="1"/>
  <c r="AG1530" i="1"/>
  <c r="AF1530" i="1"/>
  <c r="AE1530" i="1"/>
  <c r="AD1530" i="1"/>
  <c r="AC1530" i="1"/>
  <c r="AB1530" i="1"/>
  <c r="AK1529" i="1"/>
  <c r="AJ1529" i="1"/>
  <c r="AI1529" i="1"/>
  <c r="AH1529" i="1"/>
  <c r="AG1529" i="1"/>
  <c r="AF1529" i="1"/>
  <c r="AE1529" i="1"/>
  <c r="AD1529" i="1"/>
  <c r="AC1529" i="1"/>
  <c r="AB1529" i="1"/>
  <c r="AK1528" i="1"/>
  <c r="AJ1528" i="1"/>
  <c r="AI1528" i="1"/>
  <c r="AH1528" i="1"/>
  <c r="AG1528" i="1"/>
  <c r="AF1528" i="1"/>
  <c r="AE1528" i="1"/>
  <c r="AD1528" i="1"/>
  <c r="AC1528" i="1"/>
  <c r="AB1528" i="1"/>
  <c r="AK1527" i="1"/>
  <c r="AJ1527" i="1"/>
  <c r="AI1527" i="1"/>
  <c r="AH1527" i="1"/>
  <c r="AG1527" i="1"/>
  <c r="AF1527" i="1"/>
  <c r="AE1527" i="1"/>
  <c r="AD1527" i="1"/>
  <c r="AC1527" i="1"/>
  <c r="AB1527" i="1"/>
  <c r="AK1526" i="1"/>
  <c r="AJ1526" i="1"/>
  <c r="AI1526" i="1"/>
  <c r="AH1526" i="1"/>
  <c r="AG1526" i="1"/>
  <c r="AF1526" i="1"/>
  <c r="AE1526" i="1"/>
  <c r="AD1526" i="1"/>
  <c r="AC1526" i="1"/>
  <c r="AB1526" i="1"/>
  <c r="AK1525" i="1"/>
  <c r="AJ1525" i="1"/>
  <c r="AI1525" i="1"/>
  <c r="AH1525" i="1"/>
  <c r="AG1525" i="1"/>
  <c r="AF1525" i="1"/>
  <c r="AE1525" i="1"/>
  <c r="AD1525" i="1"/>
  <c r="AC1525" i="1"/>
  <c r="AB1525" i="1"/>
  <c r="AK1524" i="1"/>
  <c r="AJ1524" i="1"/>
  <c r="AI1524" i="1"/>
  <c r="AH1524" i="1"/>
  <c r="AG1524" i="1"/>
  <c r="AF1524" i="1"/>
  <c r="AE1524" i="1"/>
  <c r="AD1524" i="1"/>
  <c r="AC1524" i="1"/>
  <c r="AB1524" i="1"/>
  <c r="AK1523" i="1"/>
  <c r="AJ1523" i="1"/>
  <c r="AI1523" i="1"/>
  <c r="AH1523" i="1"/>
  <c r="AG1523" i="1"/>
  <c r="AF1523" i="1"/>
  <c r="AE1523" i="1"/>
  <c r="AD1523" i="1"/>
  <c r="AC1523" i="1"/>
  <c r="AB1523" i="1"/>
  <c r="AK1522" i="1"/>
  <c r="AJ1522" i="1"/>
  <c r="AI1522" i="1"/>
  <c r="AH1522" i="1"/>
  <c r="AG1522" i="1"/>
  <c r="AF1522" i="1"/>
  <c r="AE1522" i="1"/>
  <c r="AD1522" i="1"/>
  <c r="AC1522" i="1"/>
  <c r="AB1522" i="1"/>
  <c r="AK1521" i="1"/>
  <c r="AJ1521" i="1"/>
  <c r="AI1521" i="1"/>
  <c r="AH1521" i="1"/>
  <c r="AG1521" i="1"/>
  <c r="AF1521" i="1"/>
  <c r="AE1521" i="1"/>
  <c r="AD1521" i="1"/>
  <c r="AC1521" i="1"/>
  <c r="AB1521" i="1"/>
  <c r="AK1520" i="1"/>
  <c r="AJ1520" i="1"/>
  <c r="AI1520" i="1"/>
  <c r="AH1520" i="1"/>
  <c r="AG1520" i="1"/>
  <c r="AF1520" i="1"/>
  <c r="AE1520" i="1"/>
  <c r="AD1520" i="1"/>
  <c r="AC1520" i="1"/>
  <c r="AB1520" i="1"/>
  <c r="AK1519" i="1"/>
  <c r="AJ1519" i="1"/>
  <c r="AI1519" i="1"/>
  <c r="AH1519" i="1"/>
  <c r="AG1519" i="1"/>
  <c r="AF1519" i="1"/>
  <c r="AE1519" i="1"/>
  <c r="AD1519" i="1"/>
  <c r="AC1519" i="1"/>
  <c r="AB1519" i="1"/>
  <c r="AK1518" i="1"/>
  <c r="AJ1518" i="1"/>
  <c r="AI1518" i="1"/>
  <c r="AH1518" i="1"/>
  <c r="AG1518" i="1"/>
  <c r="AF1518" i="1"/>
  <c r="AE1518" i="1"/>
  <c r="AD1518" i="1"/>
  <c r="AC1518" i="1"/>
  <c r="AB1518" i="1"/>
  <c r="AK1517" i="1"/>
  <c r="AJ1517" i="1"/>
  <c r="AI1517" i="1"/>
  <c r="AH1517" i="1"/>
  <c r="AG1517" i="1"/>
  <c r="AF1517" i="1"/>
  <c r="AE1517" i="1"/>
  <c r="AD1517" i="1"/>
  <c r="AC1517" i="1"/>
  <c r="AB1517" i="1"/>
  <c r="AK1516" i="1"/>
  <c r="AJ1516" i="1"/>
  <c r="AI1516" i="1"/>
  <c r="AH1516" i="1"/>
  <c r="AG1516" i="1"/>
  <c r="AF1516" i="1"/>
  <c r="AE1516" i="1"/>
  <c r="AD1516" i="1"/>
  <c r="AC1516" i="1"/>
  <c r="AB1516" i="1"/>
  <c r="AK1515" i="1"/>
  <c r="AJ1515" i="1"/>
  <c r="AI1515" i="1"/>
  <c r="AH1515" i="1"/>
  <c r="AG1515" i="1"/>
  <c r="AF1515" i="1"/>
  <c r="AE1515" i="1"/>
  <c r="AD1515" i="1"/>
  <c r="AC1515" i="1"/>
  <c r="AB1515" i="1"/>
  <c r="AK1514" i="1"/>
  <c r="AJ1514" i="1"/>
  <c r="AI1514" i="1"/>
  <c r="AH1514" i="1"/>
  <c r="AG1514" i="1"/>
  <c r="AF1514" i="1"/>
  <c r="AE1514" i="1"/>
  <c r="AD1514" i="1"/>
  <c r="AC1514" i="1"/>
  <c r="AB1514" i="1"/>
  <c r="AK1513" i="1"/>
  <c r="AJ1513" i="1"/>
  <c r="AI1513" i="1"/>
  <c r="AH1513" i="1"/>
  <c r="AG1513" i="1"/>
  <c r="AF1513" i="1"/>
  <c r="AE1513" i="1"/>
  <c r="AD1513" i="1"/>
  <c r="AC1513" i="1"/>
  <c r="AB1513" i="1"/>
  <c r="AK1512" i="1"/>
  <c r="AJ1512" i="1"/>
  <c r="AI1512" i="1"/>
  <c r="AH1512" i="1"/>
  <c r="AG1512" i="1"/>
  <c r="AF1512" i="1"/>
  <c r="AE1512" i="1"/>
  <c r="AD1512" i="1"/>
  <c r="AC1512" i="1"/>
  <c r="AB1512" i="1"/>
  <c r="AK1511" i="1"/>
  <c r="AJ1511" i="1"/>
  <c r="AI1511" i="1"/>
  <c r="AH1511" i="1"/>
  <c r="AG1511" i="1"/>
  <c r="AF1511" i="1"/>
  <c r="AE1511" i="1"/>
  <c r="AD1511" i="1"/>
  <c r="AC1511" i="1"/>
  <c r="AB1511" i="1"/>
  <c r="AK1510" i="1"/>
  <c r="AJ1510" i="1"/>
  <c r="AI1510" i="1"/>
  <c r="AH1510" i="1"/>
  <c r="AG1510" i="1"/>
  <c r="AF1510" i="1"/>
  <c r="AE1510" i="1"/>
  <c r="AD1510" i="1"/>
  <c r="AC1510" i="1"/>
  <c r="AB1510" i="1"/>
  <c r="AK1509" i="1"/>
  <c r="AJ1509" i="1"/>
  <c r="AI1509" i="1"/>
  <c r="AH1509" i="1"/>
  <c r="AG1509" i="1"/>
  <c r="AF1509" i="1"/>
  <c r="AE1509" i="1"/>
  <c r="AD1509" i="1"/>
  <c r="AC1509" i="1"/>
  <c r="AB1509" i="1"/>
  <c r="AK1508" i="1"/>
  <c r="AJ1508" i="1"/>
  <c r="AI1508" i="1"/>
  <c r="AH1508" i="1"/>
  <c r="AG1508" i="1"/>
  <c r="AF1508" i="1"/>
  <c r="AE1508" i="1"/>
  <c r="AD1508" i="1"/>
  <c r="AC1508" i="1"/>
  <c r="AB1508" i="1"/>
  <c r="AK1507" i="1"/>
  <c r="AJ1507" i="1"/>
  <c r="AI1507" i="1"/>
  <c r="AH1507" i="1"/>
  <c r="AG1507" i="1"/>
  <c r="AF1507" i="1"/>
  <c r="AE1507" i="1"/>
  <c r="AD1507" i="1"/>
  <c r="AC1507" i="1"/>
  <c r="AB1507" i="1"/>
  <c r="AK1506" i="1"/>
  <c r="AJ1506" i="1"/>
  <c r="AI1506" i="1"/>
  <c r="AH1506" i="1"/>
  <c r="AG1506" i="1"/>
  <c r="AF1506" i="1"/>
  <c r="AE1506" i="1"/>
  <c r="AD1506" i="1"/>
  <c r="AC1506" i="1"/>
  <c r="AB1506" i="1"/>
  <c r="AK1505" i="1"/>
  <c r="AJ1505" i="1"/>
  <c r="AI1505" i="1"/>
  <c r="AH1505" i="1"/>
  <c r="AG1505" i="1"/>
  <c r="AF1505" i="1"/>
  <c r="AE1505" i="1"/>
  <c r="AD1505" i="1"/>
  <c r="AC1505" i="1"/>
  <c r="AB1505" i="1"/>
  <c r="AK1504" i="1"/>
  <c r="AJ1504" i="1"/>
  <c r="AI1504" i="1"/>
  <c r="AH1504" i="1"/>
  <c r="AG1504" i="1"/>
  <c r="AF1504" i="1"/>
  <c r="AE1504" i="1"/>
  <c r="AD1504" i="1"/>
  <c r="AC1504" i="1"/>
  <c r="AB1504" i="1"/>
  <c r="AK1503" i="1"/>
  <c r="AJ1503" i="1"/>
  <c r="AI1503" i="1"/>
  <c r="AH1503" i="1"/>
  <c r="AG1503" i="1"/>
  <c r="AF1503" i="1"/>
  <c r="AE1503" i="1"/>
  <c r="AD1503" i="1"/>
  <c r="AC1503" i="1"/>
  <c r="AB1503" i="1"/>
  <c r="AK1502" i="1"/>
  <c r="AJ1502" i="1"/>
  <c r="AI1502" i="1"/>
  <c r="AH1502" i="1"/>
  <c r="AG1502" i="1"/>
  <c r="AF1502" i="1"/>
  <c r="AE1502" i="1"/>
  <c r="AD1502" i="1"/>
  <c r="AC1502" i="1"/>
  <c r="AB1502" i="1"/>
  <c r="AK1501" i="1"/>
  <c r="AJ1501" i="1"/>
  <c r="AI1501" i="1"/>
  <c r="AH1501" i="1"/>
  <c r="AG1501" i="1"/>
  <c r="AF1501" i="1"/>
  <c r="AE1501" i="1"/>
  <c r="AD1501" i="1"/>
  <c r="AC1501" i="1"/>
  <c r="AB1501" i="1"/>
  <c r="AK1500" i="1"/>
  <c r="AJ1500" i="1"/>
  <c r="AI1500" i="1"/>
  <c r="AH1500" i="1"/>
  <c r="AG1500" i="1"/>
  <c r="AF1500" i="1"/>
  <c r="AE1500" i="1"/>
  <c r="AD1500" i="1"/>
  <c r="AC1500" i="1"/>
  <c r="AB1500" i="1"/>
  <c r="AK1499" i="1"/>
  <c r="AJ1499" i="1"/>
  <c r="AI1499" i="1"/>
  <c r="AH1499" i="1"/>
  <c r="AG1499" i="1"/>
  <c r="AF1499" i="1"/>
  <c r="AE1499" i="1"/>
  <c r="AD1499" i="1"/>
  <c r="AC1499" i="1"/>
  <c r="AB1499" i="1"/>
  <c r="AK1498" i="1"/>
  <c r="AJ1498" i="1"/>
  <c r="AI1498" i="1"/>
  <c r="AH1498" i="1"/>
  <c r="AG1498" i="1"/>
  <c r="AF1498" i="1"/>
  <c r="AE1498" i="1"/>
  <c r="AD1498" i="1"/>
  <c r="AC1498" i="1"/>
  <c r="AB1498" i="1"/>
  <c r="AK1497" i="1"/>
  <c r="AJ1497" i="1"/>
  <c r="AI1497" i="1"/>
  <c r="AH1497" i="1"/>
  <c r="AG1497" i="1"/>
  <c r="AF1497" i="1"/>
  <c r="AE1497" i="1"/>
  <c r="AD1497" i="1"/>
  <c r="AC1497" i="1"/>
  <c r="AB1497" i="1"/>
  <c r="AK1496" i="1"/>
  <c r="AJ1496" i="1"/>
  <c r="AI1496" i="1"/>
  <c r="AH1496" i="1"/>
  <c r="AG1496" i="1"/>
  <c r="AF1496" i="1"/>
  <c r="AE1496" i="1"/>
  <c r="AD1496" i="1"/>
  <c r="AC1496" i="1"/>
  <c r="AB1496" i="1"/>
  <c r="AK1495" i="1"/>
  <c r="AJ1495" i="1"/>
  <c r="AI1495" i="1"/>
  <c r="AH1495" i="1"/>
  <c r="AG1495" i="1"/>
  <c r="AF1495" i="1"/>
  <c r="AE1495" i="1"/>
  <c r="AD1495" i="1"/>
  <c r="AC1495" i="1"/>
  <c r="AB1495" i="1"/>
  <c r="AK1494" i="1"/>
  <c r="AJ1494" i="1"/>
  <c r="AI1494" i="1"/>
  <c r="AH1494" i="1"/>
  <c r="AG1494" i="1"/>
  <c r="AF1494" i="1"/>
  <c r="AE1494" i="1"/>
  <c r="AD1494" i="1"/>
  <c r="AC1494" i="1"/>
  <c r="AB1494" i="1"/>
  <c r="AK1493" i="1"/>
  <c r="AJ1493" i="1"/>
  <c r="AI1493" i="1"/>
  <c r="AH1493" i="1"/>
  <c r="AG1493" i="1"/>
  <c r="AF1493" i="1"/>
  <c r="AE1493" i="1"/>
  <c r="AD1493" i="1"/>
  <c r="AC1493" i="1"/>
  <c r="AB1493" i="1"/>
  <c r="AK1492" i="1"/>
  <c r="AJ1492" i="1"/>
  <c r="AI1492" i="1"/>
  <c r="AH1492" i="1"/>
  <c r="AG1492" i="1"/>
  <c r="AF1492" i="1"/>
  <c r="AE1492" i="1"/>
  <c r="AD1492" i="1"/>
  <c r="AC1492" i="1"/>
  <c r="AB1492" i="1"/>
  <c r="AK1491" i="1"/>
  <c r="AJ1491" i="1"/>
  <c r="AI1491" i="1"/>
  <c r="AH1491" i="1"/>
  <c r="AG1491" i="1"/>
  <c r="AF1491" i="1"/>
  <c r="AE1491" i="1"/>
  <c r="AD1491" i="1"/>
  <c r="AC1491" i="1"/>
  <c r="AB1491" i="1"/>
  <c r="AK1490" i="1"/>
  <c r="AJ1490" i="1"/>
  <c r="AI1490" i="1"/>
  <c r="AH1490" i="1"/>
  <c r="AG1490" i="1"/>
  <c r="AF1490" i="1"/>
  <c r="AE1490" i="1"/>
  <c r="AD1490" i="1"/>
  <c r="AC1490" i="1"/>
  <c r="AB1490" i="1"/>
  <c r="AK1489" i="1"/>
  <c r="AJ1489" i="1"/>
  <c r="AI1489" i="1"/>
  <c r="AH1489" i="1"/>
  <c r="AG1489" i="1"/>
  <c r="AF1489" i="1"/>
  <c r="AE1489" i="1"/>
  <c r="AD1489" i="1"/>
  <c r="AC1489" i="1"/>
  <c r="AB1489" i="1"/>
  <c r="AK1488" i="1"/>
  <c r="AJ1488" i="1"/>
  <c r="AI1488" i="1"/>
  <c r="AH1488" i="1"/>
  <c r="AG1488" i="1"/>
  <c r="AF1488" i="1"/>
  <c r="AE1488" i="1"/>
  <c r="AD1488" i="1"/>
  <c r="AC1488" i="1"/>
  <c r="AB1488" i="1"/>
  <c r="AK1487" i="1"/>
  <c r="AJ1487" i="1"/>
  <c r="AI1487" i="1"/>
  <c r="AH1487" i="1"/>
  <c r="AG1487" i="1"/>
  <c r="AF1487" i="1"/>
  <c r="AE1487" i="1"/>
  <c r="AD1487" i="1"/>
  <c r="AC1487" i="1"/>
  <c r="AB1487" i="1"/>
  <c r="AK1486" i="1"/>
  <c r="AJ1486" i="1"/>
  <c r="AI1486" i="1"/>
  <c r="AH1486" i="1"/>
  <c r="AG1486" i="1"/>
  <c r="AF1486" i="1"/>
  <c r="AE1486" i="1"/>
  <c r="AD1486" i="1"/>
  <c r="AC1486" i="1"/>
  <c r="AB1486" i="1"/>
  <c r="AK1485" i="1"/>
  <c r="AJ1485" i="1"/>
  <c r="AI1485" i="1"/>
  <c r="AH1485" i="1"/>
  <c r="AG1485" i="1"/>
  <c r="AF1485" i="1"/>
  <c r="AE1485" i="1"/>
  <c r="AD1485" i="1"/>
  <c r="AC1485" i="1"/>
  <c r="AB1485" i="1"/>
  <c r="AK1484" i="1"/>
  <c r="AJ1484" i="1"/>
  <c r="AI1484" i="1"/>
  <c r="AH1484" i="1"/>
  <c r="AG1484" i="1"/>
  <c r="AF1484" i="1"/>
  <c r="AE1484" i="1"/>
  <c r="AD1484" i="1"/>
  <c r="AC1484" i="1"/>
  <c r="AB1484" i="1"/>
  <c r="AK1483" i="1"/>
  <c r="AJ1483" i="1"/>
  <c r="AI1483" i="1"/>
  <c r="AH1483" i="1"/>
  <c r="AG1483" i="1"/>
  <c r="AF1483" i="1"/>
  <c r="AE1483" i="1"/>
  <c r="AD1483" i="1"/>
  <c r="AC1483" i="1"/>
  <c r="AB1483" i="1"/>
  <c r="AK1482" i="1"/>
  <c r="AJ1482" i="1"/>
  <c r="AI1482" i="1"/>
  <c r="AH1482" i="1"/>
  <c r="AG1482" i="1"/>
  <c r="AF1482" i="1"/>
  <c r="AE1482" i="1"/>
  <c r="AD1482" i="1"/>
  <c r="AC1482" i="1"/>
  <c r="AB1482" i="1"/>
  <c r="AK1481" i="1"/>
  <c r="AJ1481" i="1"/>
  <c r="AI1481" i="1"/>
  <c r="AH1481" i="1"/>
  <c r="AG1481" i="1"/>
  <c r="AF1481" i="1"/>
  <c r="AE1481" i="1"/>
  <c r="AD1481" i="1"/>
  <c r="AC1481" i="1"/>
  <c r="AB1481" i="1"/>
  <c r="AK1480" i="1"/>
  <c r="AJ1480" i="1"/>
  <c r="AI1480" i="1"/>
  <c r="AH1480" i="1"/>
  <c r="AG1480" i="1"/>
  <c r="AF1480" i="1"/>
  <c r="AE1480" i="1"/>
  <c r="AD1480" i="1"/>
  <c r="AC1480" i="1"/>
  <c r="AB1480" i="1"/>
  <c r="AK1479" i="1"/>
  <c r="AJ1479" i="1"/>
  <c r="AI1479" i="1"/>
  <c r="AH1479" i="1"/>
  <c r="AG1479" i="1"/>
  <c r="AF1479" i="1"/>
  <c r="AE1479" i="1"/>
  <c r="AD1479" i="1"/>
  <c r="AC1479" i="1"/>
  <c r="AB1479" i="1"/>
  <c r="AK1478" i="1"/>
  <c r="AJ1478" i="1"/>
  <c r="AI1478" i="1"/>
  <c r="AH1478" i="1"/>
  <c r="AG1478" i="1"/>
  <c r="AF1478" i="1"/>
  <c r="AE1478" i="1"/>
  <c r="AD1478" i="1"/>
  <c r="AC1478" i="1"/>
  <c r="AB1478" i="1"/>
  <c r="AK1477" i="1"/>
  <c r="AJ1477" i="1"/>
  <c r="AI1477" i="1"/>
  <c r="AH1477" i="1"/>
  <c r="AG1477" i="1"/>
  <c r="AF1477" i="1"/>
  <c r="AE1477" i="1"/>
  <c r="AD1477" i="1"/>
  <c r="AC1477" i="1"/>
  <c r="AB1477" i="1"/>
  <c r="AK1476" i="1"/>
  <c r="AJ1476" i="1"/>
  <c r="AI1476" i="1"/>
  <c r="AH1476" i="1"/>
  <c r="AG1476" i="1"/>
  <c r="AF1476" i="1"/>
  <c r="AE1476" i="1"/>
  <c r="AD1476" i="1"/>
  <c r="AC1476" i="1"/>
  <c r="AB1476" i="1"/>
  <c r="AK1475" i="1"/>
  <c r="AJ1475" i="1"/>
  <c r="AI1475" i="1"/>
  <c r="AH1475" i="1"/>
  <c r="AG1475" i="1"/>
  <c r="AF1475" i="1"/>
  <c r="AE1475" i="1"/>
  <c r="AD1475" i="1"/>
  <c r="AC1475" i="1"/>
  <c r="AB1475" i="1"/>
  <c r="AK1474" i="1"/>
  <c r="AJ1474" i="1"/>
  <c r="AI1474" i="1"/>
  <c r="AH1474" i="1"/>
  <c r="AG1474" i="1"/>
  <c r="AF1474" i="1"/>
  <c r="AE1474" i="1"/>
  <c r="AD1474" i="1"/>
  <c r="AC1474" i="1"/>
  <c r="AB1474" i="1"/>
  <c r="AK1473" i="1"/>
  <c r="AJ1473" i="1"/>
  <c r="AI1473" i="1"/>
  <c r="AH1473" i="1"/>
  <c r="AG1473" i="1"/>
  <c r="AF1473" i="1"/>
  <c r="AE1473" i="1"/>
  <c r="AD1473" i="1"/>
  <c r="AC1473" i="1"/>
  <c r="AB1473" i="1"/>
  <c r="AK1472" i="1"/>
  <c r="AJ1472" i="1"/>
  <c r="AI1472" i="1"/>
  <c r="AH1472" i="1"/>
  <c r="AG1472" i="1"/>
  <c r="AF1472" i="1"/>
  <c r="AE1472" i="1"/>
  <c r="AD1472" i="1"/>
  <c r="AC1472" i="1"/>
  <c r="AB1472" i="1"/>
  <c r="AK1471" i="1"/>
  <c r="AJ1471" i="1"/>
  <c r="AI1471" i="1"/>
  <c r="AH1471" i="1"/>
  <c r="AG1471" i="1"/>
  <c r="AF1471" i="1"/>
  <c r="AE1471" i="1"/>
  <c r="AD1471" i="1"/>
  <c r="AC1471" i="1"/>
  <c r="AB1471" i="1"/>
  <c r="AK1470" i="1"/>
  <c r="AJ1470" i="1"/>
  <c r="AI1470" i="1"/>
  <c r="AH1470" i="1"/>
  <c r="AG1470" i="1"/>
  <c r="AF1470" i="1"/>
  <c r="AE1470" i="1"/>
  <c r="AD1470" i="1"/>
  <c r="AC1470" i="1"/>
  <c r="AB1470" i="1"/>
  <c r="AK1469" i="1"/>
  <c r="AJ1469" i="1"/>
  <c r="AI1469" i="1"/>
  <c r="AH1469" i="1"/>
  <c r="AG1469" i="1"/>
  <c r="AF1469" i="1"/>
  <c r="AE1469" i="1"/>
  <c r="AD1469" i="1"/>
  <c r="AC1469" i="1"/>
  <c r="AB1469" i="1"/>
  <c r="AK1468" i="1"/>
  <c r="AJ1468" i="1"/>
  <c r="AI1468" i="1"/>
  <c r="AH1468" i="1"/>
  <c r="AG1468" i="1"/>
  <c r="AF1468" i="1"/>
  <c r="AE1468" i="1"/>
  <c r="AD1468" i="1"/>
  <c r="AC1468" i="1"/>
  <c r="AB1468" i="1"/>
  <c r="AK1467" i="1"/>
  <c r="AJ1467" i="1"/>
  <c r="AI1467" i="1"/>
  <c r="AH1467" i="1"/>
  <c r="AG1467" i="1"/>
  <c r="AF1467" i="1"/>
  <c r="AE1467" i="1"/>
  <c r="AD1467" i="1"/>
  <c r="AC1467" i="1"/>
  <c r="AB1467" i="1"/>
  <c r="AK1466" i="1"/>
  <c r="AJ1466" i="1"/>
  <c r="AI1466" i="1"/>
  <c r="AH1466" i="1"/>
  <c r="AG1466" i="1"/>
  <c r="AF1466" i="1"/>
  <c r="AE1466" i="1"/>
  <c r="AD1466" i="1"/>
  <c r="AC1466" i="1"/>
  <c r="AB1466" i="1"/>
  <c r="AK1465" i="1"/>
  <c r="AJ1465" i="1"/>
  <c r="AI1465" i="1"/>
  <c r="AH1465" i="1"/>
  <c r="AG1465" i="1"/>
  <c r="AF1465" i="1"/>
  <c r="AE1465" i="1"/>
  <c r="AD1465" i="1"/>
  <c r="AC1465" i="1"/>
  <c r="AB1465" i="1"/>
  <c r="AK1464" i="1"/>
  <c r="AJ1464" i="1"/>
  <c r="AI1464" i="1"/>
  <c r="AH1464" i="1"/>
  <c r="AG1464" i="1"/>
  <c r="AF1464" i="1"/>
  <c r="AE1464" i="1"/>
  <c r="AD1464" i="1"/>
  <c r="AC1464" i="1"/>
  <c r="AB1464" i="1"/>
  <c r="AK1463" i="1"/>
  <c r="AJ1463" i="1"/>
  <c r="AI1463" i="1"/>
  <c r="AH1463" i="1"/>
  <c r="AG1463" i="1"/>
  <c r="AF1463" i="1"/>
  <c r="AE1463" i="1"/>
  <c r="AD1463" i="1"/>
  <c r="AC1463" i="1"/>
  <c r="AB1463" i="1"/>
  <c r="AK1462" i="1"/>
  <c r="AJ1462" i="1"/>
  <c r="AI1462" i="1"/>
  <c r="AH1462" i="1"/>
  <c r="AG1462" i="1"/>
  <c r="AF1462" i="1"/>
  <c r="AE1462" i="1"/>
  <c r="AD1462" i="1"/>
  <c r="AC1462" i="1"/>
  <c r="AB1462" i="1"/>
  <c r="AK1461" i="1"/>
  <c r="AJ1461" i="1"/>
  <c r="AI1461" i="1"/>
  <c r="AH1461" i="1"/>
  <c r="AG1461" i="1"/>
  <c r="AF1461" i="1"/>
  <c r="AE1461" i="1"/>
  <c r="AD1461" i="1"/>
  <c r="AC1461" i="1"/>
  <c r="AB1461" i="1"/>
  <c r="AK1460" i="1"/>
  <c r="AJ1460" i="1"/>
  <c r="AI1460" i="1"/>
  <c r="AH1460" i="1"/>
  <c r="AG1460" i="1"/>
  <c r="AF1460" i="1"/>
  <c r="AE1460" i="1"/>
  <c r="AD1460" i="1"/>
  <c r="AC1460" i="1"/>
  <c r="AB1460" i="1"/>
  <c r="AK1459" i="1"/>
  <c r="AJ1459" i="1"/>
  <c r="AI1459" i="1"/>
  <c r="AH1459" i="1"/>
  <c r="AG1459" i="1"/>
  <c r="AF1459" i="1"/>
  <c r="AE1459" i="1"/>
  <c r="AD1459" i="1"/>
  <c r="AC1459" i="1"/>
  <c r="AB1459" i="1"/>
  <c r="AK1458" i="1"/>
  <c r="AJ1458" i="1"/>
  <c r="AI1458" i="1"/>
  <c r="AH1458" i="1"/>
  <c r="AG1458" i="1"/>
  <c r="AF1458" i="1"/>
  <c r="AE1458" i="1"/>
  <c r="AD1458" i="1"/>
  <c r="AC1458" i="1"/>
  <c r="AB1458" i="1"/>
  <c r="AK1457" i="1"/>
  <c r="AJ1457" i="1"/>
  <c r="AI1457" i="1"/>
  <c r="AH1457" i="1"/>
  <c r="AG1457" i="1"/>
  <c r="AF1457" i="1"/>
  <c r="AE1457" i="1"/>
  <c r="AD1457" i="1"/>
  <c r="AC1457" i="1"/>
  <c r="AB1457" i="1"/>
  <c r="AK1456" i="1"/>
  <c r="AJ1456" i="1"/>
  <c r="AI1456" i="1"/>
  <c r="AH1456" i="1"/>
  <c r="AG1456" i="1"/>
  <c r="AF1456" i="1"/>
  <c r="AE1456" i="1"/>
  <c r="AD1456" i="1"/>
  <c r="AC1456" i="1"/>
  <c r="AB1456" i="1"/>
  <c r="AK1455" i="1"/>
  <c r="AJ1455" i="1"/>
  <c r="AI1455" i="1"/>
  <c r="AH1455" i="1"/>
  <c r="AG1455" i="1"/>
  <c r="AF1455" i="1"/>
  <c r="AE1455" i="1"/>
  <c r="AD1455" i="1"/>
  <c r="AC1455" i="1"/>
  <c r="AB1455" i="1"/>
  <c r="AK1454" i="1"/>
  <c r="AJ1454" i="1"/>
  <c r="AI1454" i="1"/>
  <c r="AH1454" i="1"/>
  <c r="AG1454" i="1"/>
  <c r="AF1454" i="1"/>
  <c r="AE1454" i="1"/>
  <c r="AD1454" i="1"/>
  <c r="AC1454" i="1"/>
  <c r="AB1454" i="1"/>
  <c r="AK1453" i="1"/>
  <c r="AJ1453" i="1"/>
  <c r="AI1453" i="1"/>
  <c r="AH1453" i="1"/>
  <c r="AG1453" i="1"/>
  <c r="AF1453" i="1"/>
  <c r="AE1453" i="1"/>
  <c r="AD1453" i="1"/>
  <c r="AC1453" i="1"/>
  <c r="AB1453" i="1"/>
  <c r="AK1452" i="1"/>
  <c r="AJ1452" i="1"/>
  <c r="AI1452" i="1"/>
  <c r="AH1452" i="1"/>
  <c r="AG1452" i="1"/>
  <c r="AF1452" i="1"/>
  <c r="AE1452" i="1"/>
  <c r="AD1452" i="1"/>
  <c r="AC1452" i="1"/>
  <c r="AB1452" i="1"/>
  <c r="AK1451" i="1"/>
  <c r="AJ1451" i="1"/>
  <c r="AI1451" i="1"/>
  <c r="AH1451" i="1"/>
  <c r="AG1451" i="1"/>
  <c r="AF1451" i="1"/>
  <c r="AE1451" i="1"/>
  <c r="AD1451" i="1"/>
  <c r="AC1451" i="1"/>
  <c r="AB1451" i="1"/>
  <c r="AK1450" i="1"/>
  <c r="AJ1450" i="1"/>
  <c r="AI1450" i="1"/>
  <c r="AH1450" i="1"/>
  <c r="AG1450" i="1"/>
  <c r="AF1450" i="1"/>
  <c r="AE1450" i="1"/>
  <c r="AD1450" i="1"/>
  <c r="AC1450" i="1"/>
  <c r="AB1450" i="1"/>
  <c r="AK1449" i="1"/>
  <c r="AJ1449" i="1"/>
  <c r="AI1449" i="1"/>
  <c r="AH1449" i="1"/>
  <c r="AG1449" i="1"/>
  <c r="AF1449" i="1"/>
  <c r="AE1449" i="1"/>
  <c r="AD1449" i="1"/>
  <c r="AC1449" i="1"/>
  <c r="AB1449" i="1"/>
  <c r="AK1448" i="1"/>
  <c r="AJ1448" i="1"/>
  <c r="AI1448" i="1"/>
  <c r="AH1448" i="1"/>
  <c r="AG1448" i="1"/>
  <c r="AF1448" i="1"/>
  <c r="AE1448" i="1"/>
  <c r="AD1448" i="1"/>
  <c r="AC1448" i="1"/>
  <c r="AB1448" i="1"/>
  <c r="AK1447" i="1"/>
  <c r="AJ1447" i="1"/>
  <c r="AI1447" i="1"/>
  <c r="AH1447" i="1"/>
  <c r="AG1447" i="1"/>
  <c r="AF1447" i="1"/>
  <c r="AE1447" i="1"/>
  <c r="AD1447" i="1"/>
  <c r="AC1447" i="1"/>
  <c r="AB1447" i="1"/>
  <c r="AK1446" i="1"/>
  <c r="AJ1446" i="1"/>
  <c r="AI1446" i="1"/>
  <c r="AH1446" i="1"/>
  <c r="AG1446" i="1"/>
  <c r="AF1446" i="1"/>
  <c r="AE1446" i="1"/>
  <c r="AD1446" i="1"/>
  <c r="AC1446" i="1"/>
  <c r="AB1446" i="1"/>
  <c r="AK1445" i="1"/>
  <c r="AJ1445" i="1"/>
  <c r="AI1445" i="1"/>
  <c r="AH1445" i="1"/>
  <c r="AG1445" i="1"/>
  <c r="AF1445" i="1"/>
  <c r="AE1445" i="1"/>
  <c r="AD1445" i="1"/>
  <c r="AC1445" i="1"/>
  <c r="AB1445" i="1"/>
  <c r="AK1444" i="1"/>
  <c r="AJ1444" i="1"/>
  <c r="AI1444" i="1"/>
  <c r="AH1444" i="1"/>
  <c r="AG1444" i="1"/>
  <c r="AF1444" i="1"/>
  <c r="AE1444" i="1"/>
  <c r="AD1444" i="1"/>
  <c r="AC1444" i="1"/>
  <c r="AB1444" i="1"/>
  <c r="AK1443" i="1"/>
  <c r="AJ1443" i="1"/>
  <c r="AI1443" i="1"/>
  <c r="AH1443" i="1"/>
  <c r="AG1443" i="1"/>
  <c r="AF1443" i="1"/>
  <c r="AE1443" i="1"/>
  <c r="AD1443" i="1"/>
  <c r="AC1443" i="1"/>
  <c r="AB1443" i="1"/>
  <c r="AK1442" i="1"/>
  <c r="AJ1442" i="1"/>
  <c r="AI1442" i="1"/>
  <c r="AH1442" i="1"/>
  <c r="AG1442" i="1"/>
  <c r="AF1442" i="1"/>
  <c r="AE1442" i="1"/>
  <c r="AD1442" i="1"/>
  <c r="AC1442" i="1"/>
  <c r="AB1442" i="1"/>
  <c r="AK1441" i="1"/>
  <c r="AJ1441" i="1"/>
  <c r="AI1441" i="1"/>
  <c r="AH1441" i="1"/>
  <c r="AG1441" i="1"/>
  <c r="AF1441" i="1"/>
  <c r="AE1441" i="1"/>
  <c r="AD1441" i="1"/>
  <c r="AC1441" i="1"/>
  <c r="AB1441" i="1"/>
  <c r="AK1440" i="1"/>
  <c r="AJ1440" i="1"/>
  <c r="AI1440" i="1"/>
  <c r="AH1440" i="1"/>
  <c r="AG1440" i="1"/>
  <c r="AF1440" i="1"/>
  <c r="AE1440" i="1"/>
  <c r="AD1440" i="1"/>
  <c r="AC1440" i="1"/>
  <c r="AB1440" i="1"/>
  <c r="AK1439" i="1"/>
  <c r="AJ1439" i="1"/>
  <c r="AI1439" i="1"/>
  <c r="AH1439" i="1"/>
  <c r="AG1439" i="1"/>
  <c r="AF1439" i="1"/>
  <c r="AE1439" i="1"/>
  <c r="AD1439" i="1"/>
  <c r="AC1439" i="1"/>
  <c r="AB1439" i="1"/>
  <c r="AK1438" i="1"/>
  <c r="AJ1438" i="1"/>
  <c r="AI1438" i="1"/>
  <c r="AH1438" i="1"/>
  <c r="AG1438" i="1"/>
  <c r="AF1438" i="1"/>
  <c r="AE1438" i="1"/>
  <c r="AD1438" i="1"/>
  <c r="AC1438" i="1"/>
  <c r="AB1438" i="1"/>
  <c r="AK1437" i="1"/>
  <c r="AJ1437" i="1"/>
  <c r="AI1437" i="1"/>
  <c r="AH1437" i="1"/>
  <c r="AG1437" i="1"/>
  <c r="AF1437" i="1"/>
  <c r="AE1437" i="1"/>
  <c r="AD1437" i="1"/>
  <c r="AC1437" i="1"/>
  <c r="AB1437" i="1"/>
  <c r="AK1436" i="1"/>
  <c r="AJ1436" i="1"/>
  <c r="AI1436" i="1"/>
  <c r="AH1436" i="1"/>
  <c r="AG1436" i="1"/>
  <c r="AF1436" i="1"/>
  <c r="AE1436" i="1"/>
  <c r="AD1436" i="1"/>
  <c r="AC1436" i="1"/>
  <c r="AB1436" i="1"/>
  <c r="AK1435" i="1"/>
  <c r="AJ1435" i="1"/>
  <c r="AI1435" i="1"/>
  <c r="AH1435" i="1"/>
  <c r="AG1435" i="1"/>
  <c r="AF1435" i="1"/>
  <c r="AE1435" i="1"/>
  <c r="AD1435" i="1"/>
  <c r="AC1435" i="1"/>
  <c r="AB1435" i="1"/>
  <c r="AK1434" i="1"/>
  <c r="AJ1434" i="1"/>
  <c r="AI1434" i="1"/>
  <c r="AH1434" i="1"/>
  <c r="AG1434" i="1"/>
  <c r="AF1434" i="1"/>
  <c r="AE1434" i="1"/>
  <c r="AD1434" i="1"/>
  <c r="AC1434" i="1"/>
  <c r="AB1434" i="1"/>
  <c r="AK1433" i="1"/>
  <c r="AJ1433" i="1"/>
  <c r="AI1433" i="1"/>
  <c r="AH1433" i="1"/>
  <c r="AG1433" i="1"/>
  <c r="AF1433" i="1"/>
  <c r="AE1433" i="1"/>
  <c r="AD1433" i="1"/>
  <c r="AC1433" i="1"/>
  <c r="AB1433" i="1"/>
  <c r="AK1432" i="1"/>
  <c r="AJ1432" i="1"/>
  <c r="AI1432" i="1"/>
  <c r="AH1432" i="1"/>
  <c r="AG1432" i="1"/>
  <c r="AF1432" i="1"/>
  <c r="AE1432" i="1"/>
  <c r="AD1432" i="1"/>
  <c r="AC1432" i="1"/>
  <c r="AB1432" i="1"/>
  <c r="AK1431" i="1"/>
  <c r="AJ1431" i="1"/>
  <c r="AI1431" i="1"/>
  <c r="AH1431" i="1"/>
  <c r="AG1431" i="1"/>
  <c r="AF1431" i="1"/>
  <c r="AE1431" i="1"/>
  <c r="AD1431" i="1"/>
  <c r="AC1431" i="1"/>
  <c r="AB1431" i="1"/>
  <c r="AK1430" i="1"/>
  <c r="AJ1430" i="1"/>
  <c r="AI1430" i="1"/>
  <c r="AH1430" i="1"/>
  <c r="AG1430" i="1"/>
  <c r="AF1430" i="1"/>
  <c r="AE1430" i="1"/>
  <c r="AD1430" i="1"/>
  <c r="AC1430" i="1"/>
  <c r="AB1430" i="1"/>
  <c r="AK1429" i="1"/>
  <c r="AJ1429" i="1"/>
  <c r="AI1429" i="1"/>
  <c r="AH1429" i="1"/>
  <c r="AG1429" i="1"/>
  <c r="AF1429" i="1"/>
  <c r="AE1429" i="1"/>
  <c r="AD1429" i="1"/>
  <c r="AC1429" i="1"/>
  <c r="AB1429" i="1"/>
  <c r="AK1428" i="1"/>
  <c r="AJ1428" i="1"/>
  <c r="AI1428" i="1"/>
  <c r="AH1428" i="1"/>
  <c r="AG1428" i="1"/>
  <c r="AF1428" i="1"/>
  <c r="AE1428" i="1"/>
  <c r="AD1428" i="1"/>
  <c r="AC1428" i="1"/>
  <c r="AB1428" i="1"/>
  <c r="AK1427" i="1"/>
  <c r="AJ1427" i="1"/>
  <c r="AI1427" i="1"/>
  <c r="AH1427" i="1"/>
  <c r="AG1427" i="1"/>
  <c r="AF1427" i="1"/>
  <c r="AE1427" i="1"/>
  <c r="AD1427" i="1"/>
  <c r="AC1427" i="1"/>
  <c r="AB1427" i="1"/>
  <c r="AK1426" i="1"/>
  <c r="AJ1426" i="1"/>
  <c r="AI1426" i="1"/>
  <c r="AH1426" i="1"/>
  <c r="AG1426" i="1"/>
  <c r="AF1426" i="1"/>
  <c r="AE1426" i="1"/>
  <c r="AD1426" i="1"/>
  <c r="AC1426" i="1"/>
  <c r="AB1426" i="1"/>
  <c r="AK1425" i="1"/>
  <c r="AJ1425" i="1"/>
  <c r="AI1425" i="1"/>
  <c r="AH1425" i="1"/>
  <c r="AG1425" i="1"/>
  <c r="AF1425" i="1"/>
  <c r="AE1425" i="1"/>
  <c r="AD1425" i="1"/>
  <c r="AC1425" i="1"/>
  <c r="AB1425" i="1"/>
  <c r="AK1424" i="1"/>
  <c r="AJ1424" i="1"/>
  <c r="AI1424" i="1"/>
  <c r="AH1424" i="1"/>
  <c r="AG1424" i="1"/>
  <c r="AF1424" i="1"/>
  <c r="AE1424" i="1"/>
  <c r="AD1424" i="1"/>
  <c r="AC1424" i="1"/>
  <c r="AB1424" i="1"/>
  <c r="AK1423" i="1"/>
  <c r="AJ1423" i="1"/>
  <c r="AI1423" i="1"/>
  <c r="AH1423" i="1"/>
  <c r="AG1423" i="1"/>
  <c r="AF1423" i="1"/>
  <c r="AE1423" i="1"/>
  <c r="AD1423" i="1"/>
  <c r="AC1423" i="1"/>
  <c r="AB1423" i="1"/>
  <c r="AK1422" i="1"/>
  <c r="AJ1422" i="1"/>
  <c r="AI1422" i="1"/>
  <c r="AH1422" i="1"/>
  <c r="AG1422" i="1"/>
  <c r="AF1422" i="1"/>
  <c r="AE1422" i="1"/>
  <c r="AD1422" i="1"/>
  <c r="AC1422" i="1"/>
  <c r="AB1422" i="1"/>
  <c r="AK1421" i="1"/>
  <c r="AJ1421" i="1"/>
  <c r="AI1421" i="1"/>
  <c r="AH1421" i="1"/>
  <c r="AG1421" i="1"/>
  <c r="AF1421" i="1"/>
  <c r="AE1421" i="1"/>
  <c r="AD1421" i="1"/>
  <c r="AC1421" i="1"/>
  <c r="AB1421" i="1"/>
  <c r="AK1420" i="1"/>
  <c r="AJ1420" i="1"/>
  <c r="AI1420" i="1"/>
  <c r="AH1420" i="1"/>
  <c r="AG1420" i="1"/>
  <c r="AF1420" i="1"/>
  <c r="AE1420" i="1"/>
  <c r="AD1420" i="1"/>
  <c r="AC1420" i="1"/>
  <c r="AB1420" i="1"/>
  <c r="AK1419" i="1"/>
  <c r="AJ1419" i="1"/>
  <c r="AI1419" i="1"/>
  <c r="AH1419" i="1"/>
  <c r="AG1419" i="1"/>
  <c r="AF1419" i="1"/>
  <c r="AE1419" i="1"/>
  <c r="AD1419" i="1"/>
  <c r="AC1419" i="1"/>
  <c r="AB1419" i="1"/>
  <c r="AK1418" i="1"/>
  <c r="AJ1418" i="1"/>
  <c r="AI1418" i="1"/>
  <c r="AH1418" i="1"/>
  <c r="AG1418" i="1"/>
  <c r="AF1418" i="1"/>
  <c r="AE1418" i="1"/>
  <c r="AD1418" i="1"/>
  <c r="AC1418" i="1"/>
  <c r="AB1418" i="1"/>
  <c r="AK1417" i="1"/>
  <c r="AJ1417" i="1"/>
  <c r="AI1417" i="1"/>
  <c r="AH1417" i="1"/>
  <c r="AG1417" i="1"/>
  <c r="AF1417" i="1"/>
  <c r="AE1417" i="1"/>
  <c r="AD1417" i="1"/>
  <c r="AC1417" i="1"/>
  <c r="AB1417" i="1"/>
  <c r="AK1416" i="1"/>
  <c r="AJ1416" i="1"/>
  <c r="AI1416" i="1"/>
  <c r="AH1416" i="1"/>
  <c r="AG1416" i="1"/>
  <c r="AF1416" i="1"/>
  <c r="AE1416" i="1"/>
  <c r="AD1416" i="1"/>
  <c r="AC1416" i="1"/>
  <c r="AB1416" i="1"/>
  <c r="AK1415" i="1"/>
  <c r="AJ1415" i="1"/>
  <c r="AI1415" i="1"/>
  <c r="AH1415" i="1"/>
  <c r="AG1415" i="1"/>
  <c r="AF1415" i="1"/>
  <c r="AE1415" i="1"/>
  <c r="AD1415" i="1"/>
  <c r="AC1415" i="1"/>
  <c r="AB1415" i="1"/>
  <c r="AK1414" i="1"/>
  <c r="AJ1414" i="1"/>
  <c r="AI1414" i="1"/>
  <c r="AH1414" i="1"/>
  <c r="AG1414" i="1"/>
  <c r="AF1414" i="1"/>
  <c r="AE1414" i="1"/>
  <c r="AD1414" i="1"/>
  <c r="AC1414" i="1"/>
  <c r="AB1414" i="1"/>
  <c r="AK1413" i="1"/>
  <c r="AJ1413" i="1"/>
  <c r="AI1413" i="1"/>
  <c r="AH1413" i="1"/>
  <c r="AG1413" i="1"/>
  <c r="AF1413" i="1"/>
  <c r="AE1413" i="1"/>
  <c r="AD1413" i="1"/>
  <c r="AC1413" i="1"/>
  <c r="AB1413" i="1"/>
  <c r="AK1412" i="1"/>
  <c r="AJ1412" i="1"/>
  <c r="AI1412" i="1"/>
  <c r="AH1412" i="1"/>
  <c r="AG1412" i="1"/>
  <c r="AF1412" i="1"/>
  <c r="AE1412" i="1"/>
  <c r="AD1412" i="1"/>
  <c r="AC1412" i="1"/>
  <c r="AB1412" i="1"/>
  <c r="AK1411" i="1"/>
  <c r="AJ1411" i="1"/>
  <c r="AI1411" i="1"/>
  <c r="AH1411" i="1"/>
  <c r="AG1411" i="1"/>
  <c r="AF1411" i="1"/>
  <c r="AE1411" i="1"/>
  <c r="AD1411" i="1"/>
  <c r="AC1411" i="1"/>
  <c r="AB1411" i="1"/>
  <c r="AK1410" i="1"/>
  <c r="AJ1410" i="1"/>
  <c r="AI1410" i="1"/>
  <c r="AH1410" i="1"/>
  <c r="AG1410" i="1"/>
  <c r="AF1410" i="1"/>
  <c r="AE1410" i="1"/>
  <c r="AD1410" i="1"/>
  <c r="AC1410" i="1"/>
  <c r="AB1410" i="1"/>
  <c r="AK1409" i="1"/>
  <c r="AJ1409" i="1"/>
  <c r="AI1409" i="1"/>
  <c r="AH1409" i="1"/>
  <c r="AG1409" i="1"/>
  <c r="AF1409" i="1"/>
  <c r="AE1409" i="1"/>
  <c r="AD1409" i="1"/>
  <c r="AC1409" i="1"/>
  <c r="AB1409" i="1"/>
  <c r="AK1408" i="1"/>
  <c r="AJ1408" i="1"/>
  <c r="AI1408" i="1"/>
  <c r="AH1408" i="1"/>
  <c r="AG1408" i="1"/>
  <c r="AF1408" i="1"/>
  <c r="AE1408" i="1"/>
  <c r="AD1408" i="1"/>
  <c r="AC1408" i="1"/>
  <c r="AB1408" i="1"/>
  <c r="AK1407" i="1"/>
  <c r="AJ1407" i="1"/>
  <c r="AI1407" i="1"/>
  <c r="AH1407" i="1"/>
  <c r="AG1407" i="1"/>
  <c r="AF1407" i="1"/>
  <c r="AE1407" i="1"/>
  <c r="AD1407" i="1"/>
  <c r="AC1407" i="1"/>
  <c r="AB1407" i="1"/>
  <c r="AK1406" i="1"/>
  <c r="AJ1406" i="1"/>
  <c r="AI1406" i="1"/>
  <c r="AH1406" i="1"/>
  <c r="AG1406" i="1"/>
  <c r="AF1406" i="1"/>
  <c r="AE1406" i="1"/>
  <c r="AD1406" i="1"/>
  <c r="AC1406" i="1"/>
  <c r="AB1406" i="1"/>
  <c r="AK1405" i="1"/>
  <c r="AJ1405" i="1"/>
  <c r="AI1405" i="1"/>
  <c r="AH1405" i="1"/>
  <c r="AG1405" i="1"/>
  <c r="AF1405" i="1"/>
  <c r="AE1405" i="1"/>
  <c r="AD1405" i="1"/>
  <c r="AC1405" i="1"/>
  <c r="AB1405" i="1"/>
  <c r="AK1404" i="1"/>
  <c r="AJ1404" i="1"/>
  <c r="AI1404" i="1"/>
  <c r="AH1404" i="1"/>
  <c r="AG1404" i="1"/>
  <c r="AF1404" i="1"/>
  <c r="AE1404" i="1"/>
  <c r="AD1404" i="1"/>
  <c r="AC1404" i="1"/>
  <c r="AB1404" i="1"/>
  <c r="AK1403" i="1"/>
  <c r="AJ1403" i="1"/>
  <c r="AI1403" i="1"/>
  <c r="AH1403" i="1"/>
  <c r="AG1403" i="1"/>
  <c r="AF1403" i="1"/>
  <c r="AE1403" i="1"/>
  <c r="AD1403" i="1"/>
  <c r="AC1403" i="1"/>
  <c r="AB1403" i="1"/>
  <c r="AK1402" i="1"/>
  <c r="AJ1402" i="1"/>
  <c r="AI1402" i="1"/>
  <c r="AH1402" i="1"/>
  <c r="AG1402" i="1"/>
  <c r="AF1402" i="1"/>
  <c r="AE1402" i="1"/>
  <c r="AD1402" i="1"/>
  <c r="AC1402" i="1"/>
  <c r="AB1402" i="1"/>
  <c r="AK1401" i="1"/>
  <c r="AJ1401" i="1"/>
  <c r="AI1401" i="1"/>
  <c r="AH1401" i="1"/>
  <c r="AG1401" i="1"/>
  <c r="AF1401" i="1"/>
  <c r="AE1401" i="1"/>
  <c r="AD1401" i="1"/>
  <c r="AC1401" i="1"/>
  <c r="AB1401" i="1"/>
  <c r="AK1400" i="1"/>
  <c r="AJ1400" i="1"/>
  <c r="AI1400" i="1"/>
  <c r="AH1400" i="1"/>
  <c r="AG1400" i="1"/>
  <c r="AF1400" i="1"/>
  <c r="AE1400" i="1"/>
  <c r="AD1400" i="1"/>
  <c r="AC1400" i="1"/>
  <c r="AB1400" i="1"/>
  <c r="AK1399" i="1"/>
  <c r="AJ1399" i="1"/>
  <c r="AI1399" i="1"/>
  <c r="AH1399" i="1"/>
  <c r="AG1399" i="1"/>
  <c r="AF1399" i="1"/>
  <c r="AE1399" i="1"/>
  <c r="AD1399" i="1"/>
  <c r="AC1399" i="1"/>
  <c r="AB1399" i="1"/>
  <c r="AK1398" i="1"/>
  <c r="AJ1398" i="1"/>
  <c r="AI1398" i="1"/>
  <c r="AH1398" i="1"/>
  <c r="AG1398" i="1"/>
  <c r="AF1398" i="1"/>
  <c r="AE1398" i="1"/>
  <c r="AD1398" i="1"/>
  <c r="AC1398" i="1"/>
  <c r="AB1398" i="1"/>
  <c r="AK1397" i="1"/>
  <c r="AJ1397" i="1"/>
  <c r="AI1397" i="1"/>
  <c r="AH1397" i="1"/>
  <c r="AG1397" i="1"/>
  <c r="AF1397" i="1"/>
  <c r="AE1397" i="1"/>
  <c r="AD1397" i="1"/>
  <c r="AC1397" i="1"/>
  <c r="AB1397" i="1"/>
  <c r="AK1396" i="1"/>
  <c r="AJ1396" i="1"/>
  <c r="AI1396" i="1"/>
  <c r="AH1396" i="1"/>
  <c r="AG1396" i="1"/>
  <c r="AF1396" i="1"/>
  <c r="AE1396" i="1"/>
  <c r="AD1396" i="1"/>
  <c r="AC1396" i="1"/>
  <c r="AB1396" i="1"/>
  <c r="AK1395" i="1"/>
  <c r="AJ1395" i="1"/>
  <c r="AI1395" i="1"/>
  <c r="AH1395" i="1"/>
  <c r="AG1395" i="1"/>
  <c r="AF1395" i="1"/>
  <c r="AE1395" i="1"/>
  <c r="AD1395" i="1"/>
  <c r="AC1395" i="1"/>
  <c r="AB1395" i="1"/>
  <c r="AK1394" i="1"/>
  <c r="AJ1394" i="1"/>
  <c r="AI1394" i="1"/>
  <c r="AH1394" i="1"/>
  <c r="AG1394" i="1"/>
  <c r="AF1394" i="1"/>
  <c r="AE1394" i="1"/>
  <c r="AD1394" i="1"/>
  <c r="AC1394" i="1"/>
  <c r="AB1394" i="1"/>
  <c r="AK1393" i="1"/>
  <c r="AJ1393" i="1"/>
  <c r="AI1393" i="1"/>
  <c r="AH1393" i="1"/>
  <c r="AG1393" i="1"/>
  <c r="AF1393" i="1"/>
  <c r="AE1393" i="1"/>
  <c r="AD1393" i="1"/>
  <c r="AC1393" i="1"/>
  <c r="AB1393" i="1"/>
  <c r="AK1392" i="1"/>
  <c r="AJ1392" i="1"/>
  <c r="AI1392" i="1"/>
  <c r="AH1392" i="1"/>
  <c r="AG1392" i="1"/>
  <c r="AF1392" i="1"/>
  <c r="AE1392" i="1"/>
  <c r="AD1392" i="1"/>
  <c r="AC1392" i="1"/>
  <c r="AB1392" i="1"/>
  <c r="AK1391" i="1"/>
  <c r="AJ1391" i="1"/>
  <c r="AI1391" i="1"/>
  <c r="AH1391" i="1"/>
  <c r="AG1391" i="1"/>
  <c r="AF1391" i="1"/>
  <c r="AE1391" i="1"/>
  <c r="AD1391" i="1"/>
  <c r="AC1391" i="1"/>
  <c r="AB1391" i="1"/>
  <c r="AK1390" i="1"/>
  <c r="AJ1390" i="1"/>
  <c r="AI1390" i="1"/>
  <c r="AH1390" i="1"/>
  <c r="AG1390" i="1"/>
  <c r="AF1390" i="1"/>
  <c r="AE1390" i="1"/>
  <c r="AD1390" i="1"/>
  <c r="AC1390" i="1"/>
  <c r="AB1390" i="1"/>
  <c r="AK1389" i="1"/>
  <c r="AJ1389" i="1"/>
  <c r="AI1389" i="1"/>
  <c r="AH1389" i="1"/>
  <c r="AG1389" i="1"/>
  <c r="AF1389" i="1"/>
  <c r="AE1389" i="1"/>
  <c r="AD1389" i="1"/>
  <c r="AC1389" i="1"/>
  <c r="AB1389" i="1"/>
  <c r="AK1388" i="1"/>
  <c r="AJ1388" i="1"/>
  <c r="AI1388" i="1"/>
  <c r="AH1388" i="1"/>
  <c r="AG1388" i="1"/>
  <c r="AF1388" i="1"/>
  <c r="AE1388" i="1"/>
  <c r="AD1388" i="1"/>
  <c r="AC1388" i="1"/>
  <c r="AB1388" i="1"/>
  <c r="AK1387" i="1"/>
  <c r="AJ1387" i="1"/>
  <c r="AI1387" i="1"/>
  <c r="AH1387" i="1"/>
  <c r="AG1387" i="1"/>
  <c r="AF1387" i="1"/>
  <c r="AE1387" i="1"/>
  <c r="AD1387" i="1"/>
  <c r="AC1387" i="1"/>
  <c r="AB1387" i="1"/>
  <c r="AK1386" i="1"/>
  <c r="AJ1386" i="1"/>
  <c r="AI1386" i="1"/>
  <c r="AH1386" i="1"/>
  <c r="AG1386" i="1"/>
  <c r="AF1386" i="1"/>
  <c r="AE1386" i="1"/>
  <c r="AD1386" i="1"/>
  <c r="AC1386" i="1"/>
  <c r="AB1386" i="1"/>
  <c r="AK1385" i="1"/>
  <c r="AJ1385" i="1"/>
  <c r="AI1385" i="1"/>
  <c r="AH1385" i="1"/>
  <c r="AG1385" i="1"/>
  <c r="AF1385" i="1"/>
  <c r="AE1385" i="1"/>
  <c r="AD1385" i="1"/>
  <c r="AC1385" i="1"/>
  <c r="AB1385" i="1"/>
  <c r="AK1384" i="1"/>
  <c r="AJ1384" i="1"/>
  <c r="AI1384" i="1"/>
  <c r="AH1384" i="1"/>
  <c r="AG1384" i="1"/>
  <c r="AF1384" i="1"/>
  <c r="AE1384" i="1"/>
  <c r="AD1384" i="1"/>
  <c r="AC1384" i="1"/>
  <c r="AB1384" i="1"/>
  <c r="AK1383" i="1"/>
  <c r="AJ1383" i="1"/>
  <c r="AI1383" i="1"/>
  <c r="AH1383" i="1"/>
  <c r="AG1383" i="1"/>
  <c r="AF1383" i="1"/>
  <c r="AE1383" i="1"/>
  <c r="AD1383" i="1"/>
  <c r="AC1383" i="1"/>
  <c r="AB1383" i="1"/>
  <c r="AK1382" i="1"/>
  <c r="AJ1382" i="1"/>
  <c r="AI1382" i="1"/>
  <c r="AH1382" i="1"/>
  <c r="AG1382" i="1"/>
  <c r="AF1382" i="1"/>
  <c r="AE1382" i="1"/>
  <c r="AD1382" i="1"/>
  <c r="AC1382" i="1"/>
  <c r="AB1382" i="1"/>
  <c r="AK1381" i="1"/>
  <c r="AJ1381" i="1"/>
  <c r="AI1381" i="1"/>
  <c r="AH1381" i="1"/>
  <c r="AG1381" i="1"/>
  <c r="AF1381" i="1"/>
  <c r="AE1381" i="1"/>
  <c r="AD1381" i="1"/>
  <c r="AC1381" i="1"/>
  <c r="AB1381" i="1"/>
  <c r="AK1380" i="1"/>
  <c r="AJ1380" i="1"/>
  <c r="AI1380" i="1"/>
  <c r="AH1380" i="1"/>
  <c r="AG1380" i="1"/>
  <c r="AF1380" i="1"/>
  <c r="AE1380" i="1"/>
  <c r="AD1380" i="1"/>
  <c r="AC1380" i="1"/>
  <c r="AB1380" i="1"/>
  <c r="AK1379" i="1"/>
  <c r="AJ1379" i="1"/>
  <c r="AI1379" i="1"/>
  <c r="AH1379" i="1"/>
  <c r="AG1379" i="1"/>
  <c r="AF1379" i="1"/>
  <c r="AE1379" i="1"/>
  <c r="AD1379" i="1"/>
  <c r="AC1379" i="1"/>
  <c r="AB1379" i="1"/>
  <c r="AK1378" i="1"/>
  <c r="AJ1378" i="1"/>
  <c r="AI1378" i="1"/>
  <c r="AH1378" i="1"/>
  <c r="AG1378" i="1"/>
  <c r="AF1378" i="1"/>
  <c r="AE1378" i="1"/>
  <c r="AD1378" i="1"/>
  <c r="AC1378" i="1"/>
  <c r="AB1378" i="1"/>
  <c r="AK1377" i="1"/>
  <c r="AJ1377" i="1"/>
  <c r="AI1377" i="1"/>
  <c r="AH1377" i="1"/>
  <c r="AG1377" i="1"/>
  <c r="AF1377" i="1"/>
  <c r="AE1377" i="1"/>
  <c r="AD1377" i="1"/>
  <c r="AC1377" i="1"/>
  <c r="AB1377" i="1"/>
  <c r="AK1376" i="1"/>
  <c r="AJ1376" i="1"/>
  <c r="AI1376" i="1"/>
  <c r="AH1376" i="1"/>
  <c r="AG1376" i="1"/>
  <c r="AF1376" i="1"/>
  <c r="AE1376" i="1"/>
  <c r="AD1376" i="1"/>
  <c r="AC1376" i="1"/>
  <c r="AB1376" i="1"/>
  <c r="AK1375" i="1"/>
  <c r="AJ1375" i="1"/>
  <c r="AI1375" i="1"/>
  <c r="AH1375" i="1"/>
  <c r="AG1375" i="1"/>
  <c r="AF1375" i="1"/>
  <c r="AE1375" i="1"/>
  <c r="AD1375" i="1"/>
  <c r="AC1375" i="1"/>
  <c r="AB1375" i="1"/>
  <c r="AK1374" i="1"/>
  <c r="AJ1374" i="1"/>
  <c r="AI1374" i="1"/>
  <c r="AH1374" i="1"/>
  <c r="AG1374" i="1"/>
  <c r="AF1374" i="1"/>
  <c r="AE1374" i="1"/>
  <c r="AD1374" i="1"/>
  <c r="AC1374" i="1"/>
  <c r="AB1374" i="1"/>
  <c r="AK1373" i="1"/>
  <c r="AJ1373" i="1"/>
  <c r="AI1373" i="1"/>
  <c r="AH1373" i="1"/>
  <c r="AG1373" i="1"/>
  <c r="AF1373" i="1"/>
  <c r="AE1373" i="1"/>
  <c r="AD1373" i="1"/>
  <c r="AC1373" i="1"/>
  <c r="AB1373" i="1"/>
  <c r="AK1372" i="1"/>
  <c r="AJ1372" i="1"/>
  <c r="AI1372" i="1"/>
  <c r="AH1372" i="1"/>
  <c r="AG1372" i="1"/>
  <c r="AF1372" i="1"/>
  <c r="AE1372" i="1"/>
  <c r="AD1372" i="1"/>
  <c r="AC1372" i="1"/>
  <c r="AB1372" i="1"/>
  <c r="AK1371" i="1"/>
  <c r="AJ1371" i="1"/>
  <c r="AI1371" i="1"/>
  <c r="AH1371" i="1"/>
  <c r="AG1371" i="1"/>
  <c r="AF1371" i="1"/>
  <c r="AE1371" i="1"/>
  <c r="AD1371" i="1"/>
  <c r="AC1371" i="1"/>
  <c r="AB1371" i="1"/>
  <c r="AK1370" i="1"/>
  <c r="AJ1370" i="1"/>
  <c r="AI1370" i="1"/>
  <c r="AH1370" i="1"/>
  <c r="AG1370" i="1"/>
  <c r="AF1370" i="1"/>
  <c r="AE1370" i="1"/>
  <c r="AD1370" i="1"/>
  <c r="AC1370" i="1"/>
  <c r="AB1370" i="1"/>
  <c r="AK1369" i="1"/>
  <c r="AJ1369" i="1"/>
  <c r="AI1369" i="1"/>
  <c r="AH1369" i="1"/>
  <c r="AG1369" i="1"/>
  <c r="AF1369" i="1"/>
  <c r="AE1369" i="1"/>
  <c r="AD1369" i="1"/>
  <c r="AC1369" i="1"/>
  <c r="AB1369" i="1"/>
  <c r="AK1368" i="1"/>
  <c r="AJ1368" i="1"/>
  <c r="AI1368" i="1"/>
  <c r="AH1368" i="1"/>
  <c r="AG1368" i="1"/>
  <c r="AF1368" i="1"/>
  <c r="AE1368" i="1"/>
  <c r="AD1368" i="1"/>
  <c r="AC1368" i="1"/>
  <c r="AB1368" i="1"/>
  <c r="AK1367" i="1"/>
  <c r="AJ1367" i="1"/>
  <c r="AI1367" i="1"/>
  <c r="AH1367" i="1"/>
  <c r="AG1367" i="1"/>
  <c r="AF1367" i="1"/>
  <c r="AE1367" i="1"/>
  <c r="AD1367" i="1"/>
  <c r="AC1367" i="1"/>
  <c r="AB1367" i="1"/>
  <c r="AK1366" i="1"/>
  <c r="AJ1366" i="1"/>
  <c r="AI1366" i="1"/>
  <c r="AH1366" i="1"/>
  <c r="AG1366" i="1"/>
  <c r="AF1366" i="1"/>
  <c r="AE1366" i="1"/>
  <c r="AD1366" i="1"/>
  <c r="AC1366" i="1"/>
  <c r="AB1366" i="1"/>
  <c r="AK1365" i="1"/>
  <c r="AJ1365" i="1"/>
  <c r="AI1365" i="1"/>
  <c r="AH1365" i="1"/>
  <c r="AG1365" i="1"/>
  <c r="AF1365" i="1"/>
  <c r="AE1365" i="1"/>
  <c r="AD1365" i="1"/>
  <c r="AC1365" i="1"/>
  <c r="AB1365" i="1"/>
  <c r="AK1364" i="1"/>
  <c r="AJ1364" i="1"/>
  <c r="AI1364" i="1"/>
  <c r="AH1364" i="1"/>
  <c r="AG1364" i="1"/>
  <c r="AF1364" i="1"/>
  <c r="AE1364" i="1"/>
  <c r="AD1364" i="1"/>
  <c r="AC1364" i="1"/>
  <c r="AB1364" i="1"/>
  <c r="AK1363" i="1"/>
  <c r="AJ1363" i="1"/>
  <c r="AI1363" i="1"/>
  <c r="AH1363" i="1"/>
  <c r="AG1363" i="1"/>
  <c r="AF1363" i="1"/>
  <c r="AE1363" i="1"/>
  <c r="AD1363" i="1"/>
  <c r="AC1363" i="1"/>
  <c r="AB1363" i="1"/>
  <c r="AK1362" i="1"/>
  <c r="AJ1362" i="1"/>
  <c r="AI1362" i="1"/>
  <c r="AH1362" i="1"/>
  <c r="AG1362" i="1"/>
  <c r="AF1362" i="1"/>
  <c r="AE1362" i="1"/>
  <c r="AD1362" i="1"/>
  <c r="AC1362" i="1"/>
  <c r="AB1362" i="1"/>
  <c r="AK1361" i="1"/>
  <c r="AJ1361" i="1"/>
  <c r="AI1361" i="1"/>
  <c r="AH1361" i="1"/>
  <c r="AG1361" i="1"/>
  <c r="AF1361" i="1"/>
  <c r="AE1361" i="1"/>
  <c r="AD1361" i="1"/>
  <c r="AC1361" i="1"/>
  <c r="AB1361" i="1"/>
  <c r="AK1360" i="1"/>
  <c r="AJ1360" i="1"/>
  <c r="AI1360" i="1"/>
  <c r="AH1360" i="1"/>
  <c r="AG1360" i="1"/>
  <c r="AF1360" i="1"/>
  <c r="AE1360" i="1"/>
  <c r="AD1360" i="1"/>
  <c r="AC1360" i="1"/>
  <c r="AB1360" i="1"/>
  <c r="AK1359" i="1"/>
  <c r="AJ1359" i="1"/>
  <c r="AI1359" i="1"/>
  <c r="AH1359" i="1"/>
  <c r="AG1359" i="1"/>
  <c r="AF1359" i="1"/>
  <c r="AE1359" i="1"/>
  <c r="AD1359" i="1"/>
  <c r="AC1359" i="1"/>
  <c r="AB1359" i="1"/>
  <c r="AK1358" i="1"/>
  <c r="AJ1358" i="1"/>
  <c r="AI1358" i="1"/>
  <c r="AH1358" i="1"/>
  <c r="AG1358" i="1"/>
  <c r="AF1358" i="1"/>
  <c r="AE1358" i="1"/>
  <c r="AD1358" i="1"/>
  <c r="AC1358" i="1"/>
  <c r="AB1358" i="1"/>
  <c r="AK1357" i="1"/>
  <c r="AJ1357" i="1"/>
  <c r="AI1357" i="1"/>
  <c r="AH1357" i="1"/>
  <c r="AG1357" i="1"/>
  <c r="AF1357" i="1"/>
  <c r="AE1357" i="1"/>
  <c r="AD1357" i="1"/>
  <c r="AC1357" i="1"/>
  <c r="AB1357" i="1"/>
  <c r="AK1356" i="1"/>
  <c r="AJ1356" i="1"/>
  <c r="AI1356" i="1"/>
  <c r="AH1356" i="1"/>
  <c r="AG1356" i="1"/>
  <c r="AF1356" i="1"/>
  <c r="AE1356" i="1"/>
  <c r="AD1356" i="1"/>
  <c r="AC1356" i="1"/>
  <c r="AB1356" i="1"/>
  <c r="AK1355" i="1"/>
  <c r="AJ1355" i="1"/>
  <c r="AI1355" i="1"/>
  <c r="AH1355" i="1"/>
  <c r="AG1355" i="1"/>
  <c r="AF1355" i="1"/>
  <c r="AE1355" i="1"/>
  <c r="AD1355" i="1"/>
  <c r="AC1355" i="1"/>
  <c r="AB1355" i="1"/>
  <c r="AK1354" i="1"/>
  <c r="AJ1354" i="1"/>
  <c r="AI1354" i="1"/>
  <c r="AH1354" i="1"/>
  <c r="AG1354" i="1"/>
  <c r="AF1354" i="1"/>
  <c r="AE1354" i="1"/>
  <c r="AD1354" i="1"/>
  <c r="AC1354" i="1"/>
  <c r="AB1354" i="1"/>
  <c r="AK1353" i="1"/>
  <c r="AJ1353" i="1"/>
  <c r="AI1353" i="1"/>
  <c r="AH1353" i="1"/>
  <c r="AG1353" i="1"/>
  <c r="AF1353" i="1"/>
  <c r="AE1353" i="1"/>
  <c r="AD1353" i="1"/>
  <c r="AC1353" i="1"/>
  <c r="AB1353" i="1"/>
  <c r="AK1352" i="1"/>
  <c r="AJ1352" i="1"/>
  <c r="AI1352" i="1"/>
  <c r="AH1352" i="1"/>
  <c r="AG1352" i="1"/>
  <c r="AF1352" i="1"/>
  <c r="AE1352" i="1"/>
  <c r="AD1352" i="1"/>
  <c r="AC1352" i="1"/>
  <c r="AB1352" i="1"/>
  <c r="AK1351" i="1"/>
  <c r="AJ1351" i="1"/>
  <c r="AI1351" i="1"/>
  <c r="AH1351" i="1"/>
  <c r="AG1351" i="1"/>
  <c r="AF1351" i="1"/>
  <c r="AE1351" i="1"/>
  <c r="AD1351" i="1"/>
  <c r="AC1351" i="1"/>
  <c r="AB1351" i="1"/>
  <c r="AK1350" i="1"/>
  <c r="AJ1350" i="1"/>
  <c r="AI1350" i="1"/>
  <c r="AH1350" i="1"/>
  <c r="AG1350" i="1"/>
  <c r="AF1350" i="1"/>
  <c r="AE1350" i="1"/>
  <c r="AD1350" i="1"/>
  <c r="AC1350" i="1"/>
  <c r="AB1350" i="1"/>
  <c r="AK1349" i="1"/>
  <c r="AJ1349" i="1"/>
  <c r="AI1349" i="1"/>
  <c r="AH1349" i="1"/>
  <c r="AG1349" i="1"/>
  <c r="AF1349" i="1"/>
  <c r="AE1349" i="1"/>
  <c r="AD1349" i="1"/>
  <c r="AC1349" i="1"/>
  <c r="AB1349" i="1"/>
  <c r="AK1348" i="1"/>
  <c r="AJ1348" i="1"/>
  <c r="AI1348" i="1"/>
  <c r="AH1348" i="1"/>
  <c r="AG1348" i="1"/>
  <c r="AF1348" i="1"/>
  <c r="AE1348" i="1"/>
  <c r="AD1348" i="1"/>
  <c r="AC1348" i="1"/>
  <c r="AB1348" i="1"/>
  <c r="AK1347" i="1"/>
  <c r="AJ1347" i="1"/>
  <c r="AI1347" i="1"/>
  <c r="AH1347" i="1"/>
  <c r="AG1347" i="1"/>
  <c r="AF1347" i="1"/>
  <c r="AE1347" i="1"/>
  <c r="AD1347" i="1"/>
  <c r="AC1347" i="1"/>
  <c r="AB1347" i="1"/>
  <c r="AK1346" i="1"/>
  <c r="AJ1346" i="1"/>
  <c r="AI1346" i="1"/>
  <c r="AH1346" i="1"/>
  <c r="AG1346" i="1"/>
  <c r="AF1346" i="1"/>
  <c r="AE1346" i="1"/>
  <c r="AD1346" i="1"/>
  <c r="AC1346" i="1"/>
  <c r="AB1346" i="1"/>
  <c r="AK1345" i="1"/>
  <c r="AJ1345" i="1"/>
  <c r="AI1345" i="1"/>
  <c r="AH1345" i="1"/>
  <c r="AG1345" i="1"/>
  <c r="AF1345" i="1"/>
  <c r="AE1345" i="1"/>
  <c r="AD1345" i="1"/>
  <c r="AC1345" i="1"/>
  <c r="AB1345" i="1"/>
  <c r="AK1344" i="1"/>
  <c r="AJ1344" i="1"/>
  <c r="AI1344" i="1"/>
  <c r="AH1344" i="1"/>
  <c r="AG1344" i="1"/>
  <c r="AF1344" i="1"/>
  <c r="AE1344" i="1"/>
  <c r="AD1344" i="1"/>
  <c r="AC1344" i="1"/>
  <c r="AB1344" i="1"/>
  <c r="AK1343" i="1"/>
  <c r="AJ1343" i="1"/>
  <c r="AI1343" i="1"/>
  <c r="AH1343" i="1"/>
  <c r="AG1343" i="1"/>
  <c r="AF1343" i="1"/>
  <c r="AE1343" i="1"/>
  <c r="AD1343" i="1"/>
  <c r="AC1343" i="1"/>
  <c r="AB1343" i="1"/>
  <c r="AK1342" i="1"/>
  <c r="AJ1342" i="1"/>
  <c r="AI1342" i="1"/>
  <c r="AH1342" i="1"/>
  <c r="AG1342" i="1"/>
  <c r="AF1342" i="1"/>
  <c r="AE1342" i="1"/>
  <c r="AD1342" i="1"/>
  <c r="AC1342" i="1"/>
  <c r="AB1342" i="1"/>
  <c r="AK1341" i="1"/>
  <c r="AJ1341" i="1"/>
  <c r="AI1341" i="1"/>
  <c r="AH1341" i="1"/>
  <c r="AG1341" i="1"/>
  <c r="AF1341" i="1"/>
  <c r="AE1341" i="1"/>
  <c r="AD1341" i="1"/>
  <c r="AC1341" i="1"/>
  <c r="AB1341" i="1"/>
  <c r="AK1340" i="1"/>
  <c r="AJ1340" i="1"/>
  <c r="AI1340" i="1"/>
  <c r="AH1340" i="1"/>
  <c r="AG1340" i="1"/>
  <c r="AF1340" i="1"/>
  <c r="AE1340" i="1"/>
  <c r="AD1340" i="1"/>
  <c r="AC1340" i="1"/>
  <c r="AB1340" i="1"/>
  <c r="AK1339" i="1"/>
  <c r="AJ1339" i="1"/>
  <c r="AI1339" i="1"/>
  <c r="AH1339" i="1"/>
  <c r="AG1339" i="1"/>
  <c r="AF1339" i="1"/>
  <c r="AE1339" i="1"/>
  <c r="AD1339" i="1"/>
  <c r="AC1339" i="1"/>
  <c r="AB1339" i="1"/>
  <c r="AK1338" i="1"/>
  <c r="AJ1338" i="1"/>
  <c r="AI1338" i="1"/>
  <c r="AH1338" i="1"/>
  <c r="AG1338" i="1"/>
  <c r="AF1338" i="1"/>
  <c r="AE1338" i="1"/>
  <c r="AD1338" i="1"/>
  <c r="AC1338" i="1"/>
  <c r="AB1338" i="1"/>
  <c r="AK1337" i="1"/>
  <c r="AJ1337" i="1"/>
  <c r="AI1337" i="1"/>
  <c r="AH1337" i="1"/>
  <c r="AG1337" i="1"/>
  <c r="AF1337" i="1"/>
  <c r="AE1337" i="1"/>
  <c r="AD1337" i="1"/>
  <c r="AC1337" i="1"/>
  <c r="AB1337" i="1"/>
  <c r="AK1336" i="1"/>
  <c r="AJ1336" i="1"/>
  <c r="AI1336" i="1"/>
  <c r="AH1336" i="1"/>
  <c r="AG1336" i="1"/>
  <c r="AF1336" i="1"/>
  <c r="AE1336" i="1"/>
  <c r="AD1336" i="1"/>
  <c r="AC1336" i="1"/>
  <c r="AB1336" i="1"/>
  <c r="AK1335" i="1"/>
  <c r="AJ1335" i="1"/>
  <c r="AI1335" i="1"/>
  <c r="AH1335" i="1"/>
  <c r="AG1335" i="1"/>
  <c r="AF1335" i="1"/>
  <c r="AE1335" i="1"/>
  <c r="AD1335" i="1"/>
  <c r="AC1335" i="1"/>
  <c r="AB1335" i="1"/>
  <c r="AK1334" i="1"/>
  <c r="AJ1334" i="1"/>
  <c r="AI1334" i="1"/>
  <c r="AH1334" i="1"/>
  <c r="AG1334" i="1"/>
  <c r="AF1334" i="1"/>
  <c r="AE1334" i="1"/>
  <c r="AD1334" i="1"/>
  <c r="AC1334" i="1"/>
  <c r="AB1334" i="1"/>
  <c r="AK1333" i="1"/>
  <c r="AJ1333" i="1"/>
  <c r="AI1333" i="1"/>
  <c r="AH1333" i="1"/>
  <c r="AG1333" i="1"/>
  <c r="AF1333" i="1"/>
  <c r="AE1333" i="1"/>
  <c r="AD1333" i="1"/>
  <c r="AC1333" i="1"/>
  <c r="AB1333" i="1"/>
  <c r="AK1332" i="1"/>
  <c r="AJ1332" i="1"/>
  <c r="AI1332" i="1"/>
  <c r="AH1332" i="1"/>
  <c r="AG1332" i="1"/>
  <c r="AF1332" i="1"/>
  <c r="AE1332" i="1"/>
  <c r="AD1332" i="1"/>
  <c r="AC1332" i="1"/>
  <c r="AB1332" i="1"/>
  <c r="AK1331" i="1"/>
  <c r="AJ1331" i="1"/>
  <c r="AI1331" i="1"/>
  <c r="AH1331" i="1"/>
  <c r="AG1331" i="1"/>
  <c r="AF1331" i="1"/>
  <c r="AE1331" i="1"/>
  <c r="AD1331" i="1"/>
  <c r="AC1331" i="1"/>
  <c r="AB1331" i="1"/>
  <c r="AK1330" i="1"/>
  <c r="AJ1330" i="1"/>
  <c r="AI1330" i="1"/>
  <c r="AH1330" i="1"/>
  <c r="AG1330" i="1"/>
  <c r="AF1330" i="1"/>
  <c r="AE1330" i="1"/>
  <c r="AD1330" i="1"/>
  <c r="AC1330" i="1"/>
  <c r="AB1330" i="1"/>
  <c r="AK1329" i="1"/>
  <c r="AJ1329" i="1"/>
  <c r="AI1329" i="1"/>
  <c r="AH1329" i="1"/>
  <c r="AG1329" i="1"/>
  <c r="AF1329" i="1"/>
  <c r="AE1329" i="1"/>
  <c r="AD1329" i="1"/>
  <c r="AC1329" i="1"/>
  <c r="AB1329" i="1"/>
  <c r="AK1328" i="1"/>
  <c r="AJ1328" i="1"/>
  <c r="AI1328" i="1"/>
  <c r="AH1328" i="1"/>
  <c r="AG1328" i="1"/>
  <c r="AF1328" i="1"/>
  <c r="AE1328" i="1"/>
  <c r="AD1328" i="1"/>
  <c r="AC1328" i="1"/>
  <c r="AB1328" i="1"/>
  <c r="AK1327" i="1"/>
  <c r="AJ1327" i="1"/>
  <c r="AI1327" i="1"/>
  <c r="AH1327" i="1"/>
  <c r="AG1327" i="1"/>
  <c r="AF1327" i="1"/>
  <c r="AE1327" i="1"/>
  <c r="AD1327" i="1"/>
  <c r="AC1327" i="1"/>
  <c r="AB1327" i="1"/>
  <c r="AK1326" i="1"/>
  <c r="AJ1326" i="1"/>
  <c r="AI1326" i="1"/>
  <c r="AH1326" i="1"/>
  <c r="AG1326" i="1"/>
  <c r="AF1326" i="1"/>
  <c r="AE1326" i="1"/>
  <c r="AD1326" i="1"/>
  <c r="AC1326" i="1"/>
  <c r="AB1326" i="1"/>
  <c r="AK1325" i="1"/>
  <c r="AJ1325" i="1"/>
  <c r="AI1325" i="1"/>
  <c r="AH1325" i="1"/>
  <c r="AG1325" i="1"/>
  <c r="AF1325" i="1"/>
  <c r="AE1325" i="1"/>
  <c r="AD1325" i="1"/>
  <c r="AC1325" i="1"/>
  <c r="AB1325" i="1"/>
  <c r="AK1324" i="1"/>
  <c r="AJ1324" i="1"/>
  <c r="AI1324" i="1"/>
  <c r="AH1324" i="1"/>
  <c r="AG1324" i="1"/>
  <c r="AF1324" i="1"/>
  <c r="AE1324" i="1"/>
  <c r="AD1324" i="1"/>
  <c r="AC1324" i="1"/>
  <c r="AB1324" i="1"/>
  <c r="AK1323" i="1"/>
  <c r="AJ1323" i="1"/>
  <c r="AI1323" i="1"/>
  <c r="AH1323" i="1"/>
  <c r="AG1323" i="1"/>
  <c r="AF1323" i="1"/>
  <c r="AE1323" i="1"/>
  <c r="AD1323" i="1"/>
  <c r="AC1323" i="1"/>
  <c r="AB1323" i="1"/>
  <c r="AK1322" i="1"/>
  <c r="AJ1322" i="1"/>
  <c r="AI1322" i="1"/>
  <c r="AH1322" i="1"/>
  <c r="AG1322" i="1"/>
  <c r="AF1322" i="1"/>
  <c r="AE1322" i="1"/>
  <c r="AD1322" i="1"/>
  <c r="AC1322" i="1"/>
  <c r="AB1322" i="1"/>
  <c r="AK1321" i="1"/>
  <c r="AJ1321" i="1"/>
  <c r="AI1321" i="1"/>
  <c r="AH1321" i="1"/>
  <c r="AG1321" i="1"/>
  <c r="AF1321" i="1"/>
  <c r="AE1321" i="1"/>
  <c r="AD1321" i="1"/>
  <c r="AC1321" i="1"/>
  <c r="AB1321" i="1"/>
  <c r="AK1320" i="1"/>
  <c r="AJ1320" i="1"/>
  <c r="AI1320" i="1"/>
  <c r="AH1320" i="1"/>
  <c r="AG1320" i="1"/>
  <c r="AF1320" i="1"/>
  <c r="AE1320" i="1"/>
  <c r="AD1320" i="1"/>
  <c r="AC1320" i="1"/>
  <c r="AB1320" i="1"/>
  <c r="AK1319" i="1"/>
  <c r="AJ1319" i="1"/>
  <c r="AI1319" i="1"/>
  <c r="AH1319" i="1"/>
  <c r="AG1319" i="1"/>
  <c r="AF1319" i="1"/>
  <c r="AE1319" i="1"/>
  <c r="AD1319" i="1"/>
  <c r="AC1319" i="1"/>
  <c r="AB1319" i="1"/>
  <c r="AK1318" i="1"/>
  <c r="AJ1318" i="1"/>
  <c r="AI1318" i="1"/>
  <c r="AH1318" i="1"/>
  <c r="AG1318" i="1"/>
  <c r="AF1318" i="1"/>
  <c r="AE1318" i="1"/>
  <c r="AD1318" i="1"/>
  <c r="AC1318" i="1"/>
  <c r="AB1318" i="1"/>
  <c r="AK1317" i="1"/>
  <c r="AJ1317" i="1"/>
  <c r="AI1317" i="1"/>
  <c r="AH1317" i="1"/>
  <c r="AG1317" i="1"/>
  <c r="AF1317" i="1"/>
  <c r="AE1317" i="1"/>
  <c r="AD1317" i="1"/>
  <c r="AC1317" i="1"/>
  <c r="AB1317" i="1"/>
  <c r="AK1316" i="1"/>
  <c r="AJ1316" i="1"/>
  <c r="AI1316" i="1"/>
  <c r="AH1316" i="1"/>
  <c r="AG1316" i="1"/>
  <c r="AF1316" i="1"/>
  <c r="AE1316" i="1"/>
  <c r="AD1316" i="1"/>
  <c r="AC1316" i="1"/>
  <c r="AB1316" i="1"/>
  <c r="AK1315" i="1"/>
  <c r="AJ1315" i="1"/>
  <c r="AI1315" i="1"/>
  <c r="AH1315" i="1"/>
  <c r="AG1315" i="1"/>
  <c r="AF1315" i="1"/>
  <c r="AE1315" i="1"/>
  <c r="AD1315" i="1"/>
  <c r="AC1315" i="1"/>
  <c r="AB1315" i="1"/>
  <c r="AK1314" i="1"/>
  <c r="AJ1314" i="1"/>
  <c r="AI1314" i="1"/>
  <c r="AH1314" i="1"/>
  <c r="AG1314" i="1"/>
  <c r="AF1314" i="1"/>
  <c r="AE1314" i="1"/>
  <c r="AD1314" i="1"/>
  <c r="AC1314" i="1"/>
  <c r="AB1314" i="1"/>
  <c r="AK1313" i="1"/>
  <c r="AJ1313" i="1"/>
  <c r="AI1313" i="1"/>
  <c r="AH1313" i="1"/>
  <c r="AG1313" i="1"/>
  <c r="AF1313" i="1"/>
  <c r="AE1313" i="1"/>
  <c r="AD1313" i="1"/>
  <c r="AC1313" i="1"/>
  <c r="AB1313" i="1"/>
  <c r="AK1312" i="1"/>
  <c r="AJ1312" i="1"/>
  <c r="AI1312" i="1"/>
  <c r="AH1312" i="1"/>
  <c r="AG1312" i="1"/>
  <c r="AF1312" i="1"/>
  <c r="AE1312" i="1"/>
  <c r="AD1312" i="1"/>
  <c r="AC1312" i="1"/>
  <c r="AB1312" i="1"/>
  <c r="AK1311" i="1"/>
  <c r="AJ1311" i="1"/>
  <c r="AI1311" i="1"/>
  <c r="AH1311" i="1"/>
  <c r="AG1311" i="1"/>
  <c r="AF1311" i="1"/>
  <c r="AE1311" i="1"/>
  <c r="AD1311" i="1"/>
  <c r="AC1311" i="1"/>
  <c r="AB1311" i="1"/>
  <c r="AK1310" i="1"/>
  <c r="AJ1310" i="1"/>
  <c r="AI1310" i="1"/>
  <c r="AH1310" i="1"/>
  <c r="AG1310" i="1"/>
  <c r="AF1310" i="1"/>
  <c r="AE1310" i="1"/>
  <c r="AD1310" i="1"/>
  <c r="AC1310" i="1"/>
  <c r="AB1310" i="1"/>
  <c r="AK1309" i="1"/>
  <c r="AJ1309" i="1"/>
  <c r="AI1309" i="1"/>
  <c r="AH1309" i="1"/>
  <c r="AG1309" i="1"/>
  <c r="AF1309" i="1"/>
  <c r="AE1309" i="1"/>
  <c r="AD1309" i="1"/>
  <c r="AC1309" i="1"/>
  <c r="AB1309" i="1"/>
  <c r="AK1308" i="1"/>
  <c r="AJ1308" i="1"/>
  <c r="AI1308" i="1"/>
  <c r="AH1308" i="1"/>
  <c r="AG1308" i="1"/>
  <c r="AF1308" i="1"/>
  <c r="AE1308" i="1"/>
  <c r="AD1308" i="1"/>
  <c r="AC1308" i="1"/>
  <c r="AB1308" i="1"/>
  <c r="AK1307" i="1"/>
  <c r="AJ1307" i="1"/>
  <c r="AI1307" i="1"/>
  <c r="AH1307" i="1"/>
  <c r="AG1307" i="1"/>
  <c r="AF1307" i="1"/>
  <c r="AE1307" i="1"/>
  <c r="AD1307" i="1"/>
  <c r="AC1307" i="1"/>
  <c r="AB1307" i="1"/>
  <c r="AK1306" i="1"/>
  <c r="AJ1306" i="1"/>
  <c r="AI1306" i="1"/>
  <c r="AH1306" i="1"/>
  <c r="AG1306" i="1"/>
  <c r="AF1306" i="1"/>
  <c r="AE1306" i="1"/>
  <c r="AD1306" i="1"/>
  <c r="AC1306" i="1"/>
  <c r="AB1306" i="1"/>
  <c r="AK1305" i="1"/>
  <c r="AJ1305" i="1"/>
  <c r="AI1305" i="1"/>
  <c r="AH1305" i="1"/>
  <c r="AG1305" i="1"/>
  <c r="AF1305" i="1"/>
  <c r="AE1305" i="1"/>
  <c r="AD1305" i="1"/>
  <c r="AC1305" i="1"/>
  <c r="AB1305" i="1"/>
  <c r="AK1304" i="1"/>
  <c r="AJ1304" i="1"/>
  <c r="AI1304" i="1"/>
  <c r="AH1304" i="1"/>
  <c r="AG1304" i="1"/>
  <c r="AF1304" i="1"/>
  <c r="AE1304" i="1"/>
  <c r="AD1304" i="1"/>
  <c r="AC1304" i="1"/>
  <c r="AB1304" i="1"/>
  <c r="AK1303" i="1"/>
  <c r="AJ1303" i="1"/>
  <c r="AI1303" i="1"/>
  <c r="AH1303" i="1"/>
  <c r="AG1303" i="1"/>
  <c r="AF1303" i="1"/>
  <c r="AE1303" i="1"/>
  <c r="AD1303" i="1"/>
  <c r="AC1303" i="1"/>
  <c r="AB1303" i="1"/>
  <c r="AK1302" i="1"/>
  <c r="AJ1302" i="1"/>
  <c r="AI1302" i="1"/>
  <c r="AH1302" i="1"/>
  <c r="AG1302" i="1"/>
  <c r="AF1302" i="1"/>
  <c r="AE1302" i="1"/>
  <c r="AD1302" i="1"/>
  <c r="AC1302" i="1"/>
  <c r="AB1302" i="1"/>
  <c r="AK1301" i="1"/>
  <c r="AJ1301" i="1"/>
  <c r="AI1301" i="1"/>
  <c r="AH1301" i="1"/>
  <c r="AG1301" i="1"/>
  <c r="AF1301" i="1"/>
  <c r="AE1301" i="1"/>
  <c r="AD1301" i="1"/>
  <c r="AC1301" i="1"/>
  <c r="AB1301" i="1"/>
  <c r="AK1300" i="1"/>
  <c r="AJ1300" i="1"/>
  <c r="AI1300" i="1"/>
  <c r="AH1300" i="1"/>
  <c r="AG1300" i="1"/>
  <c r="AF1300" i="1"/>
  <c r="AE1300" i="1"/>
  <c r="AD1300" i="1"/>
  <c r="AC1300" i="1"/>
  <c r="AB1300" i="1"/>
  <c r="AK1299" i="1"/>
  <c r="AJ1299" i="1"/>
  <c r="AI1299" i="1"/>
  <c r="AH1299" i="1"/>
  <c r="AG1299" i="1"/>
  <c r="AF1299" i="1"/>
  <c r="AE1299" i="1"/>
  <c r="AD1299" i="1"/>
  <c r="AC1299" i="1"/>
  <c r="AB1299" i="1"/>
  <c r="AK1298" i="1"/>
  <c r="AJ1298" i="1"/>
  <c r="AI1298" i="1"/>
  <c r="AH1298" i="1"/>
  <c r="AG1298" i="1"/>
  <c r="AF1298" i="1"/>
  <c r="AE1298" i="1"/>
  <c r="AD1298" i="1"/>
  <c r="AC1298" i="1"/>
  <c r="AB1298" i="1"/>
  <c r="AK1297" i="1"/>
  <c r="AJ1297" i="1"/>
  <c r="AI1297" i="1"/>
  <c r="AH1297" i="1"/>
  <c r="AG1297" i="1"/>
  <c r="AF1297" i="1"/>
  <c r="AE1297" i="1"/>
  <c r="AD1297" i="1"/>
  <c r="AC1297" i="1"/>
  <c r="AB1297" i="1"/>
  <c r="AK1296" i="1"/>
  <c r="AJ1296" i="1"/>
  <c r="AI1296" i="1"/>
  <c r="AH1296" i="1"/>
  <c r="AG1296" i="1"/>
  <c r="AF1296" i="1"/>
  <c r="AE1296" i="1"/>
  <c r="AD1296" i="1"/>
  <c r="AC1296" i="1"/>
  <c r="AB1296" i="1"/>
  <c r="AK1295" i="1"/>
  <c r="AJ1295" i="1"/>
  <c r="AI1295" i="1"/>
  <c r="AH1295" i="1"/>
  <c r="AG1295" i="1"/>
  <c r="AF1295" i="1"/>
  <c r="AE1295" i="1"/>
  <c r="AD1295" i="1"/>
  <c r="AC1295" i="1"/>
  <c r="AB1295" i="1"/>
  <c r="AK1294" i="1"/>
  <c r="AJ1294" i="1"/>
  <c r="AI1294" i="1"/>
  <c r="AH1294" i="1"/>
  <c r="AG1294" i="1"/>
  <c r="AF1294" i="1"/>
  <c r="AE1294" i="1"/>
  <c r="AD1294" i="1"/>
  <c r="AC1294" i="1"/>
  <c r="AB1294" i="1"/>
  <c r="AK1293" i="1"/>
  <c r="AJ1293" i="1"/>
  <c r="AI1293" i="1"/>
  <c r="AH1293" i="1"/>
  <c r="AG1293" i="1"/>
  <c r="AF1293" i="1"/>
  <c r="AE1293" i="1"/>
  <c r="AD1293" i="1"/>
  <c r="AC1293" i="1"/>
  <c r="AB1293" i="1"/>
  <c r="AK1292" i="1"/>
  <c r="AJ1292" i="1"/>
  <c r="AI1292" i="1"/>
  <c r="AH1292" i="1"/>
  <c r="AG1292" i="1"/>
  <c r="AF1292" i="1"/>
  <c r="AE1292" i="1"/>
  <c r="AD1292" i="1"/>
  <c r="AC1292" i="1"/>
  <c r="AB1292" i="1"/>
  <c r="AK1291" i="1"/>
  <c r="AJ1291" i="1"/>
  <c r="AI1291" i="1"/>
  <c r="AH1291" i="1"/>
  <c r="AG1291" i="1"/>
  <c r="AF1291" i="1"/>
  <c r="AE1291" i="1"/>
  <c r="AD1291" i="1"/>
  <c r="AC1291" i="1"/>
  <c r="AB1291" i="1"/>
  <c r="AK1290" i="1"/>
  <c r="AJ1290" i="1"/>
  <c r="AI1290" i="1"/>
  <c r="AH1290" i="1"/>
  <c r="AG1290" i="1"/>
  <c r="AF1290" i="1"/>
  <c r="AE1290" i="1"/>
  <c r="AD1290" i="1"/>
  <c r="AC1290" i="1"/>
  <c r="AB1290" i="1"/>
  <c r="AK1289" i="1"/>
  <c r="AJ1289" i="1"/>
  <c r="AI1289" i="1"/>
  <c r="AH1289" i="1"/>
  <c r="AG1289" i="1"/>
  <c r="AF1289" i="1"/>
  <c r="AE1289" i="1"/>
  <c r="AD1289" i="1"/>
  <c r="AC1289" i="1"/>
  <c r="AB1289" i="1"/>
  <c r="AK1288" i="1"/>
  <c r="AJ1288" i="1"/>
  <c r="AI1288" i="1"/>
  <c r="AH1288" i="1"/>
  <c r="AG1288" i="1"/>
  <c r="AF1288" i="1"/>
  <c r="AE1288" i="1"/>
  <c r="AD1288" i="1"/>
  <c r="AC1288" i="1"/>
  <c r="AB1288" i="1"/>
  <c r="AK1287" i="1"/>
  <c r="AJ1287" i="1"/>
  <c r="AI1287" i="1"/>
  <c r="AH1287" i="1"/>
  <c r="AG1287" i="1"/>
  <c r="AF1287" i="1"/>
  <c r="AE1287" i="1"/>
  <c r="AD1287" i="1"/>
  <c r="AC1287" i="1"/>
  <c r="AB1287" i="1"/>
  <c r="AK1286" i="1"/>
  <c r="AJ1286" i="1"/>
  <c r="AI1286" i="1"/>
  <c r="AH1286" i="1"/>
  <c r="AG1286" i="1"/>
  <c r="AF1286" i="1"/>
  <c r="AE1286" i="1"/>
  <c r="AD1286" i="1"/>
  <c r="AC1286" i="1"/>
  <c r="AB1286" i="1"/>
  <c r="AK1285" i="1"/>
  <c r="AJ1285" i="1"/>
  <c r="AI1285" i="1"/>
  <c r="AH1285" i="1"/>
  <c r="AG1285" i="1"/>
  <c r="AF1285" i="1"/>
  <c r="AE1285" i="1"/>
  <c r="AD1285" i="1"/>
  <c r="AC1285" i="1"/>
  <c r="AB1285" i="1"/>
  <c r="AK1284" i="1"/>
  <c r="AJ1284" i="1"/>
  <c r="AI1284" i="1"/>
  <c r="AH1284" i="1"/>
  <c r="AG1284" i="1"/>
  <c r="AF1284" i="1"/>
  <c r="AE1284" i="1"/>
  <c r="AD1284" i="1"/>
  <c r="AC1284" i="1"/>
  <c r="AB1284" i="1"/>
  <c r="AK1283" i="1"/>
  <c r="AJ1283" i="1"/>
  <c r="AI1283" i="1"/>
  <c r="AH1283" i="1"/>
  <c r="AG1283" i="1"/>
  <c r="AF1283" i="1"/>
  <c r="AE1283" i="1"/>
  <c r="AD1283" i="1"/>
  <c r="AC1283" i="1"/>
  <c r="AB1283" i="1"/>
  <c r="AK1282" i="1"/>
  <c r="AJ1282" i="1"/>
  <c r="AI1282" i="1"/>
  <c r="AH1282" i="1"/>
  <c r="AG1282" i="1"/>
  <c r="AF1282" i="1"/>
  <c r="AE1282" i="1"/>
  <c r="AD1282" i="1"/>
  <c r="AC1282" i="1"/>
  <c r="AB1282" i="1"/>
  <c r="AK1281" i="1"/>
  <c r="AJ1281" i="1"/>
  <c r="AI1281" i="1"/>
  <c r="AH1281" i="1"/>
  <c r="AG1281" i="1"/>
  <c r="AF1281" i="1"/>
  <c r="AE1281" i="1"/>
  <c r="AD1281" i="1"/>
  <c r="AC1281" i="1"/>
  <c r="AB1281" i="1"/>
  <c r="AK1280" i="1"/>
  <c r="AJ1280" i="1"/>
  <c r="AI1280" i="1"/>
  <c r="AH1280" i="1"/>
  <c r="AG1280" i="1"/>
  <c r="AF1280" i="1"/>
  <c r="AE1280" i="1"/>
  <c r="AD1280" i="1"/>
  <c r="AC1280" i="1"/>
  <c r="AB1280" i="1"/>
  <c r="AK1279" i="1"/>
  <c r="AJ1279" i="1"/>
  <c r="AI1279" i="1"/>
  <c r="AH1279" i="1"/>
  <c r="AG1279" i="1"/>
  <c r="AF1279" i="1"/>
  <c r="AE1279" i="1"/>
  <c r="AD1279" i="1"/>
  <c r="AC1279" i="1"/>
  <c r="AB1279" i="1"/>
  <c r="AK1278" i="1"/>
  <c r="AJ1278" i="1"/>
  <c r="AI1278" i="1"/>
  <c r="AH1278" i="1"/>
  <c r="AG1278" i="1"/>
  <c r="AF1278" i="1"/>
  <c r="AE1278" i="1"/>
  <c r="AD1278" i="1"/>
  <c r="AC1278" i="1"/>
  <c r="AB1278" i="1"/>
  <c r="AK1277" i="1"/>
  <c r="AJ1277" i="1"/>
  <c r="AI1277" i="1"/>
  <c r="AH1277" i="1"/>
  <c r="AG1277" i="1"/>
  <c r="AF1277" i="1"/>
  <c r="AE1277" i="1"/>
  <c r="AD1277" i="1"/>
  <c r="AC1277" i="1"/>
  <c r="AB1277" i="1"/>
  <c r="AK1276" i="1"/>
  <c r="AJ1276" i="1"/>
  <c r="AI1276" i="1"/>
  <c r="AH1276" i="1"/>
  <c r="AG1276" i="1"/>
  <c r="AF1276" i="1"/>
  <c r="AE1276" i="1"/>
  <c r="AD1276" i="1"/>
  <c r="AC1276" i="1"/>
  <c r="AB1276" i="1"/>
  <c r="AK1275" i="1"/>
  <c r="AJ1275" i="1"/>
  <c r="AI1275" i="1"/>
  <c r="AH1275" i="1"/>
  <c r="AG1275" i="1"/>
  <c r="AF1275" i="1"/>
  <c r="AE1275" i="1"/>
  <c r="AD1275" i="1"/>
  <c r="AC1275" i="1"/>
  <c r="AB1275" i="1"/>
  <c r="AK1274" i="1"/>
  <c r="AJ1274" i="1"/>
  <c r="AI1274" i="1"/>
  <c r="AH1274" i="1"/>
  <c r="AG1274" i="1"/>
  <c r="AF1274" i="1"/>
  <c r="AE1274" i="1"/>
  <c r="AD1274" i="1"/>
  <c r="AC1274" i="1"/>
  <c r="AB1274" i="1"/>
  <c r="AK1273" i="1"/>
  <c r="AJ1273" i="1"/>
  <c r="AI1273" i="1"/>
  <c r="AH1273" i="1"/>
  <c r="AG1273" i="1"/>
  <c r="AF1273" i="1"/>
  <c r="AE1273" i="1"/>
  <c r="AD1273" i="1"/>
  <c r="AC1273" i="1"/>
  <c r="AB1273" i="1"/>
  <c r="AK1272" i="1"/>
  <c r="AJ1272" i="1"/>
  <c r="AI1272" i="1"/>
  <c r="AH1272" i="1"/>
  <c r="AG1272" i="1"/>
  <c r="AF1272" i="1"/>
  <c r="AE1272" i="1"/>
  <c r="AD1272" i="1"/>
  <c r="AC1272" i="1"/>
  <c r="AB1272" i="1"/>
  <c r="AK1271" i="1"/>
  <c r="AJ1271" i="1"/>
  <c r="AI1271" i="1"/>
  <c r="AH1271" i="1"/>
  <c r="AG1271" i="1"/>
  <c r="AF1271" i="1"/>
  <c r="AE1271" i="1"/>
  <c r="AD1271" i="1"/>
  <c r="AC1271" i="1"/>
  <c r="AB1271" i="1"/>
  <c r="AK1270" i="1"/>
  <c r="AJ1270" i="1"/>
  <c r="AI1270" i="1"/>
  <c r="AH1270" i="1"/>
  <c r="AG1270" i="1"/>
  <c r="AF1270" i="1"/>
  <c r="AE1270" i="1"/>
  <c r="AD1270" i="1"/>
  <c r="AC1270" i="1"/>
  <c r="AB1270" i="1"/>
  <c r="AK1269" i="1"/>
  <c r="AJ1269" i="1"/>
  <c r="AI1269" i="1"/>
  <c r="AH1269" i="1"/>
  <c r="AG1269" i="1"/>
  <c r="AF1269" i="1"/>
  <c r="AE1269" i="1"/>
  <c r="AD1269" i="1"/>
  <c r="AC1269" i="1"/>
  <c r="AB1269" i="1"/>
  <c r="AK1268" i="1"/>
  <c r="AJ1268" i="1"/>
  <c r="AI1268" i="1"/>
  <c r="AH1268" i="1"/>
  <c r="AG1268" i="1"/>
  <c r="AF1268" i="1"/>
  <c r="AE1268" i="1"/>
  <c r="AD1268" i="1"/>
  <c r="AC1268" i="1"/>
  <c r="AB1268" i="1"/>
  <c r="AK1267" i="1"/>
  <c r="AJ1267" i="1"/>
  <c r="AI1267" i="1"/>
  <c r="AH1267" i="1"/>
  <c r="AG1267" i="1"/>
  <c r="AF1267" i="1"/>
  <c r="AE1267" i="1"/>
  <c r="AD1267" i="1"/>
  <c r="AC1267" i="1"/>
  <c r="AB1267" i="1"/>
  <c r="AK1266" i="1"/>
  <c r="AJ1266" i="1"/>
  <c r="AI1266" i="1"/>
  <c r="AH1266" i="1"/>
  <c r="AG1266" i="1"/>
  <c r="AF1266" i="1"/>
  <c r="AE1266" i="1"/>
  <c r="AD1266" i="1"/>
  <c r="AC1266" i="1"/>
  <c r="AB1266" i="1"/>
  <c r="AK1265" i="1"/>
  <c r="AJ1265" i="1"/>
  <c r="AI1265" i="1"/>
  <c r="AH1265" i="1"/>
  <c r="AG1265" i="1"/>
  <c r="AF1265" i="1"/>
  <c r="AE1265" i="1"/>
  <c r="AD1265" i="1"/>
  <c r="AC1265" i="1"/>
  <c r="AB1265" i="1"/>
  <c r="AK1264" i="1"/>
  <c r="AJ1264" i="1"/>
  <c r="AI1264" i="1"/>
  <c r="AH1264" i="1"/>
  <c r="AG1264" i="1"/>
  <c r="AF1264" i="1"/>
  <c r="AE1264" i="1"/>
  <c r="AD1264" i="1"/>
  <c r="AC1264" i="1"/>
  <c r="AB1264" i="1"/>
  <c r="AK1263" i="1"/>
  <c r="AJ1263" i="1"/>
  <c r="AI1263" i="1"/>
  <c r="AH1263" i="1"/>
  <c r="AG1263" i="1"/>
  <c r="AF1263" i="1"/>
  <c r="AE1263" i="1"/>
  <c r="AD1263" i="1"/>
  <c r="AC1263" i="1"/>
  <c r="AB1263" i="1"/>
  <c r="AK1262" i="1"/>
  <c r="AJ1262" i="1"/>
  <c r="AI1262" i="1"/>
  <c r="AH1262" i="1"/>
  <c r="AG1262" i="1"/>
  <c r="AF1262" i="1"/>
  <c r="AE1262" i="1"/>
  <c r="AD1262" i="1"/>
  <c r="AC1262" i="1"/>
  <c r="AB1262" i="1"/>
  <c r="AK1261" i="1"/>
  <c r="AJ1261" i="1"/>
  <c r="AI1261" i="1"/>
  <c r="AH1261" i="1"/>
  <c r="AG1261" i="1"/>
  <c r="AF1261" i="1"/>
  <c r="AE1261" i="1"/>
  <c r="AD1261" i="1"/>
  <c r="AC1261" i="1"/>
  <c r="AB1261" i="1"/>
  <c r="AK1260" i="1"/>
  <c r="AJ1260" i="1"/>
  <c r="AI1260" i="1"/>
  <c r="AH1260" i="1"/>
  <c r="AG1260" i="1"/>
  <c r="AF1260" i="1"/>
  <c r="AE1260" i="1"/>
  <c r="AD1260" i="1"/>
  <c r="AC1260" i="1"/>
  <c r="AB1260" i="1"/>
  <c r="AK1259" i="1"/>
  <c r="AJ1259" i="1"/>
  <c r="AI1259" i="1"/>
  <c r="AH1259" i="1"/>
  <c r="AG1259" i="1"/>
  <c r="AF1259" i="1"/>
  <c r="AE1259" i="1"/>
  <c r="AD1259" i="1"/>
  <c r="AC1259" i="1"/>
  <c r="AB1259" i="1"/>
  <c r="AK1258" i="1"/>
  <c r="AJ1258" i="1"/>
  <c r="AI1258" i="1"/>
  <c r="AH1258" i="1"/>
  <c r="AG1258" i="1"/>
  <c r="AF1258" i="1"/>
  <c r="AE1258" i="1"/>
  <c r="AD1258" i="1"/>
  <c r="AC1258" i="1"/>
  <c r="AB1258" i="1"/>
  <c r="AK1257" i="1"/>
  <c r="AJ1257" i="1"/>
  <c r="AI1257" i="1"/>
  <c r="AH1257" i="1"/>
  <c r="AG1257" i="1"/>
  <c r="AF1257" i="1"/>
  <c r="AE1257" i="1"/>
  <c r="AD1257" i="1"/>
  <c r="AC1257" i="1"/>
  <c r="AB1257" i="1"/>
  <c r="AK1256" i="1"/>
  <c r="AJ1256" i="1"/>
  <c r="AI1256" i="1"/>
  <c r="AH1256" i="1"/>
  <c r="AG1256" i="1"/>
  <c r="AF1256" i="1"/>
  <c r="AE1256" i="1"/>
  <c r="AD1256" i="1"/>
  <c r="AC1256" i="1"/>
  <c r="AB1256" i="1"/>
  <c r="AK1255" i="1"/>
  <c r="AJ1255" i="1"/>
  <c r="AI1255" i="1"/>
  <c r="AH1255" i="1"/>
  <c r="AG1255" i="1"/>
  <c r="AF1255" i="1"/>
  <c r="AE1255" i="1"/>
  <c r="AD1255" i="1"/>
  <c r="AC1255" i="1"/>
  <c r="AB1255" i="1"/>
  <c r="AK1254" i="1"/>
  <c r="AJ1254" i="1"/>
  <c r="AI1254" i="1"/>
  <c r="AH1254" i="1"/>
  <c r="AG1254" i="1"/>
  <c r="AF1254" i="1"/>
  <c r="AE1254" i="1"/>
  <c r="AD1254" i="1"/>
  <c r="AC1254" i="1"/>
  <c r="AB1254" i="1"/>
  <c r="AK1253" i="1"/>
  <c r="AJ1253" i="1"/>
  <c r="AI1253" i="1"/>
  <c r="AH1253" i="1"/>
  <c r="AG1253" i="1"/>
  <c r="AF1253" i="1"/>
  <c r="AE1253" i="1"/>
  <c r="AD1253" i="1"/>
  <c r="AC1253" i="1"/>
  <c r="AB1253" i="1"/>
  <c r="AK1252" i="1"/>
  <c r="AJ1252" i="1"/>
  <c r="AI1252" i="1"/>
  <c r="AH1252" i="1"/>
  <c r="AG1252" i="1"/>
  <c r="AF1252" i="1"/>
  <c r="AE1252" i="1"/>
  <c r="AD1252" i="1"/>
  <c r="AC1252" i="1"/>
  <c r="AB1252" i="1"/>
  <c r="AK1251" i="1"/>
  <c r="AJ1251" i="1"/>
  <c r="AI1251" i="1"/>
  <c r="AH1251" i="1"/>
  <c r="AG1251" i="1"/>
  <c r="AF1251" i="1"/>
  <c r="AE1251" i="1"/>
  <c r="AD1251" i="1"/>
  <c r="AC1251" i="1"/>
  <c r="AB1251" i="1"/>
  <c r="AK1250" i="1"/>
  <c r="AJ1250" i="1"/>
  <c r="AI1250" i="1"/>
  <c r="AH1250" i="1"/>
  <c r="AG1250" i="1"/>
  <c r="AF1250" i="1"/>
  <c r="AE1250" i="1"/>
  <c r="AD1250" i="1"/>
  <c r="AC1250" i="1"/>
  <c r="AB1250" i="1"/>
  <c r="AK1249" i="1"/>
  <c r="AJ1249" i="1"/>
  <c r="AI1249" i="1"/>
  <c r="AH1249" i="1"/>
  <c r="AG1249" i="1"/>
  <c r="AF1249" i="1"/>
  <c r="AE1249" i="1"/>
  <c r="AD1249" i="1"/>
  <c r="AC1249" i="1"/>
  <c r="AB1249" i="1"/>
  <c r="AK1248" i="1"/>
  <c r="AJ1248" i="1"/>
  <c r="AI1248" i="1"/>
  <c r="AH1248" i="1"/>
  <c r="AG1248" i="1"/>
  <c r="AF1248" i="1"/>
  <c r="AE1248" i="1"/>
  <c r="AD1248" i="1"/>
  <c r="AC1248" i="1"/>
  <c r="AB1248" i="1"/>
  <c r="AK1247" i="1"/>
  <c r="AJ1247" i="1"/>
  <c r="AI1247" i="1"/>
  <c r="AH1247" i="1"/>
  <c r="AG1247" i="1"/>
  <c r="AF1247" i="1"/>
  <c r="AE1247" i="1"/>
  <c r="AD1247" i="1"/>
  <c r="AC1247" i="1"/>
  <c r="AB1247" i="1"/>
  <c r="AK1246" i="1"/>
  <c r="AJ1246" i="1"/>
  <c r="AI1246" i="1"/>
  <c r="AH1246" i="1"/>
  <c r="AG1246" i="1"/>
  <c r="AF1246" i="1"/>
  <c r="AE1246" i="1"/>
  <c r="AD1246" i="1"/>
  <c r="AC1246" i="1"/>
  <c r="AB1246" i="1"/>
  <c r="AK1245" i="1"/>
  <c r="AJ1245" i="1"/>
  <c r="AI1245" i="1"/>
  <c r="AH1245" i="1"/>
  <c r="AG1245" i="1"/>
  <c r="AF1245" i="1"/>
  <c r="AE1245" i="1"/>
  <c r="AD1245" i="1"/>
  <c r="AC1245" i="1"/>
  <c r="AB1245" i="1"/>
  <c r="AK1244" i="1"/>
  <c r="AJ1244" i="1"/>
  <c r="AI1244" i="1"/>
  <c r="AH1244" i="1"/>
  <c r="AG1244" i="1"/>
  <c r="AF1244" i="1"/>
  <c r="AE1244" i="1"/>
  <c r="AD1244" i="1"/>
  <c r="AC1244" i="1"/>
  <c r="AB1244" i="1"/>
  <c r="AK1243" i="1"/>
  <c r="AJ1243" i="1"/>
  <c r="AI1243" i="1"/>
  <c r="AH1243" i="1"/>
  <c r="AG1243" i="1"/>
  <c r="AF1243" i="1"/>
  <c r="AE1243" i="1"/>
  <c r="AD1243" i="1"/>
  <c r="AC1243" i="1"/>
  <c r="AB1243" i="1"/>
  <c r="AK1242" i="1"/>
  <c r="AJ1242" i="1"/>
  <c r="AI1242" i="1"/>
  <c r="AH1242" i="1"/>
  <c r="AG1242" i="1"/>
  <c r="AF1242" i="1"/>
  <c r="AE1242" i="1"/>
  <c r="AD1242" i="1"/>
  <c r="AC1242" i="1"/>
  <c r="AB1242" i="1"/>
  <c r="AK1241" i="1"/>
  <c r="AJ1241" i="1"/>
  <c r="AI1241" i="1"/>
  <c r="AH1241" i="1"/>
  <c r="AG1241" i="1"/>
  <c r="AF1241" i="1"/>
  <c r="AE1241" i="1"/>
  <c r="AD1241" i="1"/>
  <c r="AC1241" i="1"/>
  <c r="AB1241" i="1"/>
  <c r="AK1240" i="1"/>
  <c r="AJ1240" i="1"/>
  <c r="AI1240" i="1"/>
  <c r="AH1240" i="1"/>
  <c r="AG1240" i="1"/>
  <c r="AF1240" i="1"/>
  <c r="AE1240" i="1"/>
  <c r="AD1240" i="1"/>
  <c r="AC1240" i="1"/>
  <c r="AB1240" i="1"/>
  <c r="AK1239" i="1"/>
  <c r="AJ1239" i="1"/>
  <c r="AI1239" i="1"/>
  <c r="AH1239" i="1"/>
  <c r="AG1239" i="1"/>
  <c r="AF1239" i="1"/>
  <c r="AE1239" i="1"/>
  <c r="AD1239" i="1"/>
  <c r="AC1239" i="1"/>
  <c r="AB1239" i="1"/>
  <c r="AK1238" i="1"/>
  <c r="AJ1238" i="1"/>
  <c r="AI1238" i="1"/>
  <c r="AH1238" i="1"/>
  <c r="AG1238" i="1"/>
  <c r="AF1238" i="1"/>
  <c r="AE1238" i="1"/>
  <c r="AD1238" i="1"/>
  <c r="AC1238" i="1"/>
  <c r="AB1238" i="1"/>
  <c r="AK1237" i="1"/>
  <c r="AJ1237" i="1"/>
  <c r="AI1237" i="1"/>
  <c r="AH1237" i="1"/>
  <c r="AG1237" i="1"/>
  <c r="AF1237" i="1"/>
  <c r="AE1237" i="1"/>
  <c r="AD1237" i="1"/>
  <c r="AC1237" i="1"/>
  <c r="AB1237" i="1"/>
  <c r="AK1236" i="1"/>
  <c r="AJ1236" i="1"/>
  <c r="AI1236" i="1"/>
  <c r="AH1236" i="1"/>
  <c r="AG1236" i="1"/>
  <c r="AF1236" i="1"/>
  <c r="AE1236" i="1"/>
  <c r="AD1236" i="1"/>
  <c r="AC1236" i="1"/>
  <c r="AB1236" i="1"/>
  <c r="AK1235" i="1"/>
  <c r="AJ1235" i="1"/>
  <c r="AI1235" i="1"/>
  <c r="AH1235" i="1"/>
  <c r="AG1235" i="1"/>
  <c r="AF1235" i="1"/>
  <c r="AE1235" i="1"/>
  <c r="AD1235" i="1"/>
  <c r="AC1235" i="1"/>
  <c r="AB1235" i="1"/>
  <c r="AK1234" i="1"/>
  <c r="AJ1234" i="1"/>
  <c r="AI1234" i="1"/>
  <c r="AH1234" i="1"/>
  <c r="AG1234" i="1"/>
  <c r="AF1234" i="1"/>
  <c r="AE1234" i="1"/>
  <c r="AD1234" i="1"/>
  <c r="AC1234" i="1"/>
  <c r="AB1234" i="1"/>
  <c r="AK1233" i="1"/>
  <c r="AJ1233" i="1"/>
  <c r="AI1233" i="1"/>
  <c r="AH1233" i="1"/>
  <c r="AG1233" i="1"/>
  <c r="AF1233" i="1"/>
  <c r="AE1233" i="1"/>
  <c r="AD1233" i="1"/>
  <c r="AC1233" i="1"/>
  <c r="AB1233" i="1"/>
  <c r="AK1232" i="1"/>
  <c r="AJ1232" i="1"/>
  <c r="AI1232" i="1"/>
  <c r="AH1232" i="1"/>
  <c r="AG1232" i="1"/>
  <c r="AF1232" i="1"/>
  <c r="AE1232" i="1"/>
  <c r="AD1232" i="1"/>
  <c r="AC1232" i="1"/>
  <c r="AB1232" i="1"/>
  <c r="AK1231" i="1"/>
  <c r="AJ1231" i="1"/>
  <c r="AI1231" i="1"/>
  <c r="AH1231" i="1"/>
  <c r="AG1231" i="1"/>
  <c r="AF1231" i="1"/>
  <c r="AE1231" i="1"/>
  <c r="AD1231" i="1"/>
  <c r="AC1231" i="1"/>
  <c r="AB1231" i="1"/>
  <c r="AK1230" i="1"/>
  <c r="AJ1230" i="1"/>
  <c r="AI1230" i="1"/>
  <c r="AH1230" i="1"/>
  <c r="AG1230" i="1"/>
  <c r="AF1230" i="1"/>
  <c r="AE1230" i="1"/>
  <c r="AD1230" i="1"/>
  <c r="AC1230" i="1"/>
  <c r="AB1230" i="1"/>
  <c r="AK1229" i="1"/>
  <c r="AJ1229" i="1"/>
  <c r="AI1229" i="1"/>
  <c r="AH1229" i="1"/>
  <c r="AG1229" i="1"/>
  <c r="AF1229" i="1"/>
  <c r="AE1229" i="1"/>
  <c r="AD1229" i="1"/>
  <c r="AC1229" i="1"/>
  <c r="AB1229" i="1"/>
  <c r="AK1228" i="1"/>
  <c r="AJ1228" i="1"/>
  <c r="AI1228" i="1"/>
  <c r="AH1228" i="1"/>
  <c r="AG1228" i="1"/>
  <c r="AF1228" i="1"/>
  <c r="AE1228" i="1"/>
  <c r="AD1228" i="1"/>
  <c r="AC1228" i="1"/>
  <c r="AB1228" i="1"/>
  <c r="AK1227" i="1"/>
  <c r="AJ1227" i="1"/>
  <c r="AI1227" i="1"/>
  <c r="AH1227" i="1"/>
  <c r="AG1227" i="1"/>
  <c r="AF1227" i="1"/>
  <c r="AE1227" i="1"/>
  <c r="AD1227" i="1"/>
  <c r="AC1227" i="1"/>
  <c r="AB1227" i="1"/>
  <c r="AK1226" i="1"/>
  <c r="AJ1226" i="1"/>
  <c r="AI1226" i="1"/>
  <c r="AH1226" i="1"/>
  <c r="AG1226" i="1"/>
  <c r="AF1226" i="1"/>
  <c r="AE1226" i="1"/>
  <c r="AD1226" i="1"/>
  <c r="AC1226" i="1"/>
  <c r="AB1226" i="1"/>
  <c r="AK1225" i="1"/>
  <c r="AJ1225" i="1"/>
  <c r="AI1225" i="1"/>
  <c r="AH1225" i="1"/>
  <c r="AG1225" i="1"/>
  <c r="AF1225" i="1"/>
  <c r="AE1225" i="1"/>
  <c r="AD1225" i="1"/>
  <c r="AC1225" i="1"/>
  <c r="AB1225" i="1"/>
  <c r="AK1224" i="1"/>
  <c r="AJ1224" i="1"/>
  <c r="AI1224" i="1"/>
  <c r="AH1224" i="1"/>
  <c r="AG1224" i="1"/>
  <c r="AF1224" i="1"/>
  <c r="AE1224" i="1"/>
  <c r="AD1224" i="1"/>
  <c r="AC1224" i="1"/>
  <c r="AB1224" i="1"/>
  <c r="AK1223" i="1"/>
  <c r="AJ1223" i="1"/>
  <c r="AI1223" i="1"/>
  <c r="AH1223" i="1"/>
  <c r="AG1223" i="1"/>
  <c r="AF1223" i="1"/>
  <c r="AE1223" i="1"/>
  <c r="AD1223" i="1"/>
  <c r="AC1223" i="1"/>
  <c r="AB1223" i="1"/>
  <c r="AK1222" i="1"/>
  <c r="AJ1222" i="1"/>
  <c r="AI1222" i="1"/>
  <c r="AH1222" i="1"/>
  <c r="AG1222" i="1"/>
  <c r="AF1222" i="1"/>
  <c r="AE1222" i="1"/>
  <c r="AD1222" i="1"/>
  <c r="AC1222" i="1"/>
  <c r="AB1222" i="1"/>
  <c r="AK1221" i="1"/>
  <c r="AJ1221" i="1"/>
  <c r="AI1221" i="1"/>
  <c r="AH1221" i="1"/>
  <c r="AG1221" i="1"/>
  <c r="AF1221" i="1"/>
  <c r="AE1221" i="1"/>
  <c r="AD1221" i="1"/>
  <c r="AC1221" i="1"/>
  <c r="AB1221" i="1"/>
  <c r="AK1220" i="1"/>
  <c r="AJ1220" i="1"/>
  <c r="AI1220" i="1"/>
  <c r="AH1220" i="1"/>
  <c r="AG1220" i="1"/>
  <c r="AF1220" i="1"/>
  <c r="AE1220" i="1"/>
  <c r="AD1220" i="1"/>
  <c r="AC1220" i="1"/>
  <c r="AB1220" i="1"/>
  <c r="AK1219" i="1"/>
  <c r="AJ1219" i="1"/>
  <c r="AI1219" i="1"/>
  <c r="AH1219" i="1"/>
  <c r="AG1219" i="1"/>
  <c r="AF1219" i="1"/>
  <c r="AE1219" i="1"/>
  <c r="AD1219" i="1"/>
  <c r="AC1219" i="1"/>
  <c r="AB1219" i="1"/>
  <c r="AK1218" i="1"/>
  <c r="AJ1218" i="1"/>
  <c r="AI1218" i="1"/>
  <c r="AH1218" i="1"/>
  <c r="AG1218" i="1"/>
  <c r="AF1218" i="1"/>
  <c r="AE1218" i="1"/>
  <c r="AD1218" i="1"/>
  <c r="AC1218" i="1"/>
  <c r="AB1218" i="1"/>
  <c r="AK1217" i="1"/>
  <c r="AJ1217" i="1"/>
  <c r="AI1217" i="1"/>
  <c r="AH1217" i="1"/>
  <c r="AG1217" i="1"/>
  <c r="AF1217" i="1"/>
  <c r="AE1217" i="1"/>
  <c r="AD1217" i="1"/>
  <c r="AC1217" i="1"/>
  <c r="AB1217" i="1"/>
  <c r="AK1216" i="1"/>
  <c r="AJ1216" i="1"/>
  <c r="AI1216" i="1"/>
  <c r="AH1216" i="1"/>
  <c r="AG1216" i="1"/>
  <c r="AF1216" i="1"/>
  <c r="AE1216" i="1"/>
  <c r="AD1216" i="1"/>
  <c r="AC1216" i="1"/>
  <c r="AB1216" i="1"/>
  <c r="AK1215" i="1"/>
  <c r="AJ1215" i="1"/>
  <c r="AI1215" i="1"/>
  <c r="AH1215" i="1"/>
  <c r="AG1215" i="1"/>
  <c r="AF1215" i="1"/>
  <c r="AE1215" i="1"/>
  <c r="AD1215" i="1"/>
  <c r="AC1215" i="1"/>
  <c r="AB1215" i="1"/>
  <c r="AK1214" i="1"/>
  <c r="AJ1214" i="1"/>
  <c r="AI1214" i="1"/>
  <c r="AH1214" i="1"/>
  <c r="AG1214" i="1"/>
  <c r="AF1214" i="1"/>
  <c r="AE1214" i="1"/>
  <c r="AD1214" i="1"/>
  <c r="AC1214" i="1"/>
  <c r="AB1214" i="1"/>
  <c r="AK1213" i="1"/>
  <c r="AJ1213" i="1"/>
  <c r="AI1213" i="1"/>
  <c r="AH1213" i="1"/>
  <c r="AG1213" i="1"/>
  <c r="AF1213" i="1"/>
  <c r="AE1213" i="1"/>
  <c r="AD1213" i="1"/>
  <c r="AC1213" i="1"/>
  <c r="AB1213" i="1"/>
  <c r="AK1212" i="1"/>
  <c r="AJ1212" i="1"/>
  <c r="AI1212" i="1"/>
  <c r="AH1212" i="1"/>
  <c r="AG1212" i="1"/>
  <c r="AF1212" i="1"/>
  <c r="AE1212" i="1"/>
  <c r="AD1212" i="1"/>
  <c r="AC1212" i="1"/>
  <c r="AB1212" i="1"/>
  <c r="AK1211" i="1"/>
  <c r="AJ1211" i="1"/>
  <c r="AI1211" i="1"/>
  <c r="AH1211" i="1"/>
  <c r="AG1211" i="1"/>
  <c r="AF1211" i="1"/>
  <c r="AE1211" i="1"/>
  <c r="AD1211" i="1"/>
  <c r="AC1211" i="1"/>
  <c r="AB1211" i="1"/>
  <c r="AK1210" i="1"/>
  <c r="AJ1210" i="1"/>
  <c r="AI1210" i="1"/>
  <c r="AH1210" i="1"/>
  <c r="AG1210" i="1"/>
  <c r="AF1210" i="1"/>
  <c r="AE1210" i="1"/>
  <c r="AD1210" i="1"/>
  <c r="AC1210" i="1"/>
  <c r="AB1210" i="1"/>
  <c r="AK1209" i="1"/>
  <c r="AJ1209" i="1"/>
  <c r="AI1209" i="1"/>
  <c r="AH1209" i="1"/>
  <c r="AG1209" i="1"/>
  <c r="AF1209" i="1"/>
  <c r="AE1209" i="1"/>
  <c r="AD1209" i="1"/>
  <c r="AC1209" i="1"/>
  <c r="AB1209" i="1"/>
  <c r="AK1208" i="1"/>
  <c r="AJ1208" i="1"/>
  <c r="AI1208" i="1"/>
  <c r="AH1208" i="1"/>
  <c r="AG1208" i="1"/>
  <c r="AF1208" i="1"/>
  <c r="AE1208" i="1"/>
  <c r="AD1208" i="1"/>
  <c r="AC1208" i="1"/>
  <c r="AB1208" i="1"/>
  <c r="AK1207" i="1"/>
  <c r="AJ1207" i="1"/>
  <c r="AI1207" i="1"/>
  <c r="AH1207" i="1"/>
  <c r="AG1207" i="1"/>
  <c r="AF1207" i="1"/>
  <c r="AE1207" i="1"/>
  <c r="AD1207" i="1"/>
  <c r="AC1207" i="1"/>
  <c r="AB1207" i="1"/>
  <c r="AK1206" i="1"/>
  <c r="AJ1206" i="1"/>
  <c r="AI1206" i="1"/>
  <c r="AH1206" i="1"/>
  <c r="AG1206" i="1"/>
  <c r="AF1206" i="1"/>
  <c r="AE1206" i="1"/>
  <c r="AD1206" i="1"/>
  <c r="AC1206" i="1"/>
  <c r="AB1206" i="1"/>
  <c r="AK1205" i="1"/>
  <c r="AJ1205" i="1"/>
  <c r="AI1205" i="1"/>
  <c r="AH1205" i="1"/>
  <c r="AG1205" i="1"/>
  <c r="AF1205" i="1"/>
  <c r="AE1205" i="1"/>
  <c r="AD1205" i="1"/>
  <c r="AC1205" i="1"/>
  <c r="AB1205" i="1"/>
  <c r="AK1204" i="1"/>
  <c r="AJ1204" i="1"/>
  <c r="AI1204" i="1"/>
  <c r="AH1204" i="1"/>
  <c r="AG1204" i="1"/>
  <c r="AF1204" i="1"/>
  <c r="AE1204" i="1"/>
  <c r="AD1204" i="1"/>
  <c r="AC1204" i="1"/>
  <c r="AB1204" i="1"/>
  <c r="AK1203" i="1"/>
  <c r="AJ1203" i="1"/>
  <c r="AI1203" i="1"/>
  <c r="AH1203" i="1"/>
  <c r="AG1203" i="1"/>
  <c r="AF1203" i="1"/>
  <c r="AE1203" i="1"/>
  <c r="AD1203" i="1"/>
  <c r="AC1203" i="1"/>
  <c r="AB1203" i="1"/>
  <c r="AK1202" i="1"/>
  <c r="AJ1202" i="1"/>
  <c r="AI1202" i="1"/>
  <c r="AH1202" i="1"/>
  <c r="AG1202" i="1"/>
  <c r="AF1202" i="1"/>
  <c r="AE1202" i="1"/>
  <c r="AD1202" i="1"/>
  <c r="AC1202" i="1"/>
  <c r="AB1202" i="1"/>
  <c r="AK1201" i="1"/>
  <c r="AJ1201" i="1"/>
  <c r="AI1201" i="1"/>
  <c r="AH1201" i="1"/>
  <c r="AG1201" i="1"/>
  <c r="AF1201" i="1"/>
  <c r="AE1201" i="1"/>
  <c r="AD1201" i="1"/>
  <c r="AC1201" i="1"/>
  <c r="AB1201" i="1"/>
  <c r="AK1200" i="1"/>
  <c r="AJ1200" i="1"/>
  <c r="AI1200" i="1"/>
  <c r="AH1200" i="1"/>
  <c r="AG1200" i="1"/>
  <c r="AF1200" i="1"/>
  <c r="AE1200" i="1"/>
  <c r="AD1200" i="1"/>
  <c r="AC1200" i="1"/>
  <c r="AB1200" i="1"/>
  <c r="AK1199" i="1"/>
  <c r="AJ1199" i="1"/>
  <c r="AI1199" i="1"/>
  <c r="AH1199" i="1"/>
  <c r="AG1199" i="1"/>
  <c r="AF1199" i="1"/>
  <c r="AE1199" i="1"/>
  <c r="AD1199" i="1"/>
  <c r="AC1199" i="1"/>
  <c r="AB1199" i="1"/>
  <c r="AK1198" i="1"/>
  <c r="AJ1198" i="1"/>
  <c r="AI1198" i="1"/>
  <c r="AH1198" i="1"/>
  <c r="AG1198" i="1"/>
  <c r="AF1198" i="1"/>
  <c r="AE1198" i="1"/>
  <c r="AD1198" i="1"/>
  <c r="AC1198" i="1"/>
  <c r="AB1198" i="1"/>
  <c r="AK1197" i="1"/>
  <c r="AJ1197" i="1"/>
  <c r="AI1197" i="1"/>
  <c r="AH1197" i="1"/>
  <c r="AG1197" i="1"/>
  <c r="AF1197" i="1"/>
  <c r="AE1197" i="1"/>
  <c r="AD1197" i="1"/>
  <c r="AC1197" i="1"/>
  <c r="AB1197" i="1"/>
  <c r="AK1196" i="1"/>
  <c r="AJ1196" i="1"/>
  <c r="AI1196" i="1"/>
  <c r="AH1196" i="1"/>
  <c r="AG1196" i="1"/>
  <c r="AF1196" i="1"/>
  <c r="AE1196" i="1"/>
  <c r="AD1196" i="1"/>
  <c r="AC1196" i="1"/>
  <c r="AB1196" i="1"/>
  <c r="AK1195" i="1"/>
  <c r="AJ1195" i="1"/>
  <c r="AI1195" i="1"/>
  <c r="AH1195" i="1"/>
  <c r="AG1195" i="1"/>
  <c r="AF1195" i="1"/>
  <c r="AE1195" i="1"/>
  <c r="AD1195" i="1"/>
  <c r="AC1195" i="1"/>
  <c r="AB1195" i="1"/>
  <c r="AK1194" i="1"/>
  <c r="AJ1194" i="1"/>
  <c r="AI1194" i="1"/>
  <c r="AH1194" i="1"/>
  <c r="AG1194" i="1"/>
  <c r="AF1194" i="1"/>
  <c r="AE1194" i="1"/>
  <c r="AD1194" i="1"/>
  <c r="AC1194" i="1"/>
  <c r="AB1194" i="1"/>
  <c r="AK1193" i="1"/>
  <c r="AJ1193" i="1"/>
  <c r="AI1193" i="1"/>
  <c r="AH1193" i="1"/>
  <c r="AG1193" i="1"/>
  <c r="AF1193" i="1"/>
  <c r="AE1193" i="1"/>
  <c r="AD1193" i="1"/>
  <c r="AC1193" i="1"/>
  <c r="AB1193" i="1"/>
  <c r="AK1192" i="1"/>
  <c r="AJ1192" i="1"/>
  <c r="AI1192" i="1"/>
  <c r="AH1192" i="1"/>
  <c r="AG1192" i="1"/>
  <c r="AF1192" i="1"/>
  <c r="AE1192" i="1"/>
  <c r="AD1192" i="1"/>
  <c r="AC1192" i="1"/>
  <c r="AB1192" i="1"/>
  <c r="AK1191" i="1"/>
  <c r="AJ1191" i="1"/>
  <c r="AI1191" i="1"/>
  <c r="AH1191" i="1"/>
  <c r="AG1191" i="1"/>
  <c r="AF1191" i="1"/>
  <c r="AE1191" i="1"/>
  <c r="AD1191" i="1"/>
  <c r="AC1191" i="1"/>
  <c r="AB1191" i="1"/>
  <c r="AK1190" i="1"/>
  <c r="AJ1190" i="1"/>
  <c r="AI1190" i="1"/>
  <c r="AH1190" i="1"/>
  <c r="AG1190" i="1"/>
  <c r="AF1190" i="1"/>
  <c r="AE1190" i="1"/>
  <c r="AD1190" i="1"/>
  <c r="AC1190" i="1"/>
  <c r="AB1190" i="1"/>
  <c r="AK1189" i="1"/>
  <c r="AJ1189" i="1"/>
  <c r="AI1189" i="1"/>
  <c r="AH1189" i="1"/>
  <c r="AG1189" i="1"/>
  <c r="AF1189" i="1"/>
  <c r="AE1189" i="1"/>
  <c r="AD1189" i="1"/>
  <c r="AC1189" i="1"/>
  <c r="AB1189" i="1"/>
  <c r="AK1188" i="1"/>
  <c r="AJ1188" i="1"/>
  <c r="AI1188" i="1"/>
  <c r="AH1188" i="1"/>
  <c r="AG1188" i="1"/>
  <c r="AF1188" i="1"/>
  <c r="AE1188" i="1"/>
  <c r="AD1188" i="1"/>
  <c r="AC1188" i="1"/>
  <c r="AB1188" i="1"/>
  <c r="AK1187" i="1"/>
  <c r="AJ1187" i="1"/>
  <c r="AI1187" i="1"/>
  <c r="AH1187" i="1"/>
  <c r="AG1187" i="1"/>
  <c r="AF1187" i="1"/>
  <c r="AE1187" i="1"/>
  <c r="AD1187" i="1"/>
  <c r="AC1187" i="1"/>
  <c r="AB1187" i="1"/>
  <c r="AK1186" i="1"/>
  <c r="AJ1186" i="1"/>
  <c r="AI1186" i="1"/>
  <c r="AH1186" i="1"/>
  <c r="AG1186" i="1"/>
  <c r="AF1186" i="1"/>
  <c r="AE1186" i="1"/>
  <c r="AD1186" i="1"/>
  <c r="AC1186" i="1"/>
  <c r="AB1186" i="1"/>
  <c r="AK1185" i="1"/>
  <c r="AJ1185" i="1"/>
  <c r="AI1185" i="1"/>
  <c r="AH1185" i="1"/>
  <c r="AG1185" i="1"/>
  <c r="AF1185" i="1"/>
  <c r="AE1185" i="1"/>
  <c r="AD1185" i="1"/>
  <c r="AC1185" i="1"/>
  <c r="AB1185" i="1"/>
  <c r="AK1184" i="1"/>
  <c r="AJ1184" i="1"/>
  <c r="AI1184" i="1"/>
  <c r="AH1184" i="1"/>
  <c r="AG1184" i="1"/>
  <c r="AF1184" i="1"/>
  <c r="AE1184" i="1"/>
  <c r="AD1184" i="1"/>
  <c r="AC1184" i="1"/>
  <c r="AB1184" i="1"/>
  <c r="AK1183" i="1"/>
  <c r="AJ1183" i="1"/>
  <c r="AI1183" i="1"/>
  <c r="AH1183" i="1"/>
  <c r="AG1183" i="1"/>
  <c r="AF1183" i="1"/>
  <c r="AE1183" i="1"/>
  <c r="AD1183" i="1"/>
  <c r="AC1183" i="1"/>
  <c r="AB1183" i="1"/>
  <c r="AK1182" i="1"/>
  <c r="AJ1182" i="1"/>
  <c r="AI1182" i="1"/>
  <c r="AH1182" i="1"/>
  <c r="AG1182" i="1"/>
  <c r="AF1182" i="1"/>
  <c r="AE1182" i="1"/>
  <c r="AD1182" i="1"/>
  <c r="AC1182" i="1"/>
  <c r="AB1182" i="1"/>
  <c r="AK1181" i="1"/>
  <c r="AJ1181" i="1"/>
  <c r="AI1181" i="1"/>
  <c r="AH1181" i="1"/>
  <c r="AG1181" i="1"/>
  <c r="AF1181" i="1"/>
  <c r="AE1181" i="1"/>
  <c r="AD1181" i="1"/>
  <c r="AC1181" i="1"/>
  <c r="AB1181" i="1"/>
  <c r="AK1180" i="1"/>
  <c r="AJ1180" i="1"/>
  <c r="AI1180" i="1"/>
  <c r="AH1180" i="1"/>
  <c r="AG1180" i="1"/>
  <c r="AF1180" i="1"/>
  <c r="AE1180" i="1"/>
  <c r="AD1180" i="1"/>
  <c r="AC1180" i="1"/>
  <c r="AB1180" i="1"/>
  <c r="AK1179" i="1"/>
  <c r="AJ1179" i="1"/>
  <c r="AI1179" i="1"/>
  <c r="AH1179" i="1"/>
  <c r="AG1179" i="1"/>
  <c r="AF1179" i="1"/>
  <c r="AE1179" i="1"/>
  <c r="AD1179" i="1"/>
  <c r="AC1179" i="1"/>
  <c r="AB1179" i="1"/>
  <c r="AK1178" i="1"/>
  <c r="AJ1178" i="1"/>
  <c r="AI1178" i="1"/>
  <c r="AH1178" i="1"/>
  <c r="AG1178" i="1"/>
  <c r="AF1178" i="1"/>
  <c r="AE1178" i="1"/>
  <c r="AD1178" i="1"/>
  <c r="AC1178" i="1"/>
  <c r="AB1178" i="1"/>
  <c r="AK1177" i="1"/>
  <c r="AJ1177" i="1"/>
  <c r="AI1177" i="1"/>
  <c r="AH1177" i="1"/>
  <c r="AG1177" i="1"/>
  <c r="AF1177" i="1"/>
  <c r="AE1177" i="1"/>
  <c r="AD1177" i="1"/>
  <c r="AC1177" i="1"/>
  <c r="AB1177" i="1"/>
  <c r="AK1176" i="1"/>
  <c r="AJ1176" i="1"/>
  <c r="AI1176" i="1"/>
  <c r="AH1176" i="1"/>
  <c r="AG1176" i="1"/>
  <c r="AF1176" i="1"/>
  <c r="AE1176" i="1"/>
  <c r="AD1176" i="1"/>
  <c r="AC1176" i="1"/>
  <c r="AB1176" i="1"/>
  <c r="AK1175" i="1"/>
  <c r="AJ1175" i="1"/>
  <c r="AI1175" i="1"/>
  <c r="AH1175" i="1"/>
  <c r="AG1175" i="1"/>
  <c r="AF1175" i="1"/>
  <c r="AE1175" i="1"/>
  <c r="AD1175" i="1"/>
  <c r="AC1175" i="1"/>
  <c r="AB1175" i="1"/>
  <c r="AK1174" i="1"/>
  <c r="AJ1174" i="1"/>
  <c r="AI1174" i="1"/>
  <c r="AH1174" i="1"/>
  <c r="AG1174" i="1"/>
  <c r="AF1174" i="1"/>
  <c r="AE1174" i="1"/>
  <c r="AD1174" i="1"/>
  <c r="AC1174" i="1"/>
  <c r="AB1174" i="1"/>
  <c r="AK1173" i="1"/>
  <c r="AJ1173" i="1"/>
  <c r="AI1173" i="1"/>
  <c r="AH1173" i="1"/>
  <c r="AG1173" i="1"/>
  <c r="AF1173" i="1"/>
  <c r="AE1173" i="1"/>
  <c r="AD1173" i="1"/>
  <c r="AC1173" i="1"/>
  <c r="AB1173" i="1"/>
  <c r="AK1172" i="1"/>
  <c r="AJ1172" i="1"/>
  <c r="AI1172" i="1"/>
  <c r="AH1172" i="1"/>
  <c r="AG1172" i="1"/>
  <c r="AF1172" i="1"/>
  <c r="AE1172" i="1"/>
  <c r="AD1172" i="1"/>
  <c r="AC1172" i="1"/>
  <c r="AB1172" i="1"/>
  <c r="AK1171" i="1"/>
  <c r="AJ1171" i="1"/>
  <c r="AI1171" i="1"/>
  <c r="AH1171" i="1"/>
  <c r="AG1171" i="1"/>
  <c r="AF1171" i="1"/>
  <c r="AE1171" i="1"/>
  <c r="AD1171" i="1"/>
  <c r="AC1171" i="1"/>
  <c r="AB1171" i="1"/>
  <c r="AK1170" i="1"/>
  <c r="AJ1170" i="1"/>
  <c r="AI1170" i="1"/>
  <c r="AH1170" i="1"/>
  <c r="AG1170" i="1"/>
  <c r="AF1170" i="1"/>
  <c r="AE1170" i="1"/>
  <c r="AD1170" i="1"/>
  <c r="AC1170" i="1"/>
  <c r="AB1170" i="1"/>
  <c r="AK1169" i="1"/>
  <c r="AJ1169" i="1"/>
  <c r="AI1169" i="1"/>
  <c r="AH1169" i="1"/>
  <c r="AG1169" i="1"/>
  <c r="AF1169" i="1"/>
  <c r="AE1169" i="1"/>
  <c r="AD1169" i="1"/>
  <c r="AC1169" i="1"/>
  <c r="AB1169" i="1"/>
  <c r="AK1168" i="1"/>
  <c r="AJ1168" i="1"/>
  <c r="AI1168" i="1"/>
  <c r="AH1168" i="1"/>
  <c r="AG1168" i="1"/>
  <c r="AF1168" i="1"/>
  <c r="AE1168" i="1"/>
  <c r="AD1168" i="1"/>
  <c r="AC1168" i="1"/>
  <c r="AB1168" i="1"/>
  <c r="AK1167" i="1"/>
  <c r="AJ1167" i="1"/>
  <c r="AI1167" i="1"/>
  <c r="AH1167" i="1"/>
  <c r="AG1167" i="1"/>
  <c r="AF1167" i="1"/>
  <c r="AE1167" i="1"/>
  <c r="AD1167" i="1"/>
  <c r="AC1167" i="1"/>
  <c r="AB1167" i="1"/>
  <c r="AK1166" i="1"/>
  <c r="AJ1166" i="1"/>
  <c r="AI1166" i="1"/>
  <c r="AH1166" i="1"/>
  <c r="AG1166" i="1"/>
  <c r="AF1166" i="1"/>
  <c r="AE1166" i="1"/>
  <c r="AD1166" i="1"/>
  <c r="AC1166" i="1"/>
  <c r="AB1166" i="1"/>
  <c r="AK1165" i="1"/>
  <c r="AJ1165" i="1"/>
  <c r="AI1165" i="1"/>
  <c r="AH1165" i="1"/>
  <c r="AG1165" i="1"/>
  <c r="AF1165" i="1"/>
  <c r="AE1165" i="1"/>
  <c r="AD1165" i="1"/>
  <c r="AC1165" i="1"/>
  <c r="AB1165" i="1"/>
  <c r="AK1164" i="1"/>
  <c r="AJ1164" i="1"/>
  <c r="AI1164" i="1"/>
  <c r="AH1164" i="1"/>
  <c r="AG1164" i="1"/>
  <c r="AF1164" i="1"/>
  <c r="AE1164" i="1"/>
  <c r="AD1164" i="1"/>
  <c r="AC1164" i="1"/>
  <c r="AB1164" i="1"/>
  <c r="AK1163" i="1"/>
  <c r="AJ1163" i="1"/>
  <c r="AI1163" i="1"/>
  <c r="AH1163" i="1"/>
  <c r="AG1163" i="1"/>
  <c r="AF1163" i="1"/>
  <c r="AE1163" i="1"/>
  <c r="AD1163" i="1"/>
  <c r="AC1163" i="1"/>
  <c r="AB1163" i="1"/>
  <c r="AK1162" i="1"/>
  <c r="AJ1162" i="1"/>
  <c r="AI1162" i="1"/>
  <c r="AH1162" i="1"/>
  <c r="AG1162" i="1"/>
  <c r="AF1162" i="1"/>
  <c r="AE1162" i="1"/>
  <c r="AD1162" i="1"/>
  <c r="AC1162" i="1"/>
  <c r="AB1162" i="1"/>
  <c r="AK1161" i="1"/>
  <c r="AJ1161" i="1"/>
  <c r="AI1161" i="1"/>
  <c r="AH1161" i="1"/>
  <c r="AG1161" i="1"/>
  <c r="AF1161" i="1"/>
  <c r="AE1161" i="1"/>
  <c r="AD1161" i="1"/>
  <c r="AC1161" i="1"/>
  <c r="AB1161" i="1"/>
  <c r="AK1160" i="1"/>
  <c r="AJ1160" i="1"/>
  <c r="AI1160" i="1"/>
  <c r="AH1160" i="1"/>
  <c r="AG1160" i="1"/>
  <c r="AF1160" i="1"/>
  <c r="AE1160" i="1"/>
  <c r="AD1160" i="1"/>
  <c r="AC1160" i="1"/>
  <c r="AB1160" i="1"/>
  <c r="AK1159" i="1"/>
  <c r="AJ1159" i="1"/>
  <c r="AI1159" i="1"/>
  <c r="AH1159" i="1"/>
  <c r="AG1159" i="1"/>
  <c r="AF1159" i="1"/>
  <c r="AE1159" i="1"/>
  <c r="AD1159" i="1"/>
  <c r="AC1159" i="1"/>
  <c r="AB1159" i="1"/>
  <c r="AK1158" i="1"/>
  <c r="AJ1158" i="1"/>
  <c r="AI1158" i="1"/>
  <c r="AH1158" i="1"/>
  <c r="AG1158" i="1"/>
  <c r="AF1158" i="1"/>
  <c r="AE1158" i="1"/>
  <c r="AD1158" i="1"/>
  <c r="AC1158" i="1"/>
  <c r="AB1158" i="1"/>
  <c r="AK1157" i="1"/>
  <c r="AJ1157" i="1"/>
  <c r="AI1157" i="1"/>
  <c r="AH1157" i="1"/>
  <c r="AG1157" i="1"/>
  <c r="AF1157" i="1"/>
  <c r="AE1157" i="1"/>
  <c r="AD1157" i="1"/>
  <c r="AC1157" i="1"/>
  <c r="AB1157" i="1"/>
  <c r="AK1156" i="1"/>
  <c r="AJ1156" i="1"/>
  <c r="AI1156" i="1"/>
  <c r="AH1156" i="1"/>
  <c r="AG1156" i="1"/>
  <c r="AF1156" i="1"/>
  <c r="AE1156" i="1"/>
  <c r="AD1156" i="1"/>
  <c r="AC1156" i="1"/>
  <c r="AB1156" i="1"/>
  <c r="AK1155" i="1"/>
  <c r="AJ1155" i="1"/>
  <c r="AI1155" i="1"/>
  <c r="AH1155" i="1"/>
  <c r="AG1155" i="1"/>
  <c r="AF1155" i="1"/>
  <c r="AE1155" i="1"/>
  <c r="AD1155" i="1"/>
  <c r="AC1155" i="1"/>
  <c r="AB1155" i="1"/>
  <c r="AK1154" i="1"/>
  <c r="AJ1154" i="1"/>
  <c r="AI1154" i="1"/>
  <c r="AH1154" i="1"/>
  <c r="AG1154" i="1"/>
  <c r="AF1154" i="1"/>
  <c r="AE1154" i="1"/>
  <c r="AD1154" i="1"/>
  <c r="AC1154" i="1"/>
  <c r="AB1154" i="1"/>
  <c r="AK1153" i="1"/>
  <c r="AJ1153" i="1"/>
  <c r="AI1153" i="1"/>
  <c r="AH1153" i="1"/>
  <c r="AG1153" i="1"/>
  <c r="AF1153" i="1"/>
  <c r="AE1153" i="1"/>
  <c r="AD1153" i="1"/>
  <c r="AC1153" i="1"/>
  <c r="AB1153" i="1"/>
  <c r="AK1152" i="1"/>
  <c r="AJ1152" i="1"/>
  <c r="AI1152" i="1"/>
  <c r="AH1152" i="1"/>
  <c r="AG1152" i="1"/>
  <c r="AF1152" i="1"/>
  <c r="AE1152" i="1"/>
  <c r="AD1152" i="1"/>
  <c r="AC1152" i="1"/>
  <c r="AB1152" i="1"/>
  <c r="AK1151" i="1"/>
  <c r="AJ1151" i="1"/>
  <c r="AI1151" i="1"/>
  <c r="AH1151" i="1"/>
  <c r="AG1151" i="1"/>
  <c r="AF1151" i="1"/>
  <c r="AE1151" i="1"/>
  <c r="AD1151" i="1"/>
  <c r="AC1151" i="1"/>
  <c r="AB1151" i="1"/>
  <c r="AK1150" i="1"/>
  <c r="AJ1150" i="1"/>
  <c r="AI1150" i="1"/>
  <c r="AH1150" i="1"/>
  <c r="AG1150" i="1"/>
  <c r="AF1150" i="1"/>
  <c r="AE1150" i="1"/>
  <c r="AD1150" i="1"/>
  <c r="AC1150" i="1"/>
  <c r="AB1150" i="1"/>
  <c r="AK1149" i="1"/>
  <c r="AJ1149" i="1"/>
  <c r="AI1149" i="1"/>
  <c r="AH1149" i="1"/>
  <c r="AG1149" i="1"/>
  <c r="AF1149" i="1"/>
  <c r="AE1149" i="1"/>
  <c r="AD1149" i="1"/>
  <c r="AC1149" i="1"/>
  <c r="AB1149" i="1"/>
  <c r="AK1148" i="1"/>
  <c r="AJ1148" i="1"/>
  <c r="AI1148" i="1"/>
  <c r="AH1148" i="1"/>
  <c r="AG1148" i="1"/>
  <c r="AF1148" i="1"/>
  <c r="AE1148" i="1"/>
  <c r="AD1148" i="1"/>
  <c r="AC1148" i="1"/>
  <c r="AB1148" i="1"/>
  <c r="AK1147" i="1"/>
  <c r="AJ1147" i="1"/>
  <c r="AI1147" i="1"/>
  <c r="AH1147" i="1"/>
  <c r="AG1147" i="1"/>
  <c r="AF1147" i="1"/>
  <c r="AE1147" i="1"/>
  <c r="AD1147" i="1"/>
  <c r="AC1147" i="1"/>
  <c r="AB1147" i="1"/>
  <c r="AK1146" i="1"/>
  <c r="AJ1146" i="1"/>
  <c r="AI1146" i="1"/>
  <c r="AH1146" i="1"/>
  <c r="AG1146" i="1"/>
  <c r="AF1146" i="1"/>
  <c r="AE1146" i="1"/>
  <c r="AD1146" i="1"/>
  <c r="AC1146" i="1"/>
  <c r="AB1146" i="1"/>
  <c r="AK1145" i="1"/>
  <c r="AJ1145" i="1"/>
  <c r="AI1145" i="1"/>
  <c r="AH1145" i="1"/>
  <c r="AG1145" i="1"/>
  <c r="AF1145" i="1"/>
  <c r="AE1145" i="1"/>
  <c r="AD1145" i="1"/>
  <c r="AC1145" i="1"/>
  <c r="AB1145" i="1"/>
  <c r="AK1144" i="1"/>
  <c r="AJ1144" i="1"/>
  <c r="AI1144" i="1"/>
  <c r="AH1144" i="1"/>
  <c r="AG1144" i="1"/>
  <c r="AF1144" i="1"/>
  <c r="AE1144" i="1"/>
  <c r="AD1144" i="1"/>
  <c r="AC1144" i="1"/>
  <c r="AB1144" i="1"/>
  <c r="AK1143" i="1"/>
  <c r="AJ1143" i="1"/>
  <c r="AI1143" i="1"/>
  <c r="AH1143" i="1"/>
  <c r="AG1143" i="1"/>
  <c r="AF1143" i="1"/>
  <c r="AE1143" i="1"/>
  <c r="AD1143" i="1"/>
  <c r="AC1143" i="1"/>
  <c r="AB1143" i="1"/>
  <c r="AK1142" i="1"/>
  <c r="AJ1142" i="1"/>
  <c r="AI1142" i="1"/>
  <c r="AH1142" i="1"/>
  <c r="AG1142" i="1"/>
  <c r="AF1142" i="1"/>
  <c r="AE1142" i="1"/>
  <c r="AD1142" i="1"/>
  <c r="AC1142" i="1"/>
  <c r="AB1142" i="1"/>
  <c r="AK1141" i="1"/>
  <c r="AJ1141" i="1"/>
  <c r="AI1141" i="1"/>
  <c r="AH1141" i="1"/>
  <c r="AG1141" i="1"/>
  <c r="AF1141" i="1"/>
  <c r="AE1141" i="1"/>
  <c r="AD1141" i="1"/>
  <c r="AC1141" i="1"/>
  <c r="AB1141" i="1"/>
  <c r="AK1140" i="1"/>
  <c r="AJ1140" i="1"/>
  <c r="AI1140" i="1"/>
  <c r="AH1140" i="1"/>
  <c r="AG1140" i="1"/>
  <c r="AF1140" i="1"/>
  <c r="AE1140" i="1"/>
  <c r="AD1140" i="1"/>
  <c r="AC1140" i="1"/>
  <c r="AB1140" i="1"/>
  <c r="AK1139" i="1"/>
  <c r="AJ1139" i="1"/>
  <c r="AI1139" i="1"/>
  <c r="AH1139" i="1"/>
  <c r="AG1139" i="1"/>
  <c r="AF1139" i="1"/>
  <c r="AE1139" i="1"/>
  <c r="AD1139" i="1"/>
  <c r="AC1139" i="1"/>
  <c r="AB1139" i="1"/>
  <c r="AK1138" i="1"/>
  <c r="AJ1138" i="1"/>
  <c r="AI1138" i="1"/>
  <c r="AH1138" i="1"/>
  <c r="AG1138" i="1"/>
  <c r="AF1138" i="1"/>
  <c r="AE1138" i="1"/>
  <c r="AD1138" i="1"/>
  <c r="AC1138" i="1"/>
  <c r="AB1138" i="1"/>
  <c r="AK1137" i="1"/>
  <c r="AJ1137" i="1"/>
  <c r="AI1137" i="1"/>
  <c r="AH1137" i="1"/>
  <c r="AG1137" i="1"/>
  <c r="AF1137" i="1"/>
  <c r="AE1137" i="1"/>
  <c r="AD1137" i="1"/>
  <c r="AC1137" i="1"/>
  <c r="AB1137" i="1"/>
  <c r="AK1136" i="1"/>
  <c r="AJ1136" i="1"/>
  <c r="AI1136" i="1"/>
  <c r="AH1136" i="1"/>
  <c r="AG1136" i="1"/>
  <c r="AF1136" i="1"/>
  <c r="AE1136" i="1"/>
  <c r="AD1136" i="1"/>
  <c r="AC1136" i="1"/>
  <c r="AB1136" i="1"/>
  <c r="AK1135" i="1"/>
  <c r="AJ1135" i="1"/>
  <c r="AI1135" i="1"/>
  <c r="AH1135" i="1"/>
  <c r="AG1135" i="1"/>
  <c r="AF1135" i="1"/>
  <c r="AE1135" i="1"/>
  <c r="AD1135" i="1"/>
  <c r="AC1135" i="1"/>
  <c r="AB1135" i="1"/>
  <c r="AK1134" i="1"/>
  <c r="AJ1134" i="1"/>
  <c r="AI1134" i="1"/>
  <c r="AH1134" i="1"/>
  <c r="AG1134" i="1"/>
  <c r="AF1134" i="1"/>
  <c r="AE1134" i="1"/>
  <c r="AD1134" i="1"/>
  <c r="AC1134" i="1"/>
  <c r="AB1134" i="1"/>
  <c r="AK1133" i="1"/>
  <c r="AJ1133" i="1"/>
  <c r="AI1133" i="1"/>
  <c r="AH1133" i="1"/>
  <c r="AG1133" i="1"/>
  <c r="AF1133" i="1"/>
  <c r="AE1133" i="1"/>
  <c r="AD1133" i="1"/>
  <c r="AC1133" i="1"/>
  <c r="AB1133" i="1"/>
  <c r="AK1132" i="1"/>
  <c r="AJ1132" i="1"/>
  <c r="AI1132" i="1"/>
  <c r="AH1132" i="1"/>
  <c r="AG1132" i="1"/>
  <c r="AF1132" i="1"/>
  <c r="AE1132" i="1"/>
  <c r="AD1132" i="1"/>
  <c r="AC1132" i="1"/>
  <c r="AB1132" i="1"/>
  <c r="AK1131" i="1"/>
  <c r="AJ1131" i="1"/>
  <c r="AI1131" i="1"/>
  <c r="AH1131" i="1"/>
  <c r="AG1131" i="1"/>
  <c r="AF1131" i="1"/>
  <c r="AE1131" i="1"/>
  <c r="AD1131" i="1"/>
  <c r="AC1131" i="1"/>
  <c r="AB1131" i="1"/>
  <c r="AK1130" i="1"/>
  <c r="AJ1130" i="1"/>
  <c r="AI1130" i="1"/>
  <c r="AH1130" i="1"/>
  <c r="AG1130" i="1"/>
  <c r="AF1130" i="1"/>
  <c r="AE1130" i="1"/>
  <c r="AD1130" i="1"/>
  <c r="AC1130" i="1"/>
  <c r="AB1130" i="1"/>
  <c r="AK1129" i="1"/>
  <c r="AJ1129" i="1"/>
  <c r="AI1129" i="1"/>
  <c r="AH1129" i="1"/>
  <c r="AG1129" i="1"/>
  <c r="AF1129" i="1"/>
  <c r="AE1129" i="1"/>
  <c r="AD1129" i="1"/>
  <c r="AC1129" i="1"/>
  <c r="AB1129" i="1"/>
  <c r="AK1128" i="1"/>
  <c r="AJ1128" i="1"/>
  <c r="AI1128" i="1"/>
  <c r="AH1128" i="1"/>
  <c r="AG1128" i="1"/>
  <c r="AF1128" i="1"/>
  <c r="AE1128" i="1"/>
  <c r="AD1128" i="1"/>
  <c r="AC1128" i="1"/>
  <c r="AB1128" i="1"/>
  <c r="AK1127" i="1"/>
  <c r="AJ1127" i="1"/>
  <c r="AI1127" i="1"/>
  <c r="AH1127" i="1"/>
  <c r="AG1127" i="1"/>
  <c r="AF1127" i="1"/>
  <c r="AE1127" i="1"/>
  <c r="AD1127" i="1"/>
  <c r="AC1127" i="1"/>
  <c r="AB1127" i="1"/>
  <c r="AK1126" i="1"/>
  <c r="AJ1126" i="1"/>
  <c r="AI1126" i="1"/>
  <c r="AH1126" i="1"/>
  <c r="AG1126" i="1"/>
  <c r="AF1126" i="1"/>
  <c r="AE1126" i="1"/>
  <c r="AD1126" i="1"/>
  <c r="AC1126" i="1"/>
  <c r="AB1126" i="1"/>
  <c r="AK1125" i="1"/>
  <c r="AJ1125" i="1"/>
  <c r="AI1125" i="1"/>
  <c r="AH1125" i="1"/>
  <c r="AG1125" i="1"/>
  <c r="AF1125" i="1"/>
  <c r="AE1125" i="1"/>
  <c r="AD1125" i="1"/>
  <c r="AC1125" i="1"/>
  <c r="AB1125" i="1"/>
  <c r="AK1124" i="1"/>
  <c r="AJ1124" i="1"/>
  <c r="AI1124" i="1"/>
  <c r="AH1124" i="1"/>
  <c r="AG1124" i="1"/>
  <c r="AF1124" i="1"/>
  <c r="AE1124" i="1"/>
  <c r="AD1124" i="1"/>
  <c r="AC1124" i="1"/>
  <c r="AB1124" i="1"/>
  <c r="AK1123" i="1"/>
  <c r="AJ1123" i="1"/>
  <c r="AI1123" i="1"/>
  <c r="AH1123" i="1"/>
  <c r="AG1123" i="1"/>
  <c r="AF1123" i="1"/>
  <c r="AE1123" i="1"/>
  <c r="AD1123" i="1"/>
  <c r="AC1123" i="1"/>
  <c r="AB1123" i="1"/>
  <c r="AK1122" i="1"/>
  <c r="AJ1122" i="1"/>
  <c r="AI1122" i="1"/>
  <c r="AH1122" i="1"/>
  <c r="AG1122" i="1"/>
  <c r="AF1122" i="1"/>
  <c r="AE1122" i="1"/>
  <c r="AD1122" i="1"/>
  <c r="AC1122" i="1"/>
  <c r="AB1122" i="1"/>
  <c r="AK1121" i="1"/>
  <c r="AJ1121" i="1"/>
  <c r="AI1121" i="1"/>
  <c r="AH1121" i="1"/>
  <c r="AG1121" i="1"/>
  <c r="AF1121" i="1"/>
  <c r="AE1121" i="1"/>
  <c r="AD1121" i="1"/>
  <c r="AC1121" i="1"/>
  <c r="AB1121" i="1"/>
  <c r="AK1120" i="1"/>
  <c r="AJ1120" i="1"/>
  <c r="AI1120" i="1"/>
  <c r="AH1120" i="1"/>
  <c r="AG1120" i="1"/>
  <c r="AF1120" i="1"/>
  <c r="AE1120" i="1"/>
  <c r="AD1120" i="1"/>
  <c r="AC1120" i="1"/>
  <c r="AB1120" i="1"/>
  <c r="AK1119" i="1"/>
  <c r="AJ1119" i="1"/>
  <c r="AI1119" i="1"/>
  <c r="AH1119" i="1"/>
  <c r="AG1119" i="1"/>
  <c r="AF1119" i="1"/>
  <c r="AE1119" i="1"/>
  <c r="AD1119" i="1"/>
  <c r="AC1119" i="1"/>
  <c r="AB1119" i="1"/>
  <c r="AK1118" i="1"/>
  <c r="AJ1118" i="1"/>
  <c r="AI1118" i="1"/>
  <c r="AH1118" i="1"/>
  <c r="AG1118" i="1"/>
  <c r="AF1118" i="1"/>
  <c r="AE1118" i="1"/>
  <c r="AD1118" i="1"/>
  <c r="AC1118" i="1"/>
  <c r="AB1118" i="1"/>
  <c r="AK1117" i="1"/>
  <c r="AJ1117" i="1"/>
  <c r="AI1117" i="1"/>
  <c r="AH1117" i="1"/>
  <c r="AG1117" i="1"/>
  <c r="AF1117" i="1"/>
  <c r="AE1117" i="1"/>
  <c r="AD1117" i="1"/>
  <c r="AC1117" i="1"/>
  <c r="AB1117" i="1"/>
  <c r="AK1116" i="1"/>
  <c r="AJ1116" i="1"/>
  <c r="AI1116" i="1"/>
  <c r="AH1116" i="1"/>
  <c r="AG1116" i="1"/>
  <c r="AF1116" i="1"/>
  <c r="AE1116" i="1"/>
  <c r="AD1116" i="1"/>
  <c r="AC1116" i="1"/>
  <c r="AB1116" i="1"/>
  <c r="AK1115" i="1"/>
  <c r="AJ1115" i="1"/>
  <c r="AI1115" i="1"/>
  <c r="AH1115" i="1"/>
  <c r="AG1115" i="1"/>
  <c r="AF1115" i="1"/>
  <c r="AE1115" i="1"/>
  <c r="AD1115" i="1"/>
  <c r="AC1115" i="1"/>
  <c r="AB1115" i="1"/>
  <c r="AK1114" i="1"/>
  <c r="AJ1114" i="1"/>
  <c r="AI1114" i="1"/>
  <c r="AH1114" i="1"/>
  <c r="AG1114" i="1"/>
  <c r="AF1114" i="1"/>
  <c r="AE1114" i="1"/>
  <c r="AD1114" i="1"/>
  <c r="AC1114" i="1"/>
  <c r="AB1114" i="1"/>
  <c r="AK1113" i="1"/>
  <c r="AJ1113" i="1"/>
  <c r="AI1113" i="1"/>
  <c r="AH1113" i="1"/>
  <c r="AG1113" i="1"/>
  <c r="AF1113" i="1"/>
  <c r="AE1113" i="1"/>
  <c r="AD1113" i="1"/>
  <c r="AC1113" i="1"/>
  <c r="AB1113" i="1"/>
  <c r="AK1112" i="1"/>
  <c r="AJ1112" i="1"/>
  <c r="AI1112" i="1"/>
  <c r="AH1112" i="1"/>
  <c r="AG1112" i="1"/>
  <c r="AF1112" i="1"/>
  <c r="AE1112" i="1"/>
  <c r="AD1112" i="1"/>
  <c r="AC1112" i="1"/>
  <c r="AB1112" i="1"/>
  <c r="AK1111" i="1"/>
  <c r="AJ1111" i="1"/>
  <c r="AI1111" i="1"/>
  <c r="AH1111" i="1"/>
  <c r="AG1111" i="1"/>
  <c r="AF1111" i="1"/>
  <c r="AE1111" i="1"/>
  <c r="AD1111" i="1"/>
  <c r="AC1111" i="1"/>
  <c r="AB1111" i="1"/>
  <c r="AK1110" i="1"/>
  <c r="AJ1110" i="1"/>
  <c r="AI1110" i="1"/>
  <c r="AH1110" i="1"/>
  <c r="AG1110" i="1"/>
  <c r="AF1110" i="1"/>
  <c r="AE1110" i="1"/>
  <c r="AD1110" i="1"/>
  <c r="AC1110" i="1"/>
  <c r="AB1110" i="1"/>
  <c r="AK1109" i="1"/>
  <c r="AJ1109" i="1"/>
  <c r="AI1109" i="1"/>
  <c r="AH1109" i="1"/>
  <c r="AG1109" i="1"/>
  <c r="AF1109" i="1"/>
  <c r="AE1109" i="1"/>
  <c r="AD1109" i="1"/>
  <c r="AC1109" i="1"/>
  <c r="AB1109" i="1"/>
  <c r="AK1108" i="1"/>
  <c r="AJ1108" i="1"/>
  <c r="AI1108" i="1"/>
  <c r="AH1108" i="1"/>
  <c r="AG1108" i="1"/>
  <c r="AF1108" i="1"/>
  <c r="AE1108" i="1"/>
  <c r="AD1108" i="1"/>
  <c r="AC1108" i="1"/>
  <c r="AB1108" i="1"/>
  <c r="AK1107" i="1"/>
  <c r="AJ1107" i="1"/>
  <c r="AI1107" i="1"/>
  <c r="AH1107" i="1"/>
  <c r="AG1107" i="1"/>
  <c r="AF1107" i="1"/>
  <c r="AE1107" i="1"/>
  <c r="AD1107" i="1"/>
  <c r="AC1107" i="1"/>
  <c r="AB1107" i="1"/>
  <c r="AK1106" i="1"/>
  <c r="AJ1106" i="1"/>
  <c r="AI1106" i="1"/>
  <c r="AH1106" i="1"/>
  <c r="AG1106" i="1"/>
  <c r="AF1106" i="1"/>
  <c r="AE1106" i="1"/>
  <c r="AD1106" i="1"/>
  <c r="AC1106" i="1"/>
  <c r="AB1106" i="1"/>
  <c r="AK1105" i="1"/>
  <c r="AJ1105" i="1"/>
  <c r="AI1105" i="1"/>
  <c r="AH1105" i="1"/>
  <c r="AG1105" i="1"/>
  <c r="AF1105" i="1"/>
  <c r="AE1105" i="1"/>
  <c r="AD1105" i="1"/>
  <c r="AC1105" i="1"/>
  <c r="AB1105" i="1"/>
  <c r="AK1104" i="1"/>
  <c r="AJ1104" i="1"/>
  <c r="AI1104" i="1"/>
  <c r="AH1104" i="1"/>
  <c r="AG1104" i="1"/>
  <c r="AF1104" i="1"/>
  <c r="AE1104" i="1"/>
  <c r="AD1104" i="1"/>
  <c r="AC1104" i="1"/>
  <c r="AB1104" i="1"/>
  <c r="AK1103" i="1"/>
  <c r="AJ1103" i="1"/>
  <c r="AI1103" i="1"/>
  <c r="AH1103" i="1"/>
  <c r="AG1103" i="1"/>
  <c r="AF1103" i="1"/>
  <c r="AE1103" i="1"/>
  <c r="AD1103" i="1"/>
  <c r="AC1103" i="1"/>
  <c r="AB1103" i="1"/>
  <c r="AK1102" i="1"/>
  <c r="AJ1102" i="1"/>
  <c r="AI1102" i="1"/>
  <c r="AH1102" i="1"/>
  <c r="AG1102" i="1"/>
  <c r="AF1102" i="1"/>
  <c r="AE1102" i="1"/>
  <c r="AD1102" i="1"/>
  <c r="AC1102" i="1"/>
  <c r="AB1102" i="1"/>
  <c r="AK1101" i="1"/>
  <c r="AJ1101" i="1"/>
  <c r="AI1101" i="1"/>
  <c r="AH1101" i="1"/>
  <c r="AG1101" i="1"/>
  <c r="AF1101" i="1"/>
  <c r="AE1101" i="1"/>
  <c r="AD1101" i="1"/>
  <c r="AC1101" i="1"/>
  <c r="AB1101" i="1"/>
  <c r="AK1100" i="1"/>
  <c r="AJ1100" i="1"/>
  <c r="AI1100" i="1"/>
  <c r="AH1100" i="1"/>
  <c r="AG1100" i="1"/>
  <c r="AF1100" i="1"/>
  <c r="AE1100" i="1"/>
  <c r="AD1100" i="1"/>
  <c r="AC1100" i="1"/>
  <c r="AB1100" i="1"/>
  <c r="AK1099" i="1"/>
  <c r="AJ1099" i="1"/>
  <c r="AI1099" i="1"/>
  <c r="AH1099" i="1"/>
  <c r="AG1099" i="1"/>
  <c r="AF1099" i="1"/>
  <c r="AE1099" i="1"/>
  <c r="AD1099" i="1"/>
  <c r="AC1099" i="1"/>
  <c r="AB1099" i="1"/>
  <c r="AK1098" i="1"/>
  <c r="AJ1098" i="1"/>
  <c r="AI1098" i="1"/>
  <c r="AH1098" i="1"/>
  <c r="AG1098" i="1"/>
  <c r="AF1098" i="1"/>
  <c r="AE1098" i="1"/>
  <c r="AD1098" i="1"/>
  <c r="AC1098" i="1"/>
  <c r="AB1098" i="1"/>
  <c r="AK1097" i="1"/>
  <c r="AJ1097" i="1"/>
  <c r="AI1097" i="1"/>
  <c r="AH1097" i="1"/>
  <c r="AG1097" i="1"/>
  <c r="AF1097" i="1"/>
  <c r="AE1097" i="1"/>
  <c r="AD1097" i="1"/>
  <c r="AC1097" i="1"/>
  <c r="AB1097" i="1"/>
  <c r="AK1096" i="1"/>
  <c r="AJ1096" i="1"/>
  <c r="AI1096" i="1"/>
  <c r="AH1096" i="1"/>
  <c r="AG1096" i="1"/>
  <c r="AF1096" i="1"/>
  <c r="AE1096" i="1"/>
  <c r="AD1096" i="1"/>
  <c r="AC1096" i="1"/>
  <c r="AB1096" i="1"/>
  <c r="AK1095" i="1"/>
  <c r="AJ1095" i="1"/>
  <c r="AI1095" i="1"/>
  <c r="AH1095" i="1"/>
  <c r="AG1095" i="1"/>
  <c r="AF1095" i="1"/>
  <c r="AE1095" i="1"/>
  <c r="AD1095" i="1"/>
  <c r="AC1095" i="1"/>
  <c r="AB1095" i="1"/>
  <c r="AK1094" i="1"/>
  <c r="AJ1094" i="1"/>
  <c r="AI1094" i="1"/>
  <c r="AH1094" i="1"/>
  <c r="AG1094" i="1"/>
  <c r="AF1094" i="1"/>
  <c r="AE1094" i="1"/>
  <c r="AD1094" i="1"/>
  <c r="AC1094" i="1"/>
  <c r="AB1094" i="1"/>
  <c r="AK1093" i="1"/>
  <c r="AJ1093" i="1"/>
  <c r="AI1093" i="1"/>
  <c r="AH1093" i="1"/>
  <c r="AG1093" i="1"/>
  <c r="AF1093" i="1"/>
  <c r="AE1093" i="1"/>
  <c r="AD1093" i="1"/>
  <c r="AC1093" i="1"/>
  <c r="AB1093" i="1"/>
  <c r="AK1092" i="1"/>
  <c r="AJ1092" i="1"/>
  <c r="AI1092" i="1"/>
  <c r="AH1092" i="1"/>
  <c r="AG1092" i="1"/>
  <c r="AF1092" i="1"/>
  <c r="AE1092" i="1"/>
  <c r="AD1092" i="1"/>
  <c r="AC1092" i="1"/>
  <c r="AB1092" i="1"/>
  <c r="AK1091" i="1"/>
  <c r="AJ1091" i="1"/>
  <c r="AI1091" i="1"/>
  <c r="AH1091" i="1"/>
  <c r="AG1091" i="1"/>
  <c r="AF1091" i="1"/>
  <c r="AE1091" i="1"/>
  <c r="AD1091" i="1"/>
  <c r="AC1091" i="1"/>
  <c r="AB1091" i="1"/>
  <c r="AK1090" i="1"/>
  <c r="AJ1090" i="1"/>
  <c r="AI1090" i="1"/>
  <c r="AH1090" i="1"/>
  <c r="AG1090" i="1"/>
  <c r="AF1090" i="1"/>
  <c r="AE1090" i="1"/>
  <c r="AD1090" i="1"/>
  <c r="AC1090" i="1"/>
  <c r="AB1090" i="1"/>
  <c r="AK1089" i="1"/>
  <c r="AJ1089" i="1"/>
  <c r="AI1089" i="1"/>
  <c r="AH1089" i="1"/>
  <c r="AG1089" i="1"/>
  <c r="AF1089" i="1"/>
  <c r="AE1089" i="1"/>
  <c r="AD1089" i="1"/>
  <c r="AC1089" i="1"/>
  <c r="AB1089" i="1"/>
  <c r="AK1088" i="1"/>
  <c r="AJ1088" i="1"/>
  <c r="AI1088" i="1"/>
  <c r="AH1088" i="1"/>
  <c r="AG1088" i="1"/>
  <c r="AF1088" i="1"/>
  <c r="AE1088" i="1"/>
  <c r="AD1088" i="1"/>
  <c r="AC1088" i="1"/>
  <c r="AB1088" i="1"/>
  <c r="AK1087" i="1"/>
  <c r="AJ1087" i="1"/>
  <c r="AI1087" i="1"/>
  <c r="AH1087" i="1"/>
  <c r="AG1087" i="1"/>
  <c r="AF1087" i="1"/>
  <c r="AE1087" i="1"/>
  <c r="AD1087" i="1"/>
  <c r="AC1087" i="1"/>
  <c r="AB1087" i="1"/>
  <c r="AK1086" i="1"/>
  <c r="AJ1086" i="1"/>
  <c r="AI1086" i="1"/>
  <c r="AH1086" i="1"/>
  <c r="AG1086" i="1"/>
  <c r="AF1086" i="1"/>
  <c r="AE1086" i="1"/>
  <c r="AD1086" i="1"/>
  <c r="AC1086" i="1"/>
  <c r="AB1086" i="1"/>
  <c r="AK1085" i="1"/>
  <c r="AJ1085" i="1"/>
  <c r="AI1085" i="1"/>
  <c r="AH1085" i="1"/>
  <c r="AG1085" i="1"/>
  <c r="AF1085" i="1"/>
  <c r="AE1085" i="1"/>
  <c r="AD1085" i="1"/>
  <c r="AC1085" i="1"/>
  <c r="AB1085" i="1"/>
  <c r="AK1084" i="1"/>
  <c r="AJ1084" i="1"/>
  <c r="AI1084" i="1"/>
  <c r="AH1084" i="1"/>
  <c r="AG1084" i="1"/>
  <c r="AF1084" i="1"/>
  <c r="AE1084" i="1"/>
  <c r="AD1084" i="1"/>
  <c r="AC1084" i="1"/>
  <c r="AB1084" i="1"/>
  <c r="AK1083" i="1"/>
  <c r="AJ1083" i="1"/>
  <c r="AI1083" i="1"/>
  <c r="AH1083" i="1"/>
  <c r="AG1083" i="1"/>
  <c r="AF1083" i="1"/>
  <c r="AE1083" i="1"/>
  <c r="AD1083" i="1"/>
  <c r="AC1083" i="1"/>
  <c r="AB1083" i="1"/>
  <c r="AK1082" i="1"/>
  <c r="AJ1082" i="1"/>
  <c r="AI1082" i="1"/>
  <c r="AH1082" i="1"/>
  <c r="AG1082" i="1"/>
  <c r="AF1082" i="1"/>
  <c r="AE1082" i="1"/>
  <c r="AD1082" i="1"/>
  <c r="AC1082" i="1"/>
  <c r="AB1082" i="1"/>
  <c r="AK1081" i="1"/>
  <c r="AJ1081" i="1"/>
  <c r="AI1081" i="1"/>
  <c r="AH1081" i="1"/>
  <c r="AG1081" i="1"/>
  <c r="AF1081" i="1"/>
  <c r="AE1081" i="1"/>
  <c r="AD1081" i="1"/>
  <c r="AC1081" i="1"/>
  <c r="AB1081" i="1"/>
  <c r="AK1080" i="1"/>
  <c r="AJ1080" i="1"/>
  <c r="AI1080" i="1"/>
  <c r="AH1080" i="1"/>
  <c r="AG1080" i="1"/>
  <c r="AF1080" i="1"/>
  <c r="AE1080" i="1"/>
  <c r="AD1080" i="1"/>
  <c r="AC1080" i="1"/>
  <c r="AB1080" i="1"/>
  <c r="AK1079" i="1"/>
  <c r="AJ1079" i="1"/>
  <c r="AI1079" i="1"/>
  <c r="AH1079" i="1"/>
  <c r="AG1079" i="1"/>
  <c r="AF1079" i="1"/>
  <c r="AE1079" i="1"/>
  <c r="AD1079" i="1"/>
  <c r="AC1079" i="1"/>
  <c r="AB1079" i="1"/>
  <c r="AK1078" i="1"/>
  <c r="AJ1078" i="1"/>
  <c r="AI1078" i="1"/>
  <c r="AH1078" i="1"/>
  <c r="AG1078" i="1"/>
  <c r="AF1078" i="1"/>
  <c r="AE1078" i="1"/>
  <c r="AD1078" i="1"/>
  <c r="AC1078" i="1"/>
  <c r="AB1078" i="1"/>
  <c r="AK1077" i="1"/>
  <c r="AJ1077" i="1"/>
  <c r="AI1077" i="1"/>
  <c r="AH1077" i="1"/>
  <c r="AG1077" i="1"/>
  <c r="AF1077" i="1"/>
  <c r="AE1077" i="1"/>
  <c r="AD1077" i="1"/>
  <c r="AC1077" i="1"/>
  <c r="AB1077" i="1"/>
  <c r="AK1076" i="1"/>
  <c r="AJ1076" i="1"/>
  <c r="AI1076" i="1"/>
  <c r="AH1076" i="1"/>
  <c r="AG1076" i="1"/>
  <c r="AF1076" i="1"/>
  <c r="AE1076" i="1"/>
  <c r="AD1076" i="1"/>
  <c r="AC1076" i="1"/>
  <c r="AB1076" i="1"/>
  <c r="AK1075" i="1"/>
  <c r="AJ1075" i="1"/>
  <c r="AI1075" i="1"/>
  <c r="AH1075" i="1"/>
  <c r="AG1075" i="1"/>
  <c r="AF1075" i="1"/>
  <c r="AE1075" i="1"/>
  <c r="AD1075" i="1"/>
  <c r="AC1075" i="1"/>
  <c r="AB1075" i="1"/>
  <c r="AK1074" i="1"/>
  <c r="AJ1074" i="1"/>
  <c r="AI1074" i="1"/>
  <c r="AH1074" i="1"/>
  <c r="AG1074" i="1"/>
  <c r="AF1074" i="1"/>
  <c r="AE1074" i="1"/>
  <c r="AD1074" i="1"/>
  <c r="AC1074" i="1"/>
  <c r="AB1074" i="1"/>
  <c r="AK1073" i="1"/>
  <c r="AJ1073" i="1"/>
  <c r="AI1073" i="1"/>
  <c r="AH1073" i="1"/>
  <c r="AG1073" i="1"/>
  <c r="AF1073" i="1"/>
  <c r="AE1073" i="1"/>
  <c r="AD1073" i="1"/>
  <c r="AC1073" i="1"/>
  <c r="AB1073" i="1"/>
  <c r="AK1072" i="1"/>
  <c r="AJ1072" i="1"/>
  <c r="AI1072" i="1"/>
  <c r="AH1072" i="1"/>
  <c r="AG1072" i="1"/>
  <c r="AF1072" i="1"/>
  <c r="AE1072" i="1"/>
  <c r="AD1072" i="1"/>
  <c r="AC1072" i="1"/>
  <c r="AB1072" i="1"/>
  <c r="AK1071" i="1"/>
  <c r="AJ1071" i="1"/>
  <c r="AI1071" i="1"/>
  <c r="AH1071" i="1"/>
  <c r="AG1071" i="1"/>
  <c r="AF1071" i="1"/>
  <c r="AE1071" i="1"/>
  <c r="AD1071" i="1"/>
  <c r="AC1071" i="1"/>
  <c r="AB1071" i="1"/>
  <c r="AK1070" i="1"/>
  <c r="AJ1070" i="1"/>
  <c r="AI1070" i="1"/>
  <c r="AH1070" i="1"/>
  <c r="AG1070" i="1"/>
  <c r="AF1070" i="1"/>
  <c r="AE1070" i="1"/>
  <c r="AD1070" i="1"/>
  <c r="AC1070" i="1"/>
  <c r="AB1070" i="1"/>
  <c r="AK1069" i="1"/>
  <c r="AJ1069" i="1"/>
  <c r="AI1069" i="1"/>
  <c r="AH1069" i="1"/>
  <c r="AG1069" i="1"/>
  <c r="AF1069" i="1"/>
  <c r="AE1069" i="1"/>
  <c r="AD1069" i="1"/>
  <c r="AC1069" i="1"/>
  <c r="AB1069" i="1"/>
  <c r="AK1068" i="1"/>
  <c r="AJ1068" i="1"/>
  <c r="AI1068" i="1"/>
  <c r="AH1068" i="1"/>
  <c r="AG1068" i="1"/>
  <c r="AF1068" i="1"/>
  <c r="AE1068" i="1"/>
  <c r="AD1068" i="1"/>
  <c r="AC1068" i="1"/>
  <c r="AB1068" i="1"/>
  <c r="AK1067" i="1"/>
  <c r="AJ1067" i="1"/>
  <c r="AI1067" i="1"/>
  <c r="AH1067" i="1"/>
  <c r="AG1067" i="1"/>
  <c r="AF1067" i="1"/>
  <c r="AE1067" i="1"/>
  <c r="AD1067" i="1"/>
  <c r="AC1067" i="1"/>
  <c r="AB1067" i="1"/>
  <c r="AK1066" i="1"/>
  <c r="AJ1066" i="1"/>
  <c r="AI1066" i="1"/>
  <c r="AH1066" i="1"/>
  <c r="AG1066" i="1"/>
  <c r="AF1066" i="1"/>
  <c r="AE1066" i="1"/>
  <c r="AD1066" i="1"/>
  <c r="AC1066" i="1"/>
  <c r="AB1066" i="1"/>
  <c r="AK1065" i="1"/>
  <c r="AJ1065" i="1"/>
  <c r="AI1065" i="1"/>
  <c r="AH1065" i="1"/>
  <c r="AG1065" i="1"/>
  <c r="AF1065" i="1"/>
  <c r="AE1065" i="1"/>
  <c r="AD1065" i="1"/>
  <c r="AC1065" i="1"/>
  <c r="AB1065" i="1"/>
  <c r="AK1064" i="1"/>
  <c r="AJ1064" i="1"/>
  <c r="AI1064" i="1"/>
  <c r="AH1064" i="1"/>
  <c r="AG1064" i="1"/>
  <c r="AF1064" i="1"/>
  <c r="AE1064" i="1"/>
  <c r="AD1064" i="1"/>
  <c r="AC1064" i="1"/>
  <c r="AB1064" i="1"/>
  <c r="AK1063" i="1"/>
  <c r="AJ1063" i="1"/>
  <c r="AI1063" i="1"/>
  <c r="AH1063" i="1"/>
  <c r="AG1063" i="1"/>
  <c r="AF1063" i="1"/>
  <c r="AE1063" i="1"/>
  <c r="AD1063" i="1"/>
  <c r="AC1063" i="1"/>
  <c r="AB1063" i="1"/>
  <c r="AK1062" i="1"/>
  <c r="AJ1062" i="1"/>
  <c r="AI1062" i="1"/>
  <c r="AH1062" i="1"/>
  <c r="AG1062" i="1"/>
  <c r="AF1062" i="1"/>
  <c r="AE1062" i="1"/>
  <c r="AD1062" i="1"/>
  <c r="AC1062" i="1"/>
  <c r="AB1062" i="1"/>
  <c r="AK1061" i="1"/>
  <c r="AJ1061" i="1"/>
  <c r="AI1061" i="1"/>
  <c r="AH1061" i="1"/>
  <c r="AG1061" i="1"/>
  <c r="AF1061" i="1"/>
  <c r="AE1061" i="1"/>
  <c r="AD1061" i="1"/>
  <c r="AC1061" i="1"/>
  <c r="AB1061" i="1"/>
  <c r="AK1060" i="1"/>
  <c r="AJ1060" i="1"/>
  <c r="AI1060" i="1"/>
  <c r="AH1060" i="1"/>
  <c r="AG1060" i="1"/>
  <c r="AF1060" i="1"/>
  <c r="AE1060" i="1"/>
  <c r="AD1060" i="1"/>
  <c r="AC1060" i="1"/>
  <c r="AB1060" i="1"/>
  <c r="AK1059" i="1"/>
  <c r="AJ1059" i="1"/>
  <c r="AI1059" i="1"/>
  <c r="AH1059" i="1"/>
  <c r="AG1059" i="1"/>
  <c r="AF1059" i="1"/>
  <c r="AE1059" i="1"/>
  <c r="AD1059" i="1"/>
  <c r="AC1059" i="1"/>
  <c r="AB1059" i="1"/>
  <c r="AK1058" i="1"/>
  <c r="AJ1058" i="1"/>
  <c r="AI1058" i="1"/>
  <c r="AH1058" i="1"/>
  <c r="AG1058" i="1"/>
  <c r="AF1058" i="1"/>
  <c r="AE1058" i="1"/>
  <c r="AD1058" i="1"/>
  <c r="AC1058" i="1"/>
  <c r="AB1058" i="1"/>
  <c r="AK1057" i="1"/>
  <c r="AJ1057" i="1"/>
  <c r="AI1057" i="1"/>
  <c r="AH1057" i="1"/>
  <c r="AG1057" i="1"/>
  <c r="AF1057" i="1"/>
  <c r="AE1057" i="1"/>
  <c r="AD1057" i="1"/>
  <c r="AC1057" i="1"/>
  <c r="AB1057" i="1"/>
  <c r="AK1056" i="1"/>
  <c r="AJ1056" i="1"/>
  <c r="AI1056" i="1"/>
  <c r="AH1056" i="1"/>
  <c r="AG1056" i="1"/>
  <c r="AF1056" i="1"/>
  <c r="AE1056" i="1"/>
  <c r="AD1056" i="1"/>
  <c r="AC1056" i="1"/>
  <c r="AB1056" i="1"/>
  <c r="AK1055" i="1"/>
  <c r="AJ1055" i="1"/>
  <c r="AI1055" i="1"/>
  <c r="AH1055" i="1"/>
  <c r="AG1055" i="1"/>
  <c r="AF1055" i="1"/>
  <c r="AE1055" i="1"/>
  <c r="AD1055" i="1"/>
  <c r="AC1055" i="1"/>
  <c r="AB1055" i="1"/>
  <c r="AK1054" i="1"/>
  <c r="AJ1054" i="1"/>
  <c r="AI1054" i="1"/>
  <c r="AH1054" i="1"/>
  <c r="AG1054" i="1"/>
  <c r="AF1054" i="1"/>
  <c r="AE1054" i="1"/>
  <c r="AD1054" i="1"/>
  <c r="AC1054" i="1"/>
  <c r="AB1054" i="1"/>
  <c r="AK1053" i="1"/>
  <c r="AJ1053" i="1"/>
  <c r="AI1053" i="1"/>
  <c r="AH1053" i="1"/>
  <c r="AG1053" i="1"/>
  <c r="AF1053" i="1"/>
  <c r="AE1053" i="1"/>
  <c r="AD1053" i="1"/>
  <c r="AC1053" i="1"/>
  <c r="AB1053" i="1"/>
  <c r="AK1052" i="1"/>
  <c r="AJ1052" i="1"/>
  <c r="AI1052" i="1"/>
  <c r="AH1052" i="1"/>
  <c r="AG1052" i="1"/>
  <c r="AF1052" i="1"/>
  <c r="AE1052" i="1"/>
  <c r="AD1052" i="1"/>
  <c r="AC1052" i="1"/>
  <c r="AB1052" i="1"/>
  <c r="AK1051" i="1"/>
  <c r="AJ1051" i="1"/>
  <c r="AI1051" i="1"/>
  <c r="AH1051" i="1"/>
  <c r="AG1051" i="1"/>
  <c r="AF1051" i="1"/>
  <c r="AE1051" i="1"/>
  <c r="AD1051" i="1"/>
  <c r="AC1051" i="1"/>
  <c r="AB1051" i="1"/>
  <c r="AK1050" i="1"/>
  <c r="AJ1050" i="1"/>
  <c r="AI1050" i="1"/>
  <c r="AH1050" i="1"/>
  <c r="AG1050" i="1"/>
  <c r="AF1050" i="1"/>
  <c r="AE1050" i="1"/>
  <c r="AD1050" i="1"/>
  <c r="AC1050" i="1"/>
  <c r="AB1050" i="1"/>
  <c r="AK1049" i="1"/>
  <c r="AJ1049" i="1"/>
  <c r="AI1049" i="1"/>
  <c r="AH1049" i="1"/>
  <c r="AG1049" i="1"/>
  <c r="AF1049" i="1"/>
  <c r="AE1049" i="1"/>
  <c r="AD1049" i="1"/>
  <c r="AC1049" i="1"/>
  <c r="AB1049" i="1"/>
  <c r="AK1048" i="1"/>
  <c r="AJ1048" i="1"/>
  <c r="AI1048" i="1"/>
  <c r="AH1048" i="1"/>
  <c r="AG1048" i="1"/>
  <c r="AF1048" i="1"/>
  <c r="AE1048" i="1"/>
  <c r="AD1048" i="1"/>
  <c r="AC1048" i="1"/>
  <c r="AB1048" i="1"/>
  <c r="AK1047" i="1"/>
  <c r="AJ1047" i="1"/>
  <c r="AI1047" i="1"/>
  <c r="AH1047" i="1"/>
  <c r="AG1047" i="1"/>
  <c r="AF1047" i="1"/>
  <c r="AE1047" i="1"/>
  <c r="AD1047" i="1"/>
  <c r="AC1047" i="1"/>
  <c r="AB1047" i="1"/>
  <c r="AK1046" i="1"/>
  <c r="AJ1046" i="1"/>
  <c r="AI1046" i="1"/>
  <c r="AH1046" i="1"/>
  <c r="AG1046" i="1"/>
  <c r="AF1046" i="1"/>
  <c r="AE1046" i="1"/>
  <c r="AD1046" i="1"/>
  <c r="AC1046" i="1"/>
  <c r="AB1046" i="1"/>
  <c r="AK1045" i="1"/>
  <c r="AJ1045" i="1"/>
  <c r="AI1045" i="1"/>
  <c r="AH1045" i="1"/>
  <c r="AG1045" i="1"/>
  <c r="AF1045" i="1"/>
  <c r="AE1045" i="1"/>
  <c r="AD1045" i="1"/>
  <c r="AC1045" i="1"/>
  <c r="AB1045" i="1"/>
  <c r="AK1044" i="1"/>
  <c r="AJ1044" i="1"/>
  <c r="AI1044" i="1"/>
  <c r="AH1044" i="1"/>
  <c r="AG1044" i="1"/>
  <c r="AF1044" i="1"/>
  <c r="AE1044" i="1"/>
  <c r="AD1044" i="1"/>
  <c r="AC1044" i="1"/>
  <c r="AB1044" i="1"/>
  <c r="AK1043" i="1"/>
  <c r="AJ1043" i="1"/>
  <c r="AI1043" i="1"/>
  <c r="AH1043" i="1"/>
  <c r="AG1043" i="1"/>
  <c r="AF1043" i="1"/>
  <c r="AE1043" i="1"/>
  <c r="AD1043" i="1"/>
  <c r="AC1043" i="1"/>
  <c r="AB1043" i="1"/>
  <c r="AK1042" i="1"/>
  <c r="AJ1042" i="1"/>
  <c r="AI1042" i="1"/>
  <c r="AH1042" i="1"/>
  <c r="AG1042" i="1"/>
  <c r="AF1042" i="1"/>
  <c r="AE1042" i="1"/>
  <c r="AD1042" i="1"/>
  <c r="AC1042" i="1"/>
  <c r="AB1042" i="1"/>
  <c r="AK1041" i="1"/>
  <c r="AJ1041" i="1"/>
  <c r="AI1041" i="1"/>
  <c r="AH1041" i="1"/>
  <c r="AG1041" i="1"/>
  <c r="AF1041" i="1"/>
  <c r="AE1041" i="1"/>
  <c r="AD1041" i="1"/>
  <c r="AC1041" i="1"/>
  <c r="AB1041" i="1"/>
  <c r="AK1040" i="1"/>
  <c r="AJ1040" i="1"/>
  <c r="AI1040" i="1"/>
  <c r="AH1040" i="1"/>
  <c r="AG1040" i="1"/>
  <c r="AF1040" i="1"/>
  <c r="AE1040" i="1"/>
  <c r="AD1040" i="1"/>
  <c r="AC1040" i="1"/>
  <c r="AB1040" i="1"/>
  <c r="AK1039" i="1"/>
  <c r="AJ1039" i="1"/>
  <c r="AI1039" i="1"/>
  <c r="AH1039" i="1"/>
  <c r="AG1039" i="1"/>
  <c r="AF1039" i="1"/>
  <c r="AE1039" i="1"/>
  <c r="AD1039" i="1"/>
  <c r="AC1039" i="1"/>
  <c r="AB1039" i="1"/>
  <c r="AK1038" i="1"/>
  <c r="AJ1038" i="1"/>
  <c r="AI1038" i="1"/>
  <c r="AH1038" i="1"/>
  <c r="AG1038" i="1"/>
  <c r="AF1038" i="1"/>
  <c r="AE1038" i="1"/>
  <c r="AD1038" i="1"/>
  <c r="AC1038" i="1"/>
  <c r="AB1038" i="1"/>
  <c r="AK1037" i="1"/>
  <c r="AJ1037" i="1"/>
  <c r="AI1037" i="1"/>
  <c r="AH1037" i="1"/>
  <c r="AG1037" i="1"/>
  <c r="AF1037" i="1"/>
  <c r="AE1037" i="1"/>
  <c r="AD1037" i="1"/>
  <c r="AC1037" i="1"/>
  <c r="AB1037" i="1"/>
  <c r="AK1036" i="1"/>
  <c r="AJ1036" i="1"/>
  <c r="AI1036" i="1"/>
  <c r="AH1036" i="1"/>
  <c r="AG1036" i="1"/>
  <c r="AF1036" i="1"/>
  <c r="AE1036" i="1"/>
  <c r="AD1036" i="1"/>
  <c r="AC1036" i="1"/>
  <c r="AB1036" i="1"/>
  <c r="AK1035" i="1"/>
  <c r="AJ1035" i="1"/>
  <c r="AI1035" i="1"/>
  <c r="AH1035" i="1"/>
  <c r="AG1035" i="1"/>
  <c r="AF1035" i="1"/>
  <c r="AE1035" i="1"/>
  <c r="AD1035" i="1"/>
  <c r="AC1035" i="1"/>
  <c r="AB1035" i="1"/>
  <c r="AK1034" i="1"/>
  <c r="AJ1034" i="1"/>
  <c r="AI1034" i="1"/>
  <c r="AH1034" i="1"/>
  <c r="AG1034" i="1"/>
  <c r="AF1034" i="1"/>
  <c r="AE1034" i="1"/>
  <c r="AD1034" i="1"/>
  <c r="AC1034" i="1"/>
  <c r="AB1034" i="1"/>
  <c r="AK1033" i="1"/>
  <c r="AJ1033" i="1"/>
  <c r="AI1033" i="1"/>
  <c r="AH1033" i="1"/>
  <c r="AG1033" i="1"/>
  <c r="AF1033" i="1"/>
  <c r="AE1033" i="1"/>
  <c r="AD1033" i="1"/>
  <c r="AC1033" i="1"/>
  <c r="AB1033" i="1"/>
  <c r="AK1032" i="1"/>
  <c r="AJ1032" i="1"/>
  <c r="AI1032" i="1"/>
  <c r="AH1032" i="1"/>
  <c r="AG1032" i="1"/>
  <c r="AF1032" i="1"/>
  <c r="AE1032" i="1"/>
  <c r="AD1032" i="1"/>
  <c r="AC1032" i="1"/>
  <c r="AB1032" i="1"/>
  <c r="AK1031" i="1"/>
  <c r="AJ1031" i="1"/>
  <c r="AI1031" i="1"/>
  <c r="AH1031" i="1"/>
  <c r="AG1031" i="1"/>
  <c r="AF1031" i="1"/>
  <c r="AE1031" i="1"/>
  <c r="AD1031" i="1"/>
  <c r="AC1031" i="1"/>
  <c r="AB1031" i="1"/>
  <c r="AK1030" i="1"/>
  <c r="AJ1030" i="1"/>
  <c r="AI1030" i="1"/>
  <c r="AH1030" i="1"/>
  <c r="AG1030" i="1"/>
  <c r="AF1030" i="1"/>
  <c r="AE1030" i="1"/>
  <c r="AD1030" i="1"/>
  <c r="AC1030" i="1"/>
  <c r="AB1030" i="1"/>
  <c r="AK1029" i="1"/>
  <c r="AJ1029" i="1"/>
  <c r="AI1029" i="1"/>
  <c r="AH1029" i="1"/>
  <c r="AG1029" i="1"/>
  <c r="AF1029" i="1"/>
  <c r="AE1029" i="1"/>
  <c r="AD1029" i="1"/>
  <c r="AC1029" i="1"/>
  <c r="AB1029" i="1"/>
  <c r="AK1028" i="1"/>
  <c r="AJ1028" i="1"/>
  <c r="AI1028" i="1"/>
  <c r="AH1028" i="1"/>
  <c r="AG1028" i="1"/>
  <c r="AF1028" i="1"/>
  <c r="AE1028" i="1"/>
  <c r="AD1028" i="1"/>
  <c r="AC1028" i="1"/>
  <c r="AB1028" i="1"/>
  <c r="AK1027" i="1"/>
  <c r="AJ1027" i="1"/>
  <c r="AI1027" i="1"/>
  <c r="AH1027" i="1"/>
  <c r="AG1027" i="1"/>
  <c r="AF1027" i="1"/>
  <c r="AE1027" i="1"/>
  <c r="AD1027" i="1"/>
  <c r="AC1027" i="1"/>
  <c r="AB1027" i="1"/>
  <c r="AK1026" i="1"/>
  <c r="AJ1026" i="1"/>
  <c r="AI1026" i="1"/>
  <c r="AH1026" i="1"/>
  <c r="AG1026" i="1"/>
  <c r="AF1026" i="1"/>
  <c r="AE1026" i="1"/>
  <c r="AD1026" i="1"/>
  <c r="AC1026" i="1"/>
  <c r="AB1026" i="1"/>
  <c r="AK1025" i="1"/>
  <c r="AJ1025" i="1"/>
  <c r="AI1025" i="1"/>
  <c r="AH1025" i="1"/>
  <c r="AG1025" i="1"/>
  <c r="AF1025" i="1"/>
  <c r="AE1025" i="1"/>
  <c r="AD1025" i="1"/>
  <c r="AC1025" i="1"/>
  <c r="AB1025" i="1"/>
  <c r="AK1024" i="1"/>
  <c r="AJ1024" i="1"/>
  <c r="AI1024" i="1"/>
  <c r="AH1024" i="1"/>
  <c r="AG1024" i="1"/>
  <c r="AF1024" i="1"/>
  <c r="AE1024" i="1"/>
  <c r="AD1024" i="1"/>
  <c r="AC1024" i="1"/>
  <c r="AB1024" i="1"/>
  <c r="AK1023" i="1"/>
  <c r="AJ1023" i="1"/>
  <c r="AI1023" i="1"/>
  <c r="AH1023" i="1"/>
  <c r="AG1023" i="1"/>
  <c r="AF1023" i="1"/>
  <c r="AE1023" i="1"/>
  <c r="AD1023" i="1"/>
  <c r="AC1023" i="1"/>
  <c r="AB1023" i="1"/>
  <c r="AK1022" i="1"/>
  <c r="AJ1022" i="1"/>
  <c r="AI1022" i="1"/>
  <c r="AH1022" i="1"/>
  <c r="AG1022" i="1"/>
  <c r="AF1022" i="1"/>
  <c r="AE1022" i="1"/>
  <c r="AD1022" i="1"/>
  <c r="AC1022" i="1"/>
  <c r="AB1022" i="1"/>
  <c r="AK1021" i="1"/>
  <c r="AJ1021" i="1"/>
  <c r="AI1021" i="1"/>
  <c r="AH1021" i="1"/>
  <c r="AG1021" i="1"/>
  <c r="AF1021" i="1"/>
  <c r="AE1021" i="1"/>
  <c r="AD1021" i="1"/>
  <c r="AC1021" i="1"/>
  <c r="AB1021" i="1"/>
  <c r="AK1020" i="1"/>
  <c r="AJ1020" i="1"/>
  <c r="AI1020" i="1"/>
  <c r="AH1020" i="1"/>
  <c r="AG1020" i="1"/>
  <c r="AF1020" i="1"/>
  <c r="AE1020" i="1"/>
  <c r="AD1020" i="1"/>
  <c r="AC1020" i="1"/>
  <c r="AB1020" i="1"/>
  <c r="AK1019" i="1"/>
  <c r="AJ1019" i="1"/>
  <c r="AI1019" i="1"/>
  <c r="AH1019" i="1"/>
  <c r="AG1019" i="1"/>
  <c r="AF1019" i="1"/>
  <c r="AE1019" i="1"/>
  <c r="AD1019" i="1"/>
  <c r="AC1019" i="1"/>
  <c r="AB1019" i="1"/>
  <c r="AK1018" i="1"/>
  <c r="AJ1018" i="1"/>
  <c r="AI1018" i="1"/>
  <c r="AH1018" i="1"/>
  <c r="AG1018" i="1"/>
  <c r="AF1018" i="1"/>
  <c r="AE1018" i="1"/>
  <c r="AD1018" i="1"/>
  <c r="AC1018" i="1"/>
  <c r="AB1018" i="1"/>
  <c r="AK1017" i="1"/>
  <c r="AJ1017" i="1"/>
  <c r="AI1017" i="1"/>
  <c r="AH1017" i="1"/>
  <c r="AG1017" i="1"/>
  <c r="AF1017" i="1"/>
  <c r="AE1017" i="1"/>
  <c r="AD1017" i="1"/>
  <c r="AC1017" i="1"/>
  <c r="AB1017" i="1"/>
  <c r="AK1016" i="1"/>
  <c r="AJ1016" i="1"/>
  <c r="AI1016" i="1"/>
  <c r="AH1016" i="1"/>
  <c r="AG1016" i="1"/>
  <c r="AF1016" i="1"/>
  <c r="AE1016" i="1"/>
  <c r="AD1016" i="1"/>
  <c r="AC1016" i="1"/>
  <c r="AB1016" i="1"/>
  <c r="AK1015" i="1"/>
  <c r="AJ1015" i="1"/>
  <c r="AI1015" i="1"/>
  <c r="AH1015" i="1"/>
  <c r="AG1015" i="1"/>
  <c r="AF1015" i="1"/>
  <c r="AE1015" i="1"/>
  <c r="AD1015" i="1"/>
  <c r="AC1015" i="1"/>
  <c r="AB1015" i="1"/>
  <c r="AK1014" i="1"/>
  <c r="AJ1014" i="1"/>
  <c r="AI1014" i="1"/>
  <c r="AH1014" i="1"/>
  <c r="AG1014" i="1"/>
  <c r="AF1014" i="1"/>
  <c r="AE1014" i="1"/>
  <c r="AD1014" i="1"/>
  <c r="AC1014" i="1"/>
  <c r="AB1014" i="1"/>
  <c r="AK1013" i="1"/>
  <c r="AJ1013" i="1"/>
  <c r="AI1013" i="1"/>
  <c r="AH1013" i="1"/>
  <c r="AG1013" i="1"/>
  <c r="AF1013" i="1"/>
  <c r="AE1013" i="1"/>
  <c r="AD1013" i="1"/>
  <c r="AC1013" i="1"/>
  <c r="AB1013" i="1"/>
  <c r="AK1012" i="1"/>
  <c r="AJ1012" i="1"/>
  <c r="AI1012" i="1"/>
  <c r="AH1012" i="1"/>
  <c r="AG1012" i="1"/>
  <c r="AF1012" i="1"/>
  <c r="AE1012" i="1"/>
  <c r="AD1012" i="1"/>
  <c r="AC1012" i="1"/>
  <c r="AB1012" i="1"/>
  <c r="AK1011" i="1"/>
  <c r="AJ1011" i="1"/>
  <c r="AI1011" i="1"/>
  <c r="AH1011" i="1"/>
  <c r="AG1011" i="1"/>
  <c r="AF1011" i="1"/>
  <c r="AE1011" i="1"/>
  <c r="AD1011" i="1"/>
  <c r="AC1011" i="1"/>
  <c r="AB1011" i="1"/>
  <c r="AK1010" i="1"/>
  <c r="AJ1010" i="1"/>
  <c r="AI1010" i="1"/>
  <c r="AH1010" i="1"/>
  <c r="AG1010" i="1"/>
  <c r="AF1010" i="1"/>
  <c r="AE1010" i="1"/>
  <c r="AD1010" i="1"/>
  <c r="AC1010" i="1"/>
  <c r="AB1010" i="1"/>
  <c r="AK1009" i="1"/>
  <c r="AJ1009" i="1"/>
  <c r="AI1009" i="1"/>
  <c r="AH1009" i="1"/>
  <c r="AG1009" i="1"/>
  <c r="AF1009" i="1"/>
  <c r="AE1009" i="1"/>
  <c r="AD1009" i="1"/>
  <c r="AC1009" i="1"/>
  <c r="AB1009" i="1"/>
  <c r="AK1008" i="1"/>
  <c r="AJ1008" i="1"/>
  <c r="AI1008" i="1"/>
  <c r="AH1008" i="1"/>
  <c r="AG1008" i="1"/>
  <c r="AF1008" i="1"/>
  <c r="AE1008" i="1"/>
  <c r="AD1008" i="1"/>
  <c r="AC1008" i="1"/>
  <c r="AB1008" i="1"/>
  <c r="AK1007" i="1"/>
  <c r="AJ1007" i="1"/>
  <c r="AI1007" i="1"/>
  <c r="AH1007" i="1"/>
  <c r="AG1007" i="1"/>
  <c r="AF1007" i="1"/>
  <c r="AE1007" i="1"/>
  <c r="AD1007" i="1"/>
  <c r="AC1007" i="1"/>
  <c r="AB1007" i="1"/>
  <c r="AK1006" i="1"/>
  <c r="AJ1006" i="1"/>
  <c r="AI1006" i="1"/>
  <c r="AH1006" i="1"/>
  <c r="AG1006" i="1"/>
  <c r="AF1006" i="1"/>
  <c r="AE1006" i="1"/>
  <c r="AD1006" i="1"/>
  <c r="AC1006" i="1"/>
  <c r="AB1006" i="1"/>
  <c r="AK1005" i="1"/>
  <c r="AJ1005" i="1"/>
  <c r="AI1005" i="1"/>
  <c r="AH1005" i="1"/>
  <c r="AG1005" i="1"/>
  <c r="AF1005" i="1"/>
  <c r="AE1005" i="1"/>
  <c r="AD1005" i="1"/>
  <c r="AC1005" i="1"/>
  <c r="AB1005" i="1"/>
  <c r="AK1004" i="1"/>
  <c r="AJ1004" i="1"/>
  <c r="AI1004" i="1"/>
  <c r="AH1004" i="1"/>
  <c r="AG1004" i="1"/>
  <c r="AF1004" i="1"/>
  <c r="AE1004" i="1"/>
  <c r="AD1004" i="1"/>
  <c r="AC1004" i="1"/>
  <c r="AB1004" i="1"/>
  <c r="AK1003" i="1"/>
  <c r="AJ1003" i="1"/>
  <c r="AI1003" i="1"/>
  <c r="AH1003" i="1"/>
  <c r="AG1003" i="1"/>
  <c r="AF1003" i="1"/>
  <c r="AE1003" i="1"/>
  <c r="AD1003" i="1"/>
  <c r="AC1003" i="1"/>
  <c r="AB1003" i="1"/>
  <c r="AK1002" i="1"/>
  <c r="AJ1002" i="1"/>
  <c r="AI1002" i="1"/>
  <c r="AH1002" i="1"/>
  <c r="AG1002" i="1"/>
  <c r="AF1002" i="1"/>
  <c r="AE1002" i="1"/>
  <c r="AD1002" i="1"/>
  <c r="AC1002" i="1"/>
  <c r="AB1002" i="1"/>
  <c r="AK1001" i="1"/>
  <c r="AJ1001" i="1"/>
  <c r="AI1001" i="1"/>
  <c r="AH1001" i="1"/>
  <c r="AG1001" i="1"/>
  <c r="AF1001" i="1"/>
  <c r="AE1001" i="1"/>
  <c r="AD1001" i="1"/>
  <c r="AC1001" i="1"/>
  <c r="AB1001" i="1"/>
  <c r="AK1000" i="1"/>
  <c r="AJ1000" i="1"/>
  <c r="AI1000" i="1"/>
  <c r="AH1000" i="1"/>
  <c r="AG1000" i="1"/>
  <c r="AF1000" i="1"/>
  <c r="AE1000" i="1"/>
  <c r="AD1000" i="1"/>
  <c r="AC1000" i="1"/>
  <c r="AB1000" i="1"/>
  <c r="AK999" i="1"/>
  <c r="AJ999" i="1"/>
  <c r="AI999" i="1"/>
  <c r="AH999" i="1"/>
  <c r="AG999" i="1"/>
  <c r="AF999" i="1"/>
  <c r="AE999" i="1"/>
  <c r="AD999" i="1"/>
  <c r="AC999" i="1"/>
  <c r="AB999" i="1"/>
  <c r="AK998" i="1"/>
  <c r="AJ998" i="1"/>
  <c r="AI998" i="1"/>
  <c r="AH998" i="1"/>
  <c r="AG998" i="1"/>
  <c r="AF998" i="1"/>
  <c r="AE998" i="1"/>
  <c r="AD998" i="1"/>
  <c r="AC998" i="1"/>
  <c r="AB998" i="1"/>
  <c r="AK997" i="1"/>
  <c r="AJ997" i="1"/>
  <c r="AI997" i="1"/>
  <c r="AH997" i="1"/>
  <c r="AG997" i="1"/>
  <c r="AF997" i="1"/>
  <c r="AE997" i="1"/>
  <c r="AD997" i="1"/>
  <c r="AC997" i="1"/>
  <c r="AB997" i="1"/>
  <c r="AK996" i="1"/>
  <c r="AJ996" i="1"/>
  <c r="AI996" i="1"/>
  <c r="AH996" i="1"/>
  <c r="AG996" i="1"/>
  <c r="AF996" i="1"/>
  <c r="AE996" i="1"/>
  <c r="AD996" i="1"/>
  <c r="AC996" i="1"/>
  <c r="AB996" i="1"/>
  <c r="AK995" i="1"/>
  <c r="AJ995" i="1"/>
  <c r="AI995" i="1"/>
  <c r="AH995" i="1"/>
  <c r="AG995" i="1"/>
  <c r="AF995" i="1"/>
  <c r="AE995" i="1"/>
  <c r="AD995" i="1"/>
  <c r="AC995" i="1"/>
  <c r="AB995" i="1"/>
  <c r="AK994" i="1"/>
  <c r="AJ994" i="1"/>
  <c r="AI994" i="1"/>
  <c r="AH994" i="1"/>
  <c r="AG994" i="1"/>
  <c r="AF994" i="1"/>
  <c r="AE994" i="1"/>
  <c r="AD994" i="1"/>
  <c r="AC994" i="1"/>
  <c r="AB994" i="1"/>
  <c r="AK993" i="1"/>
  <c r="AJ993" i="1"/>
  <c r="AI993" i="1"/>
  <c r="AH993" i="1"/>
  <c r="AG993" i="1"/>
  <c r="AF993" i="1"/>
  <c r="AE993" i="1"/>
  <c r="AD993" i="1"/>
  <c r="AC993" i="1"/>
  <c r="AB993" i="1"/>
  <c r="AK992" i="1"/>
  <c r="AJ992" i="1"/>
  <c r="AI992" i="1"/>
  <c r="AH992" i="1"/>
  <c r="AG992" i="1"/>
  <c r="AF992" i="1"/>
  <c r="AE992" i="1"/>
  <c r="AD992" i="1"/>
  <c r="AC992" i="1"/>
  <c r="AB992" i="1"/>
  <c r="AK991" i="1"/>
  <c r="AJ991" i="1"/>
  <c r="AI991" i="1"/>
  <c r="AH991" i="1"/>
  <c r="AG991" i="1"/>
  <c r="AF991" i="1"/>
  <c r="AE991" i="1"/>
  <c r="AD991" i="1"/>
  <c r="AC991" i="1"/>
  <c r="AB991" i="1"/>
  <c r="AK990" i="1"/>
  <c r="AJ990" i="1"/>
  <c r="AI990" i="1"/>
  <c r="AH990" i="1"/>
  <c r="AG990" i="1"/>
  <c r="AF990" i="1"/>
  <c r="AE990" i="1"/>
  <c r="AD990" i="1"/>
  <c r="AC990" i="1"/>
  <c r="AB990" i="1"/>
  <c r="AK989" i="1"/>
  <c r="AJ989" i="1"/>
  <c r="AI989" i="1"/>
  <c r="AH989" i="1"/>
  <c r="AG989" i="1"/>
  <c r="AF989" i="1"/>
  <c r="AE989" i="1"/>
  <c r="AD989" i="1"/>
  <c r="AC989" i="1"/>
  <c r="AB989" i="1"/>
  <c r="AK988" i="1"/>
  <c r="AJ988" i="1"/>
  <c r="AI988" i="1"/>
  <c r="AH988" i="1"/>
  <c r="AG988" i="1"/>
  <c r="AF988" i="1"/>
  <c r="AE988" i="1"/>
  <c r="AD988" i="1"/>
  <c r="AC988" i="1"/>
  <c r="AB988" i="1"/>
  <c r="AK987" i="1"/>
  <c r="AJ987" i="1"/>
  <c r="AI987" i="1"/>
  <c r="AH987" i="1"/>
  <c r="AG987" i="1"/>
  <c r="AF987" i="1"/>
  <c r="AE987" i="1"/>
  <c r="AD987" i="1"/>
  <c r="AC987" i="1"/>
  <c r="AB987" i="1"/>
  <c r="AK986" i="1"/>
  <c r="AJ986" i="1"/>
  <c r="AI986" i="1"/>
  <c r="AH986" i="1"/>
  <c r="AG986" i="1"/>
  <c r="AF986" i="1"/>
  <c r="AE986" i="1"/>
  <c r="AD986" i="1"/>
  <c r="AC986" i="1"/>
  <c r="AB986" i="1"/>
  <c r="AK985" i="1"/>
  <c r="AJ985" i="1"/>
  <c r="AI985" i="1"/>
  <c r="AH985" i="1"/>
  <c r="AG985" i="1"/>
  <c r="AF985" i="1"/>
  <c r="AE985" i="1"/>
  <c r="AD985" i="1"/>
  <c r="AC985" i="1"/>
  <c r="AB985" i="1"/>
  <c r="AK984" i="1"/>
  <c r="AJ984" i="1"/>
  <c r="AI984" i="1"/>
  <c r="AH984" i="1"/>
  <c r="AG984" i="1"/>
  <c r="AF984" i="1"/>
  <c r="AE984" i="1"/>
  <c r="AD984" i="1"/>
  <c r="AC984" i="1"/>
  <c r="AB984" i="1"/>
  <c r="AK983" i="1"/>
  <c r="AJ983" i="1"/>
  <c r="AI983" i="1"/>
  <c r="AH983" i="1"/>
  <c r="AG983" i="1"/>
  <c r="AF983" i="1"/>
  <c r="AE983" i="1"/>
  <c r="AD983" i="1"/>
  <c r="AC983" i="1"/>
  <c r="AB983" i="1"/>
  <c r="AK982" i="1"/>
  <c r="AJ982" i="1"/>
  <c r="AI982" i="1"/>
  <c r="AH982" i="1"/>
  <c r="AG982" i="1"/>
  <c r="AF982" i="1"/>
  <c r="AE982" i="1"/>
  <c r="AD982" i="1"/>
  <c r="AC982" i="1"/>
  <c r="AB982" i="1"/>
  <c r="AK981" i="1"/>
  <c r="AJ981" i="1"/>
  <c r="AI981" i="1"/>
  <c r="AH981" i="1"/>
  <c r="AG981" i="1"/>
  <c r="AF981" i="1"/>
  <c r="AE981" i="1"/>
  <c r="AD981" i="1"/>
  <c r="AC981" i="1"/>
  <c r="AB981" i="1"/>
  <c r="AK980" i="1"/>
  <c r="AJ980" i="1"/>
  <c r="AI980" i="1"/>
  <c r="AH980" i="1"/>
  <c r="AG980" i="1"/>
  <c r="AF980" i="1"/>
  <c r="AE980" i="1"/>
  <c r="AD980" i="1"/>
  <c r="AC980" i="1"/>
  <c r="AB980" i="1"/>
  <c r="AK979" i="1"/>
  <c r="AJ979" i="1"/>
  <c r="AI979" i="1"/>
  <c r="AH979" i="1"/>
  <c r="AG979" i="1"/>
  <c r="AF979" i="1"/>
  <c r="AE979" i="1"/>
  <c r="AD979" i="1"/>
  <c r="AC979" i="1"/>
  <c r="AB979" i="1"/>
  <c r="AK978" i="1"/>
  <c r="AJ978" i="1"/>
  <c r="AI978" i="1"/>
  <c r="AH978" i="1"/>
  <c r="AG978" i="1"/>
  <c r="AF978" i="1"/>
  <c r="AE978" i="1"/>
  <c r="AD978" i="1"/>
  <c r="AC978" i="1"/>
  <c r="AB978" i="1"/>
  <c r="AK977" i="1"/>
  <c r="AJ977" i="1"/>
  <c r="AI977" i="1"/>
  <c r="AH977" i="1"/>
  <c r="AG977" i="1"/>
  <c r="AF977" i="1"/>
  <c r="AE977" i="1"/>
  <c r="AD977" i="1"/>
  <c r="AC977" i="1"/>
  <c r="AB977" i="1"/>
  <c r="AK976" i="1"/>
  <c r="AJ976" i="1"/>
  <c r="AI976" i="1"/>
  <c r="AH976" i="1"/>
  <c r="AG976" i="1"/>
  <c r="AF976" i="1"/>
  <c r="AE976" i="1"/>
  <c r="AD976" i="1"/>
  <c r="AC976" i="1"/>
  <c r="AB976" i="1"/>
  <c r="AK975" i="1"/>
  <c r="AJ975" i="1"/>
  <c r="AI975" i="1"/>
  <c r="AH975" i="1"/>
  <c r="AG975" i="1"/>
  <c r="AF975" i="1"/>
  <c r="AE975" i="1"/>
  <c r="AD975" i="1"/>
  <c r="AC975" i="1"/>
  <c r="AB975" i="1"/>
  <c r="AK974" i="1"/>
  <c r="AJ974" i="1"/>
  <c r="AI974" i="1"/>
  <c r="AH974" i="1"/>
  <c r="AG974" i="1"/>
  <c r="AF974" i="1"/>
  <c r="AE974" i="1"/>
  <c r="AD974" i="1"/>
  <c r="AC974" i="1"/>
  <c r="AB974" i="1"/>
  <c r="AK973" i="1"/>
  <c r="AJ973" i="1"/>
  <c r="AI973" i="1"/>
  <c r="AH973" i="1"/>
  <c r="AG973" i="1"/>
  <c r="AF973" i="1"/>
  <c r="AE973" i="1"/>
  <c r="AD973" i="1"/>
  <c r="AC973" i="1"/>
  <c r="AB973" i="1"/>
  <c r="AK972" i="1"/>
  <c r="AJ972" i="1"/>
  <c r="AI972" i="1"/>
  <c r="AH972" i="1"/>
  <c r="AG972" i="1"/>
  <c r="AF972" i="1"/>
  <c r="AE972" i="1"/>
  <c r="AD972" i="1"/>
  <c r="AC972" i="1"/>
  <c r="AB972" i="1"/>
  <c r="AK971" i="1"/>
  <c r="AJ971" i="1"/>
  <c r="AI971" i="1"/>
  <c r="AH971" i="1"/>
  <c r="AG971" i="1"/>
  <c r="AF971" i="1"/>
  <c r="AE971" i="1"/>
  <c r="AD971" i="1"/>
  <c r="AC971" i="1"/>
  <c r="AB971" i="1"/>
  <c r="AK970" i="1"/>
  <c r="AJ970" i="1"/>
  <c r="AI970" i="1"/>
  <c r="AH970" i="1"/>
  <c r="AG970" i="1"/>
  <c r="AF970" i="1"/>
  <c r="AE970" i="1"/>
  <c r="AD970" i="1"/>
  <c r="AC970" i="1"/>
  <c r="AB970" i="1"/>
  <c r="AK969" i="1"/>
  <c r="AJ969" i="1"/>
  <c r="AI969" i="1"/>
  <c r="AH969" i="1"/>
  <c r="AG969" i="1"/>
  <c r="AF969" i="1"/>
  <c r="AE969" i="1"/>
  <c r="AD969" i="1"/>
  <c r="AC969" i="1"/>
  <c r="AB969" i="1"/>
  <c r="AK968" i="1"/>
  <c r="AJ968" i="1"/>
  <c r="AI968" i="1"/>
  <c r="AH968" i="1"/>
  <c r="AG968" i="1"/>
  <c r="AF968" i="1"/>
  <c r="AE968" i="1"/>
  <c r="AD968" i="1"/>
  <c r="AC968" i="1"/>
  <c r="AB968" i="1"/>
  <c r="AK967" i="1"/>
  <c r="AJ967" i="1"/>
  <c r="AI967" i="1"/>
  <c r="AH967" i="1"/>
  <c r="AG967" i="1"/>
  <c r="AF967" i="1"/>
  <c r="AE967" i="1"/>
  <c r="AD967" i="1"/>
  <c r="AC967" i="1"/>
  <c r="AB967" i="1"/>
  <c r="AK966" i="1"/>
  <c r="AJ966" i="1"/>
  <c r="AI966" i="1"/>
  <c r="AH966" i="1"/>
  <c r="AG966" i="1"/>
  <c r="AF966" i="1"/>
  <c r="AE966" i="1"/>
  <c r="AD966" i="1"/>
  <c r="AC966" i="1"/>
  <c r="AB966" i="1"/>
  <c r="AK965" i="1"/>
  <c r="AJ965" i="1"/>
  <c r="AI965" i="1"/>
  <c r="AH965" i="1"/>
  <c r="AG965" i="1"/>
  <c r="AF965" i="1"/>
  <c r="AE965" i="1"/>
  <c r="AD965" i="1"/>
  <c r="AC965" i="1"/>
  <c r="AB965" i="1"/>
  <c r="AK964" i="1"/>
  <c r="AJ964" i="1"/>
  <c r="AI964" i="1"/>
  <c r="AH964" i="1"/>
  <c r="AG964" i="1"/>
  <c r="AF964" i="1"/>
  <c r="AE964" i="1"/>
  <c r="AD964" i="1"/>
  <c r="AC964" i="1"/>
  <c r="AB964" i="1"/>
  <c r="AK963" i="1"/>
  <c r="AJ963" i="1"/>
  <c r="AI963" i="1"/>
  <c r="AH963" i="1"/>
  <c r="AG963" i="1"/>
  <c r="AF963" i="1"/>
  <c r="AE963" i="1"/>
  <c r="AD963" i="1"/>
  <c r="AC963" i="1"/>
  <c r="AB963" i="1"/>
  <c r="AK962" i="1"/>
  <c r="AJ962" i="1"/>
  <c r="AI962" i="1"/>
  <c r="AH962" i="1"/>
  <c r="AG962" i="1"/>
  <c r="AF962" i="1"/>
  <c r="AE962" i="1"/>
  <c r="AD962" i="1"/>
  <c r="AC962" i="1"/>
  <c r="AB962" i="1"/>
  <c r="AK961" i="1"/>
  <c r="AJ961" i="1"/>
  <c r="AI961" i="1"/>
  <c r="AH961" i="1"/>
  <c r="AG961" i="1"/>
  <c r="AF961" i="1"/>
  <c r="AE961" i="1"/>
  <c r="AD961" i="1"/>
  <c r="AC961" i="1"/>
  <c r="AB961" i="1"/>
  <c r="AK960" i="1"/>
  <c r="AJ960" i="1"/>
  <c r="AI960" i="1"/>
  <c r="AH960" i="1"/>
  <c r="AG960" i="1"/>
  <c r="AF960" i="1"/>
  <c r="AE960" i="1"/>
  <c r="AD960" i="1"/>
  <c r="AC960" i="1"/>
  <c r="AB960" i="1"/>
  <c r="AK959" i="1"/>
  <c r="AJ959" i="1"/>
  <c r="AI959" i="1"/>
  <c r="AH959" i="1"/>
  <c r="AG959" i="1"/>
  <c r="AF959" i="1"/>
  <c r="AE959" i="1"/>
  <c r="AD959" i="1"/>
  <c r="AC959" i="1"/>
  <c r="AB959" i="1"/>
  <c r="AK958" i="1"/>
  <c r="AJ958" i="1"/>
  <c r="AI958" i="1"/>
  <c r="AH958" i="1"/>
  <c r="AG958" i="1"/>
  <c r="AF958" i="1"/>
  <c r="AE958" i="1"/>
  <c r="AD958" i="1"/>
  <c r="AC958" i="1"/>
  <c r="AB958" i="1"/>
  <c r="AK957" i="1"/>
  <c r="AJ957" i="1"/>
  <c r="AI957" i="1"/>
  <c r="AH957" i="1"/>
  <c r="AG957" i="1"/>
  <c r="AF957" i="1"/>
  <c r="AE957" i="1"/>
  <c r="AD957" i="1"/>
  <c r="AC957" i="1"/>
  <c r="AB957" i="1"/>
  <c r="AK956" i="1"/>
  <c r="AJ956" i="1"/>
  <c r="AI956" i="1"/>
  <c r="AH956" i="1"/>
  <c r="AG956" i="1"/>
  <c r="AF956" i="1"/>
  <c r="AE956" i="1"/>
  <c r="AD956" i="1"/>
  <c r="AC956" i="1"/>
  <c r="AB956" i="1"/>
  <c r="AK955" i="1"/>
  <c r="AJ955" i="1"/>
  <c r="AI955" i="1"/>
  <c r="AH955" i="1"/>
  <c r="AG955" i="1"/>
  <c r="AF955" i="1"/>
  <c r="AE955" i="1"/>
  <c r="AD955" i="1"/>
  <c r="AC955" i="1"/>
  <c r="AB955" i="1"/>
  <c r="AK954" i="1"/>
  <c r="AJ954" i="1"/>
  <c r="AI954" i="1"/>
  <c r="AH954" i="1"/>
  <c r="AG954" i="1"/>
  <c r="AF954" i="1"/>
  <c r="AE954" i="1"/>
  <c r="AD954" i="1"/>
  <c r="AC954" i="1"/>
  <c r="AB954" i="1"/>
  <c r="AK953" i="1"/>
  <c r="AJ953" i="1"/>
  <c r="AI953" i="1"/>
  <c r="AH953" i="1"/>
  <c r="AG953" i="1"/>
  <c r="AF953" i="1"/>
  <c r="AE953" i="1"/>
  <c r="AD953" i="1"/>
  <c r="AC953" i="1"/>
  <c r="AB953" i="1"/>
  <c r="AK952" i="1"/>
  <c r="AJ952" i="1"/>
  <c r="AI952" i="1"/>
  <c r="AH952" i="1"/>
  <c r="AG952" i="1"/>
  <c r="AF952" i="1"/>
  <c r="AE952" i="1"/>
  <c r="AD952" i="1"/>
  <c r="AC952" i="1"/>
  <c r="AB952" i="1"/>
  <c r="AK951" i="1"/>
  <c r="AJ951" i="1"/>
  <c r="AI951" i="1"/>
  <c r="AH951" i="1"/>
  <c r="AG951" i="1"/>
  <c r="AF951" i="1"/>
  <c r="AE951" i="1"/>
  <c r="AD951" i="1"/>
  <c r="AC951" i="1"/>
  <c r="AB951" i="1"/>
  <c r="AK950" i="1"/>
  <c r="AJ950" i="1"/>
  <c r="AI950" i="1"/>
  <c r="AH950" i="1"/>
  <c r="AG950" i="1"/>
  <c r="AF950" i="1"/>
  <c r="AE950" i="1"/>
  <c r="AD950" i="1"/>
  <c r="AC950" i="1"/>
  <c r="AB950" i="1"/>
  <c r="AK949" i="1"/>
  <c r="AJ949" i="1"/>
  <c r="AI949" i="1"/>
  <c r="AH949" i="1"/>
  <c r="AG949" i="1"/>
  <c r="AF949" i="1"/>
  <c r="AE949" i="1"/>
  <c r="AD949" i="1"/>
  <c r="AC949" i="1"/>
  <c r="AB949" i="1"/>
  <c r="AK948" i="1"/>
  <c r="AJ948" i="1"/>
  <c r="AI948" i="1"/>
  <c r="AH948" i="1"/>
  <c r="AG948" i="1"/>
  <c r="AF948" i="1"/>
  <c r="AE948" i="1"/>
  <c r="AD948" i="1"/>
  <c r="AC948" i="1"/>
  <c r="AB948" i="1"/>
  <c r="AK947" i="1"/>
  <c r="AJ947" i="1"/>
  <c r="AI947" i="1"/>
  <c r="AH947" i="1"/>
  <c r="AG947" i="1"/>
  <c r="AF947" i="1"/>
  <c r="AE947" i="1"/>
  <c r="AD947" i="1"/>
  <c r="AC947" i="1"/>
  <c r="AB947" i="1"/>
  <c r="AK946" i="1"/>
  <c r="AJ946" i="1"/>
  <c r="AI946" i="1"/>
  <c r="AH946" i="1"/>
  <c r="AG946" i="1"/>
  <c r="AF946" i="1"/>
  <c r="AE946" i="1"/>
  <c r="AD946" i="1"/>
  <c r="AC946" i="1"/>
  <c r="AB946" i="1"/>
  <c r="AK945" i="1"/>
  <c r="AJ945" i="1"/>
  <c r="AI945" i="1"/>
  <c r="AH945" i="1"/>
  <c r="AG945" i="1"/>
  <c r="AF945" i="1"/>
  <c r="AE945" i="1"/>
  <c r="AD945" i="1"/>
  <c r="AC945" i="1"/>
  <c r="AB945" i="1"/>
  <c r="AK944" i="1"/>
  <c r="AJ944" i="1"/>
  <c r="AI944" i="1"/>
  <c r="AH944" i="1"/>
  <c r="AG944" i="1"/>
  <c r="AF944" i="1"/>
  <c r="AE944" i="1"/>
  <c r="AD944" i="1"/>
  <c r="AC944" i="1"/>
  <c r="AB944" i="1"/>
  <c r="AK943" i="1"/>
  <c r="AJ943" i="1"/>
  <c r="AI943" i="1"/>
  <c r="AH943" i="1"/>
  <c r="AG943" i="1"/>
  <c r="AF943" i="1"/>
  <c r="AE943" i="1"/>
  <c r="AD943" i="1"/>
  <c r="AC943" i="1"/>
  <c r="AB943" i="1"/>
  <c r="AK942" i="1"/>
  <c r="AJ942" i="1"/>
  <c r="AI942" i="1"/>
  <c r="AH942" i="1"/>
  <c r="AG942" i="1"/>
  <c r="AF942" i="1"/>
  <c r="AE942" i="1"/>
  <c r="AD942" i="1"/>
  <c r="AC942" i="1"/>
  <c r="AB942" i="1"/>
  <c r="AK941" i="1"/>
  <c r="AJ941" i="1"/>
  <c r="AI941" i="1"/>
  <c r="AH941" i="1"/>
  <c r="AG941" i="1"/>
  <c r="AF941" i="1"/>
  <c r="AE941" i="1"/>
  <c r="AD941" i="1"/>
  <c r="AC941" i="1"/>
  <c r="AB941" i="1"/>
  <c r="AK940" i="1"/>
  <c r="AJ940" i="1"/>
  <c r="AI940" i="1"/>
  <c r="AH940" i="1"/>
  <c r="AG940" i="1"/>
  <c r="AF940" i="1"/>
  <c r="AE940" i="1"/>
  <c r="AD940" i="1"/>
  <c r="AC940" i="1"/>
  <c r="AB940" i="1"/>
  <c r="AK939" i="1"/>
  <c r="AJ939" i="1"/>
  <c r="AI939" i="1"/>
  <c r="AH939" i="1"/>
  <c r="AG939" i="1"/>
  <c r="AF939" i="1"/>
  <c r="AE939" i="1"/>
  <c r="AD939" i="1"/>
  <c r="AC939" i="1"/>
  <c r="AB939" i="1"/>
  <c r="AK938" i="1"/>
  <c r="AJ938" i="1"/>
  <c r="AI938" i="1"/>
  <c r="AH938" i="1"/>
  <c r="AG938" i="1"/>
  <c r="AF938" i="1"/>
  <c r="AE938" i="1"/>
  <c r="AD938" i="1"/>
  <c r="AC938" i="1"/>
  <c r="AB938" i="1"/>
  <c r="AK937" i="1"/>
  <c r="AJ937" i="1"/>
  <c r="AI937" i="1"/>
  <c r="AH937" i="1"/>
  <c r="AG937" i="1"/>
  <c r="AF937" i="1"/>
  <c r="AE937" i="1"/>
  <c r="AD937" i="1"/>
  <c r="AC937" i="1"/>
  <c r="AB937" i="1"/>
  <c r="AK936" i="1"/>
  <c r="AJ936" i="1"/>
  <c r="AI936" i="1"/>
  <c r="AH936" i="1"/>
  <c r="AG936" i="1"/>
  <c r="AF936" i="1"/>
  <c r="AE936" i="1"/>
  <c r="AD936" i="1"/>
  <c r="AC936" i="1"/>
  <c r="AB936" i="1"/>
  <c r="AK935" i="1"/>
  <c r="AJ935" i="1"/>
  <c r="AI935" i="1"/>
  <c r="AH935" i="1"/>
  <c r="AG935" i="1"/>
  <c r="AF935" i="1"/>
  <c r="AE935" i="1"/>
  <c r="AD935" i="1"/>
  <c r="AC935" i="1"/>
  <c r="AB935" i="1"/>
  <c r="AK934" i="1"/>
  <c r="AJ934" i="1"/>
  <c r="AI934" i="1"/>
  <c r="AH934" i="1"/>
  <c r="AG934" i="1"/>
  <c r="AF934" i="1"/>
  <c r="AE934" i="1"/>
  <c r="AD934" i="1"/>
  <c r="AC934" i="1"/>
  <c r="AB934" i="1"/>
  <c r="AK933" i="1"/>
  <c r="AJ933" i="1"/>
  <c r="AI933" i="1"/>
  <c r="AH933" i="1"/>
  <c r="AG933" i="1"/>
  <c r="AF933" i="1"/>
  <c r="AE933" i="1"/>
  <c r="AD933" i="1"/>
  <c r="AC933" i="1"/>
  <c r="AB933" i="1"/>
  <c r="AK932" i="1"/>
  <c r="AJ932" i="1"/>
  <c r="AI932" i="1"/>
  <c r="AH932" i="1"/>
  <c r="AG932" i="1"/>
  <c r="AF932" i="1"/>
  <c r="AE932" i="1"/>
  <c r="AD932" i="1"/>
  <c r="AC932" i="1"/>
  <c r="AB932" i="1"/>
  <c r="AK931" i="1"/>
  <c r="AJ931" i="1"/>
  <c r="AI931" i="1"/>
  <c r="AH931" i="1"/>
  <c r="AG931" i="1"/>
  <c r="AF931" i="1"/>
  <c r="AE931" i="1"/>
  <c r="AD931" i="1"/>
  <c r="AC931" i="1"/>
  <c r="AB931" i="1"/>
  <c r="AK930" i="1"/>
  <c r="AJ930" i="1"/>
  <c r="AI930" i="1"/>
  <c r="AH930" i="1"/>
  <c r="AG930" i="1"/>
  <c r="AF930" i="1"/>
  <c r="AE930" i="1"/>
  <c r="AD930" i="1"/>
  <c r="AC930" i="1"/>
  <c r="AB930" i="1"/>
  <c r="AK929" i="1"/>
  <c r="AJ929" i="1"/>
  <c r="AI929" i="1"/>
  <c r="AH929" i="1"/>
  <c r="AG929" i="1"/>
  <c r="AF929" i="1"/>
  <c r="AE929" i="1"/>
  <c r="AD929" i="1"/>
  <c r="AC929" i="1"/>
  <c r="AB929" i="1"/>
  <c r="AK928" i="1"/>
  <c r="AJ928" i="1"/>
  <c r="AI928" i="1"/>
  <c r="AH928" i="1"/>
  <c r="AG928" i="1"/>
  <c r="AF928" i="1"/>
  <c r="AE928" i="1"/>
  <c r="AD928" i="1"/>
  <c r="AC928" i="1"/>
  <c r="AB928" i="1"/>
  <c r="AK927" i="1"/>
  <c r="AJ927" i="1"/>
  <c r="AI927" i="1"/>
  <c r="AH927" i="1"/>
  <c r="AG927" i="1"/>
  <c r="AF927" i="1"/>
  <c r="AE927" i="1"/>
  <c r="AD927" i="1"/>
  <c r="AC927" i="1"/>
  <c r="AB927" i="1"/>
  <c r="AK926" i="1"/>
  <c r="AJ926" i="1"/>
  <c r="AI926" i="1"/>
  <c r="AH926" i="1"/>
  <c r="AG926" i="1"/>
  <c r="AF926" i="1"/>
  <c r="AE926" i="1"/>
  <c r="AD926" i="1"/>
  <c r="AC926" i="1"/>
  <c r="AB926" i="1"/>
  <c r="AK925" i="1"/>
  <c r="AJ925" i="1"/>
  <c r="AI925" i="1"/>
  <c r="AH925" i="1"/>
  <c r="AG925" i="1"/>
  <c r="AF925" i="1"/>
  <c r="AE925" i="1"/>
  <c r="AD925" i="1"/>
  <c r="AC925" i="1"/>
  <c r="AB925" i="1"/>
  <c r="AK924" i="1"/>
  <c r="AJ924" i="1"/>
  <c r="AI924" i="1"/>
  <c r="AH924" i="1"/>
  <c r="AG924" i="1"/>
  <c r="AF924" i="1"/>
  <c r="AE924" i="1"/>
  <c r="AD924" i="1"/>
  <c r="AC924" i="1"/>
  <c r="AB924" i="1"/>
  <c r="AK923" i="1"/>
  <c r="AJ923" i="1"/>
  <c r="AI923" i="1"/>
  <c r="AH923" i="1"/>
  <c r="AG923" i="1"/>
  <c r="AF923" i="1"/>
  <c r="AE923" i="1"/>
  <c r="AD923" i="1"/>
  <c r="AC923" i="1"/>
  <c r="AB923" i="1"/>
  <c r="AK922" i="1"/>
  <c r="AJ922" i="1"/>
  <c r="AI922" i="1"/>
  <c r="AH922" i="1"/>
  <c r="AG922" i="1"/>
  <c r="AF922" i="1"/>
  <c r="AE922" i="1"/>
  <c r="AD922" i="1"/>
  <c r="AC922" i="1"/>
  <c r="AB922" i="1"/>
  <c r="AK921" i="1"/>
  <c r="AJ921" i="1"/>
  <c r="AI921" i="1"/>
  <c r="AH921" i="1"/>
  <c r="AG921" i="1"/>
  <c r="AF921" i="1"/>
  <c r="AE921" i="1"/>
  <c r="AD921" i="1"/>
  <c r="AC921" i="1"/>
  <c r="AB921" i="1"/>
  <c r="AK920" i="1"/>
  <c r="AJ920" i="1"/>
  <c r="AI920" i="1"/>
  <c r="AH920" i="1"/>
  <c r="AG920" i="1"/>
  <c r="AF920" i="1"/>
  <c r="AE920" i="1"/>
  <c r="AD920" i="1"/>
  <c r="AC920" i="1"/>
  <c r="AB920" i="1"/>
  <c r="AK919" i="1"/>
  <c r="AJ919" i="1"/>
  <c r="AI919" i="1"/>
  <c r="AH919" i="1"/>
  <c r="AG919" i="1"/>
  <c r="AF919" i="1"/>
  <c r="AE919" i="1"/>
  <c r="AD919" i="1"/>
  <c r="AC919" i="1"/>
  <c r="AB919" i="1"/>
  <c r="AK918" i="1"/>
  <c r="AJ918" i="1"/>
  <c r="AI918" i="1"/>
  <c r="AH918" i="1"/>
  <c r="AG918" i="1"/>
  <c r="AF918" i="1"/>
  <c r="AE918" i="1"/>
  <c r="AD918" i="1"/>
  <c r="AC918" i="1"/>
  <c r="AB918" i="1"/>
  <c r="AK917" i="1"/>
  <c r="AJ917" i="1"/>
  <c r="AI917" i="1"/>
  <c r="AH917" i="1"/>
  <c r="AG917" i="1"/>
  <c r="AF917" i="1"/>
  <c r="AE917" i="1"/>
  <c r="AD917" i="1"/>
  <c r="AC917" i="1"/>
  <c r="AB917" i="1"/>
  <c r="AK916" i="1"/>
  <c r="AJ916" i="1"/>
  <c r="AI916" i="1"/>
  <c r="AH916" i="1"/>
  <c r="AG916" i="1"/>
  <c r="AF916" i="1"/>
  <c r="AE916" i="1"/>
  <c r="AD916" i="1"/>
  <c r="AC916" i="1"/>
  <c r="AB916" i="1"/>
  <c r="AK915" i="1"/>
  <c r="AJ915" i="1"/>
  <c r="AI915" i="1"/>
  <c r="AH915" i="1"/>
  <c r="AG915" i="1"/>
  <c r="AF915" i="1"/>
  <c r="AE915" i="1"/>
  <c r="AD915" i="1"/>
  <c r="AC915" i="1"/>
  <c r="AB915" i="1"/>
  <c r="AK914" i="1"/>
  <c r="AJ914" i="1"/>
  <c r="AI914" i="1"/>
  <c r="AH914" i="1"/>
  <c r="AG914" i="1"/>
  <c r="AF914" i="1"/>
  <c r="AE914" i="1"/>
  <c r="AD914" i="1"/>
  <c r="AC914" i="1"/>
  <c r="AB914" i="1"/>
  <c r="AK913" i="1"/>
  <c r="AJ913" i="1"/>
  <c r="AI913" i="1"/>
  <c r="AH913" i="1"/>
  <c r="AG913" i="1"/>
  <c r="AF913" i="1"/>
  <c r="AE913" i="1"/>
  <c r="AD913" i="1"/>
  <c r="AC913" i="1"/>
  <c r="AB913" i="1"/>
  <c r="AK912" i="1"/>
  <c r="AJ912" i="1"/>
  <c r="AI912" i="1"/>
  <c r="AH912" i="1"/>
  <c r="AG912" i="1"/>
  <c r="AF912" i="1"/>
  <c r="AE912" i="1"/>
  <c r="AD912" i="1"/>
  <c r="AC912" i="1"/>
  <c r="AB912" i="1"/>
  <c r="AK911" i="1"/>
  <c r="AJ911" i="1"/>
  <c r="AI911" i="1"/>
  <c r="AH911" i="1"/>
  <c r="AG911" i="1"/>
  <c r="AF911" i="1"/>
  <c r="AE911" i="1"/>
  <c r="AD911" i="1"/>
  <c r="AC911" i="1"/>
  <c r="AB911" i="1"/>
  <c r="AK910" i="1"/>
  <c r="AJ910" i="1"/>
  <c r="AI910" i="1"/>
  <c r="AH910" i="1"/>
  <c r="AG910" i="1"/>
  <c r="AF910" i="1"/>
  <c r="AE910" i="1"/>
  <c r="AD910" i="1"/>
  <c r="AC910" i="1"/>
  <c r="AB910" i="1"/>
  <c r="AK909" i="1"/>
  <c r="AJ909" i="1"/>
  <c r="AI909" i="1"/>
  <c r="AH909" i="1"/>
  <c r="AG909" i="1"/>
  <c r="AF909" i="1"/>
  <c r="AE909" i="1"/>
  <c r="AD909" i="1"/>
  <c r="AC909" i="1"/>
  <c r="AB909" i="1"/>
  <c r="AK908" i="1"/>
  <c r="AJ908" i="1"/>
  <c r="AI908" i="1"/>
  <c r="AH908" i="1"/>
  <c r="AG908" i="1"/>
  <c r="AF908" i="1"/>
  <c r="AE908" i="1"/>
  <c r="AD908" i="1"/>
  <c r="AC908" i="1"/>
  <c r="AB908" i="1"/>
  <c r="AK907" i="1"/>
  <c r="AJ907" i="1"/>
  <c r="AI907" i="1"/>
  <c r="AH907" i="1"/>
  <c r="AG907" i="1"/>
  <c r="AF907" i="1"/>
  <c r="AE907" i="1"/>
  <c r="AD907" i="1"/>
  <c r="AC907" i="1"/>
  <c r="AB907" i="1"/>
  <c r="AK906" i="1"/>
  <c r="AJ906" i="1"/>
  <c r="AI906" i="1"/>
  <c r="AH906" i="1"/>
  <c r="AG906" i="1"/>
  <c r="AF906" i="1"/>
  <c r="AE906" i="1"/>
  <c r="AD906" i="1"/>
  <c r="AC906" i="1"/>
  <c r="AB906" i="1"/>
  <c r="AK905" i="1"/>
  <c r="AJ905" i="1"/>
  <c r="AI905" i="1"/>
  <c r="AH905" i="1"/>
  <c r="AG905" i="1"/>
  <c r="AF905" i="1"/>
  <c r="AE905" i="1"/>
  <c r="AD905" i="1"/>
  <c r="AC905" i="1"/>
  <c r="AB905" i="1"/>
  <c r="AK904" i="1"/>
  <c r="AJ904" i="1"/>
  <c r="AI904" i="1"/>
  <c r="AH904" i="1"/>
  <c r="AG904" i="1"/>
  <c r="AF904" i="1"/>
  <c r="AE904" i="1"/>
  <c r="AD904" i="1"/>
  <c r="AC904" i="1"/>
  <c r="AB904" i="1"/>
  <c r="AK903" i="1"/>
  <c r="AJ903" i="1"/>
  <c r="AI903" i="1"/>
  <c r="AH903" i="1"/>
  <c r="AG903" i="1"/>
  <c r="AF903" i="1"/>
  <c r="AE903" i="1"/>
  <c r="AD903" i="1"/>
  <c r="AC903" i="1"/>
  <c r="AB903" i="1"/>
  <c r="AK902" i="1"/>
  <c r="AJ902" i="1"/>
  <c r="AI902" i="1"/>
  <c r="AH902" i="1"/>
  <c r="AG902" i="1"/>
  <c r="AF902" i="1"/>
  <c r="AE902" i="1"/>
  <c r="AD902" i="1"/>
  <c r="AC902" i="1"/>
  <c r="AB902" i="1"/>
  <c r="AK901" i="1"/>
  <c r="AJ901" i="1"/>
  <c r="AI901" i="1"/>
  <c r="AH901" i="1"/>
  <c r="AG901" i="1"/>
  <c r="AF901" i="1"/>
  <c r="AE901" i="1"/>
  <c r="AD901" i="1"/>
  <c r="AC901" i="1"/>
  <c r="AB901" i="1"/>
  <c r="AK900" i="1"/>
  <c r="AJ900" i="1"/>
  <c r="AI900" i="1"/>
  <c r="AH900" i="1"/>
  <c r="AG900" i="1"/>
  <c r="AF900" i="1"/>
  <c r="AE900" i="1"/>
  <c r="AD900" i="1"/>
  <c r="AC900" i="1"/>
  <c r="AB900" i="1"/>
  <c r="AK899" i="1"/>
  <c r="AJ899" i="1"/>
  <c r="AI899" i="1"/>
  <c r="AH899" i="1"/>
  <c r="AG899" i="1"/>
  <c r="AF899" i="1"/>
  <c r="AE899" i="1"/>
  <c r="AD899" i="1"/>
  <c r="AC899" i="1"/>
  <c r="AB899" i="1"/>
  <c r="AK898" i="1"/>
  <c r="AJ898" i="1"/>
  <c r="AI898" i="1"/>
  <c r="AH898" i="1"/>
  <c r="AG898" i="1"/>
  <c r="AF898" i="1"/>
  <c r="AE898" i="1"/>
  <c r="AD898" i="1"/>
  <c r="AC898" i="1"/>
  <c r="AB898" i="1"/>
  <c r="AK897" i="1"/>
  <c r="AJ897" i="1"/>
  <c r="AI897" i="1"/>
  <c r="AH897" i="1"/>
  <c r="AG897" i="1"/>
  <c r="AF897" i="1"/>
  <c r="AE897" i="1"/>
  <c r="AD897" i="1"/>
  <c r="AC897" i="1"/>
  <c r="AB897" i="1"/>
  <c r="AK896" i="1"/>
  <c r="AJ896" i="1"/>
  <c r="AI896" i="1"/>
  <c r="AH896" i="1"/>
  <c r="AG896" i="1"/>
  <c r="AF896" i="1"/>
  <c r="AE896" i="1"/>
  <c r="AD896" i="1"/>
  <c r="AC896" i="1"/>
  <c r="AB896" i="1"/>
  <c r="AK895" i="1"/>
  <c r="AJ895" i="1"/>
  <c r="AI895" i="1"/>
  <c r="AH895" i="1"/>
  <c r="AG895" i="1"/>
  <c r="AF895" i="1"/>
  <c r="AE895" i="1"/>
  <c r="AD895" i="1"/>
  <c r="AC895" i="1"/>
  <c r="AB895" i="1"/>
  <c r="AK894" i="1"/>
  <c r="AJ894" i="1"/>
  <c r="AI894" i="1"/>
  <c r="AH894" i="1"/>
  <c r="AG894" i="1"/>
  <c r="AF894" i="1"/>
  <c r="AE894" i="1"/>
  <c r="AD894" i="1"/>
  <c r="AC894" i="1"/>
  <c r="AB894" i="1"/>
  <c r="AK893" i="1"/>
  <c r="AJ893" i="1"/>
  <c r="AI893" i="1"/>
  <c r="AH893" i="1"/>
  <c r="AG893" i="1"/>
  <c r="AF893" i="1"/>
  <c r="AE893" i="1"/>
  <c r="AD893" i="1"/>
  <c r="AC893" i="1"/>
  <c r="AB893" i="1"/>
  <c r="AK892" i="1"/>
  <c r="AJ892" i="1"/>
  <c r="AI892" i="1"/>
  <c r="AH892" i="1"/>
  <c r="AG892" i="1"/>
  <c r="AF892" i="1"/>
  <c r="AE892" i="1"/>
  <c r="AD892" i="1"/>
  <c r="AC892" i="1"/>
  <c r="AB892" i="1"/>
  <c r="AK891" i="1"/>
  <c r="AJ891" i="1"/>
  <c r="AI891" i="1"/>
  <c r="AH891" i="1"/>
  <c r="AG891" i="1"/>
  <c r="AF891" i="1"/>
  <c r="AE891" i="1"/>
  <c r="AD891" i="1"/>
  <c r="AC891" i="1"/>
  <c r="AB891" i="1"/>
  <c r="AK890" i="1"/>
  <c r="AJ890" i="1"/>
  <c r="AI890" i="1"/>
  <c r="AH890" i="1"/>
  <c r="AG890" i="1"/>
  <c r="AF890" i="1"/>
  <c r="AE890" i="1"/>
  <c r="AD890" i="1"/>
  <c r="AC890" i="1"/>
  <c r="AB890" i="1"/>
  <c r="AK889" i="1"/>
  <c r="AJ889" i="1"/>
  <c r="AI889" i="1"/>
  <c r="AH889" i="1"/>
  <c r="AG889" i="1"/>
  <c r="AF889" i="1"/>
  <c r="AE889" i="1"/>
  <c r="AD889" i="1"/>
  <c r="AC889" i="1"/>
  <c r="AB889" i="1"/>
  <c r="AK888" i="1"/>
  <c r="AJ888" i="1"/>
  <c r="AI888" i="1"/>
  <c r="AH888" i="1"/>
  <c r="AG888" i="1"/>
  <c r="AF888" i="1"/>
  <c r="AE888" i="1"/>
  <c r="AD888" i="1"/>
  <c r="AC888" i="1"/>
  <c r="AB888" i="1"/>
  <c r="AK887" i="1"/>
  <c r="AJ887" i="1"/>
  <c r="AI887" i="1"/>
  <c r="AH887" i="1"/>
  <c r="AG887" i="1"/>
  <c r="AF887" i="1"/>
  <c r="AE887" i="1"/>
  <c r="AD887" i="1"/>
  <c r="AC887" i="1"/>
  <c r="AB887" i="1"/>
  <c r="AK886" i="1"/>
  <c r="AJ886" i="1"/>
  <c r="AI886" i="1"/>
  <c r="AH886" i="1"/>
  <c r="AG886" i="1"/>
  <c r="AF886" i="1"/>
  <c r="AE886" i="1"/>
  <c r="AD886" i="1"/>
  <c r="AC886" i="1"/>
  <c r="AB886" i="1"/>
  <c r="AK885" i="1"/>
  <c r="AJ885" i="1"/>
  <c r="AI885" i="1"/>
  <c r="AH885" i="1"/>
  <c r="AG885" i="1"/>
  <c r="AF885" i="1"/>
  <c r="AE885" i="1"/>
  <c r="AD885" i="1"/>
  <c r="AC885" i="1"/>
  <c r="AB885" i="1"/>
  <c r="AK884" i="1"/>
  <c r="AJ884" i="1"/>
  <c r="AI884" i="1"/>
  <c r="AH884" i="1"/>
  <c r="AG884" i="1"/>
  <c r="AF884" i="1"/>
  <c r="AE884" i="1"/>
  <c r="AD884" i="1"/>
  <c r="AC884" i="1"/>
  <c r="AB884" i="1"/>
  <c r="AK883" i="1"/>
  <c r="AJ883" i="1"/>
  <c r="AI883" i="1"/>
  <c r="AH883" i="1"/>
  <c r="AG883" i="1"/>
  <c r="AF883" i="1"/>
  <c r="AE883" i="1"/>
  <c r="AD883" i="1"/>
  <c r="AC883" i="1"/>
  <c r="AB883" i="1"/>
  <c r="AK882" i="1"/>
  <c r="AJ882" i="1"/>
  <c r="AI882" i="1"/>
  <c r="AH882" i="1"/>
  <c r="AG882" i="1"/>
  <c r="AF882" i="1"/>
  <c r="AE882" i="1"/>
  <c r="AD882" i="1"/>
  <c r="AC882" i="1"/>
  <c r="AB882" i="1"/>
  <c r="AK881" i="1"/>
  <c r="AJ881" i="1"/>
  <c r="AI881" i="1"/>
  <c r="AH881" i="1"/>
  <c r="AG881" i="1"/>
  <c r="AF881" i="1"/>
  <c r="AE881" i="1"/>
  <c r="AD881" i="1"/>
  <c r="AC881" i="1"/>
  <c r="AB881" i="1"/>
  <c r="AK880" i="1"/>
  <c r="AJ880" i="1"/>
  <c r="AI880" i="1"/>
  <c r="AH880" i="1"/>
  <c r="AG880" i="1"/>
  <c r="AF880" i="1"/>
  <c r="AE880" i="1"/>
  <c r="AD880" i="1"/>
  <c r="AC880" i="1"/>
  <c r="AB880" i="1"/>
  <c r="AK879" i="1"/>
  <c r="AJ879" i="1"/>
  <c r="AI879" i="1"/>
  <c r="AH879" i="1"/>
  <c r="AG879" i="1"/>
  <c r="AF879" i="1"/>
  <c r="AE879" i="1"/>
  <c r="AD879" i="1"/>
  <c r="AC879" i="1"/>
  <c r="AB879" i="1"/>
  <c r="AK878" i="1"/>
  <c r="AJ878" i="1"/>
  <c r="AI878" i="1"/>
  <c r="AH878" i="1"/>
  <c r="AG878" i="1"/>
  <c r="AF878" i="1"/>
  <c r="AE878" i="1"/>
  <c r="AD878" i="1"/>
  <c r="AC878" i="1"/>
  <c r="AB878" i="1"/>
  <c r="AK877" i="1"/>
  <c r="AJ877" i="1"/>
  <c r="AI877" i="1"/>
  <c r="AH877" i="1"/>
  <c r="AG877" i="1"/>
  <c r="AF877" i="1"/>
  <c r="AE877" i="1"/>
  <c r="AD877" i="1"/>
  <c r="AC877" i="1"/>
  <c r="AB877" i="1"/>
  <c r="AK876" i="1"/>
  <c r="AJ876" i="1"/>
  <c r="AI876" i="1"/>
  <c r="AH876" i="1"/>
  <c r="AG876" i="1"/>
  <c r="AF876" i="1"/>
  <c r="AE876" i="1"/>
  <c r="AD876" i="1"/>
  <c r="AC876" i="1"/>
  <c r="AB876" i="1"/>
  <c r="AK875" i="1"/>
  <c r="AJ875" i="1"/>
  <c r="AI875" i="1"/>
  <c r="AH875" i="1"/>
  <c r="AG875" i="1"/>
  <c r="AF875" i="1"/>
  <c r="AE875" i="1"/>
  <c r="AD875" i="1"/>
  <c r="AC875" i="1"/>
  <c r="AB875" i="1"/>
  <c r="AK874" i="1"/>
  <c r="AJ874" i="1"/>
  <c r="AI874" i="1"/>
  <c r="AH874" i="1"/>
  <c r="AG874" i="1"/>
  <c r="AF874" i="1"/>
  <c r="AE874" i="1"/>
  <c r="AD874" i="1"/>
  <c r="AC874" i="1"/>
  <c r="AB874" i="1"/>
  <c r="AK873" i="1"/>
  <c r="AJ873" i="1"/>
  <c r="AI873" i="1"/>
  <c r="AH873" i="1"/>
  <c r="AG873" i="1"/>
  <c r="AF873" i="1"/>
  <c r="AE873" i="1"/>
  <c r="AD873" i="1"/>
  <c r="AC873" i="1"/>
  <c r="AB873" i="1"/>
  <c r="AK872" i="1"/>
  <c r="AJ872" i="1"/>
  <c r="AI872" i="1"/>
  <c r="AH872" i="1"/>
  <c r="AG872" i="1"/>
  <c r="AF872" i="1"/>
  <c r="AE872" i="1"/>
  <c r="AD872" i="1"/>
  <c r="AC872" i="1"/>
  <c r="AB872" i="1"/>
  <c r="AK871" i="1"/>
  <c r="AJ871" i="1"/>
  <c r="AI871" i="1"/>
  <c r="AH871" i="1"/>
  <c r="AG871" i="1"/>
  <c r="AF871" i="1"/>
  <c r="AE871" i="1"/>
  <c r="AD871" i="1"/>
  <c r="AC871" i="1"/>
  <c r="AB871" i="1"/>
  <c r="AK870" i="1"/>
  <c r="AJ870" i="1"/>
  <c r="AI870" i="1"/>
  <c r="AH870" i="1"/>
  <c r="AG870" i="1"/>
  <c r="AF870" i="1"/>
  <c r="AE870" i="1"/>
  <c r="AD870" i="1"/>
  <c r="AC870" i="1"/>
  <c r="AB870" i="1"/>
  <c r="AK869" i="1"/>
  <c r="AJ869" i="1"/>
  <c r="AI869" i="1"/>
  <c r="AH869" i="1"/>
  <c r="AG869" i="1"/>
  <c r="AF869" i="1"/>
  <c r="AE869" i="1"/>
  <c r="AD869" i="1"/>
  <c r="AC869" i="1"/>
  <c r="AB869" i="1"/>
  <c r="AK868" i="1"/>
  <c r="AJ868" i="1"/>
  <c r="AI868" i="1"/>
  <c r="AH868" i="1"/>
  <c r="AG868" i="1"/>
  <c r="AF868" i="1"/>
  <c r="AE868" i="1"/>
  <c r="AD868" i="1"/>
  <c r="AC868" i="1"/>
  <c r="AB868" i="1"/>
  <c r="AK867" i="1"/>
  <c r="AJ867" i="1"/>
  <c r="AI867" i="1"/>
  <c r="AH867" i="1"/>
  <c r="AG867" i="1"/>
  <c r="AF867" i="1"/>
  <c r="AE867" i="1"/>
  <c r="AD867" i="1"/>
  <c r="AC867" i="1"/>
  <c r="AB867" i="1"/>
  <c r="AK866" i="1"/>
  <c r="AJ866" i="1"/>
  <c r="AI866" i="1"/>
  <c r="AH866" i="1"/>
  <c r="AG866" i="1"/>
  <c r="AF866" i="1"/>
  <c r="AE866" i="1"/>
  <c r="AD866" i="1"/>
  <c r="AC866" i="1"/>
  <c r="AB866" i="1"/>
  <c r="AK865" i="1"/>
  <c r="AJ865" i="1"/>
  <c r="AI865" i="1"/>
  <c r="AH865" i="1"/>
  <c r="AG865" i="1"/>
  <c r="AF865" i="1"/>
  <c r="AE865" i="1"/>
  <c r="AD865" i="1"/>
  <c r="AC865" i="1"/>
  <c r="AB865" i="1"/>
  <c r="AK864" i="1"/>
  <c r="AJ864" i="1"/>
  <c r="AI864" i="1"/>
  <c r="AH864" i="1"/>
  <c r="AG864" i="1"/>
  <c r="AF864" i="1"/>
  <c r="AE864" i="1"/>
  <c r="AD864" i="1"/>
  <c r="AC864" i="1"/>
  <c r="AB864" i="1"/>
  <c r="AK863" i="1"/>
  <c r="AJ863" i="1"/>
  <c r="AI863" i="1"/>
  <c r="AH863" i="1"/>
  <c r="AG863" i="1"/>
  <c r="AF863" i="1"/>
  <c r="AE863" i="1"/>
  <c r="AD863" i="1"/>
  <c r="AC863" i="1"/>
  <c r="AB863" i="1"/>
  <c r="AK862" i="1"/>
  <c r="AJ862" i="1"/>
  <c r="AI862" i="1"/>
  <c r="AH862" i="1"/>
  <c r="AG862" i="1"/>
  <c r="AF862" i="1"/>
  <c r="AE862" i="1"/>
  <c r="AD862" i="1"/>
  <c r="AC862" i="1"/>
  <c r="AB862" i="1"/>
  <c r="AK861" i="1"/>
  <c r="AJ861" i="1"/>
  <c r="AI861" i="1"/>
  <c r="AH861" i="1"/>
  <c r="AG861" i="1"/>
  <c r="AF861" i="1"/>
  <c r="AE861" i="1"/>
  <c r="AD861" i="1"/>
  <c r="AC861" i="1"/>
  <c r="AB861" i="1"/>
  <c r="AK860" i="1"/>
  <c r="AJ860" i="1"/>
  <c r="AI860" i="1"/>
  <c r="AH860" i="1"/>
  <c r="AG860" i="1"/>
  <c r="AF860" i="1"/>
  <c r="AE860" i="1"/>
  <c r="AD860" i="1"/>
  <c r="AC860" i="1"/>
  <c r="AB860" i="1"/>
  <c r="AK859" i="1"/>
  <c r="AJ859" i="1"/>
  <c r="AI859" i="1"/>
  <c r="AH859" i="1"/>
  <c r="AG859" i="1"/>
  <c r="AF859" i="1"/>
  <c r="AE859" i="1"/>
  <c r="AD859" i="1"/>
  <c r="AC859" i="1"/>
  <c r="AB859" i="1"/>
  <c r="AK858" i="1"/>
  <c r="AJ858" i="1"/>
  <c r="AI858" i="1"/>
  <c r="AH858" i="1"/>
  <c r="AG858" i="1"/>
  <c r="AF858" i="1"/>
  <c r="AE858" i="1"/>
  <c r="AD858" i="1"/>
  <c r="AC858" i="1"/>
  <c r="AB858" i="1"/>
  <c r="AK857" i="1"/>
  <c r="AJ857" i="1"/>
  <c r="AI857" i="1"/>
  <c r="AH857" i="1"/>
  <c r="AG857" i="1"/>
  <c r="AF857" i="1"/>
  <c r="AE857" i="1"/>
  <c r="AD857" i="1"/>
  <c r="AC857" i="1"/>
  <c r="AB857" i="1"/>
  <c r="AK856" i="1"/>
  <c r="AJ856" i="1"/>
  <c r="AI856" i="1"/>
  <c r="AH856" i="1"/>
  <c r="AG856" i="1"/>
  <c r="AF856" i="1"/>
  <c r="AE856" i="1"/>
  <c r="AD856" i="1"/>
  <c r="AC856" i="1"/>
  <c r="AB856" i="1"/>
  <c r="AK855" i="1"/>
  <c r="AJ855" i="1"/>
  <c r="AI855" i="1"/>
  <c r="AH855" i="1"/>
  <c r="AG855" i="1"/>
  <c r="AF855" i="1"/>
  <c r="AE855" i="1"/>
  <c r="AD855" i="1"/>
  <c r="AC855" i="1"/>
  <c r="AB855" i="1"/>
  <c r="AK854" i="1"/>
  <c r="AJ854" i="1"/>
  <c r="AI854" i="1"/>
  <c r="AH854" i="1"/>
  <c r="AG854" i="1"/>
  <c r="AF854" i="1"/>
  <c r="AE854" i="1"/>
  <c r="AD854" i="1"/>
  <c r="AC854" i="1"/>
  <c r="AB854" i="1"/>
  <c r="AK853" i="1"/>
  <c r="AJ853" i="1"/>
  <c r="AI853" i="1"/>
  <c r="AH853" i="1"/>
  <c r="AG853" i="1"/>
  <c r="AF853" i="1"/>
  <c r="AE853" i="1"/>
  <c r="AD853" i="1"/>
  <c r="AC853" i="1"/>
  <c r="AB853" i="1"/>
  <c r="AK852" i="1"/>
  <c r="AJ852" i="1"/>
  <c r="AI852" i="1"/>
  <c r="AH852" i="1"/>
  <c r="AG852" i="1"/>
  <c r="AF852" i="1"/>
  <c r="AE852" i="1"/>
  <c r="AD852" i="1"/>
  <c r="AC852" i="1"/>
  <c r="AB852" i="1"/>
  <c r="AK851" i="1"/>
  <c r="AJ851" i="1"/>
  <c r="AI851" i="1"/>
  <c r="AH851" i="1"/>
  <c r="AG851" i="1"/>
  <c r="AF851" i="1"/>
  <c r="AE851" i="1"/>
  <c r="AD851" i="1"/>
  <c r="AC851" i="1"/>
  <c r="AB851" i="1"/>
  <c r="AK850" i="1"/>
  <c r="AJ850" i="1"/>
  <c r="AI850" i="1"/>
  <c r="AH850" i="1"/>
  <c r="AG850" i="1"/>
  <c r="AF850" i="1"/>
  <c r="AE850" i="1"/>
  <c r="AD850" i="1"/>
  <c r="AC850" i="1"/>
  <c r="AB850" i="1"/>
  <c r="AK849" i="1"/>
  <c r="AJ849" i="1"/>
  <c r="AI849" i="1"/>
  <c r="AH849" i="1"/>
  <c r="AG849" i="1"/>
  <c r="AF849" i="1"/>
  <c r="AE849" i="1"/>
  <c r="AD849" i="1"/>
  <c r="AC849" i="1"/>
  <c r="AB849" i="1"/>
  <c r="AK848" i="1"/>
  <c r="AJ848" i="1"/>
  <c r="AI848" i="1"/>
  <c r="AH848" i="1"/>
  <c r="AG848" i="1"/>
  <c r="AF848" i="1"/>
  <c r="AE848" i="1"/>
  <c r="AD848" i="1"/>
  <c r="AC848" i="1"/>
  <c r="AB848" i="1"/>
  <c r="AK847" i="1"/>
  <c r="AJ847" i="1"/>
  <c r="AI847" i="1"/>
  <c r="AH847" i="1"/>
  <c r="AG847" i="1"/>
  <c r="AF847" i="1"/>
  <c r="AE847" i="1"/>
  <c r="AD847" i="1"/>
  <c r="AC847" i="1"/>
  <c r="AB847" i="1"/>
  <c r="AK846" i="1"/>
  <c r="AJ846" i="1"/>
  <c r="AI846" i="1"/>
  <c r="AH846" i="1"/>
  <c r="AG846" i="1"/>
  <c r="AF846" i="1"/>
  <c r="AE846" i="1"/>
  <c r="AD846" i="1"/>
  <c r="AC846" i="1"/>
  <c r="AB846" i="1"/>
  <c r="AK845" i="1"/>
  <c r="AJ845" i="1"/>
  <c r="AI845" i="1"/>
  <c r="AH845" i="1"/>
  <c r="AG845" i="1"/>
  <c r="AF845" i="1"/>
  <c r="AE845" i="1"/>
  <c r="AD845" i="1"/>
  <c r="AC845" i="1"/>
  <c r="AB845" i="1"/>
  <c r="AK844" i="1"/>
  <c r="AJ844" i="1"/>
  <c r="AI844" i="1"/>
  <c r="AH844" i="1"/>
  <c r="AG844" i="1"/>
  <c r="AF844" i="1"/>
  <c r="AE844" i="1"/>
  <c r="AD844" i="1"/>
  <c r="AC844" i="1"/>
  <c r="AB844" i="1"/>
  <c r="AK843" i="1"/>
  <c r="AJ843" i="1"/>
  <c r="AI843" i="1"/>
  <c r="AH843" i="1"/>
  <c r="AG843" i="1"/>
  <c r="AF843" i="1"/>
  <c r="AE843" i="1"/>
  <c r="AD843" i="1"/>
  <c r="AC843" i="1"/>
  <c r="AB843" i="1"/>
  <c r="AK842" i="1"/>
  <c r="AJ842" i="1"/>
  <c r="AI842" i="1"/>
  <c r="AH842" i="1"/>
  <c r="AG842" i="1"/>
  <c r="AF842" i="1"/>
  <c r="AE842" i="1"/>
  <c r="AD842" i="1"/>
  <c r="AC842" i="1"/>
  <c r="AB842" i="1"/>
  <c r="AK841" i="1"/>
  <c r="AJ841" i="1"/>
  <c r="AI841" i="1"/>
  <c r="AH841" i="1"/>
  <c r="AG841" i="1"/>
  <c r="AF841" i="1"/>
  <c r="AE841" i="1"/>
  <c r="AD841" i="1"/>
  <c r="AC841" i="1"/>
  <c r="AB841" i="1"/>
  <c r="AK840" i="1"/>
  <c r="AJ840" i="1"/>
  <c r="AI840" i="1"/>
  <c r="AH840" i="1"/>
  <c r="AG840" i="1"/>
  <c r="AF840" i="1"/>
  <c r="AE840" i="1"/>
  <c r="AD840" i="1"/>
  <c r="AC840" i="1"/>
  <c r="AB840" i="1"/>
  <c r="AK839" i="1"/>
  <c r="AJ839" i="1"/>
  <c r="AI839" i="1"/>
  <c r="AH839" i="1"/>
  <c r="AG839" i="1"/>
  <c r="AF839" i="1"/>
  <c r="AE839" i="1"/>
  <c r="AD839" i="1"/>
  <c r="AC839" i="1"/>
  <c r="AB839" i="1"/>
  <c r="AK838" i="1"/>
  <c r="AJ838" i="1"/>
  <c r="AI838" i="1"/>
  <c r="AH838" i="1"/>
  <c r="AG838" i="1"/>
  <c r="AF838" i="1"/>
  <c r="AE838" i="1"/>
  <c r="AD838" i="1"/>
  <c r="AC838" i="1"/>
  <c r="AB838" i="1"/>
  <c r="AK837" i="1"/>
  <c r="AJ837" i="1"/>
  <c r="AI837" i="1"/>
  <c r="AH837" i="1"/>
  <c r="AG837" i="1"/>
  <c r="AF837" i="1"/>
  <c r="AE837" i="1"/>
  <c r="AD837" i="1"/>
  <c r="AC837" i="1"/>
  <c r="AB837" i="1"/>
  <c r="AK836" i="1"/>
  <c r="AJ836" i="1"/>
  <c r="AI836" i="1"/>
  <c r="AH836" i="1"/>
  <c r="AG836" i="1"/>
  <c r="AF836" i="1"/>
  <c r="AE836" i="1"/>
  <c r="AD836" i="1"/>
  <c r="AC836" i="1"/>
  <c r="AB836" i="1"/>
  <c r="AK835" i="1"/>
  <c r="AJ835" i="1"/>
  <c r="AI835" i="1"/>
  <c r="AH835" i="1"/>
  <c r="AG835" i="1"/>
  <c r="AF835" i="1"/>
  <c r="AE835" i="1"/>
  <c r="AD835" i="1"/>
  <c r="AC835" i="1"/>
  <c r="AB835" i="1"/>
  <c r="AK834" i="1"/>
  <c r="AJ834" i="1"/>
  <c r="AI834" i="1"/>
  <c r="AH834" i="1"/>
  <c r="AG834" i="1"/>
  <c r="AF834" i="1"/>
  <c r="AE834" i="1"/>
  <c r="AD834" i="1"/>
  <c r="AC834" i="1"/>
  <c r="AB834" i="1"/>
  <c r="AK833" i="1"/>
  <c r="AJ833" i="1"/>
  <c r="AI833" i="1"/>
  <c r="AH833" i="1"/>
  <c r="AG833" i="1"/>
  <c r="AF833" i="1"/>
  <c r="AE833" i="1"/>
  <c r="AD833" i="1"/>
  <c r="AC833" i="1"/>
  <c r="AB833" i="1"/>
  <c r="AK832" i="1"/>
  <c r="AJ832" i="1"/>
  <c r="AI832" i="1"/>
  <c r="AH832" i="1"/>
  <c r="AG832" i="1"/>
  <c r="AF832" i="1"/>
  <c r="AE832" i="1"/>
  <c r="AD832" i="1"/>
  <c r="AC832" i="1"/>
  <c r="AB832" i="1"/>
  <c r="AK831" i="1"/>
  <c r="AJ831" i="1"/>
  <c r="AI831" i="1"/>
  <c r="AH831" i="1"/>
  <c r="AG831" i="1"/>
  <c r="AF831" i="1"/>
  <c r="AE831" i="1"/>
  <c r="AD831" i="1"/>
  <c r="AC831" i="1"/>
  <c r="AB831" i="1"/>
  <c r="AK830" i="1"/>
  <c r="AJ830" i="1"/>
  <c r="AI830" i="1"/>
  <c r="AH830" i="1"/>
  <c r="AG830" i="1"/>
  <c r="AF830" i="1"/>
  <c r="AE830" i="1"/>
  <c r="AD830" i="1"/>
  <c r="AC830" i="1"/>
  <c r="AB830" i="1"/>
  <c r="AK829" i="1"/>
  <c r="AJ829" i="1"/>
  <c r="AI829" i="1"/>
  <c r="AH829" i="1"/>
  <c r="AG829" i="1"/>
  <c r="AF829" i="1"/>
  <c r="AE829" i="1"/>
  <c r="AD829" i="1"/>
  <c r="AC829" i="1"/>
  <c r="AB829" i="1"/>
  <c r="AK828" i="1"/>
  <c r="AJ828" i="1"/>
  <c r="AI828" i="1"/>
  <c r="AH828" i="1"/>
  <c r="AG828" i="1"/>
  <c r="AF828" i="1"/>
  <c r="AE828" i="1"/>
  <c r="AD828" i="1"/>
  <c r="AC828" i="1"/>
  <c r="AB828" i="1"/>
  <c r="AK827" i="1"/>
  <c r="AJ827" i="1"/>
  <c r="AI827" i="1"/>
  <c r="AH827" i="1"/>
  <c r="AG827" i="1"/>
  <c r="AF827" i="1"/>
  <c r="AE827" i="1"/>
  <c r="AD827" i="1"/>
  <c r="AC827" i="1"/>
  <c r="AB827" i="1"/>
  <c r="AK826" i="1"/>
  <c r="AJ826" i="1"/>
  <c r="AI826" i="1"/>
  <c r="AH826" i="1"/>
  <c r="AG826" i="1"/>
  <c r="AF826" i="1"/>
  <c r="AE826" i="1"/>
  <c r="AD826" i="1"/>
  <c r="AC826" i="1"/>
  <c r="AB826" i="1"/>
  <c r="AK825" i="1"/>
  <c r="AJ825" i="1"/>
  <c r="AI825" i="1"/>
  <c r="AH825" i="1"/>
  <c r="AG825" i="1"/>
  <c r="AF825" i="1"/>
  <c r="AE825" i="1"/>
  <c r="AD825" i="1"/>
  <c r="AC825" i="1"/>
  <c r="AB825" i="1"/>
  <c r="AK824" i="1"/>
  <c r="AJ824" i="1"/>
  <c r="AI824" i="1"/>
  <c r="AH824" i="1"/>
  <c r="AG824" i="1"/>
  <c r="AF824" i="1"/>
  <c r="AE824" i="1"/>
  <c r="AD824" i="1"/>
  <c r="AC824" i="1"/>
  <c r="AB824" i="1"/>
  <c r="AK823" i="1"/>
  <c r="AJ823" i="1"/>
  <c r="AI823" i="1"/>
  <c r="AH823" i="1"/>
  <c r="AG823" i="1"/>
  <c r="AF823" i="1"/>
  <c r="AE823" i="1"/>
  <c r="AD823" i="1"/>
  <c r="AC823" i="1"/>
  <c r="AB823" i="1"/>
  <c r="AK822" i="1"/>
  <c r="AJ822" i="1"/>
  <c r="AI822" i="1"/>
  <c r="AH822" i="1"/>
  <c r="AG822" i="1"/>
  <c r="AF822" i="1"/>
  <c r="AE822" i="1"/>
  <c r="AD822" i="1"/>
  <c r="AC822" i="1"/>
  <c r="AB822" i="1"/>
  <c r="AK821" i="1"/>
  <c r="AJ821" i="1"/>
  <c r="AI821" i="1"/>
  <c r="AH821" i="1"/>
  <c r="AG821" i="1"/>
  <c r="AF821" i="1"/>
  <c r="AE821" i="1"/>
  <c r="AD821" i="1"/>
  <c r="AC821" i="1"/>
  <c r="AB821" i="1"/>
  <c r="AK820" i="1"/>
  <c r="AJ820" i="1"/>
  <c r="AI820" i="1"/>
  <c r="AH820" i="1"/>
  <c r="AG820" i="1"/>
  <c r="AF820" i="1"/>
  <c r="AE820" i="1"/>
  <c r="AD820" i="1"/>
  <c r="AC820" i="1"/>
  <c r="AB820" i="1"/>
  <c r="AK819" i="1"/>
  <c r="AJ819" i="1"/>
  <c r="AI819" i="1"/>
  <c r="AH819" i="1"/>
  <c r="AG819" i="1"/>
  <c r="AF819" i="1"/>
  <c r="AE819" i="1"/>
  <c r="AD819" i="1"/>
  <c r="AC819" i="1"/>
  <c r="AB819" i="1"/>
  <c r="AK818" i="1"/>
  <c r="AJ818" i="1"/>
  <c r="AI818" i="1"/>
  <c r="AH818" i="1"/>
  <c r="AG818" i="1"/>
  <c r="AF818" i="1"/>
  <c r="AE818" i="1"/>
  <c r="AD818" i="1"/>
  <c r="AC818" i="1"/>
  <c r="AB818" i="1"/>
  <c r="AK817" i="1"/>
  <c r="AJ817" i="1"/>
  <c r="AI817" i="1"/>
  <c r="AH817" i="1"/>
  <c r="AG817" i="1"/>
  <c r="AF817" i="1"/>
  <c r="AE817" i="1"/>
  <c r="AD817" i="1"/>
  <c r="AC817" i="1"/>
  <c r="AB817" i="1"/>
  <c r="AK816" i="1"/>
  <c r="AJ816" i="1"/>
  <c r="AI816" i="1"/>
  <c r="AH816" i="1"/>
  <c r="AG816" i="1"/>
  <c r="AF816" i="1"/>
  <c r="AE816" i="1"/>
  <c r="AD816" i="1"/>
  <c r="AC816" i="1"/>
  <c r="AB816" i="1"/>
  <c r="AK815" i="1"/>
  <c r="AJ815" i="1"/>
  <c r="AI815" i="1"/>
  <c r="AH815" i="1"/>
  <c r="AG815" i="1"/>
  <c r="AF815" i="1"/>
  <c r="AE815" i="1"/>
  <c r="AD815" i="1"/>
  <c r="AC815" i="1"/>
  <c r="AB815" i="1"/>
  <c r="AK814" i="1"/>
  <c r="AJ814" i="1"/>
  <c r="AI814" i="1"/>
  <c r="AH814" i="1"/>
  <c r="AG814" i="1"/>
  <c r="AF814" i="1"/>
  <c r="AE814" i="1"/>
  <c r="AD814" i="1"/>
  <c r="AC814" i="1"/>
  <c r="AB814" i="1"/>
  <c r="AK813" i="1"/>
  <c r="AJ813" i="1"/>
  <c r="AI813" i="1"/>
  <c r="AH813" i="1"/>
  <c r="AG813" i="1"/>
  <c r="AF813" i="1"/>
  <c r="AE813" i="1"/>
  <c r="AD813" i="1"/>
  <c r="AC813" i="1"/>
  <c r="AB813" i="1"/>
  <c r="AK812" i="1"/>
  <c r="AJ812" i="1"/>
  <c r="AI812" i="1"/>
  <c r="AH812" i="1"/>
  <c r="AG812" i="1"/>
  <c r="AF812" i="1"/>
  <c r="AE812" i="1"/>
  <c r="AD812" i="1"/>
  <c r="AC812" i="1"/>
  <c r="AB812" i="1"/>
  <c r="AK811" i="1"/>
  <c r="AJ811" i="1"/>
  <c r="AI811" i="1"/>
  <c r="AH811" i="1"/>
  <c r="AG811" i="1"/>
  <c r="AF811" i="1"/>
  <c r="AE811" i="1"/>
  <c r="AD811" i="1"/>
  <c r="AC811" i="1"/>
  <c r="AB811" i="1"/>
  <c r="AK810" i="1"/>
  <c r="AJ810" i="1"/>
  <c r="AI810" i="1"/>
  <c r="AH810" i="1"/>
  <c r="AG810" i="1"/>
  <c r="AF810" i="1"/>
  <c r="AE810" i="1"/>
  <c r="AD810" i="1"/>
  <c r="AC810" i="1"/>
  <c r="AB810" i="1"/>
  <c r="AK809" i="1"/>
  <c r="AJ809" i="1"/>
  <c r="AI809" i="1"/>
  <c r="AH809" i="1"/>
  <c r="AG809" i="1"/>
  <c r="AF809" i="1"/>
  <c r="AE809" i="1"/>
  <c r="AD809" i="1"/>
  <c r="AC809" i="1"/>
  <c r="AB809" i="1"/>
  <c r="AK808" i="1"/>
  <c r="AJ808" i="1"/>
  <c r="AI808" i="1"/>
  <c r="AH808" i="1"/>
  <c r="AG808" i="1"/>
  <c r="AF808" i="1"/>
  <c r="AE808" i="1"/>
  <c r="AD808" i="1"/>
  <c r="AC808" i="1"/>
  <c r="AB808" i="1"/>
  <c r="AK807" i="1"/>
  <c r="AJ807" i="1"/>
  <c r="AI807" i="1"/>
  <c r="AH807" i="1"/>
  <c r="AG807" i="1"/>
  <c r="AF807" i="1"/>
  <c r="AE807" i="1"/>
  <c r="AD807" i="1"/>
  <c r="AC807" i="1"/>
  <c r="AB807" i="1"/>
  <c r="AK806" i="1"/>
  <c r="AJ806" i="1"/>
  <c r="AI806" i="1"/>
  <c r="AH806" i="1"/>
  <c r="AG806" i="1"/>
  <c r="AF806" i="1"/>
  <c r="AE806" i="1"/>
  <c r="AD806" i="1"/>
  <c r="AC806" i="1"/>
  <c r="AB806" i="1"/>
  <c r="AK805" i="1"/>
  <c r="AJ805" i="1"/>
  <c r="AI805" i="1"/>
  <c r="AH805" i="1"/>
  <c r="AG805" i="1"/>
  <c r="AF805" i="1"/>
  <c r="AE805" i="1"/>
  <c r="AD805" i="1"/>
  <c r="AC805" i="1"/>
  <c r="AB805" i="1"/>
  <c r="AK804" i="1"/>
  <c r="AJ804" i="1"/>
  <c r="AI804" i="1"/>
  <c r="AH804" i="1"/>
  <c r="AG804" i="1"/>
  <c r="AF804" i="1"/>
  <c r="AE804" i="1"/>
  <c r="AD804" i="1"/>
  <c r="AC804" i="1"/>
  <c r="AB804" i="1"/>
  <c r="AK803" i="1"/>
  <c r="AJ803" i="1"/>
  <c r="AI803" i="1"/>
  <c r="AH803" i="1"/>
  <c r="AG803" i="1"/>
  <c r="AF803" i="1"/>
  <c r="AE803" i="1"/>
  <c r="AD803" i="1"/>
  <c r="AC803" i="1"/>
  <c r="AB803" i="1"/>
  <c r="AK802" i="1"/>
  <c r="AJ802" i="1"/>
  <c r="AI802" i="1"/>
  <c r="AH802" i="1"/>
  <c r="AG802" i="1"/>
  <c r="AF802" i="1"/>
  <c r="AE802" i="1"/>
  <c r="AD802" i="1"/>
  <c r="AC802" i="1"/>
  <c r="AB802" i="1"/>
  <c r="AK801" i="1"/>
  <c r="AJ801" i="1"/>
  <c r="AI801" i="1"/>
  <c r="AH801" i="1"/>
  <c r="AG801" i="1"/>
  <c r="AF801" i="1"/>
  <c r="AE801" i="1"/>
  <c r="AD801" i="1"/>
  <c r="AC801" i="1"/>
  <c r="AB801" i="1"/>
  <c r="AK800" i="1"/>
  <c r="AJ800" i="1"/>
  <c r="AI800" i="1"/>
  <c r="AH800" i="1"/>
  <c r="AG800" i="1"/>
  <c r="AF800" i="1"/>
  <c r="AE800" i="1"/>
  <c r="AD800" i="1"/>
  <c r="AC800" i="1"/>
  <c r="AB800" i="1"/>
  <c r="AK799" i="1"/>
  <c r="AJ799" i="1"/>
  <c r="AI799" i="1"/>
  <c r="AH799" i="1"/>
  <c r="AG799" i="1"/>
  <c r="AF799" i="1"/>
  <c r="AE799" i="1"/>
  <c r="AD799" i="1"/>
  <c r="AC799" i="1"/>
  <c r="AB799" i="1"/>
  <c r="AK798" i="1"/>
  <c r="AJ798" i="1"/>
  <c r="AI798" i="1"/>
  <c r="AH798" i="1"/>
  <c r="AG798" i="1"/>
  <c r="AF798" i="1"/>
  <c r="AE798" i="1"/>
  <c r="AD798" i="1"/>
  <c r="AC798" i="1"/>
  <c r="AB798" i="1"/>
  <c r="AK797" i="1"/>
  <c r="AJ797" i="1"/>
  <c r="AI797" i="1"/>
  <c r="AH797" i="1"/>
  <c r="AG797" i="1"/>
  <c r="AF797" i="1"/>
  <c r="AE797" i="1"/>
  <c r="AD797" i="1"/>
  <c r="AC797" i="1"/>
  <c r="AB797" i="1"/>
  <c r="AK796" i="1"/>
  <c r="AJ796" i="1"/>
  <c r="AI796" i="1"/>
  <c r="AH796" i="1"/>
  <c r="AG796" i="1"/>
  <c r="AF796" i="1"/>
  <c r="AE796" i="1"/>
  <c r="AD796" i="1"/>
  <c r="AC796" i="1"/>
  <c r="AB796" i="1"/>
  <c r="AK795" i="1"/>
  <c r="AJ795" i="1"/>
  <c r="AI795" i="1"/>
  <c r="AH795" i="1"/>
  <c r="AG795" i="1"/>
  <c r="AF795" i="1"/>
  <c r="AE795" i="1"/>
  <c r="AD795" i="1"/>
  <c r="AC795" i="1"/>
  <c r="AB795" i="1"/>
  <c r="AK794" i="1"/>
  <c r="AJ794" i="1"/>
  <c r="AI794" i="1"/>
  <c r="AH794" i="1"/>
  <c r="AG794" i="1"/>
  <c r="AF794" i="1"/>
  <c r="AE794" i="1"/>
  <c r="AD794" i="1"/>
  <c r="AC794" i="1"/>
  <c r="AB794" i="1"/>
  <c r="AK793" i="1"/>
  <c r="AJ793" i="1"/>
  <c r="AI793" i="1"/>
  <c r="AH793" i="1"/>
  <c r="AG793" i="1"/>
  <c r="AF793" i="1"/>
  <c r="AE793" i="1"/>
  <c r="AD793" i="1"/>
  <c r="AC793" i="1"/>
  <c r="AB793" i="1"/>
  <c r="AK792" i="1"/>
  <c r="AJ792" i="1"/>
  <c r="AI792" i="1"/>
  <c r="AH792" i="1"/>
  <c r="AG792" i="1"/>
  <c r="AF792" i="1"/>
  <c r="AE792" i="1"/>
  <c r="AD792" i="1"/>
  <c r="AC792" i="1"/>
  <c r="AB792" i="1"/>
  <c r="AK791" i="1"/>
  <c r="AJ791" i="1"/>
  <c r="AI791" i="1"/>
  <c r="AH791" i="1"/>
  <c r="AG791" i="1"/>
  <c r="AF791" i="1"/>
  <c r="AE791" i="1"/>
  <c r="AD791" i="1"/>
  <c r="AC791" i="1"/>
  <c r="AB791" i="1"/>
  <c r="AK790" i="1"/>
  <c r="AJ790" i="1"/>
  <c r="AI790" i="1"/>
  <c r="AH790" i="1"/>
  <c r="AG790" i="1"/>
  <c r="AF790" i="1"/>
  <c r="AE790" i="1"/>
  <c r="AD790" i="1"/>
  <c r="AC790" i="1"/>
  <c r="AB790" i="1"/>
  <c r="AK789" i="1"/>
  <c r="AJ789" i="1"/>
  <c r="AI789" i="1"/>
  <c r="AH789" i="1"/>
  <c r="AG789" i="1"/>
  <c r="AF789" i="1"/>
  <c r="AE789" i="1"/>
  <c r="AD789" i="1"/>
  <c r="AC789" i="1"/>
  <c r="AB789" i="1"/>
  <c r="AK788" i="1"/>
  <c r="AJ788" i="1"/>
  <c r="AI788" i="1"/>
  <c r="AH788" i="1"/>
  <c r="AG788" i="1"/>
  <c r="AF788" i="1"/>
  <c r="AE788" i="1"/>
  <c r="AD788" i="1"/>
  <c r="AC788" i="1"/>
  <c r="AB788" i="1"/>
  <c r="AK787" i="1"/>
  <c r="AJ787" i="1"/>
  <c r="AI787" i="1"/>
  <c r="AH787" i="1"/>
  <c r="AG787" i="1"/>
  <c r="AF787" i="1"/>
  <c r="AE787" i="1"/>
  <c r="AD787" i="1"/>
  <c r="AC787" i="1"/>
  <c r="AB787" i="1"/>
  <c r="AK786" i="1"/>
  <c r="AJ786" i="1"/>
  <c r="AI786" i="1"/>
  <c r="AH786" i="1"/>
  <c r="AG786" i="1"/>
  <c r="AF786" i="1"/>
  <c r="AE786" i="1"/>
  <c r="AD786" i="1"/>
  <c r="AC786" i="1"/>
  <c r="AB786" i="1"/>
  <c r="AK785" i="1"/>
  <c r="AJ785" i="1"/>
  <c r="AI785" i="1"/>
  <c r="AH785" i="1"/>
  <c r="AG785" i="1"/>
  <c r="AF785" i="1"/>
  <c r="AE785" i="1"/>
  <c r="AD785" i="1"/>
  <c r="AC785" i="1"/>
  <c r="AB785" i="1"/>
  <c r="AK784" i="1"/>
  <c r="AJ784" i="1"/>
  <c r="AI784" i="1"/>
  <c r="AH784" i="1"/>
  <c r="AG784" i="1"/>
  <c r="AF784" i="1"/>
  <c r="AE784" i="1"/>
  <c r="AD784" i="1"/>
  <c r="AC784" i="1"/>
  <c r="AB784" i="1"/>
  <c r="AK783" i="1"/>
  <c r="AJ783" i="1"/>
  <c r="AI783" i="1"/>
  <c r="AH783" i="1"/>
  <c r="AG783" i="1"/>
  <c r="AF783" i="1"/>
  <c r="AE783" i="1"/>
  <c r="AD783" i="1"/>
  <c r="AC783" i="1"/>
  <c r="AB783" i="1"/>
  <c r="AK782" i="1"/>
  <c r="AJ782" i="1"/>
  <c r="AI782" i="1"/>
  <c r="AH782" i="1"/>
  <c r="AG782" i="1"/>
  <c r="AF782" i="1"/>
  <c r="AE782" i="1"/>
  <c r="AD782" i="1"/>
  <c r="AC782" i="1"/>
  <c r="AB782" i="1"/>
  <c r="AK781" i="1"/>
  <c r="AJ781" i="1"/>
  <c r="AI781" i="1"/>
  <c r="AH781" i="1"/>
  <c r="AG781" i="1"/>
  <c r="AF781" i="1"/>
  <c r="AE781" i="1"/>
  <c r="AD781" i="1"/>
  <c r="AC781" i="1"/>
  <c r="AB781" i="1"/>
  <c r="AK780" i="1"/>
  <c r="AJ780" i="1"/>
  <c r="AI780" i="1"/>
  <c r="AH780" i="1"/>
  <c r="AG780" i="1"/>
  <c r="AF780" i="1"/>
  <c r="AE780" i="1"/>
  <c r="AD780" i="1"/>
  <c r="AC780" i="1"/>
  <c r="AB780" i="1"/>
  <c r="AK779" i="1"/>
  <c r="AJ779" i="1"/>
  <c r="AI779" i="1"/>
  <c r="AH779" i="1"/>
  <c r="AG779" i="1"/>
  <c r="AF779" i="1"/>
  <c r="AE779" i="1"/>
  <c r="AD779" i="1"/>
  <c r="AC779" i="1"/>
  <c r="AB779" i="1"/>
  <c r="AK778" i="1"/>
  <c r="AJ778" i="1"/>
  <c r="AI778" i="1"/>
  <c r="AH778" i="1"/>
  <c r="AG778" i="1"/>
  <c r="AF778" i="1"/>
  <c r="AE778" i="1"/>
  <c r="AD778" i="1"/>
  <c r="AC778" i="1"/>
  <c r="AB778" i="1"/>
  <c r="AK777" i="1"/>
  <c r="AJ777" i="1"/>
  <c r="AI777" i="1"/>
  <c r="AH777" i="1"/>
  <c r="AG777" i="1"/>
  <c r="AF777" i="1"/>
  <c r="AE777" i="1"/>
  <c r="AD777" i="1"/>
  <c r="AC777" i="1"/>
  <c r="AB777" i="1"/>
  <c r="AK776" i="1"/>
  <c r="AJ776" i="1"/>
  <c r="AI776" i="1"/>
  <c r="AH776" i="1"/>
  <c r="AG776" i="1"/>
  <c r="AF776" i="1"/>
  <c r="AE776" i="1"/>
  <c r="AD776" i="1"/>
  <c r="AC776" i="1"/>
  <c r="AB776" i="1"/>
  <c r="AK775" i="1"/>
  <c r="AJ775" i="1"/>
  <c r="AI775" i="1"/>
  <c r="AH775" i="1"/>
  <c r="AG775" i="1"/>
  <c r="AF775" i="1"/>
  <c r="AE775" i="1"/>
  <c r="AD775" i="1"/>
  <c r="AC775" i="1"/>
  <c r="AB775" i="1"/>
  <c r="AK774" i="1"/>
  <c r="AJ774" i="1"/>
  <c r="AI774" i="1"/>
  <c r="AH774" i="1"/>
  <c r="AG774" i="1"/>
  <c r="AF774" i="1"/>
  <c r="AE774" i="1"/>
  <c r="AD774" i="1"/>
  <c r="AC774" i="1"/>
  <c r="AB774" i="1"/>
  <c r="AK773" i="1"/>
  <c r="AJ773" i="1"/>
  <c r="AI773" i="1"/>
  <c r="AH773" i="1"/>
  <c r="AG773" i="1"/>
  <c r="AF773" i="1"/>
  <c r="AE773" i="1"/>
  <c r="AD773" i="1"/>
  <c r="AC773" i="1"/>
  <c r="AB773" i="1"/>
  <c r="AK772" i="1"/>
  <c r="AJ772" i="1"/>
  <c r="AI772" i="1"/>
  <c r="AH772" i="1"/>
  <c r="AG772" i="1"/>
  <c r="AF772" i="1"/>
  <c r="AE772" i="1"/>
  <c r="AD772" i="1"/>
  <c r="AC772" i="1"/>
  <c r="AB772" i="1"/>
  <c r="AK771" i="1"/>
  <c r="AJ771" i="1"/>
  <c r="AI771" i="1"/>
  <c r="AH771" i="1"/>
  <c r="AG771" i="1"/>
  <c r="AF771" i="1"/>
  <c r="AE771" i="1"/>
  <c r="AD771" i="1"/>
  <c r="AC771" i="1"/>
  <c r="AB771" i="1"/>
  <c r="AK770" i="1"/>
  <c r="AJ770" i="1"/>
  <c r="AI770" i="1"/>
  <c r="AH770" i="1"/>
  <c r="AG770" i="1"/>
  <c r="AF770" i="1"/>
  <c r="AE770" i="1"/>
  <c r="AD770" i="1"/>
  <c r="AC770" i="1"/>
  <c r="AB770" i="1"/>
  <c r="AK769" i="1"/>
  <c r="AJ769" i="1"/>
  <c r="AI769" i="1"/>
  <c r="AH769" i="1"/>
  <c r="AG769" i="1"/>
  <c r="AF769" i="1"/>
  <c r="AE769" i="1"/>
  <c r="AD769" i="1"/>
  <c r="AC769" i="1"/>
  <c r="AB769" i="1"/>
  <c r="AK768" i="1"/>
  <c r="AJ768" i="1"/>
  <c r="AI768" i="1"/>
  <c r="AH768" i="1"/>
  <c r="AG768" i="1"/>
  <c r="AF768" i="1"/>
  <c r="AE768" i="1"/>
  <c r="AD768" i="1"/>
  <c r="AC768" i="1"/>
  <c r="AB768" i="1"/>
  <c r="AK767" i="1"/>
  <c r="AJ767" i="1"/>
  <c r="AI767" i="1"/>
  <c r="AH767" i="1"/>
  <c r="AG767" i="1"/>
  <c r="AF767" i="1"/>
  <c r="AE767" i="1"/>
  <c r="AD767" i="1"/>
  <c r="AC767" i="1"/>
  <c r="AB767" i="1"/>
  <c r="AK766" i="1"/>
  <c r="AJ766" i="1"/>
  <c r="AI766" i="1"/>
  <c r="AH766" i="1"/>
  <c r="AG766" i="1"/>
  <c r="AF766" i="1"/>
  <c r="AE766" i="1"/>
  <c r="AD766" i="1"/>
  <c r="AC766" i="1"/>
  <c r="AB766" i="1"/>
  <c r="AK765" i="1"/>
  <c r="AJ765" i="1"/>
  <c r="AI765" i="1"/>
  <c r="AH765" i="1"/>
  <c r="AG765" i="1"/>
  <c r="AF765" i="1"/>
  <c r="AE765" i="1"/>
  <c r="AD765" i="1"/>
  <c r="AC765" i="1"/>
  <c r="AB765" i="1"/>
  <c r="AK764" i="1"/>
  <c r="AJ764" i="1"/>
  <c r="AI764" i="1"/>
  <c r="AH764" i="1"/>
  <c r="AG764" i="1"/>
  <c r="AF764" i="1"/>
  <c r="AE764" i="1"/>
  <c r="AD764" i="1"/>
  <c r="AC764" i="1"/>
  <c r="AB764" i="1"/>
  <c r="AK763" i="1"/>
  <c r="AJ763" i="1"/>
  <c r="AI763" i="1"/>
  <c r="AH763" i="1"/>
  <c r="AG763" i="1"/>
  <c r="AF763" i="1"/>
  <c r="AE763" i="1"/>
  <c r="AD763" i="1"/>
  <c r="AC763" i="1"/>
  <c r="AB763" i="1"/>
  <c r="AK762" i="1"/>
  <c r="AJ762" i="1"/>
  <c r="AI762" i="1"/>
  <c r="AH762" i="1"/>
  <c r="AG762" i="1"/>
  <c r="AF762" i="1"/>
  <c r="AE762" i="1"/>
  <c r="AD762" i="1"/>
  <c r="AC762" i="1"/>
  <c r="AB762" i="1"/>
  <c r="AK761" i="1"/>
  <c r="AJ761" i="1"/>
  <c r="AI761" i="1"/>
  <c r="AH761" i="1"/>
  <c r="AG761" i="1"/>
  <c r="AF761" i="1"/>
  <c r="AE761" i="1"/>
  <c r="AD761" i="1"/>
  <c r="AC761" i="1"/>
  <c r="AB761" i="1"/>
  <c r="AK760" i="1"/>
  <c r="AJ760" i="1"/>
  <c r="AI760" i="1"/>
  <c r="AH760" i="1"/>
  <c r="AG760" i="1"/>
  <c r="AF760" i="1"/>
  <c r="AE760" i="1"/>
  <c r="AD760" i="1"/>
  <c r="AC760" i="1"/>
  <c r="AB760" i="1"/>
  <c r="AK759" i="1"/>
  <c r="AJ759" i="1"/>
  <c r="AI759" i="1"/>
  <c r="AH759" i="1"/>
  <c r="AG759" i="1"/>
  <c r="AF759" i="1"/>
  <c r="AE759" i="1"/>
  <c r="AD759" i="1"/>
  <c r="AC759" i="1"/>
  <c r="AB759" i="1"/>
  <c r="AK758" i="1"/>
  <c r="AJ758" i="1"/>
  <c r="AI758" i="1"/>
  <c r="AH758" i="1"/>
  <c r="AG758" i="1"/>
  <c r="AF758" i="1"/>
  <c r="AE758" i="1"/>
  <c r="AD758" i="1"/>
  <c r="AC758" i="1"/>
  <c r="AB758" i="1"/>
  <c r="AK757" i="1"/>
  <c r="AJ757" i="1"/>
  <c r="AI757" i="1"/>
  <c r="AH757" i="1"/>
  <c r="AG757" i="1"/>
  <c r="AF757" i="1"/>
  <c r="AE757" i="1"/>
  <c r="AD757" i="1"/>
  <c r="AC757" i="1"/>
  <c r="AB757" i="1"/>
  <c r="AK756" i="1"/>
  <c r="AJ756" i="1"/>
  <c r="AI756" i="1"/>
  <c r="AH756" i="1"/>
  <c r="AG756" i="1"/>
  <c r="AF756" i="1"/>
  <c r="AE756" i="1"/>
  <c r="AD756" i="1"/>
  <c r="AC756" i="1"/>
  <c r="AB756" i="1"/>
  <c r="AK755" i="1"/>
  <c r="AJ755" i="1"/>
  <c r="AI755" i="1"/>
  <c r="AH755" i="1"/>
  <c r="AG755" i="1"/>
  <c r="AF755" i="1"/>
  <c r="AE755" i="1"/>
  <c r="AD755" i="1"/>
  <c r="AC755" i="1"/>
  <c r="AB755" i="1"/>
  <c r="AK754" i="1"/>
  <c r="AJ754" i="1"/>
  <c r="AI754" i="1"/>
  <c r="AH754" i="1"/>
  <c r="AG754" i="1"/>
  <c r="AF754" i="1"/>
  <c r="AE754" i="1"/>
  <c r="AD754" i="1"/>
  <c r="AC754" i="1"/>
  <c r="AB754" i="1"/>
  <c r="AK753" i="1"/>
  <c r="AJ753" i="1"/>
  <c r="AI753" i="1"/>
  <c r="AH753" i="1"/>
  <c r="AG753" i="1"/>
  <c r="AF753" i="1"/>
  <c r="AE753" i="1"/>
  <c r="AD753" i="1"/>
  <c r="AC753" i="1"/>
  <c r="AB753" i="1"/>
  <c r="AK752" i="1"/>
  <c r="AJ752" i="1"/>
  <c r="AI752" i="1"/>
  <c r="AH752" i="1"/>
  <c r="AG752" i="1"/>
  <c r="AF752" i="1"/>
  <c r="AE752" i="1"/>
  <c r="AD752" i="1"/>
  <c r="AC752" i="1"/>
  <c r="AB752" i="1"/>
  <c r="AK751" i="1"/>
  <c r="AJ751" i="1"/>
  <c r="AI751" i="1"/>
  <c r="AH751" i="1"/>
  <c r="AG751" i="1"/>
  <c r="AF751" i="1"/>
  <c r="AE751" i="1"/>
  <c r="AD751" i="1"/>
  <c r="AC751" i="1"/>
  <c r="AB751" i="1"/>
  <c r="AK750" i="1"/>
  <c r="AJ750" i="1"/>
  <c r="AI750" i="1"/>
  <c r="AH750" i="1"/>
  <c r="AG750" i="1"/>
  <c r="AF750" i="1"/>
  <c r="AE750" i="1"/>
  <c r="AD750" i="1"/>
  <c r="AC750" i="1"/>
  <c r="AB750" i="1"/>
  <c r="AK749" i="1"/>
  <c r="AJ749" i="1"/>
  <c r="AI749" i="1"/>
  <c r="AH749" i="1"/>
  <c r="AG749" i="1"/>
  <c r="AF749" i="1"/>
  <c r="AE749" i="1"/>
  <c r="AD749" i="1"/>
  <c r="AC749" i="1"/>
  <c r="AB749" i="1"/>
  <c r="AK748" i="1"/>
  <c r="AJ748" i="1"/>
  <c r="AI748" i="1"/>
  <c r="AH748" i="1"/>
  <c r="AG748" i="1"/>
  <c r="AF748" i="1"/>
  <c r="AE748" i="1"/>
  <c r="AD748" i="1"/>
  <c r="AC748" i="1"/>
  <c r="AB748" i="1"/>
  <c r="AK747" i="1"/>
  <c r="AJ747" i="1"/>
  <c r="AI747" i="1"/>
  <c r="AH747" i="1"/>
  <c r="AG747" i="1"/>
  <c r="AF747" i="1"/>
  <c r="AE747" i="1"/>
  <c r="AD747" i="1"/>
  <c r="AC747" i="1"/>
  <c r="AB747" i="1"/>
  <c r="AK746" i="1"/>
  <c r="AJ746" i="1"/>
  <c r="AI746" i="1"/>
  <c r="AH746" i="1"/>
  <c r="AG746" i="1"/>
  <c r="AF746" i="1"/>
  <c r="AE746" i="1"/>
  <c r="AD746" i="1"/>
  <c r="AC746" i="1"/>
  <c r="AB746" i="1"/>
  <c r="AK745" i="1"/>
  <c r="AJ745" i="1"/>
  <c r="AI745" i="1"/>
  <c r="AH745" i="1"/>
  <c r="AG745" i="1"/>
  <c r="AF745" i="1"/>
  <c r="AE745" i="1"/>
  <c r="AD745" i="1"/>
  <c r="AC745" i="1"/>
  <c r="AB745" i="1"/>
  <c r="AK744" i="1"/>
  <c r="AJ744" i="1"/>
  <c r="AI744" i="1"/>
  <c r="AH744" i="1"/>
  <c r="AG744" i="1"/>
  <c r="AF744" i="1"/>
  <c r="AE744" i="1"/>
  <c r="AD744" i="1"/>
  <c r="AC744" i="1"/>
  <c r="AB744" i="1"/>
  <c r="AK743" i="1"/>
  <c r="AJ743" i="1"/>
  <c r="AI743" i="1"/>
  <c r="AH743" i="1"/>
  <c r="AG743" i="1"/>
  <c r="AF743" i="1"/>
  <c r="AE743" i="1"/>
  <c r="AD743" i="1"/>
  <c r="AC743" i="1"/>
  <c r="AB743" i="1"/>
  <c r="AK742" i="1"/>
  <c r="AJ742" i="1"/>
  <c r="AI742" i="1"/>
  <c r="AH742" i="1"/>
  <c r="AG742" i="1"/>
  <c r="AF742" i="1"/>
  <c r="AE742" i="1"/>
  <c r="AD742" i="1"/>
  <c r="AC742" i="1"/>
  <c r="AB742" i="1"/>
  <c r="AK741" i="1"/>
  <c r="AJ741" i="1"/>
  <c r="AI741" i="1"/>
  <c r="AH741" i="1"/>
  <c r="AG741" i="1"/>
  <c r="AF741" i="1"/>
  <c r="AE741" i="1"/>
  <c r="AD741" i="1"/>
  <c r="AC741" i="1"/>
  <c r="AB741" i="1"/>
  <c r="AK740" i="1"/>
  <c r="AJ740" i="1"/>
  <c r="AI740" i="1"/>
  <c r="AH740" i="1"/>
  <c r="AG740" i="1"/>
  <c r="AF740" i="1"/>
  <c r="AE740" i="1"/>
  <c r="AD740" i="1"/>
  <c r="AC740" i="1"/>
  <c r="AB740" i="1"/>
  <c r="AK739" i="1"/>
  <c r="AJ739" i="1"/>
  <c r="AI739" i="1"/>
  <c r="AH739" i="1"/>
  <c r="AG739" i="1"/>
  <c r="AF739" i="1"/>
  <c r="AE739" i="1"/>
  <c r="AD739" i="1"/>
  <c r="AC739" i="1"/>
  <c r="AB739" i="1"/>
  <c r="AK738" i="1"/>
  <c r="AJ738" i="1"/>
  <c r="AI738" i="1"/>
  <c r="AH738" i="1"/>
  <c r="AG738" i="1"/>
  <c r="AF738" i="1"/>
  <c r="AE738" i="1"/>
  <c r="AD738" i="1"/>
  <c r="AC738" i="1"/>
  <c r="AB738" i="1"/>
  <c r="AK737" i="1"/>
  <c r="AJ737" i="1"/>
  <c r="AI737" i="1"/>
  <c r="AH737" i="1"/>
  <c r="AG737" i="1"/>
  <c r="AF737" i="1"/>
  <c r="AE737" i="1"/>
  <c r="AD737" i="1"/>
  <c r="AC737" i="1"/>
  <c r="AB737" i="1"/>
  <c r="AK736" i="1"/>
  <c r="AJ736" i="1"/>
  <c r="AI736" i="1"/>
  <c r="AH736" i="1"/>
  <c r="AG736" i="1"/>
  <c r="AF736" i="1"/>
  <c r="AE736" i="1"/>
  <c r="AD736" i="1"/>
  <c r="AC736" i="1"/>
  <c r="AB736" i="1"/>
  <c r="AK735" i="1"/>
  <c r="AJ735" i="1"/>
  <c r="AI735" i="1"/>
  <c r="AH735" i="1"/>
  <c r="AG735" i="1"/>
  <c r="AF735" i="1"/>
  <c r="AE735" i="1"/>
  <c r="AD735" i="1"/>
  <c r="AC735" i="1"/>
  <c r="AB735" i="1"/>
  <c r="AK734" i="1"/>
  <c r="AJ734" i="1"/>
  <c r="AI734" i="1"/>
  <c r="AH734" i="1"/>
  <c r="AG734" i="1"/>
  <c r="AF734" i="1"/>
  <c r="AE734" i="1"/>
  <c r="AD734" i="1"/>
  <c r="AC734" i="1"/>
  <c r="AB734" i="1"/>
  <c r="AK733" i="1"/>
  <c r="AJ733" i="1"/>
  <c r="AI733" i="1"/>
  <c r="AH733" i="1"/>
  <c r="AG733" i="1"/>
  <c r="AF733" i="1"/>
  <c r="AE733" i="1"/>
  <c r="AD733" i="1"/>
  <c r="AC733" i="1"/>
  <c r="AB733" i="1"/>
  <c r="AK732" i="1"/>
  <c r="AJ732" i="1"/>
  <c r="AI732" i="1"/>
  <c r="AH732" i="1"/>
  <c r="AG732" i="1"/>
  <c r="AF732" i="1"/>
  <c r="AE732" i="1"/>
  <c r="AD732" i="1"/>
  <c r="AC732" i="1"/>
  <c r="AB732" i="1"/>
  <c r="AK731" i="1"/>
  <c r="AJ731" i="1"/>
  <c r="AI731" i="1"/>
  <c r="AH731" i="1"/>
  <c r="AG731" i="1"/>
  <c r="AF731" i="1"/>
  <c r="AE731" i="1"/>
  <c r="AD731" i="1"/>
  <c r="AC731" i="1"/>
  <c r="AB731" i="1"/>
  <c r="AK730" i="1"/>
  <c r="AJ730" i="1"/>
  <c r="AI730" i="1"/>
  <c r="AH730" i="1"/>
  <c r="AG730" i="1"/>
  <c r="AF730" i="1"/>
  <c r="AE730" i="1"/>
  <c r="AD730" i="1"/>
  <c r="AC730" i="1"/>
  <c r="AB730" i="1"/>
  <c r="AK729" i="1"/>
  <c r="AJ729" i="1"/>
  <c r="AI729" i="1"/>
  <c r="AH729" i="1"/>
  <c r="AG729" i="1"/>
  <c r="AF729" i="1"/>
  <c r="AE729" i="1"/>
  <c r="AD729" i="1"/>
  <c r="AC729" i="1"/>
  <c r="AB729" i="1"/>
  <c r="AK728" i="1"/>
  <c r="AJ728" i="1"/>
  <c r="AI728" i="1"/>
  <c r="AH728" i="1"/>
  <c r="AG728" i="1"/>
  <c r="AF728" i="1"/>
  <c r="AE728" i="1"/>
  <c r="AD728" i="1"/>
  <c r="AC728" i="1"/>
  <c r="AB728" i="1"/>
  <c r="AK727" i="1"/>
  <c r="AJ727" i="1"/>
  <c r="AI727" i="1"/>
  <c r="AH727" i="1"/>
  <c r="AG727" i="1"/>
  <c r="AF727" i="1"/>
  <c r="AE727" i="1"/>
  <c r="AD727" i="1"/>
  <c r="AC727" i="1"/>
  <c r="AB727" i="1"/>
  <c r="AK726" i="1"/>
  <c r="AJ726" i="1"/>
  <c r="AI726" i="1"/>
  <c r="AH726" i="1"/>
  <c r="AG726" i="1"/>
  <c r="AF726" i="1"/>
  <c r="AE726" i="1"/>
  <c r="AD726" i="1"/>
  <c r="AC726" i="1"/>
  <c r="AB726" i="1"/>
  <c r="AK725" i="1"/>
  <c r="AJ725" i="1"/>
  <c r="AI725" i="1"/>
  <c r="AH725" i="1"/>
  <c r="AG725" i="1"/>
  <c r="AF725" i="1"/>
  <c r="AE725" i="1"/>
  <c r="AD725" i="1"/>
  <c r="AC725" i="1"/>
  <c r="AB725" i="1"/>
  <c r="AK724" i="1"/>
  <c r="AJ724" i="1"/>
  <c r="AI724" i="1"/>
  <c r="AH724" i="1"/>
  <c r="AG724" i="1"/>
  <c r="AF724" i="1"/>
  <c r="AE724" i="1"/>
  <c r="AD724" i="1"/>
  <c r="AC724" i="1"/>
  <c r="AB724" i="1"/>
  <c r="AK723" i="1"/>
  <c r="AJ723" i="1"/>
  <c r="AI723" i="1"/>
  <c r="AH723" i="1"/>
  <c r="AG723" i="1"/>
  <c r="AF723" i="1"/>
  <c r="AE723" i="1"/>
  <c r="AD723" i="1"/>
  <c r="AC723" i="1"/>
  <c r="AB723" i="1"/>
  <c r="AK722" i="1"/>
  <c r="AJ722" i="1"/>
  <c r="AI722" i="1"/>
  <c r="AH722" i="1"/>
  <c r="AG722" i="1"/>
  <c r="AF722" i="1"/>
  <c r="AE722" i="1"/>
  <c r="AD722" i="1"/>
  <c r="AC722" i="1"/>
  <c r="AB722" i="1"/>
  <c r="AK721" i="1"/>
  <c r="AJ721" i="1"/>
  <c r="AI721" i="1"/>
  <c r="AH721" i="1"/>
  <c r="AG721" i="1"/>
  <c r="AF721" i="1"/>
  <c r="AE721" i="1"/>
  <c r="AD721" i="1"/>
  <c r="AC721" i="1"/>
  <c r="AB721" i="1"/>
  <c r="AK720" i="1"/>
  <c r="AJ720" i="1"/>
  <c r="AI720" i="1"/>
  <c r="AH720" i="1"/>
  <c r="AG720" i="1"/>
  <c r="AF720" i="1"/>
  <c r="AE720" i="1"/>
  <c r="AD720" i="1"/>
  <c r="AC720" i="1"/>
  <c r="AB720" i="1"/>
  <c r="AK719" i="1"/>
  <c r="AJ719" i="1"/>
  <c r="AI719" i="1"/>
  <c r="AH719" i="1"/>
  <c r="AG719" i="1"/>
  <c r="AF719" i="1"/>
  <c r="AE719" i="1"/>
  <c r="AD719" i="1"/>
  <c r="AC719" i="1"/>
  <c r="AB719" i="1"/>
  <c r="AK718" i="1"/>
  <c r="AJ718" i="1"/>
  <c r="AI718" i="1"/>
  <c r="AH718" i="1"/>
  <c r="AG718" i="1"/>
  <c r="AF718" i="1"/>
  <c r="AE718" i="1"/>
  <c r="AD718" i="1"/>
  <c r="AC718" i="1"/>
  <c r="AB718" i="1"/>
  <c r="AK717" i="1"/>
  <c r="AJ717" i="1"/>
  <c r="AI717" i="1"/>
  <c r="AH717" i="1"/>
  <c r="AG717" i="1"/>
  <c r="AF717" i="1"/>
  <c r="AE717" i="1"/>
  <c r="AD717" i="1"/>
  <c r="AC717" i="1"/>
  <c r="AB717" i="1"/>
  <c r="AK716" i="1"/>
  <c r="AJ716" i="1"/>
  <c r="AI716" i="1"/>
  <c r="AH716" i="1"/>
  <c r="AG716" i="1"/>
  <c r="AF716" i="1"/>
  <c r="AE716" i="1"/>
  <c r="AD716" i="1"/>
  <c r="AC716" i="1"/>
  <c r="AB716" i="1"/>
  <c r="AK715" i="1"/>
  <c r="AJ715" i="1"/>
  <c r="AI715" i="1"/>
  <c r="AH715" i="1"/>
  <c r="AG715" i="1"/>
  <c r="AF715" i="1"/>
  <c r="AE715" i="1"/>
  <c r="AD715" i="1"/>
  <c r="AC715" i="1"/>
  <c r="AB715" i="1"/>
  <c r="AK714" i="1"/>
  <c r="AJ714" i="1"/>
  <c r="AI714" i="1"/>
  <c r="AH714" i="1"/>
  <c r="AG714" i="1"/>
  <c r="AF714" i="1"/>
  <c r="AE714" i="1"/>
  <c r="AD714" i="1"/>
  <c r="AC714" i="1"/>
  <c r="AB714" i="1"/>
  <c r="AK713" i="1"/>
  <c r="AJ713" i="1"/>
  <c r="AI713" i="1"/>
  <c r="AH713" i="1"/>
  <c r="AG713" i="1"/>
  <c r="AF713" i="1"/>
  <c r="AE713" i="1"/>
  <c r="AD713" i="1"/>
  <c r="AC713" i="1"/>
  <c r="AB713" i="1"/>
  <c r="AK712" i="1"/>
  <c r="AJ712" i="1"/>
  <c r="AI712" i="1"/>
  <c r="AH712" i="1"/>
  <c r="AG712" i="1"/>
  <c r="AF712" i="1"/>
  <c r="AE712" i="1"/>
  <c r="AD712" i="1"/>
  <c r="AC712" i="1"/>
  <c r="AB712" i="1"/>
  <c r="AK711" i="1"/>
  <c r="AJ711" i="1"/>
  <c r="AI711" i="1"/>
  <c r="AH711" i="1"/>
  <c r="AG711" i="1"/>
  <c r="AF711" i="1"/>
  <c r="AE711" i="1"/>
  <c r="AD711" i="1"/>
  <c r="AC711" i="1"/>
  <c r="AB711" i="1"/>
  <c r="AK710" i="1"/>
  <c r="AJ710" i="1"/>
  <c r="AI710" i="1"/>
  <c r="AH710" i="1"/>
  <c r="AG710" i="1"/>
  <c r="AF710" i="1"/>
  <c r="AE710" i="1"/>
  <c r="AD710" i="1"/>
  <c r="AC710" i="1"/>
  <c r="AB710" i="1"/>
  <c r="AK709" i="1"/>
  <c r="AJ709" i="1"/>
  <c r="AI709" i="1"/>
  <c r="AH709" i="1"/>
  <c r="AG709" i="1"/>
  <c r="AF709" i="1"/>
  <c r="AE709" i="1"/>
  <c r="AD709" i="1"/>
  <c r="AC709" i="1"/>
  <c r="AB709" i="1"/>
  <c r="AK708" i="1"/>
  <c r="AJ708" i="1"/>
  <c r="AI708" i="1"/>
  <c r="AH708" i="1"/>
  <c r="AG708" i="1"/>
  <c r="AF708" i="1"/>
  <c r="AE708" i="1"/>
  <c r="AD708" i="1"/>
  <c r="AC708" i="1"/>
  <c r="AB708" i="1"/>
  <c r="AK707" i="1"/>
  <c r="AJ707" i="1"/>
  <c r="AI707" i="1"/>
  <c r="AH707" i="1"/>
  <c r="AG707" i="1"/>
  <c r="AF707" i="1"/>
  <c r="AE707" i="1"/>
  <c r="AD707" i="1"/>
  <c r="AC707" i="1"/>
  <c r="AB707" i="1"/>
  <c r="AK706" i="1"/>
  <c r="AJ706" i="1"/>
  <c r="AI706" i="1"/>
  <c r="AH706" i="1"/>
  <c r="AG706" i="1"/>
  <c r="AF706" i="1"/>
  <c r="AE706" i="1"/>
  <c r="AD706" i="1"/>
  <c r="AC706" i="1"/>
  <c r="AB706" i="1"/>
  <c r="AK705" i="1"/>
  <c r="AJ705" i="1"/>
  <c r="AI705" i="1"/>
  <c r="AH705" i="1"/>
  <c r="AG705" i="1"/>
  <c r="AF705" i="1"/>
  <c r="AE705" i="1"/>
  <c r="AD705" i="1"/>
  <c r="AC705" i="1"/>
  <c r="AB705" i="1"/>
  <c r="AK704" i="1"/>
  <c r="AJ704" i="1"/>
  <c r="AI704" i="1"/>
  <c r="AH704" i="1"/>
  <c r="AG704" i="1"/>
  <c r="AF704" i="1"/>
  <c r="AE704" i="1"/>
  <c r="AD704" i="1"/>
  <c r="AC704" i="1"/>
  <c r="AB704" i="1"/>
  <c r="AK703" i="1"/>
  <c r="AJ703" i="1"/>
  <c r="AI703" i="1"/>
  <c r="AH703" i="1"/>
  <c r="AG703" i="1"/>
  <c r="AF703" i="1"/>
  <c r="AE703" i="1"/>
  <c r="AD703" i="1"/>
  <c r="AC703" i="1"/>
  <c r="AB703" i="1"/>
  <c r="AK702" i="1"/>
  <c r="AJ702" i="1"/>
  <c r="AI702" i="1"/>
  <c r="AH702" i="1"/>
  <c r="AG702" i="1"/>
  <c r="AF702" i="1"/>
  <c r="AE702" i="1"/>
  <c r="AD702" i="1"/>
  <c r="AC702" i="1"/>
  <c r="AB702" i="1"/>
  <c r="AK701" i="1"/>
  <c r="AJ701" i="1"/>
  <c r="AI701" i="1"/>
  <c r="AH701" i="1"/>
  <c r="AG701" i="1"/>
  <c r="AF701" i="1"/>
  <c r="AE701" i="1"/>
  <c r="AD701" i="1"/>
  <c r="AC701" i="1"/>
  <c r="AB701" i="1"/>
  <c r="AK700" i="1"/>
  <c r="AJ700" i="1"/>
  <c r="AI700" i="1"/>
  <c r="AH700" i="1"/>
  <c r="AG700" i="1"/>
  <c r="AF700" i="1"/>
  <c r="AE700" i="1"/>
  <c r="AD700" i="1"/>
  <c r="AC700" i="1"/>
  <c r="AB700" i="1"/>
  <c r="AK699" i="1"/>
  <c r="AJ699" i="1"/>
  <c r="AI699" i="1"/>
  <c r="AH699" i="1"/>
  <c r="AG699" i="1"/>
  <c r="AF699" i="1"/>
  <c r="AE699" i="1"/>
  <c r="AD699" i="1"/>
  <c r="AC699" i="1"/>
  <c r="AB699" i="1"/>
  <c r="AK698" i="1"/>
  <c r="AJ698" i="1"/>
  <c r="AI698" i="1"/>
  <c r="AH698" i="1"/>
  <c r="AG698" i="1"/>
  <c r="AF698" i="1"/>
  <c r="AE698" i="1"/>
  <c r="AD698" i="1"/>
  <c r="AC698" i="1"/>
  <c r="AB698" i="1"/>
  <c r="AK697" i="1"/>
  <c r="AJ697" i="1"/>
  <c r="AI697" i="1"/>
  <c r="AH697" i="1"/>
  <c r="AG697" i="1"/>
  <c r="AF697" i="1"/>
  <c r="AE697" i="1"/>
  <c r="AD697" i="1"/>
  <c r="AC697" i="1"/>
  <c r="AB697" i="1"/>
  <c r="AK696" i="1"/>
  <c r="AJ696" i="1"/>
  <c r="AI696" i="1"/>
  <c r="AH696" i="1"/>
  <c r="AG696" i="1"/>
  <c r="AF696" i="1"/>
  <c r="AE696" i="1"/>
  <c r="AD696" i="1"/>
  <c r="AC696" i="1"/>
  <c r="AB696" i="1"/>
  <c r="AK695" i="1"/>
  <c r="AJ695" i="1"/>
  <c r="AI695" i="1"/>
  <c r="AH695" i="1"/>
  <c r="AG695" i="1"/>
  <c r="AF695" i="1"/>
  <c r="AE695" i="1"/>
  <c r="AD695" i="1"/>
  <c r="AC695" i="1"/>
  <c r="AB695" i="1"/>
  <c r="AK694" i="1"/>
  <c r="AJ694" i="1"/>
  <c r="AI694" i="1"/>
  <c r="AH694" i="1"/>
  <c r="AG694" i="1"/>
  <c r="AF694" i="1"/>
  <c r="AE694" i="1"/>
  <c r="AD694" i="1"/>
  <c r="AC694" i="1"/>
  <c r="AB694" i="1"/>
  <c r="AK693" i="1"/>
  <c r="AJ693" i="1"/>
  <c r="AI693" i="1"/>
  <c r="AH693" i="1"/>
  <c r="AG693" i="1"/>
  <c r="AF693" i="1"/>
  <c r="AE693" i="1"/>
  <c r="AD693" i="1"/>
  <c r="AC693" i="1"/>
  <c r="AB693" i="1"/>
  <c r="AK692" i="1"/>
  <c r="AJ692" i="1"/>
  <c r="AI692" i="1"/>
  <c r="AH692" i="1"/>
  <c r="AG692" i="1"/>
  <c r="AF692" i="1"/>
  <c r="AE692" i="1"/>
  <c r="AD692" i="1"/>
  <c r="AC692" i="1"/>
  <c r="AB692" i="1"/>
  <c r="AK691" i="1"/>
  <c r="AJ691" i="1"/>
  <c r="AI691" i="1"/>
  <c r="AH691" i="1"/>
  <c r="AG691" i="1"/>
  <c r="AF691" i="1"/>
  <c r="AE691" i="1"/>
  <c r="AD691" i="1"/>
  <c r="AC691" i="1"/>
  <c r="AB691" i="1"/>
  <c r="AK690" i="1"/>
  <c r="AJ690" i="1"/>
  <c r="AI690" i="1"/>
  <c r="AH690" i="1"/>
  <c r="AG690" i="1"/>
  <c r="AF690" i="1"/>
  <c r="AE690" i="1"/>
  <c r="AD690" i="1"/>
  <c r="AC690" i="1"/>
  <c r="AB690" i="1"/>
  <c r="AK689" i="1"/>
  <c r="AJ689" i="1"/>
  <c r="AI689" i="1"/>
  <c r="AH689" i="1"/>
  <c r="AG689" i="1"/>
  <c r="AF689" i="1"/>
  <c r="AE689" i="1"/>
  <c r="AD689" i="1"/>
  <c r="AC689" i="1"/>
  <c r="AB689" i="1"/>
  <c r="AK688" i="1"/>
  <c r="AJ688" i="1"/>
  <c r="AI688" i="1"/>
  <c r="AH688" i="1"/>
  <c r="AG688" i="1"/>
  <c r="AF688" i="1"/>
  <c r="AE688" i="1"/>
  <c r="AD688" i="1"/>
  <c r="AC688" i="1"/>
  <c r="AB688" i="1"/>
  <c r="AK687" i="1"/>
  <c r="AJ687" i="1"/>
  <c r="AI687" i="1"/>
  <c r="AH687" i="1"/>
  <c r="AG687" i="1"/>
  <c r="AF687" i="1"/>
  <c r="AE687" i="1"/>
  <c r="AD687" i="1"/>
  <c r="AC687" i="1"/>
  <c r="AB687" i="1"/>
  <c r="AK686" i="1"/>
  <c r="AJ686" i="1"/>
  <c r="AI686" i="1"/>
  <c r="AH686" i="1"/>
  <c r="AG686" i="1"/>
  <c r="AF686" i="1"/>
  <c r="AE686" i="1"/>
  <c r="AD686" i="1"/>
  <c r="AC686" i="1"/>
  <c r="AB686" i="1"/>
  <c r="AK685" i="1"/>
  <c r="AJ685" i="1"/>
  <c r="AI685" i="1"/>
  <c r="AH685" i="1"/>
  <c r="AG685" i="1"/>
  <c r="AF685" i="1"/>
  <c r="AE685" i="1"/>
  <c r="AD685" i="1"/>
  <c r="AC685" i="1"/>
  <c r="AB685" i="1"/>
  <c r="AK684" i="1"/>
  <c r="AJ684" i="1"/>
  <c r="AI684" i="1"/>
  <c r="AH684" i="1"/>
  <c r="AG684" i="1"/>
  <c r="AF684" i="1"/>
  <c r="AE684" i="1"/>
  <c r="AD684" i="1"/>
  <c r="AC684" i="1"/>
  <c r="AB684" i="1"/>
  <c r="AK683" i="1"/>
  <c r="AJ683" i="1"/>
  <c r="AI683" i="1"/>
  <c r="AH683" i="1"/>
  <c r="AG683" i="1"/>
  <c r="AF683" i="1"/>
  <c r="AE683" i="1"/>
  <c r="AD683" i="1"/>
  <c r="AC683" i="1"/>
  <c r="AB683" i="1"/>
  <c r="AK682" i="1"/>
  <c r="AJ682" i="1"/>
  <c r="AI682" i="1"/>
  <c r="AH682" i="1"/>
  <c r="AG682" i="1"/>
  <c r="AF682" i="1"/>
  <c r="AE682" i="1"/>
  <c r="AD682" i="1"/>
  <c r="AC682" i="1"/>
  <c r="AB682" i="1"/>
  <c r="AK681" i="1"/>
  <c r="AJ681" i="1"/>
  <c r="AI681" i="1"/>
  <c r="AH681" i="1"/>
  <c r="AG681" i="1"/>
  <c r="AF681" i="1"/>
  <c r="AE681" i="1"/>
  <c r="AD681" i="1"/>
  <c r="AC681" i="1"/>
  <c r="AB681" i="1"/>
  <c r="AK680" i="1"/>
  <c r="AJ680" i="1"/>
  <c r="AI680" i="1"/>
  <c r="AH680" i="1"/>
  <c r="AG680" i="1"/>
  <c r="AF680" i="1"/>
  <c r="AE680" i="1"/>
  <c r="AD680" i="1"/>
  <c r="AC680" i="1"/>
  <c r="AB680" i="1"/>
  <c r="AK679" i="1"/>
  <c r="AJ679" i="1"/>
  <c r="AI679" i="1"/>
  <c r="AH679" i="1"/>
  <c r="AG679" i="1"/>
  <c r="AF679" i="1"/>
  <c r="AE679" i="1"/>
  <c r="AD679" i="1"/>
  <c r="AC679" i="1"/>
  <c r="AB679" i="1"/>
  <c r="AK678" i="1"/>
  <c r="AJ678" i="1"/>
  <c r="AI678" i="1"/>
  <c r="AH678" i="1"/>
  <c r="AG678" i="1"/>
  <c r="AF678" i="1"/>
  <c r="AE678" i="1"/>
  <c r="AD678" i="1"/>
  <c r="AC678" i="1"/>
  <c r="AB678" i="1"/>
  <c r="AK677" i="1"/>
  <c r="AJ677" i="1"/>
  <c r="AI677" i="1"/>
  <c r="AH677" i="1"/>
  <c r="AG677" i="1"/>
  <c r="AF677" i="1"/>
  <c r="AE677" i="1"/>
  <c r="AD677" i="1"/>
  <c r="AC677" i="1"/>
  <c r="AB677" i="1"/>
  <c r="AK676" i="1"/>
  <c r="AJ676" i="1"/>
  <c r="AI676" i="1"/>
  <c r="AH676" i="1"/>
  <c r="AG676" i="1"/>
  <c r="AF676" i="1"/>
  <c r="AE676" i="1"/>
  <c r="AD676" i="1"/>
  <c r="AC676" i="1"/>
  <c r="AB676" i="1"/>
  <c r="AK675" i="1"/>
  <c r="AJ675" i="1"/>
  <c r="AI675" i="1"/>
  <c r="AH675" i="1"/>
  <c r="AG675" i="1"/>
  <c r="AF675" i="1"/>
  <c r="AE675" i="1"/>
  <c r="AD675" i="1"/>
  <c r="AC675" i="1"/>
  <c r="AB675" i="1"/>
  <c r="AK674" i="1"/>
  <c r="AJ674" i="1"/>
  <c r="AI674" i="1"/>
  <c r="AH674" i="1"/>
  <c r="AG674" i="1"/>
  <c r="AF674" i="1"/>
  <c r="AE674" i="1"/>
  <c r="AD674" i="1"/>
  <c r="AC674" i="1"/>
  <c r="AB674" i="1"/>
  <c r="AK673" i="1"/>
  <c r="AJ673" i="1"/>
  <c r="AI673" i="1"/>
  <c r="AH673" i="1"/>
  <c r="AG673" i="1"/>
  <c r="AF673" i="1"/>
  <c r="AE673" i="1"/>
  <c r="AD673" i="1"/>
  <c r="AC673" i="1"/>
  <c r="AB673" i="1"/>
  <c r="AK672" i="1"/>
  <c r="AJ672" i="1"/>
  <c r="AI672" i="1"/>
  <c r="AH672" i="1"/>
  <c r="AG672" i="1"/>
  <c r="AF672" i="1"/>
  <c r="AE672" i="1"/>
  <c r="AD672" i="1"/>
  <c r="AC672" i="1"/>
  <c r="AB672" i="1"/>
  <c r="AK671" i="1"/>
  <c r="AJ671" i="1"/>
  <c r="AI671" i="1"/>
  <c r="AH671" i="1"/>
  <c r="AG671" i="1"/>
  <c r="AF671" i="1"/>
  <c r="AE671" i="1"/>
  <c r="AD671" i="1"/>
  <c r="AC671" i="1"/>
  <c r="AB671" i="1"/>
  <c r="AK670" i="1"/>
  <c r="AJ670" i="1"/>
  <c r="AI670" i="1"/>
  <c r="AH670" i="1"/>
  <c r="AG670" i="1"/>
  <c r="AF670" i="1"/>
  <c r="AE670" i="1"/>
  <c r="AD670" i="1"/>
  <c r="AC670" i="1"/>
  <c r="AB670" i="1"/>
  <c r="AK669" i="1"/>
  <c r="AJ669" i="1"/>
  <c r="AI669" i="1"/>
  <c r="AH669" i="1"/>
  <c r="AG669" i="1"/>
  <c r="AF669" i="1"/>
  <c r="AE669" i="1"/>
  <c r="AD669" i="1"/>
  <c r="AC669" i="1"/>
  <c r="AB669" i="1"/>
  <c r="AK668" i="1"/>
  <c r="AJ668" i="1"/>
  <c r="AI668" i="1"/>
  <c r="AH668" i="1"/>
  <c r="AG668" i="1"/>
  <c r="AF668" i="1"/>
  <c r="AE668" i="1"/>
  <c r="AD668" i="1"/>
  <c r="AC668" i="1"/>
  <c r="AB668" i="1"/>
  <c r="AK667" i="1"/>
  <c r="AJ667" i="1"/>
  <c r="AI667" i="1"/>
  <c r="AH667" i="1"/>
  <c r="AG667" i="1"/>
  <c r="AF667" i="1"/>
  <c r="AE667" i="1"/>
  <c r="AD667" i="1"/>
  <c r="AC667" i="1"/>
  <c r="AB667" i="1"/>
  <c r="AK666" i="1"/>
  <c r="AJ666" i="1"/>
  <c r="AI666" i="1"/>
  <c r="AH666" i="1"/>
  <c r="AG666" i="1"/>
  <c r="AF666" i="1"/>
  <c r="AE666" i="1"/>
  <c r="AD666" i="1"/>
  <c r="AC666" i="1"/>
  <c r="AB666" i="1"/>
  <c r="AK665" i="1"/>
  <c r="AJ665" i="1"/>
  <c r="AI665" i="1"/>
  <c r="AH665" i="1"/>
  <c r="AG665" i="1"/>
  <c r="AF665" i="1"/>
  <c r="AE665" i="1"/>
  <c r="AD665" i="1"/>
  <c r="AC665" i="1"/>
  <c r="AB665" i="1"/>
  <c r="AK664" i="1"/>
  <c r="AJ664" i="1"/>
  <c r="AI664" i="1"/>
  <c r="AH664" i="1"/>
  <c r="AG664" i="1"/>
  <c r="AF664" i="1"/>
  <c r="AE664" i="1"/>
  <c r="AD664" i="1"/>
  <c r="AC664" i="1"/>
  <c r="AB664" i="1"/>
  <c r="AK663" i="1"/>
  <c r="AJ663" i="1"/>
  <c r="AI663" i="1"/>
  <c r="AH663" i="1"/>
  <c r="AG663" i="1"/>
  <c r="AF663" i="1"/>
  <c r="AE663" i="1"/>
  <c r="AD663" i="1"/>
  <c r="AC663" i="1"/>
  <c r="AB663" i="1"/>
  <c r="AK662" i="1"/>
  <c r="AJ662" i="1"/>
  <c r="AI662" i="1"/>
  <c r="AH662" i="1"/>
  <c r="AG662" i="1"/>
  <c r="AF662" i="1"/>
  <c r="AE662" i="1"/>
  <c r="AD662" i="1"/>
  <c r="AC662" i="1"/>
  <c r="AB662" i="1"/>
  <c r="AK661" i="1"/>
  <c r="AJ661" i="1"/>
  <c r="AI661" i="1"/>
  <c r="AH661" i="1"/>
  <c r="AG661" i="1"/>
  <c r="AF661" i="1"/>
  <c r="AE661" i="1"/>
  <c r="AD661" i="1"/>
  <c r="AC661" i="1"/>
  <c r="AB661" i="1"/>
  <c r="AK660" i="1"/>
  <c r="AJ660" i="1"/>
  <c r="AI660" i="1"/>
  <c r="AH660" i="1"/>
  <c r="AG660" i="1"/>
  <c r="AF660" i="1"/>
  <c r="AE660" i="1"/>
  <c r="AD660" i="1"/>
  <c r="AC660" i="1"/>
  <c r="AB660" i="1"/>
  <c r="AK659" i="1"/>
  <c r="AJ659" i="1"/>
  <c r="AI659" i="1"/>
  <c r="AH659" i="1"/>
  <c r="AG659" i="1"/>
  <c r="AF659" i="1"/>
  <c r="AE659" i="1"/>
  <c r="AD659" i="1"/>
  <c r="AC659" i="1"/>
  <c r="AB659" i="1"/>
  <c r="AK658" i="1"/>
  <c r="AJ658" i="1"/>
  <c r="AI658" i="1"/>
  <c r="AH658" i="1"/>
  <c r="AG658" i="1"/>
  <c r="AF658" i="1"/>
  <c r="AE658" i="1"/>
  <c r="AD658" i="1"/>
  <c r="AC658" i="1"/>
  <c r="AB658" i="1"/>
  <c r="AK657" i="1"/>
  <c r="AJ657" i="1"/>
  <c r="AI657" i="1"/>
  <c r="AH657" i="1"/>
  <c r="AG657" i="1"/>
  <c r="AF657" i="1"/>
  <c r="AE657" i="1"/>
  <c r="AD657" i="1"/>
  <c r="AC657" i="1"/>
  <c r="AB657" i="1"/>
  <c r="AK656" i="1"/>
  <c r="AJ656" i="1"/>
  <c r="AI656" i="1"/>
  <c r="AH656" i="1"/>
  <c r="AG656" i="1"/>
  <c r="AF656" i="1"/>
  <c r="AE656" i="1"/>
  <c r="AD656" i="1"/>
  <c r="AC656" i="1"/>
  <c r="AB656" i="1"/>
  <c r="AK655" i="1"/>
  <c r="AJ655" i="1"/>
  <c r="AI655" i="1"/>
  <c r="AH655" i="1"/>
  <c r="AG655" i="1"/>
  <c r="AF655" i="1"/>
  <c r="AE655" i="1"/>
  <c r="AD655" i="1"/>
  <c r="AC655" i="1"/>
  <c r="AB655" i="1"/>
  <c r="AK654" i="1"/>
  <c r="AJ654" i="1"/>
  <c r="AI654" i="1"/>
  <c r="AH654" i="1"/>
  <c r="AG654" i="1"/>
  <c r="AF654" i="1"/>
  <c r="AE654" i="1"/>
  <c r="AD654" i="1"/>
  <c r="AC654" i="1"/>
  <c r="AB654" i="1"/>
  <c r="AK653" i="1"/>
  <c r="AJ653" i="1"/>
  <c r="AI653" i="1"/>
  <c r="AH653" i="1"/>
  <c r="AG653" i="1"/>
  <c r="AF653" i="1"/>
  <c r="AE653" i="1"/>
  <c r="AD653" i="1"/>
  <c r="AC653" i="1"/>
  <c r="AB653" i="1"/>
  <c r="AK652" i="1"/>
  <c r="AJ652" i="1"/>
  <c r="AI652" i="1"/>
  <c r="AH652" i="1"/>
  <c r="AG652" i="1"/>
  <c r="AF652" i="1"/>
  <c r="AE652" i="1"/>
  <c r="AD652" i="1"/>
  <c r="AC652" i="1"/>
  <c r="AB652" i="1"/>
  <c r="AK651" i="1"/>
  <c r="AJ651" i="1"/>
  <c r="AI651" i="1"/>
  <c r="AH651" i="1"/>
  <c r="AG651" i="1"/>
  <c r="AF651" i="1"/>
  <c r="AE651" i="1"/>
  <c r="AD651" i="1"/>
  <c r="AC651" i="1"/>
  <c r="AB651" i="1"/>
  <c r="AK650" i="1"/>
  <c r="AJ650" i="1"/>
  <c r="AI650" i="1"/>
  <c r="AH650" i="1"/>
  <c r="AG650" i="1"/>
  <c r="AF650" i="1"/>
  <c r="AE650" i="1"/>
  <c r="AD650" i="1"/>
  <c r="AC650" i="1"/>
  <c r="AB650" i="1"/>
  <c r="AK649" i="1"/>
  <c r="AJ649" i="1"/>
  <c r="AI649" i="1"/>
  <c r="AH649" i="1"/>
  <c r="AG649" i="1"/>
  <c r="AF649" i="1"/>
  <c r="AE649" i="1"/>
  <c r="AD649" i="1"/>
  <c r="AC649" i="1"/>
  <c r="AB649" i="1"/>
  <c r="AK648" i="1"/>
  <c r="AJ648" i="1"/>
  <c r="AI648" i="1"/>
  <c r="AH648" i="1"/>
  <c r="AG648" i="1"/>
  <c r="AF648" i="1"/>
  <c r="AE648" i="1"/>
  <c r="AD648" i="1"/>
  <c r="AC648" i="1"/>
  <c r="AB648" i="1"/>
  <c r="AK647" i="1"/>
  <c r="AJ647" i="1"/>
  <c r="AI647" i="1"/>
  <c r="AH647" i="1"/>
  <c r="AG647" i="1"/>
  <c r="AF647" i="1"/>
  <c r="AE647" i="1"/>
  <c r="AD647" i="1"/>
  <c r="AC647" i="1"/>
  <c r="AB647" i="1"/>
  <c r="AK646" i="1"/>
  <c r="AJ646" i="1"/>
  <c r="AI646" i="1"/>
  <c r="AH646" i="1"/>
  <c r="AG646" i="1"/>
  <c r="AF646" i="1"/>
  <c r="AE646" i="1"/>
  <c r="AD646" i="1"/>
  <c r="AC646" i="1"/>
  <c r="AB646" i="1"/>
  <c r="AK645" i="1"/>
  <c r="AJ645" i="1"/>
  <c r="AI645" i="1"/>
  <c r="AH645" i="1"/>
  <c r="AG645" i="1"/>
  <c r="AF645" i="1"/>
  <c r="AE645" i="1"/>
  <c r="AD645" i="1"/>
  <c r="AC645" i="1"/>
  <c r="AB645" i="1"/>
  <c r="AK644" i="1"/>
  <c r="AJ644" i="1"/>
  <c r="AI644" i="1"/>
  <c r="AH644" i="1"/>
  <c r="AG644" i="1"/>
  <c r="AF644" i="1"/>
  <c r="AE644" i="1"/>
  <c r="AD644" i="1"/>
  <c r="AC644" i="1"/>
  <c r="AB644" i="1"/>
  <c r="AK643" i="1"/>
  <c r="AJ643" i="1"/>
  <c r="AI643" i="1"/>
  <c r="AH643" i="1"/>
  <c r="AG643" i="1"/>
  <c r="AF643" i="1"/>
  <c r="AE643" i="1"/>
  <c r="AD643" i="1"/>
  <c r="AC643" i="1"/>
  <c r="AB643" i="1"/>
  <c r="AK642" i="1"/>
  <c r="AJ642" i="1"/>
  <c r="AI642" i="1"/>
  <c r="AH642" i="1"/>
  <c r="AG642" i="1"/>
  <c r="AF642" i="1"/>
  <c r="AE642" i="1"/>
  <c r="AD642" i="1"/>
  <c r="AC642" i="1"/>
  <c r="AB642" i="1"/>
  <c r="AK641" i="1"/>
  <c r="AJ641" i="1"/>
  <c r="AI641" i="1"/>
  <c r="AH641" i="1"/>
  <c r="AG641" i="1"/>
  <c r="AF641" i="1"/>
  <c r="AE641" i="1"/>
  <c r="AD641" i="1"/>
  <c r="AC641" i="1"/>
  <c r="AB641" i="1"/>
  <c r="AK640" i="1"/>
  <c r="AJ640" i="1"/>
  <c r="AI640" i="1"/>
  <c r="AH640" i="1"/>
  <c r="AG640" i="1"/>
  <c r="AF640" i="1"/>
  <c r="AE640" i="1"/>
  <c r="AD640" i="1"/>
  <c r="AC640" i="1"/>
  <c r="AB640" i="1"/>
  <c r="AK639" i="1"/>
  <c r="AJ639" i="1"/>
  <c r="AI639" i="1"/>
  <c r="AH639" i="1"/>
  <c r="AG639" i="1"/>
  <c r="AF639" i="1"/>
  <c r="AE639" i="1"/>
  <c r="AD639" i="1"/>
  <c r="AC639" i="1"/>
  <c r="AB639" i="1"/>
  <c r="AK638" i="1"/>
  <c r="AJ638" i="1"/>
  <c r="AI638" i="1"/>
  <c r="AH638" i="1"/>
  <c r="AG638" i="1"/>
  <c r="AF638" i="1"/>
  <c r="AE638" i="1"/>
  <c r="AD638" i="1"/>
  <c r="AC638" i="1"/>
  <c r="AB638" i="1"/>
  <c r="AK637" i="1"/>
  <c r="AJ637" i="1"/>
  <c r="AI637" i="1"/>
  <c r="AH637" i="1"/>
  <c r="AG637" i="1"/>
  <c r="AF637" i="1"/>
  <c r="AE637" i="1"/>
  <c r="AD637" i="1"/>
  <c r="AC637" i="1"/>
  <c r="AB637" i="1"/>
  <c r="AK636" i="1"/>
  <c r="AJ636" i="1"/>
  <c r="AI636" i="1"/>
  <c r="AH636" i="1"/>
  <c r="AG636" i="1"/>
  <c r="AF636" i="1"/>
  <c r="AE636" i="1"/>
  <c r="AD636" i="1"/>
  <c r="AC636" i="1"/>
  <c r="AB636" i="1"/>
  <c r="AK635" i="1"/>
  <c r="AJ635" i="1"/>
  <c r="AI635" i="1"/>
  <c r="AH635" i="1"/>
  <c r="AG635" i="1"/>
  <c r="AF635" i="1"/>
  <c r="AE635" i="1"/>
  <c r="AD635" i="1"/>
  <c r="AC635" i="1"/>
  <c r="AB635" i="1"/>
  <c r="AK634" i="1"/>
  <c r="AJ634" i="1"/>
  <c r="AI634" i="1"/>
  <c r="AH634" i="1"/>
  <c r="AG634" i="1"/>
  <c r="AF634" i="1"/>
  <c r="AE634" i="1"/>
  <c r="AD634" i="1"/>
  <c r="AC634" i="1"/>
  <c r="AB634" i="1"/>
  <c r="AK633" i="1"/>
  <c r="AJ633" i="1"/>
  <c r="AI633" i="1"/>
  <c r="AH633" i="1"/>
  <c r="AG633" i="1"/>
  <c r="AF633" i="1"/>
  <c r="AE633" i="1"/>
  <c r="AD633" i="1"/>
  <c r="AC633" i="1"/>
  <c r="AB633" i="1"/>
  <c r="AK632" i="1"/>
  <c r="AJ632" i="1"/>
  <c r="AI632" i="1"/>
  <c r="AH632" i="1"/>
  <c r="AG632" i="1"/>
  <c r="AF632" i="1"/>
  <c r="AE632" i="1"/>
  <c r="AD632" i="1"/>
  <c r="AC632" i="1"/>
  <c r="AB632" i="1"/>
  <c r="AK631" i="1"/>
  <c r="AJ631" i="1"/>
  <c r="AI631" i="1"/>
  <c r="AH631" i="1"/>
  <c r="AG631" i="1"/>
  <c r="AF631" i="1"/>
  <c r="AE631" i="1"/>
  <c r="AD631" i="1"/>
  <c r="AC631" i="1"/>
  <c r="AB631" i="1"/>
  <c r="AK630" i="1"/>
  <c r="AJ630" i="1"/>
  <c r="AI630" i="1"/>
  <c r="AH630" i="1"/>
  <c r="AG630" i="1"/>
  <c r="AF630" i="1"/>
  <c r="AE630" i="1"/>
  <c r="AD630" i="1"/>
  <c r="AC630" i="1"/>
  <c r="AB630" i="1"/>
  <c r="AK629" i="1"/>
  <c r="AJ629" i="1"/>
  <c r="AI629" i="1"/>
  <c r="AH629" i="1"/>
  <c r="AG629" i="1"/>
  <c r="AF629" i="1"/>
  <c r="AE629" i="1"/>
  <c r="AD629" i="1"/>
  <c r="AC629" i="1"/>
  <c r="AB629" i="1"/>
  <c r="AK628" i="1"/>
  <c r="AJ628" i="1"/>
  <c r="AI628" i="1"/>
  <c r="AH628" i="1"/>
  <c r="AG628" i="1"/>
  <c r="AF628" i="1"/>
  <c r="AE628" i="1"/>
  <c r="AD628" i="1"/>
  <c r="AC628" i="1"/>
  <c r="AB628" i="1"/>
  <c r="AK627" i="1"/>
  <c r="AJ627" i="1"/>
  <c r="AI627" i="1"/>
  <c r="AH627" i="1"/>
  <c r="AG627" i="1"/>
  <c r="AF627" i="1"/>
  <c r="AE627" i="1"/>
  <c r="AD627" i="1"/>
  <c r="AC627" i="1"/>
  <c r="AB627" i="1"/>
  <c r="AK626" i="1"/>
  <c r="AJ626" i="1"/>
  <c r="AI626" i="1"/>
  <c r="AH626" i="1"/>
  <c r="AG626" i="1"/>
  <c r="AF626" i="1"/>
  <c r="AE626" i="1"/>
  <c r="AD626" i="1"/>
  <c r="AC626" i="1"/>
  <c r="AB626" i="1"/>
  <c r="AK625" i="1"/>
  <c r="AJ625" i="1"/>
  <c r="AI625" i="1"/>
  <c r="AH625" i="1"/>
  <c r="AG625" i="1"/>
  <c r="AF625" i="1"/>
  <c r="AE625" i="1"/>
  <c r="AD625" i="1"/>
  <c r="AC625" i="1"/>
  <c r="AB625" i="1"/>
  <c r="AK624" i="1"/>
  <c r="AJ624" i="1"/>
  <c r="AI624" i="1"/>
  <c r="AH624" i="1"/>
  <c r="AG624" i="1"/>
  <c r="AF624" i="1"/>
  <c r="AE624" i="1"/>
  <c r="AD624" i="1"/>
  <c r="AC624" i="1"/>
  <c r="AB624" i="1"/>
  <c r="AK623" i="1"/>
  <c r="AJ623" i="1"/>
  <c r="AI623" i="1"/>
  <c r="AH623" i="1"/>
  <c r="AG623" i="1"/>
  <c r="AF623" i="1"/>
  <c r="AE623" i="1"/>
  <c r="AD623" i="1"/>
  <c r="AC623" i="1"/>
  <c r="AB623" i="1"/>
  <c r="AK622" i="1"/>
  <c r="AJ622" i="1"/>
  <c r="AI622" i="1"/>
  <c r="AH622" i="1"/>
  <c r="AG622" i="1"/>
  <c r="AF622" i="1"/>
  <c r="AE622" i="1"/>
  <c r="AD622" i="1"/>
  <c r="AC622" i="1"/>
  <c r="AB622" i="1"/>
  <c r="AK621" i="1"/>
  <c r="AJ621" i="1"/>
  <c r="AI621" i="1"/>
  <c r="AH621" i="1"/>
  <c r="AG621" i="1"/>
  <c r="AF621" i="1"/>
  <c r="AE621" i="1"/>
  <c r="AD621" i="1"/>
  <c r="AC621" i="1"/>
  <c r="AB621" i="1"/>
  <c r="AK620" i="1"/>
  <c r="AJ620" i="1"/>
  <c r="AI620" i="1"/>
  <c r="AH620" i="1"/>
  <c r="AG620" i="1"/>
  <c r="AF620" i="1"/>
  <c r="AE620" i="1"/>
  <c r="AD620" i="1"/>
  <c r="AC620" i="1"/>
  <c r="AB620" i="1"/>
  <c r="AK619" i="1"/>
  <c r="AJ619" i="1"/>
  <c r="AI619" i="1"/>
  <c r="AH619" i="1"/>
  <c r="AG619" i="1"/>
  <c r="AF619" i="1"/>
  <c r="AE619" i="1"/>
  <c r="AD619" i="1"/>
  <c r="AC619" i="1"/>
  <c r="AB619" i="1"/>
  <c r="AK618" i="1"/>
  <c r="AJ618" i="1"/>
  <c r="AI618" i="1"/>
  <c r="AH618" i="1"/>
  <c r="AG618" i="1"/>
  <c r="AF618" i="1"/>
  <c r="AE618" i="1"/>
  <c r="AD618" i="1"/>
  <c r="AC618" i="1"/>
  <c r="AB618" i="1"/>
  <c r="AK617" i="1"/>
  <c r="AJ617" i="1"/>
  <c r="AI617" i="1"/>
  <c r="AH617" i="1"/>
  <c r="AG617" i="1"/>
  <c r="AF617" i="1"/>
  <c r="AE617" i="1"/>
  <c r="AD617" i="1"/>
  <c r="AC617" i="1"/>
  <c r="AB617" i="1"/>
  <c r="AK616" i="1"/>
  <c r="AJ616" i="1"/>
  <c r="AI616" i="1"/>
  <c r="AH616" i="1"/>
  <c r="AG616" i="1"/>
  <c r="AF616" i="1"/>
  <c r="AE616" i="1"/>
  <c r="AD616" i="1"/>
  <c r="AC616" i="1"/>
  <c r="AB616" i="1"/>
  <c r="AK615" i="1"/>
  <c r="AJ615" i="1"/>
  <c r="AI615" i="1"/>
  <c r="AH615" i="1"/>
  <c r="AG615" i="1"/>
  <c r="AF615" i="1"/>
  <c r="AE615" i="1"/>
  <c r="AD615" i="1"/>
  <c r="AC615" i="1"/>
  <c r="AB615" i="1"/>
  <c r="AK614" i="1"/>
  <c r="AJ614" i="1"/>
  <c r="AI614" i="1"/>
  <c r="AH614" i="1"/>
  <c r="AG614" i="1"/>
  <c r="AF614" i="1"/>
  <c r="AE614" i="1"/>
  <c r="AD614" i="1"/>
  <c r="AC614" i="1"/>
  <c r="AB614" i="1"/>
  <c r="AK613" i="1"/>
  <c r="AJ613" i="1"/>
  <c r="AI613" i="1"/>
  <c r="AH613" i="1"/>
  <c r="AG613" i="1"/>
  <c r="AF613" i="1"/>
  <c r="AE613" i="1"/>
  <c r="AD613" i="1"/>
  <c r="AC613" i="1"/>
  <c r="AB613" i="1"/>
  <c r="AK612" i="1"/>
  <c r="AJ612" i="1"/>
  <c r="AI612" i="1"/>
  <c r="AH612" i="1"/>
  <c r="AG612" i="1"/>
  <c r="AF612" i="1"/>
  <c r="AE612" i="1"/>
  <c r="AD612" i="1"/>
  <c r="AC612" i="1"/>
  <c r="AB612" i="1"/>
  <c r="AK611" i="1"/>
  <c r="AJ611" i="1"/>
  <c r="AI611" i="1"/>
  <c r="AH611" i="1"/>
  <c r="AG611" i="1"/>
  <c r="AF611" i="1"/>
  <c r="AE611" i="1"/>
  <c r="AD611" i="1"/>
  <c r="AC611" i="1"/>
  <c r="AB611" i="1"/>
  <c r="AK610" i="1"/>
  <c r="AJ610" i="1"/>
  <c r="AI610" i="1"/>
  <c r="AH610" i="1"/>
  <c r="AG610" i="1"/>
  <c r="AF610" i="1"/>
  <c r="AE610" i="1"/>
  <c r="AD610" i="1"/>
  <c r="AC610" i="1"/>
  <c r="AB610" i="1"/>
  <c r="AK609" i="1"/>
  <c r="AJ609" i="1"/>
  <c r="AI609" i="1"/>
  <c r="AH609" i="1"/>
  <c r="AG609" i="1"/>
  <c r="AF609" i="1"/>
  <c r="AE609" i="1"/>
  <c r="AD609" i="1"/>
  <c r="AC609" i="1"/>
  <c r="AB609" i="1"/>
  <c r="AK608" i="1"/>
  <c r="AJ608" i="1"/>
  <c r="AI608" i="1"/>
  <c r="AH608" i="1"/>
  <c r="AG608" i="1"/>
  <c r="AF608" i="1"/>
  <c r="AE608" i="1"/>
  <c r="AD608" i="1"/>
  <c r="AC608" i="1"/>
  <c r="AB608" i="1"/>
  <c r="AK607" i="1"/>
  <c r="AJ607" i="1"/>
  <c r="AI607" i="1"/>
  <c r="AH607" i="1"/>
  <c r="AG607" i="1"/>
  <c r="AF607" i="1"/>
  <c r="AE607" i="1"/>
  <c r="AD607" i="1"/>
  <c r="AC607" i="1"/>
  <c r="AB607" i="1"/>
  <c r="AK606" i="1"/>
  <c r="AJ606" i="1"/>
  <c r="AI606" i="1"/>
  <c r="AH606" i="1"/>
  <c r="AG606" i="1"/>
  <c r="AF606" i="1"/>
  <c r="AE606" i="1"/>
  <c r="AD606" i="1"/>
  <c r="AC606" i="1"/>
  <c r="AB606" i="1"/>
  <c r="AK605" i="1"/>
  <c r="AJ605" i="1"/>
  <c r="AI605" i="1"/>
  <c r="AH605" i="1"/>
  <c r="AG605" i="1"/>
  <c r="AF605" i="1"/>
  <c r="AE605" i="1"/>
  <c r="AD605" i="1"/>
  <c r="AC605" i="1"/>
  <c r="AB605" i="1"/>
  <c r="AK604" i="1"/>
  <c r="AJ604" i="1"/>
  <c r="AI604" i="1"/>
  <c r="AH604" i="1"/>
  <c r="AG604" i="1"/>
  <c r="AF604" i="1"/>
  <c r="AE604" i="1"/>
  <c r="AD604" i="1"/>
  <c r="AC604" i="1"/>
  <c r="AB604" i="1"/>
  <c r="AK603" i="1"/>
  <c r="AJ603" i="1"/>
  <c r="AI603" i="1"/>
  <c r="AH603" i="1"/>
  <c r="AG603" i="1"/>
  <c r="AF603" i="1"/>
  <c r="AE603" i="1"/>
  <c r="AD603" i="1"/>
  <c r="AC603" i="1"/>
  <c r="AB603" i="1"/>
  <c r="AK602" i="1"/>
  <c r="AJ602" i="1"/>
  <c r="AI602" i="1"/>
  <c r="AH602" i="1"/>
  <c r="AG602" i="1"/>
  <c r="AF602" i="1"/>
  <c r="AE602" i="1"/>
  <c r="AD602" i="1"/>
  <c r="AC602" i="1"/>
  <c r="AB602" i="1"/>
  <c r="AK601" i="1"/>
  <c r="AJ601" i="1"/>
  <c r="AI601" i="1"/>
  <c r="AH601" i="1"/>
  <c r="AG601" i="1"/>
  <c r="AF601" i="1"/>
  <c r="AE601" i="1"/>
  <c r="AD601" i="1"/>
  <c r="AC601" i="1"/>
  <c r="AB601" i="1"/>
  <c r="AK600" i="1"/>
  <c r="AJ600" i="1"/>
  <c r="AI600" i="1"/>
  <c r="AH600" i="1"/>
  <c r="AG600" i="1"/>
  <c r="AF600" i="1"/>
  <c r="AE600" i="1"/>
  <c r="AD600" i="1"/>
  <c r="AC600" i="1"/>
  <c r="AB600" i="1"/>
  <c r="AK599" i="1"/>
  <c r="AJ599" i="1"/>
  <c r="AI599" i="1"/>
  <c r="AH599" i="1"/>
  <c r="AG599" i="1"/>
  <c r="AF599" i="1"/>
  <c r="AE599" i="1"/>
  <c r="AD599" i="1"/>
  <c r="AC599" i="1"/>
  <c r="AB599" i="1"/>
  <c r="AK598" i="1"/>
  <c r="AJ598" i="1"/>
  <c r="AI598" i="1"/>
  <c r="AH598" i="1"/>
  <c r="AG598" i="1"/>
  <c r="AF598" i="1"/>
  <c r="AE598" i="1"/>
  <c r="AD598" i="1"/>
  <c r="AC598" i="1"/>
  <c r="AB598" i="1"/>
  <c r="AK597" i="1"/>
  <c r="AJ597" i="1"/>
  <c r="AI597" i="1"/>
  <c r="AH597" i="1"/>
  <c r="AG597" i="1"/>
  <c r="AF597" i="1"/>
  <c r="AE597" i="1"/>
  <c r="AD597" i="1"/>
  <c r="AC597" i="1"/>
  <c r="AB597" i="1"/>
  <c r="AK596" i="1"/>
  <c r="AJ596" i="1"/>
  <c r="AI596" i="1"/>
  <c r="AH596" i="1"/>
  <c r="AG596" i="1"/>
  <c r="AF596" i="1"/>
  <c r="AE596" i="1"/>
  <c r="AD596" i="1"/>
  <c r="AC596" i="1"/>
  <c r="AB596" i="1"/>
  <c r="AK595" i="1"/>
  <c r="AJ595" i="1"/>
  <c r="AI595" i="1"/>
  <c r="AH595" i="1"/>
  <c r="AG595" i="1"/>
  <c r="AF595" i="1"/>
  <c r="AE595" i="1"/>
  <c r="AD595" i="1"/>
  <c r="AC595" i="1"/>
  <c r="AB595" i="1"/>
  <c r="AK594" i="1"/>
  <c r="AJ594" i="1"/>
  <c r="AI594" i="1"/>
  <c r="AH594" i="1"/>
  <c r="AG594" i="1"/>
  <c r="AF594" i="1"/>
  <c r="AE594" i="1"/>
  <c r="AD594" i="1"/>
  <c r="AC594" i="1"/>
  <c r="AB594" i="1"/>
  <c r="AK593" i="1"/>
  <c r="AJ593" i="1"/>
  <c r="AI593" i="1"/>
  <c r="AH593" i="1"/>
  <c r="AG593" i="1"/>
  <c r="AF593" i="1"/>
  <c r="AE593" i="1"/>
  <c r="AD593" i="1"/>
  <c r="AC593" i="1"/>
  <c r="AB593" i="1"/>
  <c r="AK592" i="1"/>
  <c r="AJ592" i="1"/>
  <c r="AI592" i="1"/>
  <c r="AH592" i="1"/>
  <c r="AG592" i="1"/>
  <c r="AF592" i="1"/>
  <c r="AE592" i="1"/>
  <c r="AD592" i="1"/>
  <c r="AC592" i="1"/>
  <c r="AB592" i="1"/>
  <c r="AK591" i="1"/>
  <c r="AJ591" i="1"/>
  <c r="AI591" i="1"/>
  <c r="AH591" i="1"/>
  <c r="AG591" i="1"/>
  <c r="AF591" i="1"/>
  <c r="AE591" i="1"/>
  <c r="AD591" i="1"/>
  <c r="AC591" i="1"/>
  <c r="AB591" i="1"/>
  <c r="AK590" i="1"/>
  <c r="AJ590" i="1"/>
  <c r="AI590" i="1"/>
  <c r="AH590" i="1"/>
  <c r="AG590" i="1"/>
  <c r="AF590" i="1"/>
  <c r="AE590" i="1"/>
  <c r="AD590" i="1"/>
  <c r="AC590" i="1"/>
  <c r="AB590" i="1"/>
  <c r="AK589" i="1"/>
  <c r="AJ589" i="1"/>
  <c r="AI589" i="1"/>
  <c r="AH589" i="1"/>
  <c r="AG589" i="1"/>
  <c r="AF589" i="1"/>
  <c r="AE589" i="1"/>
  <c r="AD589" i="1"/>
  <c r="AC589" i="1"/>
  <c r="AB589" i="1"/>
  <c r="AK588" i="1"/>
  <c r="AJ588" i="1"/>
  <c r="AI588" i="1"/>
  <c r="AH588" i="1"/>
  <c r="AG588" i="1"/>
  <c r="AF588" i="1"/>
  <c r="AE588" i="1"/>
  <c r="AD588" i="1"/>
  <c r="AC588" i="1"/>
  <c r="AB588" i="1"/>
  <c r="AK587" i="1"/>
  <c r="AJ587" i="1"/>
  <c r="AI587" i="1"/>
  <c r="AH587" i="1"/>
  <c r="AG587" i="1"/>
  <c r="AF587" i="1"/>
  <c r="AE587" i="1"/>
  <c r="AD587" i="1"/>
  <c r="AC587" i="1"/>
  <c r="AB587" i="1"/>
  <c r="AK586" i="1"/>
  <c r="AJ586" i="1"/>
  <c r="AI586" i="1"/>
  <c r="AH586" i="1"/>
  <c r="AG586" i="1"/>
  <c r="AF586" i="1"/>
  <c r="AE586" i="1"/>
  <c r="AD586" i="1"/>
  <c r="AC586" i="1"/>
  <c r="AB586" i="1"/>
  <c r="AK585" i="1"/>
  <c r="AJ585" i="1"/>
  <c r="AI585" i="1"/>
  <c r="AH585" i="1"/>
  <c r="AG585" i="1"/>
  <c r="AF585" i="1"/>
  <c r="AE585" i="1"/>
  <c r="AD585" i="1"/>
  <c r="AC585" i="1"/>
  <c r="AB585" i="1"/>
  <c r="AK584" i="1"/>
  <c r="AJ584" i="1"/>
  <c r="AI584" i="1"/>
  <c r="AH584" i="1"/>
  <c r="AG584" i="1"/>
  <c r="AF584" i="1"/>
  <c r="AE584" i="1"/>
  <c r="AD584" i="1"/>
  <c r="AC584" i="1"/>
  <c r="AB584" i="1"/>
  <c r="AK583" i="1"/>
  <c r="AJ583" i="1"/>
  <c r="AI583" i="1"/>
  <c r="AH583" i="1"/>
  <c r="AG583" i="1"/>
  <c r="AF583" i="1"/>
  <c r="AE583" i="1"/>
  <c r="AD583" i="1"/>
  <c r="AC583" i="1"/>
  <c r="AB583" i="1"/>
  <c r="AK582" i="1"/>
  <c r="AJ582" i="1"/>
  <c r="AI582" i="1"/>
  <c r="AH582" i="1"/>
  <c r="AG582" i="1"/>
  <c r="AF582" i="1"/>
  <c r="AE582" i="1"/>
  <c r="AD582" i="1"/>
  <c r="AC582" i="1"/>
  <c r="AB582" i="1"/>
  <c r="AK581" i="1"/>
  <c r="AJ581" i="1"/>
  <c r="AI581" i="1"/>
  <c r="AH581" i="1"/>
  <c r="AG581" i="1"/>
  <c r="AF581" i="1"/>
  <c r="AE581" i="1"/>
  <c r="AD581" i="1"/>
  <c r="AC581" i="1"/>
  <c r="AB581" i="1"/>
  <c r="AK580" i="1"/>
  <c r="AJ580" i="1"/>
  <c r="AI580" i="1"/>
  <c r="AH580" i="1"/>
  <c r="AG580" i="1"/>
  <c r="AF580" i="1"/>
  <c r="AE580" i="1"/>
  <c r="AD580" i="1"/>
  <c r="AC580" i="1"/>
  <c r="AB580" i="1"/>
  <c r="AK579" i="1"/>
  <c r="AJ579" i="1"/>
  <c r="AI579" i="1"/>
  <c r="AH579" i="1"/>
  <c r="AG579" i="1"/>
  <c r="AF579" i="1"/>
  <c r="AE579" i="1"/>
  <c r="AD579" i="1"/>
  <c r="AC579" i="1"/>
  <c r="AB579" i="1"/>
  <c r="AK578" i="1"/>
  <c r="AJ578" i="1"/>
  <c r="AI578" i="1"/>
  <c r="AH578" i="1"/>
  <c r="AG578" i="1"/>
  <c r="AF578" i="1"/>
  <c r="AE578" i="1"/>
  <c r="AD578" i="1"/>
  <c r="AC578" i="1"/>
  <c r="AB578" i="1"/>
  <c r="AK577" i="1"/>
  <c r="AJ577" i="1"/>
  <c r="AI577" i="1"/>
  <c r="AH577" i="1"/>
  <c r="AG577" i="1"/>
  <c r="AF577" i="1"/>
  <c r="AE577" i="1"/>
  <c r="AD577" i="1"/>
  <c r="AC577" i="1"/>
  <c r="AB577" i="1"/>
  <c r="AK576" i="1"/>
  <c r="AJ576" i="1"/>
  <c r="AI576" i="1"/>
  <c r="AH576" i="1"/>
  <c r="AG576" i="1"/>
  <c r="AF576" i="1"/>
  <c r="AE576" i="1"/>
  <c r="AD576" i="1"/>
  <c r="AC576" i="1"/>
  <c r="AB576" i="1"/>
  <c r="AK575" i="1"/>
  <c r="AJ575" i="1"/>
  <c r="AI575" i="1"/>
  <c r="AH575" i="1"/>
  <c r="AG575" i="1"/>
  <c r="AF575" i="1"/>
  <c r="AE575" i="1"/>
  <c r="AD575" i="1"/>
  <c r="AC575" i="1"/>
  <c r="AB575" i="1"/>
  <c r="AK574" i="1"/>
  <c r="AJ574" i="1"/>
  <c r="AI574" i="1"/>
  <c r="AH574" i="1"/>
  <c r="AG574" i="1"/>
  <c r="AF574" i="1"/>
  <c r="AE574" i="1"/>
  <c r="AD574" i="1"/>
  <c r="AC574" i="1"/>
  <c r="AB574" i="1"/>
  <c r="AK573" i="1"/>
  <c r="AJ573" i="1"/>
  <c r="AI573" i="1"/>
  <c r="AH573" i="1"/>
  <c r="AG573" i="1"/>
  <c r="AF573" i="1"/>
  <c r="AE573" i="1"/>
  <c r="AD573" i="1"/>
  <c r="AC573" i="1"/>
  <c r="AB573" i="1"/>
  <c r="AK572" i="1"/>
  <c r="AJ572" i="1"/>
  <c r="AI572" i="1"/>
  <c r="AH572" i="1"/>
  <c r="AG572" i="1"/>
  <c r="AF572" i="1"/>
  <c r="AE572" i="1"/>
  <c r="AD572" i="1"/>
  <c r="AC572" i="1"/>
  <c r="AB572" i="1"/>
  <c r="AK571" i="1"/>
  <c r="AJ571" i="1"/>
  <c r="AI571" i="1"/>
  <c r="AH571" i="1"/>
  <c r="AG571" i="1"/>
  <c r="AF571" i="1"/>
  <c r="AE571" i="1"/>
  <c r="AD571" i="1"/>
  <c r="AC571" i="1"/>
  <c r="AB571" i="1"/>
  <c r="AK570" i="1"/>
  <c r="AJ570" i="1"/>
  <c r="AI570" i="1"/>
  <c r="AH570" i="1"/>
  <c r="AG570" i="1"/>
  <c r="AF570" i="1"/>
  <c r="AE570" i="1"/>
  <c r="AD570" i="1"/>
  <c r="AC570" i="1"/>
  <c r="AB570" i="1"/>
  <c r="AK569" i="1"/>
  <c r="AJ569" i="1"/>
  <c r="AI569" i="1"/>
  <c r="AH569" i="1"/>
  <c r="AG569" i="1"/>
  <c r="AF569" i="1"/>
  <c r="AE569" i="1"/>
  <c r="AD569" i="1"/>
  <c r="AC569" i="1"/>
  <c r="AB569" i="1"/>
  <c r="AK568" i="1"/>
  <c r="AJ568" i="1"/>
  <c r="AI568" i="1"/>
  <c r="AH568" i="1"/>
  <c r="AG568" i="1"/>
  <c r="AF568" i="1"/>
  <c r="AE568" i="1"/>
  <c r="AD568" i="1"/>
  <c r="AC568" i="1"/>
  <c r="AB568" i="1"/>
  <c r="AK567" i="1"/>
  <c r="AJ567" i="1"/>
  <c r="AI567" i="1"/>
  <c r="AH567" i="1"/>
  <c r="AG567" i="1"/>
  <c r="AF567" i="1"/>
  <c r="AE567" i="1"/>
  <c r="AD567" i="1"/>
  <c r="AC567" i="1"/>
  <c r="AB567" i="1"/>
  <c r="AK566" i="1"/>
  <c r="AJ566" i="1"/>
  <c r="AI566" i="1"/>
  <c r="AH566" i="1"/>
  <c r="AG566" i="1"/>
  <c r="AF566" i="1"/>
  <c r="AE566" i="1"/>
  <c r="AD566" i="1"/>
  <c r="AC566" i="1"/>
  <c r="AB566" i="1"/>
  <c r="AK565" i="1"/>
  <c r="AJ565" i="1"/>
  <c r="AI565" i="1"/>
  <c r="AH565" i="1"/>
  <c r="AG565" i="1"/>
  <c r="AF565" i="1"/>
  <c r="AE565" i="1"/>
  <c r="AD565" i="1"/>
  <c r="AC565" i="1"/>
  <c r="AB565" i="1"/>
  <c r="AK564" i="1"/>
  <c r="AJ564" i="1"/>
  <c r="AI564" i="1"/>
  <c r="AH564" i="1"/>
  <c r="AG564" i="1"/>
  <c r="AF564" i="1"/>
  <c r="AE564" i="1"/>
  <c r="AD564" i="1"/>
  <c r="AC564" i="1"/>
  <c r="AB564" i="1"/>
  <c r="AK563" i="1"/>
  <c r="AJ563" i="1"/>
  <c r="AI563" i="1"/>
  <c r="AH563" i="1"/>
  <c r="AG563" i="1"/>
  <c r="AF563" i="1"/>
  <c r="AE563" i="1"/>
  <c r="AD563" i="1"/>
  <c r="AC563" i="1"/>
  <c r="AB563" i="1"/>
  <c r="AK562" i="1"/>
  <c r="AJ562" i="1"/>
  <c r="AI562" i="1"/>
  <c r="AH562" i="1"/>
  <c r="AG562" i="1"/>
  <c r="AF562" i="1"/>
  <c r="AE562" i="1"/>
  <c r="AD562" i="1"/>
  <c r="AC562" i="1"/>
  <c r="AB562" i="1"/>
  <c r="AK561" i="1"/>
  <c r="AJ561" i="1"/>
  <c r="AI561" i="1"/>
  <c r="AH561" i="1"/>
  <c r="AG561" i="1"/>
  <c r="AF561" i="1"/>
  <c r="AE561" i="1"/>
  <c r="AD561" i="1"/>
  <c r="AC561" i="1"/>
  <c r="AB561" i="1"/>
  <c r="AK560" i="1"/>
  <c r="AJ560" i="1"/>
  <c r="AI560" i="1"/>
  <c r="AH560" i="1"/>
  <c r="AG560" i="1"/>
  <c r="AF560" i="1"/>
  <c r="AE560" i="1"/>
  <c r="AD560" i="1"/>
  <c r="AC560" i="1"/>
  <c r="AB560" i="1"/>
  <c r="AK559" i="1"/>
  <c r="AJ559" i="1"/>
  <c r="AI559" i="1"/>
  <c r="AH559" i="1"/>
  <c r="AG559" i="1"/>
  <c r="AF559" i="1"/>
  <c r="AE559" i="1"/>
  <c r="AD559" i="1"/>
  <c r="AC559" i="1"/>
  <c r="AB559" i="1"/>
  <c r="AK558" i="1"/>
  <c r="AJ558" i="1"/>
  <c r="AI558" i="1"/>
  <c r="AH558" i="1"/>
  <c r="AG558" i="1"/>
  <c r="AF558" i="1"/>
  <c r="AE558" i="1"/>
  <c r="AD558" i="1"/>
  <c r="AC558" i="1"/>
  <c r="AB558" i="1"/>
  <c r="AK557" i="1"/>
  <c r="AJ557" i="1"/>
  <c r="AI557" i="1"/>
  <c r="AH557" i="1"/>
  <c r="AG557" i="1"/>
  <c r="AF557" i="1"/>
  <c r="AE557" i="1"/>
  <c r="AD557" i="1"/>
  <c r="AC557" i="1"/>
  <c r="AB557" i="1"/>
  <c r="AK556" i="1"/>
  <c r="AJ556" i="1"/>
  <c r="AI556" i="1"/>
  <c r="AH556" i="1"/>
  <c r="AG556" i="1"/>
  <c r="AF556" i="1"/>
  <c r="AE556" i="1"/>
  <c r="AD556" i="1"/>
  <c r="AC556" i="1"/>
  <c r="AB556" i="1"/>
  <c r="AK555" i="1"/>
  <c r="AJ555" i="1"/>
  <c r="AI555" i="1"/>
  <c r="AH555" i="1"/>
  <c r="AG555" i="1"/>
  <c r="AF555" i="1"/>
  <c r="AE555" i="1"/>
  <c r="AD555" i="1"/>
  <c r="AC555" i="1"/>
  <c r="AB555" i="1"/>
  <c r="AK554" i="1"/>
  <c r="AJ554" i="1"/>
  <c r="AI554" i="1"/>
  <c r="AH554" i="1"/>
  <c r="AG554" i="1"/>
  <c r="AF554" i="1"/>
  <c r="AE554" i="1"/>
  <c r="AD554" i="1"/>
  <c r="AC554" i="1"/>
  <c r="AB554" i="1"/>
  <c r="AK553" i="1"/>
  <c r="AJ553" i="1"/>
  <c r="AI553" i="1"/>
  <c r="AH553" i="1"/>
  <c r="AG553" i="1"/>
  <c r="AF553" i="1"/>
  <c r="AE553" i="1"/>
  <c r="AD553" i="1"/>
  <c r="AC553" i="1"/>
  <c r="AB553" i="1"/>
  <c r="AK552" i="1"/>
  <c r="AJ552" i="1"/>
  <c r="AI552" i="1"/>
  <c r="AH552" i="1"/>
  <c r="AG552" i="1"/>
  <c r="AF552" i="1"/>
  <c r="AE552" i="1"/>
  <c r="AD552" i="1"/>
  <c r="AC552" i="1"/>
  <c r="AB552" i="1"/>
  <c r="AK551" i="1"/>
  <c r="AJ551" i="1"/>
  <c r="AI551" i="1"/>
  <c r="AH551" i="1"/>
  <c r="AG551" i="1"/>
  <c r="AF551" i="1"/>
  <c r="AE551" i="1"/>
  <c r="AD551" i="1"/>
  <c r="AC551" i="1"/>
  <c r="AB551" i="1"/>
  <c r="AK550" i="1"/>
  <c r="AJ550" i="1"/>
  <c r="AI550" i="1"/>
  <c r="AH550" i="1"/>
  <c r="AG550" i="1"/>
  <c r="AF550" i="1"/>
  <c r="AE550" i="1"/>
  <c r="AD550" i="1"/>
  <c r="AC550" i="1"/>
  <c r="AB550" i="1"/>
  <c r="AK549" i="1"/>
  <c r="AJ549" i="1"/>
  <c r="AI549" i="1"/>
  <c r="AH549" i="1"/>
  <c r="AG549" i="1"/>
  <c r="AF549" i="1"/>
  <c r="AE549" i="1"/>
  <c r="AD549" i="1"/>
  <c r="AC549" i="1"/>
  <c r="AB549" i="1"/>
  <c r="AK548" i="1"/>
  <c r="AJ548" i="1"/>
  <c r="AI548" i="1"/>
  <c r="AH548" i="1"/>
  <c r="AG548" i="1"/>
  <c r="AF548" i="1"/>
  <c r="AE548" i="1"/>
  <c r="AD548" i="1"/>
  <c r="AC548" i="1"/>
  <c r="AB548" i="1"/>
  <c r="AK547" i="1"/>
  <c r="AJ547" i="1"/>
  <c r="AI547" i="1"/>
  <c r="AH547" i="1"/>
  <c r="AG547" i="1"/>
  <c r="AF547" i="1"/>
  <c r="AE547" i="1"/>
  <c r="AD547" i="1"/>
  <c r="AC547" i="1"/>
  <c r="AB547" i="1"/>
  <c r="AK546" i="1"/>
  <c r="AJ546" i="1"/>
  <c r="AI546" i="1"/>
  <c r="AH546" i="1"/>
  <c r="AG546" i="1"/>
  <c r="AF546" i="1"/>
  <c r="AE546" i="1"/>
  <c r="AD546" i="1"/>
  <c r="AC546" i="1"/>
  <c r="AB546" i="1"/>
  <c r="AK545" i="1"/>
  <c r="AJ545" i="1"/>
  <c r="AI545" i="1"/>
  <c r="AH545" i="1"/>
  <c r="AG545" i="1"/>
  <c r="AF545" i="1"/>
  <c r="AE545" i="1"/>
  <c r="AD545" i="1"/>
  <c r="AC545" i="1"/>
  <c r="AB545" i="1"/>
  <c r="AK544" i="1"/>
  <c r="AJ544" i="1"/>
  <c r="AI544" i="1"/>
  <c r="AH544" i="1"/>
  <c r="AG544" i="1"/>
  <c r="AF544" i="1"/>
  <c r="AE544" i="1"/>
  <c r="AD544" i="1"/>
  <c r="AC544" i="1"/>
  <c r="AB544" i="1"/>
  <c r="AK543" i="1"/>
  <c r="AJ543" i="1"/>
  <c r="AI543" i="1"/>
  <c r="AH543" i="1"/>
  <c r="AG543" i="1"/>
  <c r="AF543" i="1"/>
  <c r="AE543" i="1"/>
  <c r="AD543" i="1"/>
  <c r="AC543" i="1"/>
  <c r="AB543" i="1"/>
  <c r="AK542" i="1"/>
  <c r="AJ542" i="1"/>
  <c r="AI542" i="1"/>
  <c r="AH542" i="1"/>
  <c r="AG542" i="1"/>
  <c r="AF542" i="1"/>
  <c r="AE542" i="1"/>
  <c r="AD542" i="1"/>
  <c r="AC542" i="1"/>
  <c r="AB542" i="1"/>
  <c r="AK541" i="1"/>
  <c r="AJ541" i="1"/>
  <c r="AI541" i="1"/>
  <c r="AH541" i="1"/>
  <c r="AG541" i="1"/>
  <c r="AF541" i="1"/>
  <c r="AE541" i="1"/>
  <c r="AD541" i="1"/>
  <c r="AC541" i="1"/>
  <c r="AB541" i="1"/>
  <c r="AK540" i="1"/>
  <c r="AJ540" i="1"/>
  <c r="AI540" i="1"/>
  <c r="AH540" i="1"/>
  <c r="AG540" i="1"/>
  <c r="AF540" i="1"/>
  <c r="AE540" i="1"/>
  <c r="AD540" i="1"/>
  <c r="AC540" i="1"/>
  <c r="AB540" i="1"/>
  <c r="AK539" i="1"/>
  <c r="AJ539" i="1"/>
  <c r="AI539" i="1"/>
  <c r="AH539" i="1"/>
  <c r="AG539" i="1"/>
  <c r="AF539" i="1"/>
  <c r="AE539" i="1"/>
  <c r="AD539" i="1"/>
  <c r="AC539" i="1"/>
  <c r="AB539" i="1"/>
  <c r="AK538" i="1"/>
  <c r="AJ538" i="1"/>
  <c r="AI538" i="1"/>
  <c r="AH538" i="1"/>
  <c r="AG538" i="1"/>
  <c r="AF538" i="1"/>
  <c r="AE538" i="1"/>
  <c r="AD538" i="1"/>
  <c r="AC538" i="1"/>
  <c r="AB538" i="1"/>
  <c r="AK537" i="1"/>
  <c r="AJ537" i="1"/>
  <c r="AI537" i="1"/>
  <c r="AH537" i="1"/>
  <c r="AG537" i="1"/>
  <c r="AF537" i="1"/>
  <c r="AE537" i="1"/>
  <c r="AD537" i="1"/>
  <c r="AC537" i="1"/>
  <c r="AB537" i="1"/>
  <c r="AK536" i="1"/>
  <c r="AJ536" i="1"/>
  <c r="AI536" i="1"/>
  <c r="AH536" i="1"/>
  <c r="AG536" i="1"/>
  <c r="AF536" i="1"/>
  <c r="AE536" i="1"/>
  <c r="AD536" i="1"/>
  <c r="AC536" i="1"/>
  <c r="AB536" i="1"/>
  <c r="AK535" i="1"/>
  <c r="AJ535" i="1"/>
  <c r="AI535" i="1"/>
  <c r="AH535" i="1"/>
  <c r="AG535" i="1"/>
  <c r="AF535" i="1"/>
  <c r="AE535" i="1"/>
  <c r="AD535" i="1"/>
  <c r="AC535" i="1"/>
  <c r="AB535" i="1"/>
  <c r="AK534" i="1"/>
  <c r="AJ534" i="1"/>
  <c r="AI534" i="1"/>
  <c r="AH534" i="1"/>
  <c r="AG534" i="1"/>
  <c r="AF534" i="1"/>
  <c r="AE534" i="1"/>
  <c r="AD534" i="1"/>
  <c r="AC534" i="1"/>
  <c r="AB534" i="1"/>
  <c r="AK533" i="1"/>
  <c r="AJ533" i="1"/>
  <c r="AI533" i="1"/>
  <c r="AH533" i="1"/>
  <c r="AG533" i="1"/>
  <c r="AF533" i="1"/>
  <c r="AE533" i="1"/>
  <c r="AD533" i="1"/>
  <c r="AC533" i="1"/>
  <c r="AB533" i="1"/>
  <c r="AK532" i="1"/>
  <c r="AJ532" i="1"/>
  <c r="AI532" i="1"/>
  <c r="AH532" i="1"/>
  <c r="AG532" i="1"/>
  <c r="AF532" i="1"/>
  <c r="AE532" i="1"/>
  <c r="AD532" i="1"/>
  <c r="AC532" i="1"/>
  <c r="AB532" i="1"/>
  <c r="AK531" i="1"/>
  <c r="AJ531" i="1"/>
  <c r="AI531" i="1"/>
  <c r="AH531" i="1"/>
  <c r="AG531" i="1"/>
  <c r="AF531" i="1"/>
  <c r="AE531" i="1"/>
  <c r="AD531" i="1"/>
  <c r="AC531" i="1"/>
  <c r="AB531" i="1"/>
  <c r="AK530" i="1"/>
  <c r="AJ530" i="1"/>
  <c r="AI530" i="1"/>
  <c r="AH530" i="1"/>
  <c r="AG530" i="1"/>
  <c r="AF530" i="1"/>
  <c r="AE530" i="1"/>
  <c r="AD530" i="1"/>
  <c r="AC530" i="1"/>
  <c r="AB530" i="1"/>
  <c r="AK529" i="1"/>
  <c r="AJ529" i="1"/>
  <c r="AI529" i="1"/>
  <c r="AH529" i="1"/>
  <c r="AG529" i="1"/>
  <c r="AF529" i="1"/>
  <c r="AE529" i="1"/>
  <c r="AD529" i="1"/>
  <c r="AC529" i="1"/>
  <c r="AB529" i="1"/>
  <c r="AK528" i="1"/>
  <c r="AJ528" i="1"/>
  <c r="AI528" i="1"/>
  <c r="AH528" i="1"/>
  <c r="AG528" i="1"/>
  <c r="AF528" i="1"/>
  <c r="AE528" i="1"/>
  <c r="AD528" i="1"/>
  <c r="AC528" i="1"/>
  <c r="AB528" i="1"/>
  <c r="AK527" i="1"/>
  <c r="AJ527" i="1"/>
  <c r="AI527" i="1"/>
  <c r="AH527" i="1"/>
  <c r="AG527" i="1"/>
  <c r="AF527" i="1"/>
  <c r="AE527" i="1"/>
  <c r="AD527" i="1"/>
  <c r="AC527" i="1"/>
  <c r="AB527" i="1"/>
  <c r="AK526" i="1"/>
  <c r="AJ526" i="1"/>
  <c r="AI526" i="1"/>
  <c r="AH526" i="1"/>
  <c r="AG526" i="1"/>
  <c r="AF526" i="1"/>
  <c r="AE526" i="1"/>
  <c r="AD526" i="1"/>
  <c r="AC526" i="1"/>
  <c r="AB526" i="1"/>
  <c r="AK525" i="1"/>
  <c r="AJ525" i="1"/>
  <c r="AI525" i="1"/>
  <c r="AH525" i="1"/>
  <c r="AG525" i="1"/>
  <c r="AF525" i="1"/>
  <c r="AE525" i="1"/>
  <c r="AD525" i="1"/>
  <c r="AC525" i="1"/>
  <c r="AB525" i="1"/>
  <c r="AK524" i="1"/>
  <c r="AJ524" i="1"/>
  <c r="AI524" i="1"/>
  <c r="AH524" i="1"/>
  <c r="AG524" i="1"/>
  <c r="AF524" i="1"/>
  <c r="AE524" i="1"/>
  <c r="AD524" i="1"/>
  <c r="AC524" i="1"/>
  <c r="AB524" i="1"/>
  <c r="AK523" i="1"/>
  <c r="AJ523" i="1"/>
  <c r="AI523" i="1"/>
  <c r="AH523" i="1"/>
  <c r="AG523" i="1"/>
  <c r="AF523" i="1"/>
  <c r="AE523" i="1"/>
  <c r="AD523" i="1"/>
  <c r="AC523" i="1"/>
  <c r="AB523" i="1"/>
  <c r="AK522" i="1"/>
  <c r="AJ522" i="1"/>
  <c r="AI522" i="1"/>
  <c r="AH522" i="1"/>
  <c r="AG522" i="1"/>
  <c r="AF522" i="1"/>
  <c r="AE522" i="1"/>
  <c r="AD522" i="1"/>
  <c r="AC522" i="1"/>
  <c r="AB522" i="1"/>
  <c r="AK521" i="1"/>
  <c r="AJ521" i="1"/>
  <c r="AI521" i="1"/>
  <c r="AH521" i="1"/>
  <c r="AG521" i="1"/>
  <c r="AF521" i="1"/>
  <c r="AE521" i="1"/>
  <c r="AD521" i="1"/>
  <c r="AC521" i="1"/>
  <c r="AB521" i="1"/>
  <c r="AK520" i="1"/>
  <c r="AJ520" i="1"/>
  <c r="AI520" i="1"/>
  <c r="AH520" i="1"/>
  <c r="AG520" i="1"/>
  <c r="AF520" i="1"/>
  <c r="AE520" i="1"/>
  <c r="AD520" i="1"/>
  <c r="AC520" i="1"/>
  <c r="AB520" i="1"/>
  <c r="AK519" i="1"/>
  <c r="AJ519" i="1"/>
  <c r="AI519" i="1"/>
  <c r="AH519" i="1"/>
  <c r="AG519" i="1"/>
  <c r="AF519" i="1"/>
  <c r="AE519" i="1"/>
  <c r="AD519" i="1"/>
  <c r="AC519" i="1"/>
  <c r="AB519" i="1"/>
  <c r="AK518" i="1"/>
  <c r="AJ518" i="1"/>
  <c r="AI518" i="1"/>
  <c r="AH518" i="1"/>
  <c r="AG518" i="1"/>
  <c r="AF518" i="1"/>
  <c r="AE518" i="1"/>
  <c r="AD518" i="1"/>
  <c r="AC518" i="1"/>
  <c r="AB518" i="1"/>
  <c r="AK517" i="1"/>
  <c r="AJ517" i="1"/>
  <c r="AI517" i="1"/>
  <c r="AH517" i="1"/>
  <c r="AG517" i="1"/>
  <c r="AF517" i="1"/>
  <c r="AE517" i="1"/>
  <c r="AD517" i="1"/>
  <c r="AC517" i="1"/>
  <c r="AB517" i="1"/>
  <c r="AK516" i="1"/>
  <c r="AJ516" i="1"/>
  <c r="AI516" i="1"/>
  <c r="AH516" i="1"/>
  <c r="AG516" i="1"/>
  <c r="AF516" i="1"/>
  <c r="AE516" i="1"/>
  <c r="AD516" i="1"/>
  <c r="AC516" i="1"/>
  <c r="AB516" i="1"/>
  <c r="AK515" i="1"/>
  <c r="AJ515" i="1"/>
  <c r="AI515" i="1"/>
  <c r="AH515" i="1"/>
  <c r="AG515" i="1"/>
  <c r="AF515" i="1"/>
  <c r="AE515" i="1"/>
  <c r="AD515" i="1"/>
  <c r="AC515" i="1"/>
  <c r="AB515" i="1"/>
  <c r="AK514" i="1"/>
  <c r="AJ514" i="1"/>
  <c r="AI514" i="1"/>
  <c r="AH514" i="1"/>
  <c r="AG514" i="1"/>
  <c r="AF514" i="1"/>
  <c r="AE514" i="1"/>
  <c r="AD514" i="1"/>
  <c r="AC514" i="1"/>
  <c r="AB514" i="1"/>
  <c r="AK513" i="1"/>
  <c r="AJ513" i="1"/>
  <c r="AI513" i="1"/>
  <c r="AH513" i="1"/>
  <c r="AG513" i="1"/>
  <c r="AF513" i="1"/>
  <c r="AE513" i="1"/>
  <c r="AD513" i="1"/>
  <c r="AC513" i="1"/>
  <c r="AB513" i="1"/>
  <c r="AK512" i="1"/>
  <c r="AJ512" i="1"/>
  <c r="AI512" i="1"/>
  <c r="AH512" i="1"/>
  <c r="AG512" i="1"/>
  <c r="AF512" i="1"/>
  <c r="AE512" i="1"/>
  <c r="AD512" i="1"/>
  <c r="AC512" i="1"/>
  <c r="AB512" i="1"/>
  <c r="AK511" i="1"/>
  <c r="AJ511" i="1"/>
  <c r="AI511" i="1"/>
  <c r="AH511" i="1"/>
  <c r="AG511" i="1"/>
  <c r="AF511" i="1"/>
  <c r="AE511" i="1"/>
  <c r="AD511" i="1"/>
  <c r="AC511" i="1"/>
  <c r="AB511" i="1"/>
  <c r="AK510" i="1"/>
  <c r="AJ510" i="1"/>
  <c r="AI510" i="1"/>
  <c r="AH510" i="1"/>
  <c r="AG510" i="1"/>
  <c r="AF510" i="1"/>
  <c r="AE510" i="1"/>
  <c r="AD510" i="1"/>
  <c r="AC510" i="1"/>
  <c r="AB510" i="1"/>
  <c r="AK509" i="1"/>
  <c r="AJ509" i="1"/>
  <c r="AI509" i="1"/>
  <c r="AH509" i="1"/>
  <c r="AG509" i="1"/>
  <c r="AF509" i="1"/>
  <c r="AE509" i="1"/>
  <c r="AD509" i="1"/>
  <c r="AC509" i="1"/>
  <c r="AB509" i="1"/>
  <c r="AK508" i="1"/>
  <c r="AJ508" i="1"/>
  <c r="AI508" i="1"/>
  <c r="AH508" i="1"/>
  <c r="AG508" i="1"/>
  <c r="AF508" i="1"/>
  <c r="AE508" i="1"/>
  <c r="AD508" i="1"/>
  <c r="AC508" i="1"/>
  <c r="AB508" i="1"/>
  <c r="AK507" i="1"/>
  <c r="AJ507" i="1"/>
  <c r="AI507" i="1"/>
  <c r="AH507" i="1"/>
  <c r="AG507" i="1"/>
  <c r="AF507" i="1"/>
  <c r="AE507" i="1"/>
  <c r="AD507" i="1"/>
  <c r="AC507" i="1"/>
  <c r="AB507" i="1"/>
  <c r="AK506" i="1"/>
  <c r="AJ506" i="1"/>
  <c r="AI506" i="1"/>
  <c r="AH506" i="1"/>
  <c r="AG506" i="1"/>
  <c r="AF506" i="1"/>
  <c r="AE506" i="1"/>
  <c r="AD506" i="1"/>
  <c r="AC506" i="1"/>
  <c r="AB506" i="1"/>
  <c r="AK505" i="1"/>
  <c r="AJ505" i="1"/>
  <c r="AI505" i="1"/>
  <c r="AH505" i="1"/>
  <c r="AG505" i="1"/>
  <c r="AF505" i="1"/>
  <c r="AE505" i="1"/>
  <c r="AD505" i="1"/>
  <c r="AC505" i="1"/>
  <c r="AB505" i="1"/>
  <c r="AK504" i="1"/>
  <c r="AJ504" i="1"/>
  <c r="AI504" i="1"/>
  <c r="AH504" i="1"/>
  <c r="AG504" i="1"/>
  <c r="AF504" i="1"/>
  <c r="AE504" i="1"/>
  <c r="AD504" i="1"/>
  <c r="AC504" i="1"/>
  <c r="AB504" i="1"/>
  <c r="AK503" i="1"/>
  <c r="AJ503" i="1"/>
  <c r="AI503" i="1"/>
  <c r="AH503" i="1"/>
  <c r="AG503" i="1"/>
  <c r="AF503" i="1"/>
  <c r="AE503" i="1"/>
  <c r="AD503" i="1"/>
  <c r="AC503" i="1"/>
  <c r="AB503" i="1"/>
  <c r="AK502" i="1"/>
  <c r="AJ502" i="1"/>
  <c r="AI502" i="1"/>
  <c r="AH502" i="1"/>
  <c r="AG502" i="1"/>
  <c r="AF502" i="1"/>
  <c r="AE502" i="1"/>
  <c r="AD502" i="1"/>
  <c r="AC502" i="1"/>
  <c r="AB502" i="1"/>
  <c r="AK501" i="1"/>
  <c r="AJ501" i="1"/>
  <c r="AI501" i="1"/>
  <c r="AH501" i="1"/>
  <c r="AG501" i="1"/>
  <c r="AF501" i="1"/>
  <c r="AE501" i="1"/>
  <c r="AD501" i="1"/>
  <c r="AC501" i="1"/>
  <c r="AB501" i="1"/>
  <c r="AK500" i="1"/>
  <c r="AJ500" i="1"/>
  <c r="AI500" i="1"/>
  <c r="AH500" i="1"/>
  <c r="AG500" i="1"/>
  <c r="AF500" i="1"/>
  <c r="AE500" i="1"/>
  <c r="AD500" i="1"/>
  <c r="AC500" i="1"/>
  <c r="AB500" i="1"/>
  <c r="AK499" i="1"/>
  <c r="AJ499" i="1"/>
  <c r="AI499" i="1"/>
  <c r="AH499" i="1"/>
  <c r="AG499" i="1"/>
  <c r="AF499" i="1"/>
  <c r="AE499" i="1"/>
  <c r="AD499" i="1"/>
  <c r="AC499" i="1"/>
  <c r="AB499" i="1"/>
  <c r="AK498" i="1"/>
  <c r="AJ498" i="1"/>
  <c r="AI498" i="1"/>
  <c r="AH498" i="1"/>
  <c r="AG498" i="1"/>
  <c r="AF498" i="1"/>
  <c r="AE498" i="1"/>
  <c r="AD498" i="1"/>
  <c r="AC498" i="1"/>
  <c r="AB498" i="1"/>
  <c r="AK497" i="1"/>
  <c r="AJ497" i="1"/>
  <c r="AI497" i="1"/>
  <c r="AH497" i="1"/>
  <c r="AG497" i="1"/>
  <c r="AF497" i="1"/>
  <c r="AE497" i="1"/>
  <c r="AD497" i="1"/>
  <c r="AC497" i="1"/>
  <c r="AB497" i="1"/>
  <c r="AK496" i="1"/>
  <c r="AJ496" i="1"/>
  <c r="AI496" i="1"/>
  <c r="AH496" i="1"/>
  <c r="AG496" i="1"/>
  <c r="AF496" i="1"/>
  <c r="AE496" i="1"/>
  <c r="AD496" i="1"/>
  <c r="AC496" i="1"/>
  <c r="AB496" i="1"/>
  <c r="AK495" i="1"/>
  <c r="AJ495" i="1"/>
  <c r="AI495" i="1"/>
  <c r="AH495" i="1"/>
  <c r="AG495" i="1"/>
  <c r="AF495" i="1"/>
  <c r="AE495" i="1"/>
  <c r="AD495" i="1"/>
  <c r="AC495" i="1"/>
  <c r="AB495" i="1"/>
  <c r="AK494" i="1"/>
  <c r="AJ494" i="1"/>
  <c r="AI494" i="1"/>
  <c r="AH494" i="1"/>
  <c r="AG494" i="1"/>
  <c r="AF494" i="1"/>
  <c r="AE494" i="1"/>
  <c r="AD494" i="1"/>
  <c r="AC494" i="1"/>
  <c r="AB494" i="1"/>
  <c r="AK493" i="1"/>
  <c r="AJ493" i="1"/>
  <c r="AI493" i="1"/>
  <c r="AH493" i="1"/>
  <c r="AG493" i="1"/>
  <c r="AF493" i="1"/>
  <c r="AE493" i="1"/>
  <c r="AD493" i="1"/>
  <c r="AC493" i="1"/>
  <c r="AB493" i="1"/>
  <c r="AK492" i="1"/>
  <c r="AJ492" i="1"/>
  <c r="AI492" i="1"/>
  <c r="AH492" i="1"/>
  <c r="AG492" i="1"/>
  <c r="AF492" i="1"/>
  <c r="AE492" i="1"/>
  <c r="AD492" i="1"/>
  <c r="AC492" i="1"/>
  <c r="AB492" i="1"/>
  <c r="AK491" i="1"/>
  <c r="AJ491" i="1"/>
  <c r="AI491" i="1"/>
  <c r="AH491" i="1"/>
  <c r="AG491" i="1"/>
  <c r="AF491" i="1"/>
  <c r="AE491" i="1"/>
  <c r="AD491" i="1"/>
  <c r="AC491" i="1"/>
  <c r="AB491" i="1"/>
  <c r="AK490" i="1"/>
  <c r="AJ490" i="1"/>
  <c r="AI490" i="1"/>
  <c r="AH490" i="1"/>
  <c r="AG490" i="1"/>
  <c r="AF490" i="1"/>
  <c r="AE490" i="1"/>
  <c r="AD490" i="1"/>
  <c r="AC490" i="1"/>
  <c r="AB490" i="1"/>
  <c r="AK489" i="1"/>
  <c r="AJ489" i="1"/>
  <c r="AI489" i="1"/>
  <c r="AH489" i="1"/>
  <c r="AG489" i="1"/>
  <c r="AF489" i="1"/>
  <c r="AE489" i="1"/>
  <c r="AD489" i="1"/>
  <c r="AC489" i="1"/>
  <c r="AB489" i="1"/>
  <c r="AK488" i="1"/>
  <c r="AJ488" i="1"/>
  <c r="AI488" i="1"/>
  <c r="AH488" i="1"/>
  <c r="AG488" i="1"/>
  <c r="AF488" i="1"/>
  <c r="AE488" i="1"/>
  <c r="AD488" i="1"/>
  <c r="AC488" i="1"/>
  <c r="AB488" i="1"/>
  <c r="AK487" i="1"/>
  <c r="AJ487" i="1"/>
  <c r="AI487" i="1"/>
  <c r="AH487" i="1"/>
  <c r="AG487" i="1"/>
  <c r="AF487" i="1"/>
  <c r="AE487" i="1"/>
  <c r="AD487" i="1"/>
  <c r="AC487" i="1"/>
  <c r="AB487" i="1"/>
  <c r="AK486" i="1"/>
  <c r="AJ486" i="1"/>
  <c r="AI486" i="1"/>
  <c r="AH486" i="1"/>
  <c r="AG486" i="1"/>
  <c r="AF486" i="1"/>
  <c r="AE486" i="1"/>
  <c r="AD486" i="1"/>
  <c r="AC486" i="1"/>
  <c r="AB486" i="1"/>
  <c r="AK485" i="1"/>
  <c r="AJ485" i="1"/>
  <c r="AI485" i="1"/>
  <c r="AH485" i="1"/>
  <c r="AG485" i="1"/>
  <c r="AF485" i="1"/>
  <c r="AE485" i="1"/>
  <c r="AD485" i="1"/>
  <c r="AC485" i="1"/>
  <c r="AB485" i="1"/>
  <c r="AK484" i="1"/>
  <c r="AJ484" i="1"/>
  <c r="AI484" i="1"/>
  <c r="AH484" i="1"/>
  <c r="AG484" i="1"/>
  <c r="AF484" i="1"/>
  <c r="AE484" i="1"/>
  <c r="AD484" i="1"/>
  <c r="AC484" i="1"/>
  <c r="AB484" i="1"/>
  <c r="AK483" i="1"/>
  <c r="AJ483" i="1"/>
  <c r="AI483" i="1"/>
  <c r="AH483" i="1"/>
  <c r="AG483" i="1"/>
  <c r="AF483" i="1"/>
  <c r="AE483" i="1"/>
  <c r="AD483" i="1"/>
  <c r="AC483" i="1"/>
  <c r="AB483" i="1"/>
  <c r="AK482" i="1"/>
  <c r="AJ482" i="1"/>
  <c r="AI482" i="1"/>
  <c r="AH482" i="1"/>
  <c r="AG482" i="1"/>
  <c r="AF482" i="1"/>
  <c r="AE482" i="1"/>
  <c r="AD482" i="1"/>
  <c r="AC482" i="1"/>
  <c r="AB482" i="1"/>
  <c r="AK481" i="1"/>
  <c r="AJ481" i="1"/>
  <c r="AI481" i="1"/>
  <c r="AH481" i="1"/>
  <c r="AG481" i="1"/>
  <c r="AF481" i="1"/>
  <c r="AE481" i="1"/>
  <c r="AD481" i="1"/>
  <c r="AC481" i="1"/>
  <c r="AB481" i="1"/>
  <c r="AK480" i="1"/>
  <c r="AJ480" i="1"/>
  <c r="AI480" i="1"/>
  <c r="AH480" i="1"/>
  <c r="AG480" i="1"/>
  <c r="AF480" i="1"/>
  <c r="AE480" i="1"/>
  <c r="AD480" i="1"/>
  <c r="AC480" i="1"/>
  <c r="AB480" i="1"/>
  <c r="AK479" i="1"/>
  <c r="AJ479" i="1"/>
  <c r="AI479" i="1"/>
  <c r="AH479" i="1"/>
  <c r="AG479" i="1"/>
  <c r="AF479" i="1"/>
  <c r="AE479" i="1"/>
  <c r="AD479" i="1"/>
  <c r="AC479" i="1"/>
  <c r="AB479" i="1"/>
  <c r="AK478" i="1"/>
  <c r="AJ478" i="1"/>
  <c r="AI478" i="1"/>
  <c r="AH478" i="1"/>
  <c r="AG478" i="1"/>
  <c r="AF478" i="1"/>
  <c r="AE478" i="1"/>
  <c r="AD478" i="1"/>
  <c r="AC478" i="1"/>
  <c r="AB478" i="1"/>
  <c r="AK477" i="1"/>
  <c r="AJ477" i="1"/>
  <c r="AI477" i="1"/>
  <c r="AH477" i="1"/>
  <c r="AG477" i="1"/>
  <c r="AF477" i="1"/>
  <c r="AE477" i="1"/>
  <c r="AD477" i="1"/>
  <c r="AC477" i="1"/>
  <c r="AB477" i="1"/>
  <c r="AK476" i="1"/>
  <c r="AJ476" i="1"/>
  <c r="AI476" i="1"/>
  <c r="AH476" i="1"/>
  <c r="AG476" i="1"/>
  <c r="AF476" i="1"/>
  <c r="AE476" i="1"/>
  <c r="AD476" i="1"/>
  <c r="AC476" i="1"/>
  <c r="AB476" i="1"/>
  <c r="AK475" i="1"/>
  <c r="AJ475" i="1"/>
  <c r="AI475" i="1"/>
  <c r="AH475" i="1"/>
  <c r="AG475" i="1"/>
  <c r="AF475" i="1"/>
  <c r="AE475" i="1"/>
  <c r="AD475" i="1"/>
  <c r="AC475" i="1"/>
  <c r="AB475" i="1"/>
  <c r="AK474" i="1"/>
  <c r="AJ474" i="1"/>
  <c r="AI474" i="1"/>
  <c r="AH474" i="1"/>
  <c r="AG474" i="1"/>
  <c r="AF474" i="1"/>
  <c r="AE474" i="1"/>
  <c r="AD474" i="1"/>
  <c r="AC474" i="1"/>
  <c r="AB474" i="1"/>
  <c r="AK473" i="1"/>
  <c r="AJ473" i="1"/>
  <c r="AI473" i="1"/>
  <c r="AH473" i="1"/>
  <c r="AG473" i="1"/>
  <c r="AF473" i="1"/>
  <c r="AE473" i="1"/>
  <c r="AD473" i="1"/>
  <c r="AC473" i="1"/>
  <c r="AB473" i="1"/>
  <c r="AK472" i="1"/>
  <c r="AJ472" i="1"/>
  <c r="AI472" i="1"/>
  <c r="AH472" i="1"/>
  <c r="AG472" i="1"/>
  <c r="AF472" i="1"/>
  <c r="AE472" i="1"/>
  <c r="AD472" i="1"/>
  <c r="AC472" i="1"/>
  <c r="AB472" i="1"/>
  <c r="AK471" i="1"/>
  <c r="AJ471" i="1"/>
  <c r="AI471" i="1"/>
  <c r="AH471" i="1"/>
  <c r="AG471" i="1"/>
  <c r="AF471" i="1"/>
  <c r="AE471" i="1"/>
  <c r="AD471" i="1"/>
  <c r="AC471" i="1"/>
  <c r="AB471" i="1"/>
  <c r="AK470" i="1"/>
  <c r="AJ470" i="1"/>
  <c r="AI470" i="1"/>
  <c r="AH470" i="1"/>
  <c r="AG470" i="1"/>
  <c r="AF470" i="1"/>
  <c r="AE470" i="1"/>
  <c r="AD470" i="1"/>
  <c r="AC470" i="1"/>
  <c r="AB470" i="1"/>
  <c r="AK469" i="1"/>
  <c r="AJ469" i="1"/>
  <c r="AI469" i="1"/>
  <c r="AH469" i="1"/>
  <c r="AG469" i="1"/>
  <c r="AF469" i="1"/>
  <c r="AE469" i="1"/>
  <c r="AD469" i="1"/>
  <c r="AC469" i="1"/>
  <c r="AB469" i="1"/>
  <c r="AK468" i="1"/>
  <c r="AJ468" i="1"/>
  <c r="AI468" i="1"/>
  <c r="AH468" i="1"/>
  <c r="AG468" i="1"/>
  <c r="AF468" i="1"/>
  <c r="AE468" i="1"/>
  <c r="AD468" i="1"/>
  <c r="AC468" i="1"/>
  <c r="AB468" i="1"/>
  <c r="AK467" i="1"/>
  <c r="AJ467" i="1"/>
  <c r="AI467" i="1"/>
  <c r="AH467" i="1"/>
  <c r="AG467" i="1"/>
  <c r="AF467" i="1"/>
  <c r="AE467" i="1"/>
  <c r="AD467" i="1"/>
  <c r="AC467" i="1"/>
  <c r="AB467" i="1"/>
  <c r="AK466" i="1"/>
  <c r="AJ466" i="1"/>
  <c r="AI466" i="1"/>
  <c r="AH466" i="1"/>
  <c r="AG466" i="1"/>
  <c r="AF466" i="1"/>
  <c r="AE466" i="1"/>
  <c r="AD466" i="1"/>
  <c r="AC466" i="1"/>
  <c r="AB466" i="1"/>
  <c r="AK465" i="1"/>
  <c r="AJ465" i="1"/>
  <c r="AI465" i="1"/>
  <c r="AH465" i="1"/>
  <c r="AG465" i="1"/>
  <c r="AF465" i="1"/>
  <c r="AE465" i="1"/>
  <c r="AD465" i="1"/>
  <c r="AC465" i="1"/>
  <c r="AB465" i="1"/>
  <c r="AK464" i="1"/>
  <c r="AJ464" i="1"/>
  <c r="AI464" i="1"/>
  <c r="AH464" i="1"/>
  <c r="AG464" i="1"/>
  <c r="AF464" i="1"/>
  <c r="AE464" i="1"/>
  <c r="AD464" i="1"/>
  <c r="AC464" i="1"/>
  <c r="AB464" i="1"/>
  <c r="AK463" i="1"/>
  <c r="AJ463" i="1"/>
  <c r="AI463" i="1"/>
  <c r="AH463" i="1"/>
  <c r="AG463" i="1"/>
  <c r="AF463" i="1"/>
  <c r="AE463" i="1"/>
  <c r="AD463" i="1"/>
  <c r="AC463" i="1"/>
  <c r="AB463" i="1"/>
  <c r="AK462" i="1"/>
  <c r="AJ462" i="1"/>
  <c r="AI462" i="1"/>
  <c r="AH462" i="1"/>
  <c r="AG462" i="1"/>
  <c r="AF462" i="1"/>
  <c r="AE462" i="1"/>
  <c r="AD462" i="1"/>
  <c r="AC462" i="1"/>
  <c r="AB462" i="1"/>
  <c r="AK461" i="1"/>
  <c r="AJ461" i="1"/>
  <c r="AI461" i="1"/>
  <c r="AH461" i="1"/>
  <c r="AG461" i="1"/>
  <c r="AF461" i="1"/>
  <c r="AE461" i="1"/>
  <c r="AD461" i="1"/>
  <c r="AC461" i="1"/>
  <c r="AB461" i="1"/>
  <c r="AK460" i="1"/>
  <c r="AJ460" i="1"/>
  <c r="AI460" i="1"/>
  <c r="AH460" i="1"/>
  <c r="AG460" i="1"/>
  <c r="AF460" i="1"/>
  <c r="AE460" i="1"/>
  <c r="AD460" i="1"/>
  <c r="AC460" i="1"/>
  <c r="AB460" i="1"/>
  <c r="AK459" i="1"/>
  <c r="AJ459" i="1"/>
  <c r="AI459" i="1"/>
  <c r="AH459" i="1"/>
  <c r="AG459" i="1"/>
  <c r="AF459" i="1"/>
  <c r="AE459" i="1"/>
  <c r="AD459" i="1"/>
  <c r="AC459" i="1"/>
  <c r="AB459" i="1"/>
  <c r="AK458" i="1"/>
  <c r="AJ458" i="1"/>
  <c r="AI458" i="1"/>
  <c r="AH458" i="1"/>
  <c r="AG458" i="1"/>
  <c r="AF458" i="1"/>
  <c r="AE458" i="1"/>
  <c r="AD458" i="1"/>
  <c r="AC458" i="1"/>
  <c r="AB458" i="1"/>
  <c r="AK457" i="1"/>
  <c r="AJ457" i="1"/>
  <c r="AI457" i="1"/>
  <c r="AH457" i="1"/>
  <c r="AG457" i="1"/>
  <c r="AF457" i="1"/>
  <c r="AE457" i="1"/>
  <c r="AD457" i="1"/>
  <c r="AC457" i="1"/>
  <c r="AB457" i="1"/>
  <c r="AK456" i="1"/>
  <c r="AJ456" i="1"/>
  <c r="AI456" i="1"/>
  <c r="AH456" i="1"/>
  <c r="AG456" i="1"/>
  <c r="AF456" i="1"/>
  <c r="AE456" i="1"/>
  <c r="AD456" i="1"/>
  <c r="AC456" i="1"/>
  <c r="AB456" i="1"/>
  <c r="AK455" i="1"/>
  <c r="AJ455" i="1"/>
  <c r="AI455" i="1"/>
  <c r="AH455" i="1"/>
  <c r="AG455" i="1"/>
  <c r="AF455" i="1"/>
  <c r="AE455" i="1"/>
  <c r="AD455" i="1"/>
  <c r="AC455" i="1"/>
  <c r="AB455" i="1"/>
  <c r="AK454" i="1"/>
  <c r="AJ454" i="1"/>
  <c r="AI454" i="1"/>
  <c r="AH454" i="1"/>
  <c r="AG454" i="1"/>
  <c r="AF454" i="1"/>
  <c r="AE454" i="1"/>
  <c r="AD454" i="1"/>
  <c r="AC454" i="1"/>
  <c r="AB454" i="1"/>
  <c r="AK453" i="1"/>
  <c r="AJ453" i="1"/>
  <c r="AI453" i="1"/>
  <c r="AH453" i="1"/>
  <c r="AG453" i="1"/>
  <c r="AF453" i="1"/>
  <c r="AE453" i="1"/>
  <c r="AD453" i="1"/>
  <c r="AC453" i="1"/>
  <c r="AB453" i="1"/>
  <c r="AK452" i="1"/>
  <c r="AJ452" i="1"/>
  <c r="AI452" i="1"/>
  <c r="AH452" i="1"/>
  <c r="AG452" i="1"/>
  <c r="AF452" i="1"/>
  <c r="AE452" i="1"/>
  <c r="AD452" i="1"/>
  <c r="AC452" i="1"/>
  <c r="AB452" i="1"/>
  <c r="AK451" i="1"/>
  <c r="AJ451" i="1"/>
  <c r="AI451" i="1"/>
  <c r="AH451" i="1"/>
  <c r="AG451" i="1"/>
  <c r="AF451" i="1"/>
  <c r="AE451" i="1"/>
  <c r="AD451" i="1"/>
  <c r="AC451" i="1"/>
  <c r="AB451" i="1"/>
  <c r="AK450" i="1"/>
  <c r="AJ450" i="1"/>
  <c r="AI450" i="1"/>
  <c r="AH450" i="1"/>
  <c r="AG450" i="1"/>
  <c r="AF450" i="1"/>
  <c r="AE450" i="1"/>
  <c r="AD450" i="1"/>
  <c r="AC450" i="1"/>
  <c r="AB450" i="1"/>
  <c r="AK449" i="1"/>
  <c r="AJ449" i="1"/>
  <c r="AI449" i="1"/>
  <c r="AH449" i="1"/>
  <c r="AG449" i="1"/>
  <c r="AF449" i="1"/>
  <c r="AE449" i="1"/>
  <c r="AD449" i="1"/>
  <c r="AC449" i="1"/>
  <c r="AB449" i="1"/>
  <c r="AK448" i="1"/>
  <c r="AJ448" i="1"/>
  <c r="AI448" i="1"/>
  <c r="AH448" i="1"/>
  <c r="AG448" i="1"/>
  <c r="AF448" i="1"/>
  <c r="AE448" i="1"/>
  <c r="AD448" i="1"/>
  <c r="AC448" i="1"/>
  <c r="AB448" i="1"/>
  <c r="AK447" i="1"/>
  <c r="AJ447" i="1"/>
  <c r="AI447" i="1"/>
  <c r="AH447" i="1"/>
  <c r="AG447" i="1"/>
  <c r="AF447" i="1"/>
  <c r="AE447" i="1"/>
  <c r="AD447" i="1"/>
  <c r="AC447" i="1"/>
  <c r="AB447" i="1"/>
  <c r="AK446" i="1"/>
  <c r="AJ446" i="1"/>
  <c r="AI446" i="1"/>
  <c r="AH446" i="1"/>
  <c r="AG446" i="1"/>
  <c r="AF446" i="1"/>
  <c r="AE446" i="1"/>
  <c r="AD446" i="1"/>
  <c r="AC446" i="1"/>
  <c r="AB446" i="1"/>
  <c r="AK445" i="1"/>
  <c r="AJ445" i="1"/>
  <c r="AI445" i="1"/>
  <c r="AH445" i="1"/>
  <c r="AG445" i="1"/>
  <c r="AF445" i="1"/>
  <c r="AE445" i="1"/>
  <c r="AD445" i="1"/>
  <c r="AC445" i="1"/>
  <c r="AB445" i="1"/>
  <c r="AK444" i="1"/>
  <c r="AJ444" i="1"/>
  <c r="AI444" i="1"/>
  <c r="AH444" i="1"/>
  <c r="AG444" i="1"/>
  <c r="AF444" i="1"/>
  <c r="AE444" i="1"/>
  <c r="AD444" i="1"/>
  <c r="AC444" i="1"/>
  <c r="AB444" i="1"/>
  <c r="AK443" i="1"/>
  <c r="AJ443" i="1"/>
  <c r="AI443" i="1"/>
  <c r="AH443" i="1"/>
  <c r="AG443" i="1"/>
  <c r="AF443" i="1"/>
  <c r="AE443" i="1"/>
  <c r="AD443" i="1"/>
  <c r="AC443" i="1"/>
  <c r="AB443" i="1"/>
  <c r="AK442" i="1"/>
  <c r="AJ442" i="1"/>
  <c r="AI442" i="1"/>
  <c r="AH442" i="1"/>
  <c r="AG442" i="1"/>
  <c r="AF442" i="1"/>
  <c r="AE442" i="1"/>
  <c r="AD442" i="1"/>
  <c r="AC442" i="1"/>
  <c r="AB442" i="1"/>
  <c r="AK441" i="1"/>
  <c r="AJ441" i="1"/>
  <c r="AI441" i="1"/>
  <c r="AH441" i="1"/>
  <c r="AG441" i="1"/>
  <c r="AF441" i="1"/>
  <c r="AE441" i="1"/>
  <c r="AD441" i="1"/>
  <c r="AC441" i="1"/>
  <c r="AB441" i="1"/>
  <c r="AK440" i="1"/>
  <c r="AJ440" i="1"/>
  <c r="AI440" i="1"/>
  <c r="AH440" i="1"/>
  <c r="AG440" i="1"/>
  <c r="AF440" i="1"/>
  <c r="AE440" i="1"/>
  <c r="AD440" i="1"/>
  <c r="AC440" i="1"/>
  <c r="AB440" i="1"/>
  <c r="AK439" i="1"/>
  <c r="AJ439" i="1"/>
  <c r="AI439" i="1"/>
  <c r="AH439" i="1"/>
  <c r="AG439" i="1"/>
  <c r="AF439" i="1"/>
  <c r="AE439" i="1"/>
  <c r="AD439" i="1"/>
  <c r="AC439" i="1"/>
  <c r="AB439" i="1"/>
  <c r="AK438" i="1"/>
  <c r="AJ438" i="1"/>
  <c r="AI438" i="1"/>
  <c r="AH438" i="1"/>
  <c r="AG438" i="1"/>
  <c r="AF438" i="1"/>
  <c r="AE438" i="1"/>
  <c r="AD438" i="1"/>
  <c r="AC438" i="1"/>
  <c r="AB438" i="1"/>
  <c r="AK437" i="1"/>
  <c r="AJ437" i="1"/>
  <c r="AI437" i="1"/>
  <c r="AH437" i="1"/>
  <c r="AG437" i="1"/>
  <c r="AF437" i="1"/>
  <c r="AE437" i="1"/>
  <c r="AD437" i="1"/>
  <c r="AC437" i="1"/>
  <c r="AB437" i="1"/>
  <c r="AK436" i="1"/>
  <c r="AJ436" i="1"/>
  <c r="AI436" i="1"/>
  <c r="AH436" i="1"/>
  <c r="AG436" i="1"/>
  <c r="AF436" i="1"/>
  <c r="AE436" i="1"/>
  <c r="AD436" i="1"/>
  <c r="AC436" i="1"/>
  <c r="AB436" i="1"/>
  <c r="AK435" i="1"/>
  <c r="AJ435" i="1"/>
  <c r="AI435" i="1"/>
  <c r="AH435" i="1"/>
  <c r="AG435" i="1"/>
  <c r="AF435" i="1"/>
  <c r="AE435" i="1"/>
  <c r="AD435" i="1"/>
  <c r="AC435" i="1"/>
  <c r="AB435" i="1"/>
  <c r="AK434" i="1"/>
  <c r="AJ434" i="1"/>
  <c r="AI434" i="1"/>
  <c r="AH434" i="1"/>
  <c r="AG434" i="1"/>
  <c r="AF434" i="1"/>
  <c r="AE434" i="1"/>
  <c r="AD434" i="1"/>
  <c r="AC434" i="1"/>
  <c r="AB434" i="1"/>
  <c r="AK433" i="1"/>
  <c r="AJ433" i="1"/>
  <c r="AI433" i="1"/>
  <c r="AH433" i="1"/>
  <c r="AG433" i="1"/>
  <c r="AF433" i="1"/>
  <c r="AE433" i="1"/>
  <c r="AD433" i="1"/>
  <c r="AC433" i="1"/>
  <c r="AB433" i="1"/>
  <c r="AK432" i="1"/>
  <c r="AJ432" i="1"/>
  <c r="AI432" i="1"/>
  <c r="AH432" i="1"/>
  <c r="AG432" i="1"/>
  <c r="AF432" i="1"/>
  <c r="AE432" i="1"/>
  <c r="AD432" i="1"/>
  <c r="AC432" i="1"/>
  <c r="AB432" i="1"/>
  <c r="AK431" i="1"/>
  <c r="AJ431" i="1"/>
  <c r="AI431" i="1"/>
  <c r="AH431" i="1"/>
  <c r="AG431" i="1"/>
  <c r="AF431" i="1"/>
  <c r="AE431" i="1"/>
  <c r="AD431" i="1"/>
  <c r="AC431" i="1"/>
  <c r="AB431" i="1"/>
  <c r="AK430" i="1"/>
  <c r="AJ430" i="1"/>
  <c r="AI430" i="1"/>
  <c r="AH430" i="1"/>
  <c r="AG430" i="1"/>
  <c r="AF430" i="1"/>
  <c r="AE430" i="1"/>
  <c r="AD430" i="1"/>
  <c r="AC430" i="1"/>
  <c r="AB430" i="1"/>
  <c r="AK429" i="1"/>
  <c r="AJ429" i="1"/>
  <c r="AI429" i="1"/>
  <c r="AH429" i="1"/>
  <c r="AG429" i="1"/>
  <c r="AF429" i="1"/>
  <c r="AE429" i="1"/>
  <c r="AD429" i="1"/>
  <c r="AC429" i="1"/>
  <c r="AB429" i="1"/>
  <c r="AK428" i="1"/>
  <c r="AJ428" i="1"/>
  <c r="AI428" i="1"/>
  <c r="AH428" i="1"/>
  <c r="AG428" i="1"/>
  <c r="AF428" i="1"/>
  <c r="AE428" i="1"/>
  <c r="AD428" i="1"/>
  <c r="AC428" i="1"/>
  <c r="AB428" i="1"/>
  <c r="AK427" i="1"/>
  <c r="AJ427" i="1"/>
  <c r="AI427" i="1"/>
  <c r="AH427" i="1"/>
  <c r="AG427" i="1"/>
  <c r="AF427" i="1"/>
  <c r="AE427" i="1"/>
  <c r="AD427" i="1"/>
  <c r="AC427" i="1"/>
  <c r="AB427" i="1"/>
  <c r="AK426" i="1"/>
  <c r="AJ426" i="1"/>
  <c r="AI426" i="1"/>
  <c r="AH426" i="1"/>
  <c r="AG426" i="1"/>
  <c r="AF426" i="1"/>
  <c r="AE426" i="1"/>
  <c r="AD426" i="1"/>
  <c r="AC426" i="1"/>
  <c r="AB426" i="1"/>
  <c r="AK425" i="1"/>
  <c r="AJ425" i="1"/>
  <c r="AI425" i="1"/>
  <c r="AH425" i="1"/>
  <c r="AG425" i="1"/>
  <c r="AF425" i="1"/>
  <c r="AE425" i="1"/>
  <c r="AD425" i="1"/>
  <c r="AC425" i="1"/>
  <c r="AB425" i="1"/>
  <c r="AK424" i="1"/>
  <c r="AJ424" i="1"/>
  <c r="AI424" i="1"/>
  <c r="AH424" i="1"/>
  <c r="AG424" i="1"/>
  <c r="AF424" i="1"/>
  <c r="AE424" i="1"/>
  <c r="AD424" i="1"/>
  <c r="AC424" i="1"/>
  <c r="AB424" i="1"/>
  <c r="AK423" i="1"/>
  <c r="AJ423" i="1"/>
  <c r="AI423" i="1"/>
  <c r="AH423" i="1"/>
  <c r="AG423" i="1"/>
  <c r="AF423" i="1"/>
  <c r="AE423" i="1"/>
  <c r="AD423" i="1"/>
  <c r="AC423" i="1"/>
  <c r="AB423" i="1"/>
  <c r="AK422" i="1"/>
  <c r="AJ422" i="1"/>
  <c r="AI422" i="1"/>
  <c r="AH422" i="1"/>
  <c r="AG422" i="1"/>
  <c r="AF422" i="1"/>
  <c r="AE422" i="1"/>
  <c r="AD422" i="1"/>
  <c r="AC422" i="1"/>
  <c r="AB422" i="1"/>
  <c r="AK421" i="1"/>
  <c r="AJ421" i="1"/>
  <c r="AI421" i="1"/>
  <c r="AH421" i="1"/>
  <c r="AG421" i="1"/>
  <c r="AF421" i="1"/>
  <c r="AE421" i="1"/>
  <c r="AD421" i="1"/>
  <c r="AC421" i="1"/>
  <c r="AB421" i="1"/>
  <c r="AK420" i="1"/>
  <c r="AJ420" i="1"/>
  <c r="AI420" i="1"/>
  <c r="AH420" i="1"/>
  <c r="AG420" i="1"/>
  <c r="AF420" i="1"/>
  <c r="AE420" i="1"/>
  <c r="AD420" i="1"/>
  <c r="AC420" i="1"/>
  <c r="AB420" i="1"/>
  <c r="AK419" i="1"/>
  <c r="AJ419" i="1"/>
  <c r="AI419" i="1"/>
  <c r="AH419" i="1"/>
  <c r="AG419" i="1"/>
  <c r="AF419" i="1"/>
  <c r="AE419" i="1"/>
  <c r="AD419" i="1"/>
  <c r="AC419" i="1"/>
  <c r="AB419" i="1"/>
  <c r="AK418" i="1"/>
  <c r="AJ418" i="1"/>
  <c r="AI418" i="1"/>
  <c r="AH418" i="1"/>
  <c r="AG418" i="1"/>
  <c r="AF418" i="1"/>
  <c r="AE418" i="1"/>
  <c r="AD418" i="1"/>
  <c r="AC418" i="1"/>
  <c r="AB418" i="1"/>
  <c r="AK417" i="1"/>
  <c r="AJ417" i="1"/>
  <c r="AI417" i="1"/>
  <c r="AH417" i="1"/>
  <c r="AG417" i="1"/>
  <c r="AF417" i="1"/>
  <c r="AE417" i="1"/>
  <c r="AD417" i="1"/>
  <c r="AC417" i="1"/>
  <c r="AB417" i="1"/>
  <c r="AK416" i="1"/>
  <c r="AJ416" i="1"/>
  <c r="AI416" i="1"/>
  <c r="AH416" i="1"/>
  <c r="AG416" i="1"/>
  <c r="AF416" i="1"/>
  <c r="AE416" i="1"/>
  <c r="AD416" i="1"/>
  <c r="AC416" i="1"/>
  <c r="AB416" i="1"/>
  <c r="AK415" i="1"/>
  <c r="AJ415" i="1"/>
  <c r="AI415" i="1"/>
  <c r="AH415" i="1"/>
  <c r="AG415" i="1"/>
  <c r="AF415" i="1"/>
  <c r="AE415" i="1"/>
  <c r="AD415" i="1"/>
  <c r="AC415" i="1"/>
  <c r="AB415" i="1"/>
  <c r="AK414" i="1"/>
  <c r="AJ414" i="1"/>
  <c r="AI414" i="1"/>
  <c r="AH414" i="1"/>
  <c r="AG414" i="1"/>
  <c r="AF414" i="1"/>
  <c r="AE414" i="1"/>
  <c r="AD414" i="1"/>
  <c r="AC414" i="1"/>
  <c r="AB414" i="1"/>
  <c r="AK413" i="1"/>
  <c r="AJ413" i="1"/>
  <c r="AI413" i="1"/>
  <c r="AH413" i="1"/>
  <c r="AG413" i="1"/>
  <c r="AF413" i="1"/>
  <c r="AE413" i="1"/>
  <c r="AD413" i="1"/>
  <c r="AC413" i="1"/>
  <c r="AB413" i="1"/>
  <c r="AK412" i="1"/>
  <c r="AJ412" i="1"/>
  <c r="AI412" i="1"/>
  <c r="AH412" i="1"/>
  <c r="AG412" i="1"/>
  <c r="AF412" i="1"/>
  <c r="AE412" i="1"/>
  <c r="AD412" i="1"/>
  <c r="AC412" i="1"/>
  <c r="AB412" i="1"/>
  <c r="AK411" i="1"/>
  <c r="AJ411" i="1"/>
  <c r="AI411" i="1"/>
  <c r="AH411" i="1"/>
  <c r="AG411" i="1"/>
  <c r="AF411" i="1"/>
  <c r="AE411" i="1"/>
  <c r="AD411" i="1"/>
  <c r="AC411" i="1"/>
  <c r="AB411" i="1"/>
  <c r="AK410" i="1"/>
  <c r="AJ410" i="1"/>
  <c r="AI410" i="1"/>
  <c r="AH410" i="1"/>
  <c r="AG410" i="1"/>
  <c r="AF410" i="1"/>
  <c r="AE410" i="1"/>
  <c r="AD410" i="1"/>
  <c r="AC410" i="1"/>
  <c r="AB410" i="1"/>
  <c r="AK409" i="1"/>
  <c r="AJ409" i="1"/>
  <c r="AI409" i="1"/>
  <c r="AH409" i="1"/>
  <c r="AG409" i="1"/>
  <c r="AF409" i="1"/>
  <c r="AE409" i="1"/>
  <c r="AD409" i="1"/>
  <c r="AC409" i="1"/>
  <c r="AB409" i="1"/>
  <c r="AK408" i="1"/>
  <c r="AJ408" i="1"/>
  <c r="AI408" i="1"/>
  <c r="AH408" i="1"/>
  <c r="AG408" i="1"/>
  <c r="AF408" i="1"/>
  <c r="AE408" i="1"/>
  <c r="AD408" i="1"/>
  <c r="AC408" i="1"/>
  <c r="AB408" i="1"/>
  <c r="AK407" i="1"/>
  <c r="AJ407" i="1"/>
  <c r="AI407" i="1"/>
  <c r="AH407" i="1"/>
  <c r="AG407" i="1"/>
  <c r="AF407" i="1"/>
  <c r="AE407" i="1"/>
  <c r="AD407" i="1"/>
  <c r="AC407" i="1"/>
  <c r="AB407" i="1"/>
  <c r="AK406" i="1"/>
  <c r="AJ406" i="1"/>
  <c r="AI406" i="1"/>
  <c r="AH406" i="1"/>
  <c r="AG406" i="1"/>
  <c r="AF406" i="1"/>
  <c r="AE406" i="1"/>
  <c r="AD406" i="1"/>
  <c r="AC406" i="1"/>
  <c r="AB406" i="1"/>
  <c r="AK405" i="1"/>
  <c r="AJ405" i="1"/>
  <c r="AI405" i="1"/>
  <c r="AH405" i="1"/>
  <c r="AG405" i="1"/>
  <c r="AF405" i="1"/>
  <c r="AE405" i="1"/>
  <c r="AD405" i="1"/>
  <c r="AC405" i="1"/>
  <c r="AB405" i="1"/>
  <c r="AK404" i="1"/>
  <c r="AJ404" i="1"/>
  <c r="AI404" i="1"/>
  <c r="AH404" i="1"/>
  <c r="AG404" i="1"/>
  <c r="AF404" i="1"/>
  <c r="AE404" i="1"/>
  <c r="AD404" i="1"/>
  <c r="AC404" i="1"/>
  <c r="AB404" i="1"/>
  <c r="AK403" i="1"/>
  <c r="AJ403" i="1"/>
  <c r="AI403" i="1"/>
  <c r="AH403" i="1"/>
  <c r="AG403" i="1"/>
  <c r="AF403" i="1"/>
  <c r="AE403" i="1"/>
  <c r="AD403" i="1"/>
  <c r="AC403" i="1"/>
  <c r="AB403" i="1"/>
  <c r="AK402" i="1"/>
  <c r="AJ402" i="1"/>
  <c r="AI402" i="1"/>
  <c r="AH402" i="1"/>
  <c r="AG402" i="1"/>
  <c r="AF402" i="1"/>
  <c r="AE402" i="1"/>
  <c r="AD402" i="1"/>
  <c r="AC402" i="1"/>
  <c r="AB402" i="1"/>
  <c r="AK401" i="1"/>
  <c r="AJ401" i="1"/>
  <c r="AI401" i="1"/>
  <c r="AH401" i="1"/>
  <c r="AG401" i="1"/>
  <c r="AF401" i="1"/>
  <c r="AE401" i="1"/>
  <c r="AD401" i="1"/>
  <c r="AC401" i="1"/>
  <c r="AB401" i="1"/>
  <c r="AK400" i="1"/>
  <c r="AJ400" i="1"/>
  <c r="AI400" i="1"/>
  <c r="AH400" i="1"/>
  <c r="AG400" i="1"/>
  <c r="AF400" i="1"/>
  <c r="AE400" i="1"/>
  <c r="AD400" i="1"/>
  <c r="AC400" i="1"/>
  <c r="AB400" i="1"/>
  <c r="AK399" i="1"/>
  <c r="AJ399" i="1"/>
  <c r="AI399" i="1"/>
  <c r="AH399" i="1"/>
  <c r="AG399" i="1"/>
  <c r="AF399" i="1"/>
  <c r="AE399" i="1"/>
  <c r="AD399" i="1"/>
  <c r="AC399" i="1"/>
  <c r="AB399" i="1"/>
  <c r="AK398" i="1"/>
  <c r="AJ398" i="1"/>
  <c r="AI398" i="1"/>
  <c r="AH398" i="1"/>
  <c r="AG398" i="1"/>
  <c r="AF398" i="1"/>
  <c r="AE398" i="1"/>
  <c r="AD398" i="1"/>
  <c r="AC398" i="1"/>
  <c r="AB398" i="1"/>
  <c r="AK397" i="1"/>
  <c r="AJ397" i="1"/>
  <c r="AI397" i="1"/>
  <c r="AH397" i="1"/>
  <c r="AG397" i="1"/>
  <c r="AF397" i="1"/>
  <c r="AE397" i="1"/>
  <c r="AD397" i="1"/>
  <c r="AC397" i="1"/>
  <c r="AB397" i="1"/>
  <c r="AK396" i="1"/>
  <c r="AJ396" i="1"/>
  <c r="AI396" i="1"/>
  <c r="AH396" i="1"/>
  <c r="AG396" i="1"/>
  <c r="AF396" i="1"/>
  <c r="AE396" i="1"/>
  <c r="AD396" i="1"/>
  <c r="AC396" i="1"/>
  <c r="AB396" i="1"/>
  <c r="AK395" i="1"/>
  <c r="AJ395" i="1"/>
  <c r="AI395" i="1"/>
  <c r="AH395" i="1"/>
  <c r="AG395" i="1"/>
  <c r="AF395" i="1"/>
  <c r="AE395" i="1"/>
  <c r="AD395" i="1"/>
  <c r="AC395" i="1"/>
  <c r="AB395" i="1"/>
  <c r="AK394" i="1"/>
  <c r="AJ394" i="1"/>
  <c r="AI394" i="1"/>
  <c r="AH394" i="1"/>
  <c r="AG394" i="1"/>
  <c r="AF394" i="1"/>
  <c r="AE394" i="1"/>
  <c r="AD394" i="1"/>
  <c r="AC394" i="1"/>
  <c r="AB394" i="1"/>
  <c r="AK393" i="1"/>
  <c r="AJ393" i="1"/>
  <c r="AI393" i="1"/>
  <c r="AH393" i="1"/>
  <c r="AG393" i="1"/>
  <c r="AF393" i="1"/>
  <c r="AE393" i="1"/>
  <c r="AD393" i="1"/>
  <c r="AC393" i="1"/>
  <c r="AB393" i="1"/>
  <c r="AK392" i="1"/>
  <c r="AJ392" i="1"/>
  <c r="AI392" i="1"/>
  <c r="AH392" i="1"/>
  <c r="AG392" i="1"/>
  <c r="AF392" i="1"/>
  <c r="AE392" i="1"/>
  <c r="AD392" i="1"/>
  <c r="AC392" i="1"/>
  <c r="AB392" i="1"/>
  <c r="AK391" i="1"/>
  <c r="AJ391" i="1"/>
  <c r="AI391" i="1"/>
  <c r="AH391" i="1"/>
  <c r="AG391" i="1"/>
  <c r="AF391" i="1"/>
  <c r="AE391" i="1"/>
  <c r="AD391" i="1"/>
  <c r="AC391" i="1"/>
  <c r="AB391" i="1"/>
  <c r="AK390" i="1"/>
  <c r="AJ390" i="1"/>
  <c r="AI390" i="1"/>
  <c r="AH390" i="1"/>
  <c r="AG390" i="1"/>
  <c r="AF390" i="1"/>
  <c r="AE390" i="1"/>
  <c r="AD390" i="1"/>
  <c r="AC390" i="1"/>
  <c r="AB390" i="1"/>
  <c r="AK389" i="1"/>
  <c r="AJ389" i="1"/>
  <c r="AI389" i="1"/>
  <c r="AH389" i="1"/>
  <c r="AG389" i="1"/>
  <c r="AF389" i="1"/>
  <c r="AE389" i="1"/>
  <c r="AD389" i="1"/>
  <c r="AC389" i="1"/>
  <c r="AB389" i="1"/>
  <c r="AK388" i="1"/>
  <c r="AJ388" i="1"/>
  <c r="AI388" i="1"/>
  <c r="AH388" i="1"/>
  <c r="AG388" i="1"/>
  <c r="AF388" i="1"/>
  <c r="AE388" i="1"/>
  <c r="AD388" i="1"/>
  <c r="AC388" i="1"/>
  <c r="AB388" i="1"/>
  <c r="AK387" i="1"/>
  <c r="AJ387" i="1"/>
  <c r="AI387" i="1"/>
  <c r="AH387" i="1"/>
  <c r="AG387" i="1"/>
  <c r="AF387" i="1"/>
  <c r="AE387" i="1"/>
  <c r="AD387" i="1"/>
  <c r="AC387" i="1"/>
  <c r="AB387" i="1"/>
  <c r="AK386" i="1"/>
  <c r="AJ386" i="1"/>
  <c r="AI386" i="1"/>
  <c r="AH386" i="1"/>
  <c r="AG386" i="1"/>
  <c r="AF386" i="1"/>
  <c r="AE386" i="1"/>
  <c r="AD386" i="1"/>
  <c r="AC386" i="1"/>
  <c r="AB386" i="1"/>
  <c r="AK385" i="1"/>
  <c r="AJ385" i="1"/>
  <c r="AI385" i="1"/>
  <c r="AH385" i="1"/>
  <c r="AG385" i="1"/>
  <c r="AF385" i="1"/>
  <c r="AE385" i="1"/>
  <c r="AD385" i="1"/>
  <c r="AC385" i="1"/>
  <c r="AB385" i="1"/>
  <c r="AK384" i="1"/>
  <c r="AJ384" i="1"/>
  <c r="AI384" i="1"/>
  <c r="AH384" i="1"/>
  <c r="AG384" i="1"/>
  <c r="AF384" i="1"/>
  <c r="AE384" i="1"/>
  <c r="AD384" i="1"/>
  <c r="AC384" i="1"/>
  <c r="AB384" i="1"/>
  <c r="AK383" i="1"/>
  <c r="AJ383" i="1"/>
  <c r="AI383" i="1"/>
  <c r="AH383" i="1"/>
  <c r="AG383" i="1"/>
  <c r="AF383" i="1"/>
  <c r="AE383" i="1"/>
  <c r="AD383" i="1"/>
  <c r="AC383" i="1"/>
  <c r="AB383" i="1"/>
  <c r="AK382" i="1"/>
  <c r="AJ382" i="1"/>
  <c r="AI382" i="1"/>
  <c r="AH382" i="1"/>
  <c r="AG382" i="1"/>
  <c r="AF382" i="1"/>
  <c r="AE382" i="1"/>
  <c r="AD382" i="1"/>
  <c r="AC382" i="1"/>
  <c r="AB382" i="1"/>
  <c r="AK381" i="1"/>
  <c r="AJ381" i="1"/>
  <c r="AI381" i="1"/>
  <c r="AH381" i="1"/>
  <c r="AG381" i="1"/>
  <c r="AF381" i="1"/>
  <c r="AE381" i="1"/>
  <c r="AD381" i="1"/>
  <c r="AC381" i="1"/>
  <c r="AB381" i="1"/>
  <c r="AK380" i="1"/>
  <c r="AJ380" i="1"/>
  <c r="AI380" i="1"/>
  <c r="AH380" i="1"/>
  <c r="AG380" i="1"/>
  <c r="AF380" i="1"/>
  <c r="AE380" i="1"/>
  <c r="AD380" i="1"/>
  <c r="AC380" i="1"/>
  <c r="AB380" i="1"/>
  <c r="AK379" i="1"/>
  <c r="AJ379" i="1"/>
  <c r="AI379" i="1"/>
  <c r="AH379" i="1"/>
  <c r="AG379" i="1"/>
  <c r="AF379" i="1"/>
  <c r="AE379" i="1"/>
  <c r="AD379" i="1"/>
  <c r="AC379" i="1"/>
  <c r="AB379" i="1"/>
  <c r="AK378" i="1"/>
  <c r="AJ378" i="1"/>
  <c r="AI378" i="1"/>
  <c r="AH378" i="1"/>
  <c r="AG378" i="1"/>
  <c r="AF378" i="1"/>
  <c r="AE378" i="1"/>
  <c r="AD378" i="1"/>
  <c r="AC378" i="1"/>
  <c r="AB378" i="1"/>
  <c r="AK377" i="1"/>
  <c r="AJ377" i="1"/>
  <c r="AI377" i="1"/>
  <c r="AH377" i="1"/>
  <c r="AG377" i="1"/>
  <c r="AF377" i="1"/>
  <c r="AE377" i="1"/>
  <c r="AD377" i="1"/>
  <c r="AC377" i="1"/>
  <c r="AB377" i="1"/>
  <c r="AK376" i="1"/>
  <c r="AJ376" i="1"/>
  <c r="AI376" i="1"/>
  <c r="AH376" i="1"/>
  <c r="AG376" i="1"/>
  <c r="AF376" i="1"/>
  <c r="AE376" i="1"/>
  <c r="AD376" i="1"/>
  <c r="AC376" i="1"/>
  <c r="AB376" i="1"/>
  <c r="AK375" i="1"/>
  <c r="AJ375" i="1"/>
  <c r="AI375" i="1"/>
  <c r="AH375" i="1"/>
  <c r="AG375" i="1"/>
  <c r="AF375" i="1"/>
  <c r="AE375" i="1"/>
  <c r="AD375" i="1"/>
  <c r="AC375" i="1"/>
  <c r="AB375" i="1"/>
  <c r="AK374" i="1"/>
  <c r="AJ374" i="1"/>
  <c r="AI374" i="1"/>
  <c r="AH374" i="1"/>
  <c r="AG374" i="1"/>
  <c r="AF374" i="1"/>
  <c r="AE374" i="1"/>
  <c r="AD374" i="1"/>
  <c r="AC374" i="1"/>
  <c r="AB374" i="1"/>
  <c r="AK373" i="1"/>
  <c r="AJ373" i="1"/>
  <c r="AI373" i="1"/>
  <c r="AH373" i="1"/>
  <c r="AG373" i="1"/>
  <c r="AF373" i="1"/>
  <c r="AE373" i="1"/>
  <c r="AD373" i="1"/>
  <c r="AC373" i="1"/>
  <c r="AB373" i="1"/>
  <c r="AK372" i="1"/>
  <c r="AJ372" i="1"/>
  <c r="AI372" i="1"/>
  <c r="AH372" i="1"/>
  <c r="AG372" i="1"/>
  <c r="AF372" i="1"/>
  <c r="AE372" i="1"/>
  <c r="AD372" i="1"/>
  <c r="AC372" i="1"/>
  <c r="AB372" i="1"/>
  <c r="AK371" i="1"/>
  <c r="AJ371" i="1"/>
  <c r="AI371" i="1"/>
  <c r="AH371" i="1"/>
  <c r="AG371" i="1"/>
  <c r="AF371" i="1"/>
  <c r="AE371" i="1"/>
  <c r="AD371" i="1"/>
  <c r="AC371" i="1"/>
  <c r="AB371" i="1"/>
  <c r="AK370" i="1"/>
  <c r="AJ370" i="1"/>
  <c r="AI370" i="1"/>
  <c r="AH370" i="1"/>
  <c r="AG370" i="1"/>
  <c r="AF370" i="1"/>
  <c r="AE370" i="1"/>
  <c r="AD370" i="1"/>
  <c r="AC370" i="1"/>
  <c r="AB370" i="1"/>
  <c r="AK369" i="1"/>
  <c r="AJ369" i="1"/>
  <c r="AI369" i="1"/>
  <c r="AH369" i="1"/>
  <c r="AG369" i="1"/>
  <c r="AF369" i="1"/>
  <c r="AE369" i="1"/>
  <c r="AD369" i="1"/>
  <c r="AC369" i="1"/>
  <c r="AB369" i="1"/>
  <c r="AK368" i="1"/>
  <c r="AJ368" i="1"/>
  <c r="AI368" i="1"/>
  <c r="AH368" i="1"/>
  <c r="AG368" i="1"/>
  <c r="AF368" i="1"/>
  <c r="AE368" i="1"/>
  <c r="AD368" i="1"/>
  <c r="AC368" i="1"/>
  <c r="AB368" i="1"/>
  <c r="AK367" i="1"/>
  <c r="AJ367" i="1"/>
  <c r="AI367" i="1"/>
  <c r="AH367" i="1"/>
  <c r="AG367" i="1"/>
  <c r="AF367" i="1"/>
  <c r="AE367" i="1"/>
  <c r="AD367" i="1"/>
  <c r="AC367" i="1"/>
  <c r="AB367" i="1"/>
  <c r="AK366" i="1"/>
  <c r="AJ366" i="1"/>
  <c r="AI366" i="1"/>
  <c r="AH366" i="1"/>
  <c r="AG366" i="1"/>
  <c r="AF366" i="1"/>
  <c r="AE366" i="1"/>
  <c r="AD366" i="1"/>
  <c r="AC366" i="1"/>
  <c r="AB366" i="1"/>
  <c r="AK365" i="1"/>
  <c r="AJ365" i="1"/>
  <c r="AI365" i="1"/>
  <c r="AH365" i="1"/>
  <c r="AG365" i="1"/>
  <c r="AF365" i="1"/>
  <c r="AE365" i="1"/>
  <c r="AD365" i="1"/>
  <c r="AC365" i="1"/>
  <c r="AB365" i="1"/>
  <c r="AK364" i="1"/>
  <c r="AJ364" i="1"/>
  <c r="AI364" i="1"/>
  <c r="AH364" i="1"/>
  <c r="AG364" i="1"/>
  <c r="AF364" i="1"/>
  <c r="AE364" i="1"/>
  <c r="AD364" i="1"/>
  <c r="AC364" i="1"/>
  <c r="AB364" i="1"/>
  <c r="AK363" i="1"/>
  <c r="AJ363" i="1"/>
  <c r="AI363" i="1"/>
  <c r="AH363" i="1"/>
  <c r="AG363" i="1"/>
  <c r="AF363" i="1"/>
  <c r="AE363" i="1"/>
  <c r="AD363" i="1"/>
  <c r="AC363" i="1"/>
  <c r="AB363" i="1"/>
  <c r="AK362" i="1"/>
  <c r="AJ362" i="1"/>
  <c r="AI362" i="1"/>
  <c r="AH362" i="1"/>
  <c r="AG362" i="1"/>
  <c r="AF362" i="1"/>
  <c r="AE362" i="1"/>
  <c r="AD362" i="1"/>
  <c r="AC362" i="1"/>
  <c r="AB362" i="1"/>
  <c r="AK361" i="1"/>
  <c r="AJ361" i="1"/>
  <c r="AI361" i="1"/>
  <c r="AH361" i="1"/>
  <c r="AG361" i="1"/>
  <c r="AF361" i="1"/>
  <c r="AE361" i="1"/>
  <c r="AD361" i="1"/>
  <c r="AC361" i="1"/>
  <c r="AB361" i="1"/>
  <c r="AK360" i="1"/>
  <c r="AJ360" i="1"/>
  <c r="AI360" i="1"/>
  <c r="AH360" i="1"/>
  <c r="AG360" i="1"/>
  <c r="AF360" i="1"/>
  <c r="AE360" i="1"/>
  <c r="AD360" i="1"/>
  <c r="AC360" i="1"/>
  <c r="AB360" i="1"/>
  <c r="AK359" i="1"/>
  <c r="AJ359" i="1"/>
  <c r="AI359" i="1"/>
  <c r="AH359" i="1"/>
  <c r="AG359" i="1"/>
  <c r="AF359" i="1"/>
  <c r="AE359" i="1"/>
  <c r="AD359" i="1"/>
  <c r="AC359" i="1"/>
  <c r="AB359" i="1"/>
  <c r="AK358" i="1"/>
  <c r="AJ358" i="1"/>
  <c r="AI358" i="1"/>
  <c r="AH358" i="1"/>
  <c r="AG358" i="1"/>
  <c r="AF358" i="1"/>
  <c r="AE358" i="1"/>
  <c r="AD358" i="1"/>
  <c r="AC358" i="1"/>
  <c r="AB358" i="1"/>
  <c r="AK357" i="1"/>
  <c r="AJ357" i="1"/>
  <c r="AI357" i="1"/>
  <c r="AH357" i="1"/>
  <c r="AG357" i="1"/>
  <c r="AF357" i="1"/>
  <c r="AE357" i="1"/>
  <c r="AD357" i="1"/>
  <c r="AC357" i="1"/>
  <c r="AB357" i="1"/>
  <c r="AK356" i="1"/>
  <c r="AJ356" i="1"/>
  <c r="AI356" i="1"/>
  <c r="AH356" i="1"/>
  <c r="AG356" i="1"/>
  <c r="AF356" i="1"/>
  <c r="AE356" i="1"/>
  <c r="AD356" i="1"/>
  <c r="AC356" i="1"/>
  <c r="AB356" i="1"/>
  <c r="AK355" i="1"/>
  <c r="AJ355" i="1"/>
  <c r="AI355" i="1"/>
  <c r="AH355" i="1"/>
  <c r="AG355" i="1"/>
  <c r="AF355" i="1"/>
  <c r="AE355" i="1"/>
  <c r="AD355" i="1"/>
  <c r="AC355" i="1"/>
  <c r="AB355" i="1"/>
  <c r="AK354" i="1"/>
  <c r="AJ354" i="1"/>
  <c r="AI354" i="1"/>
  <c r="AH354" i="1"/>
  <c r="AG354" i="1"/>
  <c r="AF354" i="1"/>
  <c r="AE354" i="1"/>
  <c r="AD354" i="1"/>
  <c r="AC354" i="1"/>
  <c r="AB354" i="1"/>
  <c r="AK353" i="1"/>
  <c r="AJ353" i="1"/>
  <c r="AI353" i="1"/>
  <c r="AH353" i="1"/>
  <c r="AG353" i="1"/>
  <c r="AF353" i="1"/>
  <c r="AE353" i="1"/>
  <c r="AD353" i="1"/>
  <c r="AC353" i="1"/>
  <c r="AB353" i="1"/>
  <c r="AK352" i="1"/>
  <c r="AJ352" i="1"/>
  <c r="AI352" i="1"/>
  <c r="AH352" i="1"/>
  <c r="AG352" i="1"/>
  <c r="AF352" i="1"/>
  <c r="AE352" i="1"/>
  <c r="AD352" i="1"/>
  <c r="AC352" i="1"/>
  <c r="AB352" i="1"/>
  <c r="AK351" i="1"/>
  <c r="AJ351" i="1"/>
  <c r="AI351" i="1"/>
  <c r="AH351" i="1"/>
  <c r="AG351" i="1"/>
  <c r="AF351" i="1"/>
  <c r="AE351" i="1"/>
  <c r="AD351" i="1"/>
  <c r="AC351" i="1"/>
  <c r="AB351" i="1"/>
  <c r="AK350" i="1"/>
  <c r="AJ350" i="1"/>
  <c r="AI350" i="1"/>
  <c r="AH350" i="1"/>
  <c r="AG350" i="1"/>
  <c r="AF350" i="1"/>
  <c r="AE350" i="1"/>
  <c r="AD350" i="1"/>
  <c r="AC350" i="1"/>
  <c r="AB350" i="1"/>
  <c r="AK349" i="1"/>
  <c r="AJ349" i="1"/>
  <c r="AI349" i="1"/>
  <c r="AH349" i="1"/>
  <c r="AG349" i="1"/>
  <c r="AF349" i="1"/>
  <c r="AE349" i="1"/>
  <c r="AD349" i="1"/>
  <c r="AC349" i="1"/>
  <c r="AB349" i="1"/>
  <c r="AK348" i="1"/>
  <c r="AJ348" i="1"/>
  <c r="AI348" i="1"/>
  <c r="AH348" i="1"/>
  <c r="AG348" i="1"/>
  <c r="AF348" i="1"/>
  <c r="AE348" i="1"/>
  <c r="AD348" i="1"/>
  <c r="AC348" i="1"/>
  <c r="AB348" i="1"/>
  <c r="AK347" i="1"/>
  <c r="AJ347" i="1"/>
  <c r="AI347" i="1"/>
  <c r="AH347" i="1"/>
  <c r="AG347" i="1"/>
  <c r="AF347" i="1"/>
  <c r="AE347" i="1"/>
  <c r="AD347" i="1"/>
  <c r="AC347" i="1"/>
  <c r="AB347" i="1"/>
  <c r="AK346" i="1"/>
  <c r="AJ346" i="1"/>
  <c r="AI346" i="1"/>
  <c r="AH346" i="1"/>
  <c r="AG346" i="1"/>
  <c r="AF346" i="1"/>
  <c r="AE346" i="1"/>
  <c r="AD346" i="1"/>
  <c r="AC346" i="1"/>
  <c r="AB346" i="1"/>
  <c r="AK345" i="1"/>
  <c r="AJ345" i="1"/>
  <c r="AI345" i="1"/>
  <c r="AH345" i="1"/>
  <c r="AG345" i="1"/>
  <c r="AF345" i="1"/>
  <c r="AE345" i="1"/>
  <c r="AD345" i="1"/>
  <c r="AC345" i="1"/>
  <c r="AB345" i="1"/>
  <c r="AK344" i="1"/>
  <c r="AJ344" i="1"/>
  <c r="AI344" i="1"/>
  <c r="AH344" i="1"/>
  <c r="AG344" i="1"/>
  <c r="AF344" i="1"/>
  <c r="AE344" i="1"/>
  <c r="AD344" i="1"/>
  <c r="AC344" i="1"/>
  <c r="AB344" i="1"/>
  <c r="AK343" i="1"/>
  <c r="AJ343" i="1"/>
  <c r="AI343" i="1"/>
  <c r="AH343" i="1"/>
  <c r="AG343" i="1"/>
  <c r="AF343" i="1"/>
  <c r="AE343" i="1"/>
  <c r="AD343" i="1"/>
  <c r="AC343" i="1"/>
  <c r="AB343" i="1"/>
  <c r="AK342" i="1"/>
  <c r="AJ342" i="1"/>
  <c r="AI342" i="1"/>
  <c r="AH342" i="1"/>
  <c r="AG342" i="1"/>
  <c r="AF342" i="1"/>
  <c r="AE342" i="1"/>
  <c r="AD342" i="1"/>
  <c r="AC342" i="1"/>
  <c r="AB342" i="1"/>
  <c r="AK341" i="1"/>
  <c r="AJ341" i="1"/>
  <c r="AI341" i="1"/>
  <c r="AH341" i="1"/>
  <c r="AG341" i="1"/>
  <c r="AF341" i="1"/>
  <c r="AE341" i="1"/>
  <c r="AD341" i="1"/>
  <c r="AC341" i="1"/>
  <c r="AB341" i="1"/>
  <c r="AK340" i="1"/>
  <c r="AJ340" i="1"/>
  <c r="AI340" i="1"/>
  <c r="AH340" i="1"/>
  <c r="AG340" i="1"/>
  <c r="AF340" i="1"/>
  <c r="AE340" i="1"/>
  <c r="AD340" i="1"/>
  <c r="AC340" i="1"/>
  <c r="AB340" i="1"/>
  <c r="AK339" i="1"/>
  <c r="AJ339" i="1"/>
  <c r="AI339" i="1"/>
  <c r="AH339" i="1"/>
  <c r="AG339" i="1"/>
  <c r="AF339" i="1"/>
  <c r="AE339" i="1"/>
  <c r="AD339" i="1"/>
  <c r="AC339" i="1"/>
  <c r="AB339" i="1"/>
  <c r="AK338" i="1"/>
  <c r="AJ338" i="1"/>
  <c r="AI338" i="1"/>
  <c r="AH338" i="1"/>
  <c r="AG338" i="1"/>
  <c r="AF338" i="1"/>
  <c r="AE338" i="1"/>
  <c r="AD338" i="1"/>
  <c r="AC338" i="1"/>
  <c r="AB338" i="1"/>
  <c r="AK337" i="1"/>
  <c r="AJ337" i="1"/>
  <c r="AI337" i="1"/>
  <c r="AH337" i="1"/>
  <c r="AG337" i="1"/>
  <c r="AF337" i="1"/>
  <c r="AE337" i="1"/>
  <c r="AD337" i="1"/>
  <c r="AC337" i="1"/>
  <c r="AB337" i="1"/>
  <c r="AK336" i="1"/>
  <c r="AJ336" i="1"/>
  <c r="AI336" i="1"/>
  <c r="AH336" i="1"/>
  <c r="AG336" i="1"/>
  <c r="AF336" i="1"/>
  <c r="AE336" i="1"/>
  <c r="AD336" i="1"/>
  <c r="AC336" i="1"/>
  <c r="AB336" i="1"/>
  <c r="AK335" i="1"/>
  <c r="AJ335" i="1"/>
  <c r="AI335" i="1"/>
  <c r="AH335" i="1"/>
  <c r="AG335" i="1"/>
  <c r="AF335" i="1"/>
  <c r="AE335" i="1"/>
  <c r="AD335" i="1"/>
  <c r="AC335" i="1"/>
  <c r="AB335" i="1"/>
  <c r="AK334" i="1"/>
  <c r="AJ334" i="1"/>
  <c r="AI334" i="1"/>
  <c r="AH334" i="1"/>
  <c r="AG334" i="1"/>
  <c r="AF334" i="1"/>
  <c r="AE334" i="1"/>
  <c r="AD334" i="1"/>
  <c r="AC334" i="1"/>
  <c r="AB334" i="1"/>
  <c r="AK333" i="1"/>
  <c r="AJ333" i="1"/>
  <c r="AI333" i="1"/>
  <c r="AH333" i="1"/>
  <c r="AG333" i="1"/>
  <c r="AF333" i="1"/>
  <c r="AE333" i="1"/>
  <c r="AD333" i="1"/>
  <c r="AC333" i="1"/>
  <c r="AB333" i="1"/>
  <c r="AK332" i="1"/>
  <c r="AJ332" i="1"/>
  <c r="AI332" i="1"/>
  <c r="AH332" i="1"/>
  <c r="AG332" i="1"/>
  <c r="AF332" i="1"/>
  <c r="AE332" i="1"/>
  <c r="AD332" i="1"/>
  <c r="AC332" i="1"/>
  <c r="AB332" i="1"/>
  <c r="AK331" i="1"/>
  <c r="AJ331" i="1"/>
  <c r="AI331" i="1"/>
  <c r="AH331" i="1"/>
  <c r="AG331" i="1"/>
  <c r="AF331" i="1"/>
  <c r="AE331" i="1"/>
  <c r="AD331" i="1"/>
  <c r="AC331" i="1"/>
  <c r="AB331" i="1"/>
  <c r="AK330" i="1"/>
  <c r="AJ330" i="1"/>
  <c r="AI330" i="1"/>
  <c r="AH330" i="1"/>
  <c r="AG330" i="1"/>
  <c r="AF330" i="1"/>
  <c r="AE330" i="1"/>
  <c r="AD330" i="1"/>
  <c r="AC330" i="1"/>
  <c r="AB330" i="1"/>
  <c r="AK329" i="1"/>
  <c r="AJ329" i="1"/>
  <c r="AI329" i="1"/>
  <c r="AH329" i="1"/>
  <c r="AG329" i="1"/>
  <c r="AF329" i="1"/>
  <c r="AE329" i="1"/>
  <c r="AD329" i="1"/>
  <c r="AC329" i="1"/>
  <c r="AB329" i="1"/>
  <c r="AK328" i="1"/>
  <c r="AJ328" i="1"/>
  <c r="AI328" i="1"/>
  <c r="AH328" i="1"/>
  <c r="AG328" i="1"/>
  <c r="AF328" i="1"/>
  <c r="AE328" i="1"/>
  <c r="AD328" i="1"/>
  <c r="AC328" i="1"/>
  <c r="AB328" i="1"/>
  <c r="AK327" i="1"/>
  <c r="AJ327" i="1"/>
  <c r="AI327" i="1"/>
  <c r="AH327" i="1"/>
  <c r="AG327" i="1"/>
  <c r="AF327" i="1"/>
  <c r="AE327" i="1"/>
  <c r="AD327" i="1"/>
  <c r="AC327" i="1"/>
  <c r="AB327" i="1"/>
  <c r="AK326" i="1"/>
  <c r="AJ326" i="1"/>
  <c r="AI326" i="1"/>
  <c r="AH326" i="1"/>
  <c r="AG326" i="1"/>
  <c r="AF326" i="1"/>
  <c r="AE326" i="1"/>
  <c r="AD326" i="1"/>
  <c r="AC326" i="1"/>
  <c r="AB326" i="1"/>
  <c r="AK325" i="1"/>
  <c r="AJ325" i="1"/>
  <c r="AI325" i="1"/>
  <c r="AH325" i="1"/>
  <c r="AG325" i="1"/>
  <c r="AF325" i="1"/>
  <c r="AE325" i="1"/>
  <c r="AD325" i="1"/>
  <c r="AC325" i="1"/>
  <c r="AB325" i="1"/>
  <c r="AK324" i="1"/>
  <c r="AJ324" i="1"/>
  <c r="AI324" i="1"/>
  <c r="AH324" i="1"/>
  <c r="AG324" i="1"/>
  <c r="AF324" i="1"/>
  <c r="AE324" i="1"/>
  <c r="AD324" i="1"/>
  <c r="AC324" i="1"/>
  <c r="AB324" i="1"/>
  <c r="AK323" i="1"/>
  <c r="AJ323" i="1"/>
  <c r="AI323" i="1"/>
  <c r="AH323" i="1"/>
  <c r="AG323" i="1"/>
  <c r="AF323" i="1"/>
  <c r="AE323" i="1"/>
  <c r="AD323" i="1"/>
  <c r="AC323" i="1"/>
  <c r="AB323" i="1"/>
  <c r="AK322" i="1"/>
  <c r="AJ322" i="1"/>
  <c r="AI322" i="1"/>
  <c r="AH322" i="1"/>
  <c r="AG322" i="1"/>
  <c r="AF322" i="1"/>
  <c r="AE322" i="1"/>
  <c r="AD322" i="1"/>
  <c r="AC322" i="1"/>
  <c r="AB322" i="1"/>
  <c r="AK321" i="1"/>
  <c r="AJ321" i="1"/>
  <c r="AI321" i="1"/>
  <c r="AH321" i="1"/>
  <c r="AG321" i="1"/>
  <c r="AF321" i="1"/>
  <c r="AE321" i="1"/>
  <c r="AD321" i="1"/>
  <c r="AC321" i="1"/>
  <c r="AB321" i="1"/>
  <c r="AK320" i="1"/>
  <c r="AJ320" i="1"/>
  <c r="AI320" i="1"/>
  <c r="AH320" i="1"/>
  <c r="AG320" i="1"/>
  <c r="AF320" i="1"/>
  <c r="AE320" i="1"/>
  <c r="AD320" i="1"/>
  <c r="AC320" i="1"/>
  <c r="AB320" i="1"/>
  <c r="AK319" i="1"/>
  <c r="AJ319" i="1"/>
  <c r="AI319" i="1"/>
  <c r="AH319" i="1"/>
  <c r="AG319" i="1"/>
  <c r="AF319" i="1"/>
  <c r="AE319" i="1"/>
  <c r="AD319" i="1"/>
  <c r="AC319" i="1"/>
  <c r="AB319" i="1"/>
  <c r="AK318" i="1"/>
  <c r="AJ318" i="1"/>
  <c r="AI318" i="1"/>
  <c r="AH318" i="1"/>
  <c r="AG318" i="1"/>
  <c r="AF318" i="1"/>
  <c r="AE318" i="1"/>
  <c r="AD318" i="1"/>
  <c r="AC318" i="1"/>
  <c r="AB318" i="1"/>
  <c r="AK317" i="1"/>
  <c r="AJ317" i="1"/>
  <c r="AI317" i="1"/>
  <c r="AH317" i="1"/>
  <c r="AG317" i="1"/>
  <c r="AF317" i="1"/>
  <c r="AE317" i="1"/>
  <c r="AD317" i="1"/>
  <c r="AC317" i="1"/>
  <c r="AB317" i="1"/>
  <c r="AK316" i="1"/>
  <c r="AJ316" i="1"/>
  <c r="AI316" i="1"/>
  <c r="AH316" i="1"/>
  <c r="AG316" i="1"/>
  <c r="AF316" i="1"/>
  <c r="AE316" i="1"/>
  <c r="AD316" i="1"/>
  <c r="AC316" i="1"/>
  <c r="AB316" i="1"/>
  <c r="AK315" i="1"/>
  <c r="AJ315" i="1"/>
  <c r="AI315" i="1"/>
  <c r="AH315" i="1"/>
  <c r="AG315" i="1"/>
  <c r="AF315" i="1"/>
  <c r="AE315" i="1"/>
  <c r="AD315" i="1"/>
  <c r="AC315" i="1"/>
  <c r="AB315" i="1"/>
  <c r="AK314" i="1"/>
  <c r="AJ314" i="1"/>
  <c r="AI314" i="1"/>
  <c r="AH314" i="1"/>
  <c r="AG314" i="1"/>
  <c r="AF314" i="1"/>
  <c r="AE314" i="1"/>
  <c r="AD314" i="1"/>
  <c r="AC314" i="1"/>
  <c r="AB314" i="1"/>
  <c r="AK313" i="1"/>
  <c r="AJ313" i="1"/>
  <c r="AI313" i="1"/>
  <c r="AH313" i="1"/>
  <c r="AG313" i="1"/>
  <c r="AF313" i="1"/>
  <c r="AE313" i="1"/>
  <c r="AD313" i="1"/>
  <c r="AC313" i="1"/>
  <c r="AB313" i="1"/>
  <c r="AK312" i="1"/>
  <c r="AJ312" i="1"/>
  <c r="AI312" i="1"/>
  <c r="AH312" i="1"/>
  <c r="AG312" i="1"/>
  <c r="AF312" i="1"/>
  <c r="AE312" i="1"/>
  <c r="AD312" i="1"/>
  <c r="AC312" i="1"/>
  <c r="AB312" i="1"/>
  <c r="AK311" i="1"/>
  <c r="AJ311" i="1"/>
  <c r="AI311" i="1"/>
  <c r="AH311" i="1"/>
  <c r="AG311" i="1"/>
  <c r="AF311" i="1"/>
  <c r="AE311" i="1"/>
  <c r="AD311" i="1"/>
  <c r="AC311" i="1"/>
  <c r="AB311" i="1"/>
  <c r="AK310" i="1"/>
  <c r="AJ310" i="1"/>
  <c r="AI310" i="1"/>
  <c r="AH310" i="1"/>
  <c r="AG310" i="1"/>
  <c r="AF310" i="1"/>
  <c r="AE310" i="1"/>
  <c r="AD310" i="1"/>
  <c r="AC310" i="1"/>
  <c r="AB310" i="1"/>
  <c r="AK309" i="1"/>
  <c r="AJ309" i="1"/>
  <c r="AI309" i="1"/>
  <c r="AH309" i="1"/>
  <c r="AG309" i="1"/>
  <c r="AF309" i="1"/>
  <c r="AE309" i="1"/>
  <c r="AD309" i="1"/>
  <c r="AC309" i="1"/>
  <c r="AB309" i="1"/>
  <c r="AK308" i="1"/>
  <c r="AJ308" i="1"/>
  <c r="AI308" i="1"/>
  <c r="AH308" i="1"/>
  <c r="AG308" i="1"/>
  <c r="AF308" i="1"/>
  <c r="AE308" i="1"/>
  <c r="AD308" i="1"/>
  <c r="AC308" i="1"/>
  <c r="AB308" i="1"/>
  <c r="AK307" i="1"/>
  <c r="AJ307" i="1"/>
  <c r="AI307" i="1"/>
  <c r="AH307" i="1"/>
  <c r="AG307" i="1"/>
  <c r="AF307" i="1"/>
  <c r="AE307" i="1"/>
  <c r="AD307" i="1"/>
  <c r="AC307" i="1"/>
  <c r="AB307" i="1"/>
  <c r="AK306" i="1"/>
  <c r="AJ306" i="1"/>
  <c r="AI306" i="1"/>
  <c r="AH306" i="1"/>
  <c r="AG306" i="1"/>
  <c r="AF306" i="1"/>
  <c r="AE306" i="1"/>
  <c r="AD306" i="1"/>
  <c r="AC306" i="1"/>
  <c r="AB306" i="1"/>
  <c r="AK305" i="1"/>
  <c r="AJ305" i="1"/>
  <c r="AI305" i="1"/>
  <c r="AH305" i="1"/>
  <c r="AG305" i="1"/>
  <c r="AF305" i="1"/>
  <c r="AE305" i="1"/>
  <c r="AD305" i="1"/>
  <c r="AC305" i="1"/>
  <c r="AB305" i="1"/>
  <c r="AK304" i="1"/>
  <c r="AJ304" i="1"/>
  <c r="AI304" i="1"/>
  <c r="AH304" i="1"/>
  <c r="AG304" i="1"/>
  <c r="AF304" i="1"/>
  <c r="AE304" i="1"/>
  <c r="AD304" i="1"/>
  <c r="AC304" i="1"/>
  <c r="AB304" i="1"/>
  <c r="AK303" i="1"/>
  <c r="AJ303" i="1"/>
  <c r="AI303" i="1"/>
  <c r="AH303" i="1"/>
  <c r="AG303" i="1"/>
  <c r="AF303" i="1"/>
  <c r="AE303" i="1"/>
  <c r="AD303" i="1"/>
  <c r="AC303" i="1"/>
  <c r="AB303" i="1"/>
  <c r="AK302" i="1"/>
  <c r="AJ302" i="1"/>
  <c r="AI302" i="1"/>
  <c r="AH302" i="1"/>
  <c r="AG302" i="1"/>
  <c r="AF302" i="1"/>
  <c r="AE302" i="1"/>
  <c r="AD302" i="1"/>
  <c r="AC302" i="1"/>
  <c r="AB302" i="1"/>
  <c r="AK301" i="1"/>
  <c r="AJ301" i="1"/>
  <c r="AI301" i="1"/>
  <c r="AH301" i="1"/>
  <c r="AG301" i="1"/>
  <c r="AF301" i="1"/>
  <c r="AE301" i="1"/>
  <c r="AD301" i="1"/>
  <c r="AC301" i="1"/>
  <c r="AB301" i="1"/>
  <c r="AK300" i="1"/>
  <c r="AJ300" i="1"/>
  <c r="AI300" i="1"/>
  <c r="AH300" i="1"/>
  <c r="AG300" i="1"/>
  <c r="AF300" i="1"/>
  <c r="AE300" i="1"/>
  <c r="AD300" i="1"/>
  <c r="AC300" i="1"/>
  <c r="AB300" i="1"/>
  <c r="AK299" i="1"/>
  <c r="AJ299" i="1"/>
  <c r="AI299" i="1"/>
  <c r="AH299" i="1"/>
  <c r="AG299" i="1"/>
  <c r="AF299" i="1"/>
  <c r="AE299" i="1"/>
  <c r="AD299" i="1"/>
  <c r="AC299" i="1"/>
  <c r="AB299" i="1"/>
  <c r="AK298" i="1"/>
  <c r="AJ298" i="1"/>
  <c r="AI298" i="1"/>
  <c r="AH298" i="1"/>
  <c r="AG298" i="1"/>
  <c r="AF298" i="1"/>
  <c r="AE298" i="1"/>
  <c r="AD298" i="1"/>
  <c r="AC298" i="1"/>
  <c r="AB298" i="1"/>
  <c r="AK297" i="1"/>
  <c r="AJ297" i="1"/>
  <c r="AI297" i="1"/>
  <c r="AH297" i="1"/>
  <c r="AG297" i="1"/>
  <c r="AF297" i="1"/>
  <c r="AE297" i="1"/>
  <c r="AD297" i="1"/>
  <c r="AC297" i="1"/>
  <c r="AB297" i="1"/>
  <c r="AK296" i="1"/>
  <c r="AJ296" i="1"/>
  <c r="AI296" i="1"/>
  <c r="AH296" i="1"/>
  <c r="AG296" i="1"/>
  <c r="AF296" i="1"/>
  <c r="AE296" i="1"/>
  <c r="AD296" i="1"/>
  <c r="AC296" i="1"/>
  <c r="AB296" i="1"/>
  <c r="AK295" i="1"/>
  <c r="AJ295" i="1"/>
  <c r="AI295" i="1"/>
  <c r="AH295" i="1"/>
  <c r="AG295" i="1"/>
  <c r="AF295" i="1"/>
  <c r="AE295" i="1"/>
  <c r="AD295" i="1"/>
  <c r="AC295" i="1"/>
  <c r="AB295" i="1"/>
  <c r="AK294" i="1"/>
  <c r="AJ294" i="1"/>
  <c r="AI294" i="1"/>
  <c r="AH294" i="1"/>
  <c r="AG294" i="1"/>
  <c r="AF294" i="1"/>
  <c r="AE294" i="1"/>
  <c r="AD294" i="1"/>
  <c r="AC294" i="1"/>
  <c r="AB294" i="1"/>
  <c r="AK293" i="1"/>
  <c r="AJ293" i="1"/>
  <c r="AI293" i="1"/>
  <c r="AH293" i="1"/>
  <c r="AG293" i="1"/>
  <c r="AF293" i="1"/>
  <c r="AE293" i="1"/>
  <c r="AD293" i="1"/>
  <c r="AC293" i="1"/>
  <c r="AB293" i="1"/>
  <c r="AK292" i="1"/>
  <c r="AJ292" i="1"/>
  <c r="AI292" i="1"/>
  <c r="AH292" i="1"/>
  <c r="AG292" i="1"/>
  <c r="AF292" i="1"/>
  <c r="AE292" i="1"/>
  <c r="AD292" i="1"/>
  <c r="AC292" i="1"/>
  <c r="AB292" i="1"/>
  <c r="AK291" i="1"/>
  <c r="AJ291" i="1"/>
  <c r="AI291" i="1"/>
  <c r="AH291" i="1"/>
  <c r="AG291" i="1"/>
  <c r="AF291" i="1"/>
  <c r="AE291" i="1"/>
  <c r="AD291" i="1"/>
  <c r="AC291" i="1"/>
  <c r="AB291" i="1"/>
  <c r="AK290" i="1"/>
  <c r="AJ290" i="1"/>
  <c r="AI290" i="1"/>
  <c r="AH290" i="1"/>
  <c r="AG290" i="1"/>
  <c r="AF290" i="1"/>
  <c r="AE290" i="1"/>
  <c r="AD290" i="1"/>
  <c r="AC290" i="1"/>
  <c r="AB290" i="1"/>
  <c r="AK289" i="1"/>
  <c r="AJ289" i="1"/>
  <c r="AI289" i="1"/>
  <c r="AH289" i="1"/>
  <c r="AG289" i="1"/>
  <c r="AF289" i="1"/>
  <c r="AE289" i="1"/>
  <c r="AD289" i="1"/>
  <c r="AC289" i="1"/>
  <c r="AB289" i="1"/>
  <c r="AK288" i="1"/>
  <c r="AJ288" i="1"/>
  <c r="AI288" i="1"/>
  <c r="AH288" i="1"/>
  <c r="AG288" i="1"/>
  <c r="AF288" i="1"/>
  <c r="AE288" i="1"/>
  <c r="AD288" i="1"/>
  <c r="AC288" i="1"/>
  <c r="AB288" i="1"/>
  <c r="AK287" i="1"/>
  <c r="AJ287" i="1"/>
  <c r="AI287" i="1"/>
  <c r="AH287" i="1"/>
  <c r="AG287" i="1"/>
  <c r="AF287" i="1"/>
  <c r="AE287" i="1"/>
  <c r="AD287" i="1"/>
  <c r="AC287" i="1"/>
  <c r="AB287" i="1"/>
  <c r="AK286" i="1"/>
  <c r="AJ286" i="1"/>
  <c r="AI286" i="1"/>
  <c r="AH286" i="1"/>
  <c r="AG286" i="1"/>
  <c r="AF286" i="1"/>
  <c r="AE286" i="1"/>
  <c r="AD286" i="1"/>
  <c r="AC286" i="1"/>
  <c r="AB286" i="1"/>
  <c r="AK285" i="1"/>
  <c r="AJ285" i="1"/>
  <c r="AI285" i="1"/>
  <c r="AH285" i="1"/>
  <c r="AG285" i="1"/>
  <c r="AF285" i="1"/>
  <c r="AE285" i="1"/>
  <c r="AD285" i="1"/>
  <c r="AC285" i="1"/>
  <c r="AB285" i="1"/>
  <c r="AK284" i="1"/>
  <c r="AJ284" i="1"/>
  <c r="AI284" i="1"/>
  <c r="AH284" i="1"/>
  <c r="AG284" i="1"/>
  <c r="AF284" i="1"/>
  <c r="AE284" i="1"/>
  <c r="AD284" i="1"/>
  <c r="AC284" i="1"/>
  <c r="AB284" i="1"/>
  <c r="AK283" i="1"/>
  <c r="AJ283" i="1"/>
  <c r="AI283" i="1"/>
  <c r="AH283" i="1"/>
  <c r="AG283" i="1"/>
  <c r="AF283" i="1"/>
  <c r="AE283" i="1"/>
  <c r="AD283" i="1"/>
  <c r="AC283" i="1"/>
  <c r="AB283" i="1"/>
  <c r="AK282" i="1"/>
  <c r="AJ282" i="1"/>
  <c r="AI282" i="1"/>
  <c r="AH282" i="1"/>
  <c r="AG282" i="1"/>
  <c r="AF282" i="1"/>
  <c r="AE282" i="1"/>
  <c r="AD282" i="1"/>
  <c r="AC282" i="1"/>
  <c r="AB282" i="1"/>
  <c r="AK281" i="1"/>
  <c r="AJ281" i="1"/>
  <c r="AI281" i="1"/>
  <c r="AH281" i="1"/>
  <c r="AG281" i="1"/>
  <c r="AF281" i="1"/>
  <c r="AE281" i="1"/>
  <c r="AD281" i="1"/>
  <c r="AC281" i="1"/>
  <c r="AB281" i="1"/>
  <c r="AK280" i="1"/>
  <c r="AJ280" i="1"/>
  <c r="AI280" i="1"/>
  <c r="AH280" i="1"/>
  <c r="AG280" i="1"/>
  <c r="AF280" i="1"/>
  <c r="AE280" i="1"/>
  <c r="AD280" i="1"/>
  <c r="AC280" i="1"/>
  <c r="AB280" i="1"/>
  <c r="AK279" i="1"/>
  <c r="AJ279" i="1"/>
  <c r="AI279" i="1"/>
  <c r="AH279" i="1"/>
  <c r="AG279" i="1"/>
  <c r="AF279" i="1"/>
  <c r="AE279" i="1"/>
  <c r="AD279" i="1"/>
  <c r="AC279" i="1"/>
  <c r="AB279" i="1"/>
  <c r="AK278" i="1"/>
  <c r="AJ278" i="1"/>
  <c r="AI278" i="1"/>
  <c r="AH278" i="1"/>
  <c r="AG278" i="1"/>
  <c r="AF278" i="1"/>
  <c r="AE278" i="1"/>
  <c r="AD278" i="1"/>
  <c r="AC278" i="1"/>
  <c r="AB278" i="1"/>
  <c r="AK277" i="1"/>
  <c r="AJ277" i="1"/>
  <c r="AI277" i="1"/>
  <c r="AH277" i="1"/>
  <c r="AG277" i="1"/>
  <c r="AF277" i="1"/>
  <c r="AE277" i="1"/>
  <c r="AD277" i="1"/>
  <c r="AC277" i="1"/>
  <c r="AB277" i="1"/>
  <c r="AK276" i="1"/>
  <c r="AJ276" i="1"/>
  <c r="AI276" i="1"/>
  <c r="AH276" i="1"/>
  <c r="AG276" i="1"/>
  <c r="AF276" i="1"/>
  <c r="AE276" i="1"/>
  <c r="AD276" i="1"/>
  <c r="AC276" i="1"/>
  <c r="AB276" i="1"/>
  <c r="AK275" i="1"/>
  <c r="AJ275" i="1"/>
  <c r="AI275" i="1"/>
  <c r="AH275" i="1"/>
  <c r="AG275" i="1"/>
  <c r="AF275" i="1"/>
  <c r="AE275" i="1"/>
  <c r="AD275" i="1"/>
  <c r="AC275" i="1"/>
  <c r="AB275" i="1"/>
  <c r="AK274" i="1"/>
  <c r="AJ274" i="1"/>
  <c r="AI274" i="1"/>
  <c r="AH274" i="1"/>
  <c r="AG274" i="1"/>
  <c r="AF274" i="1"/>
  <c r="AE274" i="1"/>
  <c r="AD274" i="1"/>
  <c r="AC274" i="1"/>
  <c r="AB274" i="1"/>
  <c r="AK273" i="1"/>
  <c r="AJ273" i="1"/>
  <c r="AI273" i="1"/>
  <c r="AH273" i="1"/>
  <c r="AG273" i="1"/>
  <c r="AF273" i="1"/>
  <c r="AE273" i="1"/>
  <c r="AD273" i="1"/>
  <c r="AC273" i="1"/>
  <c r="AB273" i="1"/>
  <c r="AK272" i="1"/>
  <c r="AJ272" i="1"/>
  <c r="AI272" i="1"/>
  <c r="AH272" i="1"/>
  <c r="AG272" i="1"/>
  <c r="AF272" i="1"/>
  <c r="AE272" i="1"/>
  <c r="AD272" i="1"/>
  <c r="AC272" i="1"/>
  <c r="AB272" i="1"/>
  <c r="AK271" i="1"/>
  <c r="AJ271" i="1"/>
  <c r="AI271" i="1"/>
  <c r="AH271" i="1"/>
  <c r="AG271" i="1"/>
  <c r="AF271" i="1"/>
  <c r="AE271" i="1"/>
  <c r="AD271" i="1"/>
  <c r="AC271" i="1"/>
  <c r="AB271" i="1"/>
  <c r="AK270" i="1"/>
  <c r="AJ270" i="1"/>
  <c r="AI270" i="1"/>
  <c r="AH270" i="1"/>
  <c r="AG270" i="1"/>
  <c r="AF270" i="1"/>
  <c r="AE270" i="1"/>
  <c r="AD270" i="1"/>
  <c r="AC270" i="1"/>
  <c r="AB270" i="1"/>
  <c r="AK269" i="1"/>
  <c r="AJ269" i="1"/>
  <c r="AI269" i="1"/>
  <c r="AH269" i="1"/>
  <c r="AG269" i="1"/>
  <c r="AF269" i="1"/>
  <c r="AE269" i="1"/>
  <c r="AD269" i="1"/>
  <c r="AC269" i="1"/>
  <c r="AB269" i="1"/>
  <c r="AK268" i="1"/>
  <c r="AJ268" i="1"/>
  <c r="AI268" i="1"/>
  <c r="AH268" i="1"/>
  <c r="AG268" i="1"/>
  <c r="AF268" i="1"/>
  <c r="AE268" i="1"/>
  <c r="AD268" i="1"/>
  <c r="AC268" i="1"/>
  <c r="AB268" i="1"/>
  <c r="AK267" i="1"/>
  <c r="AJ267" i="1"/>
  <c r="AI267" i="1"/>
  <c r="AH267" i="1"/>
  <c r="AG267" i="1"/>
  <c r="AF267" i="1"/>
  <c r="AE267" i="1"/>
  <c r="AD267" i="1"/>
  <c r="AC267" i="1"/>
  <c r="AB267" i="1"/>
  <c r="AK266" i="1"/>
  <c r="AJ266" i="1"/>
  <c r="AI266" i="1"/>
  <c r="AH266" i="1"/>
  <c r="AG266" i="1"/>
  <c r="AF266" i="1"/>
  <c r="AE266" i="1"/>
  <c r="AD266" i="1"/>
  <c r="AC266" i="1"/>
  <c r="AB266" i="1"/>
  <c r="AK265" i="1"/>
  <c r="AJ265" i="1"/>
  <c r="AI265" i="1"/>
  <c r="AH265" i="1"/>
  <c r="AG265" i="1"/>
  <c r="AF265" i="1"/>
  <c r="AE265" i="1"/>
  <c r="AD265" i="1"/>
  <c r="AC265" i="1"/>
  <c r="AB265" i="1"/>
  <c r="AK264" i="1"/>
  <c r="AJ264" i="1"/>
  <c r="AI264" i="1"/>
  <c r="AH264" i="1"/>
  <c r="AG264" i="1"/>
  <c r="AF264" i="1"/>
  <c r="AE264" i="1"/>
  <c r="AD264" i="1"/>
  <c r="AC264" i="1"/>
  <c r="AB264" i="1"/>
  <c r="AK263" i="1"/>
  <c r="AJ263" i="1"/>
  <c r="AI263" i="1"/>
  <c r="AH263" i="1"/>
  <c r="AG263" i="1"/>
  <c r="AF263" i="1"/>
  <c r="AE263" i="1"/>
  <c r="AD263" i="1"/>
  <c r="AC263" i="1"/>
  <c r="AB263" i="1"/>
  <c r="AK262" i="1"/>
  <c r="AJ262" i="1"/>
  <c r="AI262" i="1"/>
  <c r="AH262" i="1"/>
  <c r="AG262" i="1"/>
  <c r="AF262" i="1"/>
  <c r="AE262" i="1"/>
  <c r="AD262" i="1"/>
  <c r="AC262" i="1"/>
  <c r="AB262" i="1"/>
  <c r="AK261" i="1"/>
  <c r="AJ261" i="1"/>
  <c r="AI261" i="1"/>
  <c r="AH261" i="1"/>
  <c r="AG261" i="1"/>
  <c r="AF261" i="1"/>
  <c r="AE261" i="1"/>
  <c r="AD261" i="1"/>
  <c r="AC261" i="1"/>
  <c r="AB261" i="1"/>
  <c r="AK260" i="1"/>
  <c r="AJ260" i="1"/>
  <c r="AI260" i="1"/>
  <c r="AH260" i="1"/>
  <c r="AG260" i="1"/>
  <c r="AF260" i="1"/>
  <c r="AE260" i="1"/>
  <c r="AD260" i="1"/>
  <c r="AC260" i="1"/>
  <c r="AB260" i="1"/>
  <c r="AK259" i="1"/>
  <c r="AJ259" i="1"/>
  <c r="AI259" i="1"/>
  <c r="AH259" i="1"/>
  <c r="AG259" i="1"/>
  <c r="AF259" i="1"/>
  <c r="AE259" i="1"/>
  <c r="AD259" i="1"/>
  <c r="AC259" i="1"/>
  <c r="AB259" i="1"/>
  <c r="AK258" i="1"/>
  <c r="AJ258" i="1"/>
  <c r="AI258" i="1"/>
  <c r="AH258" i="1"/>
  <c r="AG258" i="1"/>
  <c r="AF258" i="1"/>
  <c r="AE258" i="1"/>
  <c r="AD258" i="1"/>
  <c r="AC258" i="1"/>
  <c r="AB258" i="1"/>
  <c r="AK257" i="1"/>
  <c r="AJ257" i="1"/>
  <c r="AI257" i="1"/>
  <c r="AH257" i="1"/>
  <c r="AG257" i="1"/>
  <c r="AF257" i="1"/>
  <c r="AE257" i="1"/>
  <c r="AD257" i="1"/>
  <c r="AC257" i="1"/>
  <c r="AB257" i="1"/>
  <c r="AK256" i="1"/>
  <c r="AJ256" i="1"/>
  <c r="AI256" i="1"/>
  <c r="AH256" i="1"/>
  <c r="AG256" i="1"/>
  <c r="AF256" i="1"/>
  <c r="AE256" i="1"/>
  <c r="AD256" i="1"/>
  <c r="AC256" i="1"/>
  <c r="AB256" i="1"/>
  <c r="AK255" i="1"/>
  <c r="AJ255" i="1"/>
  <c r="AI255" i="1"/>
  <c r="AH255" i="1"/>
  <c r="AG255" i="1"/>
  <c r="AF255" i="1"/>
  <c r="AE255" i="1"/>
  <c r="AD255" i="1"/>
  <c r="AC255" i="1"/>
  <c r="AB255" i="1"/>
  <c r="AK254" i="1"/>
  <c r="AJ254" i="1"/>
  <c r="AI254" i="1"/>
  <c r="AH254" i="1"/>
  <c r="AG254" i="1"/>
  <c r="AF254" i="1"/>
  <c r="AE254" i="1"/>
  <c r="AD254" i="1"/>
  <c r="AC254" i="1"/>
  <c r="AB254" i="1"/>
  <c r="AK253" i="1"/>
  <c r="AJ253" i="1"/>
  <c r="AI253" i="1"/>
  <c r="AH253" i="1"/>
  <c r="AG253" i="1"/>
  <c r="AF253" i="1"/>
  <c r="AE253" i="1"/>
  <c r="AD253" i="1"/>
  <c r="AC253" i="1"/>
  <c r="AB253" i="1"/>
  <c r="AK252" i="1"/>
  <c r="AJ252" i="1"/>
  <c r="AI252" i="1"/>
  <c r="AH252" i="1"/>
  <c r="AG252" i="1"/>
  <c r="AF252" i="1"/>
  <c r="AE252" i="1"/>
  <c r="AD252" i="1"/>
  <c r="AC252" i="1"/>
  <c r="AB252" i="1"/>
  <c r="AK251" i="1"/>
  <c r="AJ251" i="1"/>
  <c r="AI251" i="1"/>
  <c r="AH251" i="1"/>
  <c r="AG251" i="1"/>
  <c r="AF251" i="1"/>
  <c r="AE251" i="1"/>
  <c r="AD251" i="1"/>
  <c r="AC251" i="1"/>
  <c r="AB251" i="1"/>
  <c r="AK250" i="1"/>
  <c r="AJ250" i="1"/>
  <c r="AI250" i="1"/>
  <c r="AH250" i="1"/>
  <c r="AG250" i="1"/>
  <c r="AF250" i="1"/>
  <c r="AE250" i="1"/>
  <c r="AD250" i="1"/>
  <c r="AC250" i="1"/>
  <c r="AB250" i="1"/>
  <c r="AK249" i="1"/>
  <c r="AJ249" i="1"/>
  <c r="AI249" i="1"/>
  <c r="AH249" i="1"/>
  <c r="AG249" i="1"/>
  <c r="AF249" i="1"/>
  <c r="AE249" i="1"/>
  <c r="AD249" i="1"/>
  <c r="AC249" i="1"/>
  <c r="AB249" i="1"/>
  <c r="AK248" i="1"/>
  <c r="AJ248" i="1"/>
  <c r="AI248" i="1"/>
  <c r="AH248" i="1"/>
  <c r="AG248" i="1"/>
  <c r="AF248" i="1"/>
  <c r="AE248" i="1"/>
  <c r="AD248" i="1"/>
  <c r="AC248" i="1"/>
  <c r="AB248" i="1"/>
  <c r="AK247" i="1"/>
  <c r="AJ247" i="1"/>
  <c r="AI247" i="1"/>
  <c r="AH247" i="1"/>
  <c r="AG247" i="1"/>
  <c r="AF247" i="1"/>
  <c r="AE247" i="1"/>
  <c r="AD247" i="1"/>
  <c r="AC247" i="1"/>
  <c r="AB247" i="1"/>
  <c r="AK246" i="1"/>
  <c r="AJ246" i="1"/>
  <c r="AI246" i="1"/>
  <c r="AH246" i="1"/>
  <c r="AG246" i="1"/>
  <c r="AF246" i="1"/>
  <c r="AE246" i="1"/>
  <c r="AD246" i="1"/>
  <c r="AC246" i="1"/>
  <c r="AB246" i="1"/>
  <c r="AK245" i="1"/>
  <c r="AJ245" i="1"/>
  <c r="AI245" i="1"/>
  <c r="AH245" i="1"/>
  <c r="AG245" i="1"/>
  <c r="AF245" i="1"/>
  <c r="AE245" i="1"/>
  <c r="AD245" i="1"/>
  <c r="AC245" i="1"/>
  <c r="AB245" i="1"/>
  <c r="AK244" i="1"/>
  <c r="AJ244" i="1"/>
  <c r="AI244" i="1"/>
  <c r="AH244" i="1"/>
  <c r="AG244" i="1"/>
  <c r="AF244" i="1"/>
  <c r="AE244" i="1"/>
  <c r="AD244" i="1"/>
  <c r="AC244" i="1"/>
  <c r="AB244" i="1"/>
  <c r="AK243" i="1"/>
  <c r="AJ243" i="1"/>
  <c r="AI243" i="1"/>
  <c r="AH243" i="1"/>
  <c r="AG243" i="1"/>
  <c r="AF243" i="1"/>
  <c r="AE243" i="1"/>
  <c r="AD243" i="1"/>
  <c r="AC243" i="1"/>
  <c r="AB243" i="1"/>
  <c r="AK242" i="1"/>
  <c r="AJ242" i="1"/>
  <c r="AI242" i="1"/>
  <c r="AH242" i="1"/>
  <c r="AG242" i="1"/>
  <c r="AF242" i="1"/>
  <c r="AE242" i="1"/>
  <c r="AD242" i="1"/>
  <c r="AC242" i="1"/>
  <c r="AB242" i="1"/>
  <c r="AK241" i="1"/>
  <c r="AJ241" i="1"/>
  <c r="AI241" i="1"/>
  <c r="AH241" i="1"/>
  <c r="AG241" i="1"/>
  <c r="AF241" i="1"/>
  <c r="AE241" i="1"/>
  <c r="AD241" i="1"/>
  <c r="AC241" i="1"/>
  <c r="AB241" i="1"/>
  <c r="AK240" i="1"/>
  <c r="AJ240" i="1"/>
  <c r="AI240" i="1"/>
  <c r="AH240" i="1"/>
  <c r="AG240" i="1"/>
  <c r="AF240" i="1"/>
  <c r="AE240" i="1"/>
  <c r="AD240" i="1"/>
  <c r="AC240" i="1"/>
  <c r="AB240" i="1"/>
  <c r="AK239" i="1"/>
  <c r="AJ239" i="1"/>
  <c r="AI239" i="1"/>
  <c r="AH239" i="1"/>
  <c r="AG239" i="1"/>
  <c r="AF239" i="1"/>
  <c r="AE239" i="1"/>
  <c r="AD239" i="1"/>
  <c r="AC239" i="1"/>
  <c r="AB239" i="1"/>
  <c r="AK238" i="1"/>
  <c r="AJ238" i="1"/>
  <c r="AI238" i="1"/>
  <c r="AH238" i="1"/>
  <c r="AG238" i="1"/>
  <c r="AF238" i="1"/>
  <c r="AE238" i="1"/>
  <c r="AD238" i="1"/>
  <c r="AC238" i="1"/>
  <c r="AB238" i="1"/>
  <c r="AK237" i="1"/>
  <c r="AJ237" i="1"/>
  <c r="AI237" i="1"/>
  <c r="AH237" i="1"/>
  <c r="AG237" i="1"/>
  <c r="AF237" i="1"/>
  <c r="AE237" i="1"/>
  <c r="AD237" i="1"/>
  <c r="AC237" i="1"/>
  <c r="AB237" i="1"/>
  <c r="AK236" i="1"/>
  <c r="AJ236" i="1"/>
  <c r="AI236" i="1"/>
  <c r="AH236" i="1"/>
  <c r="AG236" i="1"/>
  <c r="AF236" i="1"/>
  <c r="AE236" i="1"/>
  <c r="AD236" i="1"/>
  <c r="AC236" i="1"/>
  <c r="AB236" i="1"/>
  <c r="AK235" i="1"/>
  <c r="AJ235" i="1"/>
  <c r="AI235" i="1"/>
  <c r="AH235" i="1"/>
  <c r="AG235" i="1"/>
  <c r="AF235" i="1"/>
  <c r="AE235" i="1"/>
  <c r="AD235" i="1"/>
  <c r="AC235" i="1"/>
  <c r="AB235" i="1"/>
  <c r="AK234" i="1"/>
  <c r="AJ234" i="1"/>
  <c r="AI234" i="1"/>
  <c r="AH234" i="1"/>
  <c r="AG234" i="1"/>
  <c r="AF234" i="1"/>
  <c r="AE234" i="1"/>
  <c r="AD234" i="1"/>
  <c r="AC234" i="1"/>
  <c r="AB234" i="1"/>
  <c r="AK233" i="1"/>
  <c r="AJ233" i="1"/>
  <c r="AI233" i="1"/>
  <c r="AH233" i="1"/>
  <c r="AG233" i="1"/>
  <c r="AF233" i="1"/>
  <c r="AE233" i="1"/>
  <c r="AD233" i="1"/>
  <c r="AC233" i="1"/>
  <c r="AB233" i="1"/>
  <c r="AK232" i="1"/>
  <c r="AJ232" i="1"/>
  <c r="AI232" i="1"/>
  <c r="AH232" i="1"/>
  <c r="AG232" i="1"/>
  <c r="AF232" i="1"/>
  <c r="AE232" i="1"/>
  <c r="AD232" i="1"/>
  <c r="AC232" i="1"/>
  <c r="AB232" i="1"/>
  <c r="AK231" i="1"/>
  <c r="AJ231" i="1"/>
  <c r="AI231" i="1"/>
  <c r="AH231" i="1"/>
  <c r="AG231" i="1"/>
  <c r="AF231" i="1"/>
  <c r="AE231" i="1"/>
  <c r="AD231" i="1"/>
  <c r="AC231" i="1"/>
  <c r="AB231" i="1"/>
  <c r="AK230" i="1"/>
  <c r="AJ230" i="1"/>
  <c r="AI230" i="1"/>
  <c r="AH230" i="1"/>
  <c r="AG230" i="1"/>
  <c r="AF230" i="1"/>
  <c r="AE230" i="1"/>
  <c r="AD230" i="1"/>
  <c r="AC230" i="1"/>
  <c r="AB230" i="1"/>
  <c r="AK229" i="1"/>
  <c r="AJ229" i="1"/>
  <c r="AI229" i="1"/>
  <c r="AH229" i="1"/>
  <c r="AG229" i="1"/>
  <c r="AF229" i="1"/>
  <c r="AE229" i="1"/>
  <c r="AD229" i="1"/>
  <c r="AC229" i="1"/>
  <c r="AB229" i="1"/>
  <c r="AK228" i="1"/>
  <c r="AJ228" i="1"/>
  <c r="AI228" i="1"/>
  <c r="AH228" i="1"/>
  <c r="AG228" i="1"/>
  <c r="AF228" i="1"/>
  <c r="AE228" i="1"/>
  <c r="AD228" i="1"/>
  <c r="AC228" i="1"/>
  <c r="AB228" i="1"/>
  <c r="AK227" i="1"/>
  <c r="AJ227" i="1"/>
  <c r="AI227" i="1"/>
  <c r="AH227" i="1"/>
  <c r="AG227" i="1"/>
  <c r="AF227" i="1"/>
  <c r="AE227" i="1"/>
  <c r="AD227" i="1"/>
  <c r="AC227" i="1"/>
  <c r="AB227" i="1"/>
  <c r="AK226" i="1"/>
  <c r="AJ226" i="1"/>
  <c r="AI226" i="1"/>
  <c r="AH226" i="1"/>
  <c r="AG226" i="1"/>
  <c r="AF226" i="1"/>
  <c r="AE226" i="1"/>
  <c r="AD226" i="1"/>
  <c r="AC226" i="1"/>
  <c r="AB226" i="1"/>
  <c r="AK225" i="1"/>
  <c r="AJ225" i="1"/>
  <c r="AI225" i="1"/>
  <c r="AH225" i="1"/>
  <c r="AG225" i="1"/>
  <c r="AF225" i="1"/>
  <c r="AE225" i="1"/>
  <c r="AD225" i="1"/>
  <c r="AC225" i="1"/>
  <c r="AB225" i="1"/>
  <c r="AK224" i="1"/>
  <c r="AJ224" i="1"/>
  <c r="AI224" i="1"/>
  <c r="AH224" i="1"/>
  <c r="AG224" i="1"/>
  <c r="AF224" i="1"/>
  <c r="AE224" i="1"/>
  <c r="AD224" i="1"/>
  <c r="AC224" i="1"/>
  <c r="AB224" i="1"/>
  <c r="AK223" i="1"/>
  <c r="AJ223" i="1"/>
  <c r="AI223" i="1"/>
  <c r="AH223" i="1"/>
  <c r="AG223" i="1"/>
  <c r="AF223" i="1"/>
  <c r="AE223" i="1"/>
  <c r="AD223" i="1"/>
  <c r="AC223" i="1"/>
  <c r="AB223" i="1"/>
  <c r="AK222" i="1"/>
  <c r="AJ222" i="1"/>
  <c r="AI222" i="1"/>
  <c r="AH222" i="1"/>
  <c r="AG222" i="1"/>
  <c r="AF222" i="1"/>
  <c r="AE222" i="1"/>
  <c r="AD222" i="1"/>
  <c r="AC222" i="1"/>
  <c r="AB222" i="1"/>
  <c r="AK221" i="1"/>
  <c r="AJ221" i="1"/>
  <c r="AI221" i="1"/>
  <c r="AH221" i="1"/>
  <c r="AG221" i="1"/>
  <c r="AF221" i="1"/>
  <c r="AE221" i="1"/>
  <c r="AD221" i="1"/>
  <c r="AC221" i="1"/>
  <c r="AB221" i="1"/>
  <c r="AK220" i="1"/>
  <c r="AJ220" i="1"/>
  <c r="AI220" i="1"/>
  <c r="AH220" i="1"/>
  <c r="AG220" i="1"/>
  <c r="AF220" i="1"/>
  <c r="AE220" i="1"/>
  <c r="AD220" i="1"/>
  <c r="AC220" i="1"/>
  <c r="AB220" i="1"/>
  <c r="AK219" i="1"/>
  <c r="AJ219" i="1"/>
  <c r="AI219" i="1"/>
  <c r="AH219" i="1"/>
  <c r="AG219" i="1"/>
  <c r="AF219" i="1"/>
  <c r="AE219" i="1"/>
  <c r="AD219" i="1"/>
  <c r="AC219" i="1"/>
  <c r="AB219" i="1"/>
  <c r="AK218" i="1"/>
  <c r="AJ218" i="1"/>
  <c r="AI218" i="1"/>
  <c r="AH218" i="1"/>
  <c r="AG218" i="1"/>
  <c r="AF218" i="1"/>
  <c r="AE218" i="1"/>
  <c r="AD218" i="1"/>
  <c r="AC218" i="1"/>
  <c r="AB218" i="1"/>
  <c r="AK217" i="1"/>
  <c r="AJ217" i="1"/>
  <c r="AI217" i="1"/>
  <c r="AH217" i="1"/>
  <c r="AG217" i="1"/>
  <c r="AF217" i="1"/>
  <c r="AE217" i="1"/>
  <c r="AD217" i="1"/>
  <c r="AC217" i="1"/>
  <c r="AB217" i="1"/>
  <c r="AK216" i="1"/>
  <c r="AJ216" i="1"/>
  <c r="AI216" i="1"/>
  <c r="AH216" i="1"/>
  <c r="AG216" i="1"/>
  <c r="AF216" i="1"/>
  <c r="AE216" i="1"/>
  <c r="AD216" i="1"/>
  <c r="AC216" i="1"/>
  <c r="AB216" i="1"/>
  <c r="AK215" i="1"/>
  <c r="AJ215" i="1"/>
  <c r="AI215" i="1"/>
  <c r="AH215" i="1"/>
  <c r="AG215" i="1"/>
  <c r="AF215" i="1"/>
  <c r="AE215" i="1"/>
  <c r="AD215" i="1"/>
  <c r="AC215" i="1"/>
  <c r="AB215" i="1"/>
  <c r="AK214" i="1"/>
  <c r="AJ214" i="1"/>
  <c r="AI214" i="1"/>
  <c r="AH214" i="1"/>
  <c r="AG214" i="1"/>
  <c r="AF214" i="1"/>
  <c r="AE214" i="1"/>
  <c r="AD214" i="1"/>
  <c r="AC214" i="1"/>
  <c r="AB214" i="1"/>
  <c r="AK213" i="1"/>
  <c r="AJ213" i="1"/>
  <c r="AI213" i="1"/>
  <c r="AH213" i="1"/>
  <c r="AG213" i="1"/>
  <c r="AF213" i="1"/>
  <c r="AE213" i="1"/>
  <c r="AD213" i="1"/>
  <c r="AC213" i="1"/>
  <c r="AB213" i="1"/>
  <c r="AK212" i="1"/>
  <c r="AJ212" i="1"/>
  <c r="AI212" i="1"/>
  <c r="AH212" i="1"/>
  <c r="AG212" i="1"/>
  <c r="AF212" i="1"/>
  <c r="AE212" i="1"/>
  <c r="AD212" i="1"/>
  <c r="AC212" i="1"/>
  <c r="AB212" i="1"/>
  <c r="AK211" i="1"/>
  <c r="AJ211" i="1"/>
  <c r="AI211" i="1"/>
  <c r="AH211" i="1"/>
  <c r="AG211" i="1"/>
  <c r="AF211" i="1"/>
  <c r="AE211" i="1"/>
  <c r="AD211" i="1"/>
  <c r="AC211" i="1"/>
  <c r="AB211" i="1"/>
  <c r="AK210" i="1"/>
  <c r="AJ210" i="1"/>
  <c r="AI210" i="1"/>
  <c r="AH210" i="1"/>
  <c r="AG210" i="1"/>
  <c r="AF210" i="1"/>
  <c r="AE210" i="1"/>
  <c r="AD210" i="1"/>
  <c r="AC210" i="1"/>
  <c r="AB210" i="1"/>
  <c r="AK209" i="1"/>
  <c r="AJ209" i="1"/>
  <c r="AI209" i="1"/>
  <c r="AH209" i="1"/>
  <c r="AG209" i="1"/>
  <c r="AF209" i="1"/>
  <c r="AE209" i="1"/>
  <c r="AD209" i="1"/>
  <c r="AC209" i="1"/>
  <c r="AB209" i="1"/>
  <c r="AK208" i="1"/>
  <c r="AJ208" i="1"/>
  <c r="AI208" i="1"/>
  <c r="AH208" i="1"/>
  <c r="AG208" i="1"/>
  <c r="AF208" i="1"/>
  <c r="AE208" i="1"/>
  <c r="AD208" i="1"/>
  <c r="AC208" i="1"/>
  <c r="AB208" i="1"/>
  <c r="AK207" i="1"/>
  <c r="AJ207" i="1"/>
  <c r="AI207" i="1"/>
  <c r="AH207" i="1"/>
  <c r="AG207" i="1"/>
  <c r="AF207" i="1"/>
  <c r="AE207" i="1"/>
  <c r="AD207" i="1"/>
  <c r="AC207" i="1"/>
  <c r="AB207" i="1"/>
  <c r="AK206" i="1"/>
  <c r="AJ206" i="1"/>
  <c r="AI206" i="1"/>
  <c r="AH206" i="1"/>
  <c r="AG206" i="1"/>
  <c r="AF206" i="1"/>
  <c r="AE206" i="1"/>
  <c r="AD206" i="1"/>
  <c r="AC206" i="1"/>
  <c r="AB206" i="1"/>
  <c r="AK205" i="1"/>
  <c r="AJ205" i="1"/>
  <c r="AI205" i="1"/>
  <c r="AH205" i="1"/>
  <c r="AG205" i="1"/>
  <c r="AF205" i="1"/>
  <c r="AE205" i="1"/>
  <c r="AD205" i="1"/>
  <c r="AC205" i="1"/>
  <c r="AB205" i="1"/>
  <c r="AK204" i="1"/>
  <c r="AJ204" i="1"/>
  <c r="AI204" i="1"/>
  <c r="AH204" i="1"/>
  <c r="AG204" i="1"/>
  <c r="AF204" i="1"/>
  <c r="AE204" i="1"/>
  <c r="AD204" i="1"/>
  <c r="AC204" i="1"/>
  <c r="AB204" i="1"/>
  <c r="AK203" i="1"/>
  <c r="AJ203" i="1"/>
  <c r="AI203" i="1"/>
  <c r="AH203" i="1"/>
  <c r="AG203" i="1"/>
  <c r="AF203" i="1"/>
  <c r="AE203" i="1"/>
  <c r="AD203" i="1"/>
  <c r="AC203" i="1"/>
  <c r="AB203" i="1"/>
  <c r="AK202" i="1"/>
  <c r="AJ202" i="1"/>
  <c r="AI202" i="1"/>
  <c r="AH202" i="1"/>
  <c r="AG202" i="1"/>
  <c r="AF202" i="1"/>
  <c r="AE202" i="1"/>
  <c r="AD202" i="1"/>
  <c r="AC202" i="1"/>
  <c r="AB202" i="1"/>
  <c r="AK201" i="1"/>
  <c r="AJ201" i="1"/>
  <c r="AI201" i="1"/>
  <c r="AH201" i="1"/>
  <c r="AG201" i="1"/>
  <c r="AF201" i="1"/>
  <c r="AE201" i="1"/>
  <c r="AD201" i="1"/>
  <c r="AC201" i="1"/>
  <c r="AB201" i="1"/>
  <c r="AK200" i="1"/>
  <c r="AJ200" i="1"/>
  <c r="AI200" i="1"/>
  <c r="AH200" i="1"/>
  <c r="AG200" i="1"/>
  <c r="AF200" i="1"/>
  <c r="AE200" i="1"/>
  <c r="AD200" i="1"/>
  <c r="AC200" i="1"/>
  <c r="AB200" i="1"/>
  <c r="AK199" i="1"/>
  <c r="AJ199" i="1"/>
  <c r="AI199" i="1"/>
  <c r="AH199" i="1"/>
  <c r="AG199" i="1"/>
  <c r="AF199" i="1"/>
  <c r="AE199" i="1"/>
  <c r="AD199" i="1"/>
  <c r="AC199" i="1"/>
  <c r="AB199" i="1"/>
  <c r="AK198" i="1"/>
  <c r="AJ198" i="1"/>
  <c r="AI198" i="1"/>
  <c r="AH198" i="1"/>
  <c r="AG198" i="1"/>
  <c r="AF198" i="1"/>
  <c r="AE198" i="1"/>
  <c r="AD198" i="1"/>
  <c r="AC198" i="1"/>
  <c r="AB198" i="1"/>
  <c r="AK197" i="1"/>
  <c r="AJ197" i="1"/>
  <c r="AI197" i="1"/>
  <c r="AH197" i="1"/>
  <c r="AG197" i="1"/>
  <c r="AF197" i="1"/>
  <c r="AE197" i="1"/>
  <c r="AD197" i="1"/>
  <c r="AC197" i="1"/>
  <c r="AB197" i="1"/>
  <c r="AK196" i="1"/>
  <c r="AJ196" i="1"/>
  <c r="AI196" i="1"/>
  <c r="AH196" i="1"/>
  <c r="AG196" i="1"/>
  <c r="AF196" i="1"/>
  <c r="AE196" i="1"/>
  <c r="AD196" i="1"/>
  <c r="AC196" i="1"/>
  <c r="AB196" i="1"/>
  <c r="AK195" i="1"/>
  <c r="AJ195" i="1"/>
  <c r="AI195" i="1"/>
  <c r="AH195" i="1"/>
  <c r="AG195" i="1"/>
  <c r="AF195" i="1"/>
  <c r="AE195" i="1"/>
  <c r="AD195" i="1"/>
  <c r="AC195" i="1"/>
  <c r="AB195" i="1"/>
  <c r="AK194" i="1"/>
  <c r="AJ194" i="1"/>
  <c r="AI194" i="1"/>
  <c r="AH194" i="1"/>
  <c r="AG194" i="1"/>
  <c r="AF194" i="1"/>
  <c r="AE194" i="1"/>
  <c r="AD194" i="1"/>
  <c r="AC194" i="1"/>
  <c r="AB194" i="1"/>
  <c r="AK193" i="1"/>
  <c r="AJ193" i="1"/>
  <c r="AI193" i="1"/>
  <c r="AH193" i="1"/>
  <c r="AG193" i="1"/>
  <c r="AF193" i="1"/>
  <c r="AE193" i="1"/>
  <c r="AD193" i="1"/>
  <c r="AC193" i="1"/>
  <c r="AB193" i="1"/>
  <c r="AK192" i="1"/>
  <c r="AJ192" i="1"/>
  <c r="AI192" i="1"/>
  <c r="AH192" i="1"/>
  <c r="AG192" i="1"/>
  <c r="AF192" i="1"/>
  <c r="AE192" i="1"/>
  <c r="AD192" i="1"/>
  <c r="AC192" i="1"/>
  <c r="AB192" i="1"/>
  <c r="AK191" i="1"/>
  <c r="AJ191" i="1"/>
  <c r="AI191" i="1"/>
  <c r="AH191" i="1"/>
  <c r="AG191" i="1"/>
  <c r="AF191" i="1"/>
  <c r="AE191" i="1"/>
  <c r="AD191" i="1"/>
  <c r="AC191" i="1"/>
  <c r="AB191" i="1"/>
  <c r="AK190" i="1"/>
  <c r="AJ190" i="1"/>
  <c r="AI190" i="1"/>
  <c r="AH190" i="1"/>
  <c r="AG190" i="1"/>
  <c r="AF190" i="1"/>
  <c r="AE190" i="1"/>
  <c r="AD190" i="1"/>
  <c r="AC190" i="1"/>
  <c r="AB190" i="1"/>
  <c r="AK189" i="1"/>
  <c r="AJ189" i="1"/>
  <c r="AI189" i="1"/>
  <c r="AH189" i="1"/>
  <c r="AG189" i="1"/>
  <c r="AF189" i="1"/>
  <c r="AE189" i="1"/>
  <c r="AD189" i="1"/>
  <c r="AC189" i="1"/>
  <c r="AB189" i="1"/>
  <c r="AK188" i="1"/>
  <c r="AJ188" i="1"/>
  <c r="AI188" i="1"/>
  <c r="AH188" i="1"/>
  <c r="AG188" i="1"/>
  <c r="AF188" i="1"/>
  <c r="AE188" i="1"/>
  <c r="AD188" i="1"/>
  <c r="AC188" i="1"/>
  <c r="AB188" i="1"/>
  <c r="AK187" i="1"/>
  <c r="AJ187" i="1"/>
  <c r="AI187" i="1"/>
  <c r="AH187" i="1"/>
  <c r="AG187" i="1"/>
  <c r="AF187" i="1"/>
  <c r="AE187" i="1"/>
  <c r="AD187" i="1"/>
  <c r="AC187" i="1"/>
  <c r="AB187" i="1"/>
  <c r="AK186" i="1"/>
  <c r="AJ186" i="1"/>
  <c r="AI186" i="1"/>
  <c r="AH186" i="1"/>
  <c r="AG186" i="1"/>
  <c r="AF186" i="1"/>
  <c r="AE186" i="1"/>
  <c r="AD186" i="1"/>
  <c r="AC186" i="1"/>
  <c r="AB186" i="1"/>
  <c r="AK185" i="1"/>
  <c r="AJ185" i="1"/>
  <c r="AI185" i="1"/>
  <c r="AH185" i="1"/>
  <c r="AG185" i="1"/>
  <c r="AF185" i="1"/>
  <c r="AE185" i="1"/>
  <c r="AD185" i="1"/>
  <c r="AC185" i="1"/>
  <c r="AB185" i="1"/>
  <c r="AK184" i="1"/>
  <c r="AJ184" i="1"/>
  <c r="AI184" i="1"/>
  <c r="AH184" i="1"/>
  <c r="AG184" i="1"/>
  <c r="AF184" i="1"/>
  <c r="AE184" i="1"/>
  <c r="AD184" i="1"/>
  <c r="AC184" i="1"/>
  <c r="AB184" i="1"/>
  <c r="AK183" i="1"/>
  <c r="AJ183" i="1"/>
  <c r="AI183" i="1"/>
  <c r="AH183" i="1"/>
  <c r="AG183" i="1"/>
  <c r="AF183" i="1"/>
  <c r="AE183" i="1"/>
  <c r="AD183" i="1"/>
  <c r="AC183" i="1"/>
  <c r="AB183" i="1"/>
  <c r="AK182" i="1"/>
  <c r="AJ182" i="1"/>
  <c r="AI182" i="1"/>
  <c r="AH182" i="1"/>
  <c r="AG182" i="1"/>
  <c r="AF182" i="1"/>
  <c r="AE182" i="1"/>
  <c r="AD182" i="1"/>
  <c r="AC182" i="1"/>
  <c r="AB182" i="1"/>
  <c r="AK181" i="1"/>
  <c r="AJ181" i="1"/>
  <c r="AI181" i="1"/>
  <c r="AH181" i="1"/>
  <c r="AG181" i="1"/>
  <c r="AF181" i="1"/>
  <c r="AE181" i="1"/>
  <c r="AD181" i="1"/>
  <c r="AC181" i="1"/>
  <c r="AB181" i="1"/>
  <c r="AK180" i="1"/>
  <c r="AJ180" i="1"/>
  <c r="AI180" i="1"/>
  <c r="AH180" i="1"/>
  <c r="AG180" i="1"/>
  <c r="AF180" i="1"/>
  <c r="AE180" i="1"/>
  <c r="AD180" i="1"/>
  <c r="AC180" i="1"/>
  <c r="AB180" i="1"/>
  <c r="AK179" i="1"/>
  <c r="AJ179" i="1"/>
  <c r="AI179" i="1"/>
  <c r="AH179" i="1"/>
  <c r="AG179" i="1"/>
  <c r="AF179" i="1"/>
  <c r="AE179" i="1"/>
  <c r="AD179" i="1"/>
  <c r="AC179" i="1"/>
  <c r="AB179" i="1"/>
  <c r="AK178" i="1"/>
  <c r="AJ178" i="1"/>
  <c r="AI178" i="1"/>
  <c r="AH178" i="1"/>
  <c r="AG178" i="1"/>
  <c r="AF178" i="1"/>
  <c r="AE178" i="1"/>
  <c r="AD178" i="1"/>
  <c r="AC178" i="1"/>
  <c r="AB178" i="1"/>
  <c r="AK177" i="1"/>
  <c r="AJ177" i="1"/>
  <c r="AI177" i="1"/>
  <c r="AH177" i="1"/>
  <c r="AG177" i="1"/>
  <c r="AF177" i="1"/>
  <c r="AE177" i="1"/>
  <c r="AD177" i="1"/>
  <c r="AC177" i="1"/>
  <c r="AB177" i="1"/>
  <c r="AK176" i="1"/>
  <c r="AJ176" i="1"/>
  <c r="AI176" i="1"/>
  <c r="AH176" i="1"/>
  <c r="AG176" i="1"/>
  <c r="AF176" i="1"/>
  <c r="AE176" i="1"/>
  <c r="AD176" i="1"/>
  <c r="AC176" i="1"/>
  <c r="AB176" i="1"/>
  <c r="AK175" i="1"/>
  <c r="AJ175" i="1"/>
  <c r="AI175" i="1"/>
  <c r="AH175" i="1"/>
  <c r="AG175" i="1"/>
  <c r="AF175" i="1"/>
  <c r="AE175" i="1"/>
  <c r="AD175" i="1"/>
  <c r="AC175" i="1"/>
  <c r="AB175" i="1"/>
  <c r="AK174" i="1"/>
  <c r="AJ174" i="1"/>
  <c r="AI174" i="1"/>
  <c r="AH174" i="1"/>
  <c r="AG174" i="1"/>
  <c r="AF174" i="1"/>
  <c r="AE174" i="1"/>
  <c r="AD174" i="1"/>
  <c r="AC174" i="1"/>
  <c r="AB174" i="1"/>
  <c r="AK173" i="1"/>
  <c r="AJ173" i="1"/>
  <c r="AI173" i="1"/>
  <c r="AH173" i="1"/>
  <c r="AG173" i="1"/>
  <c r="AF173" i="1"/>
  <c r="AE173" i="1"/>
  <c r="AD173" i="1"/>
  <c r="AC173" i="1"/>
  <c r="AB173" i="1"/>
  <c r="AK172" i="1"/>
  <c r="AJ172" i="1"/>
  <c r="AI172" i="1"/>
  <c r="AH172" i="1"/>
  <c r="AG172" i="1"/>
  <c r="AF172" i="1"/>
  <c r="AE172" i="1"/>
  <c r="AD172" i="1"/>
  <c r="AC172" i="1"/>
  <c r="AB172" i="1"/>
  <c r="AK171" i="1"/>
  <c r="AJ171" i="1"/>
  <c r="AI171" i="1"/>
  <c r="AH171" i="1"/>
  <c r="AG171" i="1"/>
  <c r="AF171" i="1"/>
  <c r="AE171" i="1"/>
  <c r="AD171" i="1"/>
  <c r="AC171" i="1"/>
  <c r="AB171" i="1"/>
  <c r="AK170" i="1"/>
  <c r="AJ170" i="1"/>
  <c r="AI170" i="1"/>
  <c r="AH170" i="1"/>
  <c r="AG170" i="1"/>
  <c r="AF170" i="1"/>
  <c r="AE170" i="1"/>
  <c r="AD170" i="1"/>
  <c r="AC170" i="1"/>
  <c r="AB170" i="1"/>
  <c r="AK169" i="1"/>
  <c r="AJ169" i="1"/>
  <c r="AI169" i="1"/>
  <c r="AH169" i="1"/>
  <c r="AG169" i="1"/>
  <c r="AF169" i="1"/>
  <c r="AE169" i="1"/>
  <c r="AD169" i="1"/>
  <c r="AC169" i="1"/>
  <c r="AB169" i="1"/>
  <c r="AK168" i="1"/>
  <c r="AJ168" i="1"/>
  <c r="AI168" i="1"/>
  <c r="AH168" i="1"/>
  <c r="AG168" i="1"/>
  <c r="AF168" i="1"/>
  <c r="AE168" i="1"/>
  <c r="AD168" i="1"/>
  <c r="AC168" i="1"/>
  <c r="AB168" i="1"/>
  <c r="AK167" i="1"/>
  <c r="AJ167" i="1"/>
  <c r="AI167" i="1"/>
  <c r="AH167" i="1"/>
  <c r="AG167" i="1"/>
  <c r="AF167" i="1"/>
  <c r="AE167" i="1"/>
  <c r="AD167" i="1"/>
  <c r="AC167" i="1"/>
  <c r="AB167" i="1"/>
  <c r="AK166" i="1"/>
  <c r="AJ166" i="1"/>
  <c r="AI166" i="1"/>
  <c r="AH166" i="1"/>
  <c r="AG166" i="1"/>
  <c r="AF166" i="1"/>
  <c r="AE166" i="1"/>
  <c r="AD166" i="1"/>
  <c r="AC166" i="1"/>
  <c r="AB166" i="1"/>
  <c r="AK165" i="1"/>
  <c r="AJ165" i="1"/>
  <c r="AI165" i="1"/>
  <c r="AH165" i="1"/>
  <c r="AG165" i="1"/>
  <c r="AF165" i="1"/>
  <c r="AE165" i="1"/>
  <c r="AD165" i="1"/>
  <c r="AC165" i="1"/>
  <c r="AB165" i="1"/>
  <c r="AK164" i="1"/>
  <c r="AJ164" i="1"/>
  <c r="AI164" i="1"/>
  <c r="AH164" i="1"/>
  <c r="AG164" i="1"/>
  <c r="AF164" i="1"/>
  <c r="AE164" i="1"/>
  <c r="AD164" i="1"/>
  <c r="AC164" i="1"/>
  <c r="AB164" i="1"/>
  <c r="AK163" i="1"/>
  <c r="AJ163" i="1"/>
  <c r="AI163" i="1"/>
  <c r="AH163" i="1"/>
  <c r="AG163" i="1"/>
  <c r="AF163" i="1"/>
  <c r="AE163" i="1"/>
  <c r="AD163" i="1"/>
  <c r="AC163" i="1"/>
  <c r="AB163" i="1"/>
  <c r="AK162" i="1"/>
  <c r="AJ162" i="1"/>
  <c r="AI162" i="1"/>
  <c r="AH162" i="1"/>
  <c r="AG162" i="1"/>
  <c r="AF162" i="1"/>
  <c r="AE162" i="1"/>
  <c r="AD162" i="1"/>
  <c r="AC162" i="1"/>
  <c r="AB162" i="1"/>
  <c r="AK161" i="1"/>
  <c r="AJ161" i="1"/>
  <c r="AI161" i="1"/>
  <c r="AH161" i="1"/>
  <c r="AG161" i="1"/>
  <c r="AF161" i="1"/>
  <c r="AE161" i="1"/>
  <c r="AD161" i="1"/>
  <c r="AC161" i="1"/>
  <c r="AB161" i="1"/>
  <c r="AK160" i="1"/>
  <c r="AJ160" i="1"/>
  <c r="AI160" i="1"/>
  <c r="AH160" i="1"/>
  <c r="AG160" i="1"/>
  <c r="AF160" i="1"/>
  <c r="AE160" i="1"/>
  <c r="AD160" i="1"/>
  <c r="AC160" i="1"/>
  <c r="AB160" i="1"/>
  <c r="AK159" i="1"/>
  <c r="AJ159" i="1"/>
  <c r="AI159" i="1"/>
  <c r="AH159" i="1"/>
  <c r="AG159" i="1"/>
  <c r="AF159" i="1"/>
  <c r="AE159" i="1"/>
  <c r="AD159" i="1"/>
  <c r="AC159" i="1"/>
  <c r="AB159" i="1"/>
  <c r="AK158" i="1"/>
  <c r="AJ158" i="1"/>
  <c r="AI158" i="1"/>
  <c r="AH158" i="1"/>
  <c r="AG158" i="1"/>
  <c r="AF158" i="1"/>
  <c r="AE158" i="1"/>
  <c r="AD158" i="1"/>
  <c r="AC158" i="1"/>
  <c r="AB158" i="1"/>
  <c r="AK157" i="1"/>
  <c r="AJ157" i="1"/>
  <c r="AI157" i="1"/>
  <c r="AH157" i="1"/>
  <c r="AG157" i="1"/>
  <c r="AF157" i="1"/>
  <c r="AE157" i="1"/>
  <c r="AD157" i="1"/>
  <c r="AC157" i="1"/>
  <c r="AB157" i="1"/>
  <c r="AK156" i="1"/>
  <c r="AJ156" i="1"/>
  <c r="AI156" i="1"/>
  <c r="AH156" i="1"/>
  <c r="AG156" i="1"/>
  <c r="AF156" i="1"/>
  <c r="AE156" i="1"/>
  <c r="AD156" i="1"/>
  <c r="AC156" i="1"/>
  <c r="AB156" i="1"/>
  <c r="AK155" i="1"/>
  <c r="AJ155" i="1"/>
  <c r="AI155" i="1"/>
  <c r="AH155" i="1"/>
  <c r="AG155" i="1"/>
  <c r="AF155" i="1"/>
  <c r="AE155" i="1"/>
  <c r="AD155" i="1"/>
  <c r="AC155" i="1"/>
  <c r="AB155" i="1"/>
  <c r="AK154" i="1"/>
  <c r="AJ154" i="1"/>
  <c r="AI154" i="1"/>
  <c r="AH154" i="1"/>
  <c r="AG154" i="1"/>
  <c r="AF154" i="1"/>
  <c r="AE154" i="1"/>
  <c r="AD154" i="1"/>
  <c r="AC154" i="1"/>
  <c r="AB154" i="1"/>
  <c r="AK153" i="1"/>
  <c r="AJ153" i="1"/>
  <c r="AI153" i="1"/>
  <c r="AH153" i="1"/>
  <c r="AG153" i="1"/>
  <c r="AF153" i="1"/>
  <c r="AE153" i="1"/>
  <c r="AD153" i="1"/>
  <c r="AC153" i="1"/>
  <c r="AB153" i="1"/>
  <c r="AK152" i="1"/>
  <c r="AJ152" i="1"/>
  <c r="AI152" i="1"/>
  <c r="AH152" i="1"/>
  <c r="AG152" i="1"/>
  <c r="AF152" i="1"/>
  <c r="AE152" i="1"/>
  <c r="AD152" i="1"/>
  <c r="AC152" i="1"/>
  <c r="AB152" i="1"/>
  <c r="AK151" i="1"/>
  <c r="AJ151" i="1"/>
  <c r="AI151" i="1"/>
  <c r="AH151" i="1"/>
  <c r="AG151" i="1"/>
  <c r="AF151" i="1"/>
  <c r="AE151" i="1"/>
  <c r="AD151" i="1"/>
  <c r="AC151" i="1"/>
  <c r="AB151" i="1"/>
  <c r="AK150" i="1"/>
  <c r="AJ150" i="1"/>
  <c r="AI150" i="1"/>
  <c r="AH150" i="1"/>
  <c r="AG150" i="1"/>
  <c r="AF150" i="1"/>
  <c r="AE150" i="1"/>
  <c r="AD150" i="1"/>
  <c r="AC150" i="1"/>
  <c r="AB150" i="1"/>
  <c r="AK149" i="1"/>
  <c r="AJ149" i="1"/>
  <c r="AI149" i="1"/>
  <c r="AH149" i="1"/>
  <c r="AG149" i="1"/>
  <c r="AF149" i="1"/>
  <c r="AE149" i="1"/>
  <c r="AD149" i="1"/>
  <c r="AC149" i="1"/>
  <c r="AB149" i="1"/>
  <c r="AK148" i="1"/>
  <c r="AJ148" i="1"/>
  <c r="AI148" i="1"/>
  <c r="AH148" i="1"/>
  <c r="AG148" i="1"/>
  <c r="AF148" i="1"/>
  <c r="AE148" i="1"/>
  <c r="AD148" i="1"/>
  <c r="AC148" i="1"/>
  <c r="AB148" i="1"/>
  <c r="AK147" i="1"/>
  <c r="AJ147" i="1"/>
  <c r="AI147" i="1"/>
  <c r="AH147" i="1"/>
  <c r="AG147" i="1"/>
  <c r="AF147" i="1"/>
  <c r="AE147" i="1"/>
  <c r="AD147" i="1"/>
  <c r="AC147" i="1"/>
  <c r="AB147" i="1"/>
  <c r="AK146" i="1"/>
  <c r="AJ146" i="1"/>
  <c r="AI146" i="1"/>
  <c r="AH146" i="1"/>
  <c r="AG146" i="1"/>
  <c r="AF146" i="1"/>
  <c r="AE146" i="1"/>
  <c r="AD146" i="1"/>
  <c r="AC146" i="1"/>
  <c r="AB146" i="1"/>
  <c r="AK145" i="1"/>
  <c r="AJ145" i="1"/>
  <c r="AI145" i="1"/>
  <c r="AH145" i="1"/>
  <c r="AG145" i="1"/>
  <c r="AF145" i="1"/>
  <c r="AE145" i="1"/>
  <c r="AD145" i="1"/>
  <c r="AC145" i="1"/>
  <c r="AB145" i="1"/>
  <c r="AK144" i="1"/>
  <c r="AJ144" i="1"/>
  <c r="AI144" i="1"/>
  <c r="AH144" i="1"/>
  <c r="AG144" i="1"/>
  <c r="AF144" i="1"/>
  <c r="AE144" i="1"/>
  <c r="AD144" i="1"/>
  <c r="AC144" i="1"/>
  <c r="AB144" i="1"/>
  <c r="AK143" i="1"/>
  <c r="AJ143" i="1"/>
  <c r="AI143" i="1"/>
  <c r="AH143" i="1"/>
  <c r="AG143" i="1"/>
  <c r="AF143" i="1"/>
  <c r="AE143" i="1"/>
  <c r="AD143" i="1"/>
  <c r="AC143" i="1"/>
  <c r="AB143" i="1"/>
  <c r="AK142" i="1"/>
  <c r="AJ142" i="1"/>
  <c r="AI142" i="1"/>
  <c r="AH142" i="1"/>
  <c r="AG142" i="1"/>
  <c r="AF142" i="1"/>
  <c r="AE142" i="1"/>
  <c r="AD142" i="1"/>
  <c r="AC142" i="1"/>
  <c r="AB142" i="1"/>
  <c r="AK141" i="1"/>
  <c r="AJ141" i="1"/>
  <c r="AI141" i="1"/>
  <c r="AH141" i="1"/>
  <c r="AG141" i="1"/>
  <c r="AF141" i="1"/>
  <c r="AE141" i="1"/>
  <c r="AD141" i="1"/>
  <c r="AC141" i="1"/>
  <c r="AB141" i="1"/>
  <c r="AK140" i="1"/>
  <c r="AJ140" i="1"/>
  <c r="AI140" i="1"/>
  <c r="AH140" i="1"/>
  <c r="AG140" i="1"/>
  <c r="AF140" i="1"/>
  <c r="AE140" i="1"/>
  <c r="AD140" i="1"/>
  <c r="AC140" i="1"/>
  <c r="AB140" i="1"/>
  <c r="AK139" i="1"/>
  <c r="AJ139" i="1"/>
  <c r="AI139" i="1"/>
  <c r="AH139" i="1"/>
  <c r="AG139" i="1"/>
  <c r="AF139" i="1"/>
  <c r="AE139" i="1"/>
  <c r="AD139" i="1"/>
  <c r="AC139" i="1"/>
  <c r="AB139" i="1"/>
  <c r="AK138" i="1"/>
  <c r="AJ138" i="1"/>
  <c r="AI138" i="1"/>
  <c r="AH138" i="1"/>
  <c r="AG138" i="1"/>
  <c r="AF138" i="1"/>
  <c r="AE138" i="1"/>
  <c r="AD138" i="1"/>
  <c r="AC138" i="1"/>
  <c r="AB138" i="1"/>
  <c r="AK137" i="1"/>
  <c r="AJ137" i="1"/>
  <c r="AI137" i="1"/>
  <c r="AH137" i="1"/>
  <c r="AG137" i="1"/>
  <c r="AF137" i="1"/>
  <c r="AE137" i="1"/>
  <c r="AD137" i="1"/>
  <c r="AC137" i="1"/>
  <c r="AB137" i="1"/>
  <c r="AK136" i="1"/>
  <c r="AJ136" i="1"/>
  <c r="AI136" i="1"/>
  <c r="AH136" i="1"/>
  <c r="AG136" i="1"/>
  <c r="AF136" i="1"/>
  <c r="AE136" i="1"/>
  <c r="AD136" i="1"/>
  <c r="AC136" i="1"/>
  <c r="AB136" i="1"/>
  <c r="AK135" i="1"/>
  <c r="AJ135" i="1"/>
  <c r="AI135" i="1"/>
  <c r="AH135" i="1"/>
  <c r="AG135" i="1"/>
  <c r="AF135" i="1"/>
  <c r="AE135" i="1"/>
  <c r="AD135" i="1"/>
  <c r="AC135" i="1"/>
  <c r="AB135" i="1"/>
  <c r="AK134" i="1"/>
  <c r="AJ134" i="1"/>
  <c r="AI134" i="1"/>
  <c r="AH134" i="1"/>
  <c r="AG134" i="1"/>
  <c r="AF134" i="1"/>
  <c r="AE134" i="1"/>
  <c r="AD134" i="1"/>
  <c r="AC134" i="1"/>
  <c r="AB134" i="1"/>
  <c r="AK133" i="1"/>
  <c r="AJ133" i="1"/>
  <c r="AI133" i="1"/>
  <c r="AH133" i="1"/>
  <c r="AG133" i="1"/>
  <c r="AF133" i="1"/>
  <c r="AE133" i="1"/>
  <c r="AD133" i="1"/>
  <c r="AC133" i="1"/>
  <c r="AB133" i="1"/>
  <c r="AK132" i="1"/>
  <c r="AJ132" i="1"/>
  <c r="AI132" i="1"/>
  <c r="AH132" i="1"/>
  <c r="AG132" i="1"/>
  <c r="AF132" i="1"/>
  <c r="AE132" i="1"/>
  <c r="AD132" i="1"/>
  <c r="AC132" i="1"/>
  <c r="AB132" i="1"/>
  <c r="AK131" i="1"/>
  <c r="AJ131" i="1"/>
  <c r="AI131" i="1"/>
  <c r="AH131" i="1"/>
  <c r="AG131" i="1"/>
  <c r="AF131" i="1"/>
  <c r="AE131" i="1"/>
  <c r="AD131" i="1"/>
  <c r="AC131" i="1"/>
  <c r="AB131" i="1"/>
  <c r="AK130" i="1"/>
  <c r="AJ130" i="1"/>
  <c r="AI130" i="1"/>
  <c r="AH130" i="1"/>
  <c r="AG130" i="1"/>
  <c r="AF130" i="1"/>
  <c r="AE130" i="1"/>
  <c r="AD130" i="1"/>
  <c r="AC130" i="1"/>
  <c r="AB130" i="1"/>
  <c r="AK129" i="1"/>
  <c r="AJ129" i="1"/>
  <c r="AI129" i="1"/>
  <c r="AH129" i="1"/>
  <c r="AG129" i="1"/>
  <c r="AF129" i="1"/>
  <c r="AE129" i="1"/>
  <c r="AD129" i="1"/>
  <c r="AC129" i="1"/>
  <c r="AB129" i="1"/>
  <c r="AK128" i="1"/>
  <c r="AJ128" i="1"/>
  <c r="AI128" i="1"/>
  <c r="AH128" i="1"/>
  <c r="AG128" i="1"/>
  <c r="AF128" i="1"/>
  <c r="AE128" i="1"/>
  <c r="AD128" i="1"/>
  <c r="AC128" i="1"/>
  <c r="AB128" i="1"/>
  <c r="AK127" i="1"/>
  <c r="AJ127" i="1"/>
  <c r="AI127" i="1"/>
  <c r="AH127" i="1"/>
  <c r="AG127" i="1"/>
  <c r="AF127" i="1"/>
  <c r="AE127" i="1"/>
  <c r="AD127" i="1"/>
  <c r="AC127" i="1"/>
  <c r="AB127" i="1"/>
  <c r="AK126" i="1"/>
  <c r="AJ126" i="1"/>
  <c r="AI126" i="1"/>
  <c r="AH126" i="1"/>
  <c r="AG126" i="1"/>
  <c r="AF126" i="1"/>
  <c r="AE126" i="1"/>
  <c r="AD126" i="1"/>
  <c r="AC126" i="1"/>
  <c r="AB126" i="1"/>
  <c r="AK125" i="1"/>
  <c r="AJ125" i="1"/>
  <c r="AI125" i="1"/>
  <c r="AH125" i="1"/>
  <c r="AG125" i="1"/>
  <c r="AF125" i="1"/>
  <c r="AE125" i="1"/>
  <c r="AD125" i="1"/>
  <c r="AC125" i="1"/>
  <c r="AB125" i="1"/>
  <c r="AK124" i="1"/>
  <c r="AJ124" i="1"/>
  <c r="AI124" i="1"/>
  <c r="AH124" i="1"/>
  <c r="AG124" i="1"/>
  <c r="AF124" i="1"/>
  <c r="AE124" i="1"/>
  <c r="AD124" i="1"/>
  <c r="AC124" i="1"/>
  <c r="AB124" i="1"/>
  <c r="AK123" i="1"/>
  <c r="AJ123" i="1"/>
  <c r="AI123" i="1"/>
  <c r="AH123" i="1"/>
  <c r="AG123" i="1"/>
  <c r="AF123" i="1"/>
  <c r="AE123" i="1"/>
  <c r="AD123" i="1"/>
  <c r="AC123" i="1"/>
  <c r="AB123" i="1"/>
  <c r="AK122" i="1"/>
  <c r="AJ122" i="1"/>
  <c r="AI122" i="1"/>
  <c r="AH122" i="1"/>
  <c r="AG122" i="1"/>
  <c r="AF122" i="1"/>
  <c r="AE122" i="1"/>
  <c r="AD122" i="1"/>
  <c r="AC122" i="1"/>
  <c r="AB122" i="1"/>
  <c r="AK121" i="1"/>
  <c r="AJ121" i="1"/>
  <c r="AI121" i="1"/>
  <c r="AH121" i="1"/>
  <c r="AG121" i="1"/>
  <c r="AF121" i="1"/>
  <c r="AE121" i="1"/>
  <c r="AD121" i="1"/>
  <c r="AC121" i="1"/>
  <c r="AB121" i="1"/>
  <c r="AK120" i="1"/>
  <c r="AJ120" i="1"/>
  <c r="AI120" i="1"/>
  <c r="AH120" i="1"/>
  <c r="AG120" i="1"/>
  <c r="AF120" i="1"/>
  <c r="AE120" i="1"/>
  <c r="AD120" i="1"/>
  <c r="AC120" i="1"/>
  <c r="AB120" i="1"/>
  <c r="AK119" i="1"/>
  <c r="AJ119" i="1"/>
  <c r="AI119" i="1"/>
  <c r="AH119" i="1"/>
  <c r="AG119" i="1"/>
  <c r="AF119" i="1"/>
  <c r="AE119" i="1"/>
  <c r="AD119" i="1"/>
  <c r="AC119" i="1"/>
  <c r="AB119" i="1"/>
  <c r="AK118" i="1"/>
  <c r="AJ118" i="1"/>
  <c r="AI118" i="1"/>
  <c r="AH118" i="1"/>
  <c r="AG118" i="1"/>
  <c r="AF118" i="1"/>
  <c r="AE118" i="1"/>
  <c r="AD118" i="1"/>
  <c r="AC118" i="1"/>
  <c r="AB118" i="1"/>
  <c r="AK117" i="1"/>
  <c r="AJ117" i="1"/>
  <c r="AI117" i="1"/>
  <c r="AH117" i="1"/>
  <c r="AG117" i="1"/>
  <c r="AF117" i="1"/>
  <c r="AE117" i="1"/>
  <c r="AD117" i="1"/>
  <c r="AC117" i="1"/>
  <c r="AB117" i="1"/>
  <c r="AK116" i="1"/>
  <c r="AJ116" i="1"/>
  <c r="AI116" i="1"/>
  <c r="AH116" i="1"/>
  <c r="AG116" i="1"/>
  <c r="AF116" i="1"/>
  <c r="AE116" i="1"/>
  <c r="AD116" i="1"/>
  <c r="AC116" i="1"/>
  <c r="AB116" i="1"/>
  <c r="AK115" i="1"/>
  <c r="AJ115" i="1"/>
  <c r="AI115" i="1"/>
  <c r="AH115" i="1"/>
  <c r="AG115" i="1"/>
  <c r="AF115" i="1"/>
  <c r="AE115" i="1"/>
  <c r="AD115" i="1"/>
  <c r="AC115" i="1"/>
  <c r="AB115" i="1"/>
  <c r="AK114" i="1"/>
  <c r="AJ114" i="1"/>
  <c r="AI114" i="1"/>
  <c r="AH114" i="1"/>
  <c r="AG114" i="1"/>
  <c r="AF114" i="1"/>
  <c r="AE114" i="1"/>
  <c r="AD114" i="1"/>
  <c r="AC114" i="1"/>
  <c r="AB114" i="1"/>
  <c r="AK113" i="1"/>
  <c r="AJ113" i="1"/>
  <c r="AI113" i="1"/>
  <c r="AH113" i="1"/>
  <c r="AG113" i="1"/>
  <c r="AF113" i="1"/>
  <c r="AE113" i="1"/>
  <c r="AD113" i="1"/>
  <c r="AC113" i="1"/>
  <c r="AB113" i="1"/>
  <c r="AK112" i="1"/>
  <c r="AJ112" i="1"/>
  <c r="AI112" i="1"/>
  <c r="AH112" i="1"/>
  <c r="AG112" i="1"/>
  <c r="AF112" i="1"/>
  <c r="AE112" i="1"/>
  <c r="AD112" i="1"/>
  <c r="AC112" i="1"/>
  <c r="AB112" i="1"/>
  <c r="AK111" i="1"/>
  <c r="AJ111" i="1"/>
  <c r="AI111" i="1"/>
  <c r="AH111" i="1"/>
  <c r="AG111" i="1"/>
  <c r="AF111" i="1"/>
  <c r="AE111" i="1"/>
  <c r="AD111" i="1"/>
  <c r="AC111" i="1"/>
  <c r="AB111" i="1"/>
  <c r="AK110" i="1"/>
  <c r="AJ110" i="1"/>
  <c r="AI110" i="1"/>
  <c r="AH110" i="1"/>
  <c r="AG110" i="1"/>
  <c r="AF110" i="1"/>
  <c r="AE110" i="1"/>
  <c r="AD110" i="1"/>
  <c r="AC110" i="1"/>
  <c r="AB110" i="1"/>
  <c r="AK109" i="1"/>
  <c r="AJ109" i="1"/>
  <c r="AI109" i="1"/>
  <c r="AH109" i="1"/>
  <c r="AG109" i="1"/>
  <c r="AF109" i="1"/>
  <c r="AE109" i="1"/>
  <c r="AD109" i="1"/>
  <c r="AC109" i="1"/>
  <c r="AB109" i="1"/>
  <c r="AK108" i="1"/>
  <c r="AJ108" i="1"/>
  <c r="AI108" i="1"/>
  <c r="AH108" i="1"/>
  <c r="AG108" i="1"/>
  <c r="AF108" i="1"/>
  <c r="AE108" i="1"/>
  <c r="AD108" i="1"/>
  <c r="AC108" i="1"/>
  <c r="AB108" i="1"/>
  <c r="AK107" i="1"/>
  <c r="AJ107" i="1"/>
  <c r="AI107" i="1"/>
  <c r="AH107" i="1"/>
  <c r="AG107" i="1"/>
  <c r="AF107" i="1"/>
  <c r="AE107" i="1"/>
  <c r="AD107" i="1"/>
  <c r="AC107" i="1"/>
  <c r="AB107" i="1"/>
  <c r="AK106" i="1"/>
  <c r="AJ106" i="1"/>
  <c r="AI106" i="1"/>
  <c r="AH106" i="1"/>
  <c r="AG106" i="1"/>
  <c r="AF106" i="1"/>
  <c r="AE106" i="1"/>
  <c r="AD106" i="1"/>
  <c r="AC106" i="1"/>
  <c r="AB106" i="1"/>
  <c r="AK105" i="1"/>
  <c r="AJ105" i="1"/>
  <c r="AI105" i="1"/>
  <c r="AH105" i="1"/>
  <c r="AG105" i="1"/>
  <c r="AF105" i="1"/>
  <c r="AE105" i="1"/>
  <c r="AD105" i="1"/>
  <c r="AC105" i="1"/>
  <c r="AB105" i="1"/>
  <c r="AK104" i="1"/>
  <c r="AJ104" i="1"/>
  <c r="AI104" i="1"/>
  <c r="AH104" i="1"/>
  <c r="AG104" i="1"/>
  <c r="AF104" i="1"/>
  <c r="AE104" i="1"/>
  <c r="AD104" i="1"/>
  <c r="AC104" i="1"/>
  <c r="AB104" i="1"/>
  <c r="AK103" i="1"/>
  <c r="AJ103" i="1"/>
  <c r="AI103" i="1"/>
  <c r="AH103" i="1"/>
  <c r="AG103" i="1"/>
  <c r="AF103" i="1"/>
  <c r="AE103" i="1"/>
  <c r="AD103" i="1"/>
  <c r="AC103" i="1"/>
  <c r="AB103" i="1"/>
  <c r="AK102" i="1"/>
  <c r="AJ102" i="1"/>
  <c r="AI102" i="1"/>
  <c r="AH102" i="1"/>
  <c r="AG102" i="1"/>
  <c r="AF102" i="1"/>
  <c r="AE102" i="1"/>
  <c r="AD102" i="1"/>
  <c r="AC102" i="1"/>
  <c r="AB102" i="1"/>
  <c r="AK101" i="1"/>
  <c r="AJ101" i="1"/>
  <c r="AI101" i="1"/>
  <c r="AH101" i="1"/>
  <c r="AG101" i="1"/>
  <c r="AF101" i="1"/>
  <c r="AE101" i="1"/>
  <c r="AD101" i="1"/>
  <c r="AC101" i="1"/>
  <c r="AB101" i="1"/>
  <c r="AK100" i="1"/>
  <c r="AJ100" i="1"/>
  <c r="AI100" i="1"/>
  <c r="AH100" i="1"/>
  <c r="AG100" i="1"/>
  <c r="AF100" i="1"/>
  <c r="AE100" i="1"/>
  <c r="AD100" i="1"/>
  <c r="AC100" i="1"/>
  <c r="AB100" i="1"/>
  <c r="AK99" i="1"/>
  <c r="AJ99" i="1"/>
  <c r="AI99" i="1"/>
  <c r="AH99" i="1"/>
  <c r="AG99" i="1"/>
  <c r="AF99" i="1"/>
  <c r="AE99" i="1"/>
  <c r="AD99" i="1"/>
  <c r="AC99" i="1"/>
  <c r="AB99" i="1"/>
  <c r="AK98" i="1"/>
  <c r="AJ98" i="1"/>
  <c r="AI98" i="1"/>
  <c r="AH98" i="1"/>
  <c r="AG98" i="1"/>
  <c r="AF98" i="1"/>
  <c r="AE98" i="1"/>
  <c r="AD98" i="1"/>
  <c r="AC98" i="1"/>
  <c r="AB98" i="1"/>
  <c r="AK97" i="1"/>
  <c r="AJ97" i="1"/>
  <c r="AI97" i="1"/>
  <c r="AH97" i="1"/>
  <c r="AG97" i="1"/>
  <c r="AF97" i="1"/>
  <c r="AE97" i="1"/>
  <c r="AD97" i="1"/>
  <c r="AC97" i="1"/>
  <c r="AB97" i="1"/>
  <c r="AK96" i="1"/>
  <c r="AJ96" i="1"/>
  <c r="AI96" i="1"/>
  <c r="AH96" i="1"/>
  <c r="AG96" i="1"/>
  <c r="AF96" i="1"/>
  <c r="AE96" i="1"/>
  <c r="AD96" i="1"/>
  <c r="AC96" i="1"/>
  <c r="AB96" i="1"/>
  <c r="AK95" i="1"/>
  <c r="AJ95" i="1"/>
  <c r="AI95" i="1"/>
  <c r="AH95" i="1"/>
  <c r="AG95" i="1"/>
  <c r="AF95" i="1"/>
  <c r="AE95" i="1"/>
  <c r="AD95" i="1"/>
  <c r="AC95" i="1"/>
  <c r="AB95" i="1"/>
  <c r="AK94" i="1"/>
  <c r="AJ94" i="1"/>
  <c r="AI94" i="1"/>
  <c r="AH94" i="1"/>
  <c r="AG94" i="1"/>
  <c r="AF94" i="1"/>
  <c r="AE94" i="1"/>
  <c r="AD94" i="1"/>
  <c r="AC94" i="1"/>
  <c r="AB94" i="1"/>
  <c r="AK93" i="1"/>
  <c r="AJ93" i="1"/>
  <c r="AI93" i="1"/>
  <c r="AH93" i="1"/>
  <c r="AG93" i="1"/>
  <c r="AF93" i="1"/>
  <c r="AE93" i="1"/>
  <c r="AD93" i="1"/>
  <c r="AC93" i="1"/>
  <c r="AB93" i="1"/>
  <c r="AK92" i="1"/>
  <c r="AJ92" i="1"/>
  <c r="AI92" i="1"/>
  <c r="AH92" i="1"/>
  <c r="AG92" i="1"/>
  <c r="AF92" i="1"/>
  <c r="AE92" i="1"/>
  <c r="AD92" i="1"/>
  <c r="AC92" i="1"/>
  <c r="AB92" i="1"/>
  <c r="AK91" i="1"/>
  <c r="AJ91" i="1"/>
  <c r="AI91" i="1"/>
  <c r="AH91" i="1"/>
  <c r="AG91" i="1"/>
  <c r="AF91" i="1"/>
  <c r="AE91" i="1"/>
  <c r="AD91" i="1"/>
  <c r="AC91" i="1"/>
  <c r="AB91" i="1"/>
  <c r="AK90" i="1"/>
  <c r="AJ90" i="1"/>
  <c r="AI90" i="1"/>
  <c r="AH90" i="1"/>
  <c r="AG90" i="1"/>
  <c r="AF90" i="1"/>
  <c r="AE90" i="1"/>
  <c r="AD90" i="1"/>
  <c r="AC90" i="1"/>
  <c r="AB90" i="1"/>
  <c r="AK89" i="1"/>
  <c r="AJ89" i="1"/>
  <c r="AI89" i="1"/>
  <c r="AH89" i="1"/>
  <c r="AG89" i="1"/>
  <c r="AF89" i="1"/>
  <c r="AE89" i="1"/>
  <c r="AD89" i="1"/>
  <c r="AC89" i="1"/>
  <c r="AB89" i="1"/>
  <c r="AK88" i="1"/>
  <c r="AJ88" i="1"/>
  <c r="AI88" i="1"/>
  <c r="AH88" i="1"/>
  <c r="AG88" i="1"/>
  <c r="AF88" i="1"/>
  <c r="AE88" i="1"/>
  <c r="AD88" i="1"/>
  <c r="AC88" i="1"/>
  <c r="AB88" i="1"/>
  <c r="AK87" i="1"/>
  <c r="AJ87" i="1"/>
  <c r="AI87" i="1"/>
  <c r="AH87" i="1"/>
  <c r="AG87" i="1"/>
  <c r="AF87" i="1"/>
  <c r="AE87" i="1"/>
  <c r="AD87" i="1"/>
  <c r="AC87" i="1"/>
  <c r="AB87" i="1"/>
  <c r="AK86" i="1"/>
  <c r="AJ86" i="1"/>
  <c r="AI86" i="1"/>
  <c r="AH86" i="1"/>
  <c r="AG86" i="1"/>
  <c r="AF86" i="1"/>
  <c r="AE86" i="1"/>
  <c r="AD86" i="1"/>
  <c r="AC86" i="1"/>
  <c r="AB86" i="1"/>
  <c r="AK85" i="1"/>
  <c r="AJ85" i="1"/>
  <c r="AI85" i="1"/>
  <c r="AH85" i="1"/>
  <c r="AG85" i="1"/>
  <c r="AF85" i="1"/>
  <c r="AE85" i="1"/>
  <c r="AD85" i="1"/>
  <c r="AC85" i="1"/>
  <c r="AB85" i="1"/>
  <c r="AK84" i="1"/>
  <c r="AJ84" i="1"/>
  <c r="AI84" i="1"/>
  <c r="AH84" i="1"/>
  <c r="AG84" i="1"/>
  <c r="AF84" i="1"/>
  <c r="AE84" i="1"/>
  <c r="AD84" i="1"/>
  <c r="AC84" i="1"/>
  <c r="AB84" i="1"/>
  <c r="AK83" i="1"/>
  <c r="AJ83" i="1"/>
  <c r="AI83" i="1"/>
  <c r="AH83" i="1"/>
  <c r="AG83" i="1"/>
  <c r="AF83" i="1"/>
  <c r="AE83" i="1"/>
  <c r="AD83" i="1"/>
  <c r="AC83" i="1"/>
  <c r="AB83" i="1"/>
  <c r="AK82" i="1"/>
  <c r="AJ82" i="1"/>
  <c r="AI82" i="1"/>
  <c r="AH82" i="1"/>
  <c r="AG82" i="1"/>
  <c r="AF82" i="1"/>
  <c r="AE82" i="1"/>
  <c r="AD82" i="1"/>
  <c r="AC82" i="1"/>
  <c r="AB82" i="1"/>
  <c r="AK81" i="1"/>
  <c r="AJ81" i="1"/>
  <c r="AI81" i="1"/>
  <c r="AH81" i="1"/>
  <c r="AG81" i="1"/>
  <c r="AF81" i="1"/>
  <c r="AE81" i="1"/>
  <c r="AD81" i="1"/>
  <c r="AC81" i="1"/>
  <c r="AB81" i="1"/>
  <c r="AK80" i="1"/>
  <c r="AJ80" i="1"/>
  <c r="AI80" i="1"/>
  <c r="AH80" i="1"/>
  <c r="AG80" i="1"/>
  <c r="AF80" i="1"/>
  <c r="AE80" i="1"/>
  <c r="AD80" i="1"/>
  <c r="AC80" i="1"/>
  <c r="AB80" i="1"/>
  <c r="AK79" i="1"/>
  <c r="AJ79" i="1"/>
  <c r="AI79" i="1"/>
  <c r="AH79" i="1"/>
  <c r="AG79" i="1"/>
  <c r="AF79" i="1"/>
  <c r="AE79" i="1"/>
  <c r="AD79" i="1"/>
  <c r="AC79" i="1"/>
  <c r="AB79" i="1"/>
  <c r="AK78" i="1"/>
  <c r="AJ78" i="1"/>
  <c r="AI78" i="1"/>
  <c r="AH78" i="1"/>
  <c r="AG78" i="1"/>
  <c r="AF78" i="1"/>
  <c r="AE78" i="1"/>
  <c r="AD78" i="1"/>
  <c r="AC78" i="1"/>
  <c r="AB78" i="1"/>
  <c r="AK77" i="1"/>
  <c r="AJ77" i="1"/>
  <c r="AI77" i="1"/>
  <c r="AH77" i="1"/>
  <c r="AG77" i="1"/>
  <c r="AF77" i="1"/>
  <c r="AE77" i="1"/>
  <c r="AD77" i="1"/>
  <c r="AC77" i="1"/>
  <c r="AB77" i="1"/>
  <c r="AK76" i="1"/>
  <c r="AJ76" i="1"/>
  <c r="AI76" i="1"/>
  <c r="AH76" i="1"/>
  <c r="AG76" i="1"/>
  <c r="AF76" i="1"/>
  <c r="AE76" i="1"/>
  <c r="AD76" i="1"/>
  <c r="AC76" i="1"/>
  <c r="AB76" i="1"/>
  <c r="AK75" i="1"/>
  <c r="AJ75" i="1"/>
  <c r="AI75" i="1"/>
  <c r="AH75" i="1"/>
  <c r="AG75" i="1"/>
  <c r="AF75" i="1"/>
  <c r="AE75" i="1"/>
  <c r="AD75" i="1"/>
  <c r="AC75" i="1"/>
  <c r="AB75" i="1"/>
  <c r="AK74" i="1"/>
  <c r="AJ74" i="1"/>
  <c r="AI74" i="1"/>
  <c r="AH74" i="1"/>
  <c r="AG74" i="1"/>
  <c r="AF74" i="1"/>
  <c r="AE74" i="1"/>
  <c r="AD74" i="1"/>
  <c r="AC74" i="1"/>
  <c r="AB74" i="1"/>
  <c r="AK73" i="1"/>
  <c r="AJ73" i="1"/>
  <c r="AI73" i="1"/>
  <c r="AH73" i="1"/>
  <c r="AG73" i="1"/>
  <c r="AF73" i="1"/>
  <c r="AE73" i="1"/>
  <c r="AD73" i="1"/>
  <c r="AC73" i="1"/>
  <c r="AB73" i="1"/>
  <c r="AK72" i="1"/>
  <c r="AJ72" i="1"/>
  <c r="AI72" i="1"/>
  <c r="AH72" i="1"/>
  <c r="AG72" i="1"/>
  <c r="AF72" i="1"/>
  <c r="AE72" i="1"/>
  <c r="AD72" i="1"/>
  <c r="AC72" i="1"/>
  <c r="AB72" i="1"/>
  <c r="AK71" i="1"/>
  <c r="AJ71" i="1"/>
  <c r="AI71" i="1"/>
  <c r="AH71" i="1"/>
  <c r="AG71" i="1"/>
  <c r="AF71" i="1"/>
  <c r="AE71" i="1"/>
  <c r="AD71" i="1"/>
  <c r="AC71" i="1"/>
  <c r="AB71" i="1"/>
  <c r="AK70" i="1"/>
  <c r="AJ70" i="1"/>
  <c r="AI70" i="1"/>
  <c r="AH70" i="1"/>
  <c r="AG70" i="1"/>
  <c r="AF70" i="1"/>
  <c r="AE70" i="1"/>
  <c r="AD70" i="1"/>
  <c r="AC70" i="1"/>
  <c r="AB70" i="1"/>
  <c r="AK69" i="1"/>
  <c r="AJ69" i="1"/>
  <c r="AI69" i="1"/>
  <c r="AH69" i="1"/>
  <c r="AG69" i="1"/>
  <c r="AF69" i="1"/>
  <c r="AE69" i="1"/>
  <c r="AD69" i="1"/>
  <c r="AC69" i="1"/>
  <c r="AB69" i="1"/>
  <c r="AK68" i="1"/>
  <c r="AJ68" i="1"/>
  <c r="AI68" i="1"/>
  <c r="AH68" i="1"/>
  <c r="AG68" i="1"/>
  <c r="AF68" i="1"/>
  <c r="AE68" i="1"/>
  <c r="AD68" i="1"/>
  <c r="AC68" i="1"/>
  <c r="AB68" i="1"/>
  <c r="AK67" i="1"/>
  <c r="AJ67" i="1"/>
  <c r="AI67" i="1"/>
  <c r="AH67" i="1"/>
  <c r="AG67" i="1"/>
  <c r="AF67" i="1"/>
  <c r="AE67" i="1"/>
  <c r="AD67" i="1"/>
  <c r="AC67" i="1"/>
  <c r="AB67" i="1"/>
  <c r="AK66" i="1"/>
  <c r="AJ66" i="1"/>
  <c r="AI66" i="1"/>
  <c r="AH66" i="1"/>
  <c r="AG66" i="1"/>
  <c r="AF66" i="1"/>
  <c r="AE66" i="1"/>
  <c r="AD66" i="1"/>
  <c r="AC66" i="1"/>
  <c r="AB66" i="1"/>
  <c r="AK65" i="1"/>
  <c r="AJ65" i="1"/>
  <c r="AI65" i="1"/>
  <c r="AH65" i="1"/>
  <c r="AG65" i="1"/>
  <c r="AF65" i="1"/>
  <c r="AE65" i="1"/>
  <c r="AD65" i="1"/>
  <c r="AC65" i="1"/>
  <c r="AB65" i="1"/>
  <c r="AK64" i="1"/>
  <c r="AJ64" i="1"/>
  <c r="AI64" i="1"/>
  <c r="AH64" i="1"/>
  <c r="AG64" i="1"/>
  <c r="AF64" i="1"/>
  <c r="AE64" i="1"/>
  <c r="AD64" i="1"/>
  <c r="AC64" i="1"/>
  <c r="AB64" i="1"/>
  <c r="AK63" i="1"/>
  <c r="AJ63" i="1"/>
  <c r="AI63" i="1"/>
  <c r="AH63" i="1"/>
  <c r="AG63" i="1"/>
  <c r="AF63" i="1"/>
  <c r="AE63" i="1"/>
  <c r="AD63" i="1"/>
  <c r="AC63" i="1"/>
  <c r="AB63" i="1"/>
  <c r="AK62" i="1"/>
  <c r="AJ62" i="1"/>
  <c r="AI62" i="1"/>
  <c r="AH62" i="1"/>
  <c r="AG62" i="1"/>
  <c r="AF62" i="1"/>
  <c r="AE62" i="1"/>
  <c r="AD62" i="1"/>
  <c r="AC62" i="1"/>
  <c r="AB62" i="1"/>
  <c r="AK61" i="1"/>
  <c r="AJ61" i="1"/>
  <c r="AI61" i="1"/>
  <c r="AH61" i="1"/>
  <c r="AG61" i="1"/>
  <c r="AF61" i="1"/>
  <c r="AE61" i="1"/>
  <c r="AD61" i="1"/>
  <c r="AC61" i="1"/>
  <c r="AB61" i="1"/>
  <c r="AK60" i="1"/>
  <c r="AJ60" i="1"/>
  <c r="AI60" i="1"/>
  <c r="AH60" i="1"/>
  <c r="AG60" i="1"/>
  <c r="AF60" i="1"/>
  <c r="AE60" i="1"/>
  <c r="AD60" i="1"/>
  <c r="AC60" i="1"/>
  <c r="AB60" i="1"/>
  <c r="AK59" i="1"/>
  <c r="AJ59" i="1"/>
  <c r="AI59" i="1"/>
  <c r="AH59" i="1"/>
  <c r="AG59" i="1"/>
  <c r="AF59" i="1"/>
  <c r="AE59" i="1"/>
  <c r="AD59" i="1"/>
  <c r="AC59" i="1"/>
  <c r="AB59" i="1"/>
  <c r="AK58" i="1"/>
  <c r="AJ58" i="1"/>
  <c r="AI58" i="1"/>
  <c r="AH58" i="1"/>
  <c r="AG58" i="1"/>
  <c r="AF58" i="1"/>
  <c r="AE58" i="1"/>
  <c r="AD58" i="1"/>
  <c r="AC58" i="1"/>
  <c r="AB58" i="1"/>
  <c r="AK57" i="1"/>
  <c r="AJ57" i="1"/>
  <c r="AI57" i="1"/>
  <c r="AH57" i="1"/>
  <c r="AG57" i="1"/>
  <c r="AF57" i="1"/>
  <c r="AE57" i="1"/>
  <c r="AD57" i="1"/>
  <c r="AC57" i="1"/>
  <c r="AB57" i="1"/>
  <c r="AK56" i="1"/>
  <c r="AJ56" i="1"/>
  <c r="AI56" i="1"/>
  <c r="AH56" i="1"/>
  <c r="AG56" i="1"/>
  <c r="AF56" i="1"/>
  <c r="AE56" i="1"/>
  <c r="AD56" i="1"/>
  <c r="AC56" i="1"/>
  <c r="AB56" i="1"/>
  <c r="AK55" i="1"/>
  <c r="AJ55" i="1"/>
  <c r="AI55" i="1"/>
  <c r="AH55" i="1"/>
  <c r="AG55" i="1"/>
  <c r="AF55" i="1"/>
  <c r="AE55" i="1"/>
  <c r="AD55" i="1"/>
  <c r="AC55" i="1"/>
  <c r="AB55" i="1"/>
  <c r="AK54" i="1"/>
  <c r="AJ54" i="1"/>
  <c r="AI54" i="1"/>
  <c r="AH54" i="1"/>
  <c r="AG54" i="1"/>
  <c r="AF54" i="1"/>
  <c r="AE54" i="1"/>
  <c r="AD54" i="1"/>
  <c r="AC54" i="1"/>
  <c r="AB54" i="1"/>
  <c r="AK53" i="1"/>
  <c r="AJ53" i="1"/>
  <c r="AI53" i="1"/>
  <c r="AH53" i="1"/>
  <c r="AG53" i="1"/>
  <c r="AF53" i="1"/>
  <c r="AE53" i="1"/>
  <c r="AD53" i="1"/>
  <c r="AC53" i="1"/>
  <c r="AB53" i="1"/>
  <c r="AK52" i="1"/>
  <c r="AJ52" i="1"/>
  <c r="AI52" i="1"/>
  <c r="AH52" i="1"/>
  <c r="AG52" i="1"/>
  <c r="AF52" i="1"/>
  <c r="AE52" i="1"/>
  <c r="AD52" i="1"/>
  <c r="AC52" i="1"/>
  <c r="AB52" i="1"/>
  <c r="AK51" i="1"/>
  <c r="AJ51" i="1"/>
  <c r="AI51" i="1"/>
  <c r="AH51" i="1"/>
  <c r="AG51" i="1"/>
  <c r="AF51" i="1"/>
  <c r="AE51" i="1"/>
  <c r="AD51" i="1"/>
  <c r="AC51" i="1"/>
  <c r="AB51" i="1"/>
  <c r="AK50" i="1"/>
  <c r="AJ50" i="1"/>
  <c r="AI50" i="1"/>
  <c r="AH50" i="1"/>
  <c r="AG50" i="1"/>
  <c r="AF50" i="1"/>
  <c r="AE50" i="1"/>
  <c r="AD50" i="1"/>
  <c r="AC50" i="1"/>
  <c r="AB50" i="1"/>
  <c r="AK49" i="1"/>
  <c r="AJ49" i="1"/>
  <c r="AI49" i="1"/>
  <c r="AH49" i="1"/>
  <c r="AG49" i="1"/>
  <c r="AF49" i="1"/>
  <c r="AE49" i="1"/>
  <c r="AD49" i="1"/>
  <c r="AC49" i="1"/>
  <c r="AB49" i="1"/>
  <c r="AK48" i="1"/>
  <c r="AJ48" i="1"/>
  <c r="AI48" i="1"/>
  <c r="AH48" i="1"/>
  <c r="AG48" i="1"/>
  <c r="AF48" i="1"/>
  <c r="AE48" i="1"/>
  <c r="AD48" i="1"/>
  <c r="AC48" i="1"/>
  <c r="AB48" i="1"/>
  <c r="AK47" i="1"/>
  <c r="AJ47" i="1"/>
  <c r="AI47" i="1"/>
  <c r="AH47" i="1"/>
  <c r="AG47" i="1"/>
  <c r="AF47" i="1"/>
  <c r="AE47" i="1"/>
  <c r="AD47" i="1"/>
  <c r="AC47" i="1"/>
  <c r="AB47" i="1"/>
  <c r="AK46" i="1"/>
  <c r="AJ46" i="1"/>
  <c r="AI46" i="1"/>
  <c r="AH46" i="1"/>
  <c r="AG46" i="1"/>
  <c r="AF46" i="1"/>
  <c r="AE46" i="1"/>
  <c r="AD46" i="1"/>
  <c r="AC46" i="1"/>
  <c r="AB46" i="1"/>
  <c r="AK45" i="1"/>
  <c r="AJ45" i="1"/>
  <c r="AI45" i="1"/>
  <c r="AH45" i="1"/>
  <c r="AG45" i="1"/>
  <c r="AF45" i="1"/>
  <c r="AE45" i="1"/>
  <c r="AD45" i="1"/>
  <c r="AC45" i="1"/>
  <c r="AB45" i="1"/>
  <c r="AK44" i="1"/>
  <c r="AJ44" i="1"/>
  <c r="AI44" i="1"/>
  <c r="AH44" i="1"/>
  <c r="AG44" i="1"/>
  <c r="AF44" i="1"/>
  <c r="AE44" i="1"/>
  <c r="AD44" i="1"/>
  <c r="AC44" i="1"/>
  <c r="AB44" i="1"/>
  <c r="AK43" i="1"/>
  <c r="AJ43" i="1"/>
  <c r="AI43" i="1"/>
  <c r="AH43" i="1"/>
  <c r="AG43" i="1"/>
  <c r="AF43" i="1"/>
  <c r="AE43" i="1"/>
  <c r="AD43" i="1"/>
  <c r="AC43" i="1"/>
  <c r="AB43" i="1"/>
  <c r="AK42" i="1"/>
  <c r="AJ42" i="1"/>
  <c r="AI42" i="1"/>
  <c r="AH42" i="1"/>
  <c r="AG42" i="1"/>
  <c r="AF42" i="1"/>
  <c r="AE42" i="1"/>
  <c r="AD42" i="1"/>
  <c r="AC42" i="1"/>
  <c r="AB42" i="1"/>
  <c r="AK41" i="1"/>
  <c r="AJ41" i="1"/>
  <c r="AI41" i="1"/>
  <c r="AH41" i="1"/>
  <c r="AG41" i="1"/>
  <c r="AF41" i="1"/>
  <c r="AE41" i="1"/>
  <c r="AD41" i="1"/>
  <c r="AC41" i="1"/>
  <c r="AB41" i="1"/>
  <c r="AK40" i="1"/>
  <c r="AJ40" i="1"/>
  <c r="AI40" i="1"/>
  <c r="AH40" i="1"/>
  <c r="AG40" i="1"/>
  <c r="AF40" i="1"/>
  <c r="AE40" i="1"/>
  <c r="AD40" i="1"/>
  <c r="AC40" i="1"/>
  <c r="AB40" i="1"/>
  <c r="AK39" i="1"/>
  <c r="AJ39" i="1"/>
  <c r="AI39" i="1"/>
  <c r="AH39" i="1"/>
  <c r="AG39" i="1"/>
  <c r="AF39" i="1"/>
  <c r="AE39" i="1"/>
  <c r="AD39" i="1"/>
  <c r="AC39" i="1"/>
  <c r="AB39" i="1"/>
  <c r="AK38" i="1"/>
  <c r="AJ38" i="1"/>
  <c r="AI38" i="1"/>
  <c r="AH38" i="1"/>
  <c r="AG38" i="1"/>
  <c r="AF38" i="1"/>
  <c r="AE38" i="1"/>
  <c r="AD38" i="1"/>
  <c r="AC38" i="1"/>
  <c r="AB38" i="1"/>
  <c r="AK37" i="1"/>
  <c r="AJ37" i="1"/>
  <c r="AI37" i="1"/>
  <c r="AH37" i="1"/>
  <c r="AG37" i="1"/>
  <c r="AF37" i="1"/>
  <c r="AE37" i="1"/>
  <c r="AD37" i="1"/>
  <c r="AC37" i="1"/>
  <c r="AB37" i="1"/>
  <c r="AK36" i="1"/>
  <c r="AJ36" i="1"/>
  <c r="AI36" i="1"/>
  <c r="AH36" i="1"/>
  <c r="AG36" i="1"/>
  <c r="AF36" i="1"/>
  <c r="AE36" i="1"/>
  <c r="AD36" i="1"/>
  <c r="AC36" i="1"/>
  <c r="AB36" i="1"/>
  <c r="AK35" i="1"/>
  <c r="AJ35" i="1"/>
  <c r="AI35" i="1"/>
  <c r="AH35" i="1"/>
  <c r="AG35" i="1"/>
  <c r="AF35" i="1"/>
  <c r="AE35" i="1"/>
  <c r="AD35" i="1"/>
  <c r="AC35" i="1"/>
  <c r="AB35" i="1"/>
  <c r="AK34" i="1"/>
  <c r="AJ34" i="1"/>
  <c r="AI34" i="1"/>
  <c r="AH34" i="1"/>
  <c r="AG34" i="1"/>
  <c r="AF34" i="1"/>
  <c r="AE34" i="1"/>
  <c r="AD34" i="1"/>
  <c r="AC34" i="1"/>
  <c r="AB34" i="1"/>
  <c r="AK33" i="1"/>
  <c r="AJ33" i="1"/>
  <c r="AI33" i="1"/>
  <c r="AH33" i="1"/>
  <c r="AG33" i="1"/>
  <c r="AF33" i="1"/>
  <c r="AE33" i="1"/>
  <c r="AD33" i="1"/>
  <c r="AC33" i="1"/>
  <c r="AB33" i="1"/>
  <c r="AK32" i="1"/>
  <c r="AJ32" i="1"/>
  <c r="AI32" i="1"/>
  <c r="AH32" i="1"/>
  <c r="AG32" i="1"/>
  <c r="AF32" i="1"/>
  <c r="AE32" i="1"/>
  <c r="AD32" i="1"/>
  <c r="AC32" i="1"/>
  <c r="AB32" i="1"/>
  <c r="AK31" i="1"/>
  <c r="AJ31" i="1"/>
  <c r="AI31" i="1"/>
  <c r="AH31" i="1"/>
  <c r="AG31" i="1"/>
  <c r="AF31" i="1"/>
  <c r="AE31" i="1"/>
  <c r="AD31" i="1"/>
  <c r="AC31" i="1"/>
  <c r="AB31" i="1"/>
  <c r="AK30" i="1"/>
  <c r="AJ30" i="1"/>
  <c r="AI30" i="1"/>
  <c r="AH30" i="1"/>
  <c r="AG30" i="1"/>
  <c r="AF30" i="1"/>
  <c r="AE30" i="1"/>
  <c r="AD30" i="1"/>
  <c r="AC30" i="1"/>
  <c r="AB30" i="1"/>
  <c r="AK29" i="1"/>
  <c r="AJ29" i="1"/>
  <c r="AI29" i="1"/>
  <c r="AH29" i="1"/>
  <c r="AG29" i="1"/>
  <c r="AF29" i="1"/>
  <c r="AE29" i="1"/>
  <c r="AD29" i="1"/>
  <c r="AC29" i="1"/>
  <c r="AB29" i="1"/>
  <c r="AK28" i="1"/>
  <c r="AJ28" i="1"/>
  <c r="AI28" i="1"/>
  <c r="AH28" i="1"/>
  <c r="AG28" i="1"/>
  <c r="AF28" i="1"/>
  <c r="AE28" i="1"/>
  <c r="AD28" i="1"/>
  <c r="AC28" i="1"/>
  <c r="AB28" i="1"/>
  <c r="AK27" i="1"/>
  <c r="AJ27" i="1"/>
  <c r="AI27" i="1"/>
  <c r="AH27" i="1"/>
  <c r="AG27" i="1"/>
  <c r="AF27" i="1"/>
  <c r="AE27" i="1"/>
  <c r="AD27" i="1"/>
  <c r="AC27" i="1"/>
  <c r="AB27" i="1"/>
  <c r="AK26" i="1"/>
  <c r="AJ26" i="1"/>
  <c r="AI26" i="1"/>
  <c r="AH26" i="1"/>
  <c r="AG26" i="1"/>
  <c r="AF26" i="1"/>
  <c r="AE26" i="1"/>
  <c r="AD26" i="1"/>
  <c r="AC26" i="1"/>
  <c r="AB26" i="1"/>
  <c r="AK25" i="1"/>
  <c r="AJ25" i="1"/>
  <c r="AI25" i="1"/>
  <c r="AH25" i="1"/>
  <c r="AG25" i="1"/>
  <c r="AF25" i="1"/>
  <c r="AE25" i="1"/>
  <c r="AD25" i="1"/>
  <c r="AC25" i="1"/>
  <c r="AB25" i="1"/>
  <c r="AK24" i="1"/>
  <c r="AJ24" i="1"/>
  <c r="AI24" i="1"/>
  <c r="AH24" i="1"/>
  <c r="AG24" i="1"/>
  <c r="AF24" i="1"/>
  <c r="AE24" i="1"/>
  <c r="AD24" i="1"/>
  <c r="AC24" i="1"/>
  <c r="AB24" i="1"/>
  <c r="AK23" i="1"/>
  <c r="AJ23" i="1"/>
  <c r="AI23" i="1"/>
  <c r="AH23" i="1"/>
  <c r="AG23" i="1"/>
  <c r="AF23" i="1"/>
  <c r="AE23" i="1"/>
  <c r="AD23" i="1"/>
  <c r="AC23" i="1"/>
  <c r="AB23" i="1"/>
  <c r="AK22" i="1"/>
  <c r="AJ22" i="1"/>
  <c r="AI22" i="1"/>
  <c r="AH22" i="1"/>
  <c r="AG22" i="1"/>
  <c r="AF22" i="1"/>
  <c r="AE22" i="1"/>
  <c r="AD22" i="1"/>
  <c r="AC22" i="1"/>
  <c r="AB22" i="1"/>
  <c r="AK21" i="1"/>
  <c r="AJ21" i="1"/>
  <c r="AI21" i="1"/>
  <c r="AH21" i="1"/>
  <c r="AG21" i="1"/>
  <c r="AF21" i="1"/>
  <c r="AE21" i="1"/>
  <c r="AD21" i="1"/>
  <c r="AC21" i="1"/>
  <c r="AB21" i="1"/>
  <c r="AK20" i="1"/>
  <c r="AJ20" i="1"/>
  <c r="AI20" i="1"/>
  <c r="AH20" i="1"/>
  <c r="AG20" i="1"/>
  <c r="AF20" i="1"/>
  <c r="AE20" i="1"/>
  <c r="AD20" i="1"/>
  <c r="AC20" i="1"/>
  <c r="AB20" i="1"/>
  <c r="AK19" i="1"/>
  <c r="AJ19" i="1"/>
  <c r="AI19" i="1"/>
  <c r="AH19" i="1"/>
  <c r="AG19" i="1"/>
  <c r="AF19" i="1"/>
  <c r="AE19" i="1"/>
  <c r="AD19" i="1"/>
  <c r="AC19" i="1"/>
  <c r="AB19" i="1"/>
  <c r="AK18" i="1"/>
  <c r="AJ18" i="1"/>
  <c r="AI18" i="1"/>
  <c r="AH18" i="1"/>
  <c r="AG18" i="1"/>
  <c r="AF18" i="1"/>
  <c r="AE18" i="1"/>
  <c r="AD18" i="1"/>
  <c r="AC18" i="1"/>
  <c r="AB18" i="1"/>
  <c r="AK17" i="1"/>
  <c r="AJ17" i="1"/>
  <c r="AI17" i="1"/>
  <c r="AH17" i="1"/>
  <c r="AG17" i="1"/>
  <c r="AF17" i="1"/>
  <c r="AE17" i="1"/>
  <c r="AD17" i="1"/>
  <c r="AC17" i="1"/>
  <c r="AB17" i="1"/>
  <c r="AK16" i="1"/>
  <c r="AJ16" i="1"/>
  <c r="AI16" i="1"/>
  <c r="AH16" i="1"/>
  <c r="AG16" i="1"/>
  <c r="AF16" i="1"/>
  <c r="AE16" i="1"/>
  <c r="AD16" i="1"/>
  <c r="AC16" i="1"/>
  <c r="AB16" i="1"/>
  <c r="AK15" i="1"/>
  <c r="AJ15" i="1"/>
  <c r="AI15" i="1"/>
  <c r="AH15" i="1"/>
  <c r="AG15" i="1"/>
  <c r="AF15" i="1"/>
  <c r="AE15" i="1"/>
  <c r="AD15" i="1"/>
  <c r="AC15" i="1"/>
  <c r="AB15" i="1"/>
  <c r="AK14" i="1"/>
  <c r="AJ14" i="1"/>
  <c r="AI14" i="1"/>
  <c r="AH14" i="1"/>
  <c r="AG14" i="1"/>
  <c r="AF14" i="1"/>
  <c r="AE14" i="1"/>
  <c r="AD14" i="1"/>
  <c r="AC14" i="1"/>
  <c r="AB14" i="1"/>
  <c r="AK13" i="1"/>
  <c r="AJ13" i="1"/>
  <c r="AI13" i="1"/>
  <c r="AH13" i="1"/>
  <c r="AG13" i="1"/>
  <c r="AF13" i="1"/>
  <c r="AE13" i="1"/>
  <c r="AD13" i="1"/>
  <c r="AC13" i="1"/>
  <c r="AB13" i="1"/>
  <c r="AK12" i="1"/>
  <c r="AJ12" i="1"/>
  <c r="AI12" i="1"/>
  <c r="AH12" i="1"/>
  <c r="AG12" i="1"/>
  <c r="AF12" i="1"/>
  <c r="AE12" i="1"/>
  <c r="AD12" i="1"/>
  <c r="AC12" i="1"/>
  <c r="AB12" i="1"/>
  <c r="AK11" i="1"/>
  <c r="AJ11" i="1"/>
  <c r="AI11" i="1"/>
  <c r="AH11" i="1"/>
  <c r="AG11" i="1"/>
  <c r="AF11" i="1"/>
  <c r="AE11" i="1"/>
  <c r="AD11" i="1"/>
  <c r="AC11" i="1"/>
  <c r="AB11" i="1"/>
  <c r="AK10" i="1"/>
  <c r="AJ10" i="1"/>
  <c r="AI10" i="1"/>
  <c r="AH10" i="1"/>
  <c r="AG10" i="1"/>
  <c r="AF10" i="1"/>
  <c r="AE10" i="1"/>
  <c r="AD10" i="1"/>
  <c r="AC10" i="1"/>
  <c r="AB10" i="1"/>
  <c r="N73" i="58" l="1"/>
  <c r="N73" i="57"/>
  <c r="N73" i="56"/>
  <c r="N73" i="55"/>
  <c r="N73" i="53"/>
  <c r="AA71" i="52"/>
  <c r="N73" i="52"/>
  <c r="N73" i="51"/>
  <c r="N73" i="50"/>
  <c r="AA72" i="58"/>
  <c r="Y72" i="58"/>
  <c r="M72" i="58"/>
  <c r="L72" i="58"/>
  <c r="H72" i="58"/>
  <c r="G72" i="58"/>
  <c r="F72" i="58"/>
  <c r="E72" i="58"/>
  <c r="D72" i="58"/>
  <c r="Y71" i="58"/>
  <c r="M71" i="58"/>
  <c r="K71" i="58" s="1"/>
  <c r="L71" i="58"/>
  <c r="J71" i="58"/>
  <c r="I71" i="58"/>
  <c r="G71" i="58"/>
  <c r="F71" i="58"/>
  <c r="E71" i="58"/>
  <c r="D71" i="58"/>
  <c r="AA70" i="58"/>
  <c r="Y70" i="58"/>
  <c r="M70" i="58"/>
  <c r="L70" i="58"/>
  <c r="J70" i="58"/>
  <c r="I70" i="58"/>
  <c r="G70" i="58"/>
  <c r="F70" i="58"/>
  <c r="E70" i="58"/>
  <c r="D70" i="58"/>
  <c r="AA69" i="58"/>
  <c r="Y69" i="58"/>
  <c r="M69" i="58"/>
  <c r="L69" i="58"/>
  <c r="H69" i="58"/>
  <c r="G69" i="58"/>
  <c r="F69" i="58"/>
  <c r="E69" i="58"/>
  <c r="D69" i="58"/>
  <c r="AA68" i="58"/>
  <c r="Y68" i="58"/>
  <c r="P68" i="58"/>
  <c r="M68" i="58"/>
  <c r="L68" i="58"/>
  <c r="J68" i="58"/>
  <c r="I68" i="58"/>
  <c r="G68" i="58"/>
  <c r="F68" i="58"/>
  <c r="E68" i="58"/>
  <c r="D68" i="58"/>
  <c r="AA67" i="58"/>
  <c r="Y67" i="58"/>
  <c r="M67" i="58"/>
  <c r="L67" i="58"/>
  <c r="J67" i="58"/>
  <c r="I67" i="58"/>
  <c r="G67" i="58"/>
  <c r="F67" i="58"/>
  <c r="E67" i="58"/>
  <c r="D67" i="58"/>
  <c r="AA66" i="58"/>
  <c r="Y66" i="58"/>
  <c r="M66" i="58"/>
  <c r="L66" i="58"/>
  <c r="J66" i="58"/>
  <c r="I66" i="58"/>
  <c r="G66" i="58"/>
  <c r="F66" i="58"/>
  <c r="E66" i="58"/>
  <c r="D66" i="58"/>
  <c r="AA65" i="58"/>
  <c r="Y65" i="58"/>
  <c r="M65" i="58"/>
  <c r="L65" i="58"/>
  <c r="H65" i="58"/>
  <c r="G65" i="58"/>
  <c r="F65" i="58"/>
  <c r="E65" i="58"/>
  <c r="D65" i="58"/>
  <c r="AA64" i="58"/>
  <c r="Y64" i="58"/>
  <c r="M64" i="58"/>
  <c r="L64" i="58"/>
  <c r="H64" i="58"/>
  <c r="G64" i="58"/>
  <c r="F64" i="58"/>
  <c r="E64" i="58"/>
  <c r="D64" i="58"/>
  <c r="AA63" i="58"/>
  <c r="Y63" i="58"/>
  <c r="M63" i="58"/>
  <c r="L63" i="58"/>
  <c r="J63" i="58"/>
  <c r="I63" i="58"/>
  <c r="G63" i="58"/>
  <c r="F63" i="58"/>
  <c r="E63" i="58"/>
  <c r="D63" i="58"/>
  <c r="AA62" i="58"/>
  <c r="Y62" i="58"/>
  <c r="M62" i="58"/>
  <c r="L62" i="58"/>
  <c r="I62" i="58"/>
  <c r="H62" i="58" s="1"/>
  <c r="G62" i="58"/>
  <c r="F62" i="58"/>
  <c r="E62" i="58"/>
  <c r="D62" i="58"/>
  <c r="AA61" i="58"/>
  <c r="Y61" i="58"/>
  <c r="M61" i="58"/>
  <c r="L61" i="58"/>
  <c r="J61" i="58"/>
  <c r="I61" i="58"/>
  <c r="G61" i="58"/>
  <c r="F61" i="58"/>
  <c r="E61" i="58"/>
  <c r="D61" i="58"/>
  <c r="AA60" i="58"/>
  <c r="Y60" i="58"/>
  <c r="M60" i="58"/>
  <c r="L60" i="58"/>
  <c r="J60" i="58"/>
  <c r="I60" i="58"/>
  <c r="G60" i="58"/>
  <c r="F60" i="58"/>
  <c r="E60" i="58"/>
  <c r="D60" i="58"/>
  <c r="AA59" i="58"/>
  <c r="Y59" i="58"/>
  <c r="M59" i="58"/>
  <c r="L59" i="58"/>
  <c r="J59" i="58"/>
  <c r="I59" i="58"/>
  <c r="G59" i="58"/>
  <c r="F59" i="58"/>
  <c r="E59" i="58"/>
  <c r="D59" i="58"/>
  <c r="AA58" i="58"/>
  <c r="Y58" i="58"/>
  <c r="M58" i="58"/>
  <c r="L58" i="58"/>
  <c r="J58" i="58"/>
  <c r="I58" i="58"/>
  <c r="G58" i="58"/>
  <c r="F58" i="58"/>
  <c r="E58" i="58"/>
  <c r="D58" i="58"/>
  <c r="AA57" i="58"/>
  <c r="Y57" i="58"/>
  <c r="M57" i="58"/>
  <c r="L57" i="58"/>
  <c r="J57" i="58"/>
  <c r="I57" i="58"/>
  <c r="G57" i="58"/>
  <c r="F57" i="58"/>
  <c r="E57" i="58"/>
  <c r="D57" i="58"/>
  <c r="C57" i="58" s="1"/>
  <c r="AA56" i="58"/>
  <c r="Y56" i="58"/>
  <c r="M56" i="58"/>
  <c r="L56" i="58"/>
  <c r="J56" i="58"/>
  <c r="I56" i="58"/>
  <c r="G56" i="58"/>
  <c r="F56" i="58"/>
  <c r="E56" i="58"/>
  <c r="D56" i="58"/>
  <c r="AA55" i="58"/>
  <c r="Z55" i="58"/>
  <c r="Y55" i="58"/>
  <c r="X55" i="58"/>
  <c r="W55" i="58"/>
  <c r="V55" i="58"/>
  <c r="U55" i="58"/>
  <c r="T55" i="58"/>
  <c r="S55" i="58"/>
  <c r="R55" i="58"/>
  <c r="Q55" i="58"/>
  <c r="P55" i="58"/>
  <c r="M55" i="58"/>
  <c r="L55" i="58"/>
  <c r="J55" i="58"/>
  <c r="I55" i="58"/>
  <c r="G55" i="58"/>
  <c r="F55" i="58"/>
  <c r="E55" i="58"/>
  <c r="D55" i="58"/>
  <c r="AA54" i="58"/>
  <c r="Y54" i="58"/>
  <c r="M54" i="58"/>
  <c r="L54" i="58"/>
  <c r="J54" i="58"/>
  <c r="I54" i="58"/>
  <c r="G54" i="58"/>
  <c r="F54" i="58"/>
  <c r="E54" i="58"/>
  <c r="D54" i="58"/>
  <c r="AA53" i="58"/>
  <c r="Y53" i="58"/>
  <c r="M53" i="58"/>
  <c r="L53" i="58"/>
  <c r="J53" i="58"/>
  <c r="I53" i="58"/>
  <c r="G53" i="58"/>
  <c r="F53" i="58"/>
  <c r="E53" i="58"/>
  <c r="D53" i="58"/>
  <c r="AA52" i="58"/>
  <c r="Z52" i="58"/>
  <c r="Y52" i="58"/>
  <c r="X52" i="58"/>
  <c r="W52" i="58"/>
  <c r="V52" i="58"/>
  <c r="U52" i="58"/>
  <c r="T52" i="58"/>
  <c r="S52" i="58"/>
  <c r="R52" i="58"/>
  <c r="Q52" i="58"/>
  <c r="P52" i="58"/>
  <c r="M52" i="58"/>
  <c r="L52" i="58"/>
  <c r="J52" i="58"/>
  <c r="I52" i="58"/>
  <c r="G52" i="58"/>
  <c r="F52" i="58"/>
  <c r="E52" i="58"/>
  <c r="D52" i="58"/>
  <c r="AA51" i="58"/>
  <c r="Y51" i="58"/>
  <c r="M51" i="58"/>
  <c r="L51" i="58"/>
  <c r="J51" i="58"/>
  <c r="I51" i="58"/>
  <c r="G51" i="58"/>
  <c r="F51" i="58"/>
  <c r="E51" i="58"/>
  <c r="D51" i="58"/>
  <c r="AA50" i="58"/>
  <c r="Z50" i="58"/>
  <c r="Y50" i="58"/>
  <c r="X50" i="58"/>
  <c r="W50" i="58"/>
  <c r="V50" i="58"/>
  <c r="U50" i="58"/>
  <c r="T50" i="58"/>
  <c r="S50" i="58"/>
  <c r="R50" i="58"/>
  <c r="Q50" i="58"/>
  <c r="P50" i="58"/>
  <c r="M50" i="58"/>
  <c r="L50" i="58"/>
  <c r="J50" i="58"/>
  <c r="I50" i="58"/>
  <c r="G50" i="58"/>
  <c r="F50" i="58"/>
  <c r="E50" i="58"/>
  <c r="D50" i="58"/>
  <c r="AA49" i="58"/>
  <c r="Y49" i="58"/>
  <c r="M49" i="58"/>
  <c r="L49" i="58"/>
  <c r="J49" i="58"/>
  <c r="I49" i="58"/>
  <c r="G49" i="58"/>
  <c r="F49" i="58"/>
  <c r="E49" i="58"/>
  <c r="D49" i="58"/>
  <c r="AA48" i="58"/>
  <c r="Y48" i="58"/>
  <c r="M48" i="58"/>
  <c r="L48" i="58"/>
  <c r="H48" i="58"/>
  <c r="G48" i="58"/>
  <c r="F48" i="58"/>
  <c r="E48" i="58"/>
  <c r="D48" i="58"/>
  <c r="AA47" i="58"/>
  <c r="Y47" i="58"/>
  <c r="M47" i="58"/>
  <c r="L47" i="58"/>
  <c r="J47" i="58"/>
  <c r="I47" i="58"/>
  <c r="H47" i="58" s="1"/>
  <c r="G47" i="58"/>
  <c r="F47" i="58"/>
  <c r="E47" i="58"/>
  <c r="D47" i="58"/>
  <c r="AA46" i="58"/>
  <c r="Y46" i="58"/>
  <c r="M46" i="58"/>
  <c r="L46" i="58"/>
  <c r="H46" i="58"/>
  <c r="G46" i="58"/>
  <c r="F46" i="58"/>
  <c r="E46" i="58"/>
  <c r="D46" i="58"/>
  <c r="AA45" i="58"/>
  <c r="Y45" i="58"/>
  <c r="M45" i="58"/>
  <c r="L45" i="58"/>
  <c r="J45" i="58"/>
  <c r="H45" i="58" s="1"/>
  <c r="G45" i="58"/>
  <c r="F45" i="58"/>
  <c r="E45" i="58"/>
  <c r="D45" i="58"/>
  <c r="AA44" i="58"/>
  <c r="Y44" i="58"/>
  <c r="M44" i="58"/>
  <c r="L44" i="58"/>
  <c r="J44" i="58"/>
  <c r="I44" i="58"/>
  <c r="H44" i="58" s="1"/>
  <c r="G44" i="58"/>
  <c r="F44" i="58"/>
  <c r="E44" i="58"/>
  <c r="D44" i="58"/>
  <c r="AA43" i="58"/>
  <c r="Y43" i="58"/>
  <c r="M43" i="58"/>
  <c r="L43" i="58"/>
  <c r="I43" i="58"/>
  <c r="H43" i="58" s="1"/>
  <c r="G43" i="58"/>
  <c r="F43" i="58"/>
  <c r="E43" i="58"/>
  <c r="D43" i="58"/>
  <c r="AA42" i="58"/>
  <c r="Z42" i="58"/>
  <c r="Y42" i="58"/>
  <c r="X42" i="58"/>
  <c r="W42" i="58"/>
  <c r="V42" i="58"/>
  <c r="U42" i="58"/>
  <c r="T42" i="58"/>
  <c r="S42" i="58"/>
  <c r="R42" i="58"/>
  <c r="Q42" i="58"/>
  <c r="P42" i="58"/>
  <c r="M42" i="58"/>
  <c r="L42" i="58"/>
  <c r="J42" i="58"/>
  <c r="I42" i="58"/>
  <c r="G42" i="58"/>
  <c r="F42" i="58"/>
  <c r="E42" i="58"/>
  <c r="D42" i="58"/>
  <c r="AA41" i="58"/>
  <c r="Y41" i="58"/>
  <c r="M41" i="58"/>
  <c r="L41" i="58"/>
  <c r="H41" i="58"/>
  <c r="G41" i="58"/>
  <c r="F41" i="58"/>
  <c r="E41" i="58"/>
  <c r="D41" i="58"/>
  <c r="AA40" i="58"/>
  <c r="Y40" i="58"/>
  <c r="M40" i="58"/>
  <c r="L40" i="58"/>
  <c r="J40" i="58"/>
  <c r="I40" i="58"/>
  <c r="H40" i="58" s="1"/>
  <c r="G40" i="58"/>
  <c r="F40" i="58"/>
  <c r="E40" i="58"/>
  <c r="D40" i="58"/>
  <c r="AA39" i="58"/>
  <c r="Y39" i="58"/>
  <c r="M39" i="58"/>
  <c r="L39" i="58"/>
  <c r="J39" i="58"/>
  <c r="I39" i="58"/>
  <c r="G39" i="58"/>
  <c r="F39" i="58"/>
  <c r="E39" i="58"/>
  <c r="D39" i="58"/>
  <c r="AA38" i="58"/>
  <c r="Y38" i="58"/>
  <c r="M38" i="58"/>
  <c r="L38" i="58"/>
  <c r="H38" i="58"/>
  <c r="G38" i="58"/>
  <c r="F38" i="58"/>
  <c r="E38" i="58"/>
  <c r="D38" i="58"/>
  <c r="AA37" i="58"/>
  <c r="Z37" i="58"/>
  <c r="Y37" i="58"/>
  <c r="X37" i="58"/>
  <c r="W37" i="58"/>
  <c r="V37" i="58"/>
  <c r="U37" i="58"/>
  <c r="T37" i="58"/>
  <c r="S37" i="58"/>
  <c r="R37" i="58"/>
  <c r="Q37" i="58"/>
  <c r="P37" i="58"/>
  <c r="M37" i="58"/>
  <c r="L37" i="58"/>
  <c r="J37" i="58"/>
  <c r="I37" i="58"/>
  <c r="G37" i="58"/>
  <c r="F37" i="58"/>
  <c r="E37" i="58"/>
  <c r="D37" i="58"/>
  <c r="AA36" i="58"/>
  <c r="Y36" i="58"/>
  <c r="M36" i="58"/>
  <c r="L36" i="58"/>
  <c r="H36" i="58"/>
  <c r="G36" i="58"/>
  <c r="F36" i="58"/>
  <c r="E36" i="58"/>
  <c r="D36" i="58"/>
  <c r="AA35" i="58"/>
  <c r="Y35" i="58"/>
  <c r="M35" i="58"/>
  <c r="L35" i="58"/>
  <c r="J35" i="58"/>
  <c r="I35" i="58"/>
  <c r="G35" i="58"/>
  <c r="F35" i="58"/>
  <c r="E35" i="58"/>
  <c r="D35" i="58"/>
  <c r="AA34" i="58"/>
  <c r="Y34" i="58"/>
  <c r="M34" i="58"/>
  <c r="L34" i="58"/>
  <c r="J34" i="58"/>
  <c r="I34" i="58"/>
  <c r="G34" i="58"/>
  <c r="F34" i="58"/>
  <c r="E34" i="58"/>
  <c r="D34" i="58"/>
  <c r="AA33" i="58"/>
  <c r="Y33" i="58"/>
  <c r="P33" i="58"/>
  <c r="M33" i="58"/>
  <c r="L33" i="58"/>
  <c r="H33" i="58"/>
  <c r="G33" i="58"/>
  <c r="F33" i="58"/>
  <c r="E33" i="58"/>
  <c r="D33" i="58"/>
  <c r="AA32" i="58"/>
  <c r="Y32" i="58"/>
  <c r="M32" i="58"/>
  <c r="L32" i="58"/>
  <c r="J32" i="58"/>
  <c r="I32" i="58"/>
  <c r="G32" i="58"/>
  <c r="F32" i="58"/>
  <c r="E32" i="58"/>
  <c r="D32" i="58"/>
  <c r="AA31" i="58"/>
  <c r="Y31" i="58"/>
  <c r="M31" i="58"/>
  <c r="L31" i="58"/>
  <c r="J31" i="58"/>
  <c r="I31" i="58"/>
  <c r="G31" i="58"/>
  <c r="F31" i="58"/>
  <c r="E31" i="58"/>
  <c r="D31" i="58"/>
  <c r="AA30" i="58"/>
  <c r="Y30" i="58"/>
  <c r="M30" i="58"/>
  <c r="L30" i="58"/>
  <c r="J30" i="58"/>
  <c r="I30" i="58"/>
  <c r="G30" i="58"/>
  <c r="F30" i="58"/>
  <c r="E30" i="58"/>
  <c r="D30" i="58"/>
  <c r="AA29" i="58"/>
  <c r="Y29" i="58"/>
  <c r="M29" i="58"/>
  <c r="L29" i="58"/>
  <c r="J29" i="58"/>
  <c r="I29" i="58"/>
  <c r="G29" i="58"/>
  <c r="F29" i="58"/>
  <c r="E29" i="58"/>
  <c r="D29" i="58"/>
  <c r="AA28" i="58"/>
  <c r="Y28" i="58"/>
  <c r="P28" i="58"/>
  <c r="M28" i="58"/>
  <c r="L28" i="58"/>
  <c r="J28" i="58"/>
  <c r="I28" i="58"/>
  <c r="G28" i="58"/>
  <c r="F28" i="58"/>
  <c r="E28" i="58"/>
  <c r="D28" i="58"/>
  <c r="AA27" i="58"/>
  <c r="Y27" i="58"/>
  <c r="M27" i="58"/>
  <c r="L27" i="58"/>
  <c r="J27" i="58"/>
  <c r="H27" i="58" s="1"/>
  <c r="G27" i="58"/>
  <c r="F27" i="58"/>
  <c r="E27" i="58"/>
  <c r="D27" i="58"/>
  <c r="AA26" i="58"/>
  <c r="Y26" i="58"/>
  <c r="M26" i="58"/>
  <c r="L26" i="58"/>
  <c r="J26" i="58"/>
  <c r="I26" i="58"/>
  <c r="G26" i="58"/>
  <c r="F26" i="58"/>
  <c r="E26" i="58"/>
  <c r="D26" i="58"/>
  <c r="AA25" i="58"/>
  <c r="Y25" i="58"/>
  <c r="M25" i="58"/>
  <c r="L25" i="58"/>
  <c r="J25" i="58"/>
  <c r="I25" i="58"/>
  <c r="G25" i="58"/>
  <c r="F25" i="58"/>
  <c r="E25" i="58"/>
  <c r="D25" i="58"/>
  <c r="AA24" i="58"/>
  <c r="Y24" i="58"/>
  <c r="P24" i="58"/>
  <c r="M24" i="58"/>
  <c r="L24" i="58"/>
  <c r="J24" i="58"/>
  <c r="I24" i="58"/>
  <c r="G24" i="58"/>
  <c r="F24" i="58"/>
  <c r="E24" i="58"/>
  <c r="D24" i="58"/>
  <c r="AA23" i="58"/>
  <c r="Y23" i="58"/>
  <c r="M23" i="58"/>
  <c r="L23" i="58"/>
  <c r="J23" i="58"/>
  <c r="I23" i="58"/>
  <c r="G23" i="58"/>
  <c r="F23" i="58"/>
  <c r="E23" i="58"/>
  <c r="D23" i="58"/>
  <c r="AA22" i="58"/>
  <c r="Y22" i="58"/>
  <c r="M22" i="58"/>
  <c r="L22" i="58"/>
  <c r="H22" i="58"/>
  <c r="G22" i="58"/>
  <c r="F22" i="58"/>
  <c r="E22" i="58"/>
  <c r="D22" i="58"/>
  <c r="AA21" i="58"/>
  <c r="Y21" i="58"/>
  <c r="M21" i="58"/>
  <c r="L21" i="58"/>
  <c r="J21" i="58"/>
  <c r="I21" i="58"/>
  <c r="G21" i="58"/>
  <c r="F21" i="58"/>
  <c r="E21" i="58"/>
  <c r="D21" i="58"/>
  <c r="AA20" i="58"/>
  <c r="Y20" i="58"/>
  <c r="M20" i="58"/>
  <c r="L20" i="58"/>
  <c r="J20" i="58"/>
  <c r="I20" i="58"/>
  <c r="G20" i="58"/>
  <c r="F20" i="58"/>
  <c r="E20" i="58"/>
  <c r="D20" i="58"/>
  <c r="AA19" i="58"/>
  <c r="Y19" i="58"/>
  <c r="M19" i="58"/>
  <c r="L19" i="58"/>
  <c r="J19" i="58"/>
  <c r="H19" i="58" s="1"/>
  <c r="G19" i="58"/>
  <c r="F19" i="58"/>
  <c r="E19" i="58"/>
  <c r="D19" i="58"/>
  <c r="AA18" i="58"/>
  <c r="Y18" i="58"/>
  <c r="M18" i="58"/>
  <c r="L18" i="58"/>
  <c r="H18" i="58"/>
  <c r="G18" i="58"/>
  <c r="F18" i="58"/>
  <c r="E18" i="58"/>
  <c r="D18" i="58"/>
  <c r="AA17" i="58"/>
  <c r="Y17" i="58"/>
  <c r="M17" i="58"/>
  <c r="L17" i="58"/>
  <c r="J17" i="58"/>
  <c r="I17" i="58"/>
  <c r="G17" i="58"/>
  <c r="F17" i="58"/>
  <c r="E17" i="58"/>
  <c r="D17" i="58"/>
  <c r="AA16" i="58"/>
  <c r="Y16" i="58"/>
  <c r="M16" i="58"/>
  <c r="L16" i="58"/>
  <c r="H16" i="58"/>
  <c r="G16" i="58"/>
  <c r="F16" i="58"/>
  <c r="E16" i="58"/>
  <c r="D16" i="58"/>
  <c r="AA15" i="58"/>
  <c r="Y15" i="58"/>
  <c r="M15" i="58"/>
  <c r="L15" i="58"/>
  <c r="J15" i="58"/>
  <c r="I15" i="58"/>
  <c r="G15" i="58"/>
  <c r="F15" i="58"/>
  <c r="E15" i="58"/>
  <c r="D15" i="58"/>
  <c r="AA14" i="58"/>
  <c r="Y14" i="58"/>
  <c r="M14" i="58"/>
  <c r="L14" i="58"/>
  <c r="J14" i="58"/>
  <c r="I14" i="58"/>
  <c r="G14" i="58"/>
  <c r="F14" i="58"/>
  <c r="E14" i="58"/>
  <c r="D14" i="58"/>
  <c r="AA13" i="58"/>
  <c r="Y13" i="58"/>
  <c r="M13" i="58"/>
  <c r="L13" i="58"/>
  <c r="J13" i="58"/>
  <c r="I13" i="58"/>
  <c r="G13" i="58"/>
  <c r="F13" i="58"/>
  <c r="E13" i="58"/>
  <c r="D13" i="58"/>
  <c r="AA12" i="58"/>
  <c r="Y12" i="58"/>
  <c r="M12" i="58"/>
  <c r="L12" i="58"/>
  <c r="J12" i="58"/>
  <c r="I12" i="58"/>
  <c r="G12" i="58"/>
  <c r="F12" i="58"/>
  <c r="E12" i="58"/>
  <c r="D12" i="58"/>
  <c r="AA11" i="58"/>
  <c r="Y11" i="58"/>
  <c r="P11" i="58"/>
  <c r="M11" i="58"/>
  <c r="L11" i="58"/>
  <c r="H11" i="58"/>
  <c r="G11" i="58"/>
  <c r="F11" i="58"/>
  <c r="E11" i="58"/>
  <c r="D11" i="58"/>
  <c r="AA10" i="58"/>
  <c r="Y10" i="58"/>
  <c r="Y73" i="58" s="1"/>
  <c r="M10" i="58"/>
  <c r="L10" i="58"/>
  <c r="L73" i="58" s="1"/>
  <c r="H10" i="58"/>
  <c r="G10" i="58"/>
  <c r="F10" i="58"/>
  <c r="E10" i="58"/>
  <c r="D10" i="58"/>
  <c r="AA72" i="57"/>
  <c r="Y72" i="57"/>
  <c r="M72" i="57"/>
  <c r="L72" i="57"/>
  <c r="H72" i="57"/>
  <c r="G72" i="57"/>
  <c r="F72" i="57"/>
  <c r="E72" i="57"/>
  <c r="D72" i="57"/>
  <c r="Y71" i="57"/>
  <c r="M71" i="57"/>
  <c r="K71" i="57" s="1"/>
  <c r="L71" i="57"/>
  <c r="J71" i="57"/>
  <c r="I71" i="57"/>
  <c r="G71" i="57"/>
  <c r="F71" i="57"/>
  <c r="E71" i="57"/>
  <c r="D71" i="57"/>
  <c r="AA70" i="57"/>
  <c r="Y70" i="57"/>
  <c r="M70" i="57"/>
  <c r="L70" i="57"/>
  <c r="J70" i="57"/>
  <c r="I70" i="57"/>
  <c r="G70" i="57"/>
  <c r="F70" i="57"/>
  <c r="E70" i="57"/>
  <c r="D70" i="57"/>
  <c r="AA69" i="57"/>
  <c r="Y69" i="57"/>
  <c r="M69" i="57"/>
  <c r="L69" i="57"/>
  <c r="H69" i="57"/>
  <c r="G69" i="57"/>
  <c r="F69" i="57"/>
  <c r="E69" i="57"/>
  <c r="D69" i="57"/>
  <c r="AA68" i="57"/>
  <c r="Y68" i="57"/>
  <c r="P68" i="57"/>
  <c r="M68" i="57"/>
  <c r="L68" i="57"/>
  <c r="J68" i="57"/>
  <c r="I68" i="57"/>
  <c r="G68" i="57"/>
  <c r="F68" i="57"/>
  <c r="E68" i="57"/>
  <c r="D68" i="57"/>
  <c r="AA67" i="57"/>
  <c r="Y67" i="57"/>
  <c r="M67" i="57"/>
  <c r="L67" i="57"/>
  <c r="J67" i="57"/>
  <c r="I67" i="57"/>
  <c r="G67" i="57"/>
  <c r="F67" i="57"/>
  <c r="E67" i="57"/>
  <c r="D67" i="57"/>
  <c r="AA66" i="57"/>
  <c r="Y66" i="57"/>
  <c r="M66" i="57"/>
  <c r="L66" i="57"/>
  <c r="J66" i="57"/>
  <c r="I66" i="57"/>
  <c r="G66" i="57"/>
  <c r="F66" i="57"/>
  <c r="E66" i="57"/>
  <c r="D66" i="57"/>
  <c r="AA65" i="57"/>
  <c r="Y65" i="57"/>
  <c r="M65" i="57"/>
  <c r="L65" i="57"/>
  <c r="H65" i="57"/>
  <c r="G65" i="57"/>
  <c r="F65" i="57"/>
  <c r="E65" i="57"/>
  <c r="D65" i="57"/>
  <c r="AA64" i="57"/>
  <c r="Y64" i="57"/>
  <c r="M64" i="57"/>
  <c r="L64" i="57"/>
  <c r="H64" i="57"/>
  <c r="G64" i="57"/>
  <c r="F64" i="57"/>
  <c r="E64" i="57"/>
  <c r="D64" i="57"/>
  <c r="AA63" i="57"/>
  <c r="Y63" i="57"/>
  <c r="M63" i="57"/>
  <c r="L63" i="57"/>
  <c r="J63" i="57"/>
  <c r="I63" i="57"/>
  <c r="G63" i="57"/>
  <c r="F63" i="57"/>
  <c r="E63" i="57"/>
  <c r="D63" i="57"/>
  <c r="AA62" i="57"/>
  <c r="Y62" i="57"/>
  <c r="M62" i="57"/>
  <c r="L62" i="57"/>
  <c r="I62" i="57"/>
  <c r="H62" i="57" s="1"/>
  <c r="G62" i="57"/>
  <c r="F62" i="57"/>
  <c r="E62" i="57"/>
  <c r="D62" i="57"/>
  <c r="AA61" i="57"/>
  <c r="Y61" i="57"/>
  <c r="M61" i="57"/>
  <c r="L61" i="57"/>
  <c r="J61" i="57"/>
  <c r="I61" i="57"/>
  <c r="G61" i="57"/>
  <c r="F61" i="57"/>
  <c r="E61" i="57"/>
  <c r="D61" i="57"/>
  <c r="AA60" i="57"/>
  <c r="Y60" i="57"/>
  <c r="M60" i="57"/>
  <c r="L60" i="57"/>
  <c r="J60" i="57"/>
  <c r="I60" i="57"/>
  <c r="G60" i="57"/>
  <c r="F60" i="57"/>
  <c r="E60" i="57"/>
  <c r="D60" i="57"/>
  <c r="AA59" i="57"/>
  <c r="Y59" i="57"/>
  <c r="M59" i="57"/>
  <c r="L59" i="57"/>
  <c r="J59" i="57"/>
  <c r="I59" i="57"/>
  <c r="G59" i="57"/>
  <c r="F59" i="57"/>
  <c r="E59" i="57"/>
  <c r="D59" i="57"/>
  <c r="AA58" i="57"/>
  <c r="Y58" i="57"/>
  <c r="M58" i="57"/>
  <c r="L58" i="57"/>
  <c r="J58" i="57"/>
  <c r="I58" i="57"/>
  <c r="G58" i="57"/>
  <c r="F58" i="57"/>
  <c r="E58" i="57"/>
  <c r="D58" i="57"/>
  <c r="AA57" i="57"/>
  <c r="Y57" i="57"/>
  <c r="M57" i="57"/>
  <c r="L57" i="57"/>
  <c r="J57" i="57"/>
  <c r="I57" i="57"/>
  <c r="G57" i="57"/>
  <c r="F57" i="57"/>
  <c r="E57" i="57"/>
  <c r="D57" i="57"/>
  <c r="AA56" i="57"/>
  <c r="Y56" i="57"/>
  <c r="M56" i="57"/>
  <c r="L56" i="57"/>
  <c r="J56" i="57"/>
  <c r="I56" i="57"/>
  <c r="G56" i="57"/>
  <c r="F56" i="57"/>
  <c r="E56" i="57"/>
  <c r="D56" i="57"/>
  <c r="AA55" i="57"/>
  <c r="Z55" i="57"/>
  <c r="Y55" i="57"/>
  <c r="X55" i="57"/>
  <c r="W55" i="57"/>
  <c r="V55" i="57"/>
  <c r="U55" i="57"/>
  <c r="T55" i="57"/>
  <c r="S55" i="57"/>
  <c r="R55" i="57"/>
  <c r="Q55" i="57"/>
  <c r="P55" i="57"/>
  <c r="M55" i="57"/>
  <c r="L55" i="57"/>
  <c r="J55" i="57"/>
  <c r="I55" i="57"/>
  <c r="G55" i="57"/>
  <c r="F55" i="57"/>
  <c r="E55" i="57"/>
  <c r="D55" i="57"/>
  <c r="AA54" i="57"/>
  <c r="Y54" i="57"/>
  <c r="M54" i="57"/>
  <c r="L54" i="57"/>
  <c r="J54" i="57"/>
  <c r="I54" i="57"/>
  <c r="G54" i="57"/>
  <c r="F54" i="57"/>
  <c r="E54" i="57"/>
  <c r="D54" i="57"/>
  <c r="AA53" i="57"/>
  <c r="Y53" i="57"/>
  <c r="M53" i="57"/>
  <c r="L53" i="57"/>
  <c r="J53" i="57"/>
  <c r="I53" i="57"/>
  <c r="G53" i="57"/>
  <c r="F53" i="57"/>
  <c r="E53" i="57"/>
  <c r="D53" i="57"/>
  <c r="AA52" i="57"/>
  <c r="Z52" i="57"/>
  <c r="Y52" i="57"/>
  <c r="X52" i="57"/>
  <c r="W52" i="57"/>
  <c r="V52" i="57"/>
  <c r="U52" i="57"/>
  <c r="T52" i="57"/>
  <c r="S52" i="57"/>
  <c r="R52" i="57"/>
  <c r="Q52" i="57"/>
  <c r="P52" i="57"/>
  <c r="M52" i="57"/>
  <c r="L52" i="57"/>
  <c r="J52" i="57"/>
  <c r="I52" i="57"/>
  <c r="G52" i="57"/>
  <c r="F52" i="57"/>
  <c r="E52" i="57"/>
  <c r="D52" i="57"/>
  <c r="AA51" i="57"/>
  <c r="Y51" i="57"/>
  <c r="M51" i="57"/>
  <c r="L51" i="57"/>
  <c r="J51" i="57"/>
  <c r="I51" i="57"/>
  <c r="G51" i="57"/>
  <c r="F51" i="57"/>
  <c r="E51" i="57"/>
  <c r="D51" i="57"/>
  <c r="AA50" i="57"/>
  <c r="Z50" i="57"/>
  <c r="Y50" i="57"/>
  <c r="X50" i="57"/>
  <c r="W50" i="57"/>
  <c r="V50" i="57"/>
  <c r="U50" i="57"/>
  <c r="T50" i="57"/>
  <c r="S50" i="57"/>
  <c r="R50" i="57"/>
  <c r="Q50" i="57"/>
  <c r="P50" i="57"/>
  <c r="M50" i="57"/>
  <c r="L50" i="57"/>
  <c r="J50" i="57"/>
  <c r="I50" i="57"/>
  <c r="G50" i="57"/>
  <c r="F50" i="57"/>
  <c r="E50" i="57"/>
  <c r="D50" i="57"/>
  <c r="AA49" i="57"/>
  <c r="Y49" i="57"/>
  <c r="M49" i="57"/>
  <c r="L49" i="57"/>
  <c r="J49" i="57"/>
  <c r="I49" i="57"/>
  <c r="G49" i="57"/>
  <c r="F49" i="57"/>
  <c r="E49" i="57"/>
  <c r="D49" i="57"/>
  <c r="AA48" i="57"/>
  <c r="Y48" i="57"/>
  <c r="M48" i="57"/>
  <c r="L48" i="57"/>
  <c r="H48" i="57"/>
  <c r="G48" i="57"/>
  <c r="F48" i="57"/>
  <c r="E48" i="57"/>
  <c r="D48" i="57"/>
  <c r="AA47" i="57"/>
  <c r="Y47" i="57"/>
  <c r="M47" i="57"/>
  <c r="L47" i="57"/>
  <c r="J47" i="57"/>
  <c r="I47" i="57"/>
  <c r="G47" i="57"/>
  <c r="F47" i="57"/>
  <c r="E47" i="57"/>
  <c r="D47" i="57"/>
  <c r="AA46" i="57"/>
  <c r="Y46" i="57"/>
  <c r="M46" i="57"/>
  <c r="L46" i="57"/>
  <c r="H46" i="57"/>
  <c r="G46" i="57"/>
  <c r="F46" i="57"/>
  <c r="E46" i="57"/>
  <c r="D46" i="57"/>
  <c r="AA45" i="57"/>
  <c r="Y45" i="57"/>
  <c r="M45" i="57"/>
  <c r="L45" i="57"/>
  <c r="J45" i="57"/>
  <c r="H45" i="57" s="1"/>
  <c r="G45" i="57"/>
  <c r="F45" i="57"/>
  <c r="E45" i="57"/>
  <c r="D45" i="57"/>
  <c r="AA44" i="57"/>
  <c r="Y44" i="57"/>
  <c r="M44" i="57"/>
  <c r="L44" i="57"/>
  <c r="J44" i="57"/>
  <c r="I44" i="57"/>
  <c r="G44" i="57"/>
  <c r="F44" i="57"/>
  <c r="E44" i="57"/>
  <c r="D44" i="57"/>
  <c r="AA43" i="57"/>
  <c r="Y43" i="57"/>
  <c r="M43" i="57"/>
  <c r="L43" i="57"/>
  <c r="I43" i="57"/>
  <c r="H43" i="57" s="1"/>
  <c r="G43" i="57"/>
  <c r="F43" i="57"/>
  <c r="E43" i="57"/>
  <c r="D43" i="57"/>
  <c r="AA42" i="57"/>
  <c r="Z42" i="57"/>
  <c r="Y42" i="57"/>
  <c r="X42" i="57"/>
  <c r="W42" i="57"/>
  <c r="V42" i="57"/>
  <c r="U42" i="57"/>
  <c r="T42" i="57"/>
  <c r="S42" i="57"/>
  <c r="R42" i="57"/>
  <c r="Q42" i="57"/>
  <c r="P42" i="57"/>
  <c r="M42" i="57"/>
  <c r="L42" i="57"/>
  <c r="J42" i="57"/>
  <c r="I42" i="57"/>
  <c r="G42" i="57"/>
  <c r="F42" i="57"/>
  <c r="E42" i="57"/>
  <c r="D42" i="57"/>
  <c r="AA41" i="57"/>
  <c r="Y41" i="57"/>
  <c r="M41" i="57"/>
  <c r="L41" i="57"/>
  <c r="H41" i="57"/>
  <c r="G41" i="57"/>
  <c r="F41" i="57"/>
  <c r="E41" i="57"/>
  <c r="D41" i="57"/>
  <c r="AA40" i="57"/>
  <c r="Y40" i="57"/>
  <c r="M40" i="57"/>
  <c r="L40" i="57"/>
  <c r="J40" i="57"/>
  <c r="I40" i="57"/>
  <c r="G40" i="57"/>
  <c r="F40" i="57"/>
  <c r="E40" i="57"/>
  <c r="D40" i="57"/>
  <c r="AA39" i="57"/>
  <c r="Y39" i="57"/>
  <c r="M39" i="57"/>
  <c r="L39" i="57"/>
  <c r="J39" i="57"/>
  <c r="I39" i="57"/>
  <c r="G39" i="57"/>
  <c r="F39" i="57"/>
  <c r="E39" i="57"/>
  <c r="D39" i="57"/>
  <c r="AA38" i="57"/>
  <c r="Y38" i="57"/>
  <c r="M38" i="57"/>
  <c r="L38" i="57"/>
  <c r="H38" i="57"/>
  <c r="G38" i="57"/>
  <c r="F38" i="57"/>
  <c r="E38" i="57"/>
  <c r="D38" i="57"/>
  <c r="AA37" i="57"/>
  <c r="Z37" i="57"/>
  <c r="Y37" i="57"/>
  <c r="X37" i="57"/>
  <c r="W37" i="57"/>
  <c r="V37" i="57"/>
  <c r="U37" i="57"/>
  <c r="T37" i="57"/>
  <c r="S37" i="57"/>
  <c r="R37" i="57"/>
  <c r="Q37" i="57"/>
  <c r="P37" i="57"/>
  <c r="M37" i="57"/>
  <c r="L37" i="57"/>
  <c r="J37" i="57"/>
  <c r="I37" i="57"/>
  <c r="G37" i="57"/>
  <c r="F37" i="57"/>
  <c r="E37" i="57"/>
  <c r="D37" i="57"/>
  <c r="AA36" i="57"/>
  <c r="Y36" i="57"/>
  <c r="M36" i="57"/>
  <c r="L36" i="57"/>
  <c r="H36" i="57"/>
  <c r="G36" i="57"/>
  <c r="F36" i="57"/>
  <c r="E36" i="57"/>
  <c r="D36" i="57"/>
  <c r="AA35" i="57"/>
  <c r="Y35" i="57"/>
  <c r="M35" i="57"/>
  <c r="L35" i="57"/>
  <c r="J35" i="57"/>
  <c r="H35" i="57" s="1"/>
  <c r="I35" i="57"/>
  <c r="G35" i="57"/>
  <c r="F35" i="57"/>
  <c r="E35" i="57"/>
  <c r="D35" i="57"/>
  <c r="AA34" i="57"/>
  <c r="Y34" i="57"/>
  <c r="M34" i="57"/>
  <c r="L34" i="57"/>
  <c r="J34" i="57"/>
  <c r="I34" i="57"/>
  <c r="G34" i="57"/>
  <c r="F34" i="57"/>
  <c r="E34" i="57"/>
  <c r="D34" i="57"/>
  <c r="AA33" i="57"/>
  <c r="Y33" i="57"/>
  <c r="P33" i="57"/>
  <c r="M33" i="57"/>
  <c r="L33" i="57"/>
  <c r="H33" i="57"/>
  <c r="G33" i="57"/>
  <c r="F33" i="57"/>
  <c r="E33" i="57"/>
  <c r="D33" i="57"/>
  <c r="AA32" i="57"/>
  <c r="Y32" i="57"/>
  <c r="M32" i="57"/>
  <c r="L32" i="57"/>
  <c r="J32" i="57"/>
  <c r="I32" i="57"/>
  <c r="G32" i="57"/>
  <c r="F32" i="57"/>
  <c r="E32" i="57"/>
  <c r="D32" i="57"/>
  <c r="AA31" i="57"/>
  <c r="Y31" i="57"/>
  <c r="M31" i="57"/>
  <c r="L31" i="57"/>
  <c r="J31" i="57"/>
  <c r="I31" i="57"/>
  <c r="G31" i="57"/>
  <c r="F31" i="57"/>
  <c r="E31" i="57"/>
  <c r="D31" i="57"/>
  <c r="AA30" i="57"/>
  <c r="Y30" i="57"/>
  <c r="M30" i="57"/>
  <c r="L30" i="57"/>
  <c r="J30" i="57"/>
  <c r="I30" i="57"/>
  <c r="G30" i="57"/>
  <c r="F30" i="57"/>
  <c r="E30" i="57"/>
  <c r="D30" i="57"/>
  <c r="AA29" i="57"/>
  <c r="Y29" i="57"/>
  <c r="M29" i="57"/>
  <c r="L29" i="57"/>
  <c r="J29" i="57"/>
  <c r="I29" i="57"/>
  <c r="G29" i="57"/>
  <c r="F29" i="57"/>
  <c r="E29" i="57"/>
  <c r="D29" i="57"/>
  <c r="AA28" i="57"/>
  <c r="Y28" i="57"/>
  <c r="P28" i="57"/>
  <c r="M28" i="57"/>
  <c r="L28" i="57"/>
  <c r="J28" i="57"/>
  <c r="I28" i="57"/>
  <c r="G28" i="57"/>
  <c r="F28" i="57"/>
  <c r="E28" i="57"/>
  <c r="D28" i="57"/>
  <c r="AA27" i="57"/>
  <c r="Y27" i="57"/>
  <c r="M27" i="57"/>
  <c r="L27" i="57"/>
  <c r="J27" i="57"/>
  <c r="H27" i="57" s="1"/>
  <c r="G27" i="57"/>
  <c r="F27" i="57"/>
  <c r="E27" i="57"/>
  <c r="D27" i="57"/>
  <c r="AA26" i="57"/>
  <c r="Y26" i="57"/>
  <c r="M26" i="57"/>
  <c r="L26" i="57"/>
  <c r="J26" i="57"/>
  <c r="I26" i="57"/>
  <c r="G26" i="57"/>
  <c r="F26" i="57"/>
  <c r="E26" i="57"/>
  <c r="D26" i="57"/>
  <c r="AA25" i="57"/>
  <c r="Y25" i="57"/>
  <c r="M25" i="57"/>
  <c r="L25" i="57"/>
  <c r="J25" i="57"/>
  <c r="I25" i="57"/>
  <c r="G25" i="57"/>
  <c r="F25" i="57"/>
  <c r="E25" i="57"/>
  <c r="D25" i="57"/>
  <c r="AA24" i="57"/>
  <c r="Y24" i="57"/>
  <c r="P24" i="57"/>
  <c r="M24" i="57"/>
  <c r="L24" i="57"/>
  <c r="J24" i="57"/>
  <c r="I24" i="57"/>
  <c r="G24" i="57"/>
  <c r="F24" i="57"/>
  <c r="E24" i="57"/>
  <c r="D24" i="57"/>
  <c r="AA23" i="57"/>
  <c r="Y23" i="57"/>
  <c r="M23" i="57"/>
  <c r="L23" i="57"/>
  <c r="J23" i="57"/>
  <c r="I23" i="57"/>
  <c r="G23" i="57"/>
  <c r="F23" i="57"/>
  <c r="E23" i="57"/>
  <c r="D23" i="57"/>
  <c r="AA22" i="57"/>
  <c r="Y22" i="57"/>
  <c r="M22" i="57"/>
  <c r="L22" i="57"/>
  <c r="H22" i="57"/>
  <c r="G22" i="57"/>
  <c r="F22" i="57"/>
  <c r="E22" i="57"/>
  <c r="D22" i="57"/>
  <c r="AA21" i="57"/>
  <c r="Y21" i="57"/>
  <c r="M21" i="57"/>
  <c r="L21" i="57"/>
  <c r="J21" i="57"/>
  <c r="I21" i="57"/>
  <c r="G21" i="57"/>
  <c r="F21" i="57"/>
  <c r="E21" i="57"/>
  <c r="D21" i="57"/>
  <c r="AA20" i="57"/>
  <c r="Y20" i="57"/>
  <c r="M20" i="57"/>
  <c r="L20" i="57"/>
  <c r="J20" i="57"/>
  <c r="I20" i="57"/>
  <c r="G20" i="57"/>
  <c r="F20" i="57"/>
  <c r="E20" i="57"/>
  <c r="D20" i="57"/>
  <c r="AA19" i="57"/>
  <c r="Y19" i="57"/>
  <c r="M19" i="57"/>
  <c r="L19" i="57"/>
  <c r="J19" i="57"/>
  <c r="H19" i="57" s="1"/>
  <c r="G19" i="57"/>
  <c r="F19" i="57"/>
  <c r="E19" i="57"/>
  <c r="D19" i="57"/>
  <c r="AA18" i="57"/>
  <c r="Y18" i="57"/>
  <c r="M18" i="57"/>
  <c r="L18" i="57"/>
  <c r="H18" i="57"/>
  <c r="G18" i="57"/>
  <c r="F18" i="57"/>
  <c r="E18" i="57"/>
  <c r="D18" i="57"/>
  <c r="AA17" i="57"/>
  <c r="Y17" i="57"/>
  <c r="M17" i="57"/>
  <c r="L17" i="57"/>
  <c r="J17" i="57"/>
  <c r="I17" i="57"/>
  <c r="G17" i="57"/>
  <c r="F17" i="57"/>
  <c r="E17" i="57"/>
  <c r="D17" i="57"/>
  <c r="AA16" i="57"/>
  <c r="Y16" i="57"/>
  <c r="M16" i="57"/>
  <c r="L16" i="57"/>
  <c r="H16" i="57"/>
  <c r="G16" i="57"/>
  <c r="F16" i="57"/>
  <c r="E16" i="57"/>
  <c r="D16" i="57"/>
  <c r="AA15" i="57"/>
  <c r="Y15" i="57"/>
  <c r="M15" i="57"/>
  <c r="L15" i="57"/>
  <c r="J15" i="57"/>
  <c r="I15" i="57"/>
  <c r="G15" i="57"/>
  <c r="F15" i="57"/>
  <c r="E15" i="57"/>
  <c r="D15" i="57"/>
  <c r="AA14" i="57"/>
  <c r="Y14" i="57"/>
  <c r="M14" i="57"/>
  <c r="L14" i="57"/>
  <c r="J14" i="57"/>
  <c r="I14" i="57"/>
  <c r="G14" i="57"/>
  <c r="F14" i="57"/>
  <c r="E14" i="57"/>
  <c r="D14" i="57"/>
  <c r="AA13" i="57"/>
  <c r="Y13" i="57"/>
  <c r="M13" i="57"/>
  <c r="L13" i="57"/>
  <c r="J13" i="57"/>
  <c r="I13" i="57"/>
  <c r="G13" i="57"/>
  <c r="F13" i="57"/>
  <c r="E13" i="57"/>
  <c r="D13" i="57"/>
  <c r="AA12" i="57"/>
  <c r="Y12" i="57"/>
  <c r="Y9" i="57" s="1"/>
  <c r="M12" i="57"/>
  <c r="L12" i="57"/>
  <c r="J12" i="57"/>
  <c r="I12" i="57"/>
  <c r="G12" i="57"/>
  <c r="F12" i="57"/>
  <c r="E12" i="57"/>
  <c r="D12" i="57"/>
  <c r="AA11" i="57"/>
  <c r="Y11" i="57"/>
  <c r="Y73" i="57" s="1"/>
  <c r="P11" i="57"/>
  <c r="M11" i="57"/>
  <c r="M73" i="57" s="1"/>
  <c r="L11" i="57"/>
  <c r="L73" i="57" s="1"/>
  <c r="H11" i="57"/>
  <c r="G11" i="57"/>
  <c r="F11" i="57"/>
  <c r="F73" i="57" s="1"/>
  <c r="E11" i="57"/>
  <c r="D11" i="57"/>
  <c r="D73" i="57" s="1"/>
  <c r="AA10" i="57"/>
  <c r="Y10" i="57"/>
  <c r="M10" i="57"/>
  <c r="L10" i="57"/>
  <c r="H10" i="57"/>
  <c r="G10" i="57"/>
  <c r="F10" i="57"/>
  <c r="E10" i="57"/>
  <c r="D10" i="57"/>
  <c r="AA72" i="56"/>
  <c r="Y72" i="56"/>
  <c r="M72" i="56"/>
  <c r="L72" i="56"/>
  <c r="H72" i="56"/>
  <c r="G72" i="56"/>
  <c r="F72" i="56"/>
  <c r="E72" i="56"/>
  <c r="D72" i="56"/>
  <c r="Y71" i="56"/>
  <c r="M71" i="56"/>
  <c r="L71" i="56"/>
  <c r="J71" i="56"/>
  <c r="I71" i="56"/>
  <c r="G71" i="56"/>
  <c r="F71" i="56"/>
  <c r="E71" i="56"/>
  <c r="D71" i="56"/>
  <c r="AA70" i="56"/>
  <c r="Y70" i="56"/>
  <c r="M70" i="56"/>
  <c r="L70" i="56"/>
  <c r="J70" i="56"/>
  <c r="I70" i="56"/>
  <c r="G70" i="56"/>
  <c r="F70" i="56"/>
  <c r="E70" i="56"/>
  <c r="D70" i="56"/>
  <c r="AA69" i="56"/>
  <c r="Y69" i="56"/>
  <c r="M69" i="56"/>
  <c r="L69" i="56"/>
  <c r="H69" i="56"/>
  <c r="G69" i="56"/>
  <c r="F69" i="56"/>
  <c r="E69" i="56"/>
  <c r="D69" i="56"/>
  <c r="AA68" i="56"/>
  <c r="Y68" i="56"/>
  <c r="P68" i="56"/>
  <c r="M68" i="56"/>
  <c r="L68" i="56"/>
  <c r="K68" i="56" s="1"/>
  <c r="J68" i="56"/>
  <c r="I68" i="56"/>
  <c r="G68" i="56"/>
  <c r="F68" i="56"/>
  <c r="E68" i="56"/>
  <c r="D68" i="56"/>
  <c r="AA67" i="56"/>
  <c r="Y67" i="56"/>
  <c r="M67" i="56"/>
  <c r="L67" i="56"/>
  <c r="J67" i="56"/>
  <c r="I67" i="56"/>
  <c r="G67" i="56"/>
  <c r="F67" i="56"/>
  <c r="E67" i="56"/>
  <c r="D67" i="56"/>
  <c r="AA66" i="56"/>
  <c r="Y66" i="56"/>
  <c r="M66" i="56"/>
  <c r="L66" i="56"/>
  <c r="J66" i="56"/>
  <c r="I66" i="56"/>
  <c r="G66" i="56"/>
  <c r="F66" i="56"/>
  <c r="E66" i="56"/>
  <c r="D66" i="56"/>
  <c r="AA65" i="56"/>
  <c r="Y65" i="56"/>
  <c r="M65" i="56"/>
  <c r="K65" i="56" s="1"/>
  <c r="L65" i="56"/>
  <c r="H65" i="56"/>
  <c r="G65" i="56"/>
  <c r="F65" i="56"/>
  <c r="E65" i="56"/>
  <c r="D65" i="56"/>
  <c r="AA64" i="56"/>
  <c r="Y64" i="56"/>
  <c r="M64" i="56"/>
  <c r="L64" i="56"/>
  <c r="H64" i="56"/>
  <c r="G64" i="56"/>
  <c r="F64" i="56"/>
  <c r="E64" i="56"/>
  <c r="D64" i="56"/>
  <c r="AA63" i="56"/>
  <c r="Y63" i="56"/>
  <c r="M63" i="56"/>
  <c r="L63" i="56"/>
  <c r="J63" i="56"/>
  <c r="I63" i="56"/>
  <c r="G63" i="56"/>
  <c r="F63" i="56"/>
  <c r="E63" i="56"/>
  <c r="D63" i="56"/>
  <c r="AA62" i="56"/>
  <c r="Y62" i="56"/>
  <c r="M62" i="56"/>
  <c r="K62" i="56" s="1"/>
  <c r="L62" i="56"/>
  <c r="I62" i="56"/>
  <c r="H62" i="56" s="1"/>
  <c r="G62" i="56"/>
  <c r="F62" i="56"/>
  <c r="E62" i="56"/>
  <c r="D62" i="56"/>
  <c r="AA61" i="56"/>
  <c r="Y61" i="56"/>
  <c r="M61" i="56"/>
  <c r="L61" i="56"/>
  <c r="J61" i="56"/>
  <c r="I61" i="56"/>
  <c r="G61" i="56"/>
  <c r="F61" i="56"/>
  <c r="E61" i="56"/>
  <c r="D61" i="56"/>
  <c r="AA60" i="56"/>
  <c r="Y60" i="56"/>
  <c r="M60" i="56"/>
  <c r="L60" i="56"/>
  <c r="J60" i="56"/>
  <c r="I60" i="56"/>
  <c r="G60" i="56"/>
  <c r="F60" i="56"/>
  <c r="E60" i="56"/>
  <c r="D60" i="56"/>
  <c r="AA59" i="56"/>
  <c r="Y59" i="56"/>
  <c r="M59" i="56"/>
  <c r="L59" i="56"/>
  <c r="J59" i="56"/>
  <c r="I59" i="56"/>
  <c r="G59" i="56"/>
  <c r="F59" i="56"/>
  <c r="E59" i="56"/>
  <c r="D59" i="56"/>
  <c r="AA58" i="56"/>
  <c r="Y58" i="56"/>
  <c r="M58" i="56"/>
  <c r="L58" i="56"/>
  <c r="J58" i="56"/>
  <c r="I58" i="56"/>
  <c r="G58" i="56"/>
  <c r="F58" i="56"/>
  <c r="E58" i="56"/>
  <c r="D58" i="56"/>
  <c r="AA57" i="56"/>
  <c r="Y57" i="56"/>
  <c r="M57" i="56"/>
  <c r="L57" i="56"/>
  <c r="J57" i="56"/>
  <c r="I57" i="56"/>
  <c r="G57" i="56"/>
  <c r="F57" i="56"/>
  <c r="E57" i="56"/>
  <c r="D57" i="56"/>
  <c r="AA56" i="56"/>
  <c r="Y56" i="56"/>
  <c r="M56" i="56"/>
  <c r="L56" i="56"/>
  <c r="J56" i="56"/>
  <c r="I56" i="56"/>
  <c r="G56" i="56"/>
  <c r="F56" i="56"/>
  <c r="E56" i="56"/>
  <c r="D56" i="56"/>
  <c r="AA55" i="56"/>
  <c r="Z55" i="56"/>
  <c r="Y55" i="56"/>
  <c r="X55" i="56"/>
  <c r="W55" i="56"/>
  <c r="V55" i="56"/>
  <c r="U55" i="56"/>
  <c r="T55" i="56"/>
  <c r="S55" i="56"/>
  <c r="R55" i="56"/>
  <c r="Q55" i="56"/>
  <c r="P55" i="56"/>
  <c r="M55" i="56"/>
  <c r="L55" i="56"/>
  <c r="J55" i="56"/>
  <c r="I55" i="56"/>
  <c r="G55" i="56"/>
  <c r="F55" i="56"/>
  <c r="E55" i="56"/>
  <c r="D55" i="56"/>
  <c r="AA54" i="56"/>
  <c r="Y54" i="56"/>
  <c r="M54" i="56"/>
  <c r="L54" i="56"/>
  <c r="J54" i="56"/>
  <c r="I54" i="56"/>
  <c r="G54" i="56"/>
  <c r="F54" i="56"/>
  <c r="E54" i="56"/>
  <c r="D54" i="56"/>
  <c r="AA53" i="56"/>
  <c r="Y53" i="56"/>
  <c r="M53" i="56"/>
  <c r="L53" i="56"/>
  <c r="J53" i="56"/>
  <c r="I53" i="56"/>
  <c r="G53" i="56"/>
  <c r="F53" i="56"/>
  <c r="E53" i="56"/>
  <c r="D53" i="56"/>
  <c r="AA52" i="56"/>
  <c r="Z52" i="56"/>
  <c r="Y52" i="56"/>
  <c r="X52" i="56"/>
  <c r="W52" i="56"/>
  <c r="V52" i="56"/>
  <c r="U52" i="56"/>
  <c r="T52" i="56"/>
  <c r="S52" i="56"/>
  <c r="R52" i="56"/>
  <c r="Q52" i="56"/>
  <c r="P52" i="56"/>
  <c r="M52" i="56"/>
  <c r="K52" i="56" s="1"/>
  <c r="L52" i="56"/>
  <c r="J52" i="56"/>
  <c r="I52" i="56"/>
  <c r="G52" i="56"/>
  <c r="F52" i="56"/>
  <c r="E52" i="56"/>
  <c r="D52" i="56"/>
  <c r="AA51" i="56"/>
  <c r="Y51" i="56"/>
  <c r="M51" i="56"/>
  <c r="L51" i="56"/>
  <c r="J51" i="56"/>
  <c r="I51" i="56"/>
  <c r="G51" i="56"/>
  <c r="F51" i="56"/>
  <c r="E51" i="56"/>
  <c r="D51" i="56"/>
  <c r="AA50" i="56"/>
  <c r="Z50" i="56"/>
  <c r="Y50" i="56"/>
  <c r="X50" i="56"/>
  <c r="W50" i="56"/>
  <c r="V50" i="56"/>
  <c r="U50" i="56"/>
  <c r="T50" i="56"/>
  <c r="S50" i="56"/>
  <c r="R50" i="56"/>
  <c r="Q50" i="56"/>
  <c r="P50" i="56"/>
  <c r="M50" i="56"/>
  <c r="L50" i="56"/>
  <c r="J50" i="56"/>
  <c r="I50" i="56"/>
  <c r="G50" i="56"/>
  <c r="F50" i="56"/>
  <c r="E50" i="56"/>
  <c r="D50" i="56"/>
  <c r="AA49" i="56"/>
  <c r="Y49" i="56"/>
  <c r="M49" i="56"/>
  <c r="L49" i="56"/>
  <c r="J49" i="56"/>
  <c r="I49" i="56"/>
  <c r="G49" i="56"/>
  <c r="F49" i="56"/>
  <c r="E49" i="56"/>
  <c r="D49" i="56"/>
  <c r="AA48" i="56"/>
  <c r="Y48" i="56"/>
  <c r="M48" i="56"/>
  <c r="L48" i="56"/>
  <c r="H48" i="56"/>
  <c r="G48" i="56"/>
  <c r="F48" i="56"/>
  <c r="E48" i="56"/>
  <c r="D48" i="56"/>
  <c r="AA47" i="56"/>
  <c r="Y47" i="56"/>
  <c r="M47" i="56"/>
  <c r="L47" i="56"/>
  <c r="J47" i="56"/>
  <c r="I47" i="56"/>
  <c r="G47" i="56"/>
  <c r="F47" i="56"/>
  <c r="E47" i="56"/>
  <c r="D47" i="56"/>
  <c r="AA46" i="56"/>
  <c r="Y46" i="56"/>
  <c r="M46" i="56"/>
  <c r="L46" i="56"/>
  <c r="H46" i="56"/>
  <c r="G46" i="56"/>
  <c r="F46" i="56"/>
  <c r="E46" i="56"/>
  <c r="D46" i="56"/>
  <c r="AA45" i="56"/>
  <c r="Y45" i="56"/>
  <c r="M45" i="56"/>
  <c r="L45" i="56"/>
  <c r="J45" i="56"/>
  <c r="H45" i="56" s="1"/>
  <c r="G45" i="56"/>
  <c r="F45" i="56"/>
  <c r="E45" i="56"/>
  <c r="D45" i="56"/>
  <c r="AA44" i="56"/>
  <c r="Y44" i="56"/>
  <c r="M44" i="56"/>
  <c r="L44" i="56"/>
  <c r="J44" i="56"/>
  <c r="I44" i="56"/>
  <c r="G44" i="56"/>
  <c r="F44" i="56"/>
  <c r="E44" i="56"/>
  <c r="D44" i="56"/>
  <c r="AA43" i="56"/>
  <c r="Y43" i="56"/>
  <c r="M43" i="56"/>
  <c r="L43" i="56"/>
  <c r="I43" i="56"/>
  <c r="H43" i="56" s="1"/>
  <c r="G43" i="56"/>
  <c r="F43" i="56"/>
  <c r="E43" i="56"/>
  <c r="D43" i="56"/>
  <c r="AA42" i="56"/>
  <c r="Z42" i="56"/>
  <c r="Y42" i="56"/>
  <c r="X42" i="56"/>
  <c r="W42" i="56"/>
  <c r="V42" i="56"/>
  <c r="U42" i="56"/>
  <c r="T42" i="56"/>
  <c r="S42" i="56"/>
  <c r="R42" i="56"/>
  <c r="Q42" i="56"/>
  <c r="P42" i="56"/>
  <c r="M42" i="56"/>
  <c r="L42" i="56"/>
  <c r="J42" i="56"/>
  <c r="I42" i="56"/>
  <c r="G42" i="56"/>
  <c r="F42" i="56"/>
  <c r="E42" i="56"/>
  <c r="D42" i="56"/>
  <c r="AA41" i="56"/>
  <c r="Y41" i="56"/>
  <c r="M41" i="56"/>
  <c r="K41" i="56" s="1"/>
  <c r="L41" i="56"/>
  <c r="H41" i="56"/>
  <c r="G41" i="56"/>
  <c r="F41" i="56"/>
  <c r="E41" i="56"/>
  <c r="D41" i="56"/>
  <c r="AA40" i="56"/>
  <c r="Y40" i="56"/>
  <c r="M40" i="56"/>
  <c r="L40" i="56"/>
  <c r="J40" i="56"/>
  <c r="I40" i="56"/>
  <c r="G40" i="56"/>
  <c r="F40" i="56"/>
  <c r="E40" i="56"/>
  <c r="D40" i="56"/>
  <c r="AA39" i="56"/>
  <c r="Y39" i="56"/>
  <c r="M39" i="56"/>
  <c r="L39" i="56"/>
  <c r="K39" i="56" s="1"/>
  <c r="J39" i="56"/>
  <c r="I39" i="56"/>
  <c r="G39" i="56"/>
  <c r="F39" i="56"/>
  <c r="E39" i="56"/>
  <c r="D39" i="56"/>
  <c r="AA38" i="56"/>
  <c r="Y38" i="56"/>
  <c r="M38" i="56"/>
  <c r="L38" i="56"/>
  <c r="H38" i="56"/>
  <c r="G38" i="56"/>
  <c r="F38" i="56"/>
  <c r="E38" i="56"/>
  <c r="D38" i="56"/>
  <c r="AA37" i="56"/>
  <c r="Z37" i="56"/>
  <c r="Y37" i="56"/>
  <c r="X37" i="56"/>
  <c r="W37" i="56"/>
  <c r="V37" i="56"/>
  <c r="U37" i="56"/>
  <c r="T37" i="56"/>
  <c r="S37" i="56"/>
  <c r="R37" i="56"/>
  <c r="Q37" i="56"/>
  <c r="P37" i="56"/>
  <c r="M37" i="56"/>
  <c r="L37" i="56"/>
  <c r="J37" i="56"/>
  <c r="I37" i="56"/>
  <c r="G37" i="56"/>
  <c r="F37" i="56"/>
  <c r="E37" i="56"/>
  <c r="D37" i="56"/>
  <c r="AA36" i="56"/>
  <c r="Y36" i="56"/>
  <c r="M36" i="56"/>
  <c r="L36" i="56"/>
  <c r="H36" i="56"/>
  <c r="G36" i="56"/>
  <c r="F36" i="56"/>
  <c r="E36" i="56"/>
  <c r="D36" i="56"/>
  <c r="AA35" i="56"/>
  <c r="Y35" i="56"/>
  <c r="M35" i="56"/>
  <c r="L35" i="56"/>
  <c r="J35" i="56"/>
  <c r="I35" i="56"/>
  <c r="H35" i="56" s="1"/>
  <c r="G35" i="56"/>
  <c r="F35" i="56"/>
  <c r="E35" i="56"/>
  <c r="D35" i="56"/>
  <c r="AA34" i="56"/>
  <c r="Y34" i="56"/>
  <c r="M34" i="56"/>
  <c r="L34" i="56"/>
  <c r="J34" i="56"/>
  <c r="I34" i="56"/>
  <c r="G34" i="56"/>
  <c r="F34" i="56"/>
  <c r="E34" i="56"/>
  <c r="D34" i="56"/>
  <c r="AA33" i="56"/>
  <c r="Y33" i="56"/>
  <c r="P33" i="56"/>
  <c r="M33" i="56"/>
  <c r="L33" i="56"/>
  <c r="H33" i="56"/>
  <c r="G33" i="56"/>
  <c r="F33" i="56"/>
  <c r="E33" i="56"/>
  <c r="D33" i="56"/>
  <c r="AA32" i="56"/>
  <c r="Y32" i="56"/>
  <c r="M32" i="56"/>
  <c r="L32" i="56"/>
  <c r="J32" i="56"/>
  <c r="I32" i="56"/>
  <c r="G32" i="56"/>
  <c r="F32" i="56"/>
  <c r="E32" i="56"/>
  <c r="D32" i="56"/>
  <c r="AA31" i="56"/>
  <c r="Y31" i="56"/>
  <c r="M31" i="56"/>
  <c r="L31" i="56"/>
  <c r="J31" i="56"/>
  <c r="I31" i="56"/>
  <c r="H31" i="56" s="1"/>
  <c r="G31" i="56"/>
  <c r="F31" i="56"/>
  <c r="E31" i="56"/>
  <c r="D31" i="56"/>
  <c r="AA30" i="56"/>
  <c r="Y30" i="56"/>
  <c r="M30" i="56"/>
  <c r="L30" i="56"/>
  <c r="J30" i="56"/>
  <c r="I30" i="56"/>
  <c r="G30" i="56"/>
  <c r="F30" i="56"/>
  <c r="E30" i="56"/>
  <c r="D30" i="56"/>
  <c r="AA29" i="56"/>
  <c r="Y29" i="56"/>
  <c r="M29" i="56"/>
  <c r="L29" i="56"/>
  <c r="J29" i="56"/>
  <c r="I29" i="56"/>
  <c r="H29" i="56" s="1"/>
  <c r="G29" i="56"/>
  <c r="F29" i="56"/>
  <c r="E29" i="56"/>
  <c r="D29" i="56"/>
  <c r="AA28" i="56"/>
  <c r="Y28" i="56"/>
  <c r="P28" i="56"/>
  <c r="M28" i="56"/>
  <c r="L28" i="56"/>
  <c r="J28" i="56"/>
  <c r="I28" i="56"/>
  <c r="G28" i="56"/>
  <c r="F28" i="56"/>
  <c r="E28" i="56"/>
  <c r="D28" i="56"/>
  <c r="AA27" i="56"/>
  <c r="Y27" i="56"/>
  <c r="M27" i="56"/>
  <c r="L27" i="56"/>
  <c r="J27" i="56"/>
  <c r="H27" i="56" s="1"/>
  <c r="G27" i="56"/>
  <c r="F27" i="56"/>
  <c r="E27" i="56"/>
  <c r="D27" i="56"/>
  <c r="AA26" i="56"/>
  <c r="Y26" i="56"/>
  <c r="M26" i="56"/>
  <c r="L26" i="56"/>
  <c r="J26" i="56"/>
  <c r="I26" i="56"/>
  <c r="G26" i="56"/>
  <c r="F26" i="56"/>
  <c r="E26" i="56"/>
  <c r="D26" i="56"/>
  <c r="AA25" i="56"/>
  <c r="Y25" i="56"/>
  <c r="M25" i="56"/>
  <c r="L25" i="56"/>
  <c r="J25" i="56"/>
  <c r="I25" i="56"/>
  <c r="G25" i="56"/>
  <c r="F25" i="56"/>
  <c r="E25" i="56"/>
  <c r="E73" i="56" s="1"/>
  <c r="D25" i="56"/>
  <c r="D73" i="56" s="1"/>
  <c r="AA24" i="56"/>
  <c r="Y24" i="56"/>
  <c r="P24" i="56"/>
  <c r="M24" i="56"/>
  <c r="L24" i="56"/>
  <c r="J24" i="56"/>
  <c r="I24" i="56"/>
  <c r="G24" i="56"/>
  <c r="F24" i="56"/>
  <c r="E24" i="56"/>
  <c r="D24" i="56"/>
  <c r="AA23" i="56"/>
  <c r="Y23" i="56"/>
  <c r="M23" i="56"/>
  <c r="L23" i="56"/>
  <c r="J23" i="56"/>
  <c r="I23" i="56"/>
  <c r="G23" i="56"/>
  <c r="F23" i="56"/>
  <c r="E23" i="56"/>
  <c r="D23" i="56"/>
  <c r="AA22" i="56"/>
  <c r="Y22" i="56"/>
  <c r="M22" i="56"/>
  <c r="L22" i="56"/>
  <c r="H22" i="56"/>
  <c r="G22" i="56"/>
  <c r="F22" i="56"/>
  <c r="E22" i="56"/>
  <c r="D22" i="56"/>
  <c r="AA21" i="56"/>
  <c r="Y21" i="56"/>
  <c r="M21" i="56"/>
  <c r="L21" i="56"/>
  <c r="J21" i="56"/>
  <c r="I21" i="56"/>
  <c r="G21" i="56"/>
  <c r="F21" i="56"/>
  <c r="E21" i="56"/>
  <c r="D21" i="56"/>
  <c r="AA20" i="56"/>
  <c r="Y20" i="56"/>
  <c r="M20" i="56"/>
  <c r="L20" i="56"/>
  <c r="J20" i="56"/>
  <c r="I20" i="56"/>
  <c r="G20" i="56"/>
  <c r="F20" i="56"/>
  <c r="E20" i="56"/>
  <c r="D20" i="56"/>
  <c r="AA19" i="56"/>
  <c r="Y19" i="56"/>
  <c r="M19" i="56"/>
  <c r="L19" i="56"/>
  <c r="J19" i="56"/>
  <c r="H19" i="56" s="1"/>
  <c r="G19" i="56"/>
  <c r="F19" i="56"/>
  <c r="E19" i="56"/>
  <c r="D19" i="56"/>
  <c r="AA18" i="56"/>
  <c r="Y18" i="56"/>
  <c r="M18" i="56"/>
  <c r="L18" i="56"/>
  <c r="H18" i="56"/>
  <c r="G18" i="56"/>
  <c r="F18" i="56"/>
  <c r="E18" i="56"/>
  <c r="D18" i="56"/>
  <c r="AA17" i="56"/>
  <c r="Y17" i="56"/>
  <c r="M17" i="56"/>
  <c r="L17" i="56"/>
  <c r="J17" i="56"/>
  <c r="I17" i="56"/>
  <c r="G17" i="56"/>
  <c r="F17" i="56"/>
  <c r="E17" i="56"/>
  <c r="D17" i="56"/>
  <c r="AA16" i="56"/>
  <c r="Y16" i="56"/>
  <c r="M16" i="56"/>
  <c r="L16" i="56"/>
  <c r="H16" i="56"/>
  <c r="G16" i="56"/>
  <c r="F16" i="56"/>
  <c r="E16" i="56"/>
  <c r="D16" i="56"/>
  <c r="AA15" i="56"/>
  <c r="Y15" i="56"/>
  <c r="M15" i="56"/>
  <c r="L15" i="56"/>
  <c r="J15" i="56"/>
  <c r="I15" i="56"/>
  <c r="G15" i="56"/>
  <c r="F15" i="56"/>
  <c r="E15" i="56"/>
  <c r="D15" i="56"/>
  <c r="AA14" i="56"/>
  <c r="Y14" i="56"/>
  <c r="M14" i="56"/>
  <c r="L14" i="56"/>
  <c r="J14" i="56"/>
  <c r="I14" i="56"/>
  <c r="G14" i="56"/>
  <c r="F14" i="56"/>
  <c r="E14" i="56"/>
  <c r="D14" i="56"/>
  <c r="AA13" i="56"/>
  <c r="Y13" i="56"/>
  <c r="M13" i="56"/>
  <c r="L13" i="56"/>
  <c r="J13" i="56"/>
  <c r="I13" i="56"/>
  <c r="G13" i="56"/>
  <c r="F13" i="56"/>
  <c r="E13" i="56"/>
  <c r="D13" i="56"/>
  <c r="AA12" i="56"/>
  <c r="Y12" i="56"/>
  <c r="M12" i="56"/>
  <c r="L12" i="56"/>
  <c r="J12" i="56"/>
  <c r="I12" i="56"/>
  <c r="G12" i="56"/>
  <c r="F12" i="56"/>
  <c r="E12" i="56"/>
  <c r="D12" i="56"/>
  <c r="AA11" i="56"/>
  <c r="Y11" i="56"/>
  <c r="P11" i="56"/>
  <c r="M11" i="56"/>
  <c r="L11" i="56"/>
  <c r="H11" i="56"/>
  <c r="G11" i="56"/>
  <c r="F11" i="56"/>
  <c r="E11" i="56"/>
  <c r="D11" i="56"/>
  <c r="AA10" i="56"/>
  <c r="Y10" i="56"/>
  <c r="M10" i="56"/>
  <c r="L10" i="56"/>
  <c r="H10" i="56"/>
  <c r="G10" i="56"/>
  <c r="F10" i="56"/>
  <c r="E10" i="56"/>
  <c r="D10" i="56"/>
  <c r="AA72" i="55"/>
  <c r="Y72" i="55"/>
  <c r="M72" i="55"/>
  <c r="L72" i="55"/>
  <c r="H72" i="55"/>
  <c r="G72" i="55"/>
  <c r="F72" i="55"/>
  <c r="E72" i="55"/>
  <c r="D72" i="55"/>
  <c r="Y71" i="55"/>
  <c r="M71" i="55"/>
  <c r="L71" i="55"/>
  <c r="J71" i="55"/>
  <c r="I71" i="55"/>
  <c r="G71" i="55"/>
  <c r="F71" i="55"/>
  <c r="E71" i="55"/>
  <c r="D71" i="55"/>
  <c r="AA70" i="55"/>
  <c r="Y70" i="55"/>
  <c r="M70" i="55"/>
  <c r="L70" i="55"/>
  <c r="J70" i="55"/>
  <c r="I70" i="55"/>
  <c r="G70" i="55"/>
  <c r="F70" i="55"/>
  <c r="E70" i="55"/>
  <c r="D70" i="55"/>
  <c r="AA69" i="55"/>
  <c r="Y69" i="55"/>
  <c r="M69" i="55"/>
  <c r="L69" i="55"/>
  <c r="H69" i="55"/>
  <c r="G69" i="55"/>
  <c r="F69" i="55"/>
  <c r="E69" i="55"/>
  <c r="D69" i="55"/>
  <c r="AA68" i="55"/>
  <c r="Y68" i="55"/>
  <c r="P68" i="55"/>
  <c r="M68" i="55"/>
  <c r="L68" i="55"/>
  <c r="J68" i="55"/>
  <c r="I68" i="55"/>
  <c r="G68" i="55"/>
  <c r="F68" i="55"/>
  <c r="E68" i="55"/>
  <c r="D68" i="55"/>
  <c r="AA67" i="55"/>
  <c r="Y67" i="55"/>
  <c r="M67" i="55"/>
  <c r="L67" i="55"/>
  <c r="J67" i="55"/>
  <c r="I67" i="55"/>
  <c r="G67" i="55"/>
  <c r="F67" i="55"/>
  <c r="E67" i="55"/>
  <c r="D67" i="55"/>
  <c r="AA66" i="55"/>
  <c r="Y66" i="55"/>
  <c r="M66" i="55"/>
  <c r="L66" i="55"/>
  <c r="J66" i="55"/>
  <c r="I66" i="55"/>
  <c r="G66" i="55"/>
  <c r="F66" i="55"/>
  <c r="E66" i="55"/>
  <c r="D66" i="55"/>
  <c r="AA65" i="55"/>
  <c r="Y65" i="55"/>
  <c r="M65" i="55"/>
  <c r="L65" i="55"/>
  <c r="H65" i="55"/>
  <c r="G65" i="55"/>
  <c r="F65" i="55"/>
  <c r="E65" i="55"/>
  <c r="D65" i="55"/>
  <c r="AA64" i="55"/>
  <c r="Y64" i="55"/>
  <c r="M64" i="55"/>
  <c r="L64" i="55"/>
  <c r="H64" i="55"/>
  <c r="G64" i="55"/>
  <c r="F64" i="55"/>
  <c r="E64" i="55"/>
  <c r="D64" i="55"/>
  <c r="AA63" i="55"/>
  <c r="Y63" i="55"/>
  <c r="M63" i="55"/>
  <c r="L63" i="55"/>
  <c r="J63" i="55"/>
  <c r="I63" i="55"/>
  <c r="G63" i="55"/>
  <c r="F63" i="55"/>
  <c r="E63" i="55"/>
  <c r="D63" i="55"/>
  <c r="AA62" i="55"/>
  <c r="Y62" i="55"/>
  <c r="M62" i="55"/>
  <c r="L62" i="55"/>
  <c r="I62" i="55"/>
  <c r="H62" i="55" s="1"/>
  <c r="G62" i="55"/>
  <c r="F62" i="55"/>
  <c r="E62" i="55"/>
  <c r="D62" i="55"/>
  <c r="AA61" i="55"/>
  <c r="Y61" i="55"/>
  <c r="M61" i="55"/>
  <c r="L61" i="55"/>
  <c r="J61" i="55"/>
  <c r="I61" i="55"/>
  <c r="G61" i="55"/>
  <c r="F61" i="55"/>
  <c r="E61" i="55"/>
  <c r="D61" i="55"/>
  <c r="AA60" i="55"/>
  <c r="Y60" i="55"/>
  <c r="M60" i="55"/>
  <c r="L60" i="55"/>
  <c r="J60" i="55"/>
  <c r="I60" i="55"/>
  <c r="G60" i="55"/>
  <c r="F60" i="55"/>
  <c r="E60" i="55"/>
  <c r="D60" i="55"/>
  <c r="AA59" i="55"/>
  <c r="Y59" i="55"/>
  <c r="M59" i="55"/>
  <c r="L59" i="55"/>
  <c r="J59" i="55"/>
  <c r="I59" i="55"/>
  <c r="G59" i="55"/>
  <c r="F59" i="55"/>
  <c r="E59" i="55"/>
  <c r="D59" i="55"/>
  <c r="AA58" i="55"/>
  <c r="Y58" i="55"/>
  <c r="M58" i="55"/>
  <c r="L58" i="55"/>
  <c r="J58" i="55"/>
  <c r="I58" i="55"/>
  <c r="G58" i="55"/>
  <c r="F58" i="55"/>
  <c r="E58" i="55"/>
  <c r="D58" i="55"/>
  <c r="AA57" i="55"/>
  <c r="Y57" i="55"/>
  <c r="M57" i="55"/>
  <c r="L57" i="55"/>
  <c r="J57" i="55"/>
  <c r="I57" i="55"/>
  <c r="G57" i="55"/>
  <c r="F57" i="55"/>
  <c r="E57" i="55"/>
  <c r="D57" i="55"/>
  <c r="AA56" i="55"/>
  <c r="Y56" i="55"/>
  <c r="M56" i="55"/>
  <c r="L56" i="55"/>
  <c r="J56" i="55"/>
  <c r="I56" i="55"/>
  <c r="G56" i="55"/>
  <c r="F56" i="55"/>
  <c r="E56" i="55"/>
  <c r="D56" i="55"/>
  <c r="AA55" i="55"/>
  <c r="Z55" i="55"/>
  <c r="Y55" i="55"/>
  <c r="X55" i="55"/>
  <c r="W55" i="55"/>
  <c r="V55" i="55"/>
  <c r="U55" i="55"/>
  <c r="T55" i="55"/>
  <c r="S55" i="55"/>
  <c r="R55" i="55"/>
  <c r="Q55" i="55"/>
  <c r="P55" i="55"/>
  <c r="M55" i="55"/>
  <c r="L55" i="55"/>
  <c r="J55" i="55"/>
  <c r="I55" i="55"/>
  <c r="G55" i="55"/>
  <c r="F55" i="55"/>
  <c r="E55" i="55"/>
  <c r="D55" i="55"/>
  <c r="AA54" i="55"/>
  <c r="Y54" i="55"/>
  <c r="M54" i="55"/>
  <c r="L54" i="55"/>
  <c r="J54" i="55"/>
  <c r="I54" i="55"/>
  <c r="G54" i="55"/>
  <c r="F54" i="55"/>
  <c r="E54" i="55"/>
  <c r="D54" i="55"/>
  <c r="AA53" i="55"/>
  <c r="Y53" i="55"/>
  <c r="M53" i="55"/>
  <c r="L53" i="55"/>
  <c r="J53" i="55"/>
  <c r="I53" i="55"/>
  <c r="G53" i="55"/>
  <c r="F53" i="55"/>
  <c r="E53" i="55"/>
  <c r="D53" i="55"/>
  <c r="AA52" i="55"/>
  <c r="Z52" i="55"/>
  <c r="Y52" i="55"/>
  <c r="X52" i="55"/>
  <c r="W52" i="55"/>
  <c r="V52" i="55"/>
  <c r="U52" i="55"/>
  <c r="T52" i="55"/>
  <c r="S52" i="55"/>
  <c r="R52" i="55"/>
  <c r="Q52" i="55"/>
  <c r="P52" i="55"/>
  <c r="M52" i="55"/>
  <c r="L52" i="55"/>
  <c r="J52" i="55"/>
  <c r="I52" i="55"/>
  <c r="G52" i="55"/>
  <c r="F52" i="55"/>
  <c r="E52" i="55"/>
  <c r="D52" i="55"/>
  <c r="AA51" i="55"/>
  <c r="Y51" i="55"/>
  <c r="M51" i="55"/>
  <c r="L51" i="55"/>
  <c r="J51" i="55"/>
  <c r="I51" i="55"/>
  <c r="G51" i="55"/>
  <c r="F51" i="55"/>
  <c r="E51" i="55"/>
  <c r="D51" i="55"/>
  <c r="AA50" i="55"/>
  <c r="Z50" i="55"/>
  <c r="Y50" i="55"/>
  <c r="X50" i="55"/>
  <c r="W50" i="55"/>
  <c r="V50" i="55"/>
  <c r="U50" i="55"/>
  <c r="T50" i="55"/>
  <c r="S50" i="55"/>
  <c r="R50" i="55"/>
  <c r="Q50" i="55"/>
  <c r="P50" i="55"/>
  <c r="M50" i="55"/>
  <c r="L50" i="55"/>
  <c r="J50" i="55"/>
  <c r="I50" i="55"/>
  <c r="G50" i="55"/>
  <c r="F50" i="55"/>
  <c r="E50" i="55"/>
  <c r="D50" i="55"/>
  <c r="AA49" i="55"/>
  <c r="Y49" i="55"/>
  <c r="M49" i="55"/>
  <c r="L49" i="55"/>
  <c r="J49" i="55"/>
  <c r="I49" i="55"/>
  <c r="G49" i="55"/>
  <c r="F49" i="55"/>
  <c r="E49" i="55"/>
  <c r="D49" i="55"/>
  <c r="AA48" i="55"/>
  <c r="Y48" i="55"/>
  <c r="M48" i="55"/>
  <c r="L48" i="55"/>
  <c r="H48" i="55"/>
  <c r="G48" i="55"/>
  <c r="F48" i="55"/>
  <c r="E48" i="55"/>
  <c r="D48" i="55"/>
  <c r="AA47" i="55"/>
  <c r="Y47" i="55"/>
  <c r="M47" i="55"/>
  <c r="L47" i="55"/>
  <c r="J47" i="55"/>
  <c r="I47" i="55"/>
  <c r="G47" i="55"/>
  <c r="F47" i="55"/>
  <c r="E47" i="55"/>
  <c r="D47" i="55"/>
  <c r="AA46" i="55"/>
  <c r="Y46" i="55"/>
  <c r="M46" i="55"/>
  <c r="L46" i="55"/>
  <c r="H46" i="55"/>
  <c r="G46" i="55"/>
  <c r="F46" i="55"/>
  <c r="E46" i="55"/>
  <c r="D46" i="55"/>
  <c r="AA45" i="55"/>
  <c r="Y45" i="55"/>
  <c r="M45" i="55"/>
  <c r="L45" i="55"/>
  <c r="J45" i="55"/>
  <c r="H45" i="55" s="1"/>
  <c r="G45" i="55"/>
  <c r="F45" i="55"/>
  <c r="E45" i="55"/>
  <c r="D45" i="55"/>
  <c r="AA44" i="55"/>
  <c r="Y44" i="55"/>
  <c r="M44" i="55"/>
  <c r="L44" i="55"/>
  <c r="J44" i="55"/>
  <c r="I44" i="55"/>
  <c r="G44" i="55"/>
  <c r="F44" i="55"/>
  <c r="E44" i="55"/>
  <c r="D44" i="55"/>
  <c r="AA43" i="55"/>
  <c r="Y43" i="55"/>
  <c r="M43" i="55"/>
  <c r="L43" i="55"/>
  <c r="I43" i="55"/>
  <c r="H43" i="55" s="1"/>
  <c r="G43" i="55"/>
  <c r="F43" i="55"/>
  <c r="E43" i="55"/>
  <c r="D43" i="55"/>
  <c r="AA42" i="55"/>
  <c r="Z42" i="55"/>
  <c r="Y42" i="55"/>
  <c r="X42" i="55"/>
  <c r="W42" i="55"/>
  <c r="V42" i="55"/>
  <c r="U42" i="55"/>
  <c r="T42" i="55"/>
  <c r="S42" i="55"/>
  <c r="R42" i="55"/>
  <c r="Q42" i="55"/>
  <c r="P42" i="55"/>
  <c r="M42" i="55"/>
  <c r="L42" i="55"/>
  <c r="J42" i="55"/>
  <c r="I42" i="55"/>
  <c r="G42" i="55"/>
  <c r="F42" i="55"/>
  <c r="E42" i="55"/>
  <c r="D42" i="55"/>
  <c r="AA41" i="55"/>
  <c r="Y41" i="55"/>
  <c r="M41" i="55"/>
  <c r="L41" i="55"/>
  <c r="H41" i="55"/>
  <c r="G41" i="55"/>
  <c r="F41" i="55"/>
  <c r="E41" i="55"/>
  <c r="D41" i="55"/>
  <c r="AA40" i="55"/>
  <c r="Y40" i="55"/>
  <c r="M40" i="55"/>
  <c r="L40" i="55"/>
  <c r="J40" i="55"/>
  <c r="I40" i="55"/>
  <c r="G40" i="55"/>
  <c r="F40" i="55"/>
  <c r="E40" i="55"/>
  <c r="D40" i="55"/>
  <c r="AA39" i="55"/>
  <c r="Y39" i="55"/>
  <c r="M39" i="55"/>
  <c r="L39" i="55"/>
  <c r="J39" i="55"/>
  <c r="I39" i="55"/>
  <c r="G39" i="55"/>
  <c r="F39" i="55"/>
  <c r="E39" i="55"/>
  <c r="D39" i="55"/>
  <c r="AA38" i="55"/>
  <c r="Y38" i="55"/>
  <c r="M38" i="55"/>
  <c r="L38" i="55"/>
  <c r="H38" i="55"/>
  <c r="G38" i="55"/>
  <c r="F38" i="55"/>
  <c r="E38" i="55"/>
  <c r="D38" i="55"/>
  <c r="AA37" i="55"/>
  <c r="Z37" i="55"/>
  <c r="Y37" i="55"/>
  <c r="X37" i="55"/>
  <c r="W37" i="55"/>
  <c r="V37" i="55"/>
  <c r="U37" i="55"/>
  <c r="T37" i="55"/>
  <c r="S37" i="55"/>
  <c r="R37" i="55"/>
  <c r="Q37" i="55"/>
  <c r="P37" i="55"/>
  <c r="M37" i="55"/>
  <c r="L37" i="55"/>
  <c r="J37" i="55"/>
  <c r="I37" i="55"/>
  <c r="G37" i="55"/>
  <c r="F37" i="55"/>
  <c r="E37" i="55"/>
  <c r="D37" i="55"/>
  <c r="AA36" i="55"/>
  <c r="Y36" i="55"/>
  <c r="M36" i="55"/>
  <c r="L36" i="55"/>
  <c r="H36" i="55"/>
  <c r="G36" i="55"/>
  <c r="F36" i="55"/>
  <c r="E36" i="55"/>
  <c r="D36" i="55"/>
  <c r="AA35" i="55"/>
  <c r="Y35" i="55"/>
  <c r="M35" i="55"/>
  <c r="L35" i="55"/>
  <c r="J35" i="55"/>
  <c r="I35" i="55"/>
  <c r="G35" i="55"/>
  <c r="F35" i="55"/>
  <c r="E35" i="55"/>
  <c r="D35" i="55"/>
  <c r="AA34" i="55"/>
  <c r="Y34" i="55"/>
  <c r="M34" i="55"/>
  <c r="L34" i="55"/>
  <c r="J34" i="55"/>
  <c r="I34" i="55"/>
  <c r="G34" i="55"/>
  <c r="F34" i="55"/>
  <c r="E34" i="55"/>
  <c r="D34" i="55"/>
  <c r="AA33" i="55"/>
  <c r="Y33" i="55"/>
  <c r="P33" i="55"/>
  <c r="M33" i="55"/>
  <c r="L33" i="55"/>
  <c r="H33" i="55"/>
  <c r="G33" i="55"/>
  <c r="F33" i="55"/>
  <c r="E33" i="55"/>
  <c r="D33" i="55"/>
  <c r="AA32" i="55"/>
  <c r="Y32" i="55"/>
  <c r="M32" i="55"/>
  <c r="L32" i="55"/>
  <c r="J32" i="55"/>
  <c r="I32" i="55"/>
  <c r="G32" i="55"/>
  <c r="F32" i="55"/>
  <c r="E32" i="55"/>
  <c r="D32" i="55"/>
  <c r="AA31" i="55"/>
  <c r="Y31" i="55"/>
  <c r="M31" i="55"/>
  <c r="L31" i="55"/>
  <c r="J31" i="55"/>
  <c r="I31" i="55"/>
  <c r="G31" i="55"/>
  <c r="F31" i="55"/>
  <c r="E31" i="55"/>
  <c r="D31" i="55"/>
  <c r="AA30" i="55"/>
  <c r="Y30" i="55"/>
  <c r="M30" i="55"/>
  <c r="L30" i="55"/>
  <c r="J30" i="55"/>
  <c r="I30" i="55"/>
  <c r="G30" i="55"/>
  <c r="F30" i="55"/>
  <c r="E30" i="55"/>
  <c r="D30" i="55"/>
  <c r="AA29" i="55"/>
  <c r="Y29" i="55"/>
  <c r="M29" i="55"/>
  <c r="L29" i="55"/>
  <c r="J29" i="55"/>
  <c r="I29" i="55"/>
  <c r="G29" i="55"/>
  <c r="F29" i="55"/>
  <c r="E29" i="55"/>
  <c r="D29" i="55"/>
  <c r="AA28" i="55"/>
  <c r="Y28" i="55"/>
  <c r="P28" i="55"/>
  <c r="M28" i="55"/>
  <c r="L28" i="55"/>
  <c r="J28" i="55"/>
  <c r="I28" i="55"/>
  <c r="G28" i="55"/>
  <c r="F28" i="55"/>
  <c r="E28" i="55"/>
  <c r="D28" i="55"/>
  <c r="AA27" i="55"/>
  <c r="Y27" i="55"/>
  <c r="M27" i="55"/>
  <c r="L27" i="55"/>
  <c r="J27" i="55"/>
  <c r="H27" i="55" s="1"/>
  <c r="G27" i="55"/>
  <c r="F27" i="55"/>
  <c r="E27" i="55"/>
  <c r="D27" i="55"/>
  <c r="AA26" i="55"/>
  <c r="Y26" i="55"/>
  <c r="M26" i="55"/>
  <c r="L26" i="55"/>
  <c r="J26" i="55"/>
  <c r="I26" i="55"/>
  <c r="G26" i="55"/>
  <c r="F26" i="55"/>
  <c r="E26" i="55"/>
  <c r="D26" i="55"/>
  <c r="AA25" i="55"/>
  <c r="Y25" i="55"/>
  <c r="M25" i="55"/>
  <c r="L25" i="55"/>
  <c r="J25" i="55"/>
  <c r="I25" i="55"/>
  <c r="G25" i="55"/>
  <c r="F25" i="55"/>
  <c r="E25" i="55"/>
  <c r="D25" i="55"/>
  <c r="AA24" i="55"/>
  <c r="Y24" i="55"/>
  <c r="P24" i="55"/>
  <c r="M24" i="55"/>
  <c r="L24" i="55"/>
  <c r="J24" i="55"/>
  <c r="J73" i="55" s="1"/>
  <c r="I24" i="55"/>
  <c r="I73" i="55" s="1"/>
  <c r="G24" i="55"/>
  <c r="F24" i="55"/>
  <c r="E24" i="55"/>
  <c r="D24" i="55"/>
  <c r="AA23" i="55"/>
  <c r="Y23" i="55"/>
  <c r="M23" i="55"/>
  <c r="L23" i="55"/>
  <c r="J23" i="55"/>
  <c r="I23" i="55"/>
  <c r="G23" i="55"/>
  <c r="F23" i="55"/>
  <c r="E23" i="55"/>
  <c r="D23" i="55"/>
  <c r="AA22" i="55"/>
  <c r="Y22" i="55"/>
  <c r="M22" i="55"/>
  <c r="L22" i="55"/>
  <c r="H22" i="55"/>
  <c r="G22" i="55"/>
  <c r="F22" i="55"/>
  <c r="E22" i="55"/>
  <c r="D22" i="55"/>
  <c r="AA21" i="55"/>
  <c r="Y21" i="55"/>
  <c r="M21" i="55"/>
  <c r="L21" i="55"/>
  <c r="J21" i="55"/>
  <c r="I21" i="55"/>
  <c r="G21" i="55"/>
  <c r="F21" i="55"/>
  <c r="E21" i="55"/>
  <c r="D21" i="55"/>
  <c r="AA20" i="55"/>
  <c r="Y20" i="55"/>
  <c r="M20" i="55"/>
  <c r="L20" i="55"/>
  <c r="J20" i="55"/>
  <c r="I20" i="55"/>
  <c r="G20" i="55"/>
  <c r="F20" i="55"/>
  <c r="E20" i="55"/>
  <c r="D20" i="55"/>
  <c r="AA19" i="55"/>
  <c r="Y19" i="55"/>
  <c r="M19" i="55"/>
  <c r="L19" i="55"/>
  <c r="J19" i="55"/>
  <c r="H19" i="55" s="1"/>
  <c r="G19" i="55"/>
  <c r="F19" i="55"/>
  <c r="E19" i="55"/>
  <c r="D19" i="55"/>
  <c r="AA18" i="55"/>
  <c r="Y18" i="55"/>
  <c r="Y73" i="55" s="1"/>
  <c r="M18" i="55"/>
  <c r="L18" i="55"/>
  <c r="H18" i="55"/>
  <c r="G18" i="55"/>
  <c r="F18" i="55"/>
  <c r="F73" i="55" s="1"/>
  <c r="E18" i="55"/>
  <c r="E73" i="55" s="1"/>
  <c r="D18" i="55"/>
  <c r="D73" i="55" s="1"/>
  <c r="AA17" i="55"/>
  <c r="Y17" i="55"/>
  <c r="M17" i="55"/>
  <c r="L17" i="55"/>
  <c r="J17" i="55"/>
  <c r="I17" i="55"/>
  <c r="G17" i="55"/>
  <c r="F17" i="55"/>
  <c r="E17" i="55"/>
  <c r="D17" i="55"/>
  <c r="AA16" i="55"/>
  <c r="Y16" i="55"/>
  <c r="M16" i="55"/>
  <c r="L16" i="55"/>
  <c r="H16" i="55"/>
  <c r="G16" i="55"/>
  <c r="F16" i="55"/>
  <c r="E16" i="55"/>
  <c r="D16" i="55"/>
  <c r="AA15" i="55"/>
  <c r="Y15" i="55"/>
  <c r="M15" i="55"/>
  <c r="L15" i="55"/>
  <c r="J15" i="55"/>
  <c r="I15" i="55"/>
  <c r="G15" i="55"/>
  <c r="F15" i="55"/>
  <c r="E15" i="55"/>
  <c r="D15" i="55"/>
  <c r="AA14" i="55"/>
  <c r="Y14" i="55"/>
  <c r="M14" i="55"/>
  <c r="L14" i="55"/>
  <c r="J14" i="55"/>
  <c r="I14" i="55"/>
  <c r="G14" i="55"/>
  <c r="F14" i="55"/>
  <c r="E14" i="55"/>
  <c r="D14" i="55"/>
  <c r="AA13" i="55"/>
  <c r="Y13" i="55"/>
  <c r="M13" i="55"/>
  <c r="L13" i="55"/>
  <c r="J13" i="55"/>
  <c r="I13" i="55"/>
  <c r="G13" i="55"/>
  <c r="F13" i="55"/>
  <c r="E13" i="55"/>
  <c r="D13" i="55"/>
  <c r="AA12" i="55"/>
  <c r="Y12" i="55"/>
  <c r="M12" i="55"/>
  <c r="L12" i="55"/>
  <c r="J12" i="55"/>
  <c r="I12" i="55"/>
  <c r="G12" i="55"/>
  <c r="F12" i="55"/>
  <c r="E12" i="55"/>
  <c r="D12" i="55"/>
  <c r="AA11" i="55"/>
  <c r="Y11" i="55"/>
  <c r="P11" i="55"/>
  <c r="M11" i="55"/>
  <c r="L11" i="55"/>
  <c r="H11" i="55"/>
  <c r="G11" i="55"/>
  <c r="F11" i="55"/>
  <c r="E11" i="55"/>
  <c r="D11" i="55"/>
  <c r="AA10" i="55"/>
  <c r="Y10" i="55"/>
  <c r="M10" i="55"/>
  <c r="L10" i="55"/>
  <c r="H10" i="55"/>
  <c r="G10" i="55"/>
  <c r="F10" i="55"/>
  <c r="E10" i="55"/>
  <c r="D10" i="55"/>
  <c r="AA72" i="53"/>
  <c r="Y72" i="53"/>
  <c r="M72" i="53"/>
  <c r="L72" i="53"/>
  <c r="H72" i="53"/>
  <c r="G72" i="53"/>
  <c r="F72" i="53"/>
  <c r="E72" i="53"/>
  <c r="D72" i="53"/>
  <c r="Y71" i="53"/>
  <c r="M71" i="53"/>
  <c r="L71" i="53"/>
  <c r="J71" i="53"/>
  <c r="I71" i="53"/>
  <c r="G71" i="53"/>
  <c r="F71" i="53"/>
  <c r="E71" i="53"/>
  <c r="D71" i="53"/>
  <c r="AA70" i="53"/>
  <c r="Y70" i="53"/>
  <c r="M70" i="53"/>
  <c r="L70" i="53"/>
  <c r="J70" i="53"/>
  <c r="I70" i="53"/>
  <c r="G70" i="53"/>
  <c r="F70" i="53"/>
  <c r="E70" i="53"/>
  <c r="D70" i="53"/>
  <c r="AA69" i="53"/>
  <c r="Y69" i="53"/>
  <c r="M69" i="53"/>
  <c r="L69" i="53"/>
  <c r="H69" i="53"/>
  <c r="G69" i="53"/>
  <c r="F69" i="53"/>
  <c r="E69" i="53"/>
  <c r="D69" i="53"/>
  <c r="AA68" i="53"/>
  <c r="Y68" i="53"/>
  <c r="P68" i="53"/>
  <c r="M68" i="53"/>
  <c r="L68" i="53"/>
  <c r="J68" i="53"/>
  <c r="I68" i="53"/>
  <c r="G68" i="53"/>
  <c r="F68" i="53"/>
  <c r="E68" i="53"/>
  <c r="D68" i="53"/>
  <c r="AA67" i="53"/>
  <c r="Y67" i="53"/>
  <c r="M67" i="53"/>
  <c r="L67" i="53"/>
  <c r="J67" i="53"/>
  <c r="I67" i="53"/>
  <c r="G67" i="53"/>
  <c r="F67" i="53"/>
  <c r="E67" i="53"/>
  <c r="D67" i="53"/>
  <c r="AA66" i="53"/>
  <c r="Y66" i="53"/>
  <c r="M66" i="53"/>
  <c r="L66" i="53"/>
  <c r="J66" i="53"/>
  <c r="I66" i="53"/>
  <c r="G66" i="53"/>
  <c r="F66" i="53"/>
  <c r="E66" i="53"/>
  <c r="D66" i="53"/>
  <c r="AA65" i="53"/>
  <c r="Y65" i="53"/>
  <c r="M65" i="53"/>
  <c r="L65" i="53"/>
  <c r="H65" i="53"/>
  <c r="G65" i="53"/>
  <c r="F65" i="53"/>
  <c r="E65" i="53"/>
  <c r="D65" i="53"/>
  <c r="AA64" i="53"/>
  <c r="Y64" i="53"/>
  <c r="M64" i="53"/>
  <c r="L64" i="53"/>
  <c r="H64" i="53"/>
  <c r="G64" i="53"/>
  <c r="F64" i="53"/>
  <c r="E64" i="53"/>
  <c r="D64" i="53"/>
  <c r="AA63" i="53"/>
  <c r="Y63" i="53"/>
  <c r="M63" i="53"/>
  <c r="L63" i="53"/>
  <c r="J63" i="53"/>
  <c r="I63" i="53"/>
  <c r="G63" i="53"/>
  <c r="F63" i="53"/>
  <c r="E63" i="53"/>
  <c r="D63" i="53"/>
  <c r="AA62" i="53"/>
  <c r="Y62" i="53"/>
  <c r="M62" i="53"/>
  <c r="L62" i="53"/>
  <c r="I62" i="53"/>
  <c r="H62" i="53" s="1"/>
  <c r="G62" i="53"/>
  <c r="F62" i="53"/>
  <c r="E62" i="53"/>
  <c r="D62" i="53"/>
  <c r="AA61" i="53"/>
  <c r="Y61" i="53"/>
  <c r="M61" i="53"/>
  <c r="L61" i="53"/>
  <c r="J61" i="53"/>
  <c r="I61" i="53"/>
  <c r="G61" i="53"/>
  <c r="F61" i="53"/>
  <c r="E61" i="53"/>
  <c r="D61" i="53"/>
  <c r="AA60" i="53"/>
  <c r="Y60" i="53"/>
  <c r="M60" i="53"/>
  <c r="L60" i="53"/>
  <c r="J60" i="53"/>
  <c r="I60" i="53"/>
  <c r="G60" i="53"/>
  <c r="F60" i="53"/>
  <c r="E60" i="53"/>
  <c r="D60" i="53"/>
  <c r="AA59" i="53"/>
  <c r="Y59" i="53"/>
  <c r="M59" i="53"/>
  <c r="L59" i="53"/>
  <c r="J59" i="53"/>
  <c r="I59" i="53"/>
  <c r="G59" i="53"/>
  <c r="F59" i="53"/>
  <c r="E59" i="53"/>
  <c r="D59" i="53"/>
  <c r="AA58" i="53"/>
  <c r="Y58" i="53"/>
  <c r="M58" i="53"/>
  <c r="L58" i="53"/>
  <c r="J58" i="53"/>
  <c r="I58" i="53"/>
  <c r="G58" i="53"/>
  <c r="F58" i="53"/>
  <c r="E58" i="53"/>
  <c r="D58" i="53"/>
  <c r="AA57" i="53"/>
  <c r="Y57" i="53"/>
  <c r="M57" i="53"/>
  <c r="L57" i="53"/>
  <c r="J57" i="53"/>
  <c r="I57" i="53"/>
  <c r="G57" i="53"/>
  <c r="F57" i="53"/>
  <c r="E57" i="53"/>
  <c r="D57" i="53"/>
  <c r="AA56" i="53"/>
  <c r="Y56" i="53"/>
  <c r="M56" i="53"/>
  <c r="L56" i="53"/>
  <c r="J56" i="53"/>
  <c r="I56" i="53"/>
  <c r="G56" i="53"/>
  <c r="F56" i="53"/>
  <c r="E56" i="53"/>
  <c r="D56" i="53"/>
  <c r="AA55" i="53"/>
  <c r="Z55" i="53"/>
  <c r="Y55" i="53"/>
  <c r="X55" i="53"/>
  <c r="W55" i="53"/>
  <c r="V55" i="53"/>
  <c r="U55" i="53"/>
  <c r="T55" i="53"/>
  <c r="S55" i="53"/>
  <c r="R55" i="53"/>
  <c r="Q55" i="53"/>
  <c r="P55" i="53"/>
  <c r="M55" i="53"/>
  <c r="L55" i="53"/>
  <c r="J55" i="53"/>
  <c r="I55" i="53"/>
  <c r="G55" i="53"/>
  <c r="F55" i="53"/>
  <c r="E55" i="53"/>
  <c r="D55" i="53"/>
  <c r="AA54" i="53"/>
  <c r="Y54" i="53"/>
  <c r="M54" i="53"/>
  <c r="L54" i="53"/>
  <c r="J54" i="53"/>
  <c r="I54" i="53"/>
  <c r="G54" i="53"/>
  <c r="F54" i="53"/>
  <c r="E54" i="53"/>
  <c r="D54" i="53"/>
  <c r="AA53" i="53"/>
  <c r="Y53" i="53"/>
  <c r="M53" i="53"/>
  <c r="L53" i="53"/>
  <c r="J53" i="53"/>
  <c r="I53" i="53"/>
  <c r="G53" i="53"/>
  <c r="F53" i="53"/>
  <c r="E53" i="53"/>
  <c r="D53" i="53"/>
  <c r="AA52" i="53"/>
  <c r="Z52" i="53"/>
  <c r="Y52" i="53"/>
  <c r="X52" i="53"/>
  <c r="W52" i="53"/>
  <c r="V52" i="53"/>
  <c r="U52" i="53"/>
  <c r="T52" i="53"/>
  <c r="S52" i="53"/>
  <c r="R52" i="53"/>
  <c r="Q52" i="53"/>
  <c r="P52" i="53"/>
  <c r="M52" i="53"/>
  <c r="L52" i="53"/>
  <c r="J52" i="53"/>
  <c r="I52" i="53"/>
  <c r="G52" i="53"/>
  <c r="F52" i="53"/>
  <c r="E52" i="53"/>
  <c r="D52" i="53"/>
  <c r="AA51" i="53"/>
  <c r="Y51" i="53"/>
  <c r="M51" i="53"/>
  <c r="L51" i="53"/>
  <c r="J51" i="53"/>
  <c r="I51" i="53"/>
  <c r="G51" i="53"/>
  <c r="F51" i="53"/>
  <c r="E51" i="53"/>
  <c r="D51" i="53"/>
  <c r="AA50" i="53"/>
  <c r="Z50" i="53"/>
  <c r="Y50" i="53"/>
  <c r="X50" i="53"/>
  <c r="W50" i="53"/>
  <c r="V50" i="53"/>
  <c r="U50" i="53"/>
  <c r="T50" i="53"/>
  <c r="S50" i="53"/>
  <c r="R50" i="53"/>
  <c r="Q50" i="53"/>
  <c r="P50" i="53"/>
  <c r="M50" i="53"/>
  <c r="L50" i="53"/>
  <c r="J50" i="53"/>
  <c r="I50" i="53"/>
  <c r="G50" i="53"/>
  <c r="F50" i="53"/>
  <c r="E50" i="53"/>
  <c r="D50" i="53"/>
  <c r="AA49" i="53"/>
  <c r="Y49" i="53"/>
  <c r="M49" i="53"/>
  <c r="L49" i="53"/>
  <c r="J49" i="53"/>
  <c r="I49" i="53"/>
  <c r="G49" i="53"/>
  <c r="F49" i="53"/>
  <c r="E49" i="53"/>
  <c r="D49" i="53"/>
  <c r="AA48" i="53"/>
  <c r="Y48" i="53"/>
  <c r="M48" i="53"/>
  <c r="L48" i="53"/>
  <c r="H48" i="53"/>
  <c r="G48" i="53"/>
  <c r="F48" i="53"/>
  <c r="E48" i="53"/>
  <c r="D48" i="53"/>
  <c r="AA47" i="53"/>
  <c r="Y47" i="53"/>
  <c r="M47" i="53"/>
  <c r="L47" i="53"/>
  <c r="J47" i="53"/>
  <c r="I47" i="53"/>
  <c r="G47" i="53"/>
  <c r="F47" i="53"/>
  <c r="E47" i="53"/>
  <c r="D47" i="53"/>
  <c r="AA46" i="53"/>
  <c r="Y46" i="53"/>
  <c r="M46" i="53"/>
  <c r="L46" i="53"/>
  <c r="H46" i="53"/>
  <c r="G46" i="53"/>
  <c r="F46" i="53"/>
  <c r="E46" i="53"/>
  <c r="D46" i="53"/>
  <c r="AA45" i="53"/>
  <c r="Y45" i="53"/>
  <c r="M45" i="53"/>
  <c r="L45" i="53"/>
  <c r="J45" i="53"/>
  <c r="H45" i="53" s="1"/>
  <c r="G45" i="53"/>
  <c r="F45" i="53"/>
  <c r="E45" i="53"/>
  <c r="D45" i="53"/>
  <c r="AA44" i="53"/>
  <c r="Y44" i="53"/>
  <c r="M44" i="53"/>
  <c r="L44" i="53"/>
  <c r="J44" i="53"/>
  <c r="I44" i="53"/>
  <c r="G44" i="53"/>
  <c r="F44" i="53"/>
  <c r="E44" i="53"/>
  <c r="D44" i="53"/>
  <c r="AA43" i="53"/>
  <c r="Y43" i="53"/>
  <c r="M43" i="53"/>
  <c r="L43" i="53"/>
  <c r="I43" i="53"/>
  <c r="H43" i="53" s="1"/>
  <c r="G43" i="53"/>
  <c r="F43" i="53"/>
  <c r="E43" i="53"/>
  <c r="D43" i="53"/>
  <c r="AA42" i="53"/>
  <c r="Z42" i="53"/>
  <c r="Y42" i="53"/>
  <c r="X42" i="53"/>
  <c r="W42" i="53"/>
  <c r="V42" i="53"/>
  <c r="U42" i="53"/>
  <c r="T42" i="53"/>
  <c r="S42" i="53"/>
  <c r="R42" i="53"/>
  <c r="Q42" i="53"/>
  <c r="P42" i="53"/>
  <c r="M42" i="53"/>
  <c r="L42" i="53"/>
  <c r="J42" i="53"/>
  <c r="I42" i="53"/>
  <c r="G42" i="53"/>
  <c r="F42" i="53"/>
  <c r="E42" i="53"/>
  <c r="D42" i="53"/>
  <c r="AA41" i="53"/>
  <c r="Y41" i="53"/>
  <c r="M41" i="53"/>
  <c r="L41" i="53"/>
  <c r="H41" i="53"/>
  <c r="G41" i="53"/>
  <c r="F41" i="53"/>
  <c r="E41" i="53"/>
  <c r="D41" i="53"/>
  <c r="AA40" i="53"/>
  <c r="Y40" i="53"/>
  <c r="M40" i="53"/>
  <c r="L40" i="53"/>
  <c r="J40" i="53"/>
  <c r="I40" i="53"/>
  <c r="G40" i="53"/>
  <c r="F40" i="53"/>
  <c r="E40" i="53"/>
  <c r="D40" i="53"/>
  <c r="AA39" i="53"/>
  <c r="Y39" i="53"/>
  <c r="M39" i="53"/>
  <c r="L39" i="53"/>
  <c r="J39" i="53"/>
  <c r="I39" i="53"/>
  <c r="G39" i="53"/>
  <c r="F39" i="53"/>
  <c r="E39" i="53"/>
  <c r="D39" i="53"/>
  <c r="AA38" i="53"/>
  <c r="Y38" i="53"/>
  <c r="M38" i="53"/>
  <c r="L38" i="53"/>
  <c r="H38" i="53"/>
  <c r="G38" i="53"/>
  <c r="F38" i="53"/>
  <c r="E38" i="53"/>
  <c r="D38" i="53"/>
  <c r="AA37" i="53"/>
  <c r="Z37" i="53"/>
  <c r="Y37" i="53"/>
  <c r="X37" i="53"/>
  <c r="W37" i="53"/>
  <c r="V37" i="53"/>
  <c r="U37" i="53"/>
  <c r="T37" i="53"/>
  <c r="S37" i="53"/>
  <c r="R37" i="53"/>
  <c r="Q37" i="53"/>
  <c r="P37" i="53"/>
  <c r="M37" i="53"/>
  <c r="L37" i="53"/>
  <c r="J37" i="53"/>
  <c r="I37" i="53"/>
  <c r="G37" i="53"/>
  <c r="F37" i="53"/>
  <c r="E37" i="53"/>
  <c r="D37" i="53"/>
  <c r="AA36" i="53"/>
  <c r="Y36" i="53"/>
  <c r="M36" i="53"/>
  <c r="L36" i="53"/>
  <c r="H36" i="53"/>
  <c r="G36" i="53"/>
  <c r="F36" i="53"/>
  <c r="E36" i="53"/>
  <c r="D36" i="53"/>
  <c r="AA35" i="53"/>
  <c r="Y35" i="53"/>
  <c r="M35" i="53"/>
  <c r="L35" i="53"/>
  <c r="J35" i="53"/>
  <c r="I35" i="53"/>
  <c r="G35" i="53"/>
  <c r="F35" i="53"/>
  <c r="E35" i="53"/>
  <c r="D35" i="53"/>
  <c r="AA34" i="53"/>
  <c r="AA73" i="53" s="1"/>
  <c r="Y34" i="53"/>
  <c r="Y73" i="53" s="1"/>
  <c r="M34" i="53"/>
  <c r="L34" i="53"/>
  <c r="J34" i="53"/>
  <c r="I34" i="53"/>
  <c r="G34" i="53"/>
  <c r="G73" i="53" s="1"/>
  <c r="F34" i="53"/>
  <c r="F73" i="53" s="1"/>
  <c r="E34" i="53"/>
  <c r="D34" i="53"/>
  <c r="AA33" i="53"/>
  <c r="Y33" i="53"/>
  <c r="P33" i="53"/>
  <c r="M33" i="53"/>
  <c r="L33" i="53"/>
  <c r="H33" i="53"/>
  <c r="G33" i="53"/>
  <c r="F33" i="53"/>
  <c r="E33" i="53"/>
  <c r="D33" i="53"/>
  <c r="AA32" i="53"/>
  <c r="Y32" i="53"/>
  <c r="M32" i="53"/>
  <c r="L32" i="53"/>
  <c r="J32" i="53"/>
  <c r="I32" i="53"/>
  <c r="G32" i="53"/>
  <c r="F32" i="53"/>
  <c r="E32" i="53"/>
  <c r="D32" i="53"/>
  <c r="AA31" i="53"/>
  <c r="Y31" i="53"/>
  <c r="M31" i="53"/>
  <c r="L31" i="53"/>
  <c r="J31" i="53"/>
  <c r="I31" i="53"/>
  <c r="G31" i="53"/>
  <c r="F31" i="53"/>
  <c r="E31" i="53"/>
  <c r="D31" i="53"/>
  <c r="AA30" i="53"/>
  <c r="Y30" i="53"/>
  <c r="M30" i="53"/>
  <c r="L30" i="53"/>
  <c r="J30" i="53"/>
  <c r="I30" i="53"/>
  <c r="G30" i="53"/>
  <c r="F30" i="53"/>
  <c r="E30" i="53"/>
  <c r="D30" i="53"/>
  <c r="AA29" i="53"/>
  <c r="Y29" i="53"/>
  <c r="M29" i="53"/>
  <c r="L29" i="53"/>
  <c r="J29" i="53"/>
  <c r="I29" i="53"/>
  <c r="G29" i="53"/>
  <c r="F29" i="53"/>
  <c r="E29" i="53"/>
  <c r="D29" i="53"/>
  <c r="AA28" i="53"/>
  <c r="Y28" i="53"/>
  <c r="P28" i="53"/>
  <c r="M28" i="53"/>
  <c r="L28" i="53"/>
  <c r="J28" i="53"/>
  <c r="I28" i="53"/>
  <c r="G28" i="53"/>
  <c r="F28" i="53"/>
  <c r="E28" i="53"/>
  <c r="D28" i="53"/>
  <c r="AA27" i="53"/>
  <c r="Y27" i="53"/>
  <c r="M27" i="53"/>
  <c r="L27" i="53"/>
  <c r="J27" i="53"/>
  <c r="H27" i="53" s="1"/>
  <c r="G27" i="53"/>
  <c r="F27" i="53"/>
  <c r="E27" i="53"/>
  <c r="D27" i="53"/>
  <c r="AA26" i="53"/>
  <c r="Y26" i="53"/>
  <c r="M26" i="53"/>
  <c r="L26" i="53"/>
  <c r="J26" i="53"/>
  <c r="I26" i="53"/>
  <c r="G26" i="53"/>
  <c r="F26" i="53"/>
  <c r="E26" i="53"/>
  <c r="D26" i="53"/>
  <c r="AA25" i="53"/>
  <c r="Y25" i="53"/>
  <c r="M25" i="53"/>
  <c r="L25" i="53"/>
  <c r="J25" i="53"/>
  <c r="I25" i="53"/>
  <c r="G25" i="53"/>
  <c r="F25" i="53"/>
  <c r="E25" i="53"/>
  <c r="D25" i="53"/>
  <c r="AA24" i="53"/>
  <c r="Y24" i="53"/>
  <c r="P24" i="53"/>
  <c r="M24" i="53"/>
  <c r="L24" i="53"/>
  <c r="J24" i="53"/>
  <c r="I24" i="53"/>
  <c r="G24" i="53"/>
  <c r="F24" i="53"/>
  <c r="E24" i="53"/>
  <c r="D24" i="53"/>
  <c r="AA23" i="53"/>
  <c r="Y23" i="53"/>
  <c r="M23" i="53"/>
  <c r="L23" i="53"/>
  <c r="J23" i="53"/>
  <c r="I23" i="53"/>
  <c r="G23" i="53"/>
  <c r="F23" i="53"/>
  <c r="E23" i="53"/>
  <c r="D23" i="53"/>
  <c r="AA22" i="53"/>
  <c r="Y22" i="53"/>
  <c r="M22" i="53"/>
  <c r="L22" i="53"/>
  <c r="H22" i="53"/>
  <c r="G22" i="53"/>
  <c r="F22" i="53"/>
  <c r="E22" i="53"/>
  <c r="D22" i="53"/>
  <c r="AA21" i="53"/>
  <c r="Y21" i="53"/>
  <c r="M21" i="53"/>
  <c r="L21" i="53"/>
  <c r="J21" i="53"/>
  <c r="I21" i="53"/>
  <c r="G21" i="53"/>
  <c r="F21" i="53"/>
  <c r="E21" i="53"/>
  <c r="D21" i="53"/>
  <c r="AA20" i="53"/>
  <c r="Y20" i="53"/>
  <c r="M20" i="53"/>
  <c r="L20" i="53"/>
  <c r="J20" i="53"/>
  <c r="I20" i="53"/>
  <c r="G20" i="53"/>
  <c r="F20" i="53"/>
  <c r="E20" i="53"/>
  <c r="D20" i="53"/>
  <c r="AA19" i="53"/>
  <c r="Y19" i="53"/>
  <c r="M19" i="53"/>
  <c r="L19" i="53"/>
  <c r="J19" i="53"/>
  <c r="H19" i="53" s="1"/>
  <c r="G19" i="53"/>
  <c r="F19" i="53"/>
  <c r="E19" i="53"/>
  <c r="D19" i="53"/>
  <c r="AA18" i="53"/>
  <c r="Y18" i="53"/>
  <c r="M18" i="53"/>
  <c r="L18" i="53"/>
  <c r="H18" i="53"/>
  <c r="G18" i="53"/>
  <c r="F18" i="53"/>
  <c r="E18" i="53"/>
  <c r="D18" i="53"/>
  <c r="AA17" i="53"/>
  <c r="Y17" i="53"/>
  <c r="M17" i="53"/>
  <c r="L17" i="53"/>
  <c r="J17" i="53"/>
  <c r="I17" i="53"/>
  <c r="G17" i="53"/>
  <c r="F17" i="53"/>
  <c r="E17" i="53"/>
  <c r="D17" i="53"/>
  <c r="AA16" i="53"/>
  <c r="Y16" i="53"/>
  <c r="M16" i="53"/>
  <c r="L16" i="53"/>
  <c r="H16" i="53"/>
  <c r="G16" i="53"/>
  <c r="F16" i="53"/>
  <c r="E16" i="53"/>
  <c r="D16" i="53"/>
  <c r="AA15" i="53"/>
  <c r="Y15" i="53"/>
  <c r="M15" i="53"/>
  <c r="L15" i="53"/>
  <c r="J15" i="53"/>
  <c r="I15" i="53"/>
  <c r="G15" i="53"/>
  <c r="F15" i="53"/>
  <c r="E15" i="53"/>
  <c r="D15" i="53"/>
  <c r="AA14" i="53"/>
  <c r="Y14" i="53"/>
  <c r="M14" i="53"/>
  <c r="L14" i="53"/>
  <c r="J14" i="53"/>
  <c r="I14" i="53"/>
  <c r="G14" i="53"/>
  <c r="F14" i="53"/>
  <c r="E14" i="53"/>
  <c r="D14" i="53"/>
  <c r="AA13" i="53"/>
  <c r="Y13" i="53"/>
  <c r="M13" i="53"/>
  <c r="L13" i="53"/>
  <c r="J13" i="53"/>
  <c r="I13" i="53"/>
  <c r="G13" i="53"/>
  <c r="F13" i="53"/>
  <c r="E13" i="53"/>
  <c r="D13" i="53"/>
  <c r="AA12" i="53"/>
  <c r="Y12" i="53"/>
  <c r="M12" i="53"/>
  <c r="L12" i="53"/>
  <c r="J12" i="53"/>
  <c r="I12" i="53"/>
  <c r="G12" i="53"/>
  <c r="F12" i="53"/>
  <c r="E12" i="53"/>
  <c r="D12" i="53"/>
  <c r="AA11" i="53"/>
  <c r="Y11" i="53"/>
  <c r="Y9" i="53" s="1"/>
  <c r="P11" i="53"/>
  <c r="M11" i="53"/>
  <c r="L11" i="53"/>
  <c r="H11" i="53"/>
  <c r="G11" i="53"/>
  <c r="F11" i="53"/>
  <c r="E11" i="53"/>
  <c r="D11" i="53"/>
  <c r="AA10" i="53"/>
  <c r="Y10" i="53"/>
  <c r="M10" i="53"/>
  <c r="L10" i="53"/>
  <c r="H10" i="53"/>
  <c r="G10" i="53"/>
  <c r="F10" i="53"/>
  <c r="E10" i="53"/>
  <c r="D10" i="53"/>
  <c r="AA72" i="52"/>
  <c r="Y72" i="52"/>
  <c r="M72" i="52"/>
  <c r="L72" i="52"/>
  <c r="H72" i="52"/>
  <c r="G72" i="52"/>
  <c r="F72" i="52"/>
  <c r="E72" i="52"/>
  <c r="D72" i="52"/>
  <c r="Y71" i="52"/>
  <c r="M71" i="52"/>
  <c r="L71" i="52"/>
  <c r="J71" i="52"/>
  <c r="I71" i="52"/>
  <c r="G71" i="52"/>
  <c r="F71" i="52"/>
  <c r="E71" i="52"/>
  <c r="D71" i="52"/>
  <c r="AA70" i="52"/>
  <c r="Y70" i="52"/>
  <c r="M70" i="52"/>
  <c r="L70" i="52"/>
  <c r="J70" i="52"/>
  <c r="I70" i="52"/>
  <c r="G70" i="52"/>
  <c r="F70" i="52"/>
  <c r="E70" i="52"/>
  <c r="D70" i="52"/>
  <c r="AA69" i="52"/>
  <c r="Y69" i="52"/>
  <c r="M69" i="52"/>
  <c r="L69" i="52"/>
  <c r="H69" i="52"/>
  <c r="G69" i="52"/>
  <c r="F69" i="52"/>
  <c r="E69" i="52"/>
  <c r="D69" i="52"/>
  <c r="AA68" i="52"/>
  <c r="Y68" i="52"/>
  <c r="P68" i="52"/>
  <c r="M68" i="52"/>
  <c r="L68" i="52"/>
  <c r="J68" i="52"/>
  <c r="I68" i="52"/>
  <c r="G68" i="52"/>
  <c r="F68" i="52"/>
  <c r="E68" i="52"/>
  <c r="D68" i="52"/>
  <c r="AA67" i="52"/>
  <c r="Y67" i="52"/>
  <c r="M67" i="52"/>
  <c r="L67" i="52"/>
  <c r="J67" i="52"/>
  <c r="I67" i="52"/>
  <c r="G67" i="52"/>
  <c r="F67" i="52"/>
  <c r="E67" i="52"/>
  <c r="D67" i="52"/>
  <c r="AA66" i="52"/>
  <c r="Y66" i="52"/>
  <c r="M66" i="52"/>
  <c r="L66" i="52"/>
  <c r="J66" i="52"/>
  <c r="I66" i="52"/>
  <c r="G66" i="52"/>
  <c r="F66" i="52"/>
  <c r="E66" i="52"/>
  <c r="D66" i="52"/>
  <c r="AA65" i="52"/>
  <c r="Y65" i="52"/>
  <c r="M65" i="52"/>
  <c r="L65" i="52"/>
  <c r="H65" i="52"/>
  <c r="G65" i="52"/>
  <c r="F65" i="52"/>
  <c r="E65" i="52"/>
  <c r="D65" i="52"/>
  <c r="AA64" i="52"/>
  <c r="Y64" i="52"/>
  <c r="M64" i="52"/>
  <c r="L64" i="52"/>
  <c r="H64" i="52"/>
  <c r="G64" i="52"/>
  <c r="F64" i="52"/>
  <c r="E64" i="52"/>
  <c r="D64" i="52"/>
  <c r="AA63" i="52"/>
  <c r="Y63" i="52"/>
  <c r="M63" i="52"/>
  <c r="L63" i="52"/>
  <c r="J63" i="52"/>
  <c r="I63" i="52"/>
  <c r="G63" i="52"/>
  <c r="F63" i="52"/>
  <c r="E63" i="52"/>
  <c r="D63" i="52"/>
  <c r="AA62" i="52"/>
  <c r="Y62" i="52"/>
  <c r="M62" i="52"/>
  <c r="L62" i="52"/>
  <c r="I62" i="52"/>
  <c r="H62" i="52" s="1"/>
  <c r="G62" i="52"/>
  <c r="F62" i="52"/>
  <c r="E62" i="52"/>
  <c r="D62" i="52"/>
  <c r="AA61" i="52"/>
  <c r="Y61" i="52"/>
  <c r="M61" i="52"/>
  <c r="L61" i="52"/>
  <c r="J61" i="52"/>
  <c r="I61" i="52"/>
  <c r="G61" i="52"/>
  <c r="F61" i="52"/>
  <c r="E61" i="52"/>
  <c r="D61" i="52"/>
  <c r="AA60" i="52"/>
  <c r="Y60" i="52"/>
  <c r="M60" i="52"/>
  <c r="L60" i="52"/>
  <c r="J60" i="52"/>
  <c r="I60" i="52"/>
  <c r="G60" i="52"/>
  <c r="F60" i="52"/>
  <c r="E60" i="52"/>
  <c r="D60" i="52"/>
  <c r="AA59" i="52"/>
  <c r="Y59" i="52"/>
  <c r="M59" i="52"/>
  <c r="L59" i="52"/>
  <c r="J59" i="52"/>
  <c r="I59" i="52"/>
  <c r="G59" i="52"/>
  <c r="F59" i="52"/>
  <c r="E59" i="52"/>
  <c r="D59" i="52"/>
  <c r="AA58" i="52"/>
  <c r="Y58" i="52"/>
  <c r="M58" i="52"/>
  <c r="L58" i="52"/>
  <c r="J58" i="52"/>
  <c r="I58" i="52"/>
  <c r="G58" i="52"/>
  <c r="F58" i="52"/>
  <c r="E58" i="52"/>
  <c r="D58" i="52"/>
  <c r="C58" i="52" s="1"/>
  <c r="AA57" i="52"/>
  <c r="Y57" i="52"/>
  <c r="M57" i="52"/>
  <c r="L57" i="52"/>
  <c r="J57" i="52"/>
  <c r="I57" i="52"/>
  <c r="G57" i="52"/>
  <c r="F57" i="52"/>
  <c r="E57" i="52"/>
  <c r="D57" i="52"/>
  <c r="AA56" i="52"/>
  <c r="Y56" i="52"/>
  <c r="M56" i="52"/>
  <c r="L56" i="52"/>
  <c r="J56" i="52"/>
  <c r="I56" i="52"/>
  <c r="G56" i="52"/>
  <c r="F56" i="52"/>
  <c r="E56" i="52"/>
  <c r="D56" i="52"/>
  <c r="AA55" i="52"/>
  <c r="Z55" i="52"/>
  <c r="Y55" i="52"/>
  <c r="X55" i="52"/>
  <c r="W55" i="52"/>
  <c r="V55" i="52"/>
  <c r="U55" i="52"/>
  <c r="T55" i="52"/>
  <c r="S55" i="52"/>
  <c r="R55" i="52"/>
  <c r="Q55" i="52"/>
  <c r="P55" i="52"/>
  <c r="M55" i="52"/>
  <c r="L55" i="52"/>
  <c r="J55" i="52"/>
  <c r="I55" i="52"/>
  <c r="G55" i="52"/>
  <c r="F55" i="52"/>
  <c r="E55" i="52"/>
  <c r="D55" i="52"/>
  <c r="AA54" i="52"/>
  <c r="Y54" i="52"/>
  <c r="M54" i="52"/>
  <c r="L54" i="52"/>
  <c r="J54" i="52"/>
  <c r="I54" i="52"/>
  <c r="G54" i="52"/>
  <c r="F54" i="52"/>
  <c r="E54" i="52"/>
  <c r="D54" i="52"/>
  <c r="AA53" i="52"/>
  <c r="Y53" i="52"/>
  <c r="M53" i="52"/>
  <c r="L53" i="52"/>
  <c r="J53" i="52"/>
  <c r="I53" i="52"/>
  <c r="G53" i="52"/>
  <c r="F53" i="52"/>
  <c r="E53" i="52"/>
  <c r="D53" i="52"/>
  <c r="AA52" i="52"/>
  <c r="Z52" i="52"/>
  <c r="Y52" i="52"/>
  <c r="X52" i="52"/>
  <c r="W52" i="52"/>
  <c r="V52" i="52"/>
  <c r="U52" i="52"/>
  <c r="T52" i="52"/>
  <c r="S52" i="52"/>
  <c r="R52" i="52"/>
  <c r="Q52" i="52"/>
  <c r="P52" i="52"/>
  <c r="M52" i="52"/>
  <c r="L52" i="52"/>
  <c r="J52" i="52"/>
  <c r="I52" i="52"/>
  <c r="G52" i="52"/>
  <c r="F52" i="52"/>
  <c r="E52" i="52"/>
  <c r="D52" i="52"/>
  <c r="AA51" i="52"/>
  <c r="Y51" i="52"/>
  <c r="M51" i="52"/>
  <c r="L51" i="52"/>
  <c r="J51" i="52"/>
  <c r="I51" i="52"/>
  <c r="G51" i="52"/>
  <c r="F51" i="52"/>
  <c r="E51" i="52"/>
  <c r="D51" i="52"/>
  <c r="AA50" i="52"/>
  <c r="Z50" i="52"/>
  <c r="Y50" i="52"/>
  <c r="X50" i="52"/>
  <c r="W50" i="52"/>
  <c r="V50" i="52"/>
  <c r="U50" i="52"/>
  <c r="T50" i="52"/>
  <c r="S50" i="52"/>
  <c r="R50" i="52"/>
  <c r="Q50" i="52"/>
  <c r="P50" i="52"/>
  <c r="M50" i="52"/>
  <c r="L50" i="52"/>
  <c r="J50" i="52"/>
  <c r="I50" i="52"/>
  <c r="G50" i="52"/>
  <c r="F50" i="52"/>
  <c r="E50" i="52"/>
  <c r="D50" i="52"/>
  <c r="AA49" i="52"/>
  <c r="Y49" i="52"/>
  <c r="M49" i="52"/>
  <c r="L49" i="52"/>
  <c r="J49" i="52"/>
  <c r="I49" i="52"/>
  <c r="G49" i="52"/>
  <c r="F49" i="52"/>
  <c r="E49" i="52"/>
  <c r="D49" i="52"/>
  <c r="AA48" i="52"/>
  <c r="Y48" i="52"/>
  <c r="M48" i="52"/>
  <c r="L48" i="52"/>
  <c r="H48" i="52"/>
  <c r="G48" i="52"/>
  <c r="F48" i="52"/>
  <c r="E48" i="52"/>
  <c r="D48" i="52"/>
  <c r="AA47" i="52"/>
  <c r="Y47" i="52"/>
  <c r="M47" i="52"/>
  <c r="L47" i="52"/>
  <c r="J47" i="52"/>
  <c r="I47" i="52"/>
  <c r="G47" i="52"/>
  <c r="F47" i="52"/>
  <c r="E47" i="52"/>
  <c r="D47" i="52"/>
  <c r="AA46" i="52"/>
  <c r="Y46" i="52"/>
  <c r="M46" i="52"/>
  <c r="L46" i="52"/>
  <c r="H46" i="52"/>
  <c r="G46" i="52"/>
  <c r="F46" i="52"/>
  <c r="E46" i="52"/>
  <c r="D46" i="52"/>
  <c r="AA45" i="52"/>
  <c r="Y45" i="52"/>
  <c r="M45" i="52"/>
  <c r="L45" i="52"/>
  <c r="J45" i="52"/>
  <c r="H45" i="52" s="1"/>
  <c r="G45" i="52"/>
  <c r="F45" i="52"/>
  <c r="E45" i="52"/>
  <c r="D45" i="52"/>
  <c r="AA44" i="52"/>
  <c r="Y44" i="52"/>
  <c r="M44" i="52"/>
  <c r="L44" i="52"/>
  <c r="J44" i="52"/>
  <c r="I44" i="52"/>
  <c r="G44" i="52"/>
  <c r="F44" i="52"/>
  <c r="E44" i="52"/>
  <c r="D44" i="52"/>
  <c r="AA43" i="52"/>
  <c r="Y43" i="52"/>
  <c r="M43" i="52"/>
  <c r="L43" i="52"/>
  <c r="I43" i="52"/>
  <c r="H43" i="52" s="1"/>
  <c r="G43" i="52"/>
  <c r="F43" i="52"/>
  <c r="E43" i="52"/>
  <c r="D43" i="52"/>
  <c r="AA42" i="52"/>
  <c r="Z42" i="52"/>
  <c r="Y42" i="52"/>
  <c r="X42" i="52"/>
  <c r="W42" i="52"/>
  <c r="V42" i="52"/>
  <c r="U42" i="52"/>
  <c r="T42" i="52"/>
  <c r="S42" i="52"/>
  <c r="R42" i="52"/>
  <c r="Q42" i="52"/>
  <c r="P42" i="52"/>
  <c r="M42" i="52"/>
  <c r="L42" i="52"/>
  <c r="J42" i="52"/>
  <c r="I42" i="52"/>
  <c r="G42" i="52"/>
  <c r="F42" i="52"/>
  <c r="E42" i="52"/>
  <c r="D42" i="52"/>
  <c r="AA41" i="52"/>
  <c r="Y41" i="52"/>
  <c r="M41" i="52"/>
  <c r="L41" i="52"/>
  <c r="H41" i="52"/>
  <c r="G41" i="52"/>
  <c r="F41" i="52"/>
  <c r="E41" i="52"/>
  <c r="D41" i="52"/>
  <c r="AA40" i="52"/>
  <c r="Y40" i="52"/>
  <c r="M40" i="52"/>
  <c r="L40" i="52"/>
  <c r="J40" i="52"/>
  <c r="I40" i="52"/>
  <c r="G40" i="52"/>
  <c r="F40" i="52"/>
  <c r="E40" i="52"/>
  <c r="D40" i="52"/>
  <c r="AA39" i="52"/>
  <c r="Y39" i="52"/>
  <c r="M39" i="52"/>
  <c r="L39" i="52"/>
  <c r="J39" i="52"/>
  <c r="I39" i="52"/>
  <c r="G39" i="52"/>
  <c r="F39" i="52"/>
  <c r="E39" i="52"/>
  <c r="D39" i="52"/>
  <c r="AA38" i="52"/>
  <c r="Y38" i="52"/>
  <c r="M38" i="52"/>
  <c r="L38" i="52"/>
  <c r="H38" i="52"/>
  <c r="G38" i="52"/>
  <c r="F38" i="52"/>
  <c r="E38" i="52"/>
  <c r="D38" i="52"/>
  <c r="AA37" i="52"/>
  <c r="Z37" i="52"/>
  <c r="Y37" i="52"/>
  <c r="X37" i="52"/>
  <c r="W37" i="52"/>
  <c r="V37" i="52"/>
  <c r="U37" i="52"/>
  <c r="T37" i="52"/>
  <c r="S37" i="52"/>
  <c r="R37" i="52"/>
  <c r="Q37" i="52"/>
  <c r="P37" i="52"/>
  <c r="M37" i="52"/>
  <c r="L37" i="52"/>
  <c r="J37" i="52"/>
  <c r="I37" i="52"/>
  <c r="G37" i="52"/>
  <c r="F37" i="52"/>
  <c r="E37" i="52"/>
  <c r="D37" i="52"/>
  <c r="AA36" i="52"/>
  <c r="Y36" i="52"/>
  <c r="M36" i="52"/>
  <c r="L36" i="52"/>
  <c r="H36" i="52"/>
  <c r="G36" i="52"/>
  <c r="F36" i="52"/>
  <c r="E36" i="52"/>
  <c r="D36" i="52"/>
  <c r="AA35" i="52"/>
  <c r="Y35" i="52"/>
  <c r="M35" i="52"/>
  <c r="L35" i="52"/>
  <c r="J35" i="52"/>
  <c r="I35" i="52"/>
  <c r="G35" i="52"/>
  <c r="F35" i="52"/>
  <c r="E35" i="52"/>
  <c r="D35" i="52"/>
  <c r="AA34" i="52"/>
  <c r="Y34" i="52"/>
  <c r="M34" i="52"/>
  <c r="L34" i="52"/>
  <c r="J34" i="52"/>
  <c r="I34" i="52"/>
  <c r="G34" i="52"/>
  <c r="F34" i="52"/>
  <c r="E34" i="52"/>
  <c r="D34" i="52"/>
  <c r="AA33" i="52"/>
  <c r="Y33" i="52"/>
  <c r="P33" i="52"/>
  <c r="M33" i="52"/>
  <c r="L33" i="52"/>
  <c r="H33" i="52"/>
  <c r="G33" i="52"/>
  <c r="F33" i="52"/>
  <c r="E33" i="52"/>
  <c r="D33" i="52"/>
  <c r="AA32" i="52"/>
  <c r="Y32" i="52"/>
  <c r="M32" i="52"/>
  <c r="L32" i="52"/>
  <c r="J32" i="52"/>
  <c r="I32" i="52"/>
  <c r="G32" i="52"/>
  <c r="F32" i="52"/>
  <c r="E32" i="52"/>
  <c r="D32" i="52"/>
  <c r="AA31" i="52"/>
  <c r="Y31" i="52"/>
  <c r="M31" i="52"/>
  <c r="L31" i="52"/>
  <c r="J31" i="52"/>
  <c r="I31" i="52"/>
  <c r="G31" i="52"/>
  <c r="F31" i="52"/>
  <c r="E31" i="52"/>
  <c r="D31" i="52"/>
  <c r="AA30" i="52"/>
  <c r="Y30" i="52"/>
  <c r="M30" i="52"/>
  <c r="L30" i="52"/>
  <c r="J30" i="52"/>
  <c r="I30" i="52"/>
  <c r="G30" i="52"/>
  <c r="F30" i="52"/>
  <c r="E30" i="52"/>
  <c r="D30" i="52"/>
  <c r="AA29" i="52"/>
  <c r="Y29" i="52"/>
  <c r="M29" i="52"/>
  <c r="L29" i="52"/>
  <c r="J29" i="52"/>
  <c r="I29" i="52"/>
  <c r="G29" i="52"/>
  <c r="F29" i="52"/>
  <c r="E29" i="52"/>
  <c r="D29" i="52"/>
  <c r="AA28" i="52"/>
  <c r="Y28" i="52"/>
  <c r="P28" i="52"/>
  <c r="M28" i="52"/>
  <c r="L28" i="52"/>
  <c r="J28" i="52"/>
  <c r="I28" i="52"/>
  <c r="G28" i="52"/>
  <c r="F28" i="52"/>
  <c r="E28" i="52"/>
  <c r="D28" i="52"/>
  <c r="AA27" i="52"/>
  <c r="Y27" i="52"/>
  <c r="M27" i="52"/>
  <c r="L27" i="52"/>
  <c r="J27" i="52"/>
  <c r="H27" i="52" s="1"/>
  <c r="G27" i="52"/>
  <c r="F27" i="52"/>
  <c r="E27" i="52"/>
  <c r="D27" i="52"/>
  <c r="AA26" i="52"/>
  <c r="Y26" i="52"/>
  <c r="M26" i="52"/>
  <c r="L26" i="52"/>
  <c r="J26" i="52"/>
  <c r="I26" i="52"/>
  <c r="G26" i="52"/>
  <c r="F26" i="52"/>
  <c r="E26" i="52"/>
  <c r="D26" i="52"/>
  <c r="AA25" i="52"/>
  <c r="Y25" i="52"/>
  <c r="M25" i="52"/>
  <c r="L25" i="52"/>
  <c r="J25" i="52"/>
  <c r="I25" i="52"/>
  <c r="G25" i="52"/>
  <c r="F25" i="52"/>
  <c r="E25" i="52"/>
  <c r="D25" i="52"/>
  <c r="AA24" i="52"/>
  <c r="Y24" i="52"/>
  <c r="P24" i="52"/>
  <c r="M24" i="52"/>
  <c r="L24" i="52"/>
  <c r="J24" i="52"/>
  <c r="I24" i="52"/>
  <c r="G24" i="52"/>
  <c r="F24" i="52"/>
  <c r="E24" i="52"/>
  <c r="D24" i="52"/>
  <c r="AA23" i="52"/>
  <c r="Y23" i="52"/>
  <c r="M23" i="52"/>
  <c r="L23" i="52"/>
  <c r="J23" i="52"/>
  <c r="I23" i="52"/>
  <c r="G23" i="52"/>
  <c r="F23" i="52"/>
  <c r="E23" i="52"/>
  <c r="D23" i="52"/>
  <c r="AA22" i="52"/>
  <c r="Y22" i="52"/>
  <c r="M22" i="52"/>
  <c r="L22" i="52"/>
  <c r="H22" i="52"/>
  <c r="G22" i="52"/>
  <c r="F22" i="52"/>
  <c r="E22" i="52"/>
  <c r="D22" i="52"/>
  <c r="AA21" i="52"/>
  <c r="Y21" i="52"/>
  <c r="M21" i="52"/>
  <c r="L21" i="52"/>
  <c r="J21" i="52"/>
  <c r="I21" i="52"/>
  <c r="G21" i="52"/>
  <c r="F21" i="52"/>
  <c r="E21" i="52"/>
  <c r="D21" i="52"/>
  <c r="AA20" i="52"/>
  <c r="Y20" i="52"/>
  <c r="M20" i="52"/>
  <c r="L20" i="52"/>
  <c r="J20" i="52"/>
  <c r="I20" i="52"/>
  <c r="G20" i="52"/>
  <c r="F20" i="52"/>
  <c r="E20" i="52"/>
  <c r="D20" i="52"/>
  <c r="AA19" i="52"/>
  <c r="Y19" i="52"/>
  <c r="M19" i="52"/>
  <c r="L19" i="52"/>
  <c r="J19" i="52"/>
  <c r="H19" i="52" s="1"/>
  <c r="G19" i="52"/>
  <c r="F19" i="52"/>
  <c r="E19" i="52"/>
  <c r="D19" i="52"/>
  <c r="AA18" i="52"/>
  <c r="Y18" i="52"/>
  <c r="M18" i="52"/>
  <c r="L18" i="52"/>
  <c r="H18" i="52"/>
  <c r="G18" i="52"/>
  <c r="F18" i="52"/>
  <c r="E18" i="52"/>
  <c r="D18" i="52"/>
  <c r="AA17" i="52"/>
  <c r="Y17" i="52"/>
  <c r="M17" i="52"/>
  <c r="L17" i="52"/>
  <c r="J17" i="52"/>
  <c r="I17" i="52"/>
  <c r="G17" i="52"/>
  <c r="F17" i="52"/>
  <c r="E17" i="52"/>
  <c r="D17" i="52"/>
  <c r="AA16" i="52"/>
  <c r="Y16" i="52"/>
  <c r="M16" i="52"/>
  <c r="L16" i="52"/>
  <c r="H16" i="52"/>
  <c r="G16" i="52"/>
  <c r="F16" i="52"/>
  <c r="E16" i="52"/>
  <c r="D16" i="52"/>
  <c r="AA15" i="52"/>
  <c r="Y15" i="52"/>
  <c r="Y73" i="52" s="1"/>
  <c r="M15" i="52"/>
  <c r="M73" i="52" s="1"/>
  <c r="L15" i="52"/>
  <c r="J15" i="52"/>
  <c r="I15" i="52"/>
  <c r="I73" i="52" s="1"/>
  <c r="G15" i="52"/>
  <c r="G73" i="52" s="1"/>
  <c r="F15" i="52"/>
  <c r="F73" i="52" s="1"/>
  <c r="E15" i="52"/>
  <c r="E73" i="52" s="1"/>
  <c r="D15" i="52"/>
  <c r="AA14" i="52"/>
  <c r="Y14" i="52"/>
  <c r="M14" i="52"/>
  <c r="L14" i="52"/>
  <c r="J14" i="52"/>
  <c r="I14" i="52"/>
  <c r="G14" i="52"/>
  <c r="F14" i="52"/>
  <c r="E14" i="52"/>
  <c r="D14" i="52"/>
  <c r="AA13" i="52"/>
  <c r="Y13" i="52"/>
  <c r="M13" i="52"/>
  <c r="L13" i="52"/>
  <c r="J13" i="52"/>
  <c r="I13" i="52"/>
  <c r="G13" i="52"/>
  <c r="F13" i="52"/>
  <c r="E13" i="52"/>
  <c r="D13" i="52"/>
  <c r="AA12" i="52"/>
  <c r="Y12" i="52"/>
  <c r="M12" i="52"/>
  <c r="L12" i="52"/>
  <c r="J12" i="52"/>
  <c r="I12" i="52"/>
  <c r="G12" i="52"/>
  <c r="F12" i="52"/>
  <c r="E12" i="52"/>
  <c r="D12" i="52"/>
  <c r="AA11" i="52"/>
  <c r="Y11" i="52"/>
  <c r="P11" i="52"/>
  <c r="M11" i="52"/>
  <c r="L11" i="52"/>
  <c r="H11" i="52"/>
  <c r="G11" i="52"/>
  <c r="F11" i="52"/>
  <c r="E11" i="52"/>
  <c r="D11" i="52"/>
  <c r="AA10" i="52"/>
  <c r="Y10" i="52"/>
  <c r="M10" i="52"/>
  <c r="L10" i="52"/>
  <c r="H10" i="52"/>
  <c r="G10" i="52"/>
  <c r="F10" i="52"/>
  <c r="E10" i="52"/>
  <c r="D10" i="52"/>
  <c r="AA72" i="51"/>
  <c r="Y72" i="51"/>
  <c r="M72" i="51"/>
  <c r="L72" i="51"/>
  <c r="H72" i="51"/>
  <c r="G72" i="51"/>
  <c r="F72" i="51"/>
  <c r="E72" i="51"/>
  <c r="D72" i="51"/>
  <c r="Y71" i="51"/>
  <c r="M71" i="51"/>
  <c r="L71" i="51"/>
  <c r="J71" i="51"/>
  <c r="I71" i="51"/>
  <c r="G71" i="51"/>
  <c r="F71" i="51"/>
  <c r="E71" i="51"/>
  <c r="D71" i="51"/>
  <c r="AA70" i="51"/>
  <c r="Y70" i="51"/>
  <c r="M70" i="51"/>
  <c r="L70" i="51"/>
  <c r="J70" i="51"/>
  <c r="I70" i="51"/>
  <c r="G70" i="51"/>
  <c r="F70" i="51"/>
  <c r="E70" i="51"/>
  <c r="D70" i="51"/>
  <c r="AA69" i="51"/>
  <c r="Y69" i="51"/>
  <c r="M69" i="51"/>
  <c r="L69" i="51"/>
  <c r="H69" i="51"/>
  <c r="G69" i="51"/>
  <c r="F69" i="51"/>
  <c r="E69" i="51"/>
  <c r="D69" i="51"/>
  <c r="AA68" i="51"/>
  <c r="Y68" i="51"/>
  <c r="P68" i="51"/>
  <c r="M68" i="51"/>
  <c r="L68" i="51"/>
  <c r="J68" i="51"/>
  <c r="I68" i="51"/>
  <c r="G68" i="51"/>
  <c r="F68" i="51"/>
  <c r="E68" i="51"/>
  <c r="D68" i="51"/>
  <c r="AA67" i="51"/>
  <c r="Y67" i="51"/>
  <c r="M67" i="51"/>
  <c r="L67" i="51"/>
  <c r="J67" i="51"/>
  <c r="I67" i="51"/>
  <c r="G67" i="51"/>
  <c r="F67" i="51"/>
  <c r="E67" i="51"/>
  <c r="D67" i="51"/>
  <c r="AA66" i="51"/>
  <c r="Y66" i="51"/>
  <c r="M66" i="51"/>
  <c r="L66" i="51"/>
  <c r="J66" i="51"/>
  <c r="I66" i="51"/>
  <c r="G66" i="51"/>
  <c r="F66" i="51"/>
  <c r="E66" i="51"/>
  <c r="D66" i="51"/>
  <c r="AA65" i="51"/>
  <c r="Y65" i="51"/>
  <c r="M65" i="51"/>
  <c r="L65" i="51"/>
  <c r="H65" i="51"/>
  <c r="G65" i="51"/>
  <c r="F65" i="51"/>
  <c r="E65" i="51"/>
  <c r="D65" i="51"/>
  <c r="AA64" i="51"/>
  <c r="Y64" i="51"/>
  <c r="M64" i="51"/>
  <c r="L64" i="51"/>
  <c r="H64" i="51"/>
  <c r="G64" i="51"/>
  <c r="F64" i="51"/>
  <c r="E64" i="51"/>
  <c r="D64" i="51"/>
  <c r="AA63" i="51"/>
  <c r="Y63" i="51"/>
  <c r="M63" i="51"/>
  <c r="L63" i="51"/>
  <c r="J63" i="51"/>
  <c r="I63" i="51"/>
  <c r="G63" i="51"/>
  <c r="F63" i="51"/>
  <c r="E63" i="51"/>
  <c r="D63" i="51"/>
  <c r="AA62" i="51"/>
  <c r="Y62" i="51"/>
  <c r="M62" i="51"/>
  <c r="L62" i="51"/>
  <c r="I62" i="51"/>
  <c r="H62" i="51" s="1"/>
  <c r="G62" i="51"/>
  <c r="F62" i="51"/>
  <c r="E62" i="51"/>
  <c r="D62" i="51"/>
  <c r="AA61" i="51"/>
  <c r="Y61" i="51"/>
  <c r="M61" i="51"/>
  <c r="L61" i="51"/>
  <c r="J61" i="51"/>
  <c r="I61" i="51"/>
  <c r="H61" i="51" s="1"/>
  <c r="G61" i="51"/>
  <c r="F61" i="51"/>
  <c r="E61" i="51"/>
  <c r="D61" i="51"/>
  <c r="AA60" i="51"/>
  <c r="Y60" i="51"/>
  <c r="M60" i="51"/>
  <c r="L60" i="51"/>
  <c r="J60" i="51"/>
  <c r="I60" i="51"/>
  <c r="G60" i="51"/>
  <c r="F60" i="51"/>
  <c r="E60" i="51"/>
  <c r="D60" i="51"/>
  <c r="AA59" i="51"/>
  <c r="Y59" i="51"/>
  <c r="M59" i="51"/>
  <c r="L59" i="51"/>
  <c r="J59" i="51"/>
  <c r="I59" i="51"/>
  <c r="G59" i="51"/>
  <c r="F59" i="51"/>
  <c r="E59" i="51"/>
  <c r="D59" i="51"/>
  <c r="AA58" i="51"/>
  <c r="Y58" i="51"/>
  <c r="M58" i="51"/>
  <c r="L58" i="51"/>
  <c r="J58" i="51"/>
  <c r="I58" i="51"/>
  <c r="G58" i="51"/>
  <c r="F58" i="51"/>
  <c r="E58" i="51"/>
  <c r="D58" i="51"/>
  <c r="AA57" i="51"/>
  <c r="Y57" i="51"/>
  <c r="M57" i="51"/>
  <c r="L57" i="51"/>
  <c r="J57" i="51"/>
  <c r="I57" i="51"/>
  <c r="G57" i="51"/>
  <c r="F57" i="51"/>
  <c r="E57" i="51"/>
  <c r="D57" i="51"/>
  <c r="AA56" i="51"/>
  <c r="Y56" i="51"/>
  <c r="M56" i="51"/>
  <c r="L56" i="51"/>
  <c r="J56" i="51"/>
  <c r="I56" i="51"/>
  <c r="G56" i="51"/>
  <c r="F56" i="51"/>
  <c r="E56" i="51"/>
  <c r="D56" i="51"/>
  <c r="AA55" i="51"/>
  <c r="Z55" i="51"/>
  <c r="Y55" i="51"/>
  <c r="X55" i="51"/>
  <c r="W55" i="51"/>
  <c r="V55" i="51"/>
  <c r="U55" i="51"/>
  <c r="T55" i="51"/>
  <c r="S55" i="51"/>
  <c r="R55" i="51"/>
  <c r="Q55" i="51"/>
  <c r="P55" i="51"/>
  <c r="M55" i="51"/>
  <c r="L55" i="51"/>
  <c r="J55" i="51"/>
  <c r="I55" i="51"/>
  <c r="G55" i="51"/>
  <c r="F55" i="51"/>
  <c r="E55" i="51"/>
  <c r="D55" i="51"/>
  <c r="AA54" i="51"/>
  <c r="Y54" i="51"/>
  <c r="M54" i="51"/>
  <c r="L54" i="51"/>
  <c r="J54" i="51"/>
  <c r="I54" i="51"/>
  <c r="G54" i="51"/>
  <c r="F54" i="51"/>
  <c r="E54" i="51"/>
  <c r="D54" i="51"/>
  <c r="AA53" i="51"/>
  <c r="Y53" i="51"/>
  <c r="M53" i="51"/>
  <c r="L53" i="51"/>
  <c r="J53" i="51"/>
  <c r="I53" i="51"/>
  <c r="G53" i="51"/>
  <c r="F53" i="51"/>
  <c r="E53" i="51"/>
  <c r="D53" i="51"/>
  <c r="AA52" i="51"/>
  <c r="Z52" i="51"/>
  <c r="Y52" i="51"/>
  <c r="X52" i="51"/>
  <c r="W52" i="51"/>
  <c r="V52" i="51"/>
  <c r="U52" i="51"/>
  <c r="T52" i="51"/>
  <c r="S52" i="51"/>
  <c r="R52" i="51"/>
  <c r="Q52" i="51"/>
  <c r="P52" i="51"/>
  <c r="M52" i="51"/>
  <c r="L52" i="51"/>
  <c r="J52" i="51"/>
  <c r="I52" i="51"/>
  <c r="G52" i="51"/>
  <c r="F52" i="51"/>
  <c r="E52" i="51"/>
  <c r="D52" i="51"/>
  <c r="AA51" i="51"/>
  <c r="Y51" i="51"/>
  <c r="M51" i="51"/>
  <c r="L51" i="51"/>
  <c r="J51" i="51"/>
  <c r="I51" i="51"/>
  <c r="G51" i="51"/>
  <c r="F51" i="51"/>
  <c r="E51" i="51"/>
  <c r="D51" i="51"/>
  <c r="AA50" i="51"/>
  <c r="Z50" i="51"/>
  <c r="Y50" i="51"/>
  <c r="X50" i="51"/>
  <c r="W50" i="51"/>
  <c r="V50" i="51"/>
  <c r="U50" i="51"/>
  <c r="T50" i="51"/>
  <c r="S50" i="51"/>
  <c r="R50" i="51"/>
  <c r="Q50" i="51"/>
  <c r="P50" i="51"/>
  <c r="M50" i="51"/>
  <c r="L50" i="51"/>
  <c r="J50" i="51"/>
  <c r="I50" i="51"/>
  <c r="G50" i="51"/>
  <c r="F50" i="51"/>
  <c r="E50" i="51"/>
  <c r="D50" i="51"/>
  <c r="AA49" i="51"/>
  <c r="Y49" i="51"/>
  <c r="M49" i="51"/>
  <c r="L49" i="51"/>
  <c r="J49" i="51"/>
  <c r="I49" i="51"/>
  <c r="G49" i="51"/>
  <c r="F49" i="51"/>
  <c r="E49" i="51"/>
  <c r="D49" i="51"/>
  <c r="AA48" i="51"/>
  <c r="Y48" i="51"/>
  <c r="M48" i="51"/>
  <c r="L48" i="51"/>
  <c r="H48" i="51"/>
  <c r="G48" i="51"/>
  <c r="F48" i="51"/>
  <c r="E48" i="51"/>
  <c r="D48" i="51"/>
  <c r="AA47" i="51"/>
  <c r="Y47" i="51"/>
  <c r="M47" i="51"/>
  <c r="L47" i="51"/>
  <c r="J47" i="51"/>
  <c r="I47" i="51"/>
  <c r="G47" i="51"/>
  <c r="F47" i="51"/>
  <c r="E47" i="51"/>
  <c r="D47" i="51"/>
  <c r="AA46" i="51"/>
  <c r="Y46" i="51"/>
  <c r="M46" i="51"/>
  <c r="L46" i="51"/>
  <c r="H46" i="51"/>
  <c r="G46" i="51"/>
  <c r="F46" i="51"/>
  <c r="E46" i="51"/>
  <c r="D46" i="51"/>
  <c r="AA45" i="51"/>
  <c r="Y45" i="51"/>
  <c r="M45" i="51"/>
  <c r="L45" i="51"/>
  <c r="J45" i="51"/>
  <c r="H45" i="51" s="1"/>
  <c r="G45" i="51"/>
  <c r="F45" i="51"/>
  <c r="E45" i="51"/>
  <c r="D45" i="51"/>
  <c r="AA44" i="51"/>
  <c r="Y44" i="51"/>
  <c r="M44" i="51"/>
  <c r="L44" i="51"/>
  <c r="J44" i="51"/>
  <c r="I44" i="51"/>
  <c r="G44" i="51"/>
  <c r="F44" i="51"/>
  <c r="E44" i="51"/>
  <c r="D44" i="51"/>
  <c r="AA43" i="51"/>
  <c r="Y43" i="51"/>
  <c r="M43" i="51"/>
  <c r="L43" i="51"/>
  <c r="I43" i="51"/>
  <c r="H43" i="51" s="1"/>
  <c r="G43" i="51"/>
  <c r="F43" i="51"/>
  <c r="E43" i="51"/>
  <c r="D43" i="51"/>
  <c r="AA42" i="51"/>
  <c r="Z42" i="51"/>
  <c r="Y42" i="51"/>
  <c r="X42" i="51"/>
  <c r="W42" i="51"/>
  <c r="V42" i="51"/>
  <c r="U42" i="51"/>
  <c r="T42" i="51"/>
  <c r="S42" i="51"/>
  <c r="R42" i="51"/>
  <c r="Q42" i="51"/>
  <c r="P42" i="51"/>
  <c r="M42" i="51"/>
  <c r="L42" i="51"/>
  <c r="J42" i="51"/>
  <c r="I42" i="51"/>
  <c r="G42" i="51"/>
  <c r="F42" i="51"/>
  <c r="E42" i="51"/>
  <c r="D42" i="51"/>
  <c r="AA41" i="51"/>
  <c r="Y41" i="51"/>
  <c r="M41" i="51"/>
  <c r="L41" i="51"/>
  <c r="H41" i="51"/>
  <c r="G41" i="51"/>
  <c r="F41" i="51"/>
  <c r="E41" i="51"/>
  <c r="D41" i="51"/>
  <c r="AA40" i="51"/>
  <c r="Y40" i="51"/>
  <c r="M40" i="51"/>
  <c r="L40" i="51"/>
  <c r="J40" i="51"/>
  <c r="I40" i="51"/>
  <c r="G40" i="51"/>
  <c r="F40" i="51"/>
  <c r="E40" i="51"/>
  <c r="D40" i="51"/>
  <c r="AA39" i="51"/>
  <c r="Y39" i="51"/>
  <c r="M39" i="51"/>
  <c r="L39" i="51"/>
  <c r="J39" i="51"/>
  <c r="I39" i="51"/>
  <c r="G39" i="51"/>
  <c r="F39" i="51"/>
  <c r="E39" i="51"/>
  <c r="D39" i="51"/>
  <c r="AA38" i="51"/>
  <c r="Y38" i="51"/>
  <c r="M38" i="51"/>
  <c r="L38" i="51"/>
  <c r="H38" i="51"/>
  <c r="G38" i="51"/>
  <c r="F38" i="51"/>
  <c r="E38" i="51"/>
  <c r="D38" i="51"/>
  <c r="AA37" i="51"/>
  <c r="Z37" i="51"/>
  <c r="Y37" i="51"/>
  <c r="X37" i="51"/>
  <c r="W37" i="51"/>
  <c r="V37" i="51"/>
  <c r="U37" i="51"/>
  <c r="T37" i="51"/>
  <c r="S37" i="51"/>
  <c r="R37" i="51"/>
  <c r="Q37" i="51"/>
  <c r="P37" i="51"/>
  <c r="M37" i="51"/>
  <c r="L37" i="51"/>
  <c r="J37" i="51"/>
  <c r="I37" i="51"/>
  <c r="G37" i="51"/>
  <c r="F37" i="51"/>
  <c r="E37" i="51"/>
  <c r="D37" i="51"/>
  <c r="AA36" i="51"/>
  <c r="Y36" i="51"/>
  <c r="M36" i="51"/>
  <c r="L36" i="51"/>
  <c r="H36" i="51"/>
  <c r="G36" i="51"/>
  <c r="F36" i="51"/>
  <c r="E36" i="51"/>
  <c r="D36" i="51"/>
  <c r="AA35" i="51"/>
  <c r="Y35" i="51"/>
  <c r="M35" i="51"/>
  <c r="L35" i="51"/>
  <c r="J35" i="51"/>
  <c r="I35" i="51"/>
  <c r="G35" i="51"/>
  <c r="F35" i="51"/>
  <c r="E35" i="51"/>
  <c r="D35" i="51"/>
  <c r="AA34" i="51"/>
  <c r="Y34" i="51"/>
  <c r="M34" i="51"/>
  <c r="L34" i="51"/>
  <c r="J34" i="51"/>
  <c r="I34" i="51"/>
  <c r="G34" i="51"/>
  <c r="F34" i="51"/>
  <c r="E34" i="51"/>
  <c r="D34" i="51"/>
  <c r="AA33" i="51"/>
  <c r="Y33" i="51"/>
  <c r="P33" i="51"/>
  <c r="M33" i="51"/>
  <c r="L33" i="51"/>
  <c r="H33" i="51"/>
  <c r="G33" i="51"/>
  <c r="F33" i="51"/>
  <c r="E33" i="51"/>
  <c r="D33" i="51"/>
  <c r="AA32" i="51"/>
  <c r="Y32" i="51"/>
  <c r="M32" i="51"/>
  <c r="L32" i="51"/>
  <c r="J32" i="51"/>
  <c r="I32" i="51"/>
  <c r="G32" i="51"/>
  <c r="F32" i="51"/>
  <c r="E32" i="51"/>
  <c r="D32" i="51"/>
  <c r="AA31" i="51"/>
  <c r="Y31" i="51"/>
  <c r="M31" i="51"/>
  <c r="L31" i="51"/>
  <c r="J31" i="51"/>
  <c r="I31" i="51"/>
  <c r="G31" i="51"/>
  <c r="F31" i="51"/>
  <c r="E31" i="51"/>
  <c r="D31" i="51"/>
  <c r="AA30" i="51"/>
  <c r="Y30" i="51"/>
  <c r="M30" i="51"/>
  <c r="L30" i="51"/>
  <c r="J30" i="51"/>
  <c r="I30" i="51"/>
  <c r="G30" i="51"/>
  <c r="F30" i="51"/>
  <c r="E30" i="51"/>
  <c r="D30" i="51"/>
  <c r="AA29" i="51"/>
  <c r="Y29" i="51"/>
  <c r="M29" i="51"/>
  <c r="L29" i="51"/>
  <c r="J29" i="51"/>
  <c r="I29" i="51"/>
  <c r="G29" i="51"/>
  <c r="F29" i="51"/>
  <c r="E29" i="51"/>
  <c r="D29" i="51"/>
  <c r="AA28" i="51"/>
  <c r="Y28" i="51"/>
  <c r="P28" i="51"/>
  <c r="M28" i="51"/>
  <c r="L28" i="51"/>
  <c r="J28" i="51"/>
  <c r="I28" i="51"/>
  <c r="G28" i="51"/>
  <c r="F28" i="51"/>
  <c r="E28" i="51"/>
  <c r="D28" i="51"/>
  <c r="AA27" i="51"/>
  <c r="Y27" i="51"/>
  <c r="M27" i="51"/>
  <c r="L27" i="51"/>
  <c r="J27" i="51"/>
  <c r="H27" i="51" s="1"/>
  <c r="G27" i="51"/>
  <c r="G73" i="51" s="1"/>
  <c r="F27" i="51"/>
  <c r="F73" i="51" s="1"/>
  <c r="E27" i="51"/>
  <c r="D27" i="51"/>
  <c r="AA26" i="51"/>
  <c r="Y26" i="51"/>
  <c r="M26" i="51"/>
  <c r="L26" i="51"/>
  <c r="J26" i="51"/>
  <c r="I26" i="51"/>
  <c r="G26" i="51"/>
  <c r="F26" i="51"/>
  <c r="E26" i="51"/>
  <c r="D26" i="51"/>
  <c r="AA25" i="51"/>
  <c r="Y25" i="51"/>
  <c r="M25" i="51"/>
  <c r="L25" i="51"/>
  <c r="J25" i="51"/>
  <c r="I25" i="51"/>
  <c r="G25" i="51"/>
  <c r="F25" i="51"/>
  <c r="E25" i="51"/>
  <c r="D25" i="51"/>
  <c r="AA24" i="51"/>
  <c r="Y24" i="51"/>
  <c r="P24" i="51"/>
  <c r="M24" i="51"/>
  <c r="L24" i="51"/>
  <c r="J24" i="51"/>
  <c r="I24" i="51"/>
  <c r="G24" i="51"/>
  <c r="F24" i="51"/>
  <c r="E24" i="51"/>
  <c r="D24" i="51"/>
  <c r="AA23" i="51"/>
  <c r="Y23" i="51"/>
  <c r="M23" i="51"/>
  <c r="L23" i="51"/>
  <c r="J23" i="51"/>
  <c r="I23" i="51"/>
  <c r="G23" i="51"/>
  <c r="F23" i="51"/>
  <c r="E23" i="51"/>
  <c r="D23" i="51"/>
  <c r="AA22" i="51"/>
  <c r="Y22" i="51"/>
  <c r="M22" i="51"/>
  <c r="L22" i="51"/>
  <c r="H22" i="51"/>
  <c r="G22" i="51"/>
  <c r="F22" i="51"/>
  <c r="E22" i="51"/>
  <c r="D22" i="51"/>
  <c r="AA21" i="51"/>
  <c r="Y21" i="51"/>
  <c r="M21" i="51"/>
  <c r="L21" i="51"/>
  <c r="J21" i="51"/>
  <c r="I21" i="51"/>
  <c r="G21" i="51"/>
  <c r="F21" i="51"/>
  <c r="E21" i="51"/>
  <c r="D21" i="51"/>
  <c r="AA20" i="51"/>
  <c r="Y20" i="51"/>
  <c r="M20" i="51"/>
  <c r="L20" i="51"/>
  <c r="J20" i="51"/>
  <c r="I20" i="51"/>
  <c r="G20" i="51"/>
  <c r="F20" i="51"/>
  <c r="E20" i="51"/>
  <c r="D20" i="51"/>
  <c r="AA19" i="51"/>
  <c r="Y19" i="51"/>
  <c r="M19" i="51"/>
  <c r="L19" i="51"/>
  <c r="J19" i="51"/>
  <c r="H19" i="51" s="1"/>
  <c r="G19" i="51"/>
  <c r="F19" i="51"/>
  <c r="E19" i="51"/>
  <c r="D19" i="51"/>
  <c r="AA18" i="51"/>
  <c r="Y18" i="51"/>
  <c r="M18" i="51"/>
  <c r="L18" i="51"/>
  <c r="H18" i="51"/>
  <c r="G18" i="51"/>
  <c r="F18" i="51"/>
  <c r="E18" i="51"/>
  <c r="D18" i="51"/>
  <c r="AA17" i="51"/>
  <c r="Y17" i="51"/>
  <c r="M17" i="51"/>
  <c r="L17" i="51"/>
  <c r="J17" i="51"/>
  <c r="I17" i="51"/>
  <c r="G17" i="51"/>
  <c r="F17" i="51"/>
  <c r="E17" i="51"/>
  <c r="D17" i="51"/>
  <c r="AA16" i="51"/>
  <c r="Y16" i="51"/>
  <c r="M16" i="51"/>
  <c r="L16" i="51"/>
  <c r="H16" i="51"/>
  <c r="G16" i="51"/>
  <c r="F16" i="51"/>
  <c r="E16" i="51"/>
  <c r="D16" i="51"/>
  <c r="AA15" i="51"/>
  <c r="Y15" i="51"/>
  <c r="M15" i="51"/>
  <c r="L15" i="51"/>
  <c r="J15" i="51"/>
  <c r="I15" i="51"/>
  <c r="G15" i="51"/>
  <c r="F15" i="51"/>
  <c r="E15" i="51"/>
  <c r="D15" i="51"/>
  <c r="AA14" i="51"/>
  <c r="Y14" i="51"/>
  <c r="M14" i="51"/>
  <c r="L14" i="51"/>
  <c r="J14" i="51"/>
  <c r="I14" i="51"/>
  <c r="G14" i="51"/>
  <c r="F14" i="51"/>
  <c r="E14" i="51"/>
  <c r="D14" i="51"/>
  <c r="AA13" i="51"/>
  <c r="Y13" i="51"/>
  <c r="M13" i="51"/>
  <c r="L13" i="51"/>
  <c r="J13" i="51"/>
  <c r="I13" i="51"/>
  <c r="G13" i="51"/>
  <c r="F13" i="51"/>
  <c r="E13" i="51"/>
  <c r="D13" i="51"/>
  <c r="AA12" i="51"/>
  <c r="Y12" i="51"/>
  <c r="M12" i="51"/>
  <c r="L12" i="51"/>
  <c r="J12" i="51"/>
  <c r="I12" i="51"/>
  <c r="G12" i="51"/>
  <c r="F12" i="51"/>
  <c r="E12" i="51"/>
  <c r="D12" i="51"/>
  <c r="AA11" i="51"/>
  <c r="Y11" i="51"/>
  <c r="P11" i="51"/>
  <c r="M11" i="51"/>
  <c r="L11" i="51"/>
  <c r="H11" i="51"/>
  <c r="G11" i="51"/>
  <c r="F11" i="51"/>
  <c r="E11" i="51"/>
  <c r="D11" i="51"/>
  <c r="AA10" i="51"/>
  <c r="Y10" i="51"/>
  <c r="M10" i="51"/>
  <c r="L10" i="51"/>
  <c r="H10" i="51"/>
  <c r="G10" i="51"/>
  <c r="F10" i="51"/>
  <c r="E10" i="51"/>
  <c r="D10" i="51"/>
  <c r="AA72" i="50"/>
  <c r="Y72" i="50"/>
  <c r="M72" i="50"/>
  <c r="L72" i="50"/>
  <c r="H72" i="50"/>
  <c r="G72" i="50"/>
  <c r="F72" i="50"/>
  <c r="E72" i="50"/>
  <c r="D72" i="50"/>
  <c r="Y71" i="50"/>
  <c r="M71" i="50"/>
  <c r="L71" i="50"/>
  <c r="J71" i="50"/>
  <c r="I71" i="50"/>
  <c r="G71" i="50"/>
  <c r="F71" i="50"/>
  <c r="E71" i="50"/>
  <c r="D71" i="50"/>
  <c r="AA70" i="50"/>
  <c r="Y70" i="50"/>
  <c r="M70" i="50"/>
  <c r="L70" i="50"/>
  <c r="J70" i="50"/>
  <c r="I70" i="50"/>
  <c r="G70" i="50"/>
  <c r="F70" i="50"/>
  <c r="E70" i="50"/>
  <c r="D70" i="50"/>
  <c r="AA69" i="50"/>
  <c r="Y69" i="50"/>
  <c r="M69" i="50"/>
  <c r="L69" i="50"/>
  <c r="H69" i="50"/>
  <c r="G69" i="50"/>
  <c r="F69" i="50"/>
  <c r="E69" i="50"/>
  <c r="D69" i="50"/>
  <c r="AA68" i="50"/>
  <c r="Y68" i="50"/>
  <c r="P68" i="50"/>
  <c r="M68" i="50"/>
  <c r="L68" i="50"/>
  <c r="J68" i="50"/>
  <c r="I68" i="50"/>
  <c r="G68" i="50"/>
  <c r="F68" i="50"/>
  <c r="E68" i="50"/>
  <c r="D68" i="50"/>
  <c r="AA67" i="50"/>
  <c r="Y67" i="50"/>
  <c r="M67" i="50"/>
  <c r="L67" i="50"/>
  <c r="J67" i="50"/>
  <c r="I67" i="50"/>
  <c r="G67" i="50"/>
  <c r="F67" i="50"/>
  <c r="E67" i="50"/>
  <c r="D67" i="50"/>
  <c r="AA66" i="50"/>
  <c r="Y66" i="50"/>
  <c r="M66" i="50"/>
  <c r="L66" i="50"/>
  <c r="J66" i="50"/>
  <c r="I66" i="50"/>
  <c r="G66" i="50"/>
  <c r="F66" i="50"/>
  <c r="E66" i="50"/>
  <c r="D66" i="50"/>
  <c r="AA65" i="50"/>
  <c r="Y65" i="50"/>
  <c r="M65" i="50"/>
  <c r="L65" i="50"/>
  <c r="H65" i="50"/>
  <c r="G65" i="50"/>
  <c r="F65" i="50"/>
  <c r="E65" i="50"/>
  <c r="D65" i="50"/>
  <c r="AA64" i="50"/>
  <c r="Y64" i="50"/>
  <c r="M64" i="50"/>
  <c r="L64" i="50"/>
  <c r="H64" i="50"/>
  <c r="G64" i="50"/>
  <c r="F64" i="50"/>
  <c r="E64" i="50"/>
  <c r="D64" i="50"/>
  <c r="AA63" i="50"/>
  <c r="Y63" i="50"/>
  <c r="M63" i="50"/>
  <c r="L63" i="50"/>
  <c r="J63" i="50"/>
  <c r="I63" i="50"/>
  <c r="G63" i="50"/>
  <c r="F63" i="50"/>
  <c r="E63" i="50"/>
  <c r="D63" i="50"/>
  <c r="AA62" i="50"/>
  <c r="Y62" i="50"/>
  <c r="M62" i="50"/>
  <c r="L62" i="50"/>
  <c r="I62" i="50"/>
  <c r="H62" i="50" s="1"/>
  <c r="G62" i="50"/>
  <c r="F62" i="50"/>
  <c r="E62" i="50"/>
  <c r="D62" i="50"/>
  <c r="AA61" i="50"/>
  <c r="Y61" i="50"/>
  <c r="M61" i="50"/>
  <c r="L61" i="50"/>
  <c r="J61" i="50"/>
  <c r="I61" i="50"/>
  <c r="G61" i="50"/>
  <c r="F61" i="50"/>
  <c r="E61" i="50"/>
  <c r="D61" i="50"/>
  <c r="AA60" i="50"/>
  <c r="Y60" i="50"/>
  <c r="M60" i="50"/>
  <c r="L60" i="50"/>
  <c r="J60" i="50"/>
  <c r="I60" i="50"/>
  <c r="G60" i="50"/>
  <c r="F60" i="50"/>
  <c r="E60" i="50"/>
  <c r="D60" i="50"/>
  <c r="AA59" i="50"/>
  <c r="Y59" i="50"/>
  <c r="M59" i="50"/>
  <c r="L59" i="50"/>
  <c r="J59" i="50"/>
  <c r="I59" i="50"/>
  <c r="G59" i="50"/>
  <c r="F59" i="50"/>
  <c r="E59" i="50"/>
  <c r="D59" i="50"/>
  <c r="AA58" i="50"/>
  <c r="Y58" i="50"/>
  <c r="M58" i="50"/>
  <c r="L58" i="50"/>
  <c r="J58" i="50"/>
  <c r="I58" i="50"/>
  <c r="G58" i="50"/>
  <c r="F58" i="50"/>
  <c r="E58" i="50"/>
  <c r="D58" i="50"/>
  <c r="AA57" i="50"/>
  <c r="Y57" i="50"/>
  <c r="M57" i="50"/>
  <c r="L57" i="50"/>
  <c r="J57" i="50"/>
  <c r="I57" i="50"/>
  <c r="G57" i="50"/>
  <c r="F57" i="50"/>
  <c r="E57" i="50"/>
  <c r="D57" i="50"/>
  <c r="AA56" i="50"/>
  <c r="Y56" i="50"/>
  <c r="M56" i="50"/>
  <c r="L56" i="50"/>
  <c r="J56" i="50"/>
  <c r="I56" i="50"/>
  <c r="G56" i="50"/>
  <c r="F56" i="50"/>
  <c r="E56" i="50"/>
  <c r="D56" i="50"/>
  <c r="AA55" i="50"/>
  <c r="Z55" i="50"/>
  <c r="Y55" i="50"/>
  <c r="X55" i="50"/>
  <c r="W55" i="50"/>
  <c r="V55" i="50"/>
  <c r="U55" i="50"/>
  <c r="T55" i="50"/>
  <c r="S55" i="50"/>
  <c r="R55" i="50"/>
  <c r="Q55" i="50"/>
  <c r="P55" i="50"/>
  <c r="M55" i="50"/>
  <c r="L55" i="50"/>
  <c r="J55" i="50"/>
  <c r="I55" i="50"/>
  <c r="G55" i="50"/>
  <c r="F55" i="50"/>
  <c r="E55" i="50"/>
  <c r="D55" i="50"/>
  <c r="AA54" i="50"/>
  <c r="Y54" i="50"/>
  <c r="M54" i="50"/>
  <c r="L54" i="50"/>
  <c r="J54" i="50"/>
  <c r="I54" i="50"/>
  <c r="G54" i="50"/>
  <c r="F54" i="50"/>
  <c r="E54" i="50"/>
  <c r="D54" i="50"/>
  <c r="AA53" i="50"/>
  <c r="Y53" i="50"/>
  <c r="M53" i="50"/>
  <c r="L53" i="50"/>
  <c r="J53" i="50"/>
  <c r="I53" i="50"/>
  <c r="G53" i="50"/>
  <c r="F53" i="50"/>
  <c r="E53" i="50"/>
  <c r="D53" i="50"/>
  <c r="AA52" i="50"/>
  <c r="Z52" i="50"/>
  <c r="Y52" i="50"/>
  <c r="X52" i="50"/>
  <c r="W52" i="50"/>
  <c r="V52" i="50"/>
  <c r="U52" i="50"/>
  <c r="T52" i="50"/>
  <c r="S52" i="50"/>
  <c r="R52" i="50"/>
  <c r="Q52" i="50"/>
  <c r="P52" i="50"/>
  <c r="M52" i="50"/>
  <c r="L52" i="50"/>
  <c r="J52" i="50"/>
  <c r="I52" i="50"/>
  <c r="G52" i="50"/>
  <c r="F52" i="50"/>
  <c r="E52" i="50"/>
  <c r="D52" i="50"/>
  <c r="AA51" i="50"/>
  <c r="Y51" i="50"/>
  <c r="M51" i="50"/>
  <c r="L51" i="50"/>
  <c r="J51" i="50"/>
  <c r="I51" i="50"/>
  <c r="G51" i="50"/>
  <c r="F51" i="50"/>
  <c r="E51" i="50"/>
  <c r="D51" i="50"/>
  <c r="AA50" i="50"/>
  <c r="Z50" i="50"/>
  <c r="Y50" i="50"/>
  <c r="X50" i="50"/>
  <c r="W50" i="50"/>
  <c r="V50" i="50"/>
  <c r="U50" i="50"/>
  <c r="T50" i="50"/>
  <c r="S50" i="50"/>
  <c r="R50" i="50"/>
  <c r="Q50" i="50"/>
  <c r="P50" i="50"/>
  <c r="M50" i="50"/>
  <c r="L50" i="50"/>
  <c r="J50" i="50"/>
  <c r="I50" i="50"/>
  <c r="G50" i="50"/>
  <c r="F50" i="50"/>
  <c r="E50" i="50"/>
  <c r="D50" i="50"/>
  <c r="AA49" i="50"/>
  <c r="Y49" i="50"/>
  <c r="M49" i="50"/>
  <c r="L49" i="50"/>
  <c r="J49" i="50"/>
  <c r="I49" i="50"/>
  <c r="G49" i="50"/>
  <c r="F49" i="50"/>
  <c r="E49" i="50"/>
  <c r="D49" i="50"/>
  <c r="AA48" i="50"/>
  <c r="Y48" i="50"/>
  <c r="M48" i="50"/>
  <c r="L48" i="50"/>
  <c r="H48" i="50"/>
  <c r="G48" i="50"/>
  <c r="F48" i="50"/>
  <c r="E48" i="50"/>
  <c r="D48" i="50"/>
  <c r="AA47" i="50"/>
  <c r="Y47" i="50"/>
  <c r="M47" i="50"/>
  <c r="L47" i="50"/>
  <c r="J47" i="50"/>
  <c r="I47" i="50"/>
  <c r="G47" i="50"/>
  <c r="F47" i="50"/>
  <c r="E47" i="50"/>
  <c r="D47" i="50"/>
  <c r="AA46" i="50"/>
  <c r="Y46" i="50"/>
  <c r="M46" i="50"/>
  <c r="L46" i="50"/>
  <c r="H46" i="50"/>
  <c r="G46" i="50"/>
  <c r="F46" i="50"/>
  <c r="E46" i="50"/>
  <c r="D46" i="50"/>
  <c r="AA45" i="50"/>
  <c r="Y45" i="50"/>
  <c r="M45" i="50"/>
  <c r="L45" i="50"/>
  <c r="J45" i="50"/>
  <c r="H45" i="50" s="1"/>
  <c r="G45" i="50"/>
  <c r="F45" i="50"/>
  <c r="E45" i="50"/>
  <c r="D45" i="50"/>
  <c r="AA44" i="50"/>
  <c r="Y44" i="50"/>
  <c r="M44" i="50"/>
  <c r="L44" i="50"/>
  <c r="J44" i="50"/>
  <c r="I44" i="50"/>
  <c r="G44" i="50"/>
  <c r="F44" i="50"/>
  <c r="E44" i="50"/>
  <c r="D44" i="50"/>
  <c r="AA43" i="50"/>
  <c r="Y43" i="50"/>
  <c r="M43" i="50"/>
  <c r="L43" i="50"/>
  <c r="I43" i="50"/>
  <c r="H43" i="50" s="1"/>
  <c r="G43" i="50"/>
  <c r="F43" i="50"/>
  <c r="E43" i="50"/>
  <c r="D43" i="50"/>
  <c r="AA42" i="50"/>
  <c r="Z42" i="50"/>
  <c r="Y42" i="50"/>
  <c r="X42" i="50"/>
  <c r="W42" i="50"/>
  <c r="V42" i="50"/>
  <c r="U42" i="50"/>
  <c r="T42" i="50"/>
  <c r="S42" i="50"/>
  <c r="R42" i="50"/>
  <c r="Q42" i="50"/>
  <c r="P42" i="50"/>
  <c r="M42" i="50"/>
  <c r="L42" i="50"/>
  <c r="J42" i="50"/>
  <c r="I42" i="50"/>
  <c r="G42" i="50"/>
  <c r="F42" i="50"/>
  <c r="E42" i="50"/>
  <c r="D42" i="50"/>
  <c r="AA41" i="50"/>
  <c r="Y41" i="50"/>
  <c r="M41" i="50"/>
  <c r="L41" i="50"/>
  <c r="H41" i="50"/>
  <c r="G41" i="50"/>
  <c r="F41" i="50"/>
  <c r="E41" i="50"/>
  <c r="D41" i="50"/>
  <c r="AA40" i="50"/>
  <c r="Y40" i="50"/>
  <c r="M40" i="50"/>
  <c r="L40" i="50"/>
  <c r="J40" i="50"/>
  <c r="I40" i="50"/>
  <c r="G40" i="50"/>
  <c r="F40" i="50"/>
  <c r="E40" i="50"/>
  <c r="D40" i="50"/>
  <c r="AA39" i="50"/>
  <c r="Y39" i="50"/>
  <c r="M39" i="50"/>
  <c r="L39" i="50"/>
  <c r="J39" i="50"/>
  <c r="I39" i="50"/>
  <c r="G39" i="50"/>
  <c r="F39" i="50"/>
  <c r="E39" i="50"/>
  <c r="D39" i="50"/>
  <c r="AA38" i="50"/>
  <c r="Y38" i="50"/>
  <c r="M38" i="50"/>
  <c r="L38" i="50"/>
  <c r="H38" i="50"/>
  <c r="G38" i="50"/>
  <c r="F38" i="50"/>
  <c r="E38" i="50"/>
  <c r="D38" i="50"/>
  <c r="AA37" i="50"/>
  <c r="Z37" i="50"/>
  <c r="Y37" i="50"/>
  <c r="X37" i="50"/>
  <c r="W37" i="50"/>
  <c r="V37" i="50"/>
  <c r="U37" i="50"/>
  <c r="T37" i="50"/>
  <c r="S37" i="50"/>
  <c r="R37" i="50"/>
  <c r="Q37" i="50"/>
  <c r="P37" i="50"/>
  <c r="M37" i="50"/>
  <c r="L37" i="50"/>
  <c r="J37" i="50"/>
  <c r="I37" i="50"/>
  <c r="G37" i="50"/>
  <c r="F37" i="50"/>
  <c r="E37" i="50"/>
  <c r="D37" i="50"/>
  <c r="AA36" i="50"/>
  <c r="Y36" i="50"/>
  <c r="M36" i="50"/>
  <c r="L36" i="50"/>
  <c r="H36" i="50"/>
  <c r="G36" i="50"/>
  <c r="F36" i="50"/>
  <c r="E36" i="50"/>
  <c r="D36" i="50"/>
  <c r="AA35" i="50"/>
  <c r="Y35" i="50"/>
  <c r="M35" i="50"/>
  <c r="L35" i="50"/>
  <c r="J35" i="50"/>
  <c r="I35" i="50"/>
  <c r="G35" i="50"/>
  <c r="F35" i="50"/>
  <c r="E35" i="50"/>
  <c r="D35" i="50"/>
  <c r="AA34" i="50"/>
  <c r="Y34" i="50"/>
  <c r="M34" i="50"/>
  <c r="L34" i="50"/>
  <c r="J34" i="50"/>
  <c r="I34" i="50"/>
  <c r="G34" i="50"/>
  <c r="F34" i="50"/>
  <c r="E34" i="50"/>
  <c r="D34" i="50"/>
  <c r="AA33" i="50"/>
  <c r="Y33" i="50"/>
  <c r="P33" i="50"/>
  <c r="M33" i="50"/>
  <c r="L33" i="50"/>
  <c r="H33" i="50"/>
  <c r="G33" i="50"/>
  <c r="F33" i="50"/>
  <c r="E33" i="50"/>
  <c r="D33" i="50"/>
  <c r="AA32" i="50"/>
  <c r="Y32" i="50"/>
  <c r="M32" i="50"/>
  <c r="L32" i="50"/>
  <c r="J32" i="50"/>
  <c r="I32" i="50"/>
  <c r="G32" i="50"/>
  <c r="F32" i="50"/>
  <c r="E32" i="50"/>
  <c r="D32" i="50"/>
  <c r="AA31" i="50"/>
  <c r="Y31" i="50"/>
  <c r="M31" i="50"/>
  <c r="L31" i="50"/>
  <c r="J31" i="50"/>
  <c r="I31" i="50"/>
  <c r="G31" i="50"/>
  <c r="F31" i="50"/>
  <c r="E31" i="50"/>
  <c r="D31" i="50"/>
  <c r="AA30" i="50"/>
  <c r="Y30" i="50"/>
  <c r="M30" i="50"/>
  <c r="L30" i="50"/>
  <c r="J30" i="50"/>
  <c r="I30" i="50"/>
  <c r="G30" i="50"/>
  <c r="F30" i="50"/>
  <c r="E30" i="50"/>
  <c r="D30" i="50"/>
  <c r="AA29" i="50"/>
  <c r="Y29" i="50"/>
  <c r="M29" i="50"/>
  <c r="L29" i="50"/>
  <c r="J29" i="50"/>
  <c r="I29" i="50"/>
  <c r="G29" i="50"/>
  <c r="F29" i="50"/>
  <c r="E29" i="50"/>
  <c r="D29" i="50"/>
  <c r="AA28" i="50"/>
  <c r="Y28" i="50"/>
  <c r="P28" i="50"/>
  <c r="M28" i="50"/>
  <c r="L28" i="50"/>
  <c r="J28" i="50"/>
  <c r="I28" i="50"/>
  <c r="G28" i="50"/>
  <c r="F28" i="50"/>
  <c r="E28" i="50"/>
  <c r="D28" i="50"/>
  <c r="AA27" i="50"/>
  <c r="Y27" i="50"/>
  <c r="M27" i="50"/>
  <c r="L27" i="50"/>
  <c r="J27" i="50"/>
  <c r="H27" i="50" s="1"/>
  <c r="G27" i="50"/>
  <c r="F27" i="50"/>
  <c r="E27" i="50"/>
  <c r="D27" i="50"/>
  <c r="AA26" i="50"/>
  <c r="Y26" i="50"/>
  <c r="M26" i="50"/>
  <c r="L26" i="50"/>
  <c r="J26" i="50"/>
  <c r="I26" i="50"/>
  <c r="G26" i="50"/>
  <c r="F26" i="50"/>
  <c r="E26" i="50"/>
  <c r="D26" i="50"/>
  <c r="AA25" i="50"/>
  <c r="Y25" i="50"/>
  <c r="M25" i="50"/>
  <c r="L25" i="50"/>
  <c r="J25" i="50"/>
  <c r="I25" i="50"/>
  <c r="G25" i="50"/>
  <c r="F25" i="50"/>
  <c r="E25" i="50"/>
  <c r="D25" i="50"/>
  <c r="AA24" i="50"/>
  <c r="Y24" i="50"/>
  <c r="P24" i="50"/>
  <c r="M24" i="50"/>
  <c r="L24" i="50"/>
  <c r="J24" i="50"/>
  <c r="I24" i="50"/>
  <c r="G24" i="50"/>
  <c r="F24" i="50"/>
  <c r="E24" i="50"/>
  <c r="D24" i="50"/>
  <c r="AA23" i="50"/>
  <c r="Y23" i="50"/>
  <c r="M23" i="50"/>
  <c r="L23" i="50"/>
  <c r="J23" i="50"/>
  <c r="I23" i="50"/>
  <c r="G23" i="50"/>
  <c r="F23" i="50"/>
  <c r="E23" i="50"/>
  <c r="D23" i="50"/>
  <c r="AA22" i="50"/>
  <c r="Y22" i="50"/>
  <c r="M22" i="50"/>
  <c r="L22" i="50"/>
  <c r="H22" i="50"/>
  <c r="G22" i="50"/>
  <c r="F22" i="50"/>
  <c r="E22" i="50"/>
  <c r="D22" i="50"/>
  <c r="AA21" i="50"/>
  <c r="Y21" i="50"/>
  <c r="M21" i="50"/>
  <c r="L21" i="50"/>
  <c r="J21" i="50"/>
  <c r="I21" i="50"/>
  <c r="G21" i="50"/>
  <c r="F21" i="50"/>
  <c r="E21" i="50"/>
  <c r="D21" i="50"/>
  <c r="AA20" i="50"/>
  <c r="Y20" i="50"/>
  <c r="M20" i="50"/>
  <c r="L20" i="50"/>
  <c r="J20" i="50"/>
  <c r="I20" i="50"/>
  <c r="G20" i="50"/>
  <c r="F20" i="50"/>
  <c r="E20" i="50"/>
  <c r="D20" i="50"/>
  <c r="AA19" i="50"/>
  <c r="Y19" i="50"/>
  <c r="M19" i="50"/>
  <c r="L19" i="50"/>
  <c r="J19" i="50"/>
  <c r="H19" i="50" s="1"/>
  <c r="G19" i="50"/>
  <c r="F19" i="50"/>
  <c r="E19" i="50"/>
  <c r="D19" i="50"/>
  <c r="AA18" i="50"/>
  <c r="Y18" i="50"/>
  <c r="M18" i="50"/>
  <c r="L18" i="50"/>
  <c r="H18" i="50"/>
  <c r="G18" i="50"/>
  <c r="F18" i="50"/>
  <c r="E18" i="50"/>
  <c r="D18" i="50"/>
  <c r="AA17" i="50"/>
  <c r="Y17" i="50"/>
  <c r="M17" i="50"/>
  <c r="L17" i="50"/>
  <c r="J17" i="50"/>
  <c r="I17" i="50"/>
  <c r="G17" i="50"/>
  <c r="F17" i="50"/>
  <c r="E17" i="50"/>
  <c r="D17" i="50"/>
  <c r="AA16" i="50"/>
  <c r="Y16" i="50"/>
  <c r="M16" i="50"/>
  <c r="L16" i="50"/>
  <c r="H16" i="50"/>
  <c r="G16" i="50"/>
  <c r="F16" i="50"/>
  <c r="E16" i="50"/>
  <c r="D16" i="50"/>
  <c r="AA15" i="50"/>
  <c r="Y15" i="50"/>
  <c r="M15" i="50"/>
  <c r="L15" i="50"/>
  <c r="J15" i="50"/>
  <c r="I15" i="50"/>
  <c r="H15" i="50" s="1"/>
  <c r="G15" i="50"/>
  <c r="F15" i="50"/>
  <c r="E15" i="50"/>
  <c r="D15" i="50"/>
  <c r="AA14" i="50"/>
  <c r="Y14" i="50"/>
  <c r="M14" i="50"/>
  <c r="L14" i="50"/>
  <c r="J14" i="50"/>
  <c r="I14" i="50"/>
  <c r="G14" i="50"/>
  <c r="F14" i="50"/>
  <c r="E14" i="50"/>
  <c r="D14" i="50"/>
  <c r="AA13" i="50"/>
  <c r="Y13" i="50"/>
  <c r="M13" i="50"/>
  <c r="L13" i="50"/>
  <c r="J13" i="50"/>
  <c r="I13" i="50"/>
  <c r="G13" i="50"/>
  <c r="F13" i="50"/>
  <c r="E13" i="50"/>
  <c r="D13" i="50"/>
  <c r="AA12" i="50"/>
  <c r="Y12" i="50"/>
  <c r="M12" i="50"/>
  <c r="L12" i="50"/>
  <c r="J12" i="50"/>
  <c r="I12" i="50"/>
  <c r="G12" i="50"/>
  <c r="F12" i="50"/>
  <c r="E12" i="50"/>
  <c r="D12" i="50"/>
  <c r="AA11" i="50"/>
  <c r="Y11" i="50"/>
  <c r="P11" i="50"/>
  <c r="M11" i="50"/>
  <c r="L11" i="50"/>
  <c r="H11" i="50"/>
  <c r="G11" i="50"/>
  <c r="F11" i="50"/>
  <c r="E11" i="50"/>
  <c r="D11" i="50"/>
  <c r="AA10" i="50"/>
  <c r="Y10" i="50"/>
  <c r="M10" i="50"/>
  <c r="L10" i="50"/>
  <c r="H10" i="50"/>
  <c r="G10" i="50"/>
  <c r="F10" i="50"/>
  <c r="E10" i="50"/>
  <c r="D10" i="50"/>
  <c r="E73" i="50" l="1"/>
  <c r="K41" i="50"/>
  <c r="C14" i="51"/>
  <c r="C24" i="51"/>
  <c r="L73" i="51"/>
  <c r="L9" i="52"/>
  <c r="C42" i="52"/>
  <c r="H14" i="53"/>
  <c r="K32" i="53"/>
  <c r="G73" i="55"/>
  <c r="I9" i="56"/>
  <c r="AA73" i="56"/>
  <c r="AA9" i="56" s="1"/>
  <c r="K30" i="56"/>
  <c r="E73" i="58"/>
  <c r="K56" i="58"/>
  <c r="D73" i="51"/>
  <c r="D73" i="53"/>
  <c r="L73" i="53"/>
  <c r="L9" i="53" s="1"/>
  <c r="C21" i="55"/>
  <c r="I73" i="56"/>
  <c r="G73" i="57"/>
  <c r="AA73" i="57"/>
  <c r="I73" i="57"/>
  <c r="AA73" i="50"/>
  <c r="AA9" i="50" s="1"/>
  <c r="H12" i="51"/>
  <c r="K23" i="51"/>
  <c r="E73" i="51"/>
  <c r="Y73" i="51"/>
  <c r="H29" i="51"/>
  <c r="K40" i="51"/>
  <c r="C42" i="51"/>
  <c r="D73" i="52"/>
  <c r="L73" i="52"/>
  <c r="C43" i="52"/>
  <c r="C56" i="52"/>
  <c r="K67" i="52"/>
  <c r="C24" i="53"/>
  <c r="E73" i="53"/>
  <c r="M73" i="53"/>
  <c r="H25" i="57"/>
  <c r="H60" i="58"/>
  <c r="AA73" i="51"/>
  <c r="AA9" i="51" s="1"/>
  <c r="K11" i="56"/>
  <c r="C39" i="56"/>
  <c r="AA9" i="57"/>
  <c r="K13" i="53"/>
  <c r="C39" i="55"/>
  <c r="K41" i="55"/>
  <c r="F73" i="56"/>
  <c r="Y73" i="56"/>
  <c r="E73" i="57"/>
  <c r="H70" i="57"/>
  <c r="D73" i="58"/>
  <c r="K13" i="58"/>
  <c r="O13" i="58" s="1"/>
  <c r="L73" i="50"/>
  <c r="F73" i="50"/>
  <c r="M73" i="50"/>
  <c r="K39" i="51"/>
  <c r="C17" i="52"/>
  <c r="K27" i="52"/>
  <c r="H28" i="52"/>
  <c r="K29" i="52"/>
  <c r="K37" i="52"/>
  <c r="K41" i="52"/>
  <c r="K43" i="52"/>
  <c r="K17" i="53"/>
  <c r="C19" i="53"/>
  <c r="K24" i="53"/>
  <c r="O24" i="53" s="1"/>
  <c r="C35" i="53"/>
  <c r="K49" i="53"/>
  <c r="K52" i="53"/>
  <c r="K53" i="53"/>
  <c r="K55" i="53"/>
  <c r="K56" i="53"/>
  <c r="H61" i="53"/>
  <c r="C67" i="53"/>
  <c r="K12" i="55"/>
  <c r="K14" i="55"/>
  <c r="K25" i="55"/>
  <c r="K28" i="55"/>
  <c r="H34" i="55"/>
  <c r="K21" i="56"/>
  <c r="G73" i="56"/>
  <c r="M73" i="56"/>
  <c r="M9" i="56" s="1"/>
  <c r="K29" i="56"/>
  <c r="K35" i="56"/>
  <c r="C36" i="56"/>
  <c r="F73" i="58"/>
  <c r="K52" i="58"/>
  <c r="C72" i="51"/>
  <c r="O72" i="51" s="1"/>
  <c r="I9" i="52"/>
  <c r="K41" i="53"/>
  <c r="C67" i="55"/>
  <c r="C20" i="56"/>
  <c r="K60" i="50"/>
  <c r="K24" i="51"/>
  <c r="O24" i="51" s="1"/>
  <c r="K42" i="51"/>
  <c r="K49" i="51"/>
  <c r="K53" i="51"/>
  <c r="H57" i="51"/>
  <c r="H59" i="51"/>
  <c r="K30" i="52"/>
  <c r="O30" i="52" s="1"/>
  <c r="K25" i="53"/>
  <c r="K39" i="53"/>
  <c r="K43" i="53"/>
  <c r="K44" i="55"/>
  <c r="C52" i="55"/>
  <c r="O52" i="55" s="1"/>
  <c r="K13" i="56"/>
  <c r="K15" i="56"/>
  <c r="K44" i="56"/>
  <c r="C45" i="56"/>
  <c r="C56" i="56"/>
  <c r="K66" i="56"/>
  <c r="K72" i="56"/>
  <c r="H12" i="57"/>
  <c r="H14" i="57"/>
  <c r="K64" i="57"/>
  <c r="K27" i="58"/>
  <c r="H12" i="50"/>
  <c r="H58" i="50"/>
  <c r="H14" i="51"/>
  <c r="K15" i="51"/>
  <c r="H24" i="51"/>
  <c r="K45" i="51"/>
  <c r="K48" i="51"/>
  <c r="O48" i="51" s="1"/>
  <c r="K50" i="51"/>
  <c r="K51" i="51"/>
  <c r="H53" i="51"/>
  <c r="K57" i="51"/>
  <c r="C25" i="52"/>
  <c r="K28" i="52"/>
  <c r="K36" i="52"/>
  <c r="K46" i="52"/>
  <c r="C57" i="52"/>
  <c r="C59" i="52"/>
  <c r="C69" i="52"/>
  <c r="K16" i="53"/>
  <c r="O16" i="53" s="1"/>
  <c r="H20" i="53"/>
  <c r="C23" i="53"/>
  <c r="H28" i="53"/>
  <c r="K33" i="53"/>
  <c r="K45" i="53"/>
  <c r="K48" i="53"/>
  <c r="K50" i="53"/>
  <c r="K51" i="53"/>
  <c r="K54" i="53"/>
  <c r="K57" i="53"/>
  <c r="K59" i="53"/>
  <c r="K61" i="53"/>
  <c r="C63" i="53"/>
  <c r="K64" i="53"/>
  <c r="C66" i="53"/>
  <c r="K13" i="55"/>
  <c r="K15" i="55"/>
  <c r="K34" i="55"/>
  <c r="K38" i="55"/>
  <c r="K42" i="55"/>
  <c r="K43" i="55"/>
  <c r="K46" i="55"/>
  <c r="C70" i="55"/>
  <c r="K34" i="56"/>
  <c r="K38" i="56"/>
  <c r="K42" i="56"/>
  <c r="K43" i="56"/>
  <c r="K46" i="56"/>
  <c r="K10" i="57"/>
  <c r="H13" i="57"/>
  <c r="H23" i="57"/>
  <c r="K26" i="57"/>
  <c r="K36" i="57"/>
  <c r="C47" i="57"/>
  <c r="H13" i="58"/>
  <c r="K26" i="58"/>
  <c r="G73" i="50"/>
  <c r="D73" i="50"/>
  <c r="I73" i="50"/>
  <c r="Y73" i="50"/>
  <c r="K72" i="50"/>
  <c r="C13" i="51"/>
  <c r="K22" i="51"/>
  <c r="K25" i="51"/>
  <c r="H26" i="51"/>
  <c r="K46" i="51"/>
  <c r="C57" i="51"/>
  <c r="O57" i="51" s="1"/>
  <c r="K65" i="51"/>
  <c r="K67" i="51"/>
  <c r="K71" i="51"/>
  <c r="Y9" i="52"/>
  <c r="K17" i="52"/>
  <c r="K26" i="52"/>
  <c r="C28" i="52"/>
  <c r="O28" i="52" s="1"/>
  <c r="H29" i="52"/>
  <c r="K32" i="52"/>
  <c r="H35" i="52"/>
  <c r="K42" i="52"/>
  <c r="K44" i="52"/>
  <c r="K49" i="52"/>
  <c r="O49" i="52" s="1"/>
  <c r="K52" i="52"/>
  <c r="K53" i="52"/>
  <c r="H59" i="52"/>
  <c r="C67" i="52"/>
  <c r="C10" i="53"/>
  <c r="K31" i="53"/>
  <c r="H44" i="53"/>
  <c r="K46" i="53"/>
  <c r="C61" i="53"/>
  <c r="K62" i="53"/>
  <c r="K65" i="53"/>
  <c r="K67" i="53"/>
  <c r="O67" i="53" s="1"/>
  <c r="K69" i="53"/>
  <c r="K71" i="53"/>
  <c r="K16" i="55"/>
  <c r="H17" i="55"/>
  <c r="K19" i="55"/>
  <c r="K21" i="55"/>
  <c r="O21" i="55" s="1"/>
  <c r="K23" i="55"/>
  <c r="K27" i="55"/>
  <c r="H28" i="55"/>
  <c r="K33" i="55"/>
  <c r="C34" i="55"/>
  <c r="K37" i="55"/>
  <c r="K52" i="55"/>
  <c r="K55" i="55"/>
  <c r="K60" i="55"/>
  <c r="H61" i="55"/>
  <c r="K12" i="56"/>
  <c r="K14" i="56"/>
  <c r="O14" i="56" s="1"/>
  <c r="K19" i="56"/>
  <c r="K27" i="56"/>
  <c r="H28" i="56"/>
  <c r="C30" i="56"/>
  <c r="O30" i="56" s="1"/>
  <c r="K40" i="56"/>
  <c r="H50" i="56"/>
  <c r="K56" i="56"/>
  <c r="O56" i="56" s="1"/>
  <c r="K58" i="56"/>
  <c r="C12" i="57"/>
  <c r="I9" i="57"/>
  <c r="K13" i="57"/>
  <c r="K66" i="57"/>
  <c r="K68" i="57"/>
  <c r="K60" i="58"/>
  <c r="K11" i="51"/>
  <c r="C23" i="51"/>
  <c r="O23" i="51" s="1"/>
  <c r="K34" i="51"/>
  <c r="O17" i="52"/>
  <c r="C53" i="51"/>
  <c r="O53" i="51" s="1"/>
  <c r="K66" i="51"/>
  <c r="K68" i="51"/>
  <c r="K70" i="51"/>
  <c r="K16" i="52"/>
  <c r="K25" i="52"/>
  <c r="K31" i="52"/>
  <c r="C48" i="52"/>
  <c r="K48" i="52"/>
  <c r="K50" i="52"/>
  <c r="K51" i="52"/>
  <c r="O51" i="52" s="1"/>
  <c r="K54" i="52"/>
  <c r="K59" i="52"/>
  <c r="K64" i="52"/>
  <c r="C66" i="52"/>
  <c r="K68" i="52"/>
  <c r="K18" i="53"/>
  <c r="H25" i="53"/>
  <c r="H35" i="53"/>
  <c r="K47" i="53"/>
  <c r="K63" i="53"/>
  <c r="K66" i="53"/>
  <c r="K68" i="53"/>
  <c r="K70" i="53"/>
  <c r="K20" i="55"/>
  <c r="K24" i="55"/>
  <c r="C36" i="55"/>
  <c r="K36" i="55"/>
  <c r="K39" i="55"/>
  <c r="O39" i="55" s="1"/>
  <c r="C45" i="55"/>
  <c r="K48" i="55"/>
  <c r="H52" i="55"/>
  <c r="H56" i="55"/>
  <c r="H60" i="55"/>
  <c r="C66" i="55"/>
  <c r="O66" i="55" s="1"/>
  <c r="K68" i="55"/>
  <c r="H71" i="55"/>
  <c r="K45" i="56"/>
  <c r="O45" i="56" s="1"/>
  <c r="K54" i="56"/>
  <c r="H56" i="56"/>
  <c r="H60" i="56"/>
  <c r="C13" i="58"/>
  <c r="K67" i="58"/>
  <c r="H20" i="55"/>
  <c r="H54" i="55"/>
  <c r="H29" i="58"/>
  <c r="H57" i="58"/>
  <c r="H61" i="58"/>
  <c r="H67" i="53"/>
  <c r="H71" i="53"/>
  <c r="H58" i="55"/>
  <c r="H17" i="56"/>
  <c r="H20" i="56"/>
  <c r="H20" i="51"/>
  <c r="H30" i="51"/>
  <c r="H32" i="51"/>
  <c r="H34" i="51"/>
  <c r="H44" i="51"/>
  <c r="H56" i="51"/>
  <c r="H29" i="55"/>
  <c r="H14" i="58"/>
  <c r="H57" i="50"/>
  <c r="H12" i="53"/>
  <c r="H50" i="55"/>
  <c r="H51" i="55"/>
  <c r="H15" i="51"/>
  <c r="H23" i="51"/>
  <c r="H30" i="52"/>
  <c r="H34" i="52"/>
  <c r="H40" i="52"/>
  <c r="H42" i="52"/>
  <c r="H49" i="52"/>
  <c r="H52" i="52"/>
  <c r="H53" i="52"/>
  <c r="H55" i="52"/>
  <c r="H56" i="52"/>
  <c r="H58" i="52"/>
  <c r="H49" i="53"/>
  <c r="H58" i="53"/>
  <c r="H60" i="53"/>
  <c r="H37" i="55"/>
  <c r="H40" i="55"/>
  <c r="H37" i="56"/>
  <c r="H49" i="56"/>
  <c r="H52" i="56"/>
  <c r="H53" i="56"/>
  <c r="H55" i="56"/>
  <c r="H61" i="56"/>
  <c r="H63" i="56"/>
  <c r="H66" i="56"/>
  <c r="H68" i="56"/>
  <c r="H30" i="57"/>
  <c r="H44" i="57"/>
  <c r="H49" i="57"/>
  <c r="H52" i="57"/>
  <c r="H53" i="57"/>
  <c r="H55" i="57"/>
  <c r="H28" i="58"/>
  <c r="H53" i="58"/>
  <c r="H30" i="53"/>
  <c r="J73" i="56"/>
  <c r="J9" i="56" s="1"/>
  <c r="H9" i="56" s="1"/>
  <c r="J73" i="57"/>
  <c r="H66" i="57"/>
  <c r="H68" i="57"/>
  <c r="J73" i="58"/>
  <c r="H58" i="58"/>
  <c r="J73" i="50"/>
  <c r="J9" i="50" s="1"/>
  <c r="H26" i="50"/>
  <c r="H30" i="50"/>
  <c r="H32" i="50"/>
  <c r="H28" i="51"/>
  <c r="H52" i="51"/>
  <c r="H17" i="52"/>
  <c r="H20" i="52"/>
  <c r="H61" i="52"/>
  <c r="H68" i="52"/>
  <c r="H70" i="52"/>
  <c r="H24" i="53"/>
  <c r="J73" i="53"/>
  <c r="J9" i="53" s="1"/>
  <c r="H50" i="57"/>
  <c r="H51" i="57"/>
  <c r="H54" i="57"/>
  <c r="J9" i="55"/>
  <c r="J73" i="52"/>
  <c r="J9" i="52" s="1"/>
  <c r="H9" i="52" s="1"/>
  <c r="H71" i="58"/>
  <c r="H31" i="50"/>
  <c r="H39" i="50"/>
  <c r="H21" i="51"/>
  <c r="H58" i="51"/>
  <c r="H60" i="51"/>
  <c r="H44" i="52"/>
  <c r="H47" i="52"/>
  <c r="H60" i="52"/>
  <c r="H71" i="52"/>
  <c r="H29" i="53"/>
  <c r="H37" i="53"/>
  <c r="H63" i="53"/>
  <c r="H66" i="53"/>
  <c r="H68" i="53"/>
  <c r="H70" i="53"/>
  <c r="H35" i="55"/>
  <c r="H44" i="55"/>
  <c r="H59" i="55"/>
  <c r="H39" i="56"/>
  <c r="H51" i="56"/>
  <c r="H67" i="56"/>
  <c r="H29" i="57"/>
  <c r="H30" i="58"/>
  <c r="J73" i="51"/>
  <c r="J9" i="51" s="1"/>
  <c r="H28" i="50"/>
  <c r="H42" i="50"/>
  <c r="H25" i="51"/>
  <c r="H31" i="51"/>
  <c r="H39" i="51"/>
  <c r="H54" i="51"/>
  <c r="H25" i="52"/>
  <c r="H39" i="52"/>
  <c r="H50" i="52"/>
  <c r="H51" i="52"/>
  <c r="H54" i="52"/>
  <c r="H57" i="52"/>
  <c r="H66" i="52"/>
  <c r="H21" i="53"/>
  <c r="H26" i="53"/>
  <c r="H39" i="53"/>
  <c r="H30" i="55"/>
  <c r="H55" i="55"/>
  <c r="H68" i="55"/>
  <c r="H70" i="55"/>
  <c r="H30" i="56"/>
  <c r="H34" i="56"/>
  <c r="H57" i="56"/>
  <c r="H59" i="56"/>
  <c r="H42" i="57"/>
  <c r="H67" i="57"/>
  <c r="H68" i="58"/>
  <c r="C26" i="50"/>
  <c r="C15" i="51"/>
  <c r="O15" i="51" s="1"/>
  <c r="C25" i="51"/>
  <c r="O25" i="51" s="1"/>
  <c r="O42" i="51"/>
  <c r="K47" i="51"/>
  <c r="K55" i="51"/>
  <c r="K64" i="51"/>
  <c r="K30" i="50"/>
  <c r="H35" i="50"/>
  <c r="K65" i="50"/>
  <c r="K66" i="50"/>
  <c r="K12" i="51"/>
  <c r="L9" i="51"/>
  <c r="K16" i="51"/>
  <c r="K17" i="51"/>
  <c r="C19" i="51"/>
  <c r="C20" i="51"/>
  <c r="C21" i="51"/>
  <c r="K21" i="51"/>
  <c r="C22" i="51"/>
  <c r="K26" i="51"/>
  <c r="K28" i="51"/>
  <c r="K30" i="51"/>
  <c r="H35" i="51"/>
  <c r="C43" i="51"/>
  <c r="O43" i="51" s="1"/>
  <c r="C44" i="51"/>
  <c r="C47" i="51"/>
  <c r="C48" i="51"/>
  <c r="K59" i="51"/>
  <c r="K62" i="51"/>
  <c r="K63" i="51"/>
  <c r="C65" i="51"/>
  <c r="K69" i="51"/>
  <c r="K27" i="51"/>
  <c r="M73" i="51"/>
  <c r="H55" i="51"/>
  <c r="C61" i="51"/>
  <c r="Y9" i="50"/>
  <c r="K26" i="50"/>
  <c r="K33" i="50"/>
  <c r="K56" i="50"/>
  <c r="D9" i="51"/>
  <c r="Y9" i="51"/>
  <c r="C11" i="51"/>
  <c r="O11" i="51" s="1"/>
  <c r="H13" i="51"/>
  <c r="C16" i="51"/>
  <c r="O16" i="51" s="1"/>
  <c r="K18" i="51"/>
  <c r="C26" i="51"/>
  <c r="C27" i="51"/>
  <c r="H37" i="51"/>
  <c r="H73" i="51" s="1"/>
  <c r="I73" i="51"/>
  <c r="K41" i="51"/>
  <c r="K43" i="51"/>
  <c r="C18" i="52"/>
  <c r="K18" i="52"/>
  <c r="O18" i="52" s="1"/>
  <c r="C20" i="52"/>
  <c r="C21" i="52"/>
  <c r="C26" i="52"/>
  <c r="O26" i="52" s="1"/>
  <c r="K47" i="52"/>
  <c r="C64" i="52"/>
  <c r="O64" i="52" s="1"/>
  <c r="O69" i="52"/>
  <c r="H23" i="53"/>
  <c r="K40" i="52"/>
  <c r="C47" i="52"/>
  <c r="C63" i="52"/>
  <c r="K65" i="52"/>
  <c r="K66" i="52"/>
  <c r="K69" i="52"/>
  <c r="K70" i="52"/>
  <c r="C20" i="53"/>
  <c r="K20" i="53"/>
  <c r="H34" i="53"/>
  <c r="I73" i="53"/>
  <c r="I9" i="53" s="1"/>
  <c r="K10" i="52"/>
  <c r="C34" i="52"/>
  <c r="K35" i="52"/>
  <c r="C39" i="52"/>
  <c r="C46" i="52"/>
  <c r="O46" i="52" s="1"/>
  <c r="O66" i="52"/>
  <c r="C69" i="51"/>
  <c r="G9" i="52"/>
  <c r="C16" i="52"/>
  <c r="K19" i="52"/>
  <c r="K20" i="52"/>
  <c r="K21" i="52"/>
  <c r="C22" i="52"/>
  <c r="C23" i="52"/>
  <c r="C24" i="52"/>
  <c r="C27" i="52"/>
  <c r="K55" i="52"/>
  <c r="K56" i="52"/>
  <c r="O56" i="52" s="1"/>
  <c r="K57" i="52"/>
  <c r="K58" i="52"/>
  <c r="K60" i="52"/>
  <c r="K62" i="52"/>
  <c r="K63" i="52"/>
  <c r="C65" i="52"/>
  <c r="C68" i="52"/>
  <c r="K72" i="52"/>
  <c r="K14" i="53"/>
  <c r="K15" i="53"/>
  <c r="C26" i="53"/>
  <c r="C48" i="53"/>
  <c r="C69" i="53"/>
  <c r="O69" i="53" s="1"/>
  <c r="C16" i="55"/>
  <c r="O16" i="55" s="1"/>
  <c r="M73" i="55"/>
  <c r="AA73" i="55"/>
  <c r="AA9" i="55" s="1"/>
  <c r="K26" i="55"/>
  <c r="C27" i="55"/>
  <c r="O27" i="55" s="1"/>
  <c r="C30" i="55"/>
  <c r="O63" i="53"/>
  <c r="H13" i="53"/>
  <c r="C25" i="53"/>
  <c r="O25" i="53" s="1"/>
  <c r="K26" i="53"/>
  <c r="K28" i="53"/>
  <c r="K40" i="53"/>
  <c r="K42" i="53"/>
  <c r="C47" i="53"/>
  <c r="O47" i="53" s="1"/>
  <c r="H59" i="53"/>
  <c r="C64" i="53"/>
  <c r="C65" i="53"/>
  <c r="O65" i="53" s="1"/>
  <c r="C68" i="53"/>
  <c r="K72" i="53"/>
  <c r="C12" i="55"/>
  <c r="O12" i="55" s="1"/>
  <c r="H13" i="55"/>
  <c r="I9" i="55"/>
  <c r="C20" i="55"/>
  <c r="O20" i="55" s="1"/>
  <c r="H23" i="55"/>
  <c r="C28" i="55"/>
  <c r="O28" i="55" s="1"/>
  <c r="K29" i="55"/>
  <c r="O29" i="55" s="1"/>
  <c r="K30" i="55"/>
  <c r="C31" i="55"/>
  <c r="C32" i="55"/>
  <c r="E9" i="53"/>
  <c r="K11" i="53"/>
  <c r="K12" i="53"/>
  <c r="K9" i="53" s="1"/>
  <c r="H15" i="53"/>
  <c r="K22" i="53"/>
  <c r="K23" i="53"/>
  <c r="C27" i="53"/>
  <c r="C30" i="53"/>
  <c r="C31" i="53"/>
  <c r="O31" i="53" s="1"/>
  <c r="C42" i="53"/>
  <c r="C43" i="53"/>
  <c r="O43" i="53" s="1"/>
  <c r="K11" i="55"/>
  <c r="L73" i="55"/>
  <c r="L9" i="55" s="1"/>
  <c r="H21" i="55"/>
  <c r="K22" i="55"/>
  <c r="C23" i="55"/>
  <c r="O23" i="55" s="1"/>
  <c r="H24" i="55"/>
  <c r="C29" i="55"/>
  <c r="K35" i="55"/>
  <c r="K45" i="55"/>
  <c r="O45" i="55" s="1"/>
  <c r="H49" i="55"/>
  <c r="C56" i="55"/>
  <c r="K56" i="55"/>
  <c r="K59" i="55"/>
  <c r="C65" i="55"/>
  <c r="C68" i="55"/>
  <c r="O68" i="55" s="1"/>
  <c r="Y9" i="56"/>
  <c r="K16" i="56"/>
  <c r="K20" i="56"/>
  <c r="K28" i="56"/>
  <c r="C29" i="56"/>
  <c r="O29" i="56" s="1"/>
  <c r="C33" i="55"/>
  <c r="O33" i="55" s="1"/>
  <c r="C35" i="55"/>
  <c r="H39" i="55"/>
  <c r="H42" i="55"/>
  <c r="C44" i="55"/>
  <c r="O44" i="55" s="1"/>
  <c r="H53" i="55"/>
  <c r="C60" i="55"/>
  <c r="O60" i="55" s="1"/>
  <c r="K72" i="55"/>
  <c r="C18" i="56"/>
  <c r="C28" i="56"/>
  <c r="K47" i="55"/>
  <c r="C48" i="55"/>
  <c r="O48" i="55" s="1"/>
  <c r="K51" i="55"/>
  <c r="H57" i="55"/>
  <c r="K64" i="55"/>
  <c r="K66" i="55"/>
  <c r="K67" i="55"/>
  <c r="C69" i="55"/>
  <c r="K69" i="55"/>
  <c r="K70" i="55"/>
  <c r="O70" i="55" s="1"/>
  <c r="F9" i="56"/>
  <c r="K10" i="56"/>
  <c r="G9" i="56"/>
  <c r="C12" i="56"/>
  <c r="C13" i="56"/>
  <c r="O13" i="56" s="1"/>
  <c r="C14" i="56"/>
  <c r="C15" i="56"/>
  <c r="C16" i="56"/>
  <c r="K18" i="56"/>
  <c r="C21" i="56"/>
  <c r="O21" i="56" s="1"/>
  <c r="K22" i="56"/>
  <c r="K23" i="56"/>
  <c r="K24" i="56"/>
  <c r="K25" i="56"/>
  <c r="L73" i="56"/>
  <c r="L9" i="56" s="1"/>
  <c r="K26" i="56"/>
  <c r="C27" i="56"/>
  <c r="O27" i="56" s="1"/>
  <c r="K33" i="56"/>
  <c r="C52" i="56"/>
  <c r="O52" i="56" s="1"/>
  <c r="C63" i="56"/>
  <c r="C64" i="56"/>
  <c r="C69" i="56"/>
  <c r="C72" i="56"/>
  <c r="O72" i="56" s="1"/>
  <c r="K24" i="57"/>
  <c r="K29" i="57"/>
  <c r="K37" i="57"/>
  <c r="O39" i="56"/>
  <c r="C34" i="56"/>
  <c r="C35" i="56"/>
  <c r="O35" i="56" s="1"/>
  <c r="C44" i="56"/>
  <c r="O44" i="56" s="1"/>
  <c r="H47" i="56"/>
  <c r="H54" i="56"/>
  <c r="C60" i="56"/>
  <c r="K60" i="56"/>
  <c r="K64" i="56"/>
  <c r="O64" i="56" s="1"/>
  <c r="C66" i="56"/>
  <c r="K67" i="56"/>
  <c r="K69" i="56"/>
  <c r="K70" i="56"/>
  <c r="K71" i="56"/>
  <c r="H40" i="56"/>
  <c r="H42" i="56"/>
  <c r="H44" i="56"/>
  <c r="K47" i="56"/>
  <c r="C48" i="56"/>
  <c r="K48" i="56"/>
  <c r="K50" i="56"/>
  <c r="H58" i="56"/>
  <c r="K63" i="56"/>
  <c r="C67" i="56"/>
  <c r="C68" i="56"/>
  <c r="O68" i="56" s="1"/>
  <c r="K62" i="57"/>
  <c r="K63" i="57"/>
  <c r="K69" i="57"/>
  <c r="K46" i="57"/>
  <c r="K65" i="57"/>
  <c r="K67" i="57"/>
  <c r="K70" i="57"/>
  <c r="K41" i="57"/>
  <c r="K10" i="58"/>
  <c r="M73" i="58"/>
  <c r="AA73" i="58"/>
  <c r="AA9" i="58" s="1"/>
  <c r="H12" i="58"/>
  <c r="I73" i="58"/>
  <c r="I9" i="58" s="1"/>
  <c r="C66" i="57"/>
  <c r="C67" i="57"/>
  <c r="G73" i="58"/>
  <c r="G9" i="58" s="1"/>
  <c r="C18" i="58"/>
  <c r="C22" i="58"/>
  <c r="C53" i="58"/>
  <c r="L9" i="58"/>
  <c r="K16" i="58"/>
  <c r="K17" i="58"/>
  <c r="C27" i="58"/>
  <c r="O27" i="58" s="1"/>
  <c r="K33" i="58"/>
  <c r="H34" i="58"/>
  <c r="K43" i="58"/>
  <c r="O43" i="58" s="1"/>
  <c r="K44" i="58"/>
  <c r="C47" i="58"/>
  <c r="C52" i="58"/>
  <c r="O52" i="58" s="1"/>
  <c r="K53" i="58"/>
  <c r="K54" i="58"/>
  <c r="C60" i="58"/>
  <c r="O60" i="58" s="1"/>
  <c r="H39" i="58"/>
  <c r="K41" i="58"/>
  <c r="K48" i="58"/>
  <c r="C55" i="58"/>
  <c r="C56" i="58"/>
  <c r="O56" i="58" s="1"/>
  <c r="K57" i="58"/>
  <c r="O57" i="58" s="1"/>
  <c r="K58" i="58"/>
  <c r="O58" i="58" s="1"/>
  <c r="K59" i="58"/>
  <c r="H66" i="58"/>
  <c r="AA73" i="52"/>
  <c r="Y9" i="58"/>
  <c r="J9" i="58"/>
  <c r="C14" i="58"/>
  <c r="K14" i="58"/>
  <c r="K15" i="58"/>
  <c r="C17" i="58"/>
  <c r="O17" i="58" s="1"/>
  <c r="K18" i="58"/>
  <c r="H31" i="58"/>
  <c r="H32" i="58"/>
  <c r="K35" i="58"/>
  <c r="C41" i="58"/>
  <c r="K42" i="58"/>
  <c r="C46" i="58"/>
  <c r="C48" i="58"/>
  <c r="C61" i="58"/>
  <c r="K61" i="58"/>
  <c r="H63" i="58"/>
  <c r="C64" i="58"/>
  <c r="K66" i="58"/>
  <c r="C69" i="58"/>
  <c r="K72" i="58"/>
  <c r="C19" i="58"/>
  <c r="K49" i="58"/>
  <c r="K50" i="58"/>
  <c r="K51" i="58"/>
  <c r="C54" i="58"/>
  <c r="O54" i="58" s="1"/>
  <c r="K55" i="58"/>
  <c r="C58" i="58"/>
  <c r="H59" i="58"/>
  <c r="K12" i="58"/>
  <c r="C26" i="58"/>
  <c r="H35" i="58"/>
  <c r="H37" i="58"/>
  <c r="K39" i="58"/>
  <c r="K40" i="58"/>
  <c r="H42" i="58"/>
  <c r="C43" i="58"/>
  <c r="K47" i="58"/>
  <c r="O47" i="58" s="1"/>
  <c r="H49" i="58"/>
  <c r="H50" i="58"/>
  <c r="H51" i="58"/>
  <c r="H55" i="58"/>
  <c r="C59" i="58"/>
  <c r="O59" i="58" s="1"/>
  <c r="C62" i="58"/>
  <c r="K63" i="58"/>
  <c r="H67" i="58"/>
  <c r="C68" i="58"/>
  <c r="K68" i="58"/>
  <c r="H70" i="58"/>
  <c r="C71" i="58"/>
  <c r="O71" i="58" s="1"/>
  <c r="C65" i="58"/>
  <c r="K65" i="58"/>
  <c r="K69" i="58"/>
  <c r="K70" i="58"/>
  <c r="D9" i="58"/>
  <c r="K22" i="58"/>
  <c r="K23" i="58"/>
  <c r="K24" i="58"/>
  <c r="K25" i="58"/>
  <c r="C28" i="58"/>
  <c r="K28" i="58"/>
  <c r="K31" i="58"/>
  <c r="K32" i="58"/>
  <c r="C34" i="58"/>
  <c r="K34" i="58"/>
  <c r="K36" i="58"/>
  <c r="K37" i="58"/>
  <c r="C39" i="58"/>
  <c r="K62" i="58"/>
  <c r="K64" i="58"/>
  <c r="C66" i="58"/>
  <c r="C70" i="58"/>
  <c r="E9" i="58"/>
  <c r="F9" i="58"/>
  <c r="K11" i="58"/>
  <c r="C15" i="58"/>
  <c r="H15" i="58"/>
  <c r="C16" i="58"/>
  <c r="K19" i="58"/>
  <c r="K20" i="58"/>
  <c r="K21" i="58"/>
  <c r="C23" i="58"/>
  <c r="H23" i="58"/>
  <c r="H24" i="58"/>
  <c r="H25" i="58"/>
  <c r="C29" i="58"/>
  <c r="K29" i="58"/>
  <c r="K30" i="58"/>
  <c r="C31" i="58"/>
  <c r="O31" i="58" s="1"/>
  <c r="C32" i="58"/>
  <c r="O32" i="58" s="1"/>
  <c r="C33" i="58"/>
  <c r="C35" i="58"/>
  <c r="C37" i="58"/>
  <c r="C38" i="58"/>
  <c r="C40" i="58"/>
  <c r="C42" i="58"/>
  <c r="O42" i="58" s="1"/>
  <c r="C44" i="58"/>
  <c r="O44" i="58" s="1"/>
  <c r="K45" i="58"/>
  <c r="K46" i="58"/>
  <c r="O46" i="58" s="1"/>
  <c r="C49" i="58"/>
  <c r="C50" i="58"/>
  <c r="O50" i="58" s="1"/>
  <c r="C51" i="58"/>
  <c r="O51" i="58" s="1"/>
  <c r="H52" i="58"/>
  <c r="H54" i="58"/>
  <c r="H56" i="58"/>
  <c r="C63" i="58"/>
  <c r="C67" i="58"/>
  <c r="C72" i="58"/>
  <c r="O72" i="58" s="1"/>
  <c r="C12" i="58"/>
  <c r="H17" i="58"/>
  <c r="C20" i="58"/>
  <c r="H20" i="58"/>
  <c r="C21" i="58"/>
  <c r="O21" i="58" s="1"/>
  <c r="H21" i="58"/>
  <c r="C24" i="58"/>
  <c r="C25" i="58"/>
  <c r="H26" i="58"/>
  <c r="C30" i="58"/>
  <c r="C36" i="58"/>
  <c r="K38" i="58"/>
  <c r="O38" i="58" s="1"/>
  <c r="C45" i="58"/>
  <c r="O53" i="58"/>
  <c r="O55" i="58"/>
  <c r="O68" i="58"/>
  <c r="H24" i="57"/>
  <c r="H26" i="57"/>
  <c r="C27" i="57"/>
  <c r="C28" i="57"/>
  <c r="H28" i="57"/>
  <c r="C29" i="57"/>
  <c r="O29" i="57" s="1"/>
  <c r="H31" i="57"/>
  <c r="H32" i="57"/>
  <c r="C43" i="57"/>
  <c r="K44" i="57"/>
  <c r="C48" i="57"/>
  <c r="K61" i="57"/>
  <c r="C69" i="57"/>
  <c r="O69" i="57" s="1"/>
  <c r="K15" i="57"/>
  <c r="H20" i="57"/>
  <c r="H21" i="57"/>
  <c r="K22" i="57"/>
  <c r="C72" i="57"/>
  <c r="C33" i="57"/>
  <c r="K33" i="57"/>
  <c r="K35" i="57"/>
  <c r="C42" i="57"/>
  <c r="O42" i="57" s="1"/>
  <c r="K42" i="57"/>
  <c r="C45" i="57"/>
  <c r="C46" i="57"/>
  <c r="O46" i="57" s="1"/>
  <c r="K47" i="57"/>
  <c r="O47" i="57" s="1"/>
  <c r="O67" i="57"/>
  <c r="K11" i="57"/>
  <c r="H15" i="57"/>
  <c r="C16" i="57"/>
  <c r="C17" i="57"/>
  <c r="C18" i="57"/>
  <c r="K18" i="57"/>
  <c r="C23" i="57"/>
  <c r="K31" i="57"/>
  <c r="K32" i="57"/>
  <c r="H34" i="57"/>
  <c r="H39" i="57"/>
  <c r="C63" i="57"/>
  <c r="H63" i="57"/>
  <c r="C64" i="57"/>
  <c r="O64" i="57" s="1"/>
  <c r="C65" i="57"/>
  <c r="O65" i="57" s="1"/>
  <c r="C68" i="57"/>
  <c r="O68" i="57" s="1"/>
  <c r="K72" i="57"/>
  <c r="C13" i="57"/>
  <c r="K14" i="57"/>
  <c r="K19" i="57"/>
  <c r="K20" i="57"/>
  <c r="K21" i="57"/>
  <c r="C24" i="57"/>
  <c r="O24" i="57" s="1"/>
  <c r="K25" i="57"/>
  <c r="C30" i="57"/>
  <c r="K30" i="57"/>
  <c r="C34" i="57"/>
  <c r="K34" i="57"/>
  <c r="C37" i="57"/>
  <c r="O37" i="57" s="1"/>
  <c r="K48" i="57"/>
  <c r="K49" i="57"/>
  <c r="K50" i="57"/>
  <c r="K51" i="57"/>
  <c r="K52" i="57"/>
  <c r="K53" i="57"/>
  <c r="K54" i="57"/>
  <c r="K55" i="57"/>
  <c r="K56" i="57"/>
  <c r="K57" i="57"/>
  <c r="K58" i="57"/>
  <c r="K59" i="57"/>
  <c r="K60" i="57"/>
  <c r="C10" i="57"/>
  <c r="D9" i="57"/>
  <c r="C11" i="57"/>
  <c r="C14" i="57"/>
  <c r="K16" i="57"/>
  <c r="K17" i="57"/>
  <c r="C19" i="57"/>
  <c r="C20" i="57"/>
  <c r="C21" i="57"/>
  <c r="C22" i="57"/>
  <c r="C25" i="57"/>
  <c r="C31" i="57"/>
  <c r="C35" i="57"/>
  <c r="C38" i="57"/>
  <c r="K38" i="57"/>
  <c r="K40" i="57"/>
  <c r="K43" i="57"/>
  <c r="H47" i="57"/>
  <c r="C49" i="57"/>
  <c r="C50" i="57"/>
  <c r="C51" i="57"/>
  <c r="C52" i="57"/>
  <c r="O52" i="57" s="1"/>
  <c r="C53" i="57"/>
  <c r="C54" i="57"/>
  <c r="C55" i="57"/>
  <c r="C56" i="57"/>
  <c r="O56" i="57" s="1"/>
  <c r="C57" i="57"/>
  <c r="C58" i="57"/>
  <c r="C59" i="57"/>
  <c r="C60" i="57"/>
  <c r="O60" i="57" s="1"/>
  <c r="C61" i="57"/>
  <c r="C62" i="57"/>
  <c r="O62" i="57" s="1"/>
  <c r="L9" i="57"/>
  <c r="E9" i="57"/>
  <c r="F9" i="57"/>
  <c r="K12" i="57"/>
  <c r="O12" i="57" s="1"/>
  <c r="C15" i="57"/>
  <c r="H17" i="57"/>
  <c r="K23" i="57"/>
  <c r="O23" i="57" s="1"/>
  <c r="C26" i="57"/>
  <c r="O26" i="57" s="1"/>
  <c r="K27" i="57"/>
  <c r="K28" i="57"/>
  <c r="C32" i="57"/>
  <c r="C36" i="57"/>
  <c r="O36" i="57" s="1"/>
  <c r="H37" i="57"/>
  <c r="C39" i="57"/>
  <c r="K39" i="57"/>
  <c r="C40" i="57"/>
  <c r="H40" i="57"/>
  <c r="C41" i="57"/>
  <c r="C44" i="57"/>
  <c r="O44" i="57" s="1"/>
  <c r="K45" i="57"/>
  <c r="O45" i="57" s="1"/>
  <c r="H56" i="57"/>
  <c r="H57" i="57"/>
  <c r="H58" i="57"/>
  <c r="H59" i="57"/>
  <c r="H60" i="57"/>
  <c r="H61" i="57"/>
  <c r="H71" i="57"/>
  <c r="J9" i="57"/>
  <c r="H9" i="57" s="1"/>
  <c r="C70" i="57"/>
  <c r="C71" i="57"/>
  <c r="O71" i="57" s="1"/>
  <c r="O67" i="56"/>
  <c r="D9" i="56"/>
  <c r="C17" i="56"/>
  <c r="K17" i="56"/>
  <c r="C19" i="56"/>
  <c r="O19" i="56" s="1"/>
  <c r="H21" i="56"/>
  <c r="C22" i="56"/>
  <c r="H23" i="56"/>
  <c r="H24" i="56"/>
  <c r="H25" i="56"/>
  <c r="H26" i="56"/>
  <c r="C31" i="56"/>
  <c r="C32" i="56"/>
  <c r="C33" i="56"/>
  <c r="O33" i="56" s="1"/>
  <c r="K36" i="56"/>
  <c r="O36" i="56" s="1"/>
  <c r="K37" i="56"/>
  <c r="C41" i="56"/>
  <c r="O41" i="56" s="1"/>
  <c r="C47" i="56"/>
  <c r="O47" i="56" s="1"/>
  <c r="C51" i="56"/>
  <c r="K51" i="56"/>
  <c r="C55" i="56"/>
  <c r="K55" i="56"/>
  <c r="C59" i="56"/>
  <c r="K59" i="56"/>
  <c r="C70" i="56"/>
  <c r="O70" i="56" s="1"/>
  <c r="H70" i="56"/>
  <c r="C71" i="56"/>
  <c r="H71" i="56"/>
  <c r="O20" i="56"/>
  <c r="C11" i="56"/>
  <c r="H12" i="56"/>
  <c r="H13" i="56"/>
  <c r="H14" i="56"/>
  <c r="H15" i="56"/>
  <c r="K31" i="56"/>
  <c r="K32" i="56"/>
  <c r="C37" i="56"/>
  <c r="C38" i="56"/>
  <c r="O38" i="56" s="1"/>
  <c r="C42" i="56"/>
  <c r="O42" i="56" s="1"/>
  <c r="C46" i="56"/>
  <c r="O46" i="56" s="1"/>
  <c r="C49" i="56"/>
  <c r="K49" i="56"/>
  <c r="C53" i="56"/>
  <c r="K53" i="56"/>
  <c r="C57" i="56"/>
  <c r="K57" i="56"/>
  <c r="C61" i="56"/>
  <c r="K61" i="56"/>
  <c r="E9" i="56"/>
  <c r="C23" i="56"/>
  <c r="O23" i="56" s="1"/>
  <c r="C24" i="56"/>
  <c r="O24" i="56" s="1"/>
  <c r="C25" i="56"/>
  <c r="C26" i="56"/>
  <c r="O26" i="56" s="1"/>
  <c r="H32" i="56"/>
  <c r="C40" i="56"/>
  <c r="O40" i="56" s="1"/>
  <c r="C43" i="56"/>
  <c r="O43" i="56" s="1"/>
  <c r="C50" i="56"/>
  <c r="C54" i="56"/>
  <c r="O54" i="56" s="1"/>
  <c r="C58" i="56"/>
  <c r="O58" i="56" s="1"/>
  <c r="C62" i="56"/>
  <c r="O62" i="56" s="1"/>
  <c r="C65" i="56"/>
  <c r="O65" i="56" s="1"/>
  <c r="O30" i="55"/>
  <c r="G9" i="55"/>
  <c r="C11" i="55"/>
  <c r="O11" i="55" s="1"/>
  <c r="C14" i="55"/>
  <c r="H15" i="55"/>
  <c r="C18" i="55"/>
  <c r="C24" i="55"/>
  <c r="O24" i="55" s="1"/>
  <c r="H25" i="55"/>
  <c r="K31" i="55"/>
  <c r="K32" i="55"/>
  <c r="O32" i="55" s="1"/>
  <c r="C37" i="55"/>
  <c r="C38" i="55"/>
  <c r="O38" i="55" s="1"/>
  <c r="C42" i="55"/>
  <c r="O42" i="55" s="1"/>
  <c r="C46" i="55"/>
  <c r="O46" i="55" s="1"/>
  <c r="C49" i="55"/>
  <c r="K49" i="55"/>
  <c r="C53" i="55"/>
  <c r="K53" i="55"/>
  <c r="C57" i="55"/>
  <c r="K57" i="55"/>
  <c r="C61" i="55"/>
  <c r="K61" i="55"/>
  <c r="K62" i="55"/>
  <c r="K63" i="55"/>
  <c r="K65" i="55"/>
  <c r="H67" i="55"/>
  <c r="C72" i="55"/>
  <c r="F9" i="55"/>
  <c r="D9" i="55"/>
  <c r="Y9" i="55"/>
  <c r="E9" i="55"/>
  <c r="H12" i="55"/>
  <c r="C15" i="55"/>
  <c r="O15" i="55" s="1"/>
  <c r="K18" i="55"/>
  <c r="C19" i="55"/>
  <c r="O19" i="55" s="1"/>
  <c r="C22" i="55"/>
  <c r="C25" i="55"/>
  <c r="O25" i="55" s="1"/>
  <c r="H26" i="55"/>
  <c r="H31" i="55"/>
  <c r="H32" i="55"/>
  <c r="C40" i="55"/>
  <c r="K40" i="55"/>
  <c r="C43" i="55"/>
  <c r="O43" i="55" s="1"/>
  <c r="H47" i="55"/>
  <c r="C50" i="55"/>
  <c r="K50" i="55"/>
  <c r="C54" i="55"/>
  <c r="K54" i="55"/>
  <c r="C58" i="55"/>
  <c r="K58" i="55"/>
  <c r="C62" i="55"/>
  <c r="H63" i="55"/>
  <c r="C26" i="55"/>
  <c r="C41" i="55"/>
  <c r="C47" i="55"/>
  <c r="O47" i="55" s="1"/>
  <c r="C51" i="55"/>
  <c r="O51" i="55" s="1"/>
  <c r="C55" i="55"/>
  <c r="O55" i="55" s="1"/>
  <c r="C59" i="55"/>
  <c r="O59" i="55" s="1"/>
  <c r="C63" i="55"/>
  <c r="C64" i="55"/>
  <c r="O64" i="55" s="1"/>
  <c r="H66" i="55"/>
  <c r="H9" i="55"/>
  <c r="K10" i="55"/>
  <c r="C13" i="55"/>
  <c r="O13" i="55" s="1"/>
  <c r="H14" i="55"/>
  <c r="C17" i="55"/>
  <c r="K17" i="55"/>
  <c r="O67" i="55"/>
  <c r="C71" i="55"/>
  <c r="K71" i="55"/>
  <c r="AA9" i="53"/>
  <c r="O66" i="53"/>
  <c r="O42" i="53"/>
  <c r="O23" i="53"/>
  <c r="O26" i="53"/>
  <c r="D9" i="53"/>
  <c r="C11" i="53"/>
  <c r="O11" i="53" s="1"/>
  <c r="C13" i="53"/>
  <c r="O13" i="53" s="1"/>
  <c r="C15" i="53"/>
  <c r="O15" i="53" s="1"/>
  <c r="C21" i="53"/>
  <c r="K21" i="53"/>
  <c r="C22" i="53"/>
  <c r="O22" i="53" s="1"/>
  <c r="K27" i="53"/>
  <c r="O27" i="53" s="1"/>
  <c r="C32" i="53"/>
  <c r="O32" i="53" s="1"/>
  <c r="C36" i="53"/>
  <c r="C37" i="53"/>
  <c r="C38" i="53"/>
  <c r="K38" i="53"/>
  <c r="H42" i="53"/>
  <c r="K44" i="53"/>
  <c r="H47" i="53"/>
  <c r="C49" i="53"/>
  <c r="O49" i="53" s="1"/>
  <c r="C50" i="53"/>
  <c r="O50" i="53" s="1"/>
  <c r="H50" i="53"/>
  <c r="C51" i="53"/>
  <c r="O51" i="53" s="1"/>
  <c r="H51" i="53"/>
  <c r="C52" i="53"/>
  <c r="O52" i="53" s="1"/>
  <c r="H52" i="53"/>
  <c r="C53" i="53"/>
  <c r="H53" i="53"/>
  <c r="C54" i="53"/>
  <c r="O54" i="53" s="1"/>
  <c r="H54" i="53"/>
  <c r="C55" i="53"/>
  <c r="O55" i="53" s="1"/>
  <c r="H55" i="53"/>
  <c r="C56" i="53"/>
  <c r="O56" i="53" s="1"/>
  <c r="H56" i="53"/>
  <c r="C57" i="53"/>
  <c r="O57" i="53" s="1"/>
  <c r="H57" i="53"/>
  <c r="C58" i="53"/>
  <c r="K58" i="53"/>
  <c r="C62" i="53"/>
  <c r="O62" i="53" s="1"/>
  <c r="C70" i="53"/>
  <c r="O70" i="53" s="1"/>
  <c r="C71" i="53"/>
  <c r="O71" i="53" s="1"/>
  <c r="F9" i="53"/>
  <c r="C28" i="53"/>
  <c r="O28" i="53" s="1"/>
  <c r="C33" i="53"/>
  <c r="O33" i="53" s="1"/>
  <c r="C44" i="53"/>
  <c r="C59" i="53"/>
  <c r="O59" i="53" s="1"/>
  <c r="C72" i="53"/>
  <c r="O72" i="53" s="1"/>
  <c r="K10" i="53"/>
  <c r="O10" i="53" s="1"/>
  <c r="C12" i="53"/>
  <c r="C14" i="53"/>
  <c r="O14" i="53" s="1"/>
  <c r="C16" i="53"/>
  <c r="C17" i="53"/>
  <c r="H17" i="53"/>
  <c r="C18" i="53"/>
  <c r="K19" i="53"/>
  <c r="O19" i="53" s="1"/>
  <c r="C29" i="53"/>
  <c r="K29" i="53"/>
  <c r="K30" i="53"/>
  <c r="O30" i="53" s="1"/>
  <c r="H31" i="53"/>
  <c r="H32" i="53"/>
  <c r="C34" i="53"/>
  <c r="K34" i="53"/>
  <c r="K73" i="53" s="1"/>
  <c r="K35" i="53"/>
  <c r="O35" i="53" s="1"/>
  <c r="K36" i="53"/>
  <c r="K37" i="53"/>
  <c r="C39" i="53"/>
  <c r="C40" i="53"/>
  <c r="H40" i="53"/>
  <c r="C41" i="53"/>
  <c r="O41" i="53" s="1"/>
  <c r="C45" i="53"/>
  <c r="O45" i="53" s="1"/>
  <c r="C46" i="53"/>
  <c r="O46" i="53" s="1"/>
  <c r="C60" i="53"/>
  <c r="K60" i="53"/>
  <c r="AA9" i="52"/>
  <c r="O68" i="52"/>
  <c r="O47" i="52"/>
  <c r="O42" i="52"/>
  <c r="C62" i="52"/>
  <c r="O62" i="52" s="1"/>
  <c r="H63" i="52"/>
  <c r="D9" i="52"/>
  <c r="C19" i="52"/>
  <c r="O19" i="52" s="1"/>
  <c r="H21" i="52"/>
  <c r="C29" i="52"/>
  <c r="C31" i="52"/>
  <c r="C32" i="52"/>
  <c r="C33" i="52"/>
  <c r="C35" i="52"/>
  <c r="O35" i="52" s="1"/>
  <c r="C37" i="52"/>
  <c r="C38" i="52"/>
  <c r="C40" i="52"/>
  <c r="O40" i="52" s="1"/>
  <c r="C41" i="52"/>
  <c r="O41" i="52" s="1"/>
  <c r="C49" i="52"/>
  <c r="C50" i="52"/>
  <c r="O50" i="52" s="1"/>
  <c r="C51" i="52"/>
  <c r="E9" i="52"/>
  <c r="F9" i="52"/>
  <c r="K11" i="52"/>
  <c r="K12" i="52"/>
  <c r="K13" i="52"/>
  <c r="K14" i="52"/>
  <c r="K15" i="52"/>
  <c r="K22" i="52"/>
  <c r="K23" i="52"/>
  <c r="O23" i="52" s="1"/>
  <c r="K24" i="52"/>
  <c r="O24" i="52" s="1"/>
  <c r="H26" i="52"/>
  <c r="C30" i="52"/>
  <c r="H31" i="52"/>
  <c r="H32" i="52"/>
  <c r="K33" i="52"/>
  <c r="C36" i="52"/>
  <c r="H37" i="52"/>
  <c r="K38" i="52"/>
  <c r="C44" i="52"/>
  <c r="K45" i="52"/>
  <c r="C52" i="52"/>
  <c r="O52" i="52" s="1"/>
  <c r="C53" i="52"/>
  <c r="C54" i="52"/>
  <c r="O54" i="52" s="1"/>
  <c r="C55" i="52"/>
  <c r="C60" i="52"/>
  <c r="O60" i="52" s="1"/>
  <c r="K61" i="52"/>
  <c r="C70" i="52"/>
  <c r="O70" i="52" s="1"/>
  <c r="C71" i="52"/>
  <c r="K71" i="52"/>
  <c r="C12" i="52"/>
  <c r="H12" i="52"/>
  <c r="C13" i="52"/>
  <c r="H13" i="52"/>
  <c r="C14" i="52"/>
  <c r="O14" i="52" s="1"/>
  <c r="H14" i="52"/>
  <c r="C15" i="52"/>
  <c r="H15" i="52"/>
  <c r="H23" i="52"/>
  <c r="H24" i="52"/>
  <c r="K34" i="52"/>
  <c r="O34" i="52" s="1"/>
  <c r="K39" i="52"/>
  <c r="O39" i="52" s="1"/>
  <c r="C45" i="52"/>
  <c r="C61" i="52"/>
  <c r="H67" i="52"/>
  <c r="C72" i="52"/>
  <c r="O72" i="52" s="1"/>
  <c r="O47" i="51"/>
  <c r="I9" i="51"/>
  <c r="C10" i="51"/>
  <c r="K14" i="51"/>
  <c r="O14" i="51" s="1"/>
  <c r="K19" i="51"/>
  <c r="K20" i="51"/>
  <c r="O20" i="51" s="1"/>
  <c r="C30" i="51"/>
  <c r="O30" i="51" s="1"/>
  <c r="C31" i="51"/>
  <c r="C32" i="51"/>
  <c r="C33" i="51"/>
  <c r="K33" i="51"/>
  <c r="C36" i="51"/>
  <c r="C37" i="51"/>
  <c r="O37" i="51" s="1"/>
  <c r="C38" i="51"/>
  <c r="K38" i="51"/>
  <c r="H42" i="51"/>
  <c r="K44" i="51"/>
  <c r="O44" i="51" s="1"/>
  <c r="H47" i="51"/>
  <c r="C49" i="51"/>
  <c r="O49" i="51" s="1"/>
  <c r="H49" i="51"/>
  <c r="C50" i="51"/>
  <c r="H50" i="51"/>
  <c r="C51" i="51"/>
  <c r="H51" i="51"/>
  <c r="C52" i="51"/>
  <c r="K52" i="51"/>
  <c r="C56" i="51"/>
  <c r="K56" i="51"/>
  <c r="C60" i="51"/>
  <c r="K60" i="51"/>
  <c r="K61" i="51"/>
  <c r="K72" i="51"/>
  <c r="O22" i="51"/>
  <c r="E9" i="51"/>
  <c r="F9" i="51"/>
  <c r="K13" i="51"/>
  <c r="C17" i="51"/>
  <c r="O17" i="51" s="1"/>
  <c r="H17" i="51"/>
  <c r="C18" i="51"/>
  <c r="O18" i="51" s="1"/>
  <c r="C28" i="51"/>
  <c r="O28" i="51" s="1"/>
  <c r="K29" i="51"/>
  <c r="O29" i="51" s="1"/>
  <c r="K31" i="51"/>
  <c r="K32" i="51"/>
  <c r="C34" i="51"/>
  <c r="O34" i="51" s="1"/>
  <c r="K35" i="51"/>
  <c r="K36" i="51"/>
  <c r="K37" i="51"/>
  <c r="C39" i="51"/>
  <c r="O39" i="51" s="1"/>
  <c r="C40" i="51"/>
  <c r="H40" i="51"/>
  <c r="C41" i="51"/>
  <c r="O41" i="51" s="1"/>
  <c r="C45" i="51"/>
  <c r="O45" i="51" s="1"/>
  <c r="C46" i="51"/>
  <c r="O46" i="51" s="1"/>
  <c r="C54" i="51"/>
  <c r="K54" i="51"/>
  <c r="C58" i="51"/>
  <c r="K58" i="51"/>
  <c r="C62" i="51"/>
  <c r="O62" i="51" s="1"/>
  <c r="H63" i="51"/>
  <c r="H66" i="51"/>
  <c r="H67" i="51"/>
  <c r="H68" i="51"/>
  <c r="H70" i="51"/>
  <c r="H71" i="51"/>
  <c r="M9" i="51"/>
  <c r="C12" i="51"/>
  <c r="O12" i="51" s="1"/>
  <c r="C29" i="51"/>
  <c r="C35" i="51"/>
  <c r="C55" i="51"/>
  <c r="O55" i="51" s="1"/>
  <c r="C59" i="51"/>
  <c r="O59" i="51" s="1"/>
  <c r="C63" i="51"/>
  <c r="O63" i="51" s="1"/>
  <c r="C64" i="51"/>
  <c r="O64" i="51" s="1"/>
  <c r="C66" i="51"/>
  <c r="O66" i="51" s="1"/>
  <c r="C67" i="51"/>
  <c r="O67" i="51" s="1"/>
  <c r="C68" i="51"/>
  <c r="O68" i="51" s="1"/>
  <c r="C70" i="51"/>
  <c r="O70" i="51" s="1"/>
  <c r="C71" i="51"/>
  <c r="O71" i="51" s="1"/>
  <c r="C42" i="50"/>
  <c r="C43" i="50"/>
  <c r="K46" i="50"/>
  <c r="C65" i="50"/>
  <c r="O65" i="50" s="1"/>
  <c r="I9" i="50"/>
  <c r="H14" i="50"/>
  <c r="C15" i="50"/>
  <c r="K15" i="50"/>
  <c r="H17" i="50"/>
  <c r="C24" i="50"/>
  <c r="H24" i="50"/>
  <c r="H25" i="50"/>
  <c r="K27" i="50"/>
  <c r="K28" i="50"/>
  <c r="K35" i="50"/>
  <c r="K36" i="50"/>
  <c r="K37" i="50"/>
  <c r="C39" i="50"/>
  <c r="H40" i="50"/>
  <c r="H47" i="50"/>
  <c r="H61" i="50"/>
  <c r="H63" i="50"/>
  <c r="C69" i="50"/>
  <c r="K69" i="50"/>
  <c r="K70" i="50"/>
  <c r="K71" i="50"/>
  <c r="E9" i="50"/>
  <c r="L9" i="50"/>
  <c r="H34" i="50"/>
  <c r="K48" i="50"/>
  <c r="K64" i="50"/>
  <c r="C67" i="50"/>
  <c r="H67" i="50"/>
  <c r="H68" i="50"/>
  <c r="H13" i="50"/>
  <c r="C22" i="50"/>
  <c r="C25" i="50"/>
  <c r="H29" i="50"/>
  <c r="K31" i="50"/>
  <c r="K32" i="50"/>
  <c r="C34" i="50"/>
  <c r="C41" i="50"/>
  <c r="O41" i="50" s="1"/>
  <c r="K43" i="50"/>
  <c r="K44" i="50"/>
  <c r="K47" i="50"/>
  <c r="C49" i="50"/>
  <c r="H49" i="50"/>
  <c r="C50" i="50"/>
  <c r="H50" i="50"/>
  <c r="C51" i="50"/>
  <c r="H51" i="50"/>
  <c r="C52" i="50"/>
  <c r="H52" i="50"/>
  <c r="H56" i="50"/>
  <c r="C57" i="50"/>
  <c r="K57" i="50"/>
  <c r="F9" i="50"/>
  <c r="K12" i="50"/>
  <c r="K13" i="50"/>
  <c r="K14" i="50"/>
  <c r="K29" i="50"/>
  <c r="C47" i="50"/>
  <c r="K17" i="50"/>
  <c r="K24" i="50"/>
  <c r="K25" i="50"/>
  <c r="C27" i="50"/>
  <c r="C28" i="50"/>
  <c r="K40" i="50"/>
  <c r="K42" i="50"/>
  <c r="O42" i="50" s="1"/>
  <c r="H44" i="50"/>
  <c r="C48" i="50"/>
  <c r="H59" i="50"/>
  <c r="H60" i="50"/>
  <c r="C61" i="50"/>
  <c r="K62" i="50"/>
  <c r="K63" i="50"/>
  <c r="H66" i="50"/>
  <c r="K67" i="50"/>
  <c r="K68" i="50"/>
  <c r="H70" i="50"/>
  <c r="C68" i="50"/>
  <c r="O15" i="58"/>
  <c r="O22" i="58"/>
  <c r="O23" i="58"/>
  <c r="O33" i="58"/>
  <c r="O35" i="58"/>
  <c r="O40" i="58"/>
  <c r="O49" i="58"/>
  <c r="O63" i="58"/>
  <c r="O67" i="58"/>
  <c r="O25" i="58"/>
  <c r="O36" i="58"/>
  <c r="O18" i="58"/>
  <c r="C10" i="58"/>
  <c r="M9" i="58"/>
  <c r="C11" i="58"/>
  <c r="O11" i="58" s="1"/>
  <c r="O10" i="57"/>
  <c r="O13" i="57"/>
  <c r="O15" i="57"/>
  <c r="O16" i="57"/>
  <c r="O27" i="57"/>
  <c r="O28" i="57"/>
  <c r="O70" i="57"/>
  <c r="G9" i="57"/>
  <c r="M9" i="57"/>
  <c r="O11" i="56"/>
  <c r="O37" i="56"/>
  <c r="O69" i="56"/>
  <c r="O71" i="56"/>
  <c r="O12" i="56"/>
  <c r="O15" i="56"/>
  <c r="O16" i="56"/>
  <c r="C10" i="56"/>
  <c r="O10" i="56" s="1"/>
  <c r="O36" i="55"/>
  <c r="O69" i="55"/>
  <c r="O62" i="55"/>
  <c r="O65" i="55"/>
  <c r="O31" i="55"/>
  <c r="O63" i="55"/>
  <c r="C10" i="55"/>
  <c r="O10" i="55" s="1"/>
  <c r="M9" i="55"/>
  <c r="O39" i="53"/>
  <c r="O40" i="53"/>
  <c r="O64" i="53"/>
  <c r="O44" i="53"/>
  <c r="G9" i="53"/>
  <c r="M9" i="53"/>
  <c r="O36" i="52"/>
  <c r="O43" i="52"/>
  <c r="O44" i="52"/>
  <c r="O53" i="52"/>
  <c r="O55" i="52"/>
  <c r="O22" i="52"/>
  <c r="O45" i="52"/>
  <c r="C9" i="52"/>
  <c r="O29" i="52"/>
  <c r="O31" i="52"/>
  <c r="O32" i="52"/>
  <c r="O37" i="52"/>
  <c r="O48" i="52"/>
  <c r="O57" i="52"/>
  <c r="O58" i="52"/>
  <c r="O63" i="52"/>
  <c r="C10" i="52"/>
  <c r="O10" i="52" s="1"/>
  <c r="M9" i="52"/>
  <c r="C11" i="52"/>
  <c r="O11" i="52" s="1"/>
  <c r="O19" i="51"/>
  <c r="O31" i="51"/>
  <c r="O32" i="51"/>
  <c r="O36" i="51"/>
  <c r="O50" i="51"/>
  <c r="O51" i="51"/>
  <c r="K10" i="51"/>
  <c r="G9" i="51"/>
  <c r="M9" i="50"/>
  <c r="C10" i="50"/>
  <c r="C11" i="50"/>
  <c r="K11" i="50"/>
  <c r="C14" i="50"/>
  <c r="O14" i="50" s="1"/>
  <c r="K16" i="50"/>
  <c r="C18" i="50"/>
  <c r="K18" i="50"/>
  <c r="K19" i="50"/>
  <c r="K20" i="50"/>
  <c r="K21" i="50"/>
  <c r="H23" i="50"/>
  <c r="C30" i="50"/>
  <c r="C36" i="50"/>
  <c r="O36" i="50" s="1"/>
  <c r="H37" i="50"/>
  <c r="K38" i="50"/>
  <c r="C44" i="50"/>
  <c r="O44" i="50" s="1"/>
  <c r="K45" i="50"/>
  <c r="C19" i="50"/>
  <c r="C20" i="50"/>
  <c r="H20" i="50"/>
  <c r="C21" i="50"/>
  <c r="H21" i="50"/>
  <c r="C23" i="50"/>
  <c r="K34" i="50"/>
  <c r="K39" i="50"/>
  <c r="C45" i="50"/>
  <c r="C46" i="50"/>
  <c r="C58" i="50"/>
  <c r="K58" i="50"/>
  <c r="C62" i="50"/>
  <c r="C12" i="50"/>
  <c r="O12" i="50" s="1"/>
  <c r="C16" i="50"/>
  <c r="K49" i="50"/>
  <c r="O49" i="50" s="1"/>
  <c r="K50" i="50"/>
  <c r="O50" i="50" s="1"/>
  <c r="K51" i="50"/>
  <c r="O51" i="50" s="1"/>
  <c r="K52" i="50"/>
  <c r="K53" i="50"/>
  <c r="K54" i="50"/>
  <c r="K55" i="50"/>
  <c r="C59" i="50"/>
  <c r="K59" i="50"/>
  <c r="C63" i="50"/>
  <c r="O63" i="50" s="1"/>
  <c r="C64" i="50"/>
  <c r="C66" i="50"/>
  <c r="O66" i="50" s="1"/>
  <c r="C70" i="50"/>
  <c r="O70" i="50" s="1"/>
  <c r="H71" i="50"/>
  <c r="G9" i="50"/>
  <c r="C13" i="50"/>
  <c r="C17" i="50"/>
  <c r="O17" i="50" s="1"/>
  <c r="K22" i="50"/>
  <c r="K23" i="50"/>
  <c r="O23" i="50" s="1"/>
  <c r="C29" i="50"/>
  <c r="O29" i="50" s="1"/>
  <c r="C31" i="50"/>
  <c r="O31" i="50" s="1"/>
  <c r="C32" i="50"/>
  <c r="O32" i="50" s="1"/>
  <c r="C33" i="50"/>
  <c r="O33" i="50" s="1"/>
  <c r="C35" i="50"/>
  <c r="O35" i="50" s="1"/>
  <c r="C37" i="50"/>
  <c r="O37" i="50" s="1"/>
  <c r="C38" i="50"/>
  <c r="C40" i="50"/>
  <c r="C53" i="50"/>
  <c r="H53" i="50"/>
  <c r="C54" i="50"/>
  <c r="O54" i="50" s="1"/>
  <c r="H54" i="50"/>
  <c r="C55" i="50"/>
  <c r="H55" i="50"/>
  <c r="C56" i="50"/>
  <c r="O56" i="50" s="1"/>
  <c r="C60" i="50"/>
  <c r="O60" i="50" s="1"/>
  <c r="K61" i="50"/>
  <c r="O61" i="50" s="1"/>
  <c r="C71" i="50"/>
  <c r="O71" i="50" s="1"/>
  <c r="C72" i="50"/>
  <c r="O72" i="50" s="1"/>
  <c r="O30" i="50"/>
  <c r="O43" i="50"/>
  <c r="K10" i="50"/>
  <c r="D9" i="50"/>
  <c r="AM4372" i="1"/>
  <c r="AO4372" i="1" s="1"/>
  <c r="AM4371" i="1"/>
  <c r="AO4371" i="1" s="1"/>
  <c r="AM4370" i="1"/>
  <c r="AO4370" i="1" s="1"/>
  <c r="AM4369" i="1"/>
  <c r="AO4369" i="1" s="1"/>
  <c r="AM4368" i="1"/>
  <c r="AO4368" i="1" s="1"/>
  <c r="AM4367" i="1"/>
  <c r="AO4367" i="1" s="1"/>
  <c r="AM4366" i="1"/>
  <c r="AO4366" i="1" s="1"/>
  <c r="AM4365" i="1"/>
  <c r="AO4365" i="1" s="1"/>
  <c r="AM4364" i="1"/>
  <c r="AO4364" i="1" s="1"/>
  <c r="AM4363" i="1"/>
  <c r="AO4363" i="1" s="1"/>
  <c r="AM4362" i="1"/>
  <c r="AO4362" i="1" s="1"/>
  <c r="AM4361" i="1"/>
  <c r="AO4361" i="1" s="1"/>
  <c r="AM4360" i="1"/>
  <c r="AO4360" i="1" s="1"/>
  <c r="AM4359" i="1"/>
  <c r="AO4359" i="1" s="1"/>
  <c r="AM4358" i="1"/>
  <c r="AO4358" i="1" s="1"/>
  <c r="AM4357" i="1"/>
  <c r="AO4357" i="1" s="1"/>
  <c r="AM4356" i="1"/>
  <c r="AO4356" i="1" s="1"/>
  <c r="AM4355" i="1"/>
  <c r="AO4355" i="1" s="1"/>
  <c r="AM4354" i="1"/>
  <c r="AO4354" i="1" s="1"/>
  <c r="AM4353" i="1"/>
  <c r="AO4353" i="1" s="1"/>
  <c r="AM4352" i="1"/>
  <c r="AO4352" i="1" s="1"/>
  <c r="AM4351" i="1"/>
  <c r="AO4351" i="1" s="1"/>
  <c r="AM4350" i="1"/>
  <c r="AO4350" i="1" s="1"/>
  <c r="AM4349" i="1"/>
  <c r="AO4349" i="1" s="1"/>
  <c r="AM4348" i="1"/>
  <c r="AO4348" i="1" s="1"/>
  <c r="AM4347" i="1"/>
  <c r="AO4347" i="1" s="1"/>
  <c r="AM4346" i="1"/>
  <c r="AO4346" i="1" s="1"/>
  <c r="AM4345" i="1"/>
  <c r="AO4345" i="1" s="1"/>
  <c r="AM4344" i="1"/>
  <c r="AO4344" i="1" s="1"/>
  <c r="AM4343" i="1"/>
  <c r="AO4343" i="1" s="1"/>
  <c r="AM4342" i="1"/>
  <c r="AO4342" i="1" s="1"/>
  <c r="AM4341" i="1"/>
  <c r="AO4341" i="1" s="1"/>
  <c r="AM4340" i="1"/>
  <c r="AO4340" i="1" s="1"/>
  <c r="AM4339" i="1"/>
  <c r="AO4339" i="1" s="1"/>
  <c r="AM4338" i="1"/>
  <c r="AO4338" i="1" s="1"/>
  <c r="AM4337" i="1"/>
  <c r="AO4337" i="1" s="1"/>
  <c r="AM4336" i="1"/>
  <c r="AO4336" i="1" s="1"/>
  <c r="AM4335" i="1"/>
  <c r="AO4335" i="1" s="1"/>
  <c r="AM4334" i="1"/>
  <c r="AO4334" i="1" s="1"/>
  <c r="AM4333" i="1"/>
  <c r="AO4333" i="1" s="1"/>
  <c r="AM4332" i="1"/>
  <c r="AO4332" i="1" s="1"/>
  <c r="AM4331" i="1"/>
  <c r="AO4331" i="1" s="1"/>
  <c r="AM4330" i="1"/>
  <c r="AO4330" i="1" s="1"/>
  <c r="AM4329" i="1"/>
  <c r="AO4329" i="1" s="1"/>
  <c r="AM4328" i="1"/>
  <c r="AO4328" i="1" s="1"/>
  <c r="AM4327" i="1"/>
  <c r="AO4327" i="1" s="1"/>
  <c r="AM4326" i="1"/>
  <c r="AO4326" i="1" s="1"/>
  <c r="AM4325" i="1"/>
  <c r="AO4325" i="1" s="1"/>
  <c r="AM4324" i="1"/>
  <c r="AO4324" i="1" s="1"/>
  <c r="AM4323" i="1"/>
  <c r="AO4323" i="1" s="1"/>
  <c r="AM4322" i="1"/>
  <c r="AO4322" i="1" s="1"/>
  <c r="AM4321" i="1"/>
  <c r="AO4321" i="1" s="1"/>
  <c r="AM4320" i="1"/>
  <c r="AO4320" i="1" s="1"/>
  <c r="AM4319" i="1"/>
  <c r="AO4319" i="1" s="1"/>
  <c r="AM4318" i="1"/>
  <c r="AO4318" i="1" s="1"/>
  <c r="AM4317" i="1"/>
  <c r="AO4317" i="1" s="1"/>
  <c r="AM4316" i="1"/>
  <c r="AO4316" i="1" s="1"/>
  <c r="AM4315" i="1"/>
  <c r="AO4315" i="1" s="1"/>
  <c r="AM4314" i="1"/>
  <c r="AO4314" i="1" s="1"/>
  <c r="AM4313" i="1"/>
  <c r="AO4313" i="1" s="1"/>
  <c r="AM4312" i="1"/>
  <c r="AO4312" i="1" s="1"/>
  <c r="AM4311" i="1"/>
  <c r="AO4311" i="1" s="1"/>
  <c r="AM4310" i="1"/>
  <c r="AO4310" i="1" s="1"/>
  <c r="AM4309" i="1"/>
  <c r="AO4309" i="1" s="1"/>
  <c r="AM4308" i="1"/>
  <c r="AO4308" i="1" s="1"/>
  <c r="AM4307" i="1"/>
  <c r="AO4307" i="1" s="1"/>
  <c r="AM4306" i="1"/>
  <c r="AO4306" i="1" s="1"/>
  <c r="AM4305" i="1"/>
  <c r="AO4305" i="1" s="1"/>
  <c r="AM4304" i="1"/>
  <c r="AO4304" i="1" s="1"/>
  <c r="AM4303" i="1"/>
  <c r="AO4303" i="1" s="1"/>
  <c r="AM4302" i="1"/>
  <c r="AO4302" i="1" s="1"/>
  <c r="AM4301" i="1"/>
  <c r="AO4301" i="1" s="1"/>
  <c r="AM4300" i="1"/>
  <c r="AO4300" i="1" s="1"/>
  <c r="AM4299" i="1"/>
  <c r="AO4299" i="1" s="1"/>
  <c r="AM4298" i="1"/>
  <c r="AO4298" i="1" s="1"/>
  <c r="AM4297" i="1"/>
  <c r="AO4297" i="1" s="1"/>
  <c r="AM4296" i="1"/>
  <c r="AO4296" i="1" s="1"/>
  <c r="AM4295" i="1"/>
  <c r="AO4295" i="1" s="1"/>
  <c r="AM4294" i="1"/>
  <c r="AO4294" i="1" s="1"/>
  <c r="AM4293" i="1"/>
  <c r="AO4293" i="1" s="1"/>
  <c r="AM4292" i="1"/>
  <c r="AO4292" i="1" s="1"/>
  <c r="AM4291" i="1"/>
  <c r="AO4291" i="1" s="1"/>
  <c r="AM4290" i="1"/>
  <c r="AO4290" i="1" s="1"/>
  <c r="AM4289" i="1"/>
  <c r="AO4289" i="1" s="1"/>
  <c r="AM4288" i="1"/>
  <c r="AO4288" i="1" s="1"/>
  <c r="AM4287" i="1"/>
  <c r="AO4287" i="1" s="1"/>
  <c r="AM4286" i="1"/>
  <c r="AO4286" i="1" s="1"/>
  <c r="AM4285" i="1"/>
  <c r="AO4285" i="1" s="1"/>
  <c r="AM4284" i="1"/>
  <c r="AO4284" i="1" s="1"/>
  <c r="AM4283" i="1"/>
  <c r="AO4283" i="1" s="1"/>
  <c r="AM4282" i="1"/>
  <c r="AO4282" i="1" s="1"/>
  <c r="AM4281" i="1"/>
  <c r="AO4281" i="1" s="1"/>
  <c r="AM4280" i="1"/>
  <c r="AO4280" i="1" s="1"/>
  <c r="AM4279" i="1"/>
  <c r="AO4279" i="1" s="1"/>
  <c r="AM4278" i="1"/>
  <c r="AO4278" i="1" s="1"/>
  <c r="AM4277" i="1"/>
  <c r="AO4277" i="1" s="1"/>
  <c r="AM4276" i="1"/>
  <c r="AO4276" i="1" s="1"/>
  <c r="AM4275" i="1"/>
  <c r="AO4275" i="1" s="1"/>
  <c r="AM4274" i="1"/>
  <c r="AO4274" i="1" s="1"/>
  <c r="AM4273" i="1"/>
  <c r="AO4273" i="1" s="1"/>
  <c r="AM4272" i="1"/>
  <c r="AO4272" i="1" s="1"/>
  <c r="AM4271" i="1"/>
  <c r="AO4271" i="1" s="1"/>
  <c r="AM4270" i="1"/>
  <c r="AO4270" i="1" s="1"/>
  <c r="AM4269" i="1"/>
  <c r="AO4269" i="1" s="1"/>
  <c r="AM4268" i="1"/>
  <c r="AO4268" i="1" s="1"/>
  <c r="AM4267" i="1"/>
  <c r="AO4267" i="1" s="1"/>
  <c r="AM4266" i="1"/>
  <c r="AO4266" i="1" s="1"/>
  <c r="AM4265" i="1"/>
  <c r="AO4265" i="1" s="1"/>
  <c r="AM4264" i="1"/>
  <c r="AO4264" i="1" s="1"/>
  <c r="AM4263" i="1"/>
  <c r="AO4263" i="1" s="1"/>
  <c r="AM4262" i="1"/>
  <c r="AO4262" i="1" s="1"/>
  <c r="AM4261" i="1"/>
  <c r="AO4261" i="1" s="1"/>
  <c r="AM4260" i="1"/>
  <c r="AO4260" i="1" s="1"/>
  <c r="AM4259" i="1"/>
  <c r="AO4259" i="1" s="1"/>
  <c r="AM4258" i="1"/>
  <c r="AO4258" i="1" s="1"/>
  <c r="AM4257" i="1"/>
  <c r="AO4257" i="1" s="1"/>
  <c r="AM4256" i="1"/>
  <c r="AO4256" i="1" s="1"/>
  <c r="AM4255" i="1"/>
  <c r="AO4255" i="1" s="1"/>
  <c r="AM4254" i="1"/>
  <c r="AO4254" i="1" s="1"/>
  <c r="AM4253" i="1"/>
  <c r="AO4253" i="1" s="1"/>
  <c r="AM4252" i="1"/>
  <c r="AO4252" i="1" s="1"/>
  <c r="AM4251" i="1"/>
  <c r="AO4251" i="1" s="1"/>
  <c r="AM4250" i="1"/>
  <c r="AO4250" i="1" s="1"/>
  <c r="AM4249" i="1"/>
  <c r="AO4249" i="1" s="1"/>
  <c r="AM4248" i="1"/>
  <c r="AO4248" i="1" s="1"/>
  <c r="AM4247" i="1"/>
  <c r="AO4247" i="1" s="1"/>
  <c r="AM4246" i="1"/>
  <c r="AO4246" i="1" s="1"/>
  <c r="AM4245" i="1"/>
  <c r="AO4245" i="1" s="1"/>
  <c r="AM4244" i="1"/>
  <c r="AO4244" i="1" s="1"/>
  <c r="AM4243" i="1"/>
  <c r="AO4243" i="1" s="1"/>
  <c r="AM4242" i="1"/>
  <c r="AO4242" i="1" s="1"/>
  <c r="AM4241" i="1"/>
  <c r="AO4241" i="1" s="1"/>
  <c r="AM4240" i="1"/>
  <c r="AO4240" i="1" s="1"/>
  <c r="AM4239" i="1"/>
  <c r="AO4239" i="1" s="1"/>
  <c r="AM4238" i="1"/>
  <c r="AO4238" i="1" s="1"/>
  <c r="AM4237" i="1"/>
  <c r="AO4237" i="1" s="1"/>
  <c r="AM4236" i="1"/>
  <c r="AO4236" i="1" s="1"/>
  <c r="AM4235" i="1"/>
  <c r="AO4235" i="1" s="1"/>
  <c r="AM4234" i="1"/>
  <c r="AO4234" i="1" s="1"/>
  <c r="AM4233" i="1"/>
  <c r="AO4233" i="1" s="1"/>
  <c r="AM4232" i="1"/>
  <c r="AO4232" i="1" s="1"/>
  <c r="AM4231" i="1"/>
  <c r="AO4231" i="1" s="1"/>
  <c r="AM4230" i="1"/>
  <c r="AO4230" i="1" s="1"/>
  <c r="AM4229" i="1"/>
  <c r="AO4229" i="1" s="1"/>
  <c r="AM4228" i="1"/>
  <c r="AO4228" i="1" s="1"/>
  <c r="AM4227" i="1"/>
  <c r="AO4227" i="1" s="1"/>
  <c r="AM4226" i="1"/>
  <c r="AO4226" i="1" s="1"/>
  <c r="AM4225" i="1"/>
  <c r="AO4225" i="1" s="1"/>
  <c r="AM4224" i="1"/>
  <c r="AO4224" i="1" s="1"/>
  <c r="AM4223" i="1"/>
  <c r="AO4223" i="1" s="1"/>
  <c r="AM4222" i="1"/>
  <c r="AO4222" i="1" s="1"/>
  <c r="AM4221" i="1"/>
  <c r="AO4221" i="1" s="1"/>
  <c r="AM4220" i="1"/>
  <c r="AO4220" i="1" s="1"/>
  <c r="AM4219" i="1"/>
  <c r="AO4219" i="1" s="1"/>
  <c r="AM4218" i="1"/>
  <c r="AO4218" i="1" s="1"/>
  <c r="AM4217" i="1"/>
  <c r="AO4217" i="1" s="1"/>
  <c r="AM4216" i="1"/>
  <c r="AO4216" i="1" s="1"/>
  <c r="AM4215" i="1"/>
  <c r="AO4215" i="1" s="1"/>
  <c r="AM4214" i="1"/>
  <c r="AO4214" i="1" s="1"/>
  <c r="AM4213" i="1"/>
  <c r="AO4213" i="1" s="1"/>
  <c r="AM4212" i="1"/>
  <c r="AO4212" i="1" s="1"/>
  <c r="AM4211" i="1"/>
  <c r="AO4211" i="1" s="1"/>
  <c r="AM4210" i="1"/>
  <c r="AO4210" i="1" s="1"/>
  <c r="AM4209" i="1"/>
  <c r="AO4209" i="1" s="1"/>
  <c r="AM4208" i="1"/>
  <c r="AO4208" i="1" s="1"/>
  <c r="AM4207" i="1"/>
  <c r="AO4207" i="1" s="1"/>
  <c r="AM4206" i="1"/>
  <c r="AO4206" i="1" s="1"/>
  <c r="AM4205" i="1"/>
  <c r="AO4205" i="1" s="1"/>
  <c r="AM4204" i="1"/>
  <c r="AO4204" i="1" s="1"/>
  <c r="AM4203" i="1"/>
  <c r="AO4203" i="1" s="1"/>
  <c r="AM4202" i="1"/>
  <c r="AO4202" i="1" s="1"/>
  <c r="AM4201" i="1"/>
  <c r="AO4201" i="1" s="1"/>
  <c r="AM4200" i="1"/>
  <c r="AO4200" i="1" s="1"/>
  <c r="AM4199" i="1"/>
  <c r="AO4199" i="1" s="1"/>
  <c r="AM4198" i="1"/>
  <c r="AO4198" i="1" s="1"/>
  <c r="AM4197" i="1"/>
  <c r="AO4197" i="1" s="1"/>
  <c r="AM4196" i="1"/>
  <c r="AO4196" i="1" s="1"/>
  <c r="AM4195" i="1"/>
  <c r="AO4195" i="1" s="1"/>
  <c r="AM4194" i="1"/>
  <c r="AO4194" i="1" s="1"/>
  <c r="AM4193" i="1"/>
  <c r="AO4193" i="1" s="1"/>
  <c r="AM4192" i="1"/>
  <c r="AO4192" i="1" s="1"/>
  <c r="AM4191" i="1"/>
  <c r="AO4191" i="1" s="1"/>
  <c r="AM4190" i="1"/>
  <c r="AO4190" i="1" s="1"/>
  <c r="AM4189" i="1"/>
  <c r="AO4189" i="1" s="1"/>
  <c r="AM4188" i="1"/>
  <c r="AO4188" i="1" s="1"/>
  <c r="AM4187" i="1"/>
  <c r="AO4187" i="1" s="1"/>
  <c r="AM4186" i="1"/>
  <c r="AO4186" i="1" s="1"/>
  <c r="AM4185" i="1"/>
  <c r="AO4185" i="1" s="1"/>
  <c r="AM4184" i="1"/>
  <c r="AO4184" i="1" s="1"/>
  <c r="AM4183" i="1"/>
  <c r="AO4183" i="1" s="1"/>
  <c r="AM4182" i="1"/>
  <c r="AO4182" i="1" s="1"/>
  <c r="AM4181" i="1"/>
  <c r="AO4181" i="1" s="1"/>
  <c r="AM4180" i="1"/>
  <c r="AO4180" i="1" s="1"/>
  <c r="AM4179" i="1"/>
  <c r="AO4179" i="1" s="1"/>
  <c r="AM4178" i="1"/>
  <c r="AO4178" i="1" s="1"/>
  <c r="AM4177" i="1"/>
  <c r="AO4177" i="1" s="1"/>
  <c r="AM4176" i="1"/>
  <c r="AO4176" i="1" s="1"/>
  <c r="AM4175" i="1"/>
  <c r="AO4175" i="1" s="1"/>
  <c r="AM4174" i="1"/>
  <c r="AO4174" i="1" s="1"/>
  <c r="AM4173" i="1"/>
  <c r="AO4173" i="1" s="1"/>
  <c r="AM4172" i="1"/>
  <c r="AO4172" i="1" s="1"/>
  <c r="AM4171" i="1"/>
  <c r="AO4171" i="1" s="1"/>
  <c r="AM4170" i="1"/>
  <c r="AO4170" i="1" s="1"/>
  <c r="AM4169" i="1"/>
  <c r="AO4169" i="1" s="1"/>
  <c r="AM4168" i="1"/>
  <c r="AO4168" i="1" s="1"/>
  <c r="AM4167" i="1"/>
  <c r="AO4167" i="1" s="1"/>
  <c r="AM4166" i="1"/>
  <c r="AO4166" i="1" s="1"/>
  <c r="AM4165" i="1"/>
  <c r="AO4165" i="1" s="1"/>
  <c r="AM4164" i="1"/>
  <c r="AO4164" i="1" s="1"/>
  <c r="AM4163" i="1"/>
  <c r="AO4163" i="1" s="1"/>
  <c r="AM4162" i="1"/>
  <c r="AO4162" i="1" s="1"/>
  <c r="AM4161" i="1"/>
  <c r="AO4161" i="1" s="1"/>
  <c r="AM4160" i="1"/>
  <c r="AO4160" i="1" s="1"/>
  <c r="AM4159" i="1"/>
  <c r="AO4159" i="1" s="1"/>
  <c r="AM4158" i="1"/>
  <c r="AO4158" i="1" s="1"/>
  <c r="AM4157" i="1"/>
  <c r="AO4157" i="1" s="1"/>
  <c r="AM4156" i="1"/>
  <c r="AO4156" i="1" s="1"/>
  <c r="AM4155" i="1"/>
  <c r="AO4155" i="1" s="1"/>
  <c r="AM4154" i="1"/>
  <c r="AO4154" i="1" s="1"/>
  <c r="AM4153" i="1"/>
  <c r="AO4153" i="1" s="1"/>
  <c r="AM4152" i="1"/>
  <c r="AO4152" i="1" s="1"/>
  <c r="AM4151" i="1"/>
  <c r="AO4151" i="1" s="1"/>
  <c r="AM4150" i="1"/>
  <c r="AO4150" i="1" s="1"/>
  <c r="AM4149" i="1"/>
  <c r="AO4149" i="1" s="1"/>
  <c r="AM4148" i="1"/>
  <c r="AO4148" i="1" s="1"/>
  <c r="AM4147" i="1"/>
  <c r="AO4147" i="1" s="1"/>
  <c r="AM4146" i="1"/>
  <c r="AO4146" i="1" s="1"/>
  <c r="AM4145" i="1"/>
  <c r="AO4145" i="1" s="1"/>
  <c r="AM4144" i="1"/>
  <c r="AO4144" i="1" s="1"/>
  <c r="AM4143" i="1"/>
  <c r="AO4143" i="1" s="1"/>
  <c r="AM4142" i="1"/>
  <c r="AO4142" i="1" s="1"/>
  <c r="AM4141" i="1"/>
  <c r="AO4141" i="1" s="1"/>
  <c r="AM4140" i="1"/>
  <c r="AO4140" i="1" s="1"/>
  <c r="AM4139" i="1"/>
  <c r="AO4139" i="1" s="1"/>
  <c r="AM4138" i="1"/>
  <c r="AO4138" i="1" s="1"/>
  <c r="AM4137" i="1"/>
  <c r="AO4137" i="1" s="1"/>
  <c r="AM4136" i="1"/>
  <c r="AO4136" i="1" s="1"/>
  <c r="AM4135" i="1"/>
  <c r="AO4135" i="1" s="1"/>
  <c r="AM4134" i="1"/>
  <c r="AO4134" i="1" s="1"/>
  <c r="AM4133" i="1"/>
  <c r="AO4133" i="1" s="1"/>
  <c r="AM4132" i="1"/>
  <c r="AO4132" i="1" s="1"/>
  <c r="AM4131" i="1"/>
  <c r="AO4131" i="1" s="1"/>
  <c r="AM4130" i="1"/>
  <c r="AO4130" i="1" s="1"/>
  <c r="AM4129" i="1"/>
  <c r="AO4129" i="1" s="1"/>
  <c r="AM4128" i="1"/>
  <c r="AO4128" i="1" s="1"/>
  <c r="AM4127" i="1"/>
  <c r="AO4127" i="1" s="1"/>
  <c r="AM4126" i="1"/>
  <c r="AO4126" i="1" s="1"/>
  <c r="AM4125" i="1"/>
  <c r="AO4125" i="1" s="1"/>
  <c r="AM4124" i="1"/>
  <c r="AO4124" i="1" s="1"/>
  <c r="AM4123" i="1"/>
  <c r="AO4123" i="1" s="1"/>
  <c r="AM4122" i="1"/>
  <c r="AO4122" i="1" s="1"/>
  <c r="AM4121" i="1"/>
  <c r="AO4121" i="1" s="1"/>
  <c r="AM4120" i="1"/>
  <c r="AO4120" i="1" s="1"/>
  <c r="AM4119" i="1"/>
  <c r="AO4119" i="1" s="1"/>
  <c r="AM4118" i="1"/>
  <c r="AO4118" i="1" s="1"/>
  <c r="AM4117" i="1"/>
  <c r="AO4117" i="1" s="1"/>
  <c r="AM4116" i="1"/>
  <c r="AO4116" i="1" s="1"/>
  <c r="AM4115" i="1"/>
  <c r="AO4115" i="1" s="1"/>
  <c r="AM4114" i="1"/>
  <c r="AO4114" i="1" s="1"/>
  <c r="AM4113" i="1"/>
  <c r="AO4113" i="1" s="1"/>
  <c r="AM4112" i="1"/>
  <c r="AO4112" i="1" s="1"/>
  <c r="AM4111" i="1"/>
  <c r="AO4111" i="1" s="1"/>
  <c r="AM4110" i="1"/>
  <c r="AO4110" i="1" s="1"/>
  <c r="AM4109" i="1"/>
  <c r="AO4109" i="1" s="1"/>
  <c r="AM4108" i="1"/>
  <c r="AO4108" i="1" s="1"/>
  <c r="AM4107" i="1"/>
  <c r="AO4107" i="1" s="1"/>
  <c r="AM4106" i="1"/>
  <c r="AO4106" i="1" s="1"/>
  <c r="AM4105" i="1"/>
  <c r="AO4105" i="1" s="1"/>
  <c r="AM4104" i="1"/>
  <c r="AO4104" i="1" s="1"/>
  <c r="AM4103" i="1"/>
  <c r="AO4103" i="1" s="1"/>
  <c r="AM4102" i="1"/>
  <c r="AO4102" i="1" s="1"/>
  <c r="AM4101" i="1"/>
  <c r="AO4101" i="1" s="1"/>
  <c r="AM4100" i="1"/>
  <c r="AO4100" i="1" s="1"/>
  <c r="AM4099" i="1"/>
  <c r="AO4099" i="1" s="1"/>
  <c r="AM4098" i="1"/>
  <c r="AO4098" i="1" s="1"/>
  <c r="AM4097" i="1"/>
  <c r="AO4097" i="1" s="1"/>
  <c r="AM4096" i="1"/>
  <c r="AO4096" i="1" s="1"/>
  <c r="AM4095" i="1"/>
  <c r="AO4095" i="1" s="1"/>
  <c r="AM4094" i="1"/>
  <c r="AO4094" i="1" s="1"/>
  <c r="AM4093" i="1"/>
  <c r="AO4093" i="1" s="1"/>
  <c r="AM4092" i="1"/>
  <c r="AO4092" i="1" s="1"/>
  <c r="AM4091" i="1"/>
  <c r="AO4091" i="1" s="1"/>
  <c r="AM4090" i="1"/>
  <c r="AO4090" i="1" s="1"/>
  <c r="AM4089" i="1"/>
  <c r="AO4089" i="1" s="1"/>
  <c r="AM4088" i="1"/>
  <c r="AO4088" i="1" s="1"/>
  <c r="AM4087" i="1"/>
  <c r="AO4087" i="1" s="1"/>
  <c r="AM4086" i="1"/>
  <c r="AO4086" i="1" s="1"/>
  <c r="AM4085" i="1"/>
  <c r="AO4085" i="1" s="1"/>
  <c r="AM4084" i="1"/>
  <c r="AO4084" i="1" s="1"/>
  <c r="AM4083" i="1"/>
  <c r="AO4083" i="1" s="1"/>
  <c r="AM4082" i="1"/>
  <c r="AO4082" i="1" s="1"/>
  <c r="AM4081" i="1"/>
  <c r="AO4081" i="1" s="1"/>
  <c r="AM4080" i="1"/>
  <c r="AO4080" i="1" s="1"/>
  <c r="AM4079" i="1"/>
  <c r="AO4079" i="1" s="1"/>
  <c r="AM4078" i="1"/>
  <c r="AO4078" i="1" s="1"/>
  <c r="AM4077" i="1"/>
  <c r="AO4077" i="1" s="1"/>
  <c r="AM4076" i="1"/>
  <c r="AO4076" i="1" s="1"/>
  <c r="AM4075" i="1"/>
  <c r="AO4075" i="1" s="1"/>
  <c r="AM4074" i="1"/>
  <c r="AO4074" i="1" s="1"/>
  <c r="AM4073" i="1"/>
  <c r="AO4073" i="1" s="1"/>
  <c r="AM4072" i="1"/>
  <c r="AO4072" i="1" s="1"/>
  <c r="AM4071" i="1"/>
  <c r="AO4071" i="1" s="1"/>
  <c r="AM4070" i="1"/>
  <c r="AO4070" i="1" s="1"/>
  <c r="AM4069" i="1"/>
  <c r="AO4069" i="1" s="1"/>
  <c r="AM4068" i="1"/>
  <c r="AO4068" i="1" s="1"/>
  <c r="AM4067" i="1"/>
  <c r="AO4067" i="1" s="1"/>
  <c r="AM4066" i="1"/>
  <c r="AO4066" i="1" s="1"/>
  <c r="AM4065" i="1"/>
  <c r="AO4065" i="1" s="1"/>
  <c r="AM4064" i="1"/>
  <c r="AO4064" i="1" s="1"/>
  <c r="AM4063" i="1"/>
  <c r="AO4063" i="1" s="1"/>
  <c r="AM4062" i="1"/>
  <c r="AO4062" i="1" s="1"/>
  <c r="AM4061" i="1"/>
  <c r="AO4061" i="1" s="1"/>
  <c r="AM4060" i="1"/>
  <c r="AO4060" i="1" s="1"/>
  <c r="AM4059" i="1"/>
  <c r="AO4059" i="1" s="1"/>
  <c r="AM4058" i="1"/>
  <c r="AO4058" i="1" s="1"/>
  <c r="AM4057" i="1"/>
  <c r="AO4057" i="1" s="1"/>
  <c r="AM4056" i="1"/>
  <c r="AO4056" i="1" s="1"/>
  <c r="AM4055" i="1"/>
  <c r="AO4055" i="1" s="1"/>
  <c r="AM4054" i="1"/>
  <c r="AO4054" i="1" s="1"/>
  <c r="AM4053" i="1"/>
  <c r="AO4053" i="1" s="1"/>
  <c r="AM4052" i="1"/>
  <c r="AO4052" i="1" s="1"/>
  <c r="AM4051" i="1"/>
  <c r="AO4051" i="1" s="1"/>
  <c r="AM4050" i="1"/>
  <c r="AO4050" i="1" s="1"/>
  <c r="AM4049" i="1"/>
  <c r="AO4049" i="1" s="1"/>
  <c r="AM4048" i="1"/>
  <c r="AO4048" i="1" s="1"/>
  <c r="AM4047" i="1"/>
  <c r="AO4047" i="1" s="1"/>
  <c r="AM4046" i="1"/>
  <c r="AO4046" i="1" s="1"/>
  <c r="AM4045" i="1"/>
  <c r="AO4045" i="1" s="1"/>
  <c r="AM4044" i="1"/>
  <c r="AO4044" i="1" s="1"/>
  <c r="AM4043" i="1"/>
  <c r="AO4043" i="1" s="1"/>
  <c r="AM4042" i="1"/>
  <c r="AO4042" i="1" s="1"/>
  <c r="AM4041" i="1"/>
  <c r="AO4041" i="1" s="1"/>
  <c r="AM4040" i="1"/>
  <c r="AO4040" i="1" s="1"/>
  <c r="AM4039" i="1"/>
  <c r="AO4039" i="1" s="1"/>
  <c r="AM4038" i="1"/>
  <c r="AO4038" i="1" s="1"/>
  <c r="AM4037" i="1"/>
  <c r="AO4037" i="1" s="1"/>
  <c r="AM4036" i="1"/>
  <c r="AO4036" i="1" s="1"/>
  <c r="AM4035" i="1"/>
  <c r="AO4035" i="1" s="1"/>
  <c r="AM4034" i="1"/>
  <c r="AO4034" i="1" s="1"/>
  <c r="AM4033" i="1"/>
  <c r="AO4033" i="1" s="1"/>
  <c r="AM4032" i="1"/>
  <c r="AO4032" i="1" s="1"/>
  <c r="AM4031" i="1"/>
  <c r="AO4031" i="1" s="1"/>
  <c r="AM4030" i="1"/>
  <c r="AO4030" i="1" s="1"/>
  <c r="AM4029" i="1"/>
  <c r="AO4029" i="1" s="1"/>
  <c r="AM4028" i="1"/>
  <c r="AO4028" i="1" s="1"/>
  <c r="AM4027" i="1"/>
  <c r="AO4027" i="1" s="1"/>
  <c r="AM4026" i="1"/>
  <c r="AO4026" i="1" s="1"/>
  <c r="AM4025" i="1"/>
  <c r="AO4025" i="1" s="1"/>
  <c r="AM4024" i="1"/>
  <c r="AO4024" i="1" s="1"/>
  <c r="AM4023" i="1"/>
  <c r="AO4023" i="1" s="1"/>
  <c r="AM4022" i="1"/>
  <c r="AO4022" i="1" s="1"/>
  <c r="AM4021" i="1"/>
  <c r="AO4021" i="1" s="1"/>
  <c r="AM4020" i="1"/>
  <c r="AO4020" i="1" s="1"/>
  <c r="AM4019" i="1"/>
  <c r="AO4019" i="1" s="1"/>
  <c r="AM4018" i="1"/>
  <c r="AO4018" i="1" s="1"/>
  <c r="AM4017" i="1"/>
  <c r="AO4017" i="1" s="1"/>
  <c r="AM4016" i="1"/>
  <c r="AO4016" i="1" s="1"/>
  <c r="AM4015" i="1"/>
  <c r="AO4015" i="1" s="1"/>
  <c r="AM4014" i="1"/>
  <c r="AO4014" i="1" s="1"/>
  <c r="AM4013" i="1"/>
  <c r="AO4013" i="1" s="1"/>
  <c r="AM4012" i="1"/>
  <c r="AO4012" i="1" s="1"/>
  <c r="AM4011" i="1"/>
  <c r="AO4011" i="1" s="1"/>
  <c r="AM4010" i="1"/>
  <c r="AO4010" i="1" s="1"/>
  <c r="AM4009" i="1"/>
  <c r="AO4009" i="1" s="1"/>
  <c r="AM4008" i="1"/>
  <c r="AO4008" i="1" s="1"/>
  <c r="AM4007" i="1"/>
  <c r="AO4007" i="1" s="1"/>
  <c r="AM4006" i="1"/>
  <c r="AO4006" i="1" s="1"/>
  <c r="AM4005" i="1"/>
  <c r="AO4005" i="1" s="1"/>
  <c r="AM4004" i="1"/>
  <c r="AO4004" i="1" s="1"/>
  <c r="AM4003" i="1"/>
  <c r="AO4003" i="1" s="1"/>
  <c r="AM4002" i="1"/>
  <c r="AO4002" i="1" s="1"/>
  <c r="AM4001" i="1"/>
  <c r="AO4001" i="1" s="1"/>
  <c r="AM4000" i="1"/>
  <c r="AO4000" i="1" s="1"/>
  <c r="AM3999" i="1"/>
  <c r="AO3999" i="1" s="1"/>
  <c r="AM3998" i="1"/>
  <c r="AO3998" i="1" s="1"/>
  <c r="AM3997" i="1"/>
  <c r="AO3997" i="1" s="1"/>
  <c r="AM3996" i="1"/>
  <c r="AO3996" i="1" s="1"/>
  <c r="AM3995" i="1"/>
  <c r="AO3995" i="1" s="1"/>
  <c r="AM3994" i="1"/>
  <c r="AO3994" i="1" s="1"/>
  <c r="AM3993" i="1"/>
  <c r="AO3993" i="1" s="1"/>
  <c r="AM3992" i="1"/>
  <c r="AO3992" i="1" s="1"/>
  <c r="AM3991" i="1"/>
  <c r="AO3991" i="1" s="1"/>
  <c r="AM3990" i="1"/>
  <c r="AO3990" i="1" s="1"/>
  <c r="AM3989" i="1"/>
  <c r="AO3989" i="1" s="1"/>
  <c r="AM3988" i="1"/>
  <c r="AO3988" i="1" s="1"/>
  <c r="AM3987" i="1"/>
  <c r="AO3987" i="1" s="1"/>
  <c r="AM3986" i="1"/>
  <c r="AO3986" i="1" s="1"/>
  <c r="AM3985" i="1"/>
  <c r="AO3985" i="1" s="1"/>
  <c r="AM3984" i="1"/>
  <c r="AO3984" i="1" s="1"/>
  <c r="AM3983" i="1"/>
  <c r="AO3983" i="1" s="1"/>
  <c r="AM3982" i="1"/>
  <c r="AO3982" i="1" s="1"/>
  <c r="AM3981" i="1"/>
  <c r="AO3981" i="1" s="1"/>
  <c r="AM3980" i="1"/>
  <c r="AO3980" i="1" s="1"/>
  <c r="AM3979" i="1"/>
  <c r="AO3979" i="1" s="1"/>
  <c r="AM3978" i="1"/>
  <c r="AO3978" i="1" s="1"/>
  <c r="AM3977" i="1"/>
  <c r="AO3977" i="1" s="1"/>
  <c r="AM3976" i="1"/>
  <c r="AO3976" i="1" s="1"/>
  <c r="AM3975" i="1"/>
  <c r="AO3975" i="1" s="1"/>
  <c r="AM3974" i="1"/>
  <c r="AO3974" i="1" s="1"/>
  <c r="AM3973" i="1"/>
  <c r="AO3973" i="1" s="1"/>
  <c r="AM3972" i="1"/>
  <c r="AO3972" i="1" s="1"/>
  <c r="AM3971" i="1"/>
  <c r="AO3971" i="1" s="1"/>
  <c r="AM3970" i="1"/>
  <c r="AO3970" i="1" s="1"/>
  <c r="AM3969" i="1"/>
  <c r="AO3969" i="1" s="1"/>
  <c r="AM3968" i="1"/>
  <c r="AO3968" i="1" s="1"/>
  <c r="AM3967" i="1"/>
  <c r="AO3967" i="1" s="1"/>
  <c r="AM3966" i="1"/>
  <c r="AO3966" i="1" s="1"/>
  <c r="AM3965" i="1"/>
  <c r="AO3965" i="1" s="1"/>
  <c r="AM3964" i="1"/>
  <c r="AO3964" i="1" s="1"/>
  <c r="AM3963" i="1"/>
  <c r="AO3963" i="1" s="1"/>
  <c r="AM3962" i="1"/>
  <c r="AO3962" i="1" s="1"/>
  <c r="AM3961" i="1"/>
  <c r="AO3961" i="1" s="1"/>
  <c r="AM3960" i="1"/>
  <c r="AO3960" i="1" s="1"/>
  <c r="AM3959" i="1"/>
  <c r="AO3959" i="1" s="1"/>
  <c r="AM3958" i="1"/>
  <c r="AO3958" i="1" s="1"/>
  <c r="AM3957" i="1"/>
  <c r="AO3957" i="1" s="1"/>
  <c r="AM3956" i="1"/>
  <c r="AO3956" i="1" s="1"/>
  <c r="AM3955" i="1"/>
  <c r="AO3955" i="1" s="1"/>
  <c r="AM3954" i="1"/>
  <c r="AO3954" i="1" s="1"/>
  <c r="AM3953" i="1"/>
  <c r="AO3953" i="1" s="1"/>
  <c r="AM3952" i="1"/>
  <c r="AO3952" i="1" s="1"/>
  <c r="AM3951" i="1"/>
  <c r="AO3951" i="1" s="1"/>
  <c r="AM3950" i="1"/>
  <c r="AO3950" i="1" s="1"/>
  <c r="AM3949" i="1"/>
  <c r="AO3949" i="1" s="1"/>
  <c r="AM3948" i="1"/>
  <c r="AO3948" i="1" s="1"/>
  <c r="AM3947" i="1"/>
  <c r="AO3947" i="1" s="1"/>
  <c r="AM3946" i="1"/>
  <c r="AO3946" i="1" s="1"/>
  <c r="AM3945" i="1"/>
  <c r="AO3945" i="1" s="1"/>
  <c r="AM3944" i="1"/>
  <c r="AO3944" i="1" s="1"/>
  <c r="AM3943" i="1"/>
  <c r="AO3943" i="1" s="1"/>
  <c r="AM3942" i="1"/>
  <c r="AO3942" i="1" s="1"/>
  <c r="AM3941" i="1"/>
  <c r="AO3941" i="1" s="1"/>
  <c r="AM3940" i="1"/>
  <c r="AO3940" i="1" s="1"/>
  <c r="AM3939" i="1"/>
  <c r="AO3939" i="1" s="1"/>
  <c r="AM3938" i="1"/>
  <c r="AO3938" i="1" s="1"/>
  <c r="AM3937" i="1"/>
  <c r="AO3937" i="1" s="1"/>
  <c r="AM3936" i="1"/>
  <c r="AO3936" i="1" s="1"/>
  <c r="AM3935" i="1"/>
  <c r="AO3935" i="1" s="1"/>
  <c r="AM3934" i="1"/>
  <c r="AO3934" i="1" s="1"/>
  <c r="AM3933" i="1"/>
  <c r="AO3933" i="1" s="1"/>
  <c r="AM3932" i="1"/>
  <c r="AO3932" i="1" s="1"/>
  <c r="AM3931" i="1"/>
  <c r="AO3931" i="1" s="1"/>
  <c r="AM3930" i="1"/>
  <c r="AO3930" i="1" s="1"/>
  <c r="AM3929" i="1"/>
  <c r="AO3929" i="1" s="1"/>
  <c r="AM3928" i="1"/>
  <c r="AO3928" i="1" s="1"/>
  <c r="AM3927" i="1"/>
  <c r="AO3927" i="1" s="1"/>
  <c r="AM3926" i="1"/>
  <c r="AO3926" i="1" s="1"/>
  <c r="AM3925" i="1"/>
  <c r="AO3925" i="1" s="1"/>
  <c r="AM3924" i="1"/>
  <c r="AO3924" i="1" s="1"/>
  <c r="AM3923" i="1"/>
  <c r="AO3923" i="1" s="1"/>
  <c r="AM3922" i="1"/>
  <c r="AO3922" i="1" s="1"/>
  <c r="AM3921" i="1"/>
  <c r="AO3921" i="1" s="1"/>
  <c r="AM3920" i="1"/>
  <c r="AO3920" i="1" s="1"/>
  <c r="AM3919" i="1"/>
  <c r="AO3919" i="1" s="1"/>
  <c r="AM3918" i="1"/>
  <c r="AO3918" i="1" s="1"/>
  <c r="AM3917" i="1"/>
  <c r="AO3917" i="1" s="1"/>
  <c r="AM3916" i="1"/>
  <c r="AO3916" i="1" s="1"/>
  <c r="AM3915" i="1"/>
  <c r="AO3915" i="1" s="1"/>
  <c r="AM3914" i="1"/>
  <c r="AO3914" i="1" s="1"/>
  <c r="AM3913" i="1"/>
  <c r="AO3913" i="1" s="1"/>
  <c r="AM3912" i="1"/>
  <c r="AO3912" i="1" s="1"/>
  <c r="AM3911" i="1"/>
  <c r="AO3911" i="1" s="1"/>
  <c r="AM3910" i="1"/>
  <c r="AO3910" i="1" s="1"/>
  <c r="AM3909" i="1"/>
  <c r="AO3909" i="1" s="1"/>
  <c r="AM3908" i="1"/>
  <c r="AO3908" i="1" s="1"/>
  <c r="AM3907" i="1"/>
  <c r="AO3907" i="1" s="1"/>
  <c r="AM3906" i="1"/>
  <c r="AO3906" i="1" s="1"/>
  <c r="AM3905" i="1"/>
  <c r="AO3905" i="1" s="1"/>
  <c r="AM3904" i="1"/>
  <c r="AO3904" i="1" s="1"/>
  <c r="AM3903" i="1"/>
  <c r="AO3903" i="1" s="1"/>
  <c r="AM3902" i="1"/>
  <c r="AO3902" i="1" s="1"/>
  <c r="AM3901" i="1"/>
  <c r="AO3901" i="1" s="1"/>
  <c r="AM3900" i="1"/>
  <c r="AO3900" i="1" s="1"/>
  <c r="AM3899" i="1"/>
  <c r="AO3899" i="1" s="1"/>
  <c r="AM3898" i="1"/>
  <c r="AO3898" i="1" s="1"/>
  <c r="AM3897" i="1"/>
  <c r="AO3897" i="1" s="1"/>
  <c r="AM3896" i="1"/>
  <c r="AO3896" i="1" s="1"/>
  <c r="AM3895" i="1"/>
  <c r="AO3895" i="1" s="1"/>
  <c r="AM3894" i="1"/>
  <c r="AO3894" i="1" s="1"/>
  <c r="AM3893" i="1"/>
  <c r="AO3893" i="1" s="1"/>
  <c r="AM3892" i="1"/>
  <c r="AO3892" i="1" s="1"/>
  <c r="AM3891" i="1"/>
  <c r="AO3891" i="1" s="1"/>
  <c r="AM3890" i="1"/>
  <c r="AO3890" i="1" s="1"/>
  <c r="AM3889" i="1"/>
  <c r="AO3889" i="1" s="1"/>
  <c r="AM3888" i="1"/>
  <c r="AO3888" i="1" s="1"/>
  <c r="AM3887" i="1"/>
  <c r="AO3887" i="1" s="1"/>
  <c r="AM3886" i="1"/>
  <c r="AO3886" i="1" s="1"/>
  <c r="AM3885" i="1"/>
  <c r="AO3885" i="1" s="1"/>
  <c r="AM3884" i="1"/>
  <c r="AO3884" i="1" s="1"/>
  <c r="AM3883" i="1"/>
  <c r="AO3883" i="1" s="1"/>
  <c r="AM3882" i="1"/>
  <c r="AO3882" i="1" s="1"/>
  <c r="AM3881" i="1"/>
  <c r="AO3881" i="1" s="1"/>
  <c r="AM3880" i="1"/>
  <c r="AO3880" i="1" s="1"/>
  <c r="AM3879" i="1"/>
  <c r="AO3879" i="1" s="1"/>
  <c r="AM3878" i="1"/>
  <c r="AO3878" i="1" s="1"/>
  <c r="AM3877" i="1"/>
  <c r="AO3877" i="1" s="1"/>
  <c r="AM3876" i="1"/>
  <c r="AO3876" i="1" s="1"/>
  <c r="AM3875" i="1"/>
  <c r="AO3875" i="1" s="1"/>
  <c r="AM3874" i="1"/>
  <c r="AO3874" i="1" s="1"/>
  <c r="AM3873" i="1"/>
  <c r="AO3873" i="1" s="1"/>
  <c r="AM3872" i="1"/>
  <c r="AO3872" i="1" s="1"/>
  <c r="AM3871" i="1"/>
  <c r="AO3871" i="1" s="1"/>
  <c r="AM3870" i="1"/>
  <c r="AO3870" i="1" s="1"/>
  <c r="AM3869" i="1"/>
  <c r="AO3869" i="1" s="1"/>
  <c r="AM3868" i="1"/>
  <c r="AO3868" i="1" s="1"/>
  <c r="AM3867" i="1"/>
  <c r="AO3867" i="1" s="1"/>
  <c r="AM3866" i="1"/>
  <c r="AO3866" i="1" s="1"/>
  <c r="AM3865" i="1"/>
  <c r="AO3865" i="1" s="1"/>
  <c r="AM3864" i="1"/>
  <c r="AO3864" i="1" s="1"/>
  <c r="AM3863" i="1"/>
  <c r="AO3863" i="1" s="1"/>
  <c r="AM3862" i="1"/>
  <c r="AO3862" i="1" s="1"/>
  <c r="AM3861" i="1"/>
  <c r="AO3861" i="1" s="1"/>
  <c r="AM3860" i="1"/>
  <c r="AO3860" i="1" s="1"/>
  <c r="AM3859" i="1"/>
  <c r="AO3859" i="1" s="1"/>
  <c r="AM3858" i="1"/>
  <c r="AO3858" i="1" s="1"/>
  <c r="AM3857" i="1"/>
  <c r="AO3857" i="1" s="1"/>
  <c r="AM3856" i="1"/>
  <c r="AO3856" i="1" s="1"/>
  <c r="AM3855" i="1"/>
  <c r="AO3855" i="1" s="1"/>
  <c r="AM3854" i="1"/>
  <c r="AO3854" i="1" s="1"/>
  <c r="AM3853" i="1"/>
  <c r="AO3853" i="1" s="1"/>
  <c r="AM3852" i="1"/>
  <c r="AO3852" i="1" s="1"/>
  <c r="AM3851" i="1"/>
  <c r="AO3851" i="1" s="1"/>
  <c r="AM3850" i="1"/>
  <c r="AO3850" i="1" s="1"/>
  <c r="AM3849" i="1"/>
  <c r="AO3849" i="1" s="1"/>
  <c r="AM3848" i="1"/>
  <c r="AO3848" i="1" s="1"/>
  <c r="AM3847" i="1"/>
  <c r="AO3847" i="1" s="1"/>
  <c r="AM3846" i="1"/>
  <c r="AO3846" i="1" s="1"/>
  <c r="AM3845" i="1"/>
  <c r="AO3845" i="1" s="1"/>
  <c r="AM3844" i="1"/>
  <c r="AO3844" i="1" s="1"/>
  <c r="AM3843" i="1"/>
  <c r="AO3843" i="1" s="1"/>
  <c r="AM3842" i="1"/>
  <c r="AO3842" i="1" s="1"/>
  <c r="AM3841" i="1"/>
  <c r="AO3841" i="1" s="1"/>
  <c r="AM3840" i="1"/>
  <c r="AO3840" i="1" s="1"/>
  <c r="AM3839" i="1"/>
  <c r="AO3839" i="1" s="1"/>
  <c r="AM3838" i="1"/>
  <c r="AO3838" i="1" s="1"/>
  <c r="AM3837" i="1"/>
  <c r="AO3837" i="1" s="1"/>
  <c r="AM3836" i="1"/>
  <c r="AO3836" i="1" s="1"/>
  <c r="AM3835" i="1"/>
  <c r="AO3835" i="1" s="1"/>
  <c r="AM3834" i="1"/>
  <c r="AO3834" i="1" s="1"/>
  <c r="AM3833" i="1"/>
  <c r="AO3833" i="1" s="1"/>
  <c r="AM3832" i="1"/>
  <c r="AO3832" i="1" s="1"/>
  <c r="AM3831" i="1"/>
  <c r="AO3831" i="1" s="1"/>
  <c r="AM3830" i="1"/>
  <c r="AO3830" i="1" s="1"/>
  <c r="AM3829" i="1"/>
  <c r="AO3829" i="1" s="1"/>
  <c r="AM3828" i="1"/>
  <c r="AO3828" i="1" s="1"/>
  <c r="AM3827" i="1"/>
  <c r="AO3827" i="1" s="1"/>
  <c r="AM3826" i="1"/>
  <c r="AO3826" i="1" s="1"/>
  <c r="AM3825" i="1"/>
  <c r="AO3825" i="1" s="1"/>
  <c r="AM3824" i="1"/>
  <c r="AO3824" i="1" s="1"/>
  <c r="AM3823" i="1"/>
  <c r="AO3823" i="1" s="1"/>
  <c r="AM3822" i="1"/>
  <c r="AO3822" i="1" s="1"/>
  <c r="AM3821" i="1"/>
  <c r="AO3821" i="1" s="1"/>
  <c r="AM3820" i="1"/>
  <c r="AO3820" i="1" s="1"/>
  <c r="AM3819" i="1"/>
  <c r="AO3819" i="1" s="1"/>
  <c r="AM3818" i="1"/>
  <c r="AO3818" i="1" s="1"/>
  <c r="AM3817" i="1"/>
  <c r="AO3817" i="1" s="1"/>
  <c r="AM3816" i="1"/>
  <c r="AO3816" i="1" s="1"/>
  <c r="AM3815" i="1"/>
  <c r="AO3815" i="1" s="1"/>
  <c r="AM3814" i="1"/>
  <c r="AO3814" i="1" s="1"/>
  <c r="AM3813" i="1"/>
  <c r="AO3813" i="1" s="1"/>
  <c r="AM3812" i="1"/>
  <c r="AO3812" i="1" s="1"/>
  <c r="AM3811" i="1"/>
  <c r="AO3811" i="1" s="1"/>
  <c r="AM3810" i="1"/>
  <c r="AO3810" i="1" s="1"/>
  <c r="AM3809" i="1"/>
  <c r="AO3809" i="1" s="1"/>
  <c r="AM3808" i="1"/>
  <c r="AO3808" i="1" s="1"/>
  <c r="AM3807" i="1"/>
  <c r="AO3807" i="1" s="1"/>
  <c r="AM3806" i="1"/>
  <c r="AO3806" i="1" s="1"/>
  <c r="AM3805" i="1"/>
  <c r="AO3805" i="1" s="1"/>
  <c r="AM3804" i="1"/>
  <c r="AO3804" i="1" s="1"/>
  <c r="AM3803" i="1"/>
  <c r="AO3803" i="1" s="1"/>
  <c r="AM3802" i="1"/>
  <c r="AO3802" i="1" s="1"/>
  <c r="AM3801" i="1"/>
  <c r="AO3801" i="1" s="1"/>
  <c r="AM3800" i="1"/>
  <c r="AO3800" i="1" s="1"/>
  <c r="AM3799" i="1"/>
  <c r="AO3799" i="1" s="1"/>
  <c r="AM3798" i="1"/>
  <c r="AO3798" i="1" s="1"/>
  <c r="AM3797" i="1"/>
  <c r="AO3797" i="1" s="1"/>
  <c r="AM3796" i="1"/>
  <c r="AO3796" i="1" s="1"/>
  <c r="AM3795" i="1"/>
  <c r="AO3795" i="1" s="1"/>
  <c r="AM3794" i="1"/>
  <c r="AO3794" i="1" s="1"/>
  <c r="AM3793" i="1"/>
  <c r="AO3793" i="1" s="1"/>
  <c r="AM3792" i="1"/>
  <c r="AO3792" i="1" s="1"/>
  <c r="AM3791" i="1"/>
  <c r="AO3791" i="1" s="1"/>
  <c r="AM3790" i="1"/>
  <c r="AO3790" i="1" s="1"/>
  <c r="AM3789" i="1"/>
  <c r="AO3789" i="1" s="1"/>
  <c r="AM3788" i="1"/>
  <c r="AO3788" i="1" s="1"/>
  <c r="AM3787" i="1"/>
  <c r="AO3787" i="1" s="1"/>
  <c r="AM3786" i="1"/>
  <c r="AO3786" i="1" s="1"/>
  <c r="AM3785" i="1"/>
  <c r="AO3785" i="1" s="1"/>
  <c r="AM3784" i="1"/>
  <c r="AO3784" i="1" s="1"/>
  <c r="AM3783" i="1"/>
  <c r="AO3783" i="1" s="1"/>
  <c r="AM3782" i="1"/>
  <c r="AO3782" i="1" s="1"/>
  <c r="AM3781" i="1"/>
  <c r="AO3781" i="1" s="1"/>
  <c r="AM3780" i="1"/>
  <c r="AO3780" i="1" s="1"/>
  <c r="AM3779" i="1"/>
  <c r="AO3779" i="1" s="1"/>
  <c r="AM3778" i="1"/>
  <c r="AO3778" i="1" s="1"/>
  <c r="AM3777" i="1"/>
  <c r="AO3777" i="1" s="1"/>
  <c r="AM3776" i="1"/>
  <c r="AO3776" i="1" s="1"/>
  <c r="AM3775" i="1"/>
  <c r="AO3775" i="1" s="1"/>
  <c r="AM3774" i="1"/>
  <c r="AO3774" i="1" s="1"/>
  <c r="AM3773" i="1"/>
  <c r="AO3773" i="1" s="1"/>
  <c r="AM3772" i="1"/>
  <c r="AO3772" i="1" s="1"/>
  <c r="AM3771" i="1"/>
  <c r="AO3771" i="1" s="1"/>
  <c r="AM3770" i="1"/>
  <c r="AO3770" i="1" s="1"/>
  <c r="AM3769" i="1"/>
  <c r="AO3769" i="1" s="1"/>
  <c r="AM3768" i="1"/>
  <c r="AO3768" i="1" s="1"/>
  <c r="AM3767" i="1"/>
  <c r="AO3767" i="1" s="1"/>
  <c r="AM3766" i="1"/>
  <c r="AO3766" i="1" s="1"/>
  <c r="AM3765" i="1"/>
  <c r="AO3765" i="1" s="1"/>
  <c r="AM3764" i="1"/>
  <c r="AO3764" i="1" s="1"/>
  <c r="AM3763" i="1"/>
  <c r="AO3763" i="1" s="1"/>
  <c r="AM3762" i="1"/>
  <c r="AO3762" i="1" s="1"/>
  <c r="AM3761" i="1"/>
  <c r="AO3761" i="1" s="1"/>
  <c r="AM3760" i="1"/>
  <c r="AO3760" i="1" s="1"/>
  <c r="AM3759" i="1"/>
  <c r="AO3759" i="1" s="1"/>
  <c r="AM3758" i="1"/>
  <c r="AO3758" i="1" s="1"/>
  <c r="AM3757" i="1"/>
  <c r="AO3757" i="1" s="1"/>
  <c r="AM3756" i="1"/>
  <c r="AO3756" i="1" s="1"/>
  <c r="AM3755" i="1"/>
  <c r="AO3755" i="1" s="1"/>
  <c r="AM3754" i="1"/>
  <c r="AO3754" i="1" s="1"/>
  <c r="AM3753" i="1"/>
  <c r="AO3753" i="1" s="1"/>
  <c r="AM3752" i="1"/>
  <c r="AO3752" i="1" s="1"/>
  <c r="AM3751" i="1"/>
  <c r="AO3751" i="1" s="1"/>
  <c r="AM3750" i="1"/>
  <c r="AO3750" i="1" s="1"/>
  <c r="AM3749" i="1"/>
  <c r="AO3749" i="1" s="1"/>
  <c r="AM3748" i="1"/>
  <c r="AO3748" i="1" s="1"/>
  <c r="AM3747" i="1"/>
  <c r="AO3747" i="1" s="1"/>
  <c r="AM3746" i="1"/>
  <c r="AO3746" i="1" s="1"/>
  <c r="AM3745" i="1"/>
  <c r="AO3745" i="1" s="1"/>
  <c r="AM3744" i="1"/>
  <c r="AO3744" i="1" s="1"/>
  <c r="AM3743" i="1"/>
  <c r="AO3743" i="1" s="1"/>
  <c r="AM3742" i="1"/>
  <c r="AO3742" i="1" s="1"/>
  <c r="AM3741" i="1"/>
  <c r="AO3741" i="1" s="1"/>
  <c r="AM3740" i="1"/>
  <c r="AO3740" i="1" s="1"/>
  <c r="AM3739" i="1"/>
  <c r="AO3739" i="1" s="1"/>
  <c r="AM3738" i="1"/>
  <c r="AO3738" i="1" s="1"/>
  <c r="AM3737" i="1"/>
  <c r="AO3737" i="1" s="1"/>
  <c r="AM3736" i="1"/>
  <c r="AO3736" i="1" s="1"/>
  <c r="AM3735" i="1"/>
  <c r="AO3735" i="1" s="1"/>
  <c r="AM3734" i="1"/>
  <c r="AO3734" i="1" s="1"/>
  <c r="AM3733" i="1"/>
  <c r="AO3733" i="1" s="1"/>
  <c r="AM3732" i="1"/>
  <c r="AO3732" i="1" s="1"/>
  <c r="AM3731" i="1"/>
  <c r="AO3731" i="1" s="1"/>
  <c r="AM3730" i="1"/>
  <c r="AO3730" i="1" s="1"/>
  <c r="AM3729" i="1"/>
  <c r="AO3729" i="1" s="1"/>
  <c r="AM3728" i="1"/>
  <c r="AO3728" i="1" s="1"/>
  <c r="AM3727" i="1"/>
  <c r="AO3727" i="1" s="1"/>
  <c r="AM3726" i="1"/>
  <c r="AO3726" i="1" s="1"/>
  <c r="AM3725" i="1"/>
  <c r="AO3725" i="1" s="1"/>
  <c r="AM3724" i="1"/>
  <c r="AO3724" i="1" s="1"/>
  <c r="AM3723" i="1"/>
  <c r="AO3723" i="1" s="1"/>
  <c r="AM3722" i="1"/>
  <c r="AO3722" i="1" s="1"/>
  <c r="AM3721" i="1"/>
  <c r="AO3721" i="1" s="1"/>
  <c r="AM3720" i="1"/>
  <c r="AO3720" i="1" s="1"/>
  <c r="AM3719" i="1"/>
  <c r="AO3719" i="1" s="1"/>
  <c r="AM3718" i="1"/>
  <c r="AO3718" i="1" s="1"/>
  <c r="AM3717" i="1"/>
  <c r="AO3717" i="1" s="1"/>
  <c r="AM3716" i="1"/>
  <c r="AO3716" i="1" s="1"/>
  <c r="AM3715" i="1"/>
  <c r="AO3715" i="1" s="1"/>
  <c r="AM3714" i="1"/>
  <c r="AO3714" i="1" s="1"/>
  <c r="AM3713" i="1"/>
  <c r="AO3713" i="1" s="1"/>
  <c r="AM3712" i="1"/>
  <c r="AO3712" i="1" s="1"/>
  <c r="AM3711" i="1"/>
  <c r="AO3711" i="1" s="1"/>
  <c r="AM3710" i="1"/>
  <c r="AO3710" i="1" s="1"/>
  <c r="AM3709" i="1"/>
  <c r="AO3709" i="1" s="1"/>
  <c r="AM3708" i="1"/>
  <c r="AO3708" i="1" s="1"/>
  <c r="AM3707" i="1"/>
  <c r="AO3707" i="1" s="1"/>
  <c r="AM3706" i="1"/>
  <c r="AO3706" i="1" s="1"/>
  <c r="AM3705" i="1"/>
  <c r="AO3705" i="1" s="1"/>
  <c r="AM3704" i="1"/>
  <c r="AO3704" i="1" s="1"/>
  <c r="AM3703" i="1"/>
  <c r="AO3703" i="1" s="1"/>
  <c r="AM3702" i="1"/>
  <c r="AO3702" i="1" s="1"/>
  <c r="AM3701" i="1"/>
  <c r="AO3701" i="1" s="1"/>
  <c r="AM3700" i="1"/>
  <c r="AO3700" i="1" s="1"/>
  <c r="AM3699" i="1"/>
  <c r="AO3699" i="1" s="1"/>
  <c r="AM3698" i="1"/>
  <c r="AO3698" i="1" s="1"/>
  <c r="AM3697" i="1"/>
  <c r="AO3697" i="1" s="1"/>
  <c r="AM3696" i="1"/>
  <c r="AO3696" i="1" s="1"/>
  <c r="AM3695" i="1"/>
  <c r="AO3695" i="1" s="1"/>
  <c r="AM3694" i="1"/>
  <c r="AO3694" i="1" s="1"/>
  <c r="AM3693" i="1"/>
  <c r="AO3693" i="1" s="1"/>
  <c r="AM3692" i="1"/>
  <c r="AO3692" i="1" s="1"/>
  <c r="AM3691" i="1"/>
  <c r="AO3691" i="1" s="1"/>
  <c r="AM3690" i="1"/>
  <c r="AO3690" i="1" s="1"/>
  <c r="AM3689" i="1"/>
  <c r="AO3689" i="1" s="1"/>
  <c r="AM3688" i="1"/>
  <c r="AO3688" i="1" s="1"/>
  <c r="AM3687" i="1"/>
  <c r="AO3687" i="1" s="1"/>
  <c r="AM3686" i="1"/>
  <c r="AO3686" i="1" s="1"/>
  <c r="AM3685" i="1"/>
  <c r="AO3685" i="1" s="1"/>
  <c r="AM3684" i="1"/>
  <c r="AO3684" i="1" s="1"/>
  <c r="AM3683" i="1"/>
  <c r="AO3683" i="1" s="1"/>
  <c r="AM3682" i="1"/>
  <c r="AO3682" i="1" s="1"/>
  <c r="AM3681" i="1"/>
  <c r="AO3681" i="1" s="1"/>
  <c r="AM3680" i="1"/>
  <c r="AO3680" i="1" s="1"/>
  <c r="AM3679" i="1"/>
  <c r="AO3679" i="1" s="1"/>
  <c r="AM3678" i="1"/>
  <c r="AO3678" i="1" s="1"/>
  <c r="AM3677" i="1"/>
  <c r="AO3677" i="1" s="1"/>
  <c r="AM3676" i="1"/>
  <c r="AO3676" i="1" s="1"/>
  <c r="AM3675" i="1"/>
  <c r="AO3675" i="1" s="1"/>
  <c r="AM3674" i="1"/>
  <c r="AO3674" i="1" s="1"/>
  <c r="AM3673" i="1"/>
  <c r="AO3673" i="1" s="1"/>
  <c r="AM3672" i="1"/>
  <c r="AO3672" i="1" s="1"/>
  <c r="AM3671" i="1"/>
  <c r="AO3671" i="1" s="1"/>
  <c r="AM3670" i="1"/>
  <c r="AO3670" i="1" s="1"/>
  <c r="AM3669" i="1"/>
  <c r="AO3669" i="1" s="1"/>
  <c r="AM3668" i="1"/>
  <c r="AO3668" i="1" s="1"/>
  <c r="AM3667" i="1"/>
  <c r="AO3667" i="1" s="1"/>
  <c r="AM3666" i="1"/>
  <c r="AO3666" i="1" s="1"/>
  <c r="AM3665" i="1"/>
  <c r="AO3665" i="1" s="1"/>
  <c r="AM3664" i="1"/>
  <c r="AO3664" i="1" s="1"/>
  <c r="AM3663" i="1"/>
  <c r="AO3663" i="1" s="1"/>
  <c r="AM3662" i="1"/>
  <c r="AO3662" i="1" s="1"/>
  <c r="AM3661" i="1"/>
  <c r="AO3661" i="1" s="1"/>
  <c r="AM3660" i="1"/>
  <c r="AO3660" i="1" s="1"/>
  <c r="AM3659" i="1"/>
  <c r="AO3659" i="1" s="1"/>
  <c r="AM3658" i="1"/>
  <c r="AO3658" i="1" s="1"/>
  <c r="AM3657" i="1"/>
  <c r="AO3657" i="1" s="1"/>
  <c r="AM3656" i="1"/>
  <c r="AO3656" i="1" s="1"/>
  <c r="AM3655" i="1"/>
  <c r="AO3655" i="1" s="1"/>
  <c r="AM3654" i="1"/>
  <c r="AO3654" i="1" s="1"/>
  <c r="AM3653" i="1"/>
  <c r="AO3653" i="1" s="1"/>
  <c r="AM3652" i="1"/>
  <c r="AO3652" i="1" s="1"/>
  <c r="AM3651" i="1"/>
  <c r="AO3651" i="1" s="1"/>
  <c r="AM3650" i="1"/>
  <c r="AO3650" i="1" s="1"/>
  <c r="AM3649" i="1"/>
  <c r="AO3649" i="1" s="1"/>
  <c r="AM3648" i="1"/>
  <c r="AO3648" i="1" s="1"/>
  <c r="AM3647" i="1"/>
  <c r="AO3647" i="1" s="1"/>
  <c r="AM3646" i="1"/>
  <c r="AO3646" i="1" s="1"/>
  <c r="AM3645" i="1"/>
  <c r="AO3645" i="1" s="1"/>
  <c r="AM3644" i="1"/>
  <c r="AO3644" i="1" s="1"/>
  <c r="AM3643" i="1"/>
  <c r="AO3643" i="1" s="1"/>
  <c r="AM3642" i="1"/>
  <c r="AO3642" i="1" s="1"/>
  <c r="AM3641" i="1"/>
  <c r="AO3641" i="1" s="1"/>
  <c r="AM3640" i="1"/>
  <c r="AO3640" i="1" s="1"/>
  <c r="AM3639" i="1"/>
  <c r="AO3639" i="1" s="1"/>
  <c r="AM3638" i="1"/>
  <c r="AO3638" i="1" s="1"/>
  <c r="AM3637" i="1"/>
  <c r="AO3637" i="1" s="1"/>
  <c r="AM3636" i="1"/>
  <c r="AO3636" i="1" s="1"/>
  <c r="AM3635" i="1"/>
  <c r="AO3635" i="1" s="1"/>
  <c r="AM3634" i="1"/>
  <c r="AO3634" i="1" s="1"/>
  <c r="AM3633" i="1"/>
  <c r="AO3633" i="1" s="1"/>
  <c r="AM3632" i="1"/>
  <c r="AO3632" i="1" s="1"/>
  <c r="AM3631" i="1"/>
  <c r="AO3631" i="1" s="1"/>
  <c r="AM3630" i="1"/>
  <c r="AO3630" i="1" s="1"/>
  <c r="AM3629" i="1"/>
  <c r="AO3629" i="1" s="1"/>
  <c r="AM3628" i="1"/>
  <c r="AO3628" i="1" s="1"/>
  <c r="AM3627" i="1"/>
  <c r="AO3627" i="1" s="1"/>
  <c r="AM3626" i="1"/>
  <c r="AO3626" i="1" s="1"/>
  <c r="AM3625" i="1"/>
  <c r="AO3625" i="1" s="1"/>
  <c r="AM3624" i="1"/>
  <c r="AO3624" i="1" s="1"/>
  <c r="AM3623" i="1"/>
  <c r="AO3623" i="1" s="1"/>
  <c r="AM3622" i="1"/>
  <c r="AO3622" i="1" s="1"/>
  <c r="AM3621" i="1"/>
  <c r="AO3621" i="1" s="1"/>
  <c r="AM3620" i="1"/>
  <c r="AO3620" i="1" s="1"/>
  <c r="AM3619" i="1"/>
  <c r="AO3619" i="1" s="1"/>
  <c r="AM3618" i="1"/>
  <c r="AO3618" i="1" s="1"/>
  <c r="AM3617" i="1"/>
  <c r="AO3617" i="1" s="1"/>
  <c r="AM3616" i="1"/>
  <c r="AO3616" i="1" s="1"/>
  <c r="AM3615" i="1"/>
  <c r="AO3615" i="1" s="1"/>
  <c r="AM3614" i="1"/>
  <c r="AO3614" i="1" s="1"/>
  <c r="AM3613" i="1"/>
  <c r="AO3613" i="1" s="1"/>
  <c r="AM3612" i="1"/>
  <c r="AO3612" i="1" s="1"/>
  <c r="AM3611" i="1"/>
  <c r="AO3611" i="1" s="1"/>
  <c r="AM3610" i="1"/>
  <c r="AO3610" i="1" s="1"/>
  <c r="AM3609" i="1"/>
  <c r="AO3609" i="1" s="1"/>
  <c r="AM3608" i="1"/>
  <c r="AO3608" i="1" s="1"/>
  <c r="AM3607" i="1"/>
  <c r="AO3607" i="1" s="1"/>
  <c r="AM3606" i="1"/>
  <c r="AO3606" i="1" s="1"/>
  <c r="AM3605" i="1"/>
  <c r="AO3605" i="1" s="1"/>
  <c r="AM3604" i="1"/>
  <c r="AO3604" i="1" s="1"/>
  <c r="AM3603" i="1"/>
  <c r="AO3603" i="1" s="1"/>
  <c r="AM3602" i="1"/>
  <c r="AO3602" i="1" s="1"/>
  <c r="AM3601" i="1"/>
  <c r="AO3601" i="1" s="1"/>
  <c r="AM3600" i="1"/>
  <c r="AO3600" i="1" s="1"/>
  <c r="AM3599" i="1"/>
  <c r="AO3599" i="1" s="1"/>
  <c r="AM3598" i="1"/>
  <c r="AO3598" i="1" s="1"/>
  <c r="AM3597" i="1"/>
  <c r="AO3597" i="1" s="1"/>
  <c r="AM3596" i="1"/>
  <c r="AO3596" i="1" s="1"/>
  <c r="AM3595" i="1"/>
  <c r="AO3595" i="1" s="1"/>
  <c r="AM3594" i="1"/>
  <c r="AO3594" i="1" s="1"/>
  <c r="AM3593" i="1"/>
  <c r="AO3593" i="1" s="1"/>
  <c r="AM3592" i="1"/>
  <c r="AO3592" i="1" s="1"/>
  <c r="AM3591" i="1"/>
  <c r="AO3591" i="1" s="1"/>
  <c r="AM3590" i="1"/>
  <c r="AO3590" i="1" s="1"/>
  <c r="AM3589" i="1"/>
  <c r="AO3589" i="1" s="1"/>
  <c r="AM3588" i="1"/>
  <c r="AO3588" i="1" s="1"/>
  <c r="AM3587" i="1"/>
  <c r="AO3587" i="1" s="1"/>
  <c r="AM3586" i="1"/>
  <c r="AO3586" i="1" s="1"/>
  <c r="AM3585" i="1"/>
  <c r="AO3585" i="1" s="1"/>
  <c r="AM3584" i="1"/>
  <c r="AO3584" i="1" s="1"/>
  <c r="AM3583" i="1"/>
  <c r="AO3583" i="1" s="1"/>
  <c r="AM3582" i="1"/>
  <c r="AO3582" i="1" s="1"/>
  <c r="AM3581" i="1"/>
  <c r="AO3581" i="1" s="1"/>
  <c r="AM3580" i="1"/>
  <c r="AO3580" i="1" s="1"/>
  <c r="AM3579" i="1"/>
  <c r="AO3579" i="1" s="1"/>
  <c r="AM3578" i="1"/>
  <c r="AO3578" i="1" s="1"/>
  <c r="AM3577" i="1"/>
  <c r="AO3577" i="1" s="1"/>
  <c r="AM3576" i="1"/>
  <c r="AO3576" i="1" s="1"/>
  <c r="AM3575" i="1"/>
  <c r="AO3575" i="1" s="1"/>
  <c r="AM3574" i="1"/>
  <c r="AO3574" i="1" s="1"/>
  <c r="AM3573" i="1"/>
  <c r="AO3573" i="1" s="1"/>
  <c r="AM3572" i="1"/>
  <c r="AO3572" i="1" s="1"/>
  <c r="AM3571" i="1"/>
  <c r="AO3571" i="1" s="1"/>
  <c r="AM3570" i="1"/>
  <c r="AO3570" i="1" s="1"/>
  <c r="AM3569" i="1"/>
  <c r="AO3569" i="1" s="1"/>
  <c r="AM3568" i="1"/>
  <c r="AO3568" i="1" s="1"/>
  <c r="AM3567" i="1"/>
  <c r="AO3567" i="1" s="1"/>
  <c r="AM3566" i="1"/>
  <c r="AO3566" i="1" s="1"/>
  <c r="AM3565" i="1"/>
  <c r="AO3565" i="1" s="1"/>
  <c r="AM3564" i="1"/>
  <c r="AO3564" i="1" s="1"/>
  <c r="AM3563" i="1"/>
  <c r="AO3563" i="1" s="1"/>
  <c r="AM3562" i="1"/>
  <c r="AO3562" i="1" s="1"/>
  <c r="AM3561" i="1"/>
  <c r="AO3561" i="1" s="1"/>
  <c r="AM3560" i="1"/>
  <c r="AO3560" i="1" s="1"/>
  <c r="AM3559" i="1"/>
  <c r="AO3559" i="1" s="1"/>
  <c r="AM3558" i="1"/>
  <c r="AO3558" i="1" s="1"/>
  <c r="AM3557" i="1"/>
  <c r="AO3557" i="1" s="1"/>
  <c r="AM3556" i="1"/>
  <c r="AO3556" i="1" s="1"/>
  <c r="AM3555" i="1"/>
  <c r="AO3555" i="1" s="1"/>
  <c r="AM3554" i="1"/>
  <c r="AO3554" i="1" s="1"/>
  <c r="AM3553" i="1"/>
  <c r="AO3553" i="1" s="1"/>
  <c r="AM3552" i="1"/>
  <c r="AO3552" i="1" s="1"/>
  <c r="AM3551" i="1"/>
  <c r="AO3551" i="1" s="1"/>
  <c r="AM3550" i="1"/>
  <c r="AO3550" i="1" s="1"/>
  <c r="AM3549" i="1"/>
  <c r="AO3549" i="1" s="1"/>
  <c r="AM3548" i="1"/>
  <c r="AO3548" i="1" s="1"/>
  <c r="AM3547" i="1"/>
  <c r="AO3547" i="1" s="1"/>
  <c r="AM3546" i="1"/>
  <c r="AO3546" i="1" s="1"/>
  <c r="AM3545" i="1"/>
  <c r="AO3545" i="1" s="1"/>
  <c r="AM3544" i="1"/>
  <c r="AO3544" i="1" s="1"/>
  <c r="AM3543" i="1"/>
  <c r="AO3543" i="1" s="1"/>
  <c r="AM3542" i="1"/>
  <c r="AO3542" i="1" s="1"/>
  <c r="AM3541" i="1"/>
  <c r="AO3541" i="1" s="1"/>
  <c r="AM3540" i="1"/>
  <c r="AO3540" i="1" s="1"/>
  <c r="AM3539" i="1"/>
  <c r="AO3539" i="1" s="1"/>
  <c r="AM3538" i="1"/>
  <c r="AO3538" i="1" s="1"/>
  <c r="AM3537" i="1"/>
  <c r="AO3537" i="1" s="1"/>
  <c r="AM3536" i="1"/>
  <c r="AO3536" i="1" s="1"/>
  <c r="AM3535" i="1"/>
  <c r="AO3535" i="1" s="1"/>
  <c r="AM3534" i="1"/>
  <c r="AO3534" i="1" s="1"/>
  <c r="AM3533" i="1"/>
  <c r="AO3533" i="1" s="1"/>
  <c r="AM3532" i="1"/>
  <c r="AO3532" i="1" s="1"/>
  <c r="AM3531" i="1"/>
  <c r="AO3531" i="1" s="1"/>
  <c r="AM3530" i="1"/>
  <c r="AO3530" i="1" s="1"/>
  <c r="AM3529" i="1"/>
  <c r="AO3529" i="1" s="1"/>
  <c r="AM3528" i="1"/>
  <c r="AO3528" i="1" s="1"/>
  <c r="AM3527" i="1"/>
  <c r="AO3527" i="1" s="1"/>
  <c r="AM3526" i="1"/>
  <c r="AO3526" i="1" s="1"/>
  <c r="AM3525" i="1"/>
  <c r="AO3525" i="1" s="1"/>
  <c r="AM3524" i="1"/>
  <c r="AO3524" i="1" s="1"/>
  <c r="AM3523" i="1"/>
  <c r="AO3523" i="1" s="1"/>
  <c r="AM3522" i="1"/>
  <c r="AO3522" i="1" s="1"/>
  <c r="AM3521" i="1"/>
  <c r="AO3521" i="1" s="1"/>
  <c r="AM3520" i="1"/>
  <c r="AO3520" i="1" s="1"/>
  <c r="AM3519" i="1"/>
  <c r="AO3519" i="1" s="1"/>
  <c r="AM3518" i="1"/>
  <c r="AO3518" i="1" s="1"/>
  <c r="AM3517" i="1"/>
  <c r="AO3517" i="1" s="1"/>
  <c r="AM3516" i="1"/>
  <c r="AO3516" i="1" s="1"/>
  <c r="AM3515" i="1"/>
  <c r="AO3515" i="1" s="1"/>
  <c r="AM3514" i="1"/>
  <c r="AO3514" i="1" s="1"/>
  <c r="AM3513" i="1"/>
  <c r="AO3513" i="1" s="1"/>
  <c r="AM3512" i="1"/>
  <c r="AO3512" i="1" s="1"/>
  <c r="AM3511" i="1"/>
  <c r="AO3511" i="1" s="1"/>
  <c r="AM3510" i="1"/>
  <c r="AO3510" i="1" s="1"/>
  <c r="AM3509" i="1"/>
  <c r="AO3509" i="1" s="1"/>
  <c r="AM3508" i="1"/>
  <c r="AO3508" i="1" s="1"/>
  <c r="AM3507" i="1"/>
  <c r="AO3507" i="1" s="1"/>
  <c r="AM3506" i="1"/>
  <c r="AO3506" i="1" s="1"/>
  <c r="AM3505" i="1"/>
  <c r="AO3505" i="1" s="1"/>
  <c r="AM3504" i="1"/>
  <c r="AO3504" i="1" s="1"/>
  <c r="AM3503" i="1"/>
  <c r="AO3503" i="1" s="1"/>
  <c r="AM3502" i="1"/>
  <c r="AO3502" i="1" s="1"/>
  <c r="AM3501" i="1"/>
  <c r="AO3501" i="1" s="1"/>
  <c r="AM3500" i="1"/>
  <c r="AO3500" i="1" s="1"/>
  <c r="AM3499" i="1"/>
  <c r="AO3499" i="1" s="1"/>
  <c r="AM3498" i="1"/>
  <c r="AO3498" i="1" s="1"/>
  <c r="AM3497" i="1"/>
  <c r="AO3497" i="1" s="1"/>
  <c r="AM3496" i="1"/>
  <c r="AO3496" i="1" s="1"/>
  <c r="AM3495" i="1"/>
  <c r="AO3495" i="1" s="1"/>
  <c r="AM3494" i="1"/>
  <c r="AO3494" i="1" s="1"/>
  <c r="AM3493" i="1"/>
  <c r="AO3493" i="1" s="1"/>
  <c r="AM3492" i="1"/>
  <c r="AO3492" i="1" s="1"/>
  <c r="AM3491" i="1"/>
  <c r="AO3491" i="1" s="1"/>
  <c r="AM3490" i="1"/>
  <c r="AO3490" i="1" s="1"/>
  <c r="AM3489" i="1"/>
  <c r="AO3489" i="1" s="1"/>
  <c r="AM3488" i="1"/>
  <c r="AO3488" i="1" s="1"/>
  <c r="AM3487" i="1"/>
  <c r="AO3487" i="1" s="1"/>
  <c r="AM3486" i="1"/>
  <c r="AO3486" i="1" s="1"/>
  <c r="AM3485" i="1"/>
  <c r="AO3485" i="1" s="1"/>
  <c r="AM3484" i="1"/>
  <c r="AO3484" i="1" s="1"/>
  <c r="AM3483" i="1"/>
  <c r="AO3483" i="1" s="1"/>
  <c r="AM3482" i="1"/>
  <c r="AO3482" i="1" s="1"/>
  <c r="AM3481" i="1"/>
  <c r="AO3481" i="1" s="1"/>
  <c r="AM3480" i="1"/>
  <c r="AO3480" i="1" s="1"/>
  <c r="AM3479" i="1"/>
  <c r="AO3479" i="1" s="1"/>
  <c r="AM3478" i="1"/>
  <c r="AO3478" i="1" s="1"/>
  <c r="AM3477" i="1"/>
  <c r="AO3477" i="1" s="1"/>
  <c r="AM3476" i="1"/>
  <c r="AO3476" i="1" s="1"/>
  <c r="AM3475" i="1"/>
  <c r="AO3475" i="1" s="1"/>
  <c r="AM3474" i="1"/>
  <c r="AO3474" i="1" s="1"/>
  <c r="AM3473" i="1"/>
  <c r="AO3473" i="1" s="1"/>
  <c r="AM3472" i="1"/>
  <c r="AO3472" i="1" s="1"/>
  <c r="AM3471" i="1"/>
  <c r="AO3471" i="1" s="1"/>
  <c r="AM3470" i="1"/>
  <c r="AO3470" i="1" s="1"/>
  <c r="AM3469" i="1"/>
  <c r="AO3469" i="1" s="1"/>
  <c r="AM3468" i="1"/>
  <c r="AO3468" i="1" s="1"/>
  <c r="AM3467" i="1"/>
  <c r="AO3467" i="1" s="1"/>
  <c r="AM3466" i="1"/>
  <c r="AO3466" i="1" s="1"/>
  <c r="AM3465" i="1"/>
  <c r="AO3465" i="1" s="1"/>
  <c r="AM3464" i="1"/>
  <c r="AO3464" i="1" s="1"/>
  <c r="AM3463" i="1"/>
  <c r="AO3463" i="1" s="1"/>
  <c r="AM3462" i="1"/>
  <c r="AO3462" i="1" s="1"/>
  <c r="AM3461" i="1"/>
  <c r="AO3461" i="1" s="1"/>
  <c r="AM3460" i="1"/>
  <c r="AO3460" i="1" s="1"/>
  <c r="AM3459" i="1"/>
  <c r="AO3459" i="1" s="1"/>
  <c r="AM3458" i="1"/>
  <c r="AO3458" i="1" s="1"/>
  <c r="AM3457" i="1"/>
  <c r="AO3457" i="1" s="1"/>
  <c r="AM3456" i="1"/>
  <c r="AO3456" i="1" s="1"/>
  <c r="AM3455" i="1"/>
  <c r="AO3455" i="1" s="1"/>
  <c r="AM3454" i="1"/>
  <c r="AO3454" i="1" s="1"/>
  <c r="AM3453" i="1"/>
  <c r="AO3453" i="1" s="1"/>
  <c r="AM3452" i="1"/>
  <c r="AO3452" i="1" s="1"/>
  <c r="AM3451" i="1"/>
  <c r="AO3451" i="1" s="1"/>
  <c r="AM3450" i="1"/>
  <c r="AO3450" i="1" s="1"/>
  <c r="AM3449" i="1"/>
  <c r="AO3449" i="1" s="1"/>
  <c r="AM3448" i="1"/>
  <c r="AO3448" i="1" s="1"/>
  <c r="AM3447" i="1"/>
  <c r="AO3447" i="1" s="1"/>
  <c r="AM3446" i="1"/>
  <c r="AO3446" i="1" s="1"/>
  <c r="AM3445" i="1"/>
  <c r="AO3445" i="1" s="1"/>
  <c r="AM3444" i="1"/>
  <c r="AO3444" i="1" s="1"/>
  <c r="AM3443" i="1"/>
  <c r="AO3443" i="1" s="1"/>
  <c r="AM3442" i="1"/>
  <c r="AO3442" i="1" s="1"/>
  <c r="AM3441" i="1"/>
  <c r="AO3441" i="1" s="1"/>
  <c r="AM3440" i="1"/>
  <c r="AO3440" i="1" s="1"/>
  <c r="AM3439" i="1"/>
  <c r="AO3439" i="1" s="1"/>
  <c r="AM3438" i="1"/>
  <c r="AO3438" i="1" s="1"/>
  <c r="AM3437" i="1"/>
  <c r="AO3437" i="1" s="1"/>
  <c r="AM3436" i="1"/>
  <c r="AO3436" i="1" s="1"/>
  <c r="AM3435" i="1"/>
  <c r="AO3435" i="1" s="1"/>
  <c r="AM3434" i="1"/>
  <c r="AO3434" i="1" s="1"/>
  <c r="AM3433" i="1"/>
  <c r="AO3433" i="1" s="1"/>
  <c r="AM3432" i="1"/>
  <c r="AO3432" i="1" s="1"/>
  <c r="AM3431" i="1"/>
  <c r="AO3431" i="1" s="1"/>
  <c r="AM3430" i="1"/>
  <c r="AO3430" i="1" s="1"/>
  <c r="AM3429" i="1"/>
  <c r="AO3429" i="1" s="1"/>
  <c r="AM3428" i="1"/>
  <c r="AO3428" i="1" s="1"/>
  <c r="AM3427" i="1"/>
  <c r="AO3427" i="1" s="1"/>
  <c r="AM3426" i="1"/>
  <c r="AO3426" i="1" s="1"/>
  <c r="AM3425" i="1"/>
  <c r="AO3425" i="1" s="1"/>
  <c r="AM3424" i="1"/>
  <c r="AO3424" i="1" s="1"/>
  <c r="AM3423" i="1"/>
  <c r="AO3423" i="1" s="1"/>
  <c r="AM3422" i="1"/>
  <c r="AO3422" i="1" s="1"/>
  <c r="AM3421" i="1"/>
  <c r="AO3421" i="1" s="1"/>
  <c r="AM3420" i="1"/>
  <c r="AO3420" i="1" s="1"/>
  <c r="AM3419" i="1"/>
  <c r="AO3419" i="1" s="1"/>
  <c r="AM3418" i="1"/>
  <c r="AO3418" i="1" s="1"/>
  <c r="AM3417" i="1"/>
  <c r="AO3417" i="1" s="1"/>
  <c r="AM3416" i="1"/>
  <c r="AO3416" i="1" s="1"/>
  <c r="AM3415" i="1"/>
  <c r="AO3415" i="1" s="1"/>
  <c r="AM3414" i="1"/>
  <c r="AO3414" i="1" s="1"/>
  <c r="AM3413" i="1"/>
  <c r="AO3413" i="1" s="1"/>
  <c r="AM3412" i="1"/>
  <c r="AO3412" i="1" s="1"/>
  <c r="AM3411" i="1"/>
  <c r="AO3411" i="1" s="1"/>
  <c r="AM3410" i="1"/>
  <c r="AO3410" i="1" s="1"/>
  <c r="AM3409" i="1"/>
  <c r="AO3409" i="1" s="1"/>
  <c r="AM3408" i="1"/>
  <c r="AO3408" i="1" s="1"/>
  <c r="AM3407" i="1"/>
  <c r="AO3407" i="1" s="1"/>
  <c r="AM3406" i="1"/>
  <c r="AO3406" i="1" s="1"/>
  <c r="AM3405" i="1"/>
  <c r="AO3405" i="1" s="1"/>
  <c r="AM3404" i="1"/>
  <c r="AO3404" i="1" s="1"/>
  <c r="AM3403" i="1"/>
  <c r="AO3403" i="1" s="1"/>
  <c r="AM3402" i="1"/>
  <c r="AO3402" i="1" s="1"/>
  <c r="AM3401" i="1"/>
  <c r="AO3401" i="1" s="1"/>
  <c r="AM3400" i="1"/>
  <c r="AO3400" i="1" s="1"/>
  <c r="AM3399" i="1"/>
  <c r="AO3399" i="1" s="1"/>
  <c r="AM3398" i="1"/>
  <c r="AO3398" i="1" s="1"/>
  <c r="AM3397" i="1"/>
  <c r="AO3397" i="1" s="1"/>
  <c r="AM3396" i="1"/>
  <c r="AO3396" i="1" s="1"/>
  <c r="AM3395" i="1"/>
  <c r="AO3395" i="1" s="1"/>
  <c r="AM3394" i="1"/>
  <c r="AO3394" i="1" s="1"/>
  <c r="AM3393" i="1"/>
  <c r="AO3393" i="1" s="1"/>
  <c r="AM3392" i="1"/>
  <c r="AO3392" i="1" s="1"/>
  <c r="AM3391" i="1"/>
  <c r="AO3391" i="1" s="1"/>
  <c r="AM3390" i="1"/>
  <c r="AO3390" i="1" s="1"/>
  <c r="AM3389" i="1"/>
  <c r="AO3389" i="1" s="1"/>
  <c r="AM3388" i="1"/>
  <c r="AO3388" i="1" s="1"/>
  <c r="AM3387" i="1"/>
  <c r="AO3387" i="1" s="1"/>
  <c r="AM3386" i="1"/>
  <c r="AO3386" i="1" s="1"/>
  <c r="AM3385" i="1"/>
  <c r="AO3385" i="1" s="1"/>
  <c r="AM3384" i="1"/>
  <c r="AO3384" i="1" s="1"/>
  <c r="AM3383" i="1"/>
  <c r="AO3383" i="1" s="1"/>
  <c r="AM3382" i="1"/>
  <c r="AO3382" i="1" s="1"/>
  <c r="AM3381" i="1"/>
  <c r="AO3381" i="1" s="1"/>
  <c r="AM3380" i="1"/>
  <c r="AO3380" i="1" s="1"/>
  <c r="AM3379" i="1"/>
  <c r="AO3379" i="1" s="1"/>
  <c r="AM3378" i="1"/>
  <c r="AO3378" i="1" s="1"/>
  <c r="AM3377" i="1"/>
  <c r="AO3377" i="1" s="1"/>
  <c r="AM3376" i="1"/>
  <c r="AO3376" i="1" s="1"/>
  <c r="AM3375" i="1"/>
  <c r="AO3375" i="1" s="1"/>
  <c r="AM3374" i="1"/>
  <c r="AO3374" i="1" s="1"/>
  <c r="AM3373" i="1"/>
  <c r="AO3373" i="1" s="1"/>
  <c r="AM3372" i="1"/>
  <c r="AO3372" i="1" s="1"/>
  <c r="AM3371" i="1"/>
  <c r="AO3371" i="1" s="1"/>
  <c r="AM3370" i="1"/>
  <c r="AO3370" i="1" s="1"/>
  <c r="AM3369" i="1"/>
  <c r="AO3369" i="1" s="1"/>
  <c r="AM3368" i="1"/>
  <c r="AO3368" i="1" s="1"/>
  <c r="AM3367" i="1"/>
  <c r="AO3367" i="1" s="1"/>
  <c r="AM3366" i="1"/>
  <c r="AO3366" i="1" s="1"/>
  <c r="AM3365" i="1"/>
  <c r="AO3365" i="1" s="1"/>
  <c r="AM3364" i="1"/>
  <c r="AO3364" i="1" s="1"/>
  <c r="AM3363" i="1"/>
  <c r="AO3363" i="1" s="1"/>
  <c r="AM3362" i="1"/>
  <c r="AO3362" i="1" s="1"/>
  <c r="AM3361" i="1"/>
  <c r="AO3361" i="1" s="1"/>
  <c r="AM3360" i="1"/>
  <c r="AO3360" i="1" s="1"/>
  <c r="AM3359" i="1"/>
  <c r="AO3359" i="1" s="1"/>
  <c r="AM3358" i="1"/>
  <c r="AO3358" i="1" s="1"/>
  <c r="AM3357" i="1"/>
  <c r="AO3357" i="1" s="1"/>
  <c r="AM3356" i="1"/>
  <c r="AO3356" i="1" s="1"/>
  <c r="AM3355" i="1"/>
  <c r="AO3355" i="1" s="1"/>
  <c r="AM3354" i="1"/>
  <c r="AO3354" i="1" s="1"/>
  <c r="AM3353" i="1"/>
  <c r="AO3353" i="1" s="1"/>
  <c r="AM3352" i="1"/>
  <c r="AO3352" i="1" s="1"/>
  <c r="AM3351" i="1"/>
  <c r="AO3351" i="1" s="1"/>
  <c r="AM3350" i="1"/>
  <c r="AO3350" i="1" s="1"/>
  <c r="AM3349" i="1"/>
  <c r="AO3349" i="1" s="1"/>
  <c r="AM3348" i="1"/>
  <c r="AO3348" i="1" s="1"/>
  <c r="AM3347" i="1"/>
  <c r="AO3347" i="1" s="1"/>
  <c r="AM3346" i="1"/>
  <c r="AO3346" i="1" s="1"/>
  <c r="AM3345" i="1"/>
  <c r="AO3345" i="1" s="1"/>
  <c r="AM3344" i="1"/>
  <c r="AO3344" i="1" s="1"/>
  <c r="AM3343" i="1"/>
  <c r="AO3343" i="1" s="1"/>
  <c r="AM3342" i="1"/>
  <c r="AO3342" i="1" s="1"/>
  <c r="AM3341" i="1"/>
  <c r="AO3341" i="1" s="1"/>
  <c r="AM3340" i="1"/>
  <c r="AO3340" i="1" s="1"/>
  <c r="AM3339" i="1"/>
  <c r="AO3339" i="1" s="1"/>
  <c r="AM3338" i="1"/>
  <c r="AO3338" i="1" s="1"/>
  <c r="AM3337" i="1"/>
  <c r="AO3337" i="1" s="1"/>
  <c r="AM3336" i="1"/>
  <c r="AO3336" i="1" s="1"/>
  <c r="AM3335" i="1"/>
  <c r="AO3335" i="1" s="1"/>
  <c r="AM3334" i="1"/>
  <c r="AO3334" i="1" s="1"/>
  <c r="AM3333" i="1"/>
  <c r="AO3333" i="1" s="1"/>
  <c r="AM3332" i="1"/>
  <c r="AO3332" i="1" s="1"/>
  <c r="AM3331" i="1"/>
  <c r="AO3331" i="1" s="1"/>
  <c r="AM3330" i="1"/>
  <c r="AO3330" i="1" s="1"/>
  <c r="AM3329" i="1"/>
  <c r="AO3329" i="1" s="1"/>
  <c r="AM3328" i="1"/>
  <c r="AO3328" i="1" s="1"/>
  <c r="AM3327" i="1"/>
  <c r="AO3327" i="1" s="1"/>
  <c r="AM3326" i="1"/>
  <c r="AO3326" i="1" s="1"/>
  <c r="AM3325" i="1"/>
  <c r="AO3325" i="1" s="1"/>
  <c r="AM3324" i="1"/>
  <c r="AO3324" i="1" s="1"/>
  <c r="AM3323" i="1"/>
  <c r="AO3323" i="1" s="1"/>
  <c r="AM3322" i="1"/>
  <c r="AO3322" i="1" s="1"/>
  <c r="AM3321" i="1"/>
  <c r="AO3321" i="1" s="1"/>
  <c r="AM3320" i="1"/>
  <c r="AO3320" i="1" s="1"/>
  <c r="AM3319" i="1"/>
  <c r="AO3319" i="1" s="1"/>
  <c r="AM3318" i="1"/>
  <c r="AO3318" i="1" s="1"/>
  <c r="AM3317" i="1"/>
  <c r="AO3317" i="1" s="1"/>
  <c r="AM3316" i="1"/>
  <c r="AO3316" i="1" s="1"/>
  <c r="AM3315" i="1"/>
  <c r="AO3315" i="1" s="1"/>
  <c r="AM3314" i="1"/>
  <c r="AO3314" i="1" s="1"/>
  <c r="AM3313" i="1"/>
  <c r="AO3313" i="1" s="1"/>
  <c r="AM3312" i="1"/>
  <c r="AO3312" i="1" s="1"/>
  <c r="AM3311" i="1"/>
  <c r="AO3311" i="1" s="1"/>
  <c r="AM3310" i="1"/>
  <c r="AO3310" i="1" s="1"/>
  <c r="AM3309" i="1"/>
  <c r="AO3309" i="1" s="1"/>
  <c r="AM3308" i="1"/>
  <c r="AO3308" i="1" s="1"/>
  <c r="AM3307" i="1"/>
  <c r="AO3307" i="1" s="1"/>
  <c r="AM3306" i="1"/>
  <c r="AO3306" i="1" s="1"/>
  <c r="AM3305" i="1"/>
  <c r="AO3305" i="1" s="1"/>
  <c r="AM3304" i="1"/>
  <c r="AO3304" i="1" s="1"/>
  <c r="AM3303" i="1"/>
  <c r="AO3303" i="1" s="1"/>
  <c r="AM3302" i="1"/>
  <c r="AO3302" i="1" s="1"/>
  <c r="AM3301" i="1"/>
  <c r="AO3301" i="1" s="1"/>
  <c r="AM3300" i="1"/>
  <c r="AO3300" i="1" s="1"/>
  <c r="AM3299" i="1"/>
  <c r="AO3299" i="1" s="1"/>
  <c r="AM3298" i="1"/>
  <c r="AO3298" i="1" s="1"/>
  <c r="AM3297" i="1"/>
  <c r="AO3297" i="1" s="1"/>
  <c r="AM3296" i="1"/>
  <c r="AO3296" i="1" s="1"/>
  <c r="AM3295" i="1"/>
  <c r="AO3295" i="1" s="1"/>
  <c r="AM3294" i="1"/>
  <c r="AO3294" i="1" s="1"/>
  <c r="AM3293" i="1"/>
  <c r="AO3293" i="1" s="1"/>
  <c r="AM3292" i="1"/>
  <c r="AO3292" i="1" s="1"/>
  <c r="AM3291" i="1"/>
  <c r="AO3291" i="1" s="1"/>
  <c r="AM3290" i="1"/>
  <c r="AO3290" i="1" s="1"/>
  <c r="AM3289" i="1"/>
  <c r="AO3289" i="1" s="1"/>
  <c r="AM3288" i="1"/>
  <c r="AO3288" i="1" s="1"/>
  <c r="AM3287" i="1"/>
  <c r="AO3287" i="1" s="1"/>
  <c r="AM3286" i="1"/>
  <c r="AO3286" i="1" s="1"/>
  <c r="AM3285" i="1"/>
  <c r="AO3285" i="1" s="1"/>
  <c r="AM3284" i="1"/>
  <c r="AO3284" i="1" s="1"/>
  <c r="AM3283" i="1"/>
  <c r="AO3283" i="1" s="1"/>
  <c r="AM3282" i="1"/>
  <c r="AO3282" i="1" s="1"/>
  <c r="AM3281" i="1"/>
  <c r="AO3281" i="1" s="1"/>
  <c r="AM3280" i="1"/>
  <c r="AO3280" i="1" s="1"/>
  <c r="AM3279" i="1"/>
  <c r="AO3279" i="1" s="1"/>
  <c r="AM3278" i="1"/>
  <c r="AO3278" i="1" s="1"/>
  <c r="AM3277" i="1"/>
  <c r="AO3277" i="1" s="1"/>
  <c r="AM3276" i="1"/>
  <c r="AO3276" i="1" s="1"/>
  <c r="AM3275" i="1"/>
  <c r="AO3275" i="1" s="1"/>
  <c r="AM3274" i="1"/>
  <c r="AO3274" i="1" s="1"/>
  <c r="AM3273" i="1"/>
  <c r="AO3273" i="1" s="1"/>
  <c r="AM3272" i="1"/>
  <c r="AO3272" i="1" s="1"/>
  <c r="AM3271" i="1"/>
  <c r="AO3271" i="1" s="1"/>
  <c r="AM3270" i="1"/>
  <c r="AO3270" i="1" s="1"/>
  <c r="AM3269" i="1"/>
  <c r="AM3268" i="1"/>
  <c r="AM3267" i="1"/>
  <c r="AM3266" i="1"/>
  <c r="AM3265" i="1"/>
  <c r="AM3264" i="1"/>
  <c r="AM3263" i="1"/>
  <c r="AM3262" i="1"/>
  <c r="AM3261" i="1"/>
  <c r="AM3260" i="1"/>
  <c r="AM3259" i="1"/>
  <c r="AM3258" i="1"/>
  <c r="AM3257" i="1"/>
  <c r="AM3256" i="1"/>
  <c r="AM3255" i="1"/>
  <c r="AM3254" i="1"/>
  <c r="AM3253" i="1"/>
  <c r="AM3252" i="1"/>
  <c r="AM3251" i="1"/>
  <c r="AM3250" i="1"/>
  <c r="AM3249" i="1"/>
  <c r="AM3248" i="1"/>
  <c r="AM3247" i="1"/>
  <c r="AM3246" i="1"/>
  <c r="AM3245" i="1"/>
  <c r="AM3244" i="1"/>
  <c r="AM3243" i="1"/>
  <c r="AM3242" i="1"/>
  <c r="AM3241" i="1"/>
  <c r="AM3240" i="1"/>
  <c r="AM3239" i="1"/>
  <c r="AM3238" i="1"/>
  <c r="AM3237" i="1"/>
  <c r="AM3236" i="1"/>
  <c r="AM3235" i="1"/>
  <c r="AM3234" i="1"/>
  <c r="AM3233" i="1"/>
  <c r="AM3232" i="1"/>
  <c r="AM3231" i="1"/>
  <c r="AM3230" i="1"/>
  <c r="AM3229" i="1"/>
  <c r="AM3228" i="1"/>
  <c r="AM3227" i="1"/>
  <c r="AM3226" i="1"/>
  <c r="AM3225" i="1"/>
  <c r="AM3224" i="1"/>
  <c r="AM3223" i="1"/>
  <c r="AM3222" i="1"/>
  <c r="AM3221" i="1"/>
  <c r="AM3220" i="1"/>
  <c r="AM3219" i="1"/>
  <c r="AM3218" i="1"/>
  <c r="AM3217" i="1"/>
  <c r="AM3216" i="1"/>
  <c r="AM3215" i="1"/>
  <c r="AM3214" i="1"/>
  <c r="AM3213" i="1"/>
  <c r="AM3212" i="1"/>
  <c r="AM3211" i="1"/>
  <c r="AM3210" i="1"/>
  <c r="AM3209" i="1"/>
  <c r="AM3208" i="1"/>
  <c r="AM3207" i="1"/>
  <c r="AM3206" i="1"/>
  <c r="AM3205" i="1"/>
  <c r="AM3204" i="1"/>
  <c r="AM3203" i="1"/>
  <c r="AM3202" i="1"/>
  <c r="AM3201" i="1"/>
  <c r="AM3200" i="1"/>
  <c r="AM3199" i="1"/>
  <c r="AM3198" i="1"/>
  <c r="AM3197" i="1"/>
  <c r="AM3196" i="1"/>
  <c r="AM3195" i="1"/>
  <c r="AM3194" i="1"/>
  <c r="AM3193" i="1"/>
  <c r="AM3192" i="1"/>
  <c r="AM3191" i="1"/>
  <c r="AM3190" i="1"/>
  <c r="AM3189" i="1"/>
  <c r="AM3188" i="1"/>
  <c r="AM3187" i="1"/>
  <c r="AM3186" i="1"/>
  <c r="AM3185" i="1"/>
  <c r="AM3184" i="1"/>
  <c r="AM3183" i="1"/>
  <c r="AM3182" i="1"/>
  <c r="AM3181" i="1"/>
  <c r="AM3180" i="1"/>
  <c r="AM3179" i="1"/>
  <c r="AM3178" i="1"/>
  <c r="AM3177" i="1"/>
  <c r="AM3176" i="1"/>
  <c r="AM3175" i="1"/>
  <c r="AM3174" i="1"/>
  <c r="AM3173" i="1"/>
  <c r="AM3172" i="1"/>
  <c r="AM3171" i="1"/>
  <c r="AM3170" i="1"/>
  <c r="AM3169" i="1"/>
  <c r="AM3168" i="1"/>
  <c r="AM3167" i="1"/>
  <c r="AM3166" i="1"/>
  <c r="AM3165" i="1"/>
  <c r="AM3164" i="1"/>
  <c r="AM3163" i="1"/>
  <c r="AM3162" i="1"/>
  <c r="AM3161" i="1"/>
  <c r="AM3160" i="1"/>
  <c r="AM3159" i="1"/>
  <c r="AM3158" i="1"/>
  <c r="AM3157" i="1"/>
  <c r="AM3156" i="1"/>
  <c r="AM3155" i="1"/>
  <c r="AM3154" i="1"/>
  <c r="AM3153" i="1"/>
  <c r="AM3152" i="1"/>
  <c r="AM3151" i="1"/>
  <c r="AM3150" i="1"/>
  <c r="AM3149" i="1"/>
  <c r="AM3148" i="1"/>
  <c r="AM3147" i="1"/>
  <c r="AM3146" i="1"/>
  <c r="AM3145" i="1"/>
  <c r="AM3144" i="1"/>
  <c r="AM3143" i="1"/>
  <c r="AM3142" i="1"/>
  <c r="AM3141" i="1"/>
  <c r="AM3140" i="1"/>
  <c r="AM3139" i="1"/>
  <c r="AM3138" i="1"/>
  <c r="AM3137" i="1"/>
  <c r="AM3136" i="1"/>
  <c r="AM3135" i="1"/>
  <c r="AM3134" i="1"/>
  <c r="AM3133" i="1"/>
  <c r="AM3132" i="1"/>
  <c r="AM3131" i="1"/>
  <c r="AM3130" i="1"/>
  <c r="AM3129" i="1"/>
  <c r="AM3128" i="1"/>
  <c r="AM3127" i="1"/>
  <c r="AM3126" i="1"/>
  <c r="AM3125" i="1"/>
  <c r="AM3124" i="1"/>
  <c r="AM3123" i="1"/>
  <c r="AM3122" i="1"/>
  <c r="AM3121" i="1"/>
  <c r="AM3120" i="1"/>
  <c r="AM3119" i="1"/>
  <c r="AM3118" i="1"/>
  <c r="AM3117" i="1"/>
  <c r="AM3116" i="1"/>
  <c r="AM3115" i="1"/>
  <c r="AM3114" i="1"/>
  <c r="AM3113" i="1"/>
  <c r="AM3112" i="1"/>
  <c r="AM3111" i="1"/>
  <c r="AM3110" i="1"/>
  <c r="AM3109" i="1"/>
  <c r="AM3108" i="1"/>
  <c r="AM3107" i="1"/>
  <c r="AM3106" i="1"/>
  <c r="AM3105" i="1"/>
  <c r="AM3104" i="1"/>
  <c r="AM3103" i="1"/>
  <c r="AM3102" i="1"/>
  <c r="AM3101" i="1"/>
  <c r="AM3100" i="1"/>
  <c r="AM3099" i="1"/>
  <c r="AM3098" i="1"/>
  <c r="AM3097" i="1"/>
  <c r="AM3096" i="1"/>
  <c r="AM3095" i="1"/>
  <c r="AM3094" i="1"/>
  <c r="AM3093" i="1"/>
  <c r="AM3092" i="1"/>
  <c r="AM3091" i="1"/>
  <c r="AM3090" i="1"/>
  <c r="AM3089" i="1"/>
  <c r="AM3088" i="1"/>
  <c r="AM3087" i="1"/>
  <c r="AM3086" i="1"/>
  <c r="AM3085" i="1"/>
  <c r="AM3084" i="1"/>
  <c r="AM3083" i="1"/>
  <c r="AM3082" i="1"/>
  <c r="AM3081" i="1"/>
  <c r="AM3080" i="1"/>
  <c r="AM3079" i="1"/>
  <c r="AM3078" i="1"/>
  <c r="AM3077" i="1"/>
  <c r="AM3076" i="1"/>
  <c r="AM3075" i="1"/>
  <c r="AM3074" i="1"/>
  <c r="AM3073" i="1"/>
  <c r="AM3072" i="1"/>
  <c r="AM3071" i="1"/>
  <c r="AM3070" i="1"/>
  <c r="AM3069" i="1"/>
  <c r="AM3068" i="1"/>
  <c r="AM3067" i="1"/>
  <c r="AM3066" i="1"/>
  <c r="AM3065" i="1"/>
  <c r="AM3064" i="1"/>
  <c r="AM3063" i="1"/>
  <c r="AM3062" i="1"/>
  <c r="AM3061" i="1"/>
  <c r="AM3060" i="1"/>
  <c r="AM3059" i="1"/>
  <c r="AM3058" i="1"/>
  <c r="AM3057" i="1"/>
  <c r="AM3056" i="1"/>
  <c r="AM3055" i="1"/>
  <c r="AM3054" i="1"/>
  <c r="AM3053" i="1"/>
  <c r="AM3052" i="1"/>
  <c r="AM3051" i="1"/>
  <c r="AM3050" i="1"/>
  <c r="AM3049" i="1"/>
  <c r="AM3048" i="1"/>
  <c r="AM3047" i="1"/>
  <c r="AM3046" i="1"/>
  <c r="AM3045" i="1"/>
  <c r="AM3044" i="1"/>
  <c r="AM3043" i="1"/>
  <c r="AM3042" i="1"/>
  <c r="AM3041" i="1"/>
  <c r="AM3040" i="1"/>
  <c r="AM3039" i="1"/>
  <c r="AM3038" i="1"/>
  <c r="AM3037" i="1"/>
  <c r="AM3036" i="1"/>
  <c r="AM3035" i="1"/>
  <c r="AM3034" i="1"/>
  <c r="AM3033" i="1"/>
  <c r="AM3032" i="1"/>
  <c r="AM3031" i="1"/>
  <c r="AM3030" i="1"/>
  <c r="AM3029" i="1"/>
  <c r="AM3028" i="1"/>
  <c r="AM3027" i="1"/>
  <c r="AM3026" i="1"/>
  <c r="AM3025" i="1"/>
  <c r="AM3024" i="1"/>
  <c r="AM3023" i="1"/>
  <c r="AM3022" i="1"/>
  <c r="AM3021" i="1"/>
  <c r="AM3020" i="1"/>
  <c r="AM3019" i="1"/>
  <c r="AM3018" i="1"/>
  <c r="AM3017" i="1"/>
  <c r="AM3016" i="1"/>
  <c r="AM3015" i="1"/>
  <c r="AM3014" i="1"/>
  <c r="AM3013" i="1"/>
  <c r="AM3012" i="1"/>
  <c r="AM3011" i="1"/>
  <c r="AM3010" i="1"/>
  <c r="AM3009" i="1"/>
  <c r="AM3008" i="1"/>
  <c r="AM3007" i="1"/>
  <c r="AM3006" i="1"/>
  <c r="AM3005" i="1"/>
  <c r="AM3004" i="1"/>
  <c r="AM3003" i="1"/>
  <c r="AM3002" i="1"/>
  <c r="AM3001" i="1"/>
  <c r="AM3000" i="1"/>
  <c r="AM2999" i="1"/>
  <c r="AM2998" i="1"/>
  <c r="AM2997" i="1"/>
  <c r="AM2996" i="1"/>
  <c r="AM2995" i="1"/>
  <c r="AM2994" i="1"/>
  <c r="AM2993" i="1"/>
  <c r="AM2992" i="1"/>
  <c r="AM2991" i="1"/>
  <c r="AM2990" i="1"/>
  <c r="AM2989" i="1"/>
  <c r="AM2988" i="1"/>
  <c r="AM2987" i="1"/>
  <c r="AM2986" i="1"/>
  <c r="AM2985" i="1"/>
  <c r="AM2984" i="1"/>
  <c r="AM2983" i="1"/>
  <c r="AM2982" i="1"/>
  <c r="AM2981" i="1"/>
  <c r="AM2980" i="1"/>
  <c r="AM2979" i="1"/>
  <c r="AM2978" i="1"/>
  <c r="AM2977" i="1"/>
  <c r="AM2976" i="1"/>
  <c r="AM2975" i="1"/>
  <c r="AM2974" i="1"/>
  <c r="AM2973" i="1"/>
  <c r="AM2972" i="1"/>
  <c r="AM2971" i="1"/>
  <c r="AM2970" i="1"/>
  <c r="AM2969" i="1"/>
  <c r="AM2968" i="1"/>
  <c r="AM2967" i="1"/>
  <c r="AM2966" i="1"/>
  <c r="AM2965" i="1"/>
  <c r="AM2964" i="1"/>
  <c r="AM2963" i="1"/>
  <c r="AM2962" i="1"/>
  <c r="AM2961" i="1"/>
  <c r="AM2960" i="1"/>
  <c r="AM2959" i="1"/>
  <c r="AM2958" i="1"/>
  <c r="AM2957" i="1"/>
  <c r="AM2956" i="1"/>
  <c r="AM2955" i="1"/>
  <c r="AM2954" i="1"/>
  <c r="AM2953" i="1"/>
  <c r="AM2952" i="1"/>
  <c r="AM2951" i="1"/>
  <c r="AM2950" i="1"/>
  <c r="AM2949" i="1"/>
  <c r="AM2948" i="1"/>
  <c r="AM2947" i="1"/>
  <c r="AM2946" i="1"/>
  <c r="AM2945" i="1"/>
  <c r="AM2944" i="1"/>
  <c r="AM2943" i="1"/>
  <c r="AM2942" i="1"/>
  <c r="AM2941" i="1"/>
  <c r="AM2940" i="1"/>
  <c r="AM2939" i="1"/>
  <c r="AM2938" i="1"/>
  <c r="AM2937" i="1"/>
  <c r="AM2936" i="1"/>
  <c r="AM2935" i="1"/>
  <c r="AM2934" i="1"/>
  <c r="AM2933" i="1"/>
  <c r="AM2932" i="1"/>
  <c r="AM2931" i="1"/>
  <c r="AM2930" i="1"/>
  <c r="AM2929" i="1"/>
  <c r="AM2928" i="1"/>
  <c r="AM2927" i="1"/>
  <c r="AM2926" i="1"/>
  <c r="AM2925" i="1"/>
  <c r="AM2924" i="1"/>
  <c r="AM2923" i="1"/>
  <c r="AM2922" i="1"/>
  <c r="AM2921" i="1"/>
  <c r="AM2920" i="1"/>
  <c r="AM2919" i="1"/>
  <c r="AM2918" i="1"/>
  <c r="AM2917" i="1"/>
  <c r="AM2916" i="1"/>
  <c r="AM2915" i="1"/>
  <c r="AM2914" i="1"/>
  <c r="AM2913" i="1"/>
  <c r="AM2912" i="1"/>
  <c r="AM2911" i="1"/>
  <c r="AM2910" i="1"/>
  <c r="AM2909" i="1"/>
  <c r="AM2908" i="1"/>
  <c r="AM2907" i="1"/>
  <c r="AM2906" i="1"/>
  <c r="AM2905" i="1"/>
  <c r="AM2904" i="1"/>
  <c r="AM2903" i="1"/>
  <c r="AM2902" i="1"/>
  <c r="AM2901" i="1"/>
  <c r="AM2900" i="1"/>
  <c r="AM2899" i="1"/>
  <c r="AM2898" i="1"/>
  <c r="AM2897" i="1"/>
  <c r="AM2896" i="1"/>
  <c r="AM2895" i="1"/>
  <c r="AM2894" i="1"/>
  <c r="AM2893" i="1"/>
  <c r="AM2892" i="1"/>
  <c r="AM2891" i="1"/>
  <c r="AM2890" i="1"/>
  <c r="AM2889" i="1"/>
  <c r="AM2888" i="1"/>
  <c r="AM2887" i="1"/>
  <c r="AM2886" i="1"/>
  <c r="AM2885" i="1"/>
  <c r="AM2884" i="1"/>
  <c r="AM2883" i="1"/>
  <c r="AM2882" i="1"/>
  <c r="AM2881" i="1"/>
  <c r="AM2880" i="1"/>
  <c r="AM2879" i="1"/>
  <c r="AM2878" i="1"/>
  <c r="AM2877" i="1"/>
  <c r="AM2876" i="1"/>
  <c r="AM2875" i="1"/>
  <c r="AM2874" i="1"/>
  <c r="AM2873" i="1"/>
  <c r="AM2872" i="1"/>
  <c r="AM2871" i="1"/>
  <c r="AM2870" i="1"/>
  <c r="AM2869" i="1"/>
  <c r="AM2868" i="1"/>
  <c r="AM2867" i="1"/>
  <c r="AM2866" i="1"/>
  <c r="AM2865" i="1"/>
  <c r="AM2864" i="1"/>
  <c r="AM2863" i="1"/>
  <c r="AM2862" i="1"/>
  <c r="AM2861" i="1"/>
  <c r="AM2860" i="1"/>
  <c r="AM2859" i="1"/>
  <c r="AM2858" i="1"/>
  <c r="AM2857" i="1"/>
  <c r="AM2856" i="1"/>
  <c r="AM2855" i="1"/>
  <c r="AM2854" i="1"/>
  <c r="AM2853" i="1"/>
  <c r="AM2852" i="1"/>
  <c r="AM2851" i="1"/>
  <c r="AM2850" i="1"/>
  <c r="AM2849" i="1"/>
  <c r="AM2848" i="1"/>
  <c r="AM2847" i="1"/>
  <c r="AM2846" i="1"/>
  <c r="AM2845" i="1"/>
  <c r="AM2844" i="1"/>
  <c r="AM2843" i="1"/>
  <c r="AM2842" i="1"/>
  <c r="AM2841" i="1"/>
  <c r="AM2840" i="1"/>
  <c r="AM2839" i="1"/>
  <c r="AM2838" i="1"/>
  <c r="AM2837" i="1"/>
  <c r="AM2836" i="1"/>
  <c r="AM2835" i="1"/>
  <c r="AM2834" i="1"/>
  <c r="AM2833" i="1"/>
  <c r="AM2832" i="1"/>
  <c r="AM2831" i="1"/>
  <c r="AM2830" i="1"/>
  <c r="AM2829" i="1"/>
  <c r="AM2828" i="1"/>
  <c r="AM2827" i="1"/>
  <c r="AM2826" i="1"/>
  <c r="AM2825" i="1"/>
  <c r="AM2824" i="1"/>
  <c r="AM2823" i="1"/>
  <c r="AM2822" i="1"/>
  <c r="AM2821" i="1"/>
  <c r="AM2820" i="1"/>
  <c r="AM2819" i="1"/>
  <c r="AM2818" i="1"/>
  <c r="AM2817" i="1"/>
  <c r="AM2816" i="1"/>
  <c r="AM2815" i="1"/>
  <c r="AM2814" i="1"/>
  <c r="AM2813" i="1"/>
  <c r="AM2812" i="1"/>
  <c r="AM2811" i="1"/>
  <c r="AM2810" i="1"/>
  <c r="AM2809" i="1"/>
  <c r="AM2808" i="1"/>
  <c r="AM2807" i="1"/>
  <c r="AM2806" i="1"/>
  <c r="AM2805" i="1"/>
  <c r="AM2804" i="1"/>
  <c r="AM2803" i="1"/>
  <c r="AM2802" i="1"/>
  <c r="AM2801" i="1"/>
  <c r="AM2800" i="1"/>
  <c r="AM2799" i="1"/>
  <c r="AM2798" i="1"/>
  <c r="AM2797" i="1"/>
  <c r="AM2796" i="1"/>
  <c r="AM2795" i="1"/>
  <c r="AM2794" i="1"/>
  <c r="AM2793" i="1"/>
  <c r="AM2792" i="1"/>
  <c r="AM2791" i="1"/>
  <c r="AM2790" i="1"/>
  <c r="AM2789" i="1"/>
  <c r="AM2788" i="1"/>
  <c r="AM2787" i="1"/>
  <c r="AM2786" i="1"/>
  <c r="AM2785" i="1"/>
  <c r="AO2785" i="1" s="1"/>
  <c r="AM2784" i="1"/>
  <c r="AM2783" i="1"/>
  <c r="AM2782" i="1"/>
  <c r="AM2781" i="1"/>
  <c r="AM2780" i="1"/>
  <c r="AM2779" i="1"/>
  <c r="AM2778" i="1"/>
  <c r="AM2777" i="1"/>
  <c r="AM2776" i="1"/>
  <c r="AM2775" i="1"/>
  <c r="AM2774" i="1"/>
  <c r="AM2773" i="1"/>
  <c r="AM2772" i="1"/>
  <c r="AM2771" i="1"/>
  <c r="AM2770" i="1"/>
  <c r="AM2769" i="1"/>
  <c r="AM2768" i="1"/>
  <c r="AM2767" i="1"/>
  <c r="AM2766" i="1"/>
  <c r="AM2765" i="1"/>
  <c r="AM2764" i="1"/>
  <c r="AM2763" i="1"/>
  <c r="AM2762" i="1"/>
  <c r="AM2761" i="1"/>
  <c r="AM2760" i="1"/>
  <c r="AM2759" i="1"/>
  <c r="AM2758" i="1"/>
  <c r="AM2757" i="1"/>
  <c r="AM2756" i="1"/>
  <c r="AM2755" i="1"/>
  <c r="AM2754" i="1"/>
  <c r="AM2753" i="1"/>
  <c r="AM2752" i="1"/>
  <c r="AM2751" i="1"/>
  <c r="AM2750" i="1"/>
  <c r="AM2749" i="1"/>
  <c r="AM2748" i="1"/>
  <c r="AM2747" i="1"/>
  <c r="AM2746" i="1"/>
  <c r="AM2745" i="1"/>
  <c r="AM2744" i="1"/>
  <c r="AM2743" i="1"/>
  <c r="AM2742" i="1"/>
  <c r="AM2741" i="1"/>
  <c r="AM2740" i="1"/>
  <c r="AM2739" i="1"/>
  <c r="AM2738" i="1"/>
  <c r="AM2737" i="1"/>
  <c r="AM2736" i="1"/>
  <c r="AM2735" i="1"/>
  <c r="AM2734" i="1"/>
  <c r="AM2733" i="1"/>
  <c r="AM2732" i="1"/>
  <c r="AM2731" i="1"/>
  <c r="AM2730" i="1"/>
  <c r="AO2730" i="1" s="1"/>
  <c r="AM2729" i="1"/>
  <c r="AO2729" i="1" s="1"/>
  <c r="AM2728" i="1"/>
  <c r="AO2728" i="1" s="1"/>
  <c r="AM2727" i="1"/>
  <c r="AO2727" i="1" s="1"/>
  <c r="AM2726" i="1"/>
  <c r="AO2726" i="1" s="1"/>
  <c r="AM2725" i="1"/>
  <c r="AO2725" i="1" s="1"/>
  <c r="AM2724" i="1"/>
  <c r="AO2724" i="1" s="1"/>
  <c r="AM2723" i="1"/>
  <c r="AO2723" i="1" s="1"/>
  <c r="AM2722" i="1"/>
  <c r="AO2722" i="1" s="1"/>
  <c r="AM2721" i="1"/>
  <c r="AO2721" i="1" s="1"/>
  <c r="AM2720" i="1"/>
  <c r="AO2720" i="1" s="1"/>
  <c r="AM2719" i="1"/>
  <c r="AO2719" i="1" s="1"/>
  <c r="AM2718" i="1"/>
  <c r="AO2718" i="1" s="1"/>
  <c r="AM2717" i="1"/>
  <c r="AO2717" i="1" s="1"/>
  <c r="AM2716" i="1"/>
  <c r="AO2716" i="1" s="1"/>
  <c r="AM2715" i="1"/>
  <c r="AO2715" i="1" s="1"/>
  <c r="AM2714" i="1"/>
  <c r="AO2714" i="1" s="1"/>
  <c r="AM2713" i="1"/>
  <c r="AO2713" i="1" s="1"/>
  <c r="AM2712" i="1"/>
  <c r="AO2712" i="1" s="1"/>
  <c r="AM2711" i="1"/>
  <c r="AO2711" i="1" s="1"/>
  <c r="AM2710" i="1"/>
  <c r="AO2710" i="1" s="1"/>
  <c r="AM2709" i="1"/>
  <c r="AO2709" i="1" s="1"/>
  <c r="AM2708" i="1"/>
  <c r="AO2708" i="1" s="1"/>
  <c r="AM2707" i="1"/>
  <c r="AO2707" i="1" s="1"/>
  <c r="AM2706" i="1"/>
  <c r="AO2706" i="1" s="1"/>
  <c r="AM2705" i="1"/>
  <c r="AO2705" i="1" s="1"/>
  <c r="AM2704" i="1"/>
  <c r="AO2704" i="1" s="1"/>
  <c r="AM2703" i="1"/>
  <c r="AO2703" i="1" s="1"/>
  <c r="AM2702" i="1"/>
  <c r="AO2702" i="1" s="1"/>
  <c r="AM2701" i="1"/>
  <c r="AO2701" i="1" s="1"/>
  <c r="AM2700" i="1"/>
  <c r="AO2700" i="1" s="1"/>
  <c r="AM2699" i="1"/>
  <c r="AO2699" i="1" s="1"/>
  <c r="AM2698" i="1"/>
  <c r="AO2698" i="1" s="1"/>
  <c r="AM2697" i="1"/>
  <c r="AO2697" i="1" s="1"/>
  <c r="AM2696" i="1"/>
  <c r="AO2696" i="1" s="1"/>
  <c r="AM2695" i="1"/>
  <c r="AO2695" i="1" s="1"/>
  <c r="AM2694" i="1"/>
  <c r="AO2694" i="1" s="1"/>
  <c r="AM2693" i="1"/>
  <c r="AO2693" i="1" s="1"/>
  <c r="AM2692" i="1"/>
  <c r="AM2691" i="1"/>
  <c r="AO2691" i="1" s="1"/>
  <c r="AM2690" i="1"/>
  <c r="AO2690" i="1" s="1"/>
  <c r="AM2689" i="1"/>
  <c r="AO2689" i="1" s="1"/>
  <c r="AM2688" i="1"/>
  <c r="AO2688" i="1" s="1"/>
  <c r="AM2687" i="1"/>
  <c r="AM2686" i="1"/>
  <c r="AO2686" i="1" s="1"/>
  <c r="AM2685" i="1"/>
  <c r="AO2685" i="1" s="1"/>
  <c r="AM2684" i="1"/>
  <c r="AO2684" i="1" s="1"/>
  <c r="AM2683" i="1"/>
  <c r="AO2683" i="1" s="1"/>
  <c r="AM2682" i="1"/>
  <c r="AO2682" i="1" s="1"/>
  <c r="AM2681" i="1"/>
  <c r="AO2681" i="1" s="1"/>
  <c r="AM2680" i="1"/>
  <c r="AO2680" i="1" s="1"/>
  <c r="AM2679" i="1"/>
  <c r="AO2679" i="1" s="1"/>
  <c r="AM2678" i="1"/>
  <c r="AO2678" i="1" s="1"/>
  <c r="AM2677" i="1"/>
  <c r="AO2677" i="1" s="1"/>
  <c r="AM2676" i="1"/>
  <c r="AO2676" i="1" s="1"/>
  <c r="AM2675" i="1"/>
  <c r="AM2674" i="1"/>
  <c r="AO2674" i="1" s="1"/>
  <c r="AM2673" i="1"/>
  <c r="AO2673" i="1" s="1"/>
  <c r="AM2672" i="1"/>
  <c r="AO2672" i="1" s="1"/>
  <c r="AM2671" i="1"/>
  <c r="AO2671" i="1" s="1"/>
  <c r="AM2670" i="1"/>
  <c r="AO2670" i="1" s="1"/>
  <c r="AM2669" i="1"/>
  <c r="AO2669" i="1" s="1"/>
  <c r="AM2668" i="1"/>
  <c r="AO2668" i="1" s="1"/>
  <c r="AM2667" i="1"/>
  <c r="AO2667" i="1" s="1"/>
  <c r="AM2666" i="1"/>
  <c r="AO2666" i="1" s="1"/>
  <c r="AM2665" i="1"/>
  <c r="AO2665" i="1" s="1"/>
  <c r="AM2664" i="1"/>
  <c r="AO2664" i="1" s="1"/>
  <c r="AM2663" i="1"/>
  <c r="AO2663" i="1" s="1"/>
  <c r="AM2662" i="1"/>
  <c r="AO2662" i="1" s="1"/>
  <c r="AM2661" i="1"/>
  <c r="AO2661" i="1" s="1"/>
  <c r="AM2660" i="1"/>
  <c r="AO2660" i="1" s="1"/>
  <c r="AM2659" i="1"/>
  <c r="AO2659" i="1" s="1"/>
  <c r="AM2658" i="1"/>
  <c r="AO2658" i="1" s="1"/>
  <c r="AM2657" i="1"/>
  <c r="AO2657" i="1" s="1"/>
  <c r="AM2656" i="1"/>
  <c r="AO2656" i="1" s="1"/>
  <c r="AM2655" i="1"/>
  <c r="AO2655" i="1" s="1"/>
  <c r="AM2654" i="1"/>
  <c r="AO2654" i="1" s="1"/>
  <c r="AM2653" i="1"/>
  <c r="AO2653" i="1" s="1"/>
  <c r="AM2652" i="1"/>
  <c r="AO2652" i="1" s="1"/>
  <c r="AM2651" i="1"/>
  <c r="AO2651" i="1" s="1"/>
  <c r="AM2650" i="1"/>
  <c r="AO2650" i="1" s="1"/>
  <c r="AM2649" i="1"/>
  <c r="AO2649" i="1" s="1"/>
  <c r="AM2648" i="1"/>
  <c r="AO2648" i="1" s="1"/>
  <c r="AM2647" i="1"/>
  <c r="AO2647" i="1" s="1"/>
  <c r="AM2646" i="1"/>
  <c r="AM2645" i="1"/>
  <c r="AM2644" i="1"/>
  <c r="AM2643" i="1"/>
  <c r="AO2643" i="1" s="1"/>
  <c r="AM2642" i="1"/>
  <c r="AM2641" i="1"/>
  <c r="AM2640" i="1"/>
  <c r="AO2640" i="1" s="1"/>
  <c r="AM2639" i="1"/>
  <c r="AO2639" i="1" s="1"/>
  <c r="AM2638" i="1"/>
  <c r="AM2637" i="1"/>
  <c r="AM2636" i="1"/>
  <c r="AM2635" i="1"/>
  <c r="AM2634" i="1"/>
  <c r="AM2633" i="1"/>
  <c r="AM2632" i="1"/>
  <c r="AM2631" i="1"/>
  <c r="AM2630" i="1"/>
  <c r="AO2630" i="1" s="1"/>
  <c r="AM2629" i="1"/>
  <c r="AO2629" i="1" s="1"/>
  <c r="AM2628" i="1"/>
  <c r="AO2628" i="1" s="1"/>
  <c r="AM2627" i="1"/>
  <c r="AM2626" i="1"/>
  <c r="AM2625" i="1"/>
  <c r="AM2624" i="1"/>
  <c r="AM2623" i="1"/>
  <c r="AM2622" i="1"/>
  <c r="AM2621" i="1"/>
  <c r="AM2620" i="1"/>
  <c r="AO2620" i="1" s="1"/>
  <c r="AM2619" i="1"/>
  <c r="AO2619" i="1" s="1"/>
  <c r="AM2618" i="1"/>
  <c r="AO2618" i="1" s="1"/>
  <c r="AM2617" i="1"/>
  <c r="AM2616" i="1"/>
  <c r="AM2615" i="1"/>
  <c r="AM2614" i="1"/>
  <c r="AM2613" i="1"/>
  <c r="AM2612" i="1"/>
  <c r="AM2611" i="1"/>
  <c r="AM2610" i="1"/>
  <c r="AM2609" i="1"/>
  <c r="AM2608" i="1"/>
  <c r="AM2607" i="1"/>
  <c r="AM2606" i="1"/>
  <c r="AM2605" i="1"/>
  <c r="AM2604" i="1"/>
  <c r="AM2603" i="1"/>
  <c r="AM2602" i="1"/>
  <c r="AM2601" i="1"/>
  <c r="AM2600" i="1"/>
  <c r="AM2599" i="1"/>
  <c r="AM2598" i="1"/>
  <c r="AM2597" i="1"/>
  <c r="AO2597" i="1" s="1"/>
  <c r="AM2596" i="1"/>
  <c r="AO2596" i="1" s="1"/>
  <c r="AM2595" i="1"/>
  <c r="AO2595" i="1" s="1"/>
  <c r="AM2594" i="1"/>
  <c r="AO2594" i="1" s="1"/>
  <c r="AM2593" i="1"/>
  <c r="AO2593" i="1" s="1"/>
  <c r="AM2592" i="1"/>
  <c r="AO2592" i="1" s="1"/>
  <c r="AM2591" i="1"/>
  <c r="AO2591" i="1" s="1"/>
  <c r="AM2590" i="1"/>
  <c r="AO2590" i="1" s="1"/>
  <c r="AM2589" i="1"/>
  <c r="AO2589" i="1" s="1"/>
  <c r="AM2588" i="1"/>
  <c r="AO2588" i="1" s="1"/>
  <c r="AM2587" i="1"/>
  <c r="AO2587" i="1" s="1"/>
  <c r="AM2586" i="1"/>
  <c r="AO2586" i="1" s="1"/>
  <c r="AM2585" i="1"/>
  <c r="AO2585" i="1" s="1"/>
  <c r="AM2584" i="1"/>
  <c r="AO2584" i="1" s="1"/>
  <c r="AM2583" i="1"/>
  <c r="AO2583" i="1" s="1"/>
  <c r="AM2582" i="1"/>
  <c r="AO2582" i="1" s="1"/>
  <c r="AM2581" i="1"/>
  <c r="AO2581" i="1" s="1"/>
  <c r="AM2580" i="1"/>
  <c r="AO2580" i="1" s="1"/>
  <c r="AM2579" i="1"/>
  <c r="AM2578" i="1"/>
  <c r="AO2578" i="1" s="1"/>
  <c r="AM2577" i="1"/>
  <c r="AO2577" i="1" s="1"/>
  <c r="AM2576" i="1"/>
  <c r="AO2576" i="1" s="1"/>
  <c r="AM2575" i="1"/>
  <c r="AO2575" i="1" s="1"/>
  <c r="AM2574" i="1"/>
  <c r="AM2573" i="1"/>
  <c r="AM2572" i="1"/>
  <c r="AM2571" i="1"/>
  <c r="AM2570" i="1"/>
  <c r="AM2569" i="1"/>
  <c r="AM2568" i="1"/>
  <c r="AM2567" i="1"/>
  <c r="AM2566" i="1"/>
  <c r="AM2565" i="1"/>
  <c r="AM2564" i="1"/>
  <c r="AM2563" i="1"/>
  <c r="AM2562" i="1"/>
  <c r="AM2561" i="1"/>
  <c r="AM2560" i="1"/>
  <c r="AM2559" i="1"/>
  <c r="AM2558" i="1"/>
  <c r="AM2557" i="1"/>
  <c r="AM2556" i="1"/>
  <c r="AM2555" i="1"/>
  <c r="AM2554" i="1"/>
  <c r="AM2553" i="1"/>
  <c r="AM2552" i="1"/>
  <c r="AM2551" i="1"/>
  <c r="AM2550" i="1"/>
  <c r="AM2549" i="1"/>
  <c r="AM2548" i="1"/>
  <c r="AM2547" i="1"/>
  <c r="AM2546" i="1"/>
  <c r="AM2545" i="1"/>
  <c r="AM2544" i="1"/>
  <c r="AM2543" i="1"/>
  <c r="AM2542" i="1"/>
  <c r="AM2541" i="1"/>
  <c r="AM2540" i="1"/>
  <c r="AM2539" i="1"/>
  <c r="AM2538" i="1"/>
  <c r="AM2537" i="1"/>
  <c r="AM2536" i="1"/>
  <c r="AM2535" i="1"/>
  <c r="AM2534" i="1"/>
  <c r="AM2533" i="1"/>
  <c r="AM2532" i="1"/>
  <c r="AM2531" i="1"/>
  <c r="AM2530" i="1"/>
  <c r="AM2529" i="1"/>
  <c r="AM2528" i="1"/>
  <c r="AM2527" i="1"/>
  <c r="AM2526" i="1"/>
  <c r="AM2525" i="1"/>
  <c r="AM2524" i="1"/>
  <c r="AM2523" i="1"/>
  <c r="AM2522" i="1"/>
  <c r="AM2521" i="1"/>
  <c r="AM2520" i="1"/>
  <c r="AM2519" i="1"/>
  <c r="AM2518" i="1"/>
  <c r="AM2517" i="1"/>
  <c r="AM2516" i="1"/>
  <c r="AM2515" i="1"/>
  <c r="AM2514" i="1"/>
  <c r="AM2513" i="1"/>
  <c r="AM2512" i="1"/>
  <c r="AM2511" i="1"/>
  <c r="AM2510" i="1"/>
  <c r="AM2509" i="1"/>
  <c r="AM2508" i="1"/>
  <c r="AM2507" i="1"/>
  <c r="AM2506" i="1"/>
  <c r="AM2505" i="1"/>
  <c r="AM2504" i="1"/>
  <c r="AM2503" i="1"/>
  <c r="AM2502" i="1"/>
  <c r="AM2501" i="1"/>
  <c r="AM2500" i="1"/>
  <c r="AM2499" i="1"/>
  <c r="AM2498" i="1"/>
  <c r="AM2497" i="1"/>
  <c r="AM2496" i="1"/>
  <c r="AM2495" i="1"/>
  <c r="AM2494" i="1"/>
  <c r="AM2493" i="1"/>
  <c r="AM2492" i="1"/>
  <c r="AM2491" i="1"/>
  <c r="AM2490" i="1"/>
  <c r="AM2489" i="1"/>
  <c r="AM2488" i="1"/>
  <c r="AM2487" i="1"/>
  <c r="AM2486" i="1"/>
  <c r="AM2485" i="1"/>
  <c r="AM2484" i="1"/>
  <c r="AM2483" i="1"/>
  <c r="AM2482" i="1"/>
  <c r="AM2481" i="1"/>
  <c r="AM2480" i="1"/>
  <c r="AM2479" i="1"/>
  <c r="AM2478" i="1"/>
  <c r="AM2477" i="1"/>
  <c r="AM2476" i="1"/>
  <c r="AM2475" i="1"/>
  <c r="AM2474" i="1"/>
  <c r="AM2473" i="1"/>
  <c r="AM2472" i="1"/>
  <c r="AM2471" i="1"/>
  <c r="AM2470" i="1"/>
  <c r="AM2469" i="1"/>
  <c r="AM2468" i="1"/>
  <c r="AM2467" i="1"/>
  <c r="AM2466" i="1"/>
  <c r="AM2465" i="1"/>
  <c r="AM2464" i="1"/>
  <c r="AM2463" i="1"/>
  <c r="AM2462" i="1"/>
  <c r="AM2461" i="1"/>
  <c r="AM2460" i="1"/>
  <c r="AM2459" i="1"/>
  <c r="AM2458" i="1"/>
  <c r="AM2457" i="1"/>
  <c r="AM2456" i="1"/>
  <c r="AM2455" i="1"/>
  <c r="AM2454" i="1"/>
  <c r="AM2453" i="1"/>
  <c r="AM2452" i="1"/>
  <c r="AO2452" i="1" s="1"/>
  <c r="AM2451" i="1"/>
  <c r="AO2451" i="1" s="1"/>
  <c r="AM2450" i="1"/>
  <c r="AO2450" i="1" s="1"/>
  <c r="AM2449" i="1"/>
  <c r="AO2449" i="1" s="1"/>
  <c r="AM2448" i="1"/>
  <c r="AO2448" i="1" s="1"/>
  <c r="AM2447" i="1"/>
  <c r="AO2447" i="1" s="1"/>
  <c r="AM2446" i="1"/>
  <c r="AO2446" i="1" s="1"/>
  <c r="AM2445" i="1"/>
  <c r="AM2444" i="1"/>
  <c r="AM2443" i="1"/>
  <c r="AM2442" i="1"/>
  <c r="AM2441" i="1"/>
  <c r="AM2440" i="1"/>
  <c r="AM2439" i="1"/>
  <c r="AM2438" i="1"/>
  <c r="AM2437" i="1"/>
  <c r="AM2436" i="1"/>
  <c r="AM2435" i="1"/>
  <c r="AM2434" i="1"/>
  <c r="AM2433" i="1"/>
  <c r="AM2432" i="1"/>
  <c r="AM2431" i="1"/>
  <c r="AM2430" i="1"/>
  <c r="AM2429" i="1"/>
  <c r="AM2428" i="1"/>
  <c r="AM2427" i="1"/>
  <c r="AM2426" i="1"/>
  <c r="AM2425" i="1"/>
  <c r="AM2424" i="1"/>
  <c r="AO2424" i="1" s="1"/>
  <c r="AM2423" i="1"/>
  <c r="AO2423" i="1" s="1"/>
  <c r="AM2422" i="1"/>
  <c r="AO2422" i="1" s="1"/>
  <c r="AM2421" i="1"/>
  <c r="AO2421" i="1" s="1"/>
  <c r="AM2420" i="1"/>
  <c r="AO2420" i="1" s="1"/>
  <c r="AM2419" i="1"/>
  <c r="AO2419" i="1" s="1"/>
  <c r="AM2418" i="1"/>
  <c r="AO2418" i="1" s="1"/>
  <c r="AM2417" i="1"/>
  <c r="AM2416" i="1"/>
  <c r="AO2416" i="1" s="1"/>
  <c r="AM2415" i="1"/>
  <c r="AO2415" i="1" s="1"/>
  <c r="AM2414" i="1"/>
  <c r="AO2414" i="1" s="1"/>
  <c r="AM2413" i="1"/>
  <c r="AO2413" i="1" s="1"/>
  <c r="AM2412" i="1"/>
  <c r="AO2412" i="1" s="1"/>
  <c r="AM2411" i="1"/>
  <c r="AO2411" i="1" s="1"/>
  <c r="AM2410" i="1"/>
  <c r="AO2410" i="1" s="1"/>
  <c r="AM2409" i="1"/>
  <c r="AO2409" i="1" s="1"/>
  <c r="AM2408" i="1"/>
  <c r="AO2408" i="1" s="1"/>
  <c r="AM2407" i="1"/>
  <c r="AO2407" i="1" s="1"/>
  <c r="AM2406" i="1"/>
  <c r="AO2406" i="1" s="1"/>
  <c r="AM2405" i="1"/>
  <c r="AO2405" i="1" s="1"/>
  <c r="AM2404" i="1"/>
  <c r="AM2403" i="1"/>
  <c r="AM2402" i="1"/>
  <c r="AM2401" i="1"/>
  <c r="AM2400" i="1"/>
  <c r="AM2399" i="1"/>
  <c r="AO2399" i="1" s="1"/>
  <c r="AM2398" i="1"/>
  <c r="AO2398" i="1" s="1"/>
  <c r="AM2397" i="1"/>
  <c r="AM2396" i="1"/>
  <c r="AM2395" i="1"/>
  <c r="AM2394" i="1"/>
  <c r="AM2393" i="1"/>
  <c r="AM2392" i="1"/>
  <c r="AM2391" i="1"/>
  <c r="AM2390" i="1"/>
  <c r="AM2389" i="1"/>
  <c r="AM2388" i="1"/>
  <c r="AM2387" i="1"/>
  <c r="AM2386" i="1"/>
  <c r="AM2385" i="1"/>
  <c r="AM2384" i="1"/>
  <c r="AM2383" i="1"/>
  <c r="AM2382" i="1"/>
  <c r="AM2381" i="1"/>
  <c r="AM2380" i="1"/>
  <c r="AM2379" i="1"/>
  <c r="AM2378" i="1"/>
  <c r="AM2377" i="1"/>
  <c r="AM2376" i="1"/>
  <c r="AM2375" i="1"/>
  <c r="AM2374" i="1"/>
  <c r="AM2373" i="1"/>
  <c r="AM2372" i="1"/>
  <c r="AM2371" i="1"/>
  <c r="AM2370" i="1"/>
  <c r="AM2369" i="1"/>
  <c r="AM2368" i="1"/>
  <c r="AM2367" i="1"/>
  <c r="AM2366" i="1"/>
  <c r="AO2366" i="1" s="1"/>
  <c r="AM2365" i="1"/>
  <c r="AO2365" i="1" s="1"/>
  <c r="AM2364" i="1"/>
  <c r="AO2364" i="1" s="1"/>
  <c r="AM2363" i="1"/>
  <c r="AO2363" i="1" s="1"/>
  <c r="AM2362" i="1"/>
  <c r="AO2362" i="1" s="1"/>
  <c r="AM2361" i="1"/>
  <c r="AO2361" i="1" s="1"/>
  <c r="AM2360" i="1"/>
  <c r="AM2359" i="1"/>
  <c r="AM2358" i="1"/>
  <c r="AO2358" i="1" s="1"/>
  <c r="AM2357" i="1"/>
  <c r="AO2357" i="1" s="1"/>
  <c r="AM2356" i="1"/>
  <c r="AO2356" i="1" s="1"/>
  <c r="AM2355" i="1"/>
  <c r="AO2355" i="1" s="1"/>
  <c r="AM2354" i="1"/>
  <c r="AO2354" i="1" s="1"/>
  <c r="AM2353" i="1"/>
  <c r="AO2353" i="1" s="1"/>
  <c r="AM2352" i="1"/>
  <c r="AO2352" i="1" s="1"/>
  <c r="AM2351" i="1"/>
  <c r="AO2351" i="1" s="1"/>
  <c r="AM2350" i="1"/>
  <c r="AO2350" i="1" s="1"/>
  <c r="AM2349" i="1"/>
  <c r="AO2349" i="1" s="1"/>
  <c r="AM2348" i="1"/>
  <c r="AO2348" i="1" s="1"/>
  <c r="AM2347" i="1"/>
  <c r="AO2347" i="1" s="1"/>
  <c r="AM2346" i="1"/>
  <c r="AO2346" i="1" s="1"/>
  <c r="AM2345" i="1"/>
  <c r="AM2344" i="1"/>
  <c r="AO2344" i="1" s="1"/>
  <c r="AM2343" i="1"/>
  <c r="AM2342" i="1"/>
  <c r="AM2341" i="1"/>
  <c r="AM2340" i="1"/>
  <c r="AM2339" i="1"/>
  <c r="AM2338" i="1"/>
  <c r="AM2337" i="1"/>
  <c r="AM2336" i="1"/>
  <c r="AM2335" i="1"/>
  <c r="AM2334" i="1"/>
  <c r="AM2333" i="1"/>
  <c r="AM2332" i="1"/>
  <c r="AM2331" i="1"/>
  <c r="AM2330" i="1"/>
  <c r="AM2329" i="1"/>
  <c r="AM2328" i="1"/>
  <c r="AM2327" i="1"/>
  <c r="AM2326" i="1"/>
  <c r="AM2325" i="1"/>
  <c r="AM2324" i="1"/>
  <c r="AM2323" i="1"/>
  <c r="AM2322" i="1"/>
  <c r="AM2321" i="1"/>
  <c r="AM2320" i="1"/>
  <c r="AM2319" i="1"/>
  <c r="AM2318" i="1"/>
  <c r="AM2317" i="1"/>
  <c r="AM2316" i="1"/>
  <c r="AM2315" i="1"/>
  <c r="AM2314" i="1"/>
  <c r="AM2313" i="1"/>
  <c r="AM2312" i="1"/>
  <c r="AM2311" i="1"/>
  <c r="AM2310" i="1"/>
  <c r="AM2309" i="1"/>
  <c r="AM2308" i="1"/>
  <c r="AM2307" i="1"/>
  <c r="AM2306" i="1"/>
  <c r="AM2305" i="1"/>
  <c r="AM2304" i="1"/>
  <c r="AM2303" i="1"/>
  <c r="AM2302" i="1"/>
  <c r="AO2302" i="1" s="1"/>
  <c r="AM2301" i="1"/>
  <c r="AO2301" i="1" s="1"/>
  <c r="AM2300" i="1"/>
  <c r="AM2299" i="1"/>
  <c r="AM2298" i="1"/>
  <c r="AM2297" i="1"/>
  <c r="AM2296" i="1"/>
  <c r="AO2296" i="1" s="1"/>
  <c r="AM2295" i="1"/>
  <c r="AO2295" i="1" s="1"/>
  <c r="AM2294" i="1"/>
  <c r="AM2293" i="1"/>
  <c r="AM2292" i="1"/>
  <c r="AM2291" i="1"/>
  <c r="AM2290" i="1"/>
  <c r="AM2289" i="1"/>
  <c r="AM2288" i="1"/>
  <c r="AM2287" i="1"/>
  <c r="AM2286" i="1"/>
  <c r="AM2285" i="1"/>
  <c r="AO2285" i="1" s="1"/>
  <c r="AM2284" i="1"/>
  <c r="AO2284" i="1" s="1"/>
  <c r="AM2283" i="1"/>
  <c r="AO2283" i="1" s="1"/>
  <c r="AM2282" i="1"/>
  <c r="AM2281" i="1"/>
  <c r="AM2280" i="1"/>
  <c r="AM2279" i="1"/>
  <c r="AM2278" i="1"/>
  <c r="AO2278" i="1" s="1"/>
  <c r="AM2277" i="1"/>
  <c r="AM2276" i="1"/>
  <c r="AM2275" i="1"/>
  <c r="AO2275" i="1" s="1"/>
  <c r="AM2274" i="1"/>
  <c r="AO2274" i="1" s="1"/>
  <c r="AM2273" i="1"/>
  <c r="AO2273" i="1" s="1"/>
  <c r="AM2272" i="1"/>
  <c r="AO2272" i="1" s="1"/>
  <c r="AM2271" i="1"/>
  <c r="AO2271" i="1" s="1"/>
  <c r="AM2270" i="1"/>
  <c r="AO2270" i="1" s="1"/>
  <c r="AM2269" i="1"/>
  <c r="AO2269" i="1" s="1"/>
  <c r="AM2268" i="1"/>
  <c r="AO2268" i="1" s="1"/>
  <c r="AM2267" i="1"/>
  <c r="AO2267" i="1" s="1"/>
  <c r="AM2266" i="1"/>
  <c r="AO2266" i="1" s="1"/>
  <c r="AM2265" i="1"/>
  <c r="AO2265" i="1" s="1"/>
  <c r="AM2264" i="1"/>
  <c r="AO2264" i="1" s="1"/>
  <c r="AM2263" i="1"/>
  <c r="AO2263" i="1" s="1"/>
  <c r="AM2262" i="1"/>
  <c r="AO2262" i="1" s="1"/>
  <c r="AM2261" i="1"/>
  <c r="AO2261" i="1" s="1"/>
  <c r="AM2260" i="1"/>
  <c r="AO2260" i="1" s="1"/>
  <c r="AM2259" i="1"/>
  <c r="AO2259" i="1" s="1"/>
  <c r="AM2258" i="1"/>
  <c r="AO2258" i="1" s="1"/>
  <c r="AM2257" i="1"/>
  <c r="AO2257" i="1" s="1"/>
  <c r="AM2256" i="1"/>
  <c r="AO2256" i="1" s="1"/>
  <c r="AM2255" i="1"/>
  <c r="AM2254" i="1"/>
  <c r="AM2253" i="1"/>
  <c r="AO2253" i="1" s="1"/>
  <c r="AM2252" i="1"/>
  <c r="AO2252" i="1" s="1"/>
  <c r="AM2251" i="1"/>
  <c r="AO2251" i="1" s="1"/>
  <c r="AM2250" i="1"/>
  <c r="AO2250" i="1" s="1"/>
  <c r="AM2249" i="1"/>
  <c r="AO2249" i="1" s="1"/>
  <c r="AM2248" i="1"/>
  <c r="AO2248" i="1" s="1"/>
  <c r="AM2247" i="1"/>
  <c r="AO2247" i="1" s="1"/>
  <c r="AM2246" i="1"/>
  <c r="AO2246" i="1" s="1"/>
  <c r="AM2245" i="1"/>
  <c r="AM2244" i="1"/>
  <c r="AM2243" i="1"/>
  <c r="AO2243" i="1" s="1"/>
  <c r="AM2242" i="1"/>
  <c r="AM2241" i="1"/>
  <c r="AM2240" i="1"/>
  <c r="AO2240" i="1" s="1"/>
  <c r="AM2239" i="1"/>
  <c r="AO2239" i="1" s="1"/>
  <c r="AM2238" i="1"/>
  <c r="AO2238" i="1" s="1"/>
  <c r="AM2237" i="1"/>
  <c r="AO2237" i="1" s="1"/>
  <c r="AM2236" i="1"/>
  <c r="AO2236" i="1" s="1"/>
  <c r="AM2235" i="1"/>
  <c r="AO2235" i="1" s="1"/>
  <c r="AM2234" i="1"/>
  <c r="AO2234" i="1" s="1"/>
  <c r="AM2233" i="1"/>
  <c r="AO2233" i="1" s="1"/>
  <c r="AM2232" i="1"/>
  <c r="AO2232" i="1" s="1"/>
  <c r="AM2231" i="1"/>
  <c r="AO2231" i="1" s="1"/>
  <c r="AM2230" i="1"/>
  <c r="AM2229" i="1"/>
  <c r="AM2228" i="1"/>
  <c r="AO2228" i="1" s="1"/>
  <c r="AM2227" i="1"/>
  <c r="AO2227" i="1" s="1"/>
  <c r="AM2226" i="1"/>
  <c r="AM2225" i="1"/>
  <c r="AM2224" i="1"/>
  <c r="AM2223" i="1"/>
  <c r="AO2223" i="1" s="1"/>
  <c r="AM2222" i="1"/>
  <c r="AO2222" i="1" s="1"/>
  <c r="AM2221" i="1"/>
  <c r="AO2221" i="1" s="1"/>
  <c r="AM2220" i="1"/>
  <c r="AO2220" i="1" s="1"/>
  <c r="AM2219" i="1"/>
  <c r="AM2218" i="1"/>
  <c r="AO2218" i="1" s="1"/>
  <c r="AM2217" i="1"/>
  <c r="AM2216" i="1"/>
  <c r="AO2216" i="1" s="1"/>
  <c r="AM2215" i="1"/>
  <c r="AM2214" i="1"/>
  <c r="AO2214" i="1" s="1"/>
  <c r="AM2213" i="1"/>
  <c r="AM2212" i="1"/>
  <c r="AO2212" i="1" s="1"/>
  <c r="AM2211" i="1"/>
  <c r="AO2211" i="1" s="1"/>
  <c r="AM2210" i="1"/>
  <c r="AM2209" i="1"/>
  <c r="AM2208" i="1"/>
  <c r="AO2208" i="1" s="1"/>
  <c r="AM2207" i="1"/>
  <c r="AO2207" i="1" s="1"/>
  <c r="AM2206" i="1"/>
  <c r="AO2206" i="1" s="1"/>
  <c r="AM2205" i="1"/>
  <c r="AO2205" i="1" s="1"/>
  <c r="AM2204" i="1"/>
  <c r="AO2204" i="1" s="1"/>
  <c r="AM2203" i="1"/>
  <c r="AM2202" i="1"/>
  <c r="AO2202" i="1" s="1"/>
  <c r="AM2201" i="1"/>
  <c r="AM2200" i="1"/>
  <c r="AO2200" i="1" s="1"/>
  <c r="AM2199" i="1"/>
  <c r="AO2199" i="1" s="1"/>
  <c r="AM2198" i="1"/>
  <c r="AO2198" i="1" s="1"/>
  <c r="AM2197" i="1"/>
  <c r="AO2197" i="1" s="1"/>
  <c r="AM2196" i="1"/>
  <c r="AM2195" i="1"/>
  <c r="AO2195" i="1" s="1"/>
  <c r="AM2194" i="1"/>
  <c r="AM2193" i="1"/>
  <c r="AM2192" i="1"/>
  <c r="AM2191" i="1"/>
  <c r="AO2191" i="1" s="1"/>
  <c r="AM2190" i="1"/>
  <c r="AO2190" i="1" s="1"/>
  <c r="AM2189" i="1"/>
  <c r="AO2189" i="1" s="1"/>
  <c r="AM2188" i="1"/>
  <c r="AO2188" i="1" s="1"/>
  <c r="AM2187" i="1"/>
  <c r="AO2187" i="1" s="1"/>
  <c r="AM2186" i="1"/>
  <c r="AM2185" i="1"/>
  <c r="AM2184" i="1"/>
  <c r="AO2184" i="1" s="1"/>
  <c r="AM2183" i="1"/>
  <c r="AO2183" i="1" s="1"/>
  <c r="AM2182" i="1"/>
  <c r="AM2181" i="1"/>
  <c r="AM2180" i="1"/>
  <c r="AM2179" i="1"/>
  <c r="AM2178" i="1"/>
  <c r="AM2177" i="1"/>
  <c r="AM2176" i="1"/>
  <c r="AM2175" i="1"/>
  <c r="AM2174" i="1"/>
  <c r="AO2174" i="1" s="1"/>
  <c r="AM2173" i="1"/>
  <c r="AO2173" i="1" s="1"/>
  <c r="AM2172" i="1"/>
  <c r="AO2172" i="1" s="1"/>
  <c r="AM2171" i="1"/>
  <c r="AO2171" i="1" s="1"/>
  <c r="AM2170" i="1"/>
  <c r="AO2170" i="1" s="1"/>
  <c r="AM2169" i="1"/>
  <c r="AO2169" i="1" s="1"/>
  <c r="AM2168" i="1"/>
  <c r="AM2167" i="1"/>
  <c r="AM2166" i="1"/>
  <c r="AM2165" i="1"/>
  <c r="AM2164" i="1"/>
  <c r="AM2163" i="1"/>
  <c r="AM2162" i="1"/>
  <c r="AM2161" i="1"/>
  <c r="AM2160" i="1"/>
  <c r="AM2159" i="1"/>
  <c r="AM2158" i="1"/>
  <c r="AO2158" i="1" s="1"/>
  <c r="AM2157" i="1"/>
  <c r="AM2156" i="1"/>
  <c r="AM2155" i="1"/>
  <c r="AM2154" i="1"/>
  <c r="AO2154" i="1" s="1"/>
  <c r="AM2153" i="1"/>
  <c r="AM2152" i="1"/>
  <c r="AO2152" i="1" s="1"/>
  <c r="AM2151" i="1"/>
  <c r="AO2151" i="1" s="1"/>
  <c r="AM2150" i="1"/>
  <c r="AO2150" i="1" s="1"/>
  <c r="AM2149" i="1"/>
  <c r="AO2149" i="1" s="1"/>
  <c r="AM2148" i="1"/>
  <c r="AO2148" i="1" s="1"/>
  <c r="AM2147" i="1"/>
  <c r="AO2147" i="1" s="1"/>
  <c r="AM2146" i="1"/>
  <c r="AO2146" i="1" s="1"/>
  <c r="AM2145" i="1"/>
  <c r="AO2145" i="1" s="1"/>
  <c r="AM2144" i="1"/>
  <c r="AO2144" i="1" s="1"/>
  <c r="AM2143" i="1"/>
  <c r="AO2143" i="1" s="1"/>
  <c r="AM2142" i="1"/>
  <c r="AO2142" i="1" s="1"/>
  <c r="AM2141" i="1"/>
  <c r="AO2141" i="1" s="1"/>
  <c r="AM2140" i="1"/>
  <c r="AO2140" i="1" s="1"/>
  <c r="AM2139" i="1"/>
  <c r="AO2139" i="1" s="1"/>
  <c r="AM2138" i="1"/>
  <c r="AM2137" i="1"/>
  <c r="AM2136" i="1"/>
  <c r="AM2135" i="1"/>
  <c r="AM2134" i="1"/>
  <c r="AM2133" i="1"/>
  <c r="AM2132" i="1"/>
  <c r="AM2131" i="1"/>
  <c r="AM2130" i="1"/>
  <c r="AO2130" i="1" s="1"/>
  <c r="AM2129" i="1"/>
  <c r="AM2128" i="1"/>
  <c r="AM2127" i="1"/>
  <c r="AM2126" i="1"/>
  <c r="AM2125" i="1"/>
  <c r="AO2125" i="1" s="1"/>
  <c r="AM2124" i="1"/>
  <c r="AM2123" i="1"/>
  <c r="AM2122" i="1"/>
  <c r="AM2121" i="1"/>
  <c r="AM2120" i="1"/>
  <c r="AM2119" i="1"/>
  <c r="AM2118" i="1"/>
  <c r="AM2117" i="1"/>
  <c r="AM2116" i="1"/>
  <c r="AM2115" i="1"/>
  <c r="AO2115" i="1" s="1"/>
  <c r="AM2114" i="1"/>
  <c r="AM2113" i="1"/>
  <c r="AM2112" i="1"/>
  <c r="AO2112" i="1" s="1"/>
  <c r="AM2111" i="1"/>
  <c r="AM2110" i="1"/>
  <c r="AM2109" i="1"/>
  <c r="AM2108" i="1"/>
  <c r="AM2107" i="1"/>
  <c r="AM2106" i="1"/>
  <c r="AM2105" i="1"/>
  <c r="AM2104" i="1"/>
  <c r="AM2103" i="1"/>
  <c r="AM2102" i="1"/>
  <c r="AM2101" i="1"/>
  <c r="AM2100" i="1"/>
  <c r="AM2099" i="1"/>
  <c r="AM2098" i="1"/>
  <c r="AM2097" i="1"/>
  <c r="AM2096" i="1"/>
  <c r="AM2095" i="1"/>
  <c r="AM2094" i="1"/>
  <c r="AM2093" i="1"/>
  <c r="AM2092" i="1"/>
  <c r="AM2091" i="1"/>
  <c r="AM2090" i="1"/>
  <c r="AM2089" i="1"/>
  <c r="AM2088" i="1"/>
  <c r="AM2087" i="1"/>
  <c r="AM2086" i="1"/>
  <c r="AM2085" i="1"/>
  <c r="AM2084" i="1"/>
  <c r="AM2083" i="1"/>
  <c r="AM2082" i="1"/>
  <c r="AM2081" i="1"/>
  <c r="AO2081" i="1" s="1"/>
  <c r="AM2080" i="1"/>
  <c r="AM2079" i="1"/>
  <c r="AM2078" i="1"/>
  <c r="AM2077" i="1"/>
  <c r="AM2076" i="1"/>
  <c r="AM2075" i="1"/>
  <c r="AM2074" i="1"/>
  <c r="AO2074" i="1" s="1"/>
  <c r="AM2073" i="1"/>
  <c r="AM2072" i="1"/>
  <c r="AM2071" i="1"/>
  <c r="AM2070" i="1"/>
  <c r="AM2069" i="1"/>
  <c r="AM2068" i="1"/>
  <c r="AM2067" i="1"/>
  <c r="AM2066" i="1"/>
  <c r="AM2065" i="1"/>
  <c r="AO2065" i="1" s="1"/>
  <c r="AM2064" i="1"/>
  <c r="AO2064" i="1" s="1"/>
  <c r="AM2063" i="1"/>
  <c r="AO2063" i="1" s="1"/>
  <c r="AM2062" i="1"/>
  <c r="AM2061" i="1"/>
  <c r="AO2061" i="1" s="1"/>
  <c r="AM2060" i="1"/>
  <c r="AO2060" i="1" s="1"/>
  <c r="AM2059" i="1"/>
  <c r="AO2059" i="1" s="1"/>
  <c r="AM2058" i="1"/>
  <c r="AM2057" i="1"/>
  <c r="AO2057" i="1" s="1"/>
  <c r="AM2056" i="1"/>
  <c r="AO2056" i="1" s="1"/>
  <c r="AM2055" i="1"/>
  <c r="AO2055" i="1" s="1"/>
  <c r="AM2054" i="1"/>
  <c r="AO2054" i="1" s="1"/>
  <c r="AM2053" i="1"/>
  <c r="AO2053" i="1" s="1"/>
  <c r="AM2052" i="1"/>
  <c r="AO2052" i="1" s="1"/>
  <c r="AM2051" i="1"/>
  <c r="AO2051" i="1" s="1"/>
  <c r="AM2050" i="1"/>
  <c r="AM2049" i="1"/>
  <c r="AM2048" i="1"/>
  <c r="AM2047" i="1"/>
  <c r="AM2046" i="1"/>
  <c r="AM2045" i="1"/>
  <c r="AM2044" i="1"/>
  <c r="AM2043" i="1"/>
  <c r="AM2042" i="1"/>
  <c r="AM2041" i="1"/>
  <c r="AM2040" i="1"/>
  <c r="AM2039" i="1"/>
  <c r="AM2038" i="1"/>
  <c r="AM2037" i="1"/>
  <c r="AM2036" i="1"/>
  <c r="AM2035" i="1"/>
  <c r="AO2035" i="1" s="1"/>
  <c r="AM2034" i="1"/>
  <c r="AO2034" i="1" s="1"/>
  <c r="AM2033" i="1"/>
  <c r="AO2033" i="1" s="1"/>
  <c r="AM2032" i="1"/>
  <c r="AO2032" i="1" s="1"/>
  <c r="AM2031" i="1"/>
  <c r="AO2031" i="1" s="1"/>
  <c r="AM2030" i="1"/>
  <c r="AO2030" i="1" s="1"/>
  <c r="AM2029" i="1"/>
  <c r="AO2029" i="1" s="1"/>
  <c r="AM2028" i="1"/>
  <c r="AO2028" i="1" s="1"/>
  <c r="AM2027" i="1"/>
  <c r="AM2026" i="1"/>
  <c r="AO2026" i="1" s="1"/>
  <c r="AM2025" i="1"/>
  <c r="AM2024" i="1"/>
  <c r="AM2023" i="1"/>
  <c r="AM2022" i="1"/>
  <c r="AM2021" i="1"/>
  <c r="AM2020" i="1"/>
  <c r="AO2020" i="1" s="1"/>
  <c r="AM2019" i="1"/>
  <c r="AO2019" i="1" s="1"/>
  <c r="AM2018" i="1"/>
  <c r="AO2018" i="1" s="1"/>
  <c r="AM2017" i="1"/>
  <c r="AO2017" i="1" s="1"/>
  <c r="AM2016" i="1"/>
  <c r="AO2016" i="1" s="1"/>
  <c r="AM2015" i="1"/>
  <c r="AO2015" i="1" s="1"/>
  <c r="AM2014" i="1"/>
  <c r="AO2014" i="1" s="1"/>
  <c r="AM2013" i="1"/>
  <c r="AM2012" i="1"/>
  <c r="AM2011" i="1"/>
  <c r="AM2010" i="1"/>
  <c r="AM2009" i="1"/>
  <c r="AM2008" i="1"/>
  <c r="AM2007" i="1"/>
  <c r="AM2006" i="1"/>
  <c r="AM2005" i="1"/>
  <c r="AM2004" i="1"/>
  <c r="AM2003" i="1"/>
  <c r="AM2002" i="1"/>
  <c r="AM2001" i="1"/>
  <c r="AM2000" i="1"/>
  <c r="AM1999" i="1"/>
  <c r="AM1998" i="1"/>
  <c r="AM1997" i="1"/>
  <c r="AO1997" i="1" s="1"/>
  <c r="AM1996" i="1"/>
  <c r="AO1996" i="1" s="1"/>
  <c r="AM1995" i="1"/>
  <c r="AO1995" i="1" s="1"/>
  <c r="AM1994" i="1"/>
  <c r="AO1994" i="1" s="1"/>
  <c r="AM1993" i="1"/>
  <c r="AO1993" i="1" s="1"/>
  <c r="AM1992" i="1"/>
  <c r="AO1992" i="1" s="1"/>
  <c r="AM1991" i="1"/>
  <c r="AO1991" i="1" s="1"/>
  <c r="AM1990" i="1"/>
  <c r="AO1990" i="1" s="1"/>
  <c r="AM1989" i="1"/>
  <c r="AO1989" i="1" s="1"/>
  <c r="AM1988" i="1"/>
  <c r="AO1988" i="1" s="1"/>
  <c r="AM1987" i="1"/>
  <c r="AO1987" i="1" s="1"/>
  <c r="AM1986" i="1"/>
  <c r="AO1986" i="1" s="1"/>
  <c r="AM1985" i="1"/>
  <c r="AO1985" i="1" s="1"/>
  <c r="AM1984" i="1"/>
  <c r="AO1984" i="1" s="1"/>
  <c r="AM1983" i="1"/>
  <c r="AM1982" i="1"/>
  <c r="AM1981" i="1"/>
  <c r="AM1980" i="1"/>
  <c r="AM1979" i="1"/>
  <c r="AM1978" i="1"/>
  <c r="AM1977" i="1"/>
  <c r="AM1976" i="1"/>
  <c r="AO1976" i="1" s="1"/>
  <c r="AM1975" i="1"/>
  <c r="AM1974" i="1"/>
  <c r="AM1973" i="1"/>
  <c r="AM1972" i="1"/>
  <c r="AO1972" i="1" s="1"/>
  <c r="AM1971" i="1"/>
  <c r="AO1971" i="1" s="1"/>
  <c r="AM1970" i="1"/>
  <c r="AO1970" i="1" s="1"/>
  <c r="AM1969" i="1"/>
  <c r="AO1969" i="1" s="1"/>
  <c r="AM1968" i="1"/>
  <c r="AM1967" i="1"/>
  <c r="AM1966" i="1"/>
  <c r="AM1965" i="1"/>
  <c r="AM1964" i="1"/>
  <c r="AM1963" i="1"/>
  <c r="AM1962" i="1"/>
  <c r="AM1961" i="1"/>
  <c r="AM1960" i="1"/>
  <c r="AM1959" i="1"/>
  <c r="AM1958" i="1"/>
  <c r="AM1957" i="1"/>
  <c r="AM1956" i="1"/>
  <c r="AM1955" i="1"/>
  <c r="AM1954" i="1"/>
  <c r="AM1953" i="1"/>
  <c r="AM1952" i="1"/>
  <c r="AM1951" i="1"/>
  <c r="AM1950" i="1"/>
  <c r="AM1949" i="1"/>
  <c r="AM1948" i="1"/>
  <c r="AM1947" i="1"/>
  <c r="AM1946" i="1"/>
  <c r="AM1945" i="1"/>
  <c r="AM1944" i="1"/>
  <c r="AM1943" i="1"/>
  <c r="AM1942" i="1"/>
  <c r="AM1941" i="1"/>
  <c r="AM1940" i="1"/>
  <c r="AM1939" i="1"/>
  <c r="AM1938" i="1"/>
  <c r="AM1937" i="1"/>
  <c r="AM1936" i="1"/>
  <c r="AM1935" i="1"/>
  <c r="AM1934" i="1"/>
  <c r="AM1933" i="1"/>
  <c r="AM1932" i="1"/>
  <c r="AM1931" i="1"/>
  <c r="AM1930" i="1"/>
  <c r="AM1929" i="1"/>
  <c r="AM1928" i="1"/>
  <c r="AM1927" i="1"/>
  <c r="AM1926" i="1"/>
  <c r="AM1925" i="1"/>
  <c r="AM1924" i="1"/>
  <c r="AM1923" i="1"/>
  <c r="AM1922" i="1"/>
  <c r="AM1921" i="1"/>
  <c r="AM1920" i="1"/>
  <c r="AM1919" i="1"/>
  <c r="AM1918" i="1"/>
  <c r="AM1917" i="1"/>
  <c r="AM1916" i="1"/>
  <c r="AM1915" i="1"/>
  <c r="AM1914" i="1"/>
  <c r="AM1913" i="1"/>
  <c r="AM1912" i="1"/>
  <c r="AM1911" i="1"/>
  <c r="AO1911" i="1" s="1"/>
  <c r="AM1910" i="1"/>
  <c r="AO1910" i="1" s="1"/>
  <c r="AM1909" i="1"/>
  <c r="AM1908" i="1"/>
  <c r="AO1908" i="1" s="1"/>
  <c r="AM1907" i="1"/>
  <c r="AO1907" i="1" s="1"/>
  <c r="AM1906" i="1"/>
  <c r="AO1906" i="1" s="1"/>
  <c r="AM1905" i="1"/>
  <c r="AO1905" i="1" s="1"/>
  <c r="AM1904" i="1"/>
  <c r="AO1904" i="1" s="1"/>
  <c r="AM1903" i="1"/>
  <c r="AO1903" i="1" s="1"/>
  <c r="AM1902" i="1"/>
  <c r="AO1902" i="1" s="1"/>
  <c r="AM1901" i="1"/>
  <c r="AO1901" i="1" s="1"/>
  <c r="AM1900" i="1"/>
  <c r="AO1900" i="1" s="1"/>
  <c r="AM1899" i="1"/>
  <c r="AO1899" i="1" s="1"/>
  <c r="AM1898" i="1"/>
  <c r="AO1898" i="1" s="1"/>
  <c r="AM1897" i="1"/>
  <c r="AO1897" i="1" s="1"/>
  <c r="AM1896" i="1"/>
  <c r="AO1896" i="1" s="1"/>
  <c r="AM1895" i="1"/>
  <c r="AO1895" i="1" s="1"/>
  <c r="AM1894" i="1"/>
  <c r="AO1894" i="1" s="1"/>
  <c r="AM1893" i="1"/>
  <c r="AO1893" i="1" s="1"/>
  <c r="AM1892" i="1"/>
  <c r="AO1892" i="1" s="1"/>
  <c r="AM1891" i="1"/>
  <c r="AO1891" i="1" s="1"/>
  <c r="AM1890" i="1"/>
  <c r="AO1890" i="1" s="1"/>
  <c r="AM1889" i="1"/>
  <c r="AO1889" i="1" s="1"/>
  <c r="AM1888" i="1"/>
  <c r="AO1888" i="1" s="1"/>
  <c r="AM1887" i="1"/>
  <c r="AO1887" i="1" s="1"/>
  <c r="AM1886" i="1"/>
  <c r="AM1885" i="1"/>
  <c r="AM1884" i="1"/>
  <c r="AM1883" i="1"/>
  <c r="AO1883" i="1" s="1"/>
  <c r="AM1882" i="1"/>
  <c r="AO1882" i="1" s="1"/>
  <c r="AM1881" i="1"/>
  <c r="AM1880" i="1"/>
  <c r="AM1879" i="1"/>
  <c r="AM1878" i="1"/>
  <c r="AM1877" i="1"/>
  <c r="AO1877" i="1" s="1"/>
  <c r="AM1876" i="1"/>
  <c r="AM1875" i="1"/>
  <c r="AM1874" i="1"/>
  <c r="AM1873" i="1"/>
  <c r="AM1872" i="1"/>
  <c r="AO1872" i="1" s="1"/>
  <c r="AM1871" i="1"/>
  <c r="AM1870" i="1"/>
  <c r="AM1869" i="1"/>
  <c r="AM1868" i="1"/>
  <c r="AO1868" i="1" s="1"/>
  <c r="AM1867" i="1"/>
  <c r="AO1867" i="1" s="1"/>
  <c r="AM1866" i="1"/>
  <c r="AO1866" i="1" s="1"/>
  <c r="AM1865" i="1"/>
  <c r="AO1865" i="1" s="1"/>
  <c r="AM1864" i="1"/>
  <c r="AO1864" i="1" s="1"/>
  <c r="AM1863" i="1"/>
  <c r="AO1863" i="1" s="1"/>
  <c r="AM1862" i="1"/>
  <c r="AO1862" i="1" s="1"/>
  <c r="AM1861" i="1"/>
  <c r="AM1860" i="1"/>
  <c r="AM1859" i="1"/>
  <c r="AM1858" i="1"/>
  <c r="AM1857" i="1"/>
  <c r="AM1856" i="1"/>
  <c r="AM1855" i="1"/>
  <c r="AM1854" i="1"/>
  <c r="AM1853" i="1"/>
  <c r="AM1852" i="1"/>
  <c r="AM1851" i="1"/>
  <c r="AM1850" i="1"/>
  <c r="AM1849" i="1"/>
  <c r="AM1848" i="1"/>
  <c r="AM1847" i="1"/>
  <c r="AM1846" i="1"/>
  <c r="AM1845" i="1"/>
  <c r="AM1844" i="1"/>
  <c r="AM1843" i="1"/>
  <c r="AM1842" i="1"/>
  <c r="AM1841" i="1"/>
  <c r="AO1841" i="1" s="1"/>
  <c r="AM1840" i="1"/>
  <c r="AO1840" i="1" s="1"/>
  <c r="AM1839" i="1"/>
  <c r="AM1838" i="1"/>
  <c r="AO1838" i="1" s="1"/>
  <c r="AM1837" i="1"/>
  <c r="AM1836" i="1"/>
  <c r="AO1836" i="1" s="1"/>
  <c r="AM1835" i="1"/>
  <c r="AO1835" i="1" s="1"/>
  <c r="AM1834" i="1"/>
  <c r="AM1833" i="1"/>
  <c r="AO1833" i="1" s="1"/>
  <c r="AM1832" i="1"/>
  <c r="AM1831" i="1"/>
  <c r="AO1831" i="1" s="1"/>
  <c r="AM1830" i="1"/>
  <c r="AO1830" i="1" s="1"/>
  <c r="AM1829" i="1"/>
  <c r="AO1829" i="1" s="1"/>
  <c r="AM1828" i="1"/>
  <c r="AO1828" i="1" s="1"/>
  <c r="AM1827" i="1"/>
  <c r="AM1826" i="1"/>
  <c r="AO1826" i="1" s="1"/>
  <c r="AM1825" i="1"/>
  <c r="AM1824" i="1"/>
  <c r="AM1823" i="1"/>
  <c r="AM1822" i="1"/>
  <c r="AM1821" i="1"/>
  <c r="AM1820" i="1"/>
  <c r="AM1819" i="1"/>
  <c r="AM1818" i="1"/>
  <c r="AM1817" i="1"/>
  <c r="AM1816" i="1"/>
  <c r="AM1815" i="1"/>
  <c r="AM1814" i="1"/>
  <c r="AM1813" i="1"/>
  <c r="AM1812" i="1"/>
  <c r="AM1811" i="1"/>
  <c r="AM1810" i="1"/>
  <c r="AM1809" i="1"/>
  <c r="AM1808" i="1"/>
  <c r="AM1807" i="1"/>
  <c r="AO1807" i="1" s="1"/>
  <c r="AM1806" i="1"/>
  <c r="AO1806" i="1" s="1"/>
  <c r="AM1805" i="1"/>
  <c r="AO1805" i="1" s="1"/>
  <c r="AM1804" i="1"/>
  <c r="AO1804" i="1" s="1"/>
  <c r="AM1803" i="1"/>
  <c r="AO1803" i="1" s="1"/>
  <c r="AM1802" i="1"/>
  <c r="AM1801" i="1"/>
  <c r="AM1800" i="1"/>
  <c r="AM1799" i="1"/>
  <c r="AM1798" i="1"/>
  <c r="AM1797" i="1"/>
  <c r="AM1796" i="1"/>
  <c r="AM1795" i="1"/>
  <c r="AM1794" i="1"/>
  <c r="AM1793" i="1"/>
  <c r="AM1792" i="1"/>
  <c r="AM1791" i="1"/>
  <c r="AO1791" i="1" s="1"/>
  <c r="AM1790" i="1"/>
  <c r="AM1789" i="1"/>
  <c r="AM1788" i="1"/>
  <c r="AM1787" i="1"/>
  <c r="AM1786" i="1"/>
  <c r="AM1785" i="1"/>
  <c r="AM1784" i="1"/>
  <c r="AM1783" i="1"/>
  <c r="AM1782" i="1"/>
  <c r="AM1781" i="1"/>
  <c r="AM1780" i="1"/>
  <c r="AO1780" i="1" s="1"/>
  <c r="AM1779" i="1"/>
  <c r="AO1779" i="1" s="1"/>
  <c r="AM1778" i="1"/>
  <c r="AO1778" i="1" s="1"/>
  <c r="AM1777" i="1"/>
  <c r="AO1777" i="1" s="1"/>
  <c r="AM1776" i="1"/>
  <c r="AM1775" i="1"/>
  <c r="AM1774" i="1"/>
  <c r="AO1774" i="1" s="1"/>
  <c r="AM1773" i="1"/>
  <c r="AO1773" i="1" s="1"/>
  <c r="AM1772" i="1"/>
  <c r="AO1772" i="1" s="1"/>
  <c r="AM1771" i="1"/>
  <c r="AM1770" i="1"/>
  <c r="AO1770" i="1" s="1"/>
  <c r="AM1769" i="1"/>
  <c r="AO1769" i="1" s="1"/>
  <c r="AM1768" i="1"/>
  <c r="AO1768" i="1" s="1"/>
  <c r="AM1767" i="1"/>
  <c r="AO1767" i="1" s="1"/>
  <c r="AM1766" i="1"/>
  <c r="AO1766" i="1" s="1"/>
  <c r="AM1765" i="1"/>
  <c r="AM1764" i="1"/>
  <c r="AO1764" i="1" s="1"/>
  <c r="AM1763" i="1"/>
  <c r="AM1762" i="1"/>
  <c r="AM1761" i="1"/>
  <c r="AM1760" i="1"/>
  <c r="AM1759" i="1"/>
  <c r="AM1758" i="1"/>
  <c r="AM1757" i="1"/>
  <c r="AM1756" i="1"/>
  <c r="AM1755" i="1"/>
  <c r="AM1754" i="1"/>
  <c r="AM1753" i="1"/>
  <c r="AO1753" i="1" s="1"/>
  <c r="AM1752" i="1"/>
  <c r="AO1752" i="1" s="1"/>
  <c r="AM1751" i="1"/>
  <c r="AO1751" i="1" s="1"/>
  <c r="AM1750" i="1"/>
  <c r="AM1749" i="1"/>
  <c r="AM1748" i="1"/>
  <c r="AM1747" i="1"/>
  <c r="AO1747" i="1" s="1"/>
  <c r="AM1746" i="1"/>
  <c r="AO1746" i="1" s="1"/>
  <c r="AM1745" i="1"/>
  <c r="AO1745" i="1" s="1"/>
  <c r="AM1744" i="1"/>
  <c r="AO1744" i="1" s="1"/>
  <c r="AM1743" i="1"/>
  <c r="AO1743" i="1" s="1"/>
  <c r="AM1742" i="1"/>
  <c r="AO1742" i="1" s="1"/>
  <c r="AM1741" i="1"/>
  <c r="AM1740" i="1"/>
  <c r="AO1740" i="1" s="1"/>
  <c r="AM1739" i="1"/>
  <c r="AM1738" i="1"/>
  <c r="AM1737" i="1"/>
  <c r="AM1736" i="1"/>
  <c r="AM1735" i="1"/>
  <c r="AM1734" i="1"/>
  <c r="AM1733" i="1"/>
  <c r="AM1732" i="1"/>
  <c r="AM1731" i="1"/>
  <c r="AM1730" i="1"/>
  <c r="AM1729" i="1"/>
  <c r="AM1728" i="1"/>
  <c r="AM1727" i="1"/>
  <c r="AM1726" i="1"/>
  <c r="AM1725" i="1"/>
  <c r="AO1725" i="1" s="1"/>
  <c r="AM1724" i="1"/>
  <c r="AO1724" i="1" s="1"/>
  <c r="AM1723" i="1"/>
  <c r="AM1722" i="1"/>
  <c r="AM1721" i="1"/>
  <c r="AM1720" i="1"/>
  <c r="AM1719" i="1"/>
  <c r="AM1718" i="1"/>
  <c r="AM1717" i="1"/>
  <c r="AM1716" i="1"/>
  <c r="AM1715" i="1"/>
  <c r="AO1715" i="1" s="1"/>
  <c r="AM1714" i="1"/>
  <c r="AO1714" i="1" s="1"/>
  <c r="AM1713" i="1"/>
  <c r="AO1713" i="1" s="1"/>
  <c r="AM1712" i="1"/>
  <c r="AO1712" i="1" s="1"/>
  <c r="AM1711" i="1"/>
  <c r="AM1710" i="1"/>
  <c r="AM1709" i="1"/>
  <c r="AM1708" i="1"/>
  <c r="AM1707" i="1"/>
  <c r="AM1706" i="1"/>
  <c r="AO1706" i="1" s="1"/>
  <c r="AM1705" i="1"/>
  <c r="AO1705" i="1" s="1"/>
  <c r="AM1704" i="1"/>
  <c r="AO1704" i="1" s="1"/>
  <c r="AM1703" i="1"/>
  <c r="AO1703" i="1" s="1"/>
  <c r="AM1702" i="1"/>
  <c r="AO1702" i="1" s="1"/>
  <c r="AM1701" i="1"/>
  <c r="AO1701" i="1" s="1"/>
  <c r="AM1700" i="1"/>
  <c r="AO1700" i="1" s="1"/>
  <c r="AM1699" i="1"/>
  <c r="AO1699" i="1" s="1"/>
  <c r="AM1698" i="1"/>
  <c r="AO1698" i="1" s="1"/>
  <c r="AM1697" i="1"/>
  <c r="AO1697" i="1" s="1"/>
  <c r="AM1696" i="1"/>
  <c r="AO1696" i="1" s="1"/>
  <c r="AM1695" i="1"/>
  <c r="AM1694" i="1"/>
  <c r="AM1693" i="1"/>
  <c r="AO1693" i="1" s="1"/>
  <c r="AM1692" i="1"/>
  <c r="AO1692" i="1" s="1"/>
  <c r="AM1691" i="1"/>
  <c r="AO1691" i="1" s="1"/>
  <c r="AM1690" i="1"/>
  <c r="AO1690" i="1" s="1"/>
  <c r="AM1689" i="1"/>
  <c r="AM1688" i="1"/>
  <c r="AM1687" i="1"/>
  <c r="AM1686" i="1"/>
  <c r="AM1685" i="1"/>
  <c r="AM1684" i="1"/>
  <c r="AO1684" i="1" s="1"/>
  <c r="AM1683" i="1"/>
  <c r="AM1682" i="1"/>
  <c r="AM1681" i="1"/>
  <c r="AM1680" i="1"/>
  <c r="AM1679" i="1"/>
  <c r="AM1678" i="1"/>
  <c r="AM1677" i="1"/>
  <c r="AM1676" i="1"/>
  <c r="AM1675" i="1"/>
  <c r="AM1674" i="1"/>
  <c r="AM1673" i="1"/>
  <c r="AO1673" i="1" s="1"/>
  <c r="AM1672" i="1"/>
  <c r="AO1672" i="1" s="1"/>
  <c r="AM1671" i="1"/>
  <c r="AO1671" i="1" s="1"/>
  <c r="AM1670" i="1"/>
  <c r="AO1670" i="1" s="1"/>
  <c r="AM1669" i="1"/>
  <c r="AO1669" i="1" s="1"/>
  <c r="AM1668" i="1"/>
  <c r="AO1668" i="1" s="1"/>
  <c r="AM1667" i="1"/>
  <c r="AM1666" i="1"/>
  <c r="AO1666" i="1" s="1"/>
  <c r="AM1665" i="1"/>
  <c r="AM1664" i="1"/>
  <c r="AM1663" i="1"/>
  <c r="AO1663" i="1" s="1"/>
  <c r="AM1662" i="1"/>
  <c r="AO1662" i="1" s="1"/>
  <c r="AM1661" i="1"/>
  <c r="AO1661" i="1" s="1"/>
  <c r="AM1660" i="1"/>
  <c r="AO1660" i="1" s="1"/>
  <c r="AM1659" i="1"/>
  <c r="AO1659" i="1" s="1"/>
  <c r="AM1658" i="1"/>
  <c r="AM1657" i="1"/>
  <c r="AO1657" i="1" s="1"/>
  <c r="AM1656" i="1"/>
  <c r="AO1656" i="1" s="1"/>
  <c r="AM1655" i="1"/>
  <c r="AO1655" i="1" s="1"/>
  <c r="AM1654" i="1"/>
  <c r="AO1654" i="1" s="1"/>
  <c r="AM1653" i="1"/>
  <c r="AO1653" i="1" s="1"/>
  <c r="AM1652" i="1"/>
  <c r="AM1651" i="1"/>
  <c r="AM1650" i="1"/>
  <c r="AO1650" i="1" s="1"/>
  <c r="AM1649" i="1"/>
  <c r="AO1649" i="1" s="1"/>
  <c r="AM1648" i="1"/>
  <c r="AO1648" i="1" s="1"/>
  <c r="AM1647" i="1"/>
  <c r="AM1646" i="1"/>
  <c r="AM1645" i="1"/>
  <c r="AM1644" i="1"/>
  <c r="AM1643" i="1"/>
  <c r="AM1642" i="1"/>
  <c r="AM1641" i="1"/>
  <c r="AM1640" i="1"/>
  <c r="AM1639" i="1"/>
  <c r="AM1638" i="1"/>
  <c r="AM1637" i="1"/>
  <c r="AM1636" i="1"/>
  <c r="AM1635" i="1"/>
  <c r="AM1634" i="1"/>
  <c r="AM1633" i="1"/>
  <c r="AM1632" i="1"/>
  <c r="AM1631" i="1"/>
  <c r="AM1630" i="1"/>
  <c r="AM1629" i="1"/>
  <c r="AM1628" i="1"/>
  <c r="AM1627" i="1"/>
  <c r="AM1626" i="1"/>
  <c r="AM1625" i="1"/>
  <c r="AM1624" i="1"/>
  <c r="AM1623" i="1"/>
  <c r="AM1622" i="1"/>
  <c r="AM1621" i="1"/>
  <c r="AM1620" i="1"/>
  <c r="AM1619" i="1"/>
  <c r="AM1618" i="1"/>
  <c r="AM1617" i="1"/>
  <c r="AM1616" i="1"/>
  <c r="AM1615" i="1"/>
  <c r="AM1614" i="1"/>
  <c r="AM1613" i="1"/>
  <c r="AM1612" i="1"/>
  <c r="AM1611" i="1"/>
  <c r="AM1610" i="1"/>
  <c r="AM1609" i="1"/>
  <c r="AM1608" i="1"/>
  <c r="AM1607" i="1"/>
  <c r="AM1606" i="1"/>
  <c r="AM1605" i="1"/>
  <c r="AM1604" i="1"/>
  <c r="AM1603" i="1"/>
  <c r="AM1602" i="1"/>
  <c r="AM1601" i="1"/>
  <c r="AM1600" i="1"/>
  <c r="AM1599" i="1"/>
  <c r="AM1598" i="1"/>
  <c r="AM1597" i="1"/>
  <c r="AM1596" i="1"/>
  <c r="AM1595" i="1"/>
  <c r="AM1594" i="1"/>
  <c r="AM1593" i="1"/>
  <c r="AM1592" i="1"/>
  <c r="AM1591" i="1"/>
  <c r="AM1590" i="1"/>
  <c r="AM1589" i="1"/>
  <c r="AM1588" i="1"/>
  <c r="AM1587" i="1"/>
  <c r="AM1586" i="1"/>
  <c r="AM1585" i="1"/>
  <c r="AM1584" i="1"/>
  <c r="AM1583" i="1"/>
  <c r="AM1582" i="1"/>
  <c r="AM1581" i="1"/>
  <c r="AM1580" i="1"/>
  <c r="AM1579" i="1"/>
  <c r="AM1578" i="1"/>
  <c r="AM1577" i="1"/>
  <c r="AO1577" i="1" s="1"/>
  <c r="AM1576" i="1"/>
  <c r="AM1575" i="1"/>
  <c r="AM1574" i="1"/>
  <c r="AM1573" i="1"/>
  <c r="AO1573" i="1" s="1"/>
  <c r="AM1572" i="1"/>
  <c r="AO1572" i="1" s="1"/>
  <c r="AM1571" i="1"/>
  <c r="AO1571" i="1" s="1"/>
  <c r="AM1570" i="1"/>
  <c r="AO1570" i="1" s="1"/>
  <c r="AM1569" i="1"/>
  <c r="AO1569" i="1" s="1"/>
  <c r="AM1568" i="1"/>
  <c r="AO1568" i="1" s="1"/>
  <c r="AM1567" i="1"/>
  <c r="AO1567" i="1" s="1"/>
  <c r="AM1566" i="1"/>
  <c r="AO1566" i="1" s="1"/>
  <c r="AM1565" i="1"/>
  <c r="AO1565" i="1" s="1"/>
  <c r="AM1564" i="1"/>
  <c r="AO1564" i="1" s="1"/>
  <c r="AM1563" i="1"/>
  <c r="AO1563" i="1" s="1"/>
  <c r="AM1562" i="1"/>
  <c r="AO1562" i="1" s="1"/>
  <c r="AM1561" i="1"/>
  <c r="AO1561" i="1" s="1"/>
  <c r="AM1560" i="1"/>
  <c r="AO1560" i="1" s="1"/>
  <c r="AM1559" i="1"/>
  <c r="AM1558" i="1"/>
  <c r="AO1558" i="1" s="1"/>
  <c r="AM1557" i="1"/>
  <c r="AO1557" i="1" s="1"/>
  <c r="AM1556" i="1"/>
  <c r="AO1556" i="1" s="1"/>
  <c r="AM1555" i="1"/>
  <c r="AO1555" i="1" s="1"/>
  <c r="AM1554" i="1"/>
  <c r="AO1554" i="1" s="1"/>
  <c r="AM1553" i="1"/>
  <c r="AM1552" i="1"/>
  <c r="AO1552" i="1" s="1"/>
  <c r="AM1551" i="1"/>
  <c r="AO1551" i="1" s="1"/>
  <c r="AM1550" i="1"/>
  <c r="AM1549" i="1"/>
  <c r="AM1548" i="1"/>
  <c r="AO1548" i="1" s="1"/>
  <c r="AM1547" i="1"/>
  <c r="AM1546" i="1"/>
  <c r="AO1546" i="1" s="1"/>
  <c r="AM1545" i="1"/>
  <c r="AO1545" i="1" s="1"/>
  <c r="AM1544" i="1"/>
  <c r="AO1544" i="1" s="1"/>
  <c r="AM1543" i="1"/>
  <c r="AM1542" i="1"/>
  <c r="AO1542" i="1" s="1"/>
  <c r="AM1541" i="1"/>
  <c r="AM1540" i="1"/>
  <c r="AO1540" i="1" s="1"/>
  <c r="AM1539" i="1"/>
  <c r="AM1538" i="1"/>
  <c r="AM1537" i="1"/>
  <c r="AO1537" i="1" s="1"/>
  <c r="AM1536" i="1"/>
  <c r="AO1536" i="1" s="1"/>
  <c r="AM1535" i="1"/>
  <c r="AO1535" i="1" s="1"/>
  <c r="AM1534" i="1"/>
  <c r="AO1534" i="1" s="1"/>
  <c r="AM1533" i="1"/>
  <c r="AO1533" i="1" s="1"/>
  <c r="AM1532" i="1"/>
  <c r="AO1532" i="1" s="1"/>
  <c r="AM1531" i="1"/>
  <c r="AO1531" i="1" s="1"/>
  <c r="AM1530" i="1"/>
  <c r="AO1530" i="1" s="1"/>
  <c r="AM1529" i="1"/>
  <c r="AO1529" i="1" s="1"/>
  <c r="AM1528" i="1"/>
  <c r="AO1528" i="1" s="1"/>
  <c r="AM1527" i="1"/>
  <c r="AO1527" i="1" s="1"/>
  <c r="AM1526" i="1"/>
  <c r="AO1526" i="1" s="1"/>
  <c r="AM1525" i="1"/>
  <c r="AO1525" i="1" s="1"/>
  <c r="AM1524" i="1"/>
  <c r="AO1524" i="1" s="1"/>
  <c r="AM1523" i="1"/>
  <c r="AO1523" i="1" s="1"/>
  <c r="AM1522" i="1"/>
  <c r="AO1522" i="1" s="1"/>
  <c r="AM1521" i="1"/>
  <c r="AO1521" i="1" s="1"/>
  <c r="AM1520" i="1"/>
  <c r="AO1520" i="1" s="1"/>
  <c r="AM1519" i="1"/>
  <c r="AO1519" i="1" s="1"/>
  <c r="AM1518" i="1"/>
  <c r="AO1518" i="1" s="1"/>
  <c r="AM1517" i="1"/>
  <c r="AO1517" i="1" s="1"/>
  <c r="AM1516" i="1"/>
  <c r="AO1516" i="1" s="1"/>
  <c r="AM1515" i="1"/>
  <c r="AO1515" i="1" s="1"/>
  <c r="AM1514" i="1"/>
  <c r="AO1514" i="1" s="1"/>
  <c r="AM1513" i="1"/>
  <c r="AO1513" i="1" s="1"/>
  <c r="AM1512" i="1"/>
  <c r="AO1512" i="1" s="1"/>
  <c r="AM1511" i="1"/>
  <c r="AO1511" i="1" s="1"/>
  <c r="AM1510" i="1"/>
  <c r="AO1510" i="1" s="1"/>
  <c r="AM1509" i="1"/>
  <c r="AO1509" i="1" s="1"/>
  <c r="AM1508" i="1"/>
  <c r="AO1508" i="1" s="1"/>
  <c r="AM1507" i="1"/>
  <c r="AO1507" i="1" s="1"/>
  <c r="AM1506" i="1"/>
  <c r="AO1506" i="1" s="1"/>
  <c r="AM1505" i="1"/>
  <c r="AO1505" i="1" s="1"/>
  <c r="AM1504" i="1"/>
  <c r="AO1504" i="1" s="1"/>
  <c r="AM1503" i="1"/>
  <c r="AO1503" i="1" s="1"/>
  <c r="AM1502" i="1"/>
  <c r="AO1502" i="1" s="1"/>
  <c r="AM1501" i="1"/>
  <c r="AO1501" i="1" s="1"/>
  <c r="AM1500" i="1"/>
  <c r="AO1500" i="1" s="1"/>
  <c r="AM1499" i="1"/>
  <c r="AO1499" i="1" s="1"/>
  <c r="AM1498" i="1"/>
  <c r="AO1498" i="1" s="1"/>
  <c r="AM1497" i="1"/>
  <c r="AO1497" i="1" s="1"/>
  <c r="AM1496" i="1"/>
  <c r="AO1496" i="1" s="1"/>
  <c r="AM1495" i="1"/>
  <c r="AO1495" i="1" s="1"/>
  <c r="AM1494" i="1"/>
  <c r="AO1494" i="1" s="1"/>
  <c r="AM1493" i="1"/>
  <c r="AO1493" i="1" s="1"/>
  <c r="AM1492" i="1"/>
  <c r="AO1492" i="1" s="1"/>
  <c r="AM1491" i="1"/>
  <c r="AO1491" i="1" s="1"/>
  <c r="AM1490" i="1"/>
  <c r="AO1490" i="1" s="1"/>
  <c r="AM1489" i="1"/>
  <c r="AO1489" i="1" s="1"/>
  <c r="AM1488" i="1"/>
  <c r="AO1488" i="1" s="1"/>
  <c r="AM1487" i="1"/>
  <c r="AO1487" i="1" s="1"/>
  <c r="AM1486" i="1"/>
  <c r="AO1486" i="1" s="1"/>
  <c r="AM1485" i="1"/>
  <c r="AO1485" i="1" s="1"/>
  <c r="AM1484" i="1"/>
  <c r="AO1484" i="1" s="1"/>
  <c r="AM1483" i="1"/>
  <c r="AO1483" i="1" s="1"/>
  <c r="AM1482" i="1"/>
  <c r="AO1482" i="1" s="1"/>
  <c r="AM1481" i="1"/>
  <c r="AO1481" i="1" s="1"/>
  <c r="AM1480" i="1"/>
  <c r="AO1480" i="1" s="1"/>
  <c r="AM1479" i="1"/>
  <c r="AO1479" i="1" s="1"/>
  <c r="AM1478" i="1"/>
  <c r="AM1477" i="1"/>
  <c r="AM1476" i="1"/>
  <c r="AM1475" i="1"/>
  <c r="AM1474" i="1"/>
  <c r="AM1473" i="1"/>
  <c r="AM1472" i="1"/>
  <c r="AM1471" i="1"/>
  <c r="AM1470" i="1"/>
  <c r="AM1469" i="1"/>
  <c r="AM1468" i="1"/>
  <c r="AM1467" i="1"/>
  <c r="AM1466" i="1"/>
  <c r="AM1465" i="1"/>
  <c r="AM1464" i="1"/>
  <c r="AM1463" i="1"/>
  <c r="AM1462" i="1"/>
  <c r="AM1461" i="1"/>
  <c r="AM1460" i="1"/>
  <c r="AM1459" i="1"/>
  <c r="AM1458" i="1"/>
  <c r="AM1457" i="1"/>
  <c r="AM1456" i="1"/>
  <c r="AM1455" i="1"/>
  <c r="AM1454" i="1"/>
  <c r="AM1453" i="1"/>
  <c r="AM1452" i="1"/>
  <c r="AM1451" i="1"/>
  <c r="AM1450" i="1"/>
  <c r="AM1449" i="1"/>
  <c r="AM1448" i="1"/>
  <c r="AM1447" i="1"/>
  <c r="AM1446" i="1"/>
  <c r="AM1445" i="1"/>
  <c r="AM1444" i="1"/>
  <c r="AM1443" i="1"/>
  <c r="AM1442" i="1"/>
  <c r="AM1441" i="1"/>
  <c r="AM1440" i="1"/>
  <c r="AM1439" i="1"/>
  <c r="AM1438" i="1"/>
  <c r="AM1437" i="1"/>
  <c r="AM1436" i="1"/>
  <c r="AM1435" i="1"/>
  <c r="AM1434" i="1"/>
  <c r="AM1433" i="1"/>
  <c r="AM1432" i="1"/>
  <c r="AM1431" i="1"/>
  <c r="AM1430" i="1"/>
  <c r="AM1429" i="1"/>
  <c r="AM1428" i="1"/>
  <c r="AM1427" i="1"/>
  <c r="AM1426" i="1"/>
  <c r="AM1425" i="1"/>
  <c r="AM1424" i="1"/>
  <c r="AM1423" i="1"/>
  <c r="AM1422" i="1"/>
  <c r="AM1421" i="1"/>
  <c r="AM1420" i="1"/>
  <c r="AM1419" i="1"/>
  <c r="AM1418" i="1"/>
  <c r="AM1417" i="1"/>
  <c r="AM1416" i="1"/>
  <c r="AM1415" i="1"/>
  <c r="AM1414" i="1"/>
  <c r="AM1413" i="1"/>
  <c r="AM1412" i="1"/>
  <c r="AM1411" i="1"/>
  <c r="AM1410" i="1"/>
  <c r="AM1409" i="1"/>
  <c r="AM1408" i="1"/>
  <c r="AM1407" i="1"/>
  <c r="AM1406" i="1"/>
  <c r="AM1405" i="1"/>
  <c r="AM1404" i="1"/>
  <c r="AM1403" i="1"/>
  <c r="AM1402" i="1"/>
  <c r="AM1401" i="1"/>
  <c r="AM1400" i="1"/>
  <c r="AM1399" i="1"/>
  <c r="AM1398" i="1"/>
  <c r="AM1397" i="1"/>
  <c r="AM1396" i="1"/>
  <c r="AM1395" i="1"/>
  <c r="AO1395" i="1" s="1"/>
  <c r="AM1394" i="1"/>
  <c r="AO1394" i="1" s="1"/>
  <c r="AM1393" i="1"/>
  <c r="AO1393" i="1" s="1"/>
  <c r="AM1392" i="1"/>
  <c r="AO1392" i="1" s="1"/>
  <c r="AM1391" i="1"/>
  <c r="AO1391" i="1" s="1"/>
  <c r="AM1390" i="1"/>
  <c r="AO1390" i="1" s="1"/>
  <c r="AM1389" i="1"/>
  <c r="AO1389" i="1" s="1"/>
  <c r="AM1388" i="1"/>
  <c r="AO1388" i="1" s="1"/>
  <c r="AM1387" i="1"/>
  <c r="AO1387" i="1" s="1"/>
  <c r="AM1386" i="1"/>
  <c r="AO1386" i="1" s="1"/>
  <c r="AM1385" i="1"/>
  <c r="AO1385" i="1" s="1"/>
  <c r="AM1384" i="1"/>
  <c r="AO1384" i="1" s="1"/>
  <c r="AM1383" i="1"/>
  <c r="AO1383" i="1" s="1"/>
  <c r="AM1382" i="1"/>
  <c r="AO1382" i="1" s="1"/>
  <c r="AM1381" i="1"/>
  <c r="AO1381" i="1" s="1"/>
  <c r="AM1380" i="1"/>
  <c r="AO1380" i="1" s="1"/>
  <c r="AM1379" i="1"/>
  <c r="AO1379" i="1" s="1"/>
  <c r="AM1378" i="1"/>
  <c r="AO1378" i="1" s="1"/>
  <c r="AM1377" i="1"/>
  <c r="AO1377" i="1" s="1"/>
  <c r="AM1376" i="1"/>
  <c r="AO1376" i="1" s="1"/>
  <c r="AM1375" i="1"/>
  <c r="AO1375" i="1" s="1"/>
  <c r="AM1374" i="1"/>
  <c r="AO1374" i="1" s="1"/>
  <c r="AM1373" i="1"/>
  <c r="AO1373" i="1" s="1"/>
  <c r="AM1372" i="1"/>
  <c r="AO1372" i="1" s="1"/>
  <c r="AM1371" i="1"/>
  <c r="AO1371" i="1" s="1"/>
  <c r="AM1370" i="1"/>
  <c r="AO1370" i="1" s="1"/>
  <c r="AM1369" i="1"/>
  <c r="AO1369" i="1" s="1"/>
  <c r="AM1368" i="1"/>
  <c r="AM1367" i="1"/>
  <c r="AM1366" i="1"/>
  <c r="AM1365" i="1"/>
  <c r="AM1364" i="1"/>
  <c r="AM1363" i="1"/>
  <c r="AM1362" i="1"/>
  <c r="AM1361" i="1"/>
  <c r="AM1360" i="1"/>
  <c r="AM1359" i="1"/>
  <c r="AM1358" i="1"/>
  <c r="AM1357" i="1"/>
  <c r="AM1356" i="1"/>
  <c r="AM1355" i="1"/>
  <c r="AM1354" i="1"/>
  <c r="AM1353" i="1"/>
  <c r="AM1352" i="1"/>
  <c r="AM1351" i="1"/>
  <c r="AO1351" i="1" s="1"/>
  <c r="AM1350" i="1"/>
  <c r="AM1349" i="1"/>
  <c r="AM1348" i="1"/>
  <c r="AO1348" i="1" s="1"/>
  <c r="AM1347" i="1"/>
  <c r="AO1347" i="1" s="1"/>
  <c r="AM1346" i="1"/>
  <c r="AM1345" i="1"/>
  <c r="AO1345" i="1" s="1"/>
  <c r="AM1344" i="1"/>
  <c r="AM1343" i="1"/>
  <c r="AM1342" i="1"/>
  <c r="AM1341" i="1"/>
  <c r="AM1340" i="1"/>
  <c r="AM1339" i="1"/>
  <c r="AM1338" i="1"/>
  <c r="AM1337" i="1"/>
  <c r="AM1336" i="1"/>
  <c r="AM1335" i="1"/>
  <c r="AM1334" i="1"/>
  <c r="AM1333" i="1"/>
  <c r="AM1332" i="1"/>
  <c r="AO1332" i="1" s="1"/>
  <c r="AM1331" i="1"/>
  <c r="AO1331" i="1" s="1"/>
  <c r="AM1330" i="1"/>
  <c r="AM1329" i="1"/>
  <c r="AM1328" i="1"/>
  <c r="AM1327" i="1"/>
  <c r="AM1326" i="1"/>
  <c r="AM1325" i="1"/>
  <c r="AM1324" i="1"/>
  <c r="AM1323" i="1"/>
  <c r="AM1322" i="1"/>
  <c r="AM1321" i="1"/>
  <c r="AM1320" i="1"/>
  <c r="AM1319" i="1"/>
  <c r="AM1318" i="1"/>
  <c r="AM1317" i="1"/>
  <c r="AM1316" i="1"/>
  <c r="AM1315" i="1"/>
  <c r="AM1314" i="1"/>
  <c r="AM1313" i="1"/>
  <c r="AM1312" i="1"/>
  <c r="AM1311" i="1"/>
  <c r="AM1310" i="1"/>
  <c r="AM1309" i="1"/>
  <c r="AM1308" i="1"/>
  <c r="AM1307" i="1"/>
  <c r="AM1306" i="1"/>
  <c r="AM1305" i="1"/>
  <c r="AM1304" i="1"/>
  <c r="AM1303" i="1"/>
  <c r="AM1302" i="1"/>
  <c r="AM1301" i="1"/>
  <c r="AM1300" i="1"/>
  <c r="AM1299" i="1"/>
  <c r="AM1298" i="1"/>
  <c r="AM1297" i="1"/>
  <c r="AM1296" i="1"/>
  <c r="AM1295" i="1"/>
  <c r="AM1294" i="1"/>
  <c r="AM1293" i="1"/>
  <c r="AM1292" i="1"/>
  <c r="AM1291" i="1"/>
  <c r="AM1290" i="1"/>
  <c r="AM1289" i="1"/>
  <c r="AM1288" i="1"/>
  <c r="AM1287" i="1"/>
  <c r="AM1286" i="1"/>
  <c r="AM1285" i="1"/>
  <c r="AM1284" i="1"/>
  <c r="AM1283" i="1"/>
  <c r="AM1282" i="1"/>
  <c r="AM1281" i="1"/>
  <c r="AM1280" i="1"/>
  <c r="AM1279" i="1"/>
  <c r="AM1278" i="1"/>
  <c r="AM1277" i="1"/>
  <c r="AM1276" i="1"/>
  <c r="AM1275" i="1"/>
  <c r="AM1274" i="1"/>
  <c r="AM1273" i="1"/>
  <c r="AM1272" i="1"/>
  <c r="AM1271" i="1"/>
  <c r="AM1270" i="1"/>
  <c r="AM1269" i="1"/>
  <c r="AM1268" i="1"/>
  <c r="AM1267" i="1"/>
  <c r="AM1266" i="1"/>
  <c r="AM1265" i="1"/>
  <c r="AM1264" i="1"/>
  <c r="AM1263" i="1"/>
  <c r="AM1262" i="1"/>
  <c r="AM1261" i="1"/>
  <c r="AM1260" i="1"/>
  <c r="AM1259" i="1"/>
  <c r="AM1258" i="1"/>
  <c r="AM1257" i="1"/>
  <c r="AM1256" i="1"/>
  <c r="AM1255" i="1"/>
  <c r="AM1254" i="1"/>
  <c r="AM1253" i="1"/>
  <c r="AM1252" i="1"/>
  <c r="AM1251" i="1"/>
  <c r="AM1250" i="1"/>
  <c r="AM1249" i="1"/>
  <c r="AM1248" i="1"/>
  <c r="AM1247" i="1"/>
  <c r="AM1246" i="1"/>
  <c r="AM1245" i="1"/>
  <c r="AM1244" i="1"/>
  <c r="AM1243" i="1"/>
  <c r="AM1242" i="1"/>
  <c r="AM1241" i="1"/>
  <c r="AM1240" i="1"/>
  <c r="AM1239" i="1"/>
  <c r="AM1238" i="1"/>
  <c r="AM1237" i="1"/>
  <c r="AM1236" i="1"/>
  <c r="AM1235" i="1"/>
  <c r="AM1234" i="1"/>
  <c r="AM1233" i="1"/>
  <c r="AM1232" i="1"/>
  <c r="AM1231" i="1"/>
  <c r="AM1230" i="1"/>
  <c r="AM1229" i="1"/>
  <c r="AM1228" i="1"/>
  <c r="AM1227" i="1"/>
  <c r="AM1226" i="1"/>
  <c r="AM1225" i="1"/>
  <c r="AM1224" i="1"/>
  <c r="AM1223" i="1"/>
  <c r="AM1222" i="1"/>
  <c r="AM1221" i="1"/>
  <c r="AM1220" i="1"/>
  <c r="AM1219" i="1"/>
  <c r="AM1218" i="1"/>
  <c r="AM1217" i="1"/>
  <c r="AM1216" i="1"/>
  <c r="AM1215" i="1"/>
  <c r="AM1214" i="1"/>
  <c r="AM1213" i="1"/>
  <c r="AM1212" i="1"/>
  <c r="AM1211" i="1"/>
  <c r="AM1210" i="1"/>
  <c r="AM1209" i="1"/>
  <c r="AM1208" i="1"/>
  <c r="AM1207" i="1"/>
  <c r="AM1206" i="1"/>
  <c r="AM1205" i="1"/>
  <c r="AM1204" i="1"/>
  <c r="AM1203" i="1"/>
  <c r="AM1202" i="1"/>
  <c r="AM1201" i="1"/>
  <c r="AM1200" i="1"/>
  <c r="AM1199" i="1"/>
  <c r="AM1198" i="1"/>
  <c r="AM1197" i="1"/>
  <c r="AM1196" i="1"/>
  <c r="AM1195" i="1"/>
  <c r="AM1194" i="1"/>
  <c r="AM1193" i="1"/>
  <c r="AM1192" i="1"/>
  <c r="AM1191" i="1"/>
  <c r="AM1190" i="1"/>
  <c r="AM1189" i="1"/>
  <c r="AM1188" i="1"/>
  <c r="AM1187" i="1"/>
  <c r="AM1186" i="1"/>
  <c r="AM1185" i="1"/>
  <c r="AM1184" i="1"/>
  <c r="AM1183" i="1"/>
  <c r="AM1182" i="1"/>
  <c r="AM1181" i="1"/>
  <c r="AM1180" i="1"/>
  <c r="AM1179" i="1"/>
  <c r="AM1178" i="1"/>
  <c r="AM1177" i="1"/>
  <c r="AM1176" i="1"/>
  <c r="AM1175" i="1"/>
  <c r="AM1174" i="1"/>
  <c r="AM1173" i="1"/>
  <c r="AM1172" i="1"/>
  <c r="AM1171" i="1"/>
  <c r="AM1170" i="1"/>
  <c r="AM1169" i="1"/>
  <c r="AM1168" i="1"/>
  <c r="AM1167" i="1"/>
  <c r="AM1166" i="1"/>
  <c r="AM1165" i="1"/>
  <c r="AM1164" i="1"/>
  <c r="AM1163" i="1"/>
  <c r="AM1162" i="1"/>
  <c r="AM1161" i="1"/>
  <c r="AM1160" i="1"/>
  <c r="AM1159" i="1"/>
  <c r="AM1158" i="1"/>
  <c r="AM1157" i="1"/>
  <c r="AM1156" i="1"/>
  <c r="AM1155" i="1"/>
  <c r="AM1154" i="1"/>
  <c r="AM1153" i="1"/>
  <c r="AM1152" i="1"/>
  <c r="AM1151" i="1"/>
  <c r="AM1150" i="1"/>
  <c r="AM1149" i="1"/>
  <c r="AM1148" i="1"/>
  <c r="AM1147" i="1"/>
  <c r="AM1146" i="1"/>
  <c r="AM1145" i="1"/>
  <c r="AM1144" i="1"/>
  <c r="AM1143" i="1"/>
  <c r="AM1142" i="1"/>
  <c r="AM1141" i="1"/>
  <c r="AM1140" i="1"/>
  <c r="AM1139" i="1"/>
  <c r="AM1138" i="1"/>
  <c r="AM1137" i="1"/>
  <c r="AM1136" i="1"/>
  <c r="AM1135" i="1"/>
  <c r="AM1134" i="1"/>
  <c r="AM1133" i="1"/>
  <c r="AM1132" i="1"/>
  <c r="AM1131" i="1"/>
  <c r="AM1130" i="1"/>
  <c r="AM1129" i="1"/>
  <c r="AM1128" i="1"/>
  <c r="AM1127" i="1"/>
  <c r="AM1126" i="1"/>
  <c r="AM1125" i="1"/>
  <c r="AM1124" i="1"/>
  <c r="AM1123" i="1"/>
  <c r="AM1122" i="1"/>
  <c r="AM1121" i="1"/>
  <c r="AM1120" i="1"/>
  <c r="AM1119" i="1"/>
  <c r="AM1118" i="1"/>
  <c r="AM1117" i="1"/>
  <c r="AM1116" i="1"/>
  <c r="AM1115" i="1"/>
  <c r="AM1114" i="1"/>
  <c r="AM1113" i="1"/>
  <c r="AM1112" i="1"/>
  <c r="AM1111" i="1"/>
  <c r="AM1110" i="1"/>
  <c r="AM1109" i="1"/>
  <c r="AM1108" i="1"/>
  <c r="AM1107" i="1"/>
  <c r="AM1106" i="1"/>
  <c r="AM1105" i="1"/>
  <c r="AM1104" i="1"/>
  <c r="AM1103" i="1"/>
  <c r="AM1102" i="1"/>
  <c r="AM1101" i="1"/>
  <c r="AM1100" i="1"/>
  <c r="AM1099" i="1"/>
  <c r="AM1098" i="1"/>
  <c r="AM1097" i="1"/>
  <c r="AM1096" i="1"/>
  <c r="AM1095" i="1"/>
  <c r="AM1094" i="1"/>
  <c r="AM1093" i="1"/>
  <c r="AM1092" i="1"/>
  <c r="AM1091" i="1"/>
  <c r="AM1090" i="1"/>
  <c r="AM1089" i="1"/>
  <c r="AM1088" i="1"/>
  <c r="AM1087" i="1"/>
  <c r="AM1086" i="1"/>
  <c r="AM1085" i="1"/>
  <c r="AM1084" i="1"/>
  <c r="AM1083" i="1"/>
  <c r="AM1082" i="1"/>
  <c r="AM1081" i="1"/>
  <c r="AM1080" i="1"/>
  <c r="AM1079" i="1"/>
  <c r="AM1078" i="1"/>
  <c r="AM1077" i="1"/>
  <c r="AM1076" i="1"/>
  <c r="AM1075" i="1"/>
  <c r="AM1074" i="1"/>
  <c r="AM1073" i="1"/>
  <c r="AO1073" i="1" s="1"/>
  <c r="AM1072" i="1"/>
  <c r="AO1072" i="1" s="1"/>
  <c r="AM1071" i="1"/>
  <c r="AO1071" i="1" s="1"/>
  <c r="AM1070" i="1"/>
  <c r="AM1069" i="1"/>
  <c r="AM1068" i="1"/>
  <c r="AM1067" i="1"/>
  <c r="AM1066" i="1"/>
  <c r="AM1065" i="1"/>
  <c r="AM1064" i="1"/>
  <c r="AM1063" i="1"/>
  <c r="AM1062" i="1"/>
  <c r="AM1061" i="1"/>
  <c r="AM1060" i="1"/>
  <c r="AM1059" i="1"/>
  <c r="AM1058" i="1"/>
  <c r="AM1057" i="1"/>
  <c r="AO1057" i="1" s="1"/>
  <c r="AM1056" i="1"/>
  <c r="AM1055" i="1"/>
  <c r="AM1054" i="1"/>
  <c r="AM1053" i="1"/>
  <c r="AM1052" i="1"/>
  <c r="AM1051" i="1"/>
  <c r="AM1050" i="1"/>
  <c r="AM1049" i="1"/>
  <c r="AM1048" i="1"/>
  <c r="AM1047" i="1"/>
  <c r="AO1047" i="1" s="1"/>
  <c r="AM1046" i="1"/>
  <c r="AM1045" i="1"/>
  <c r="AM1044" i="1"/>
  <c r="AM1043" i="1"/>
  <c r="AM1042" i="1"/>
  <c r="AM1041" i="1"/>
  <c r="AM1040" i="1"/>
  <c r="AM1039" i="1"/>
  <c r="AM1038" i="1"/>
  <c r="AM1037" i="1"/>
  <c r="AM1036" i="1"/>
  <c r="AM1035" i="1"/>
  <c r="AM1034" i="1"/>
  <c r="AM1033" i="1"/>
  <c r="AO1033" i="1" s="1"/>
  <c r="AM1032" i="1"/>
  <c r="AM1031" i="1"/>
  <c r="AM1030" i="1"/>
  <c r="AM1029" i="1"/>
  <c r="AM1028" i="1"/>
  <c r="AM1027" i="1"/>
  <c r="AM1026" i="1"/>
  <c r="AO1026" i="1" s="1"/>
  <c r="AM1025" i="1"/>
  <c r="AO1025" i="1" s="1"/>
  <c r="AM1024" i="1"/>
  <c r="AO1024" i="1" s="1"/>
  <c r="AM1023" i="1"/>
  <c r="AO1023" i="1" s="1"/>
  <c r="AM1022" i="1"/>
  <c r="AM1021" i="1"/>
  <c r="AM1020" i="1"/>
  <c r="AO1020" i="1" s="1"/>
  <c r="AM1019" i="1"/>
  <c r="AM1018" i="1"/>
  <c r="AM1017" i="1"/>
  <c r="AM1016" i="1"/>
  <c r="AM1015" i="1"/>
  <c r="AM1014" i="1"/>
  <c r="AM1013" i="1"/>
  <c r="AM1012" i="1"/>
  <c r="AM1011" i="1"/>
  <c r="AM1010" i="1"/>
  <c r="AM1009" i="1"/>
  <c r="AM1008" i="1"/>
  <c r="AM1007" i="1"/>
  <c r="AM1006" i="1"/>
  <c r="AM1005" i="1"/>
  <c r="AM1004" i="1"/>
  <c r="AO1004" i="1" s="1"/>
  <c r="AM1003" i="1"/>
  <c r="AM1002" i="1"/>
  <c r="AM1001" i="1"/>
  <c r="AM1000" i="1"/>
  <c r="AM999" i="1"/>
  <c r="AM998" i="1"/>
  <c r="AM997" i="1"/>
  <c r="AM996" i="1"/>
  <c r="AM995" i="1"/>
  <c r="AM994" i="1"/>
  <c r="AM993" i="1"/>
  <c r="AM992" i="1"/>
  <c r="AO992" i="1" s="1"/>
  <c r="AM991" i="1"/>
  <c r="AM990" i="1"/>
  <c r="AM989" i="1"/>
  <c r="AM988" i="1"/>
  <c r="AM987" i="1"/>
  <c r="AM986" i="1"/>
  <c r="AM985" i="1"/>
  <c r="AM984" i="1"/>
  <c r="AM983" i="1"/>
  <c r="AM982" i="1"/>
  <c r="AM981" i="1"/>
  <c r="AM980" i="1"/>
  <c r="AM979" i="1"/>
  <c r="AM978" i="1"/>
  <c r="AM977" i="1"/>
  <c r="AM976" i="1"/>
  <c r="AM975" i="1"/>
  <c r="AM974" i="1"/>
  <c r="AM973" i="1"/>
  <c r="AM972" i="1"/>
  <c r="AM971" i="1"/>
  <c r="AM970" i="1"/>
  <c r="AO970" i="1" s="1"/>
  <c r="AM969" i="1"/>
  <c r="AO969" i="1" s="1"/>
  <c r="AM968" i="1"/>
  <c r="AO968" i="1" s="1"/>
  <c r="AM967" i="1"/>
  <c r="AO967" i="1" s="1"/>
  <c r="AM966" i="1"/>
  <c r="AO966" i="1" s="1"/>
  <c r="AM965" i="1"/>
  <c r="AO965" i="1" s="1"/>
  <c r="AM964" i="1"/>
  <c r="AO964" i="1" s="1"/>
  <c r="AM963" i="1"/>
  <c r="AO963" i="1" s="1"/>
  <c r="AM962" i="1"/>
  <c r="AO962" i="1" s="1"/>
  <c r="AM961" i="1"/>
  <c r="AO961" i="1" s="1"/>
  <c r="AM960" i="1"/>
  <c r="AO960" i="1" s="1"/>
  <c r="AM959" i="1"/>
  <c r="AO959" i="1" s="1"/>
  <c r="AM958" i="1"/>
  <c r="AO958" i="1" s="1"/>
  <c r="AM957" i="1"/>
  <c r="AO957" i="1" s="1"/>
  <c r="AM956" i="1"/>
  <c r="AO956" i="1" s="1"/>
  <c r="AM955" i="1"/>
  <c r="AO955" i="1" s="1"/>
  <c r="AM954" i="1"/>
  <c r="AO954" i="1" s="1"/>
  <c r="AM953" i="1"/>
  <c r="AO953" i="1" s="1"/>
  <c r="AM952" i="1"/>
  <c r="AO952" i="1" s="1"/>
  <c r="AM951" i="1"/>
  <c r="AO951" i="1" s="1"/>
  <c r="AM950" i="1"/>
  <c r="AO950" i="1" s="1"/>
  <c r="AM949" i="1"/>
  <c r="AO949" i="1" s="1"/>
  <c r="AM948" i="1"/>
  <c r="AM947" i="1"/>
  <c r="AM946" i="1"/>
  <c r="AM945" i="1"/>
  <c r="AM944" i="1"/>
  <c r="AM943" i="1"/>
  <c r="AM942" i="1"/>
  <c r="AM941" i="1"/>
  <c r="AM940" i="1"/>
  <c r="AM939" i="1"/>
  <c r="AM938" i="1"/>
  <c r="AM937" i="1"/>
  <c r="AM936" i="1"/>
  <c r="AM935" i="1"/>
  <c r="AM934" i="1"/>
  <c r="AM933" i="1"/>
  <c r="AM932" i="1"/>
  <c r="AM931" i="1"/>
  <c r="AM930" i="1"/>
  <c r="AM929" i="1"/>
  <c r="AM928" i="1"/>
  <c r="AM927" i="1"/>
  <c r="AM926" i="1"/>
  <c r="AM925" i="1"/>
  <c r="AM924" i="1"/>
  <c r="AM923" i="1"/>
  <c r="AM922" i="1"/>
  <c r="AM921" i="1"/>
  <c r="AM920" i="1"/>
  <c r="AM919" i="1"/>
  <c r="AM918" i="1"/>
  <c r="AM917" i="1"/>
  <c r="AM916" i="1"/>
  <c r="AM915" i="1"/>
  <c r="AM914" i="1"/>
  <c r="AM913" i="1"/>
  <c r="AM912" i="1"/>
  <c r="AM911" i="1"/>
  <c r="AM910" i="1"/>
  <c r="AM909" i="1"/>
  <c r="AM908" i="1"/>
  <c r="AM907" i="1"/>
  <c r="AM906" i="1"/>
  <c r="AM905" i="1"/>
  <c r="AM904" i="1"/>
  <c r="AM903" i="1"/>
  <c r="AM902" i="1"/>
  <c r="AM901" i="1"/>
  <c r="AM900" i="1"/>
  <c r="AM899" i="1"/>
  <c r="AM898" i="1"/>
  <c r="AM897" i="1"/>
  <c r="AM896" i="1"/>
  <c r="AM895" i="1"/>
  <c r="AM894" i="1"/>
  <c r="AM893" i="1"/>
  <c r="AM892" i="1"/>
  <c r="AM891" i="1"/>
  <c r="AM890" i="1"/>
  <c r="AM889" i="1"/>
  <c r="AM888" i="1"/>
  <c r="AO888" i="1" s="1"/>
  <c r="AM887" i="1"/>
  <c r="AO887" i="1" s="1"/>
  <c r="AM886" i="1"/>
  <c r="AO886" i="1" s="1"/>
  <c r="AM885" i="1"/>
  <c r="AO885" i="1" s="1"/>
  <c r="AM884" i="1"/>
  <c r="AO884" i="1" s="1"/>
  <c r="AM883" i="1"/>
  <c r="AO883" i="1" s="1"/>
  <c r="AM882" i="1"/>
  <c r="AO882" i="1" s="1"/>
  <c r="AM881" i="1"/>
  <c r="AO881" i="1" s="1"/>
  <c r="AM880" i="1"/>
  <c r="AO880" i="1" s="1"/>
  <c r="AM879" i="1"/>
  <c r="AO879" i="1" s="1"/>
  <c r="AM878" i="1"/>
  <c r="AO878" i="1" s="1"/>
  <c r="AM877" i="1"/>
  <c r="AO877" i="1" s="1"/>
  <c r="AM876" i="1"/>
  <c r="AO876" i="1" s="1"/>
  <c r="AM875" i="1"/>
  <c r="AO875" i="1" s="1"/>
  <c r="AM874" i="1"/>
  <c r="AO874" i="1" s="1"/>
  <c r="AM873" i="1"/>
  <c r="AO873" i="1" s="1"/>
  <c r="AM872" i="1"/>
  <c r="AO872" i="1" s="1"/>
  <c r="AM871" i="1"/>
  <c r="AM870" i="1"/>
  <c r="AM869" i="1"/>
  <c r="AM868" i="1"/>
  <c r="AM867" i="1"/>
  <c r="AM866" i="1"/>
  <c r="AM865" i="1"/>
  <c r="AM864" i="1"/>
  <c r="AM863" i="1"/>
  <c r="AM862" i="1"/>
  <c r="AM861" i="1"/>
  <c r="AM860" i="1"/>
  <c r="AM859" i="1"/>
  <c r="AM858" i="1"/>
  <c r="AM857" i="1"/>
  <c r="AM856" i="1"/>
  <c r="AM855" i="1"/>
  <c r="AM854" i="1"/>
  <c r="AM853" i="1"/>
  <c r="AM852" i="1"/>
  <c r="AO852" i="1" s="1"/>
  <c r="AM851" i="1"/>
  <c r="AO851" i="1" s="1"/>
  <c r="AM850" i="1"/>
  <c r="AO850" i="1" s="1"/>
  <c r="AM849" i="1"/>
  <c r="AO849" i="1" s="1"/>
  <c r="AM848" i="1"/>
  <c r="AO848" i="1" s="1"/>
  <c r="AM847" i="1"/>
  <c r="AO847" i="1" s="1"/>
  <c r="AM846" i="1"/>
  <c r="AO846" i="1" s="1"/>
  <c r="AM845" i="1"/>
  <c r="AO845" i="1" s="1"/>
  <c r="AM844" i="1"/>
  <c r="AO844" i="1" s="1"/>
  <c r="AM843" i="1"/>
  <c r="AO843" i="1" s="1"/>
  <c r="AM842" i="1"/>
  <c r="AO842" i="1" s="1"/>
  <c r="AM841" i="1"/>
  <c r="AO841" i="1" s="1"/>
  <c r="AM840" i="1"/>
  <c r="AO840" i="1" s="1"/>
  <c r="AM839" i="1"/>
  <c r="AO839" i="1" s="1"/>
  <c r="AM838" i="1"/>
  <c r="AO838" i="1" s="1"/>
  <c r="AM837" i="1"/>
  <c r="AM836" i="1"/>
  <c r="AM835" i="1"/>
  <c r="AM834" i="1"/>
  <c r="AM833" i="1"/>
  <c r="AM832" i="1"/>
  <c r="AM831" i="1"/>
  <c r="AM830" i="1"/>
  <c r="AM829" i="1"/>
  <c r="AM828" i="1"/>
  <c r="AM827" i="1"/>
  <c r="AM826" i="1"/>
  <c r="AM825" i="1"/>
  <c r="AM824" i="1"/>
  <c r="AM823" i="1"/>
  <c r="AM822" i="1"/>
  <c r="AM821" i="1"/>
  <c r="AM820" i="1"/>
  <c r="AM819" i="1"/>
  <c r="AM818" i="1"/>
  <c r="AM817" i="1"/>
  <c r="AM816" i="1"/>
  <c r="AM815" i="1"/>
  <c r="AM814" i="1"/>
  <c r="AM813" i="1"/>
  <c r="AM812" i="1"/>
  <c r="AM811" i="1"/>
  <c r="AM810" i="1"/>
  <c r="AM809" i="1"/>
  <c r="AM808" i="1"/>
  <c r="AM807" i="1"/>
  <c r="AM806" i="1"/>
  <c r="AM805" i="1"/>
  <c r="AM804" i="1"/>
  <c r="AM803" i="1"/>
  <c r="AM802" i="1"/>
  <c r="AM801" i="1"/>
  <c r="AM800" i="1"/>
  <c r="AM799" i="1"/>
  <c r="AM798" i="1"/>
  <c r="AO798" i="1" s="1"/>
  <c r="AM797" i="1"/>
  <c r="AM796" i="1"/>
  <c r="AM795" i="1"/>
  <c r="AM794" i="1"/>
  <c r="AM793" i="1"/>
  <c r="AM792" i="1"/>
  <c r="AM791" i="1"/>
  <c r="AM790" i="1"/>
  <c r="AM789" i="1"/>
  <c r="AO789" i="1" s="1"/>
  <c r="AM788" i="1"/>
  <c r="AO788" i="1" s="1"/>
  <c r="AM787" i="1"/>
  <c r="AM786" i="1"/>
  <c r="AO786" i="1" s="1"/>
  <c r="AM785" i="1"/>
  <c r="AM784" i="1"/>
  <c r="AO784" i="1" s="1"/>
  <c r="AM783" i="1"/>
  <c r="AO783" i="1" s="1"/>
  <c r="AM782" i="1"/>
  <c r="AM781" i="1"/>
  <c r="AO781" i="1" s="1"/>
  <c r="AM780" i="1"/>
  <c r="AO780" i="1" s="1"/>
  <c r="AM779" i="1"/>
  <c r="AM778" i="1"/>
  <c r="AO778" i="1" s="1"/>
  <c r="AM777" i="1"/>
  <c r="AO777" i="1" s="1"/>
  <c r="AM776" i="1"/>
  <c r="AO776" i="1" s="1"/>
  <c r="AM775" i="1"/>
  <c r="AO775" i="1" s="1"/>
  <c r="AM774" i="1"/>
  <c r="AO774" i="1" s="1"/>
  <c r="AM773" i="1"/>
  <c r="AO773" i="1" s="1"/>
  <c r="AM772" i="1"/>
  <c r="AO772" i="1" s="1"/>
  <c r="AM771" i="1"/>
  <c r="AM770" i="1"/>
  <c r="AM769" i="1"/>
  <c r="AO769" i="1" s="1"/>
  <c r="AM768" i="1"/>
  <c r="AM767" i="1"/>
  <c r="AM766" i="1"/>
  <c r="AM765" i="1"/>
  <c r="AM764" i="1"/>
  <c r="AM763" i="1"/>
  <c r="AM762" i="1"/>
  <c r="AM761" i="1"/>
  <c r="AM760" i="1"/>
  <c r="AM759" i="1"/>
  <c r="AM758" i="1"/>
  <c r="AM757" i="1"/>
  <c r="AM756" i="1"/>
  <c r="AM755" i="1"/>
  <c r="AM754" i="1"/>
  <c r="AM753" i="1"/>
  <c r="AM752" i="1"/>
  <c r="AM751" i="1"/>
  <c r="AM750" i="1"/>
  <c r="AM749" i="1"/>
  <c r="AM748" i="1"/>
  <c r="AM747" i="1"/>
  <c r="AM746" i="1"/>
  <c r="AM745" i="1"/>
  <c r="AM744" i="1"/>
  <c r="AM743" i="1"/>
  <c r="AM742" i="1"/>
  <c r="AM741" i="1"/>
  <c r="AM740" i="1"/>
  <c r="AO740" i="1" s="1"/>
  <c r="AM739" i="1"/>
  <c r="AM738" i="1"/>
  <c r="AM737" i="1"/>
  <c r="AM736" i="1"/>
  <c r="AO736" i="1" s="1"/>
  <c r="AM735" i="1"/>
  <c r="AO735" i="1" s="1"/>
  <c r="AM734" i="1"/>
  <c r="AM733" i="1"/>
  <c r="AM732" i="1"/>
  <c r="AO732" i="1" s="1"/>
  <c r="AM731" i="1"/>
  <c r="AO731" i="1" s="1"/>
  <c r="AM730" i="1"/>
  <c r="AO730" i="1" s="1"/>
  <c r="AM729" i="1"/>
  <c r="AO729" i="1" s="1"/>
  <c r="AM728" i="1"/>
  <c r="AO728" i="1" s="1"/>
  <c r="AM727" i="1"/>
  <c r="AO727" i="1" s="1"/>
  <c r="AM726" i="1"/>
  <c r="AO726" i="1" s="1"/>
  <c r="AM725" i="1"/>
  <c r="AO725" i="1" s="1"/>
  <c r="AM724" i="1"/>
  <c r="AO724" i="1" s="1"/>
  <c r="AM723" i="1"/>
  <c r="AO723" i="1" s="1"/>
  <c r="AM722" i="1"/>
  <c r="AM721" i="1"/>
  <c r="AO721" i="1" s="1"/>
  <c r="AM720" i="1"/>
  <c r="AO720" i="1" s="1"/>
  <c r="AM719" i="1"/>
  <c r="AO719" i="1" s="1"/>
  <c r="AM718" i="1"/>
  <c r="AO718" i="1" s="1"/>
  <c r="AM717" i="1"/>
  <c r="AO717" i="1" s="1"/>
  <c r="AM716" i="1"/>
  <c r="AO716" i="1" s="1"/>
  <c r="AM715" i="1"/>
  <c r="AO715" i="1" s="1"/>
  <c r="AM714" i="1"/>
  <c r="AO714" i="1" s="1"/>
  <c r="AM713" i="1"/>
  <c r="AO713" i="1" s="1"/>
  <c r="AM712" i="1"/>
  <c r="AO712" i="1" s="1"/>
  <c r="AM711" i="1"/>
  <c r="AO711" i="1" s="1"/>
  <c r="AM710" i="1"/>
  <c r="AO710" i="1" s="1"/>
  <c r="AM709" i="1"/>
  <c r="AO709" i="1" s="1"/>
  <c r="AM708" i="1"/>
  <c r="AO708" i="1" s="1"/>
  <c r="AM707" i="1"/>
  <c r="AO707" i="1" s="1"/>
  <c r="AM706" i="1"/>
  <c r="AO706" i="1" s="1"/>
  <c r="AM705" i="1"/>
  <c r="AO705" i="1" s="1"/>
  <c r="AM704" i="1"/>
  <c r="AO704" i="1" s="1"/>
  <c r="AM703" i="1"/>
  <c r="AM702" i="1"/>
  <c r="AM701" i="1"/>
  <c r="AO701" i="1" s="1"/>
  <c r="AM700" i="1"/>
  <c r="AO700" i="1" s="1"/>
  <c r="AM699" i="1"/>
  <c r="AO699" i="1" s="1"/>
  <c r="AM698" i="1"/>
  <c r="AO698" i="1" s="1"/>
  <c r="AM697" i="1"/>
  <c r="AO697" i="1" s="1"/>
  <c r="AM696" i="1"/>
  <c r="AM695" i="1"/>
  <c r="AM694" i="1"/>
  <c r="AM693" i="1"/>
  <c r="AM692" i="1"/>
  <c r="AM691" i="1"/>
  <c r="AM690" i="1"/>
  <c r="AM689" i="1"/>
  <c r="AM688" i="1"/>
  <c r="AM687" i="1"/>
  <c r="AM686" i="1"/>
  <c r="AM685" i="1"/>
  <c r="AM684" i="1"/>
  <c r="AM683" i="1"/>
  <c r="AM682" i="1"/>
  <c r="AM681" i="1"/>
  <c r="AM680" i="1"/>
  <c r="AM679" i="1"/>
  <c r="AM678" i="1"/>
  <c r="AM677" i="1"/>
  <c r="AM676" i="1"/>
  <c r="AM675" i="1"/>
  <c r="AM674" i="1"/>
  <c r="AM673" i="1"/>
  <c r="AO673" i="1" s="1"/>
  <c r="AM672" i="1"/>
  <c r="AO672" i="1" s="1"/>
  <c r="AM671" i="1"/>
  <c r="AO671" i="1" s="1"/>
  <c r="AM670" i="1"/>
  <c r="AO670" i="1" s="1"/>
  <c r="AM669" i="1"/>
  <c r="AO669" i="1" s="1"/>
  <c r="AM668" i="1"/>
  <c r="AO668" i="1" s="1"/>
  <c r="AM667" i="1"/>
  <c r="AO667" i="1" s="1"/>
  <c r="AM666" i="1"/>
  <c r="AO666" i="1" s="1"/>
  <c r="AM665" i="1"/>
  <c r="AO665" i="1" s="1"/>
  <c r="AM664" i="1"/>
  <c r="AO664" i="1" s="1"/>
  <c r="AM663" i="1"/>
  <c r="AO663" i="1" s="1"/>
  <c r="AM662" i="1"/>
  <c r="AO662" i="1" s="1"/>
  <c r="AM661" i="1"/>
  <c r="AO661" i="1" s="1"/>
  <c r="AM660" i="1"/>
  <c r="AO660" i="1" s="1"/>
  <c r="AM659" i="1"/>
  <c r="AO659" i="1" s="1"/>
  <c r="AM658" i="1"/>
  <c r="AO658" i="1" s="1"/>
  <c r="AM657" i="1"/>
  <c r="AO657" i="1" s="1"/>
  <c r="AM656" i="1"/>
  <c r="AO656" i="1" s="1"/>
  <c r="AM655" i="1"/>
  <c r="AO655" i="1" s="1"/>
  <c r="AM654" i="1"/>
  <c r="AM653" i="1"/>
  <c r="AO653" i="1" s="1"/>
  <c r="AM652" i="1"/>
  <c r="AM651" i="1"/>
  <c r="AM650" i="1"/>
  <c r="AM649" i="1"/>
  <c r="AM648" i="1"/>
  <c r="AM647" i="1"/>
  <c r="AM646" i="1"/>
  <c r="AM645" i="1"/>
  <c r="AM644" i="1"/>
  <c r="AM643" i="1"/>
  <c r="AM642" i="1"/>
  <c r="AM641" i="1"/>
  <c r="AM640" i="1"/>
  <c r="AM639" i="1"/>
  <c r="AM638" i="1"/>
  <c r="AM637" i="1"/>
  <c r="AM636" i="1"/>
  <c r="AM635" i="1"/>
  <c r="AM634" i="1"/>
  <c r="AM633" i="1"/>
  <c r="AM632" i="1"/>
  <c r="AM631" i="1"/>
  <c r="AM630" i="1"/>
  <c r="AM629" i="1"/>
  <c r="AM628" i="1"/>
  <c r="AM627" i="1"/>
  <c r="AM626" i="1"/>
  <c r="AM625" i="1"/>
  <c r="AM624" i="1"/>
  <c r="AM623" i="1"/>
  <c r="AM622" i="1"/>
  <c r="AM621" i="1"/>
  <c r="AM620" i="1"/>
  <c r="AM619" i="1"/>
  <c r="AM618" i="1"/>
  <c r="AM617" i="1"/>
  <c r="AM616" i="1"/>
  <c r="AM615" i="1"/>
  <c r="AM614" i="1"/>
  <c r="AM613" i="1"/>
  <c r="AM612" i="1"/>
  <c r="AM611" i="1"/>
  <c r="AM610" i="1"/>
  <c r="AM609" i="1"/>
  <c r="AM608" i="1"/>
  <c r="AM607" i="1"/>
  <c r="AM606" i="1"/>
  <c r="AM605" i="1"/>
  <c r="AM604" i="1"/>
  <c r="AM603" i="1"/>
  <c r="AM602" i="1"/>
  <c r="AM601" i="1"/>
  <c r="AM600" i="1"/>
  <c r="AM599" i="1"/>
  <c r="AM598" i="1"/>
  <c r="AM597" i="1"/>
  <c r="AM596" i="1"/>
  <c r="AM595" i="1"/>
  <c r="AM594" i="1"/>
  <c r="AM593" i="1"/>
  <c r="AM592" i="1"/>
  <c r="AM591" i="1"/>
  <c r="AM590" i="1"/>
  <c r="AM589" i="1"/>
  <c r="AM588" i="1"/>
  <c r="AM587" i="1"/>
  <c r="AM586" i="1"/>
  <c r="AM585" i="1"/>
  <c r="AM584" i="1"/>
  <c r="AM583" i="1"/>
  <c r="AM582" i="1"/>
  <c r="AM581" i="1"/>
  <c r="AM580" i="1"/>
  <c r="AM579" i="1"/>
  <c r="AM578" i="1"/>
  <c r="AM577" i="1"/>
  <c r="AM576" i="1"/>
  <c r="AO576" i="1" s="1"/>
  <c r="AM575" i="1"/>
  <c r="AM574" i="1"/>
  <c r="AM573" i="1"/>
  <c r="AM572" i="1"/>
  <c r="AM571" i="1"/>
  <c r="AM570" i="1"/>
  <c r="AM569" i="1"/>
  <c r="AM568" i="1"/>
  <c r="AM567" i="1"/>
  <c r="AM566" i="1"/>
  <c r="AM565" i="1"/>
  <c r="AO565" i="1" s="1"/>
  <c r="AM564" i="1"/>
  <c r="AM563" i="1"/>
  <c r="AM562" i="1"/>
  <c r="AM561" i="1"/>
  <c r="AM560" i="1"/>
  <c r="AM559" i="1"/>
  <c r="AM558" i="1"/>
  <c r="AM557" i="1"/>
  <c r="AM556" i="1"/>
  <c r="AM555" i="1"/>
  <c r="AM554" i="1"/>
  <c r="AM553" i="1"/>
  <c r="AO553" i="1" s="1"/>
  <c r="AM552" i="1"/>
  <c r="AO552" i="1" s="1"/>
  <c r="AM551" i="1"/>
  <c r="AM550" i="1"/>
  <c r="AM549" i="1"/>
  <c r="AM548" i="1"/>
  <c r="AM547" i="1"/>
  <c r="AM546" i="1"/>
  <c r="AM545" i="1"/>
  <c r="AM544" i="1"/>
  <c r="AM543" i="1"/>
  <c r="AO543" i="1" s="1"/>
  <c r="AM542" i="1"/>
  <c r="AM541" i="1"/>
  <c r="AM540" i="1"/>
  <c r="AM539" i="1"/>
  <c r="AM538" i="1"/>
  <c r="AM537" i="1"/>
  <c r="AM536" i="1"/>
  <c r="AM535" i="1"/>
  <c r="AM534" i="1"/>
  <c r="AM533" i="1"/>
  <c r="AM532" i="1"/>
  <c r="AM531" i="1"/>
  <c r="AM530" i="1"/>
  <c r="AM529" i="1"/>
  <c r="AM528" i="1"/>
  <c r="AM527" i="1"/>
  <c r="AM526" i="1"/>
  <c r="AM525" i="1"/>
  <c r="AM524" i="1"/>
  <c r="AM523" i="1"/>
  <c r="AM522" i="1"/>
  <c r="AO522" i="1" s="1"/>
  <c r="AM521" i="1"/>
  <c r="AO521" i="1" s="1"/>
  <c r="AM520" i="1"/>
  <c r="AO520" i="1" s="1"/>
  <c r="AM519" i="1"/>
  <c r="AO519" i="1" s="1"/>
  <c r="AM518" i="1"/>
  <c r="AO518" i="1" s="1"/>
  <c r="AM517" i="1"/>
  <c r="AO517" i="1" s="1"/>
  <c r="AM516" i="1"/>
  <c r="AO516" i="1" s="1"/>
  <c r="AM515" i="1"/>
  <c r="AO515" i="1" s="1"/>
  <c r="AM514" i="1"/>
  <c r="AO514" i="1" s="1"/>
  <c r="AM513" i="1"/>
  <c r="AO513" i="1" s="1"/>
  <c r="AM512" i="1"/>
  <c r="AM511" i="1"/>
  <c r="AM510" i="1"/>
  <c r="AM509" i="1"/>
  <c r="AM508" i="1"/>
  <c r="AO508" i="1" s="1"/>
  <c r="AM507" i="1"/>
  <c r="AM506" i="1"/>
  <c r="AM505" i="1"/>
  <c r="AO505" i="1" s="1"/>
  <c r="AM504" i="1"/>
  <c r="AO504" i="1" s="1"/>
  <c r="AM503" i="1"/>
  <c r="AO503" i="1" s="1"/>
  <c r="AM502" i="1"/>
  <c r="AO502" i="1" s="1"/>
  <c r="AM501" i="1"/>
  <c r="AO501" i="1" s="1"/>
  <c r="AM500" i="1"/>
  <c r="AO500" i="1" s="1"/>
  <c r="AM499" i="1"/>
  <c r="AO499" i="1" s="1"/>
  <c r="AM498" i="1"/>
  <c r="AO498" i="1" s="1"/>
  <c r="AM497" i="1"/>
  <c r="AO497" i="1" s="1"/>
  <c r="AM496" i="1"/>
  <c r="AO496" i="1" s="1"/>
  <c r="AM495" i="1"/>
  <c r="AO495" i="1" s="1"/>
  <c r="AM494" i="1"/>
  <c r="AO494" i="1" s="1"/>
  <c r="AM493" i="1"/>
  <c r="AO493" i="1" s="1"/>
  <c r="AM492" i="1"/>
  <c r="AO492" i="1" s="1"/>
  <c r="AM491" i="1"/>
  <c r="AO491" i="1" s="1"/>
  <c r="AM490" i="1"/>
  <c r="AO490" i="1" s="1"/>
  <c r="AM489" i="1"/>
  <c r="AO489" i="1" s="1"/>
  <c r="AM488" i="1"/>
  <c r="AO488" i="1" s="1"/>
  <c r="AM487" i="1"/>
  <c r="AM486" i="1"/>
  <c r="AM485" i="1"/>
  <c r="AM484" i="1"/>
  <c r="AM483" i="1"/>
  <c r="AM482" i="1"/>
  <c r="AM481" i="1"/>
  <c r="AM480" i="1"/>
  <c r="AM479" i="1"/>
  <c r="AM478" i="1"/>
  <c r="AM477" i="1"/>
  <c r="AM476" i="1"/>
  <c r="AM475" i="1"/>
  <c r="AM474" i="1"/>
  <c r="AM473" i="1"/>
  <c r="AM472" i="1"/>
  <c r="AM471" i="1"/>
  <c r="AM470" i="1"/>
  <c r="AM469" i="1"/>
  <c r="AM468" i="1"/>
  <c r="AM467" i="1"/>
  <c r="AM466" i="1"/>
  <c r="AM465" i="1"/>
  <c r="AM464" i="1"/>
  <c r="AM463" i="1"/>
  <c r="AM462" i="1"/>
  <c r="AM461" i="1"/>
  <c r="AM460" i="1"/>
  <c r="AM459" i="1"/>
  <c r="AM458" i="1"/>
  <c r="AM457" i="1"/>
  <c r="AM456" i="1"/>
  <c r="AM455" i="1"/>
  <c r="AM454" i="1"/>
  <c r="AM453" i="1"/>
  <c r="AM452" i="1"/>
  <c r="AM451" i="1"/>
  <c r="AM450" i="1"/>
  <c r="AM449" i="1"/>
  <c r="AM448" i="1"/>
  <c r="AM447" i="1"/>
  <c r="AM446" i="1"/>
  <c r="AM445" i="1"/>
  <c r="AM444" i="1"/>
  <c r="AM443" i="1"/>
  <c r="AM442" i="1"/>
  <c r="AM441" i="1"/>
  <c r="AM440" i="1"/>
  <c r="AM439" i="1"/>
  <c r="AM438" i="1"/>
  <c r="AM437" i="1"/>
  <c r="AM436" i="1"/>
  <c r="AM435" i="1"/>
  <c r="AM434" i="1"/>
  <c r="AM433" i="1"/>
  <c r="AM432" i="1"/>
  <c r="AM431" i="1"/>
  <c r="AM430" i="1"/>
  <c r="AM429" i="1"/>
  <c r="AM428" i="1"/>
  <c r="AM427" i="1"/>
  <c r="AM426" i="1"/>
  <c r="AM425" i="1"/>
  <c r="AM424" i="1"/>
  <c r="AM423" i="1"/>
  <c r="AM422" i="1"/>
  <c r="AM421" i="1"/>
  <c r="AM420" i="1"/>
  <c r="AM419" i="1"/>
  <c r="AM418" i="1"/>
  <c r="AM417" i="1"/>
  <c r="AM416" i="1"/>
  <c r="AM415" i="1"/>
  <c r="AM414" i="1"/>
  <c r="AM413" i="1"/>
  <c r="AM412" i="1"/>
  <c r="AM411" i="1"/>
  <c r="AM410" i="1"/>
  <c r="AM409" i="1"/>
  <c r="AM408" i="1"/>
  <c r="AM407" i="1"/>
  <c r="AM406" i="1"/>
  <c r="AM405" i="1"/>
  <c r="AM404" i="1"/>
  <c r="AM403" i="1"/>
  <c r="AM402" i="1"/>
  <c r="AM401" i="1"/>
  <c r="AM400" i="1"/>
  <c r="AM399" i="1"/>
  <c r="AM398" i="1"/>
  <c r="AM397" i="1"/>
  <c r="AM396" i="1"/>
  <c r="AM395" i="1"/>
  <c r="AM394" i="1"/>
  <c r="AM393" i="1"/>
  <c r="AM392" i="1"/>
  <c r="AO392" i="1" s="1"/>
  <c r="AM391" i="1"/>
  <c r="AO391" i="1" s="1"/>
  <c r="AM390" i="1"/>
  <c r="AM389" i="1"/>
  <c r="AM388" i="1"/>
  <c r="AM387" i="1"/>
  <c r="AM386" i="1"/>
  <c r="AO386" i="1" s="1"/>
  <c r="AM385" i="1"/>
  <c r="AO385" i="1" s="1"/>
  <c r="AM384" i="1"/>
  <c r="AO384" i="1" s="1"/>
  <c r="AM383" i="1"/>
  <c r="AO383" i="1" s="1"/>
  <c r="AM382" i="1"/>
  <c r="AO382" i="1" s="1"/>
  <c r="AM381" i="1"/>
  <c r="AM380" i="1"/>
  <c r="AM379" i="1"/>
  <c r="AM378" i="1"/>
  <c r="AM377" i="1"/>
  <c r="AM376" i="1"/>
  <c r="AM375" i="1"/>
  <c r="AM374" i="1"/>
  <c r="AO374" i="1" s="1"/>
  <c r="AM373" i="1"/>
  <c r="AO373" i="1" s="1"/>
  <c r="AM372" i="1"/>
  <c r="AO372" i="1" s="1"/>
  <c r="AM371" i="1"/>
  <c r="AO371" i="1" s="1"/>
  <c r="AM370" i="1"/>
  <c r="AO370" i="1" s="1"/>
  <c r="AM369" i="1"/>
  <c r="AM368" i="1"/>
  <c r="AM367" i="1"/>
  <c r="AM366" i="1"/>
  <c r="AM365" i="1"/>
  <c r="AM364" i="1"/>
  <c r="AM363" i="1"/>
  <c r="AM362" i="1"/>
  <c r="AM361" i="1"/>
  <c r="AM360" i="1"/>
  <c r="AM359" i="1"/>
  <c r="AM358" i="1"/>
  <c r="AM357" i="1"/>
  <c r="AO357" i="1" s="1"/>
  <c r="AM356" i="1"/>
  <c r="AM355" i="1"/>
  <c r="AO355" i="1" s="1"/>
  <c r="AM354" i="1"/>
  <c r="AO354" i="1" s="1"/>
  <c r="AM353" i="1"/>
  <c r="AM352" i="1"/>
  <c r="AO352" i="1" s="1"/>
  <c r="AM351" i="1"/>
  <c r="AO351" i="1" s="1"/>
  <c r="AM350" i="1"/>
  <c r="AO350" i="1" s="1"/>
  <c r="AM349" i="1"/>
  <c r="AO349" i="1" s="1"/>
  <c r="AM348" i="1"/>
  <c r="AO348" i="1" s="1"/>
  <c r="AM347" i="1"/>
  <c r="AO347" i="1" s="1"/>
  <c r="AM346" i="1"/>
  <c r="AO346" i="1" s="1"/>
  <c r="AM345" i="1"/>
  <c r="AM344" i="1"/>
  <c r="AM343" i="1"/>
  <c r="AM342" i="1"/>
  <c r="AM341" i="1"/>
  <c r="AM340" i="1"/>
  <c r="AM339" i="1"/>
  <c r="AM338" i="1"/>
  <c r="AM337" i="1"/>
  <c r="AM336" i="1"/>
  <c r="AM335" i="1"/>
  <c r="AM334" i="1"/>
  <c r="AM333" i="1"/>
  <c r="AM332" i="1"/>
  <c r="AM331" i="1"/>
  <c r="AM330" i="1"/>
  <c r="AO330" i="1" s="1"/>
  <c r="AM329" i="1"/>
  <c r="AO329" i="1" s="1"/>
  <c r="AM328" i="1"/>
  <c r="AO328" i="1" s="1"/>
  <c r="AM327" i="1"/>
  <c r="AO327" i="1" s="1"/>
  <c r="AM326" i="1"/>
  <c r="AO326" i="1" s="1"/>
  <c r="AM325" i="1"/>
  <c r="AO325" i="1" s="1"/>
  <c r="AM324" i="1"/>
  <c r="AO324" i="1" s="1"/>
  <c r="AM323" i="1"/>
  <c r="AO323" i="1" s="1"/>
  <c r="AM322" i="1"/>
  <c r="AM321" i="1"/>
  <c r="AM320" i="1"/>
  <c r="AM319" i="1"/>
  <c r="AO319" i="1" s="1"/>
  <c r="AM318" i="1"/>
  <c r="AO318" i="1" s="1"/>
  <c r="AM317" i="1"/>
  <c r="AO317" i="1" s="1"/>
  <c r="AM316" i="1"/>
  <c r="AO316" i="1" s="1"/>
  <c r="AM315" i="1"/>
  <c r="AO315" i="1" s="1"/>
  <c r="AM314" i="1"/>
  <c r="AO314" i="1" s="1"/>
  <c r="AM313" i="1"/>
  <c r="AO313" i="1" s="1"/>
  <c r="AM312" i="1"/>
  <c r="AO312" i="1" s="1"/>
  <c r="AM311" i="1"/>
  <c r="AO311" i="1" s="1"/>
  <c r="AM310" i="1"/>
  <c r="AO310" i="1" s="1"/>
  <c r="AM309" i="1"/>
  <c r="AM308" i="1"/>
  <c r="AM307" i="1"/>
  <c r="AM306" i="1"/>
  <c r="AO306" i="1" s="1"/>
  <c r="AM305" i="1"/>
  <c r="AO305" i="1" s="1"/>
  <c r="AM304" i="1"/>
  <c r="AO304" i="1" s="1"/>
  <c r="AM303" i="1"/>
  <c r="AO303" i="1" s="1"/>
  <c r="AM302" i="1"/>
  <c r="AO302" i="1" s="1"/>
  <c r="AM301" i="1"/>
  <c r="AM300" i="1"/>
  <c r="AO300" i="1" s="1"/>
  <c r="AM299" i="1"/>
  <c r="AO299" i="1" s="1"/>
  <c r="AM298" i="1"/>
  <c r="AO298" i="1" s="1"/>
  <c r="AM297" i="1"/>
  <c r="AM296" i="1"/>
  <c r="AM295" i="1"/>
  <c r="AM294" i="1"/>
  <c r="AM293" i="1"/>
  <c r="AO293" i="1" s="1"/>
  <c r="AM292" i="1"/>
  <c r="AM291" i="1"/>
  <c r="AO291" i="1" s="1"/>
  <c r="AM290" i="1"/>
  <c r="AM289" i="1"/>
  <c r="AM288" i="1"/>
  <c r="AO288" i="1" s="1"/>
  <c r="AM287" i="1"/>
  <c r="AO287" i="1" s="1"/>
  <c r="AM286" i="1"/>
  <c r="AO286" i="1" s="1"/>
  <c r="AM285" i="1"/>
  <c r="AO285" i="1" s="1"/>
  <c r="AM284" i="1"/>
  <c r="AM283" i="1"/>
  <c r="AM282" i="1"/>
  <c r="AM281" i="1"/>
  <c r="AM280" i="1"/>
  <c r="AM279" i="1"/>
  <c r="AM278" i="1"/>
  <c r="AO278" i="1" s="1"/>
  <c r="AM277" i="1"/>
  <c r="AO277" i="1" s="1"/>
  <c r="AM276" i="1"/>
  <c r="AM275" i="1"/>
  <c r="AO275" i="1" s="1"/>
  <c r="AM274" i="1"/>
  <c r="AO274" i="1" s="1"/>
  <c r="AM273" i="1"/>
  <c r="AO273" i="1" s="1"/>
  <c r="AM272" i="1"/>
  <c r="AM271" i="1"/>
  <c r="AO271" i="1" s="1"/>
  <c r="AM270" i="1"/>
  <c r="AO270" i="1" s="1"/>
  <c r="AM269" i="1"/>
  <c r="AO269" i="1" s="1"/>
  <c r="AM268" i="1"/>
  <c r="AM267" i="1"/>
  <c r="AO267" i="1" s="1"/>
  <c r="AM266" i="1"/>
  <c r="AM265" i="1"/>
  <c r="AO265" i="1" s="1"/>
  <c r="AM264" i="1"/>
  <c r="AO264" i="1" s="1"/>
  <c r="AM263" i="1"/>
  <c r="AO263" i="1" s="1"/>
  <c r="AM262" i="1"/>
  <c r="AO262" i="1" s="1"/>
  <c r="AM261" i="1"/>
  <c r="AO261" i="1" s="1"/>
  <c r="AM260" i="1"/>
  <c r="AM259" i="1"/>
  <c r="AO259" i="1" s="1"/>
  <c r="AM258" i="1"/>
  <c r="AM257" i="1"/>
  <c r="AM256" i="1"/>
  <c r="AO256" i="1" s="1"/>
  <c r="AM255" i="1"/>
  <c r="AM254" i="1"/>
  <c r="AO254" i="1" s="1"/>
  <c r="AM253" i="1"/>
  <c r="AO253" i="1" s="1"/>
  <c r="AM252" i="1"/>
  <c r="AM251" i="1"/>
  <c r="AM250" i="1"/>
  <c r="AO250" i="1" s="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O140" i="1" s="1"/>
  <c r="AM139" i="1"/>
  <c r="AO139" i="1" s="1"/>
  <c r="AM138" i="1"/>
  <c r="AO138" i="1" s="1"/>
  <c r="AM137" i="1"/>
  <c r="AO137" i="1" s="1"/>
  <c r="AM136" i="1"/>
  <c r="AO136" i="1" s="1"/>
  <c r="AM135" i="1"/>
  <c r="AO135" i="1" s="1"/>
  <c r="AM134" i="1"/>
  <c r="AO134" i="1" s="1"/>
  <c r="AM133" i="1"/>
  <c r="AO133" i="1" s="1"/>
  <c r="AM132" i="1"/>
  <c r="AO132" i="1" s="1"/>
  <c r="AM131" i="1"/>
  <c r="AO131" i="1" s="1"/>
  <c r="AM130" i="1"/>
  <c r="AO130" i="1" s="1"/>
  <c r="AM129" i="1"/>
  <c r="AO129" i="1" s="1"/>
  <c r="AM128" i="1"/>
  <c r="AO128" i="1" s="1"/>
  <c r="AM127" i="1"/>
  <c r="AO127" i="1" s="1"/>
  <c r="AM126" i="1"/>
  <c r="AO126" i="1" s="1"/>
  <c r="AM125" i="1"/>
  <c r="AO125" i="1" s="1"/>
  <c r="AM124" i="1"/>
  <c r="AO124" i="1" s="1"/>
  <c r="AM123" i="1"/>
  <c r="AO123" i="1" s="1"/>
  <c r="AM122" i="1"/>
  <c r="AO122" i="1" s="1"/>
  <c r="AM121" i="1"/>
  <c r="AM120" i="1"/>
  <c r="AM119" i="1"/>
  <c r="AM118" i="1"/>
  <c r="AM117" i="1"/>
  <c r="AO117" i="1" s="1"/>
  <c r="AM116" i="1"/>
  <c r="AO116" i="1" s="1"/>
  <c r="AM115" i="1"/>
  <c r="AM114" i="1"/>
  <c r="AO114" i="1" s="1"/>
  <c r="AM113" i="1"/>
  <c r="AM112" i="1"/>
  <c r="AM111" i="1"/>
  <c r="AM110" i="1"/>
  <c r="AM109" i="1"/>
  <c r="AM108" i="1"/>
  <c r="AM107" i="1"/>
  <c r="AO107" i="1" s="1"/>
  <c r="AM106" i="1"/>
  <c r="AM105" i="1"/>
  <c r="AM104" i="1"/>
  <c r="AM103" i="1"/>
  <c r="AM102" i="1"/>
  <c r="AM101" i="1"/>
  <c r="AM100" i="1"/>
  <c r="AO100" i="1" s="1"/>
  <c r="AM99" i="1"/>
  <c r="AO99" i="1" s="1"/>
  <c r="AM98" i="1"/>
  <c r="AO98" i="1" s="1"/>
  <c r="AM97" i="1"/>
  <c r="AO97" i="1" s="1"/>
  <c r="AM96" i="1"/>
  <c r="AO96" i="1" s="1"/>
  <c r="AM95" i="1"/>
  <c r="AM94" i="1"/>
  <c r="AO94" i="1" s="1"/>
  <c r="AM93" i="1"/>
  <c r="AM92" i="1"/>
  <c r="AM91" i="1"/>
  <c r="AM90" i="1"/>
  <c r="AM89" i="1"/>
  <c r="AM88" i="1"/>
  <c r="AO88" i="1" s="1"/>
  <c r="AM87" i="1"/>
  <c r="AM86" i="1"/>
  <c r="AM85" i="1"/>
  <c r="AO85" i="1" s="1"/>
  <c r="AM84" i="1"/>
  <c r="AM83" i="1"/>
  <c r="AM82" i="1"/>
  <c r="AM81" i="1"/>
  <c r="AO81" i="1" s="1"/>
  <c r="AM80" i="1"/>
  <c r="AO80" i="1" s="1"/>
  <c r="AM79" i="1"/>
  <c r="AO79" i="1" s="1"/>
  <c r="AM78" i="1"/>
  <c r="AO78" i="1" s="1"/>
  <c r="AM77" i="1"/>
  <c r="AO77" i="1" s="1"/>
  <c r="AM76" i="1"/>
  <c r="AO76" i="1" s="1"/>
  <c r="AM75" i="1"/>
  <c r="AO75" i="1" s="1"/>
  <c r="AM74" i="1"/>
  <c r="AM73" i="1"/>
  <c r="AM72" i="1"/>
  <c r="AM71" i="1"/>
  <c r="AO71" i="1" s="1"/>
  <c r="AM70" i="1"/>
  <c r="AM69" i="1"/>
  <c r="AM68" i="1"/>
  <c r="AM67" i="1"/>
  <c r="AM66" i="1"/>
  <c r="AM65" i="1"/>
  <c r="AM64" i="1"/>
  <c r="AM63" i="1"/>
  <c r="AO63" i="1" s="1"/>
  <c r="AM62" i="1"/>
  <c r="AO62" i="1" s="1"/>
  <c r="AM61" i="1"/>
  <c r="AM60" i="1"/>
  <c r="AM59" i="1"/>
  <c r="AM58" i="1"/>
  <c r="AM57" i="1"/>
  <c r="AM56" i="1"/>
  <c r="AM55" i="1"/>
  <c r="AO55" i="1" s="1"/>
  <c r="AM54" i="1"/>
  <c r="AO54" i="1" s="1"/>
  <c r="AM53" i="1"/>
  <c r="AO53" i="1" s="1"/>
  <c r="AM52" i="1"/>
  <c r="AO52" i="1" s="1"/>
  <c r="AM51" i="1"/>
  <c r="AO51" i="1" s="1"/>
  <c r="AM50" i="1"/>
  <c r="AO50" i="1" s="1"/>
  <c r="AM49" i="1"/>
  <c r="AO49" i="1" s="1"/>
  <c r="AM48" i="1"/>
  <c r="AM47" i="1"/>
  <c r="AM46" i="1"/>
  <c r="AM45" i="1"/>
  <c r="AM44" i="1"/>
  <c r="AM43" i="1"/>
  <c r="AM42" i="1"/>
  <c r="AM41" i="1"/>
  <c r="AM40" i="1"/>
  <c r="AM39" i="1"/>
  <c r="AM38" i="1"/>
  <c r="AM37" i="1"/>
  <c r="AO37" i="1" s="1"/>
  <c r="AM36" i="1"/>
  <c r="AO36" i="1" s="1"/>
  <c r="AM35" i="1"/>
  <c r="AO35" i="1" s="1"/>
  <c r="AM34" i="1"/>
  <c r="AO34" i="1" s="1"/>
  <c r="AM33" i="1"/>
  <c r="AO33" i="1" s="1"/>
  <c r="AM32" i="1"/>
  <c r="AO32" i="1" s="1"/>
  <c r="AM31" i="1"/>
  <c r="AO31" i="1" s="1"/>
  <c r="AM30" i="1"/>
  <c r="AO30" i="1" s="1"/>
  <c r="AM29" i="1"/>
  <c r="AO29" i="1" s="1"/>
  <c r="AM28" i="1"/>
  <c r="AO28" i="1" s="1"/>
  <c r="AM27" i="1"/>
  <c r="AO27" i="1" s="1"/>
  <c r="AM26" i="1"/>
  <c r="AO26" i="1" s="1"/>
  <c r="AM25" i="1"/>
  <c r="AO25" i="1" s="1"/>
  <c r="AM24" i="1"/>
  <c r="AO24" i="1" s="1"/>
  <c r="AM23" i="1"/>
  <c r="AO23" i="1" s="1"/>
  <c r="AM22" i="1"/>
  <c r="AO22" i="1" s="1"/>
  <c r="AM21" i="1"/>
  <c r="AM20" i="1"/>
  <c r="AO20" i="1" s="1"/>
  <c r="AM19" i="1"/>
  <c r="AM18" i="1"/>
  <c r="AM17" i="1"/>
  <c r="AM16" i="1"/>
  <c r="AM15" i="1"/>
  <c r="AO15" i="1" s="1"/>
  <c r="AM14" i="1"/>
  <c r="AO14" i="1" s="1"/>
  <c r="AM13" i="1"/>
  <c r="AM12" i="1"/>
  <c r="AM11" i="1"/>
  <c r="AM10" i="1"/>
  <c r="AM9" i="1"/>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9" i="4"/>
  <c r="O17" i="53" l="1"/>
  <c r="O14" i="55"/>
  <c r="O66" i="57"/>
  <c r="O48" i="53"/>
  <c r="O61" i="51"/>
  <c r="O22" i="56"/>
  <c r="O48" i="50"/>
  <c r="H9" i="50"/>
  <c r="O53" i="53"/>
  <c r="O72" i="55"/>
  <c r="O69" i="58"/>
  <c r="O26" i="58"/>
  <c r="O34" i="56"/>
  <c r="O34" i="55"/>
  <c r="O22" i="50"/>
  <c r="O41" i="57"/>
  <c r="O68" i="53"/>
  <c r="O27" i="52"/>
  <c r="O67" i="52"/>
  <c r="O39" i="50"/>
  <c r="C9" i="57"/>
  <c r="O35" i="51"/>
  <c r="O12" i="53"/>
  <c r="O16" i="52"/>
  <c r="O61" i="53"/>
  <c r="O40" i="51"/>
  <c r="O18" i="53"/>
  <c r="O41" i="55"/>
  <c r="O22" i="55"/>
  <c r="O50" i="56"/>
  <c r="O55" i="56"/>
  <c r="O40" i="57"/>
  <c r="O17" i="57"/>
  <c r="O48" i="57"/>
  <c r="O63" i="57"/>
  <c r="O28" i="56"/>
  <c r="O13" i="51"/>
  <c r="O12" i="52"/>
  <c r="O26" i="55"/>
  <c r="O37" i="55"/>
  <c r="O66" i="56"/>
  <c r="O65" i="51"/>
  <c r="O32" i="57"/>
  <c r="O61" i="57"/>
  <c r="O16" i="58"/>
  <c r="O20" i="53"/>
  <c r="O21" i="51"/>
  <c r="O38" i="50"/>
  <c r="O67" i="50"/>
  <c r="O24" i="50"/>
  <c r="O48" i="58"/>
  <c r="O69" i="51"/>
  <c r="O66" i="58"/>
  <c r="O52" i="50"/>
  <c r="K73" i="55"/>
  <c r="O72" i="57"/>
  <c r="O39" i="58"/>
  <c r="K73" i="56"/>
  <c r="O53" i="50"/>
  <c r="O68" i="50"/>
  <c r="O22" i="57"/>
  <c r="O12" i="58"/>
  <c r="O65" i="52"/>
  <c r="O59" i="52"/>
  <c r="O64" i="50"/>
  <c r="O34" i="50"/>
  <c r="O25" i="50"/>
  <c r="O54" i="55"/>
  <c r="O43" i="57"/>
  <c r="O35" i="57"/>
  <c r="O21" i="57"/>
  <c r="O25" i="52"/>
  <c r="H9" i="51"/>
  <c r="H73" i="57"/>
  <c r="H9" i="58"/>
  <c r="C9" i="55"/>
  <c r="C73" i="57"/>
  <c r="O19" i="58"/>
  <c r="K73" i="51"/>
  <c r="Z19" i="58"/>
  <c r="Z19" i="57"/>
  <c r="Z19" i="56"/>
  <c r="Z19" i="55"/>
  <c r="Z19" i="53"/>
  <c r="Z19" i="52"/>
  <c r="Z19" i="51"/>
  <c r="Z19" i="50"/>
  <c r="O58" i="51"/>
  <c r="O38" i="51"/>
  <c r="O33" i="51"/>
  <c r="H73" i="52"/>
  <c r="O38" i="53"/>
  <c r="K9" i="55"/>
  <c r="O17" i="55"/>
  <c r="O25" i="56"/>
  <c r="O73" i="56" s="1"/>
  <c r="C73" i="56"/>
  <c r="K9" i="56"/>
  <c r="O38" i="57"/>
  <c r="K73" i="57"/>
  <c r="K9" i="57" s="1"/>
  <c r="O48" i="56"/>
  <c r="O60" i="56"/>
  <c r="O21" i="52"/>
  <c r="O27" i="51"/>
  <c r="C73" i="51"/>
  <c r="Z40" i="58"/>
  <c r="Z40" i="57"/>
  <c r="Z40" i="56"/>
  <c r="Z40" i="55"/>
  <c r="Z40" i="53"/>
  <c r="Z40" i="52"/>
  <c r="Z40" i="51"/>
  <c r="Z40" i="50"/>
  <c r="Z51" i="58"/>
  <c r="Z51" i="57"/>
  <c r="Z51" i="56"/>
  <c r="Z51" i="55"/>
  <c r="Z51" i="53"/>
  <c r="Z51" i="52"/>
  <c r="Z51" i="51"/>
  <c r="Z51" i="50"/>
  <c r="Z35" i="58"/>
  <c r="Z35" i="57"/>
  <c r="Z35" i="56"/>
  <c r="Z35" i="55"/>
  <c r="Z35" i="53"/>
  <c r="Z35" i="52"/>
  <c r="Z35" i="51"/>
  <c r="Z35" i="50"/>
  <c r="O13" i="50"/>
  <c r="C73" i="50"/>
  <c r="C73" i="52"/>
  <c r="C9" i="53"/>
  <c r="O59" i="56"/>
  <c r="O51" i="56"/>
  <c r="O17" i="56"/>
  <c r="O59" i="57"/>
  <c r="O55" i="57"/>
  <c r="O51" i="57"/>
  <c r="O30" i="58"/>
  <c r="H73" i="58"/>
  <c r="K73" i="58"/>
  <c r="O56" i="55"/>
  <c r="H73" i="53"/>
  <c r="O20" i="52"/>
  <c r="O26" i="51"/>
  <c r="O40" i="50"/>
  <c r="O46" i="50"/>
  <c r="O20" i="50"/>
  <c r="O10" i="58"/>
  <c r="C73" i="58"/>
  <c r="O28" i="50"/>
  <c r="K73" i="50"/>
  <c r="K9" i="50" s="1"/>
  <c r="O57" i="50"/>
  <c r="H73" i="50"/>
  <c r="O54" i="51"/>
  <c r="K73" i="52"/>
  <c r="K9" i="52" s="1"/>
  <c r="C73" i="53"/>
  <c r="C73" i="55"/>
  <c r="H73" i="56"/>
  <c r="O31" i="57"/>
  <c r="O41" i="58"/>
  <c r="O63" i="56"/>
  <c r="O18" i="56"/>
  <c r="O35" i="55"/>
  <c r="H73" i="55"/>
  <c r="O26" i="50"/>
  <c r="O62" i="58"/>
  <c r="O61" i="58"/>
  <c r="O14" i="58"/>
  <c r="O29" i="58"/>
  <c r="O65" i="58"/>
  <c r="O45" i="58"/>
  <c r="O37" i="58"/>
  <c r="K9" i="58"/>
  <c r="O64" i="58"/>
  <c r="O24" i="58"/>
  <c r="O20" i="58"/>
  <c r="O70" i="58"/>
  <c r="O34" i="58"/>
  <c r="O28" i="58"/>
  <c r="C9" i="58"/>
  <c r="O57" i="57"/>
  <c r="O53" i="57"/>
  <c r="O49" i="57"/>
  <c r="O25" i="57"/>
  <c r="O19" i="57"/>
  <c r="O11" i="57"/>
  <c r="O30" i="57"/>
  <c r="O33" i="57"/>
  <c r="O39" i="57"/>
  <c r="O34" i="57"/>
  <c r="O18" i="57"/>
  <c r="O58" i="57"/>
  <c r="O54" i="57"/>
  <c r="O50" i="57"/>
  <c r="O20" i="57"/>
  <c r="O14" i="57"/>
  <c r="C9" i="56"/>
  <c r="O57" i="56"/>
  <c r="O49" i="56"/>
  <c r="O32" i="56"/>
  <c r="O61" i="56"/>
  <c r="O53" i="56"/>
  <c r="O31" i="56"/>
  <c r="O18" i="55"/>
  <c r="O61" i="55"/>
  <c r="O53" i="55"/>
  <c r="O71" i="55"/>
  <c r="O58" i="55"/>
  <c r="O50" i="55"/>
  <c r="O40" i="55"/>
  <c r="O57" i="55"/>
  <c r="O49" i="55"/>
  <c r="H9" i="53"/>
  <c r="O60" i="53"/>
  <c r="O29" i="53"/>
  <c r="O21" i="53"/>
  <c r="O37" i="53"/>
  <c r="O34" i="53"/>
  <c r="O73" i="53" s="1"/>
  <c r="O58" i="53"/>
  <c r="O36" i="53"/>
  <c r="O15" i="52"/>
  <c r="O13" i="52"/>
  <c r="O71" i="52"/>
  <c r="O33" i="52"/>
  <c r="O61" i="52"/>
  <c r="O38" i="52"/>
  <c r="C9" i="51"/>
  <c r="K9" i="51"/>
  <c r="O60" i="51"/>
  <c r="O52" i="51"/>
  <c r="O56" i="51"/>
  <c r="C9" i="50"/>
  <c r="O55" i="50"/>
  <c r="O69" i="50"/>
  <c r="O15" i="50"/>
  <c r="O16" i="50"/>
  <c r="O62" i="50"/>
  <c r="O45" i="50"/>
  <c r="O19" i="50"/>
  <c r="O18" i="50"/>
  <c r="O11" i="50"/>
  <c r="O27" i="50"/>
  <c r="O47" i="50"/>
  <c r="O59" i="50"/>
  <c r="O58" i="50"/>
  <c r="O10" i="51"/>
  <c r="O21" i="50"/>
  <c r="O10" i="50"/>
  <c r="AO2428" i="1"/>
  <c r="AO2432" i="1"/>
  <c r="AO2436" i="1"/>
  <c r="AO2440" i="1"/>
  <c r="AO2444" i="1"/>
  <c r="AO2456" i="1"/>
  <c r="AO2460" i="1"/>
  <c r="AO2464" i="1"/>
  <c r="AO2468" i="1"/>
  <c r="AO2472" i="1"/>
  <c r="AO2476" i="1"/>
  <c r="AO2480" i="1"/>
  <c r="AO2484" i="1"/>
  <c r="AO2488" i="1"/>
  <c r="AO2492" i="1"/>
  <c r="AO2496" i="1"/>
  <c r="AO2500" i="1"/>
  <c r="AO2504" i="1"/>
  <c r="AO2508" i="1"/>
  <c r="AO2512" i="1"/>
  <c r="AO2516" i="1"/>
  <c r="AO2520" i="1"/>
  <c r="AO2524" i="1"/>
  <c r="AO2528" i="1"/>
  <c r="AO2532" i="1"/>
  <c r="AO2536" i="1"/>
  <c r="AO2540" i="1"/>
  <c r="AO2544" i="1"/>
  <c r="AO2548" i="1"/>
  <c r="AO2552" i="1"/>
  <c r="AO2556" i="1"/>
  <c r="AO2560" i="1"/>
  <c r="AO2564" i="1"/>
  <c r="AO2568" i="1"/>
  <c r="AO2572" i="1"/>
  <c r="AO2600" i="1"/>
  <c r="AO2604" i="1"/>
  <c r="AO2608" i="1"/>
  <c r="AO2612" i="1"/>
  <c r="AO2616" i="1"/>
  <c r="AO2624" i="1"/>
  <c r="AO2632" i="1"/>
  <c r="AO2636" i="1"/>
  <c r="AO2644" i="1"/>
  <c r="AO2692" i="1"/>
  <c r="AO2732" i="1"/>
  <c r="AO2736" i="1"/>
  <c r="AO2740" i="1"/>
  <c r="AO2744" i="1"/>
  <c r="AO2748" i="1"/>
  <c r="AO2752" i="1"/>
  <c r="AO2756" i="1"/>
  <c r="AO2760" i="1"/>
  <c r="AO2764" i="1"/>
  <c r="AO2768" i="1"/>
  <c r="AO2772" i="1"/>
  <c r="AO2776" i="1"/>
  <c r="AO2780" i="1"/>
  <c r="AO2784" i="1"/>
  <c r="AO2788" i="1"/>
  <c r="AO2792" i="1"/>
  <c r="AO2796" i="1"/>
  <c r="AO2800" i="1"/>
  <c r="AO2804" i="1"/>
  <c r="AO2808" i="1"/>
  <c r="AO2812" i="1"/>
  <c r="AO2816" i="1"/>
  <c r="AO2820" i="1"/>
  <c r="AO2824" i="1"/>
  <c r="AO2828" i="1"/>
  <c r="AO2832" i="1"/>
  <c r="AO2836" i="1"/>
  <c r="AO2840" i="1"/>
  <c r="AO2844" i="1"/>
  <c r="AO2848" i="1"/>
  <c r="AO2852" i="1"/>
  <c r="AO2856" i="1"/>
  <c r="AO2860" i="1"/>
  <c r="AO2864" i="1"/>
  <c r="AO2868" i="1"/>
  <c r="AO2872" i="1"/>
  <c r="AO2876" i="1"/>
  <c r="AO2880" i="1"/>
  <c r="AO2427" i="1"/>
  <c r="AO2431" i="1"/>
  <c r="AO2435" i="1"/>
  <c r="AO2439" i="1"/>
  <c r="AO2443" i="1"/>
  <c r="AO2455" i="1"/>
  <c r="AO2459" i="1"/>
  <c r="AO2463" i="1"/>
  <c r="AO2467" i="1"/>
  <c r="AO2471" i="1"/>
  <c r="AO2475" i="1"/>
  <c r="AO2479" i="1"/>
  <c r="AO2483" i="1"/>
  <c r="AO2487" i="1"/>
  <c r="AO2491" i="1"/>
  <c r="AO2495" i="1"/>
  <c r="AO2499" i="1"/>
  <c r="AO2503" i="1"/>
  <c r="AO2507" i="1"/>
  <c r="AO2511" i="1"/>
  <c r="AO2515" i="1"/>
  <c r="AO2519" i="1"/>
  <c r="AO2523" i="1"/>
  <c r="AO2527" i="1"/>
  <c r="AO2531" i="1"/>
  <c r="AO2535" i="1"/>
  <c r="AO2539" i="1"/>
  <c r="AO2543" i="1"/>
  <c r="AO2547" i="1"/>
  <c r="AO2551" i="1"/>
  <c r="AO2555" i="1"/>
  <c r="AO2559" i="1"/>
  <c r="AO2563" i="1"/>
  <c r="AO2567" i="1"/>
  <c r="AO2571" i="1"/>
  <c r="AO2579" i="1"/>
  <c r="AO2599" i="1"/>
  <c r="AO2603" i="1"/>
  <c r="AO2607" i="1"/>
  <c r="AO2611" i="1"/>
  <c r="AO2615" i="1"/>
  <c r="AO2623" i="1"/>
  <c r="AO2627" i="1"/>
  <c r="AO2631" i="1"/>
  <c r="AO2635" i="1"/>
  <c r="AO2675" i="1"/>
  <c r="AO2687" i="1"/>
  <c r="AO2731" i="1"/>
  <c r="AO2735" i="1"/>
  <c r="AO2739" i="1"/>
  <c r="AO2743" i="1"/>
  <c r="AO2747" i="1"/>
  <c r="AO2751" i="1"/>
  <c r="AO2755" i="1"/>
  <c r="AO2759" i="1"/>
  <c r="AO2763" i="1"/>
  <c r="AO2767" i="1"/>
  <c r="AO2771" i="1"/>
  <c r="AO2775" i="1"/>
  <c r="AO2779" i="1"/>
  <c r="AO2783" i="1"/>
  <c r="AO2787" i="1"/>
  <c r="AO2791" i="1"/>
  <c r="AO2795" i="1"/>
  <c r="AO2799" i="1"/>
  <c r="AO2803" i="1"/>
  <c r="AO2807" i="1"/>
  <c r="AO2811" i="1"/>
  <c r="AO2815" i="1"/>
  <c r="AO2819" i="1"/>
  <c r="AO2823" i="1"/>
  <c r="AO2827" i="1"/>
  <c r="AO2831" i="1"/>
  <c r="AO2835" i="1"/>
  <c r="AO2839" i="1"/>
  <c r="AO2843" i="1"/>
  <c r="AO2847" i="1"/>
  <c r="AO2851" i="1"/>
  <c r="AO2855" i="1"/>
  <c r="AO2859" i="1"/>
  <c r="AO2863" i="1"/>
  <c r="AO2867" i="1"/>
  <c r="AO2871" i="1"/>
  <c r="AO2875" i="1"/>
  <c r="AO2879" i="1"/>
  <c r="AO2417" i="1"/>
  <c r="AO2425" i="1"/>
  <c r="AO2429" i="1"/>
  <c r="AO2433" i="1"/>
  <c r="AO2437" i="1"/>
  <c r="AO2441" i="1"/>
  <c r="AO2445" i="1"/>
  <c r="AO2453" i="1"/>
  <c r="AO2457" i="1"/>
  <c r="AO2461" i="1"/>
  <c r="AO2465" i="1"/>
  <c r="AO2469" i="1"/>
  <c r="AO2473" i="1"/>
  <c r="AO2477" i="1"/>
  <c r="AO2481" i="1"/>
  <c r="AO2485" i="1"/>
  <c r="AO2489" i="1"/>
  <c r="AO2493" i="1"/>
  <c r="AO2497" i="1"/>
  <c r="AO2501" i="1"/>
  <c r="AO2505" i="1"/>
  <c r="AO2509" i="1"/>
  <c r="AO2513" i="1"/>
  <c r="AO2517" i="1"/>
  <c r="AO2521" i="1"/>
  <c r="AO2525" i="1"/>
  <c r="AO2529" i="1"/>
  <c r="AO2533" i="1"/>
  <c r="AO2537" i="1"/>
  <c r="AO2541" i="1"/>
  <c r="AO2545" i="1"/>
  <c r="AO2549" i="1"/>
  <c r="AO2553" i="1"/>
  <c r="AO2557" i="1"/>
  <c r="AO2561" i="1"/>
  <c r="AO2565" i="1"/>
  <c r="AO2569" i="1"/>
  <c r="AO2573" i="1"/>
  <c r="AO2601" i="1"/>
  <c r="AO2605" i="1"/>
  <c r="AO2609" i="1"/>
  <c r="AO2613" i="1"/>
  <c r="AO2617" i="1"/>
  <c r="AO2621" i="1"/>
  <c r="AO2625" i="1"/>
  <c r="AO2633" i="1"/>
  <c r="AO2637" i="1"/>
  <c r="AO2641" i="1"/>
  <c r="AO2645" i="1"/>
  <c r="AO2733" i="1"/>
  <c r="AO2737" i="1"/>
  <c r="AO2741" i="1"/>
  <c r="AO2745" i="1"/>
  <c r="AO2749" i="1"/>
  <c r="AO2753" i="1"/>
  <c r="AO2757" i="1"/>
  <c r="AO2761" i="1"/>
  <c r="AO2765" i="1"/>
  <c r="AO2769" i="1"/>
  <c r="AO2773" i="1"/>
  <c r="AO2777" i="1"/>
  <c r="AO2781" i="1"/>
  <c r="AO2789" i="1"/>
  <c r="AO2793" i="1"/>
  <c r="AO2797" i="1"/>
  <c r="AO2801" i="1"/>
  <c r="AO2805" i="1"/>
  <c r="AO2809" i="1"/>
  <c r="AO2813" i="1"/>
  <c r="AO2817" i="1"/>
  <c r="AO2821" i="1"/>
  <c r="AO2825" i="1"/>
  <c r="AO2829" i="1"/>
  <c r="AO2833" i="1"/>
  <c r="AO2837" i="1"/>
  <c r="AO2841" i="1"/>
  <c r="AO2845" i="1"/>
  <c r="AO2849" i="1"/>
  <c r="AO2853" i="1"/>
  <c r="AO2857" i="1"/>
  <c r="AO2861" i="1"/>
  <c r="AO2865" i="1"/>
  <c r="AO2869" i="1"/>
  <c r="AO2873" i="1"/>
  <c r="AO2877" i="1"/>
  <c r="AO2881" i="1"/>
  <c r="AO2426" i="1"/>
  <c r="AO2430" i="1"/>
  <c r="AO2434" i="1"/>
  <c r="AO2438" i="1"/>
  <c r="AO2442" i="1"/>
  <c r="AO2454" i="1"/>
  <c r="AO2458" i="1"/>
  <c r="AO2462" i="1"/>
  <c r="AO2466" i="1"/>
  <c r="AO2470" i="1"/>
  <c r="AO2474" i="1"/>
  <c r="AO2478" i="1"/>
  <c r="AO2482" i="1"/>
  <c r="AO2486" i="1"/>
  <c r="AO2490" i="1"/>
  <c r="AO2494" i="1"/>
  <c r="AO2498" i="1"/>
  <c r="AO2502" i="1"/>
  <c r="AO2506" i="1"/>
  <c r="AO2510" i="1"/>
  <c r="AO2514" i="1"/>
  <c r="AO2518" i="1"/>
  <c r="AO2522" i="1"/>
  <c r="AO2526" i="1"/>
  <c r="AO2530" i="1"/>
  <c r="AO2534" i="1"/>
  <c r="AO2538" i="1"/>
  <c r="AO2542" i="1"/>
  <c r="AO2546" i="1"/>
  <c r="AO2550" i="1"/>
  <c r="AO2554" i="1"/>
  <c r="AO2558" i="1"/>
  <c r="AO2562" i="1"/>
  <c r="AO2566" i="1"/>
  <c r="AO2570" i="1"/>
  <c r="AO2574" i="1"/>
  <c r="AO2598" i="1"/>
  <c r="AO2602" i="1"/>
  <c r="AO2606" i="1"/>
  <c r="AO2610" i="1"/>
  <c r="AO2614" i="1"/>
  <c r="AO2622" i="1"/>
  <c r="AO2626" i="1"/>
  <c r="AO2634" i="1"/>
  <c r="AO2638" i="1"/>
  <c r="AO2642" i="1"/>
  <c r="AO2646" i="1"/>
  <c r="AO2734" i="1"/>
  <c r="AO2738" i="1"/>
  <c r="AO2742" i="1"/>
  <c r="AO2746" i="1"/>
  <c r="AO2750" i="1"/>
  <c r="AO2754" i="1"/>
  <c r="AO2758" i="1"/>
  <c r="AO2762" i="1"/>
  <c r="AO2766" i="1"/>
  <c r="AO2770" i="1"/>
  <c r="AO2774" i="1"/>
  <c r="AO2778" i="1"/>
  <c r="AO2782" i="1"/>
  <c r="AO2786" i="1"/>
  <c r="AO2790" i="1"/>
  <c r="AO2794" i="1"/>
  <c r="AO2798" i="1"/>
  <c r="AO2802" i="1"/>
  <c r="AO2806" i="1"/>
  <c r="AO2810" i="1"/>
  <c r="AO2814" i="1"/>
  <c r="AO2818" i="1"/>
  <c r="AO2822" i="1"/>
  <c r="AO2826" i="1"/>
  <c r="AO2830" i="1"/>
  <c r="AO2834" i="1"/>
  <c r="AO2838" i="1"/>
  <c r="AO2842" i="1"/>
  <c r="AO2846" i="1"/>
  <c r="AO2850" i="1"/>
  <c r="AO2854" i="1"/>
  <c r="AO2858" i="1"/>
  <c r="AO2862" i="1"/>
  <c r="AO2866" i="1"/>
  <c r="AO2870" i="1"/>
  <c r="AO2874" i="1"/>
  <c r="AO2878" i="1"/>
  <c r="Z33" i="55" l="1"/>
  <c r="O73" i="51"/>
  <c r="O9" i="51"/>
  <c r="O73" i="55"/>
  <c r="O73" i="52"/>
  <c r="O73" i="57"/>
  <c r="O9" i="57" s="1"/>
  <c r="Z33" i="51"/>
  <c r="Z33" i="56"/>
  <c r="Z33" i="52"/>
  <c r="Z33" i="57"/>
  <c r="O73" i="50"/>
  <c r="Z33" i="53"/>
  <c r="Z33" i="58"/>
  <c r="O9" i="55"/>
  <c r="O73" i="58"/>
  <c r="O9" i="58" s="1"/>
  <c r="O9" i="52"/>
  <c r="O9" i="53"/>
  <c r="O9" i="56"/>
  <c r="Z33" i="50"/>
  <c r="O9" i="50"/>
  <c r="Y10" i="4"/>
  <c r="Y11" i="4"/>
  <c r="Y12" i="4"/>
  <c r="Y13" i="4"/>
  <c r="Y14" i="4"/>
  <c r="Y15" i="4"/>
  <c r="Y16" i="4"/>
  <c r="Y17" i="4"/>
  <c r="Y18" i="4"/>
  <c r="Y19" i="4"/>
  <c r="Y20" i="4"/>
  <c r="Y21" i="4"/>
  <c r="Y22" i="4"/>
  <c r="Y23" i="4"/>
  <c r="Y24" i="4"/>
  <c r="Y25" i="4"/>
  <c r="Y26" i="4"/>
  <c r="Y27" i="4"/>
  <c r="Y28" i="4"/>
  <c r="Y29" i="4"/>
  <c r="Y30" i="4"/>
  <c r="Y31" i="4"/>
  <c r="Y32" i="4"/>
  <c r="Y33" i="4"/>
  <c r="Y34" i="4"/>
  <c r="Y35" i="4"/>
  <c r="Y36" i="4"/>
  <c r="Y37" i="4"/>
  <c r="Y38" i="4"/>
  <c r="Y39" i="4"/>
  <c r="Y40" i="4"/>
  <c r="Y41" i="4"/>
  <c r="Y42" i="4"/>
  <c r="Y43" i="4"/>
  <c r="Y44" i="4"/>
  <c r="Y45" i="4"/>
  <c r="Y46" i="4"/>
  <c r="Y47" i="4"/>
  <c r="Y48" i="4"/>
  <c r="Y49" i="4"/>
  <c r="Y50" i="4"/>
  <c r="Y51" i="4"/>
  <c r="Y52" i="4"/>
  <c r="Y53" i="4"/>
  <c r="Y54" i="4"/>
  <c r="Y55" i="4"/>
  <c r="Y56" i="4"/>
  <c r="Y57" i="4"/>
  <c r="Y58" i="4"/>
  <c r="Y59" i="4"/>
  <c r="Y60" i="4"/>
  <c r="Y61" i="4"/>
  <c r="Y62" i="4"/>
  <c r="Y63" i="4"/>
  <c r="Y64" i="4"/>
  <c r="Y65" i="4"/>
  <c r="Y66" i="4"/>
  <c r="Y67" i="4"/>
  <c r="Y68" i="4"/>
  <c r="Y69" i="4"/>
  <c r="Y70" i="4"/>
  <c r="Y71" i="4"/>
  <c r="Y9" i="4"/>
  <c r="Z54" i="4"/>
  <c r="Z51" i="4"/>
  <c r="Z49" i="4"/>
  <c r="Z41" i="4"/>
  <c r="Z36" i="4"/>
  <c r="Y8" i="4" l="1"/>
  <c r="AO837" i="1"/>
  <c r="AO836" i="1"/>
  <c r="AO835" i="1"/>
  <c r="AO834" i="1"/>
  <c r="AO833" i="1"/>
  <c r="AO832" i="1"/>
  <c r="AO831" i="1"/>
  <c r="AO830" i="1"/>
  <c r="AO829" i="1"/>
  <c r="AO828" i="1"/>
  <c r="AO827" i="1"/>
  <c r="AO826" i="1"/>
  <c r="AO825" i="1"/>
  <c r="AO824" i="1"/>
  <c r="AO823" i="1"/>
  <c r="AO822" i="1"/>
  <c r="AO821" i="1"/>
  <c r="AO820" i="1"/>
  <c r="AO819" i="1"/>
  <c r="AO818" i="1"/>
  <c r="AO817" i="1"/>
  <c r="AO816" i="1"/>
  <c r="AO815" i="1"/>
  <c r="AO814" i="1"/>
  <c r="AO813" i="1"/>
  <c r="AO812" i="1"/>
  <c r="AO811" i="1"/>
  <c r="AO810" i="1"/>
  <c r="AO809" i="1"/>
  <c r="AO808" i="1"/>
  <c r="AO807" i="1"/>
  <c r="AO806" i="1"/>
  <c r="AO805" i="1"/>
  <c r="AO804" i="1"/>
  <c r="AO803" i="1"/>
  <c r="AO802" i="1"/>
  <c r="AO801" i="1"/>
  <c r="AO800" i="1"/>
  <c r="AO799" i="1"/>
  <c r="AO797" i="1"/>
  <c r="AO796" i="1"/>
  <c r="AO795" i="1"/>
  <c r="AO794" i="1"/>
  <c r="AO793" i="1"/>
  <c r="AO792" i="1"/>
  <c r="AO791" i="1"/>
  <c r="AO790" i="1"/>
  <c r="AO787" i="1"/>
  <c r="AO785" i="1"/>
  <c r="AO782" i="1"/>
  <c r="AO779" i="1"/>
  <c r="AO771" i="1"/>
  <c r="AO770" i="1"/>
  <c r="AO768" i="1"/>
  <c r="AO767" i="1"/>
  <c r="AO766" i="1"/>
  <c r="AO765" i="1"/>
  <c r="AO764" i="1"/>
  <c r="AO763" i="1"/>
  <c r="AO762" i="1"/>
  <c r="AO761" i="1"/>
  <c r="AO760" i="1"/>
  <c r="AO759" i="1"/>
  <c r="AO758" i="1"/>
  <c r="AO757" i="1"/>
  <c r="AO756" i="1"/>
  <c r="AO755" i="1"/>
  <c r="AO754" i="1"/>
  <c r="AO753" i="1"/>
  <c r="AO752" i="1"/>
  <c r="AO751" i="1"/>
  <c r="AO750" i="1"/>
  <c r="AO749" i="1"/>
  <c r="AO748" i="1"/>
  <c r="AO747" i="1"/>
  <c r="AO746" i="1"/>
  <c r="AO745" i="1"/>
  <c r="AO744" i="1"/>
  <c r="AO743" i="1"/>
  <c r="AO742" i="1"/>
  <c r="AO741" i="1"/>
  <c r="AO739" i="1"/>
  <c r="AO738" i="1"/>
  <c r="AO737" i="1"/>
  <c r="I67" i="4"/>
  <c r="J67" i="4"/>
  <c r="P69" i="58" l="1"/>
  <c r="P69" i="57"/>
  <c r="P69" i="56"/>
  <c r="P69" i="55"/>
  <c r="P69" i="53"/>
  <c r="P69" i="52"/>
  <c r="P69" i="51"/>
  <c r="P69" i="50"/>
  <c r="T69" i="58"/>
  <c r="T69" i="57"/>
  <c r="T69" i="56"/>
  <c r="T69" i="55"/>
  <c r="T69" i="53"/>
  <c r="T69" i="52"/>
  <c r="T69" i="51"/>
  <c r="T69" i="50"/>
  <c r="X69" i="58"/>
  <c r="X69" i="57"/>
  <c r="X69" i="56"/>
  <c r="X69" i="55"/>
  <c r="X69" i="53"/>
  <c r="X69" i="52"/>
  <c r="X69" i="50"/>
  <c r="X69" i="51"/>
  <c r="W69" i="58"/>
  <c r="W69" i="57"/>
  <c r="W69" i="56"/>
  <c r="W69" i="55"/>
  <c r="W69" i="53"/>
  <c r="W69" i="52"/>
  <c r="W69" i="51"/>
  <c r="W69" i="50"/>
  <c r="Q69" i="58"/>
  <c r="Q69" i="57"/>
  <c r="Q69" i="56"/>
  <c r="Q69" i="55"/>
  <c r="Q69" i="53"/>
  <c r="Q69" i="52"/>
  <c r="Q69" i="51"/>
  <c r="Q69" i="50"/>
  <c r="S69" i="58"/>
  <c r="S69" i="57"/>
  <c r="S69" i="56"/>
  <c r="S69" i="55"/>
  <c r="S69" i="53"/>
  <c r="S69" i="52"/>
  <c r="S69" i="51"/>
  <c r="S69" i="50"/>
  <c r="U69" i="58"/>
  <c r="U69" i="57"/>
  <c r="U69" i="56"/>
  <c r="U69" i="55"/>
  <c r="U69" i="53"/>
  <c r="U69" i="52"/>
  <c r="U69" i="51"/>
  <c r="U69" i="50"/>
  <c r="Z69" i="58"/>
  <c r="Z69" i="53"/>
  <c r="Z69" i="57"/>
  <c r="Z69" i="52"/>
  <c r="Z69" i="56"/>
  <c r="Z69" i="50"/>
  <c r="Z69" i="55"/>
  <c r="Z69" i="51"/>
  <c r="R69" i="58"/>
  <c r="R69" i="57"/>
  <c r="R69" i="56"/>
  <c r="R69" i="55"/>
  <c r="R69" i="53"/>
  <c r="R69" i="52"/>
  <c r="R69" i="51"/>
  <c r="R69" i="50"/>
  <c r="V69" i="58"/>
  <c r="V69" i="57"/>
  <c r="V69" i="56"/>
  <c r="V69" i="55"/>
  <c r="V69" i="53"/>
  <c r="V69" i="52"/>
  <c r="V69" i="50"/>
  <c r="V69" i="51"/>
  <c r="Z68" i="4"/>
  <c r="AK3269" i="1"/>
  <c r="AO3269" i="1" s="1"/>
  <c r="AK3268" i="1"/>
  <c r="AO3268" i="1" s="1"/>
  <c r="AK3267" i="1"/>
  <c r="AO3267" i="1" s="1"/>
  <c r="AK3266" i="1"/>
  <c r="AO3266" i="1" s="1"/>
  <c r="AK3265" i="1"/>
  <c r="AO3265" i="1" s="1"/>
  <c r="AK3264" i="1"/>
  <c r="AO3264" i="1" s="1"/>
  <c r="AK3263" i="1"/>
  <c r="AO3263" i="1" s="1"/>
  <c r="AK3262" i="1"/>
  <c r="AO3262" i="1" s="1"/>
  <c r="AK3261" i="1"/>
  <c r="AO3261" i="1" s="1"/>
  <c r="AK3260" i="1"/>
  <c r="AO3260" i="1" s="1"/>
  <c r="AK3259" i="1"/>
  <c r="AO3259" i="1" s="1"/>
  <c r="AK3258" i="1"/>
  <c r="AO3258" i="1" s="1"/>
  <c r="AK3257" i="1"/>
  <c r="AO3257" i="1" s="1"/>
  <c r="AK3256" i="1"/>
  <c r="AO3256" i="1" s="1"/>
  <c r="AK3255" i="1"/>
  <c r="AO3255" i="1" s="1"/>
  <c r="AK3254" i="1"/>
  <c r="AO3254" i="1" s="1"/>
  <c r="AK3253" i="1"/>
  <c r="AO3253" i="1" s="1"/>
  <c r="AK3252" i="1"/>
  <c r="AO3252" i="1" s="1"/>
  <c r="AK3251" i="1"/>
  <c r="AO3251" i="1" s="1"/>
  <c r="AK3250" i="1"/>
  <c r="AO3250" i="1" s="1"/>
  <c r="AK3249" i="1"/>
  <c r="AO3249" i="1" s="1"/>
  <c r="AK3248" i="1"/>
  <c r="AO3248" i="1" s="1"/>
  <c r="AK3247" i="1"/>
  <c r="AO3247" i="1" s="1"/>
  <c r="AK3246" i="1"/>
  <c r="AO3246" i="1" s="1"/>
  <c r="AK3245" i="1"/>
  <c r="AO3245" i="1" s="1"/>
  <c r="AK3244" i="1"/>
  <c r="AO3244" i="1" s="1"/>
  <c r="AK3243" i="1"/>
  <c r="AO3243" i="1" s="1"/>
  <c r="AK3242" i="1"/>
  <c r="AO3242" i="1" s="1"/>
  <c r="AK3241" i="1"/>
  <c r="AO3241" i="1" s="1"/>
  <c r="AK3240" i="1"/>
  <c r="AO3240" i="1" s="1"/>
  <c r="AK3239" i="1"/>
  <c r="AO3239" i="1" s="1"/>
  <c r="AK3238" i="1"/>
  <c r="AO3238" i="1" s="1"/>
  <c r="AK3237" i="1"/>
  <c r="AO3237" i="1" s="1"/>
  <c r="AK3236" i="1"/>
  <c r="AO3236" i="1" s="1"/>
  <c r="AK3235" i="1"/>
  <c r="AO3235" i="1" s="1"/>
  <c r="AK3234" i="1"/>
  <c r="AO3234" i="1" s="1"/>
  <c r="AK3233" i="1"/>
  <c r="AO3233" i="1" s="1"/>
  <c r="AK3232" i="1"/>
  <c r="AO3232" i="1" s="1"/>
  <c r="AK3231" i="1"/>
  <c r="AO3231" i="1" s="1"/>
  <c r="AK3230" i="1"/>
  <c r="AO3230" i="1" s="1"/>
  <c r="AK3229" i="1"/>
  <c r="AO3229" i="1" s="1"/>
  <c r="AK3228" i="1"/>
  <c r="AO3228" i="1" s="1"/>
  <c r="AK3227" i="1"/>
  <c r="AO3227" i="1" s="1"/>
  <c r="AK3226" i="1"/>
  <c r="AO3226" i="1" s="1"/>
  <c r="AK3225" i="1"/>
  <c r="AO3225" i="1" s="1"/>
  <c r="AK3224" i="1"/>
  <c r="AO3224" i="1" s="1"/>
  <c r="AK3223" i="1"/>
  <c r="AO3223" i="1" s="1"/>
  <c r="AK3222" i="1"/>
  <c r="AO3222" i="1" s="1"/>
  <c r="AK3221" i="1"/>
  <c r="AO3221" i="1" s="1"/>
  <c r="AK3220" i="1"/>
  <c r="AO3220" i="1" s="1"/>
  <c r="AK3219" i="1"/>
  <c r="AO3219" i="1" s="1"/>
  <c r="AK3218" i="1"/>
  <c r="AO3218" i="1" s="1"/>
  <c r="AK3217" i="1"/>
  <c r="AO3217" i="1" s="1"/>
  <c r="AK3216" i="1"/>
  <c r="AO3216" i="1" s="1"/>
  <c r="AK3215" i="1"/>
  <c r="AO3215" i="1" s="1"/>
  <c r="AK3214" i="1"/>
  <c r="AO3214" i="1" s="1"/>
  <c r="AK3213" i="1"/>
  <c r="AO3213" i="1" s="1"/>
  <c r="AK3212" i="1"/>
  <c r="AO3212" i="1" s="1"/>
  <c r="AK3211" i="1"/>
  <c r="AO3211" i="1" s="1"/>
  <c r="AK3210" i="1"/>
  <c r="AO3210" i="1" s="1"/>
  <c r="AK3209" i="1"/>
  <c r="AO3209" i="1" s="1"/>
  <c r="AK3208" i="1"/>
  <c r="AO3208" i="1" s="1"/>
  <c r="AK3207" i="1"/>
  <c r="AO3207" i="1" s="1"/>
  <c r="AK3206" i="1"/>
  <c r="AO3206" i="1" s="1"/>
  <c r="AK3205" i="1"/>
  <c r="AO3205" i="1" s="1"/>
  <c r="AK3204" i="1"/>
  <c r="AO3204" i="1" s="1"/>
  <c r="AK3203" i="1"/>
  <c r="AO3203" i="1" s="1"/>
  <c r="AK3202" i="1"/>
  <c r="AO3202" i="1" s="1"/>
  <c r="AK3201" i="1"/>
  <c r="AO3201" i="1" s="1"/>
  <c r="AK3200" i="1"/>
  <c r="AO3200" i="1" s="1"/>
  <c r="AK3199" i="1"/>
  <c r="AO3199" i="1" s="1"/>
  <c r="AK3198" i="1"/>
  <c r="AO3198" i="1" s="1"/>
  <c r="AK3197" i="1"/>
  <c r="AO3197" i="1" s="1"/>
  <c r="AK3196" i="1"/>
  <c r="AO3196" i="1" s="1"/>
  <c r="AK3195" i="1"/>
  <c r="AO3195" i="1" s="1"/>
  <c r="AK3194" i="1"/>
  <c r="AO3194" i="1" s="1"/>
  <c r="AK3193" i="1"/>
  <c r="AO3193" i="1" s="1"/>
  <c r="AK3192" i="1"/>
  <c r="AO3192" i="1" s="1"/>
  <c r="AK3191" i="1"/>
  <c r="AO3191" i="1" s="1"/>
  <c r="AK3190" i="1"/>
  <c r="AO3190" i="1" s="1"/>
  <c r="AK3189" i="1"/>
  <c r="AO3189" i="1" s="1"/>
  <c r="AK3188" i="1"/>
  <c r="AO3188" i="1" s="1"/>
  <c r="AK3187" i="1"/>
  <c r="AO3187" i="1" s="1"/>
  <c r="AK3186" i="1"/>
  <c r="AO3186" i="1" s="1"/>
  <c r="AK3185" i="1"/>
  <c r="AO3185" i="1" s="1"/>
  <c r="AK3184" i="1"/>
  <c r="AO3184" i="1" s="1"/>
  <c r="AK3183" i="1"/>
  <c r="AO3183" i="1" s="1"/>
  <c r="AK3182" i="1"/>
  <c r="AO3182" i="1" s="1"/>
  <c r="AK3181" i="1"/>
  <c r="AO3181" i="1" s="1"/>
  <c r="AK3180" i="1"/>
  <c r="AO3180" i="1" s="1"/>
  <c r="AK3179" i="1"/>
  <c r="AO3179" i="1" s="1"/>
  <c r="AK3178" i="1"/>
  <c r="AO3178" i="1" s="1"/>
  <c r="AK3177" i="1"/>
  <c r="AO3177" i="1" s="1"/>
  <c r="AK3176" i="1"/>
  <c r="AO3176" i="1" s="1"/>
  <c r="AK3175" i="1"/>
  <c r="AO3175" i="1" s="1"/>
  <c r="AK3174" i="1"/>
  <c r="AO3174" i="1" s="1"/>
  <c r="AK3173" i="1"/>
  <c r="AO3173" i="1" s="1"/>
  <c r="AK3172" i="1"/>
  <c r="AO3172" i="1" s="1"/>
  <c r="AK3171" i="1"/>
  <c r="AO3171" i="1" s="1"/>
  <c r="AK3170" i="1"/>
  <c r="AO3170" i="1" s="1"/>
  <c r="AK3169" i="1"/>
  <c r="AO3169" i="1" s="1"/>
  <c r="AK3168" i="1"/>
  <c r="AO3168" i="1" s="1"/>
  <c r="AK3167" i="1"/>
  <c r="AO3167" i="1" s="1"/>
  <c r="AK3166" i="1"/>
  <c r="AO3166" i="1" s="1"/>
  <c r="AK3165" i="1"/>
  <c r="AO3165" i="1" s="1"/>
  <c r="AK3164" i="1"/>
  <c r="AO3164" i="1" s="1"/>
  <c r="AK3163" i="1"/>
  <c r="AO3163" i="1" s="1"/>
  <c r="AK3162" i="1"/>
  <c r="AO3162" i="1" s="1"/>
  <c r="AK3161" i="1"/>
  <c r="AO3161" i="1" s="1"/>
  <c r="AK3160" i="1"/>
  <c r="AO3160" i="1" s="1"/>
  <c r="AK3159" i="1"/>
  <c r="AO3159" i="1" s="1"/>
  <c r="AK3158" i="1"/>
  <c r="AO3158" i="1" s="1"/>
  <c r="AK3157" i="1"/>
  <c r="AO3157" i="1" s="1"/>
  <c r="AK3156" i="1"/>
  <c r="AO3156" i="1" s="1"/>
  <c r="AK3155" i="1"/>
  <c r="AO3155" i="1" s="1"/>
  <c r="AK3154" i="1"/>
  <c r="AO3154" i="1" s="1"/>
  <c r="AK3153" i="1"/>
  <c r="AO3153" i="1" s="1"/>
  <c r="AK3152" i="1"/>
  <c r="AO3152" i="1" s="1"/>
  <c r="AK3151" i="1"/>
  <c r="AO3151" i="1" s="1"/>
  <c r="AK3150" i="1"/>
  <c r="AO3150" i="1" s="1"/>
  <c r="AK3149" i="1"/>
  <c r="AO3149" i="1" s="1"/>
  <c r="AK3148" i="1"/>
  <c r="AO3148" i="1" s="1"/>
  <c r="AK3147" i="1"/>
  <c r="AO3147" i="1" s="1"/>
  <c r="AK3146" i="1"/>
  <c r="AO3146" i="1" s="1"/>
  <c r="AK3145" i="1"/>
  <c r="AO3145" i="1" s="1"/>
  <c r="AK3144" i="1"/>
  <c r="AO3144" i="1" s="1"/>
  <c r="AK3143" i="1"/>
  <c r="AO3143" i="1" s="1"/>
  <c r="AK3142" i="1"/>
  <c r="AO3142" i="1" s="1"/>
  <c r="AK3141" i="1"/>
  <c r="AO3141" i="1" s="1"/>
  <c r="AK3140" i="1"/>
  <c r="AO3140" i="1" s="1"/>
  <c r="AK3139" i="1"/>
  <c r="AO3139" i="1" s="1"/>
  <c r="AK3138" i="1"/>
  <c r="AO3138" i="1" s="1"/>
  <c r="AK3137" i="1"/>
  <c r="AO3137" i="1" s="1"/>
  <c r="AK3136" i="1"/>
  <c r="AO3136" i="1" s="1"/>
  <c r="AK3135" i="1"/>
  <c r="AO3135" i="1" s="1"/>
  <c r="AK3134" i="1"/>
  <c r="AO3134" i="1" s="1"/>
  <c r="AK3133" i="1"/>
  <c r="AO3133" i="1" s="1"/>
  <c r="AK3132" i="1"/>
  <c r="AO3132" i="1" s="1"/>
  <c r="AK3131" i="1"/>
  <c r="AO3131" i="1" s="1"/>
  <c r="AK3130" i="1"/>
  <c r="AO3130" i="1" s="1"/>
  <c r="AK3129" i="1"/>
  <c r="AO3129" i="1" s="1"/>
  <c r="AK3128" i="1"/>
  <c r="AO3128" i="1" s="1"/>
  <c r="AK3127" i="1"/>
  <c r="AO3127" i="1" s="1"/>
  <c r="AK3126" i="1"/>
  <c r="AO3126" i="1" s="1"/>
  <c r="AK3125" i="1"/>
  <c r="AO3125" i="1" s="1"/>
  <c r="AK3124" i="1"/>
  <c r="AO3124" i="1" s="1"/>
  <c r="AK3123" i="1"/>
  <c r="AO3123" i="1" s="1"/>
  <c r="AK3122" i="1"/>
  <c r="AO3122" i="1" s="1"/>
  <c r="AK3121" i="1"/>
  <c r="AO3121" i="1" s="1"/>
  <c r="AK3120" i="1"/>
  <c r="AO3120" i="1" s="1"/>
  <c r="AK3119" i="1"/>
  <c r="AO3119" i="1" s="1"/>
  <c r="AK3118" i="1"/>
  <c r="AO3118" i="1" s="1"/>
  <c r="AK3117" i="1"/>
  <c r="AO3117" i="1" s="1"/>
  <c r="AK3116" i="1"/>
  <c r="AO3116" i="1" s="1"/>
  <c r="AK3115" i="1"/>
  <c r="AO3115" i="1" s="1"/>
  <c r="AK3114" i="1"/>
  <c r="AO3114" i="1" s="1"/>
  <c r="AK3113" i="1"/>
  <c r="AO3113" i="1" s="1"/>
  <c r="AK3112" i="1"/>
  <c r="AO3112" i="1" s="1"/>
  <c r="AK3111" i="1"/>
  <c r="AO3111" i="1" s="1"/>
  <c r="AK3110" i="1"/>
  <c r="AO3110" i="1" s="1"/>
  <c r="AK3109" i="1"/>
  <c r="AO3109" i="1" s="1"/>
  <c r="AK3108" i="1"/>
  <c r="AO3108" i="1" s="1"/>
  <c r="AK3107" i="1"/>
  <c r="AO3107" i="1" s="1"/>
  <c r="AK3106" i="1"/>
  <c r="AO3106" i="1" s="1"/>
  <c r="AK3105" i="1"/>
  <c r="AO3105" i="1" s="1"/>
  <c r="AK3104" i="1"/>
  <c r="AO3104" i="1" s="1"/>
  <c r="AK3103" i="1"/>
  <c r="AO3103" i="1" s="1"/>
  <c r="AK3102" i="1"/>
  <c r="AO3102" i="1" s="1"/>
  <c r="AK3101" i="1"/>
  <c r="AO3101" i="1" s="1"/>
  <c r="AK3100" i="1"/>
  <c r="AO3100" i="1" s="1"/>
  <c r="AK3099" i="1"/>
  <c r="AO3099" i="1" s="1"/>
  <c r="AK3098" i="1"/>
  <c r="AO3098" i="1" s="1"/>
  <c r="AK3097" i="1"/>
  <c r="AO3097" i="1" s="1"/>
  <c r="AK3096" i="1"/>
  <c r="AO3096" i="1" s="1"/>
  <c r="AK3095" i="1"/>
  <c r="AO3095" i="1" s="1"/>
  <c r="AK3094" i="1"/>
  <c r="AO3094" i="1" s="1"/>
  <c r="AK3093" i="1"/>
  <c r="AO3093" i="1" s="1"/>
  <c r="AK3092" i="1"/>
  <c r="AO3092" i="1" s="1"/>
  <c r="AK3091" i="1"/>
  <c r="AO3091" i="1" s="1"/>
  <c r="AK3090" i="1"/>
  <c r="AO3090" i="1" s="1"/>
  <c r="AK3089" i="1"/>
  <c r="AO3089" i="1" s="1"/>
  <c r="AK3088" i="1"/>
  <c r="AO3088" i="1" s="1"/>
  <c r="AK3087" i="1"/>
  <c r="AO3087" i="1" s="1"/>
  <c r="AK3086" i="1"/>
  <c r="AO3086" i="1" s="1"/>
  <c r="AK3085" i="1"/>
  <c r="AO3085" i="1" s="1"/>
  <c r="AK3084" i="1"/>
  <c r="AO3084" i="1" s="1"/>
  <c r="AK3083" i="1"/>
  <c r="AO3083" i="1" s="1"/>
  <c r="AK3082" i="1"/>
  <c r="AO3082" i="1" s="1"/>
  <c r="AK3081" i="1"/>
  <c r="AO3081" i="1" s="1"/>
  <c r="AK3080" i="1"/>
  <c r="AO3080" i="1" s="1"/>
  <c r="AK3079" i="1"/>
  <c r="AO3079" i="1" s="1"/>
  <c r="AK3078" i="1"/>
  <c r="AO3078" i="1" s="1"/>
  <c r="AK3077" i="1"/>
  <c r="AO3077" i="1" s="1"/>
  <c r="AK3076" i="1"/>
  <c r="AO3076" i="1" s="1"/>
  <c r="AK3075" i="1"/>
  <c r="AO3075" i="1" s="1"/>
  <c r="AK3074" i="1"/>
  <c r="AO3074" i="1" s="1"/>
  <c r="AK3073" i="1"/>
  <c r="AO3073" i="1" s="1"/>
  <c r="AK3072" i="1"/>
  <c r="AO3072" i="1" s="1"/>
  <c r="AK3071" i="1"/>
  <c r="AO3071" i="1" s="1"/>
  <c r="AK3070" i="1"/>
  <c r="AO3070" i="1" s="1"/>
  <c r="AK3069" i="1"/>
  <c r="AO3069" i="1" s="1"/>
  <c r="AK3068" i="1"/>
  <c r="AO3068" i="1" s="1"/>
  <c r="AK3067" i="1"/>
  <c r="AO3067" i="1" s="1"/>
  <c r="AK3066" i="1"/>
  <c r="AO3066" i="1" s="1"/>
  <c r="AK3065" i="1"/>
  <c r="AO3065" i="1" s="1"/>
  <c r="AK3064" i="1"/>
  <c r="AO3064" i="1" s="1"/>
  <c r="AK3063" i="1"/>
  <c r="AO3063" i="1" s="1"/>
  <c r="AK3062" i="1"/>
  <c r="AO3062" i="1" s="1"/>
  <c r="AK3061" i="1"/>
  <c r="AO3061" i="1" s="1"/>
  <c r="AK3060" i="1"/>
  <c r="AO3060" i="1" s="1"/>
  <c r="AK3059" i="1"/>
  <c r="AO3059" i="1" s="1"/>
  <c r="AK3058" i="1"/>
  <c r="AO3058" i="1" s="1"/>
  <c r="AK3057" i="1"/>
  <c r="AO3057" i="1" s="1"/>
  <c r="AK3056" i="1"/>
  <c r="AO3056" i="1" s="1"/>
  <c r="AK3055" i="1"/>
  <c r="AO3055" i="1" s="1"/>
  <c r="AK3054" i="1"/>
  <c r="AO3054" i="1" s="1"/>
  <c r="AK3053" i="1"/>
  <c r="AO3053" i="1" s="1"/>
  <c r="AK3052" i="1"/>
  <c r="AO3052" i="1" s="1"/>
  <c r="AK3051" i="1"/>
  <c r="AO3051" i="1" s="1"/>
  <c r="AK3050" i="1"/>
  <c r="AO3050" i="1" s="1"/>
  <c r="AK3049" i="1"/>
  <c r="AO3049" i="1" s="1"/>
  <c r="AK3048" i="1"/>
  <c r="AO3048" i="1" s="1"/>
  <c r="AK3047" i="1"/>
  <c r="AO3047" i="1" s="1"/>
  <c r="AK3046" i="1"/>
  <c r="AO3046" i="1" s="1"/>
  <c r="AK3045" i="1"/>
  <c r="AO3045" i="1" s="1"/>
  <c r="AK3044" i="1"/>
  <c r="AO3044" i="1" s="1"/>
  <c r="AK3043" i="1"/>
  <c r="AO3043" i="1" s="1"/>
  <c r="AK3042" i="1"/>
  <c r="AO3042" i="1" s="1"/>
  <c r="AK3041" i="1"/>
  <c r="AO3041" i="1" s="1"/>
  <c r="AK3040" i="1"/>
  <c r="AO3040" i="1" s="1"/>
  <c r="AK3039" i="1"/>
  <c r="AO3039" i="1" s="1"/>
  <c r="AK3038" i="1"/>
  <c r="AO3038" i="1" s="1"/>
  <c r="AK3037" i="1"/>
  <c r="AO3037" i="1" s="1"/>
  <c r="AK3036" i="1"/>
  <c r="AO3036" i="1" s="1"/>
  <c r="AK3035" i="1"/>
  <c r="AO3035" i="1" s="1"/>
  <c r="AK3034" i="1"/>
  <c r="AO3034" i="1" s="1"/>
  <c r="AK3033" i="1"/>
  <c r="AO3033" i="1" s="1"/>
  <c r="AK3032" i="1"/>
  <c r="AO3032" i="1" s="1"/>
  <c r="AK3031" i="1"/>
  <c r="AO3031" i="1" s="1"/>
  <c r="AK3030" i="1"/>
  <c r="AO3030" i="1" s="1"/>
  <c r="AK3029" i="1"/>
  <c r="AO3029" i="1" s="1"/>
  <c r="AK3028" i="1"/>
  <c r="AO3028" i="1" s="1"/>
  <c r="AK3027" i="1"/>
  <c r="AO3027" i="1" s="1"/>
  <c r="AK3026" i="1"/>
  <c r="AO3026" i="1" s="1"/>
  <c r="AK3025" i="1"/>
  <c r="AO3025" i="1" s="1"/>
  <c r="AK3024" i="1"/>
  <c r="AO3024" i="1" s="1"/>
  <c r="AK3023" i="1"/>
  <c r="AO3023" i="1" s="1"/>
  <c r="AK3022" i="1"/>
  <c r="AO3022" i="1" s="1"/>
  <c r="AK3021" i="1"/>
  <c r="AO3021" i="1" s="1"/>
  <c r="AK3020" i="1"/>
  <c r="AO3020" i="1" s="1"/>
  <c r="AK3019" i="1"/>
  <c r="AO3019" i="1" s="1"/>
  <c r="AK3018" i="1"/>
  <c r="AO3018" i="1" s="1"/>
  <c r="AK3017" i="1"/>
  <c r="AO3017" i="1" s="1"/>
  <c r="AK3016" i="1"/>
  <c r="AO3016" i="1" s="1"/>
  <c r="AK3015" i="1"/>
  <c r="AO3015" i="1" s="1"/>
  <c r="AK3014" i="1"/>
  <c r="AO3014" i="1" s="1"/>
  <c r="AK3013" i="1"/>
  <c r="AO3013" i="1" s="1"/>
  <c r="AK3012" i="1"/>
  <c r="AO3012" i="1" s="1"/>
  <c r="AK3011" i="1"/>
  <c r="AO3011" i="1" s="1"/>
  <c r="AK3010" i="1"/>
  <c r="AO3010" i="1" s="1"/>
  <c r="AK3009" i="1"/>
  <c r="AO3009" i="1" s="1"/>
  <c r="AK3008" i="1"/>
  <c r="AO3008" i="1" s="1"/>
  <c r="AK3007" i="1"/>
  <c r="AO3007" i="1" s="1"/>
  <c r="AK3006" i="1"/>
  <c r="AO3006" i="1" s="1"/>
  <c r="AK3005" i="1"/>
  <c r="AO3005" i="1" s="1"/>
  <c r="AK3004" i="1"/>
  <c r="AO3004" i="1" s="1"/>
  <c r="AK3003" i="1"/>
  <c r="AO3003" i="1" s="1"/>
  <c r="AK3002" i="1"/>
  <c r="AO3002" i="1" s="1"/>
  <c r="AK3001" i="1"/>
  <c r="AO3001" i="1" s="1"/>
  <c r="AK3000" i="1"/>
  <c r="AO3000" i="1" s="1"/>
  <c r="AK2999" i="1"/>
  <c r="AO2999" i="1" s="1"/>
  <c r="AK2998" i="1"/>
  <c r="AO2998" i="1" s="1"/>
  <c r="AK2997" i="1"/>
  <c r="AO2997" i="1" s="1"/>
  <c r="AK2996" i="1"/>
  <c r="AO2996" i="1" s="1"/>
  <c r="AK2995" i="1"/>
  <c r="AO2995" i="1" s="1"/>
  <c r="AK2994" i="1"/>
  <c r="AO2994" i="1" s="1"/>
  <c r="AK2993" i="1"/>
  <c r="AO2993" i="1" s="1"/>
  <c r="AK2992" i="1"/>
  <c r="AO2992" i="1" s="1"/>
  <c r="AK2991" i="1"/>
  <c r="AO2991" i="1" s="1"/>
  <c r="AK2990" i="1"/>
  <c r="AO2990" i="1" s="1"/>
  <c r="AK2989" i="1"/>
  <c r="AO2989" i="1" s="1"/>
  <c r="AK2988" i="1"/>
  <c r="AO2988" i="1" s="1"/>
  <c r="AK2987" i="1"/>
  <c r="AO2987" i="1" s="1"/>
  <c r="AK2986" i="1"/>
  <c r="AO2986" i="1" s="1"/>
  <c r="AK2985" i="1"/>
  <c r="AO2985" i="1" s="1"/>
  <c r="AK2984" i="1"/>
  <c r="AO2984" i="1" s="1"/>
  <c r="AK2983" i="1"/>
  <c r="AO2983" i="1" s="1"/>
  <c r="AK2982" i="1"/>
  <c r="AO2982" i="1" s="1"/>
  <c r="AK2981" i="1"/>
  <c r="AO2981" i="1" s="1"/>
  <c r="AK2980" i="1"/>
  <c r="AO2980" i="1" s="1"/>
  <c r="AK2979" i="1"/>
  <c r="AO2979" i="1" s="1"/>
  <c r="AK2978" i="1"/>
  <c r="AO2978" i="1" s="1"/>
  <c r="AK2977" i="1"/>
  <c r="AO2977" i="1" s="1"/>
  <c r="AK2976" i="1"/>
  <c r="AO2976" i="1" s="1"/>
  <c r="AK2975" i="1"/>
  <c r="AO2975" i="1" s="1"/>
  <c r="AK2974" i="1"/>
  <c r="AO2974" i="1" s="1"/>
  <c r="AK2973" i="1"/>
  <c r="AO2973" i="1" s="1"/>
  <c r="AK2972" i="1"/>
  <c r="AO2972" i="1" s="1"/>
  <c r="AK2971" i="1"/>
  <c r="AO2971" i="1" s="1"/>
  <c r="AK2970" i="1"/>
  <c r="AO2970" i="1" s="1"/>
  <c r="AK2969" i="1"/>
  <c r="AO2969" i="1" s="1"/>
  <c r="AK2968" i="1"/>
  <c r="AO2968" i="1" s="1"/>
  <c r="AK2967" i="1"/>
  <c r="AO2967" i="1" s="1"/>
  <c r="AK2966" i="1"/>
  <c r="AO2966" i="1" s="1"/>
  <c r="AK2965" i="1"/>
  <c r="AO2965" i="1" s="1"/>
  <c r="AK2964" i="1"/>
  <c r="AO2964" i="1" s="1"/>
  <c r="AK2963" i="1"/>
  <c r="AO2963" i="1" s="1"/>
  <c r="AK2962" i="1"/>
  <c r="AO2962" i="1" s="1"/>
  <c r="AK2961" i="1"/>
  <c r="AO2961" i="1" s="1"/>
  <c r="AK2960" i="1"/>
  <c r="AO2960" i="1" s="1"/>
  <c r="AK2959" i="1"/>
  <c r="AO2959" i="1" s="1"/>
  <c r="AK2958" i="1"/>
  <c r="AO2958" i="1" s="1"/>
  <c r="AK2957" i="1"/>
  <c r="AO2957" i="1" s="1"/>
  <c r="AK2956" i="1"/>
  <c r="AO2956" i="1" s="1"/>
  <c r="AK2955" i="1"/>
  <c r="AO2955" i="1" s="1"/>
  <c r="AK2954" i="1"/>
  <c r="AO2954" i="1" s="1"/>
  <c r="AK2953" i="1"/>
  <c r="AO2953" i="1" s="1"/>
  <c r="AK2952" i="1"/>
  <c r="AO2952" i="1" s="1"/>
  <c r="AK2951" i="1"/>
  <c r="AO2951" i="1" s="1"/>
  <c r="AK2950" i="1"/>
  <c r="AO2950" i="1" s="1"/>
  <c r="AK2949" i="1"/>
  <c r="AO2949" i="1" s="1"/>
  <c r="AK2948" i="1"/>
  <c r="AO2948" i="1" s="1"/>
  <c r="AK2947" i="1"/>
  <c r="AO2947" i="1" s="1"/>
  <c r="AK2946" i="1"/>
  <c r="AO2946" i="1" s="1"/>
  <c r="AK2945" i="1"/>
  <c r="AO2945" i="1" s="1"/>
  <c r="AK2944" i="1"/>
  <c r="AO2944" i="1" s="1"/>
  <c r="AK2943" i="1"/>
  <c r="AO2943" i="1" s="1"/>
  <c r="AK2942" i="1"/>
  <c r="AO2942" i="1" s="1"/>
  <c r="AK2941" i="1"/>
  <c r="AO2941" i="1" s="1"/>
  <c r="AK2940" i="1"/>
  <c r="AO2940" i="1" s="1"/>
  <c r="AK2939" i="1"/>
  <c r="AO2939" i="1" s="1"/>
  <c r="AK2938" i="1"/>
  <c r="AO2938" i="1" s="1"/>
  <c r="AK2937" i="1"/>
  <c r="AO2937" i="1" s="1"/>
  <c r="AK2936" i="1"/>
  <c r="AO2936" i="1" s="1"/>
  <c r="AK2935" i="1"/>
  <c r="AO2935" i="1" s="1"/>
  <c r="AK2934" i="1"/>
  <c r="AO2934" i="1" s="1"/>
  <c r="AK2933" i="1"/>
  <c r="AO2933" i="1" s="1"/>
  <c r="AK2932" i="1"/>
  <c r="AO2932" i="1" s="1"/>
  <c r="AK2931" i="1"/>
  <c r="AO2931" i="1" s="1"/>
  <c r="AK2930" i="1"/>
  <c r="AO2930" i="1" s="1"/>
  <c r="AK2929" i="1"/>
  <c r="AO2929" i="1" s="1"/>
  <c r="AK2928" i="1"/>
  <c r="AO2928" i="1" s="1"/>
  <c r="AK2927" i="1"/>
  <c r="AO2927" i="1" s="1"/>
  <c r="AK2926" i="1"/>
  <c r="AO2926" i="1" s="1"/>
  <c r="AK2925" i="1"/>
  <c r="AO2925" i="1" s="1"/>
  <c r="AK2924" i="1"/>
  <c r="AO2924" i="1" s="1"/>
  <c r="AK2923" i="1"/>
  <c r="AO2923" i="1" s="1"/>
  <c r="AK2922" i="1"/>
  <c r="AO2922" i="1" s="1"/>
  <c r="AK2921" i="1"/>
  <c r="AO2921" i="1" s="1"/>
  <c r="AK2920" i="1"/>
  <c r="AO2920" i="1" s="1"/>
  <c r="AK2919" i="1"/>
  <c r="AO2919" i="1" s="1"/>
  <c r="AK2918" i="1"/>
  <c r="AO2918" i="1" s="1"/>
  <c r="AK2917" i="1"/>
  <c r="AO2917" i="1" s="1"/>
  <c r="AK2916" i="1"/>
  <c r="AO2916" i="1" s="1"/>
  <c r="AK2915" i="1"/>
  <c r="AO2915" i="1" s="1"/>
  <c r="AK2914" i="1"/>
  <c r="AO2914" i="1" s="1"/>
  <c r="AK2913" i="1"/>
  <c r="AO2913" i="1" s="1"/>
  <c r="AK2912" i="1"/>
  <c r="AO2912" i="1" s="1"/>
  <c r="AK2911" i="1"/>
  <c r="AO2911" i="1" s="1"/>
  <c r="AK2910" i="1"/>
  <c r="AO2910" i="1" s="1"/>
  <c r="AK2909" i="1"/>
  <c r="AO2909" i="1" s="1"/>
  <c r="AK2908" i="1"/>
  <c r="AO2908" i="1" s="1"/>
  <c r="AK2907" i="1"/>
  <c r="AO2907" i="1" s="1"/>
  <c r="AK2906" i="1"/>
  <c r="AO2906" i="1" s="1"/>
  <c r="AK2905" i="1"/>
  <c r="AO2905" i="1" s="1"/>
  <c r="AK2904" i="1"/>
  <c r="AO2904" i="1" s="1"/>
  <c r="AK2903" i="1"/>
  <c r="AO2903" i="1" s="1"/>
  <c r="AK2902" i="1"/>
  <c r="AO2902" i="1" s="1"/>
  <c r="AK2901" i="1"/>
  <c r="AO2901" i="1" s="1"/>
  <c r="AK2900" i="1"/>
  <c r="AO2900" i="1" s="1"/>
  <c r="AK2899" i="1"/>
  <c r="AO2899" i="1" s="1"/>
  <c r="AK2898" i="1"/>
  <c r="AO2898" i="1" s="1"/>
  <c r="AK2897" i="1"/>
  <c r="AO2897" i="1" s="1"/>
  <c r="AK2896" i="1"/>
  <c r="AO2896" i="1" s="1"/>
  <c r="AK2895" i="1"/>
  <c r="AO2895" i="1" s="1"/>
  <c r="AK2894" i="1"/>
  <c r="AO2894" i="1" s="1"/>
  <c r="AK2893" i="1"/>
  <c r="AO2893" i="1" s="1"/>
  <c r="AK2892" i="1"/>
  <c r="AO2892" i="1" s="1"/>
  <c r="AK2891" i="1"/>
  <c r="AO2891" i="1" s="1"/>
  <c r="AK2890" i="1"/>
  <c r="AO2890" i="1" s="1"/>
  <c r="AK2889" i="1"/>
  <c r="AO2889" i="1" s="1"/>
  <c r="AK2888" i="1"/>
  <c r="AO2888" i="1" s="1"/>
  <c r="AK2887" i="1"/>
  <c r="AO2887" i="1" s="1"/>
  <c r="AK2886" i="1"/>
  <c r="AO2886" i="1" s="1"/>
  <c r="AK2885" i="1"/>
  <c r="AO2885" i="1" s="1"/>
  <c r="AK2884" i="1"/>
  <c r="AO2884" i="1" s="1"/>
  <c r="AK2883" i="1"/>
  <c r="AO2883" i="1" s="1"/>
  <c r="AK2882" i="1"/>
  <c r="AO2882" i="1" s="1"/>
  <c r="AO2404" i="1"/>
  <c r="AO2403" i="1"/>
  <c r="AO2402" i="1"/>
  <c r="AO2401" i="1"/>
  <c r="AO2400" i="1"/>
  <c r="AO2397" i="1"/>
  <c r="AO2396" i="1"/>
  <c r="AO2395" i="1"/>
  <c r="AO2394" i="1"/>
  <c r="AO2393" i="1"/>
  <c r="AO2392" i="1"/>
  <c r="AO2391" i="1"/>
  <c r="AO2390" i="1"/>
  <c r="AO2389" i="1"/>
  <c r="AO2388" i="1"/>
  <c r="AO2387" i="1"/>
  <c r="AO2386" i="1"/>
  <c r="AO2385" i="1"/>
  <c r="AO2384" i="1"/>
  <c r="AO2383" i="1"/>
  <c r="AO2382" i="1"/>
  <c r="AO2381" i="1"/>
  <c r="AO2380" i="1"/>
  <c r="AO2379" i="1"/>
  <c r="AO2378" i="1"/>
  <c r="AO2377" i="1"/>
  <c r="AO2376" i="1"/>
  <c r="AO2375" i="1"/>
  <c r="AO2374" i="1"/>
  <c r="AO2373" i="1"/>
  <c r="AO2372" i="1"/>
  <c r="AO2371" i="1"/>
  <c r="AO2369" i="1"/>
  <c r="AO2368" i="1"/>
  <c r="AO2367" i="1"/>
  <c r="AO2360" i="1"/>
  <c r="AO2359" i="1"/>
  <c r="AO2345" i="1"/>
  <c r="AO2343" i="1"/>
  <c r="AO2342" i="1"/>
  <c r="AO2341" i="1"/>
  <c r="AO2340" i="1"/>
  <c r="AO2339" i="1"/>
  <c r="AO2338" i="1"/>
  <c r="AO2337" i="1"/>
  <c r="AO2336" i="1"/>
  <c r="AO2335" i="1"/>
  <c r="AO2334" i="1"/>
  <c r="AO2333" i="1"/>
  <c r="AO2332" i="1"/>
  <c r="AO2331" i="1"/>
  <c r="AO2330" i="1"/>
  <c r="AO2329" i="1"/>
  <c r="AO2328" i="1"/>
  <c r="AO2327" i="1"/>
  <c r="AO2326" i="1"/>
  <c r="AO2325" i="1"/>
  <c r="AO2324" i="1"/>
  <c r="AO2323" i="1"/>
  <c r="AO2322" i="1"/>
  <c r="AO2321" i="1"/>
  <c r="AO2320" i="1"/>
  <c r="AO2319" i="1"/>
  <c r="AO2318" i="1"/>
  <c r="AO2317" i="1"/>
  <c r="AO2316" i="1"/>
  <c r="AO2315" i="1"/>
  <c r="AO2314" i="1"/>
  <c r="AO2313" i="1"/>
  <c r="AO2312" i="1"/>
  <c r="AO2311" i="1"/>
  <c r="AO2310" i="1"/>
  <c r="AO2309" i="1"/>
  <c r="AO2308" i="1"/>
  <c r="AO2307" i="1"/>
  <c r="AO2306" i="1"/>
  <c r="AO2305" i="1"/>
  <c r="AO2304" i="1"/>
  <c r="AO2303" i="1"/>
  <c r="AO2300" i="1"/>
  <c r="AO2299" i="1"/>
  <c r="AO2298" i="1"/>
  <c r="AO2297" i="1"/>
  <c r="AO2294" i="1"/>
  <c r="AO2293" i="1"/>
  <c r="AO2292" i="1"/>
  <c r="AO2291" i="1"/>
  <c r="AO2290" i="1"/>
  <c r="AO2289" i="1"/>
  <c r="AO2288" i="1"/>
  <c r="AO2287" i="1"/>
  <c r="AO2286" i="1"/>
  <c r="AO2282" i="1"/>
  <c r="AO2281" i="1"/>
  <c r="AO2280" i="1"/>
  <c r="AO2279" i="1"/>
  <c r="AO2277" i="1"/>
  <c r="AO2276" i="1"/>
  <c r="AO2255" i="1"/>
  <c r="AO2254" i="1"/>
  <c r="AO2245" i="1"/>
  <c r="AO2244" i="1"/>
  <c r="AO2242" i="1"/>
  <c r="AO2241" i="1"/>
  <c r="AO2230" i="1"/>
  <c r="AO2229" i="1"/>
  <c r="AO2226" i="1"/>
  <c r="AO2225" i="1"/>
  <c r="AO2224" i="1"/>
  <c r="AO2219" i="1"/>
  <c r="AO2217" i="1"/>
  <c r="AO2215" i="1"/>
  <c r="AO2213" i="1"/>
  <c r="AO2210" i="1"/>
  <c r="AO2209" i="1"/>
  <c r="AO2203" i="1"/>
  <c r="AO2201" i="1"/>
  <c r="AO2196" i="1"/>
  <c r="AO2194" i="1"/>
  <c r="AO2193" i="1"/>
  <c r="AO2192" i="1"/>
  <c r="AO2186" i="1"/>
  <c r="AO2185" i="1"/>
  <c r="AO2182" i="1"/>
  <c r="AO2181" i="1"/>
  <c r="AO2180" i="1"/>
  <c r="AO2179" i="1"/>
  <c r="AO2178" i="1"/>
  <c r="AO2177" i="1"/>
  <c r="AO2176" i="1"/>
  <c r="AO2175" i="1"/>
  <c r="AO2168" i="1"/>
  <c r="AO2167" i="1"/>
  <c r="AO2166" i="1"/>
  <c r="AO2165" i="1"/>
  <c r="AO2164" i="1"/>
  <c r="AO2163" i="1"/>
  <c r="AO2162" i="1"/>
  <c r="AO2161" i="1"/>
  <c r="AO2160" i="1"/>
  <c r="AO2159" i="1"/>
  <c r="AO2157" i="1"/>
  <c r="AO2156" i="1"/>
  <c r="AO2155" i="1"/>
  <c r="AO2153" i="1"/>
  <c r="AO2138" i="1"/>
  <c r="AO2137" i="1"/>
  <c r="AO2136" i="1"/>
  <c r="AO2135" i="1"/>
  <c r="AO2134" i="1"/>
  <c r="AO2133" i="1"/>
  <c r="AO2132" i="1"/>
  <c r="AO2131" i="1"/>
  <c r="AO2129" i="1"/>
  <c r="AO2128" i="1"/>
  <c r="AO2127" i="1"/>
  <c r="AO2126" i="1"/>
  <c r="AO2124" i="1"/>
  <c r="AO2123" i="1"/>
  <c r="AO2122" i="1"/>
  <c r="AO2121" i="1"/>
  <c r="AO2120" i="1"/>
  <c r="AO2119" i="1"/>
  <c r="AO2118" i="1"/>
  <c r="AO2117" i="1"/>
  <c r="AO2116" i="1"/>
  <c r="AO2114" i="1"/>
  <c r="AO2113" i="1"/>
  <c r="AO2111" i="1"/>
  <c r="AO2110" i="1"/>
  <c r="AO2109" i="1"/>
  <c r="AO2108" i="1"/>
  <c r="AO2107" i="1"/>
  <c r="AO2106" i="1"/>
  <c r="AO2105" i="1"/>
  <c r="AO2104" i="1"/>
  <c r="AO2103" i="1"/>
  <c r="AO2102" i="1"/>
  <c r="AO2101" i="1"/>
  <c r="AO2100" i="1"/>
  <c r="AO2099" i="1"/>
  <c r="AO2098" i="1"/>
  <c r="AO2097" i="1"/>
  <c r="AO2096" i="1"/>
  <c r="AO2095" i="1"/>
  <c r="AO2094" i="1"/>
  <c r="AO2093" i="1"/>
  <c r="AO2092" i="1"/>
  <c r="AO2091" i="1"/>
  <c r="AO2090" i="1"/>
  <c r="AO2089" i="1"/>
  <c r="AO2088" i="1"/>
  <c r="AO2087" i="1"/>
  <c r="AO2086" i="1"/>
  <c r="AO2085" i="1"/>
  <c r="AO2084" i="1"/>
  <c r="AO2083" i="1"/>
  <c r="AO2082" i="1"/>
  <c r="AO2080" i="1"/>
  <c r="AO2079" i="1"/>
  <c r="AO2078" i="1"/>
  <c r="AO2077" i="1"/>
  <c r="AO2076" i="1"/>
  <c r="AO2075" i="1"/>
  <c r="AO2073" i="1"/>
  <c r="AO2072" i="1"/>
  <c r="AO2071" i="1"/>
  <c r="AO2070" i="1"/>
  <c r="AO2069" i="1"/>
  <c r="AO2068" i="1"/>
  <c r="AO2067" i="1"/>
  <c r="AO2066" i="1"/>
  <c r="AO2062" i="1"/>
  <c r="AO2058" i="1"/>
  <c r="AO2050" i="1"/>
  <c r="AO2049" i="1"/>
  <c r="AO2048" i="1"/>
  <c r="AO2047" i="1"/>
  <c r="AO2046" i="1"/>
  <c r="AO2045" i="1"/>
  <c r="AO2044" i="1"/>
  <c r="AO2043" i="1"/>
  <c r="AO2042" i="1"/>
  <c r="AO2041" i="1"/>
  <c r="AO2040" i="1"/>
  <c r="AO2039" i="1"/>
  <c r="AO2038" i="1"/>
  <c r="AO2037" i="1"/>
  <c r="AO2036" i="1"/>
  <c r="AO2027" i="1"/>
  <c r="AO2025" i="1"/>
  <c r="AO2024" i="1"/>
  <c r="AO2023" i="1"/>
  <c r="AO2022" i="1"/>
  <c r="AO2021" i="1"/>
  <c r="AO2013" i="1"/>
  <c r="AO2012" i="1"/>
  <c r="AO2011" i="1"/>
  <c r="AO2010" i="1"/>
  <c r="AO2009" i="1"/>
  <c r="AO2008" i="1"/>
  <c r="AO2007" i="1"/>
  <c r="AO2006" i="1"/>
  <c r="AO2005" i="1"/>
  <c r="AO2004" i="1"/>
  <c r="AO2003" i="1"/>
  <c r="AO2002" i="1"/>
  <c r="AO2001" i="1"/>
  <c r="AO2000" i="1"/>
  <c r="AO1999" i="1"/>
  <c r="AO1998" i="1"/>
  <c r="AO1983" i="1"/>
  <c r="AO1982" i="1"/>
  <c r="AO1981" i="1"/>
  <c r="AO1980" i="1"/>
  <c r="AO1979" i="1"/>
  <c r="AO1978" i="1"/>
  <c r="AO1977" i="1"/>
  <c r="AO1975" i="1"/>
  <c r="AO1974" i="1"/>
  <c r="AO1973" i="1"/>
  <c r="AO1968" i="1"/>
  <c r="AO1967" i="1"/>
  <c r="AO1966" i="1"/>
  <c r="AO1965" i="1"/>
  <c r="AO1964" i="1"/>
  <c r="AO1963" i="1"/>
  <c r="AO1962" i="1"/>
  <c r="AO1961" i="1"/>
  <c r="AO1960" i="1"/>
  <c r="AO1959" i="1"/>
  <c r="AO1958" i="1"/>
  <c r="AO1957" i="1"/>
  <c r="AO1956" i="1"/>
  <c r="AO1955" i="1"/>
  <c r="AO1954" i="1"/>
  <c r="AO1953" i="1"/>
  <c r="AO1952" i="1"/>
  <c r="AO1951" i="1"/>
  <c r="AO1950" i="1"/>
  <c r="AO1949" i="1"/>
  <c r="AO1948" i="1"/>
  <c r="AO1947" i="1"/>
  <c r="AO1946" i="1"/>
  <c r="AO1945" i="1"/>
  <c r="AO1944" i="1"/>
  <c r="AO1943" i="1"/>
  <c r="AO1942" i="1"/>
  <c r="AO1941" i="1"/>
  <c r="AO1940" i="1"/>
  <c r="AO1939" i="1"/>
  <c r="AO1938" i="1"/>
  <c r="AO1937" i="1"/>
  <c r="AO1936" i="1"/>
  <c r="AO1935" i="1"/>
  <c r="AO1934" i="1"/>
  <c r="AO1933" i="1"/>
  <c r="AO1932" i="1"/>
  <c r="AO1931" i="1"/>
  <c r="AO1930" i="1"/>
  <c r="AO1929" i="1"/>
  <c r="AO1928" i="1"/>
  <c r="AO1927" i="1"/>
  <c r="AO1926" i="1"/>
  <c r="AO1925" i="1"/>
  <c r="AO1924" i="1"/>
  <c r="AO1923" i="1"/>
  <c r="AO1922" i="1"/>
  <c r="AO1921" i="1"/>
  <c r="AO1920" i="1"/>
  <c r="AO1919" i="1"/>
  <c r="AO1918" i="1"/>
  <c r="AO1917" i="1"/>
  <c r="AO1916" i="1"/>
  <c r="AO1915" i="1"/>
  <c r="AO1914" i="1"/>
  <c r="AO1913" i="1"/>
  <c r="AO1912" i="1"/>
  <c r="AO1909" i="1"/>
  <c r="AO1886" i="1"/>
  <c r="AO1885" i="1"/>
  <c r="AO1884" i="1"/>
  <c r="AO1881" i="1"/>
  <c r="AO1880" i="1"/>
  <c r="AO1879" i="1"/>
  <c r="AO1878" i="1"/>
  <c r="AO1876" i="1"/>
  <c r="AO1875" i="1"/>
  <c r="AO1874" i="1"/>
  <c r="AO1873" i="1"/>
  <c r="AO1871" i="1"/>
  <c r="AO1870" i="1"/>
  <c r="AO1869" i="1"/>
  <c r="AO1861" i="1"/>
  <c r="AO1860" i="1"/>
  <c r="AO1859" i="1"/>
  <c r="AO1858" i="1"/>
  <c r="AO1857" i="1"/>
  <c r="AO1856" i="1"/>
  <c r="AO1855" i="1"/>
  <c r="AO1854" i="1"/>
  <c r="AO1853" i="1"/>
  <c r="AO1852" i="1"/>
  <c r="AO1851" i="1"/>
  <c r="AO1850" i="1"/>
  <c r="AO1849" i="1"/>
  <c r="AO1848" i="1"/>
  <c r="AO1847" i="1"/>
  <c r="AO1846" i="1"/>
  <c r="AO1845" i="1"/>
  <c r="AO1844" i="1"/>
  <c r="AO1843" i="1"/>
  <c r="AO1842" i="1"/>
  <c r="AO1839" i="1"/>
  <c r="AO1837" i="1"/>
  <c r="AO1834" i="1"/>
  <c r="AO1832" i="1"/>
  <c r="AO1827" i="1"/>
  <c r="AO1825" i="1"/>
  <c r="AO1824" i="1"/>
  <c r="AO1823" i="1"/>
  <c r="AO1822" i="1"/>
  <c r="AO1821" i="1"/>
  <c r="AO1820" i="1"/>
  <c r="AO1819" i="1"/>
  <c r="AO1818" i="1"/>
  <c r="AO1817" i="1"/>
  <c r="AO1816" i="1"/>
  <c r="AO1815" i="1"/>
  <c r="AO1814" i="1"/>
  <c r="AO1813" i="1"/>
  <c r="AO1812" i="1"/>
  <c r="AO1811" i="1"/>
  <c r="AO1810" i="1"/>
  <c r="AO1809" i="1"/>
  <c r="AO1808" i="1"/>
  <c r="AO1802" i="1"/>
  <c r="AO1801" i="1"/>
  <c r="AO1800" i="1"/>
  <c r="AO1799" i="1"/>
  <c r="AO1798" i="1"/>
  <c r="AO1797" i="1"/>
  <c r="AO1796" i="1"/>
  <c r="AO1795" i="1"/>
  <c r="AO1794" i="1"/>
  <c r="AO1793" i="1"/>
  <c r="AO1792" i="1"/>
  <c r="AO1790" i="1"/>
  <c r="AO1789" i="1"/>
  <c r="AO1788" i="1"/>
  <c r="AO1787" i="1"/>
  <c r="AO1786" i="1"/>
  <c r="AO1785" i="1"/>
  <c r="AO1784" i="1"/>
  <c r="AO1783" i="1"/>
  <c r="AO1782" i="1"/>
  <c r="AO1781" i="1"/>
  <c r="AO1776" i="1"/>
  <c r="AO1775" i="1"/>
  <c r="AO1771" i="1"/>
  <c r="AO1765" i="1"/>
  <c r="AO1763" i="1"/>
  <c r="AO1762" i="1"/>
  <c r="AO1761" i="1"/>
  <c r="AO1760" i="1"/>
  <c r="AO1759" i="1"/>
  <c r="AO1758" i="1"/>
  <c r="AO1757" i="1"/>
  <c r="AO1756" i="1"/>
  <c r="AO1755" i="1"/>
  <c r="AO1754" i="1"/>
  <c r="AO1750" i="1"/>
  <c r="AO1749" i="1"/>
  <c r="AO1748" i="1"/>
  <c r="AO1741" i="1"/>
  <c r="AO1739" i="1"/>
  <c r="AO1738" i="1"/>
  <c r="AO1737" i="1"/>
  <c r="AO1736" i="1"/>
  <c r="AO1735" i="1"/>
  <c r="AO1734" i="1"/>
  <c r="AO1733" i="1"/>
  <c r="AO1732" i="1"/>
  <c r="AO1731" i="1"/>
  <c r="AO1730" i="1"/>
  <c r="AO1729" i="1"/>
  <c r="AO1728" i="1"/>
  <c r="AO1727" i="1"/>
  <c r="AO1726" i="1"/>
  <c r="AO1723" i="1"/>
  <c r="AO1722" i="1"/>
  <c r="AO1721" i="1"/>
  <c r="AO1720" i="1"/>
  <c r="AO1719" i="1"/>
  <c r="AO1718" i="1"/>
  <c r="AO1716" i="1"/>
  <c r="AO1711" i="1"/>
  <c r="AO1710" i="1"/>
  <c r="AO1709" i="1"/>
  <c r="AO1708" i="1"/>
  <c r="AO1707" i="1"/>
  <c r="AO1695" i="1"/>
  <c r="AO1694" i="1"/>
  <c r="AO1689" i="1"/>
  <c r="AO1688" i="1"/>
  <c r="AO1687" i="1"/>
  <c r="AO1686" i="1"/>
  <c r="AO1685" i="1"/>
  <c r="AO1683" i="1"/>
  <c r="AO1682" i="1"/>
  <c r="AO1681" i="1"/>
  <c r="AO1680" i="1"/>
  <c r="AO1679" i="1"/>
  <c r="AO1678" i="1"/>
  <c r="AO1677" i="1"/>
  <c r="AO1676" i="1"/>
  <c r="AO1675" i="1"/>
  <c r="AO1674" i="1"/>
  <c r="AO1667" i="1"/>
  <c r="AO1665" i="1"/>
  <c r="AO1664" i="1"/>
  <c r="AO1658" i="1"/>
  <c r="AO1652" i="1"/>
  <c r="AO1651" i="1"/>
  <c r="AO1647" i="1"/>
  <c r="AO1646" i="1"/>
  <c r="AO1645" i="1"/>
  <c r="AO1644" i="1"/>
  <c r="AO1643" i="1"/>
  <c r="AO1642" i="1"/>
  <c r="AO1641" i="1"/>
  <c r="AO1640" i="1"/>
  <c r="AO1639" i="1"/>
  <c r="AO1638" i="1"/>
  <c r="AO1637" i="1"/>
  <c r="AO1636" i="1"/>
  <c r="AO1635" i="1"/>
  <c r="AO1634" i="1"/>
  <c r="AO1633" i="1"/>
  <c r="AO1632" i="1"/>
  <c r="AO1631" i="1"/>
  <c r="AO1630" i="1"/>
  <c r="AO1629" i="1"/>
  <c r="AO1628" i="1"/>
  <c r="AO1627" i="1"/>
  <c r="AO1626" i="1"/>
  <c r="AO1625" i="1"/>
  <c r="AO1624" i="1"/>
  <c r="AO1623" i="1"/>
  <c r="AO1622" i="1"/>
  <c r="AO1621" i="1"/>
  <c r="AO1620" i="1"/>
  <c r="AO1619" i="1"/>
  <c r="AO1618" i="1"/>
  <c r="AO1617" i="1"/>
  <c r="AO1616" i="1"/>
  <c r="AO1615" i="1"/>
  <c r="AO1614" i="1"/>
  <c r="AO1613" i="1"/>
  <c r="AO1612" i="1"/>
  <c r="AO1611" i="1"/>
  <c r="AO1610" i="1"/>
  <c r="AO1609" i="1"/>
  <c r="AO1608" i="1"/>
  <c r="AO1607" i="1"/>
  <c r="AO1606" i="1"/>
  <c r="AO1605" i="1"/>
  <c r="AO1604" i="1"/>
  <c r="AO1603" i="1"/>
  <c r="AO1602" i="1"/>
  <c r="AO1601" i="1"/>
  <c r="AO1600" i="1"/>
  <c r="AO1599" i="1"/>
  <c r="AO1598" i="1"/>
  <c r="AO1597" i="1"/>
  <c r="AO1596" i="1"/>
  <c r="AO1595" i="1"/>
  <c r="AO1594" i="1"/>
  <c r="AO1593" i="1"/>
  <c r="AO1592" i="1"/>
  <c r="AO1591" i="1"/>
  <c r="AO1590" i="1"/>
  <c r="AO1589" i="1"/>
  <c r="AO1588" i="1"/>
  <c r="AO1587" i="1"/>
  <c r="AO1586" i="1"/>
  <c r="AO1585" i="1"/>
  <c r="AO1584" i="1"/>
  <c r="AO1583" i="1"/>
  <c r="AO1582" i="1"/>
  <c r="AO1581" i="1"/>
  <c r="AO1580" i="1"/>
  <c r="AO1579" i="1"/>
  <c r="AO1578" i="1"/>
  <c r="AO1576" i="1"/>
  <c r="AO1575" i="1"/>
  <c r="AO1574" i="1"/>
  <c r="AO1559" i="1"/>
  <c r="AO1553" i="1"/>
  <c r="AO1550" i="1"/>
  <c r="AO1549" i="1"/>
  <c r="AO1547" i="1"/>
  <c r="AO1543" i="1"/>
  <c r="AO1541" i="1"/>
  <c r="AO1539" i="1"/>
  <c r="AO1538" i="1"/>
  <c r="AO1478" i="1"/>
  <c r="AO1477" i="1"/>
  <c r="AO1476" i="1"/>
  <c r="AO1475" i="1"/>
  <c r="AO1474" i="1"/>
  <c r="AO1473" i="1"/>
  <c r="AO1472" i="1"/>
  <c r="AO1471" i="1"/>
  <c r="AO1470" i="1"/>
  <c r="AO1469" i="1"/>
  <c r="AO1468" i="1"/>
  <c r="AO1467" i="1"/>
  <c r="AO1466" i="1"/>
  <c r="AO1465" i="1"/>
  <c r="AO1464" i="1"/>
  <c r="AO1463" i="1"/>
  <c r="AO1462" i="1"/>
  <c r="AO1461" i="1"/>
  <c r="AO1460" i="1"/>
  <c r="AO1459" i="1"/>
  <c r="AO1458" i="1"/>
  <c r="AO1457" i="1"/>
  <c r="AO1456" i="1"/>
  <c r="AO1455" i="1"/>
  <c r="AO1454" i="1"/>
  <c r="AO1453" i="1"/>
  <c r="AO1452" i="1"/>
  <c r="AO1451" i="1"/>
  <c r="AO1450" i="1"/>
  <c r="AO1449" i="1"/>
  <c r="AO1448" i="1"/>
  <c r="AO1447" i="1"/>
  <c r="AO1446" i="1"/>
  <c r="AO1445" i="1"/>
  <c r="AO1444" i="1"/>
  <c r="AO1443" i="1"/>
  <c r="AO1442" i="1"/>
  <c r="AO1441" i="1"/>
  <c r="AO1440" i="1"/>
  <c r="AO1439" i="1"/>
  <c r="AO1438" i="1"/>
  <c r="AO1437" i="1"/>
  <c r="AO1436" i="1"/>
  <c r="AO1435" i="1"/>
  <c r="AO1434" i="1"/>
  <c r="AO1433" i="1"/>
  <c r="AO1432" i="1"/>
  <c r="AO1431" i="1"/>
  <c r="AO1430" i="1"/>
  <c r="AO1429" i="1"/>
  <c r="AO1428" i="1"/>
  <c r="AO1427" i="1"/>
  <c r="AO1426" i="1"/>
  <c r="AO1425" i="1"/>
  <c r="AO1424" i="1"/>
  <c r="AO1423" i="1"/>
  <c r="AO1422" i="1"/>
  <c r="AO1421" i="1"/>
  <c r="AO1420" i="1"/>
  <c r="AO1419" i="1"/>
  <c r="AO1418" i="1"/>
  <c r="AO1417" i="1"/>
  <c r="AO1416" i="1"/>
  <c r="AO1415" i="1"/>
  <c r="AO1414" i="1"/>
  <c r="AO1413" i="1"/>
  <c r="AO1412" i="1"/>
  <c r="AO1411" i="1"/>
  <c r="AO1410" i="1"/>
  <c r="AO1409" i="1"/>
  <c r="AO1408" i="1"/>
  <c r="AO1407" i="1"/>
  <c r="AO1406" i="1"/>
  <c r="AO1405" i="1"/>
  <c r="AO1404" i="1"/>
  <c r="AO1403" i="1"/>
  <c r="AO1402" i="1"/>
  <c r="AO1401" i="1"/>
  <c r="AO1400" i="1"/>
  <c r="AO1399" i="1"/>
  <c r="AO1398" i="1"/>
  <c r="AO1397" i="1"/>
  <c r="AO1396" i="1"/>
  <c r="AO1368" i="1"/>
  <c r="AO1367" i="1"/>
  <c r="AO1366" i="1"/>
  <c r="AO1365" i="1"/>
  <c r="AO1364" i="1"/>
  <c r="AO1363" i="1"/>
  <c r="AO1362" i="1"/>
  <c r="AO1361" i="1"/>
  <c r="AO1360" i="1"/>
  <c r="AO1359" i="1"/>
  <c r="AO1358" i="1"/>
  <c r="AO1357" i="1"/>
  <c r="AO1356" i="1"/>
  <c r="AO1355" i="1"/>
  <c r="AO1354" i="1"/>
  <c r="AO1353" i="1"/>
  <c r="AO1352" i="1"/>
  <c r="AO1350" i="1"/>
  <c r="AO1349" i="1"/>
  <c r="AO1346" i="1"/>
  <c r="AO1344" i="1"/>
  <c r="AO1343" i="1"/>
  <c r="AO1342" i="1"/>
  <c r="AO1341" i="1"/>
  <c r="AO1340" i="1"/>
  <c r="AO1339" i="1"/>
  <c r="AO1338" i="1"/>
  <c r="AO1337" i="1"/>
  <c r="AO1336" i="1"/>
  <c r="AO1335" i="1"/>
  <c r="AO1334" i="1"/>
  <c r="AO1333" i="1"/>
  <c r="AO1330" i="1"/>
  <c r="AO1329" i="1"/>
  <c r="AO1328" i="1"/>
  <c r="AO1327" i="1"/>
  <c r="AO1326" i="1"/>
  <c r="AO1325" i="1"/>
  <c r="AO1324" i="1"/>
  <c r="AO1323" i="1"/>
  <c r="AO1322" i="1"/>
  <c r="AO1321" i="1"/>
  <c r="AO1320" i="1"/>
  <c r="AO1319" i="1"/>
  <c r="AO1318" i="1"/>
  <c r="AO1317" i="1"/>
  <c r="AO1316" i="1"/>
  <c r="AO1315" i="1"/>
  <c r="AO1314" i="1"/>
  <c r="AO1313" i="1"/>
  <c r="AO1312" i="1"/>
  <c r="AO1311" i="1"/>
  <c r="AO1310" i="1"/>
  <c r="AO1309" i="1"/>
  <c r="AO1308" i="1"/>
  <c r="AO1307" i="1"/>
  <c r="AO1306" i="1"/>
  <c r="AO1305" i="1"/>
  <c r="AO1304" i="1"/>
  <c r="AO1303" i="1"/>
  <c r="AO1302" i="1"/>
  <c r="AO1301" i="1"/>
  <c r="AO1300" i="1"/>
  <c r="AO1299" i="1"/>
  <c r="AO1298" i="1"/>
  <c r="AO1297" i="1"/>
  <c r="AO1296" i="1"/>
  <c r="AO1295" i="1"/>
  <c r="AO1294" i="1"/>
  <c r="AO1293" i="1"/>
  <c r="AO1292" i="1"/>
  <c r="AO1291" i="1"/>
  <c r="AO1290" i="1"/>
  <c r="AO1289" i="1"/>
  <c r="AO1288" i="1"/>
  <c r="AO1287" i="1"/>
  <c r="AO1286" i="1"/>
  <c r="AO1285" i="1"/>
  <c r="AO1284" i="1"/>
  <c r="AO1283" i="1"/>
  <c r="AO1282" i="1"/>
  <c r="AO1281" i="1"/>
  <c r="AO1280" i="1"/>
  <c r="AO1279" i="1"/>
  <c r="AO1278" i="1"/>
  <c r="AO1277" i="1"/>
  <c r="AO1276" i="1"/>
  <c r="AO1275" i="1"/>
  <c r="AO1274" i="1"/>
  <c r="AO1273" i="1"/>
  <c r="AO1272" i="1"/>
  <c r="AO1271" i="1"/>
  <c r="AO1270" i="1"/>
  <c r="AO1269" i="1"/>
  <c r="AO1268" i="1"/>
  <c r="AO1267" i="1"/>
  <c r="AO1266" i="1"/>
  <c r="AO1265" i="1"/>
  <c r="AO1264" i="1"/>
  <c r="AO1263" i="1"/>
  <c r="AO1262" i="1"/>
  <c r="AO1261" i="1"/>
  <c r="AO1260" i="1"/>
  <c r="AO1259" i="1"/>
  <c r="AO1258" i="1"/>
  <c r="AO1257" i="1"/>
  <c r="AO1256" i="1"/>
  <c r="AO1255" i="1"/>
  <c r="AO1254" i="1"/>
  <c r="AO1253" i="1"/>
  <c r="AO1252" i="1"/>
  <c r="AO1251" i="1"/>
  <c r="AO1250" i="1"/>
  <c r="AO1249" i="1"/>
  <c r="AO1248" i="1"/>
  <c r="AO1247" i="1"/>
  <c r="AO1246" i="1"/>
  <c r="AO1245" i="1"/>
  <c r="AO1244" i="1"/>
  <c r="AO1243" i="1"/>
  <c r="AO1242" i="1"/>
  <c r="AO1241" i="1"/>
  <c r="AO1240" i="1"/>
  <c r="AO1239" i="1"/>
  <c r="AO1238" i="1"/>
  <c r="AO1237" i="1"/>
  <c r="AO1236" i="1"/>
  <c r="AO1235" i="1"/>
  <c r="AO1234" i="1"/>
  <c r="AO1233" i="1"/>
  <c r="AO1232" i="1"/>
  <c r="AO1231" i="1"/>
  <c r="AO1230" i="1"/>
  <c r="AO1229" i="1"/>
  <c r="AO1228" i="1"/>
  <c r="AO1227" i="1"/>
  <c r="AO1226" i="1"/>
  <c r="AO1225" i="1"/>
  <c r="AO1224" i="1"/>
  <c r="AO1223" i="1"/>
  <c r="AO1222" i="1"/>
  <c r="AO1221" i="1"/>
  <c r="AO1220" i="1"/>
  <c r="AO1219" i="1"/>
  <c r="AO1218" i="1"/>
  <c r="AO1217" i="1"/>
  <c r="AO1216" i="1"/>
  <c r="AO1215" i="1"/>
  <c r="AO1214" i="1"/>
  <c r="AO1213" i="1"/>
  <c r="AO1212" i="1"/>
  <c r="AO1211" i="1"/>
  <c r="AO1210" i="1"/>
  <c r="AO1209" i="1"/>
  <c r="AO1208" i="1"/>
  <c r="AO1207" i="1"/>
  <c r="AO1206" i="1"/>
  <c r="AO1205" i="1"/>
  <c r="AO1204" i="1"/>
  <c r="AO1203" i="1"/>
  <c r="AO1202" i="1"/>
  <c r="AO1201" i="1"/>
  <c r="AO1200" i="1"/>
  <c r="AO1199" i="1"/>
  <c r="AO1198" i="1"/>
  <c r="AO1197" i="1"/>
  <c r="AO1196" i="1"/>
  <c r="AO1195" i="1"/>
  <c r="AO1194" i="1"/>
  <c r="AO1193" i="1"/>
  <c r="AO1192" i="1"/>
  <c r="AO1191" i="1"/>
  <c r="AO1190" i="1"/>
  <c r="AO1189" i="1"/>
  <c r="AO1188" i="1"/>
  <c r="AO1187" i="1"/>
  <c r="AO1186" i="1"/>
  <c r="AO1185" i="1"/>
  <c r="AO1184" i="1"/>
  <c r="AO1183" i="1"/>
  <c r="AO1182" i="1"/>
  <c r="AO1181" i="1"/>
  <c r="AO1180" i="1"/>
  <c r="AO1179" i="1"/>
  <c r="AO1178" i="1"/>
  <c r="AO1177" i="1"/>
  <c r="AO1176" i="1"/>
  <c r="AO1175" i="1"/>
  <c r="AO1174" i="1"/>
  <c r="AO1173" i="1"/>
  <c r="AO1172" i="1"/>
  <c r="AO1171" i="1"/>
  <c r="AO1170" i="1"/>
  <c r="AO1169" i="1"/>
  <c r="AO1168" i="1"/>
  <c r="AO1167" i="1"/>
  <c r="AO1166" i="1"/>
  <c r="AO1165" i="1"/>
  <c r="AO1164" i="1"/>
  <c r="AO1163" i="1"/>
  <c r="AO1162" i="1"/>
  <c r="AO1161" i="1"/>
  <c r="AO1160" i="1"/>
  <c r="AO1159" i="1"/>
  <c r="AO1158" i="1"/>
  <c r="AO1157" i="1"/>
  <c r="AO1156" i="1"/>
  <c r="AO1155" i="1"/>
  <c r="AO1154" i="1"/>
  <c r="AO1153" i="1"/>
  <c r="AO1152" i="1"/>
  <c r="AO1151" i="1"/>
  <c r="AO1150" i="1"/>
  <c r="AO1149" i="1"/>
  <c r="AO1148" i="1"/>
  <c r="AO1147" i="1"/>
  <c r="AO1146" i="1"/>
  <c r="AO1145" i="1"/>
  <c r="AO1144" i="1"/>
  <c r="AO1143" i="1"/>
  <c r="AO1142" i="1"/>
  <c r="AO1141" i="1"/>
  <c r="AO1140" i="1"/>
  <c r="AO1139" i="1"/>
  <c r="AO1138" i="1"/>
  <c r="AO1137" i="1"/>
  <c r="AO1136" i="1"/>
  <c r="AO1135" i="1"/>
  <c r="AO1134" i="1"/>
  <c r="AO1133" i="1"/>
  <c r="AO1132" i="1"/>
  <c r="AO1131" i="1"/>
  <c r="AO1130" i="1"/>
  <c r="AO1129" i="1"/>
  <c r="AO1128" i="1"/>
  <c r="AO1127" i="1"/>
  <c r="AO1126" i="1"/>
  <c r="AO1125" i="1"/>
  <c r="AO1124" i="1"/>
  <c r="AO1123" i="1"/>
  <c r="AO1122" i="1"/>
  <c r="AO1121" i="1"/>
  <c r="AO1120" i="1"/>
  <c r="AO1119" i="1"/>
  <c r="AO1118" i="1"/>
  <c r="AO1117" i="1"/>
  <c r="AO1116" i="1"/>
  <c r="AO1115" i="1"/>
  <c r="AO1114" i="1"/>
  <c r="AO1113" i="1"/>
  <c r="AO1112" i="1"/>
  <c r="AO1111" i="1"/>
  <c r="AO1110" i="1"/>
  <c r="AO1109" i="1"/>
  <c r="AO1108" i="1"/>
  <c r="AO1107" i="1"/>
  <c r="AO1106" i="1"/>
  <c r="AO1105" i="1"/>
  <c r="AO1104" i="1"/>
  <c r="AO1103" i="1"/>
  <c r="AO1102" i="1"/>
  <c r="AO1101" i="1"/>
  <c r="AO1100" i="1"/>
  <c r="AO1099" i="1"/>
  <c r="AO1098" i="1"/>
  <c r="AO1097" i="1"/>
  <c r="AO1096" i="1"/>
  <c r="AO1095" i="1"/>
  <c r="AO1094" i="1"/>
  <c r="AO1093" i="1"/>
  <c r="AO1092" i="1"/>
  <c r="AO1091" i="1"/>
  <c r="AO1090" i="1"/>
  <c r="AO1089" i="1"/>
  <c r="AO1088" i="1"/>
  <c r="AO1087" i="1"/>
  <c r="AO1086" i="1"/>
  <c r="AO1085" i="1"/>
  <c r="AO1084" i="1"/>
  <c r="AO1083" i="1"/>
  <c r="AO1082" i="1"/>
  <c r="AO1081" i="1"/>
  <c r="AO1080" i="1"/>
  <c r="AO1079" i="1"/>
  <c r="AO1078" i="1"/>
  <c r="AO1077" i="1"/>
  <c r="AO1076" i="1"/>
  <c r="AO1075" i="1"/>
  <c r="AO1074" i="1"/>
  <c r="AO1070" i="1"/>
  <c r="AO1069" i="1"/>
  <c r="AO1068" i="1"/>
  <c r="AO1067" i="1"/>
  <c r="AO1066" i="1"/>
  <c r="AO1065" i="1"/>
  <c r="AO1064" i="1"/>
  <c r="AO1063" i="1"/>
  <c r="AO1062" i="1"/>
  <c r="AO1061" i="1"/>
  <c r="AO1060" i="1"/>
  <c r="AO1059" i="1"/>
  <c r="AO1058" i="1"/>
  <c r="AO1056" i="1"/>
  <c r="AO1055" i="1"/>
  <c r="AO1054" i="1"/>
  <c r="AO1053" i="1"/>
  <c r="AO1052" i="1"/>
  <c r="AO1051" i="1"/>
  <c r="AO1050" i="1"/>
  <c r="AO1049" i="1"/>
  <c r="AO1048" i="1"/>
  <c r="AO1046" i="1"/>
  <c r="AO1045" i="1"/>
  <c r="AO1044" i="1"/>
  <c r="AO1043" i="1"/>
  <c r="AO1042" i="1"/>
  <c r="AO1041" i="1"/>
  <c r="AO1040" i="1"/>
  <c r="AO1039" i="1"/>
  <c r="AO1038" i="1"/>
  <c r="AO1037" i="1"/>
  <c r="AO1036" i="1"/>
  <c r="AO1035" i="1"/>
  <c r="AO1034" i="1"/>
  <c r="AO1032" i="1"/>
  <c r="AO1031" i="1"/>
  <c r="AO1030" i="1"/>
  <c r="AO1029" i="1"/>
  <c r="AO1028" i="1"/>
  <c r="AO1027" i="1"/>
  <c r="AO1022" i="1"/>
  <c r="AO1021" i="1"/>
  <c r="AO1019" i="1"/>
  <c r="AO1018" i="1"/>
  <c r="AO1017" i="1"/>
  <c r="AO1016" i="1"/>
  <c r="AO1015" i="1"/>
  <c r="AO1014" i="1"/>
  <c r="AO1013" i="1"/>
  <c r="AO1012" i="1"/>
  <c r="AO1011" i="1"/>
  <c r="AO1010" i="1"/>
  <c r="AO1009" i="1"/>
  <c r="AO1008" i="1"/>
  <c r="AO1007" i="1"/>
  <c r="AO1006" i="1"/>
  <c r="AO1005" i="1"/>
  <c r="AO1003" i="1"/>
  <c r="AO1002" i="1"/>
  <c r="AO1001" i="1"/>
  <c r="AO1000" i="1"/>
  <c r="AO999" i="1"/>
  <c r="AO998" i="1"/>
  <c r="AO997" i="1"/>
  <c r="AO996" i="1"/>
  <c r="AO995" i="1"/>
  <c r="AO994" i="1"/>
  <c r="AO993" i="1"/>
  <c r="AO991" i="1"/>
  <c r="AO990" i="1"/>
  <c r="AO989" i="1"/>
  <c r="AO988" i="1"/>
  <c r="AO987" i="1"/>
  <c r="AO986" i="1"/>
  <c r="AO985" i="1"/>
  <c r="AO984" i="1"/>
  <c r="AO983" i="1"/>
  <c r="AO982" i="1"/>
  <c r="AO981" i="1"/>
  <c r="AO980" i="1"/>
  <c r="AO979" i="1"/>
  <c r="AO978" i="1"/>
  <c r="AO977" i="1"/>
  <c r="AO976" i="1"/>
  <c r="AO975" i="1"/>
  <c r="AO974" i="1"/>
  <c r="AO973" i="1"/>
  <c r="AO972" i="1"/>
  <c r="AO971" i="1"/>
  <c r="AO948" i="1"/>
  <c r="AO947" i="1"/>
  <c r="AO946" i="1"/>
  <c r="AO945" i="1"/>
  <c r="AO944" i="1"/>
  <c r="AO943" i="1"/>
  <c r="AO942" i="1"/>
  <c r="AO941" i="1"/>
  <c r="AO940" i="1"/>
  <c r="AO939" i="1"/>
  <c r="AO938" i="1"/>
  <c r="AO937" i="1"/>
  <c r="AO936" i="1"/>
  <c r="AO935" i="1"/>
  <c r="AO934" i="1"/>
  <c r="AO933" i="1"/>
  <c r="AO932" i="1"/>
  <c r="AO931" i="1"/>
  <c r="AO930" i="1"/>
  <c r="AO929" i="1"/>
  <c r="AO928" i="1"/>
  <c r="AO927" i="1"/>
  <c r="AO926" i="1"/>
  <c r="AO925" i="1"/>
  <c r="AO924" i="1"/>
  <c r="AO923" i="1"/>
  <c r="AO922" i="1"/>
  <c r="AO921" i="1"/>
  <c r="AO920" i="1"/>
  <c r="AO919" i="1"/>
  <c r="AO918" i="1"/>
  <c r="AO917" i="1"/>
  <c r="AO916" i="1"/>
  <c r="AO915" i="1"/>
  <c r="AO914" i="1"/>
  <c r="AO913" i="1"/>
  <c r="AO912" i="1"/>
  <c r="AO911" i="1"/>
  <c r="AO910" i="1"/>
  <c r="AO909" i="1"/>
  <c r="AO908" i="1"/>
  <c r="AO907" i="1"/>
  <c r="AO906" i="1"/>
  <c r="AO905" i="1"/>
  <c r="AO904" i="1"/>
  <c r="AO903" i="1"/>
  <c r="AO902" i="1"/>
  <c r="AO901" i="1"/>
  <c r="AO900" i="1"/>
  <c r="AO899" i="1"/>
  <c r="AO898" i="1"/>
  <c r="AO897" i="1"/>
  <c r="AO896" i="1"/>
  <c r="AO895" i="1"/>
  <c r="AO894" i="1"/>
  <c r="AO893" i="1"/>
  <c r="AO892" i="1"/>
  <c r="AO891" i="1"/>
  <c r="AO890" i="1"/>
  <c r="AO889" i="1"/>
  <c r="AO871" i="1"/>
  <c r="AO870" i="1"/>
  <c r="AO869" i="1"/>
  <c r="AO868" i="1"/>
  <c r="AO867" i="1"/>
  <c r="AO866" i="1"/>
  <c r="AO865" i="1"/>
  <c r="AO864" i="1"/>
  <c r="AO863" i="1"/>
  <c r="AO862" i="1"/>
  <c r="AO861" i="1"/>
  <c r="AO860" i="1"/>
  <c r="AO859" i="1"/>
  <c r="AO858" i="1"/>
  <c r="AO857" i="1"/>
  <c r="AO856" i="1"/>
  <c r="AO855" i="1"/>
  <c r="AO854" i="1"/>
  <c r="AO853" i="1"/>
  <c r="AO734" i="1"/>
  <c r="AO733" i="1"/>
  <c r="AO722" i="1"/>
  <c r="AO703" i="1"/>
  <c r="AO702" i="1"/>
  <c r="AO696" i="1"/>
  <c r="AO695" i="1"/>
  <c r="AO694" i="1"/>
  <c r="AO693" i="1"/>
  <c r="AO692" i="1"/>
  <c r="AO691" i="1"/>
  <c r="AO690" i="1"/>
  <c r="AO689" i="1"/>
  <c r="AO688" i="1"/>
  <c r="AO687" i="1"/>
  <c r="AO686" i="1"/>
  <c r="AO685" i="1"/>
  <c r="AO684" i="1"/>
  <c r="AO683" i="1"/>
  <c r="AO682" i="1"/>
  <c r="AO681" i="1"/>
  <c r="AO680" i="1"/>
  <c r="AO679" i="1"/>
  <c r="AO678" i="1"/>
  <c r="AO677" i="1"/>
  <c r="AO676" i="1"/>
  <c r="AO675" i="1"/>
  <c r="AO674" i="1"/>
  <c r="AO654" i="1"/>
  <c r="AO652" i="1"/>
  <c r="AO651" i="1"/>
  <c r="AO650" i="1"/>
  <c r="AO649" i="1"/>
  <c r="AO648" i="1"/>
  <c r="AO647" i="1"/>
  <c r="AO646" i="1"/>
  <c r="AO645" i="1"/>
  <c r="AO644" i="1"/>
  <c r="AO643" i="1"/>
  <c r="AO642" i="1"/>
  <c r="AO641" i="1"/>
  <c r="AO640" i="1"/>
  <c r="AO639" i="1"/>
  <c r="AO638" i="1"/>
  <c r="AO637" i="1"/>
  <c r="AO636" i="1"/>
  <c r="AO635" i="1"/>
  <c r="AO634" i="1"/>
  <c r="AO633" i="1"/>
  <c r="AO632" i="1"/>
  <c r="AO631" i="1"/>
  <c r="AO630" i="1"/>
  <c r="AO629" i="1"/>
  <c r="AO628" i="1"/>
  <c r="AO627" i="1"/>
  <c r="AO626" i="1"/>
  <c r="AO625" i="1"/>
  <c r="AO624" i="1"/>
  <c r="AO623" i="1"/>
  <c r="AO622" i="1"/>
  <c r="AO621" i="1"/>
  <c r="AO620" i="1"/>
  <c r="AO619" i="1"/>
  <c r="AO618" i="1"/>
  <c r="AO617" i="1"/>
  <c r="AO616" i="1"/>
  <c r="AO615" i="1"/>
  <c r="AO614" i="1"/>
  <c r="AO613" i="1"/>
  <c r="AO612" i="1"/>
  <c r="AO611" i="1"/>
  <c r="AO610" i="1"/>
  <c r="AO609" i="1"/>
  <c r="AO608" i="1"/>
  <c r="AO607" i="1"/>
  <c r="AO606" i="1"/>
  <c r="AO605" i="1"/>
  <c r="AO604" i="1"/>
  <c r="AO603" i="1"/>
  <c r="AO602" i="1"/>
  <c r="AO601" i="1"/>
  <c r="AO600" i="1"/>
  <c r="AO599" i="1"/>
  <c r="AO598" i="1"/>
  <c r="AO597" i="1"/>
  <c r="AO596" i="1"/>
  <c r="AO595" i="1"/>
  <c r="AO594" i="1"/>
  <c r="AO593" i="1"/>
  <c r="AO592" i="1"/>
  <c r="AO591" i="1"/>
  <c r="AO590" i="1"/>
  <c r="AO589" i="1"/>
  <c r="AO588" i="1"/>
  <c r="AO587" i="1"/>
  <c r="AO586" i="1"/>
  <c r="AO585" i="1"/>
  <c r="AO584" i="1"/>
  <c r="AO583" i="1"/>
  <c r="AO582" i="1"/>
  <c r="AO581" i="1"/>
  <c r="AO580" i="1"/>
  <c r="AO579" i="1"/>
  <c r="AO578" i="1"/>
  <c r="AO577" i="1"/>
  <c r="AO575" i="1"/>
  <c r="AO574" i="1"/>
  <c r="AO573" i="1"/>
  <c r="AO572" i="1"/>
  <c r="AO571" i="1"/>
  <c r="AO570" i="1"/>
  <c r="AO569" i="1"/>
  <c r="AO568" i="1"/>
  <c r="AO567" i="1"/>
  <c r="AO566" i="1"/>
  <c r="AO564" i="1"/>
  <c r="AO563" i="1"/>
  <c r="AO562" i="1"/>
  <c r="AO561" i="1"/>
  <c r="AO560" i="1"/>
  <c r="AO559" i="1"/>
  <c r="AO558" i="1"/>
  <c r="AO557" i="1"/>
  <c r="AO556" i="1"/>
  <c r="AO555" i="1"/>
  <c r="AO554" i="1"/>
  <c r="AO551" i="1"/>
  <c r="AO550" i="1"/>
  <c r="AO549" i="1"/>
  <c r="AO548" i="1"/>
  <c r="AO547" i="1"/>
  <c r="AO546" i="1"/>
  <c r="AO545" i="1"/>
  <c r="AO544" i="1"/>
  <c r="AO542" i="1"/>
  <c r="AO541" i="1"/>
  <c r="AO540" i="1"/>
  <c r="AO539" i="1"/>
  <c r="AO538" i="1"/>
  <c r="AO537" i="1"/>
  <c r="AO536" i="1"/>
  <c r="AO535" i="1"/>
  <c r="AO534" i="1"/>
  <c r="AO533" i="1"/>
  <c r="AO532" i="1"/>
  <c r="AO531" i="1"/>
  <c r="AO530" i="1"/>
  <c r="AO529" i="1"/>
  <c r="AO528" i="1"/>
  <c r="AO527" i="1"/>
  <c r="AO526" i="1"/>
  <c r="AO525" i="1"/>
  <c r="AO524" i="1"/>
  <c r="AO523" i="1"/>
  <c r="AO512" i="1"/>
  <c r="AO511" i="1"/>
  <c r="AO510" i="1"/>
  <c r="AO509" i="1"/>
  <c r="AO507" i="1"/>
  <c r="AO506" i="1"/>
  <c r="AO487" i="1"/>
  <c r="AO486" i="1"/>
  <c r="AO485" i="1"/>
  <c r="AO484" i="1"/>
  <c r="AO483" i="1"/>
  <c r="AO482" i="1"/>
  <c r="AO481" i="1"/>
  <c r="AO480" i="1"/>
  <c r="AO479" i="1"/>
  <c r="AO478" i="1"/>
  <c r="AO477" i="1"/>
  <c r="AO476" i="1"/>
  <c r="AO475" i="1"/>
  <c r="AO474" i="1"/>
  <c r="AO473" i="1"/>
  <c r="AO472" i="1"/>
  <c r="AO471" i="1"/>
  <c r="AO470" i="1"/>
  <c r="AO469" i="1"/>
  <c r="AO468" i="1"/>
  <c r="AO467" i="1"/>
  <c r="AO466" i="1"/>
  <c r="AO465" i="1"/>
  <c r="AO464" i="1"/>
  <c r="AO463" i="1"/>
  <c r="AO462" i="1"/>
  <c r="AO461" i="1"/>
  <c r="AO460" i="1"/>
  <c r="AO459" i="1"/>
  <c r="AO458" i="1"/>
  <c r="AO457" i="1"/>
  <c r="AO456" i="1"/>
  <c r="AO455" i="1"/>
  <c r="AO454" i="1"/>
  <c r="AO453" i="1"/>
  <c r="AO452" i="1"/>
  <c r="AO451" i="1"/>
  <c r="AO450" i="1"/>
  <c r="AO449" i="1"/>
  <c r="AO448" i="1"/>
  <c r="AO447" i="1"/>
  <c r="AO446" i="1"/>
  <c r="AO445" i="1"/>
  <c r="AO444" i="1"/>
  <c r="AO443" i="1"/>
  <c r="AO442" i="1"/>
  <c r="AO441" i="1"/>
  <c r="AO440" i="1"/>
  <c r="AO439" i="1"/>
  <c r="AO438" i="1"/>
  <c r="AO437" i="1"/>
  <c r="AO436" i="1"/>
  <c r="AO435" i="1"/>
  <c r="AO434" i="1"/>
  <c r="AO433" i="1"/>
  <c r="AO432" i="1"/>
  <c r="AO431" i="1"/>
  <c r="AO430" i="1"/>
  <c r="AO429" i="1"/>
  <c r="AO428" i="1"/>
  <c r="AO427" i="1"/>
  <c r="AO426" i="1"/>
  <c r="AO425" i="1"/>
  <c r="AO424" i="1"/>
  <c r="AO423" i="1"/>
  <c r="AO422" i="1"/>
  <c r="AO421" i="1"/>
  <c r="AO420" i="1"/>
  <c r="AO419" i="1"/>
  <c r="AO418" i="1"/>
  <c r="AO417" i="1"/>
  <c r="AO416" i="1"/>
  <c r="AO415" i="1"/>
  <c r="AO414" i="1"/>
  <c r="AO413" i="1"/>
  <c r="AO412" i="1"/>
  <c r="AO411" i="1"/>
  <c r="AO410" i="1"/>
  <c r="AO409" i="1"/>
  <c r="AO408" i="1"/>
  <c r="AO407" i="1"/>
  <c r="AO406" i="1"/>
  <c r="AO405" i="1"/>
  <c r="AO404" i="1"/>
  <c r="AO403" i="1"/>
  <c r="AO402" i="1"/>
  <c r="AO401" i="1"/>
  <c r="AO400" i="1"/>
  <c r="AO399" i="1"/>
  <c r="AO398" i="1"/>
  <c r="AO397" i="1"/>
  <c r="AO396" i="1"/>
  <c r="AO395" i="1"/>
  <c r="AO394" i="1"/>
  <c r="AO393" i="1"/>
  <c r="AO390" i="1"/>
  <c r="AO389" i="1"/>
  <c r="AO388" i="1"/>
  <c r="AO387" i="1"/>
  <c r="AO381" i="1"/>
  <c r="AO380" i="1"/>
  <c r="AO379" i="1"/>
  <c r="AO378" i="1"/>
  <c r="AO377" i="1"/>
  <c r="AO376" i="1"/>
  <c r="AO375" i="1"/>
  <c r="AO369" i="1"/>
  <c r="AO368" i="1"/>
  <c r="AO367" i="1"/>
  <c r="AO366" i="1"/>
  <c r="AO365" i="1"/>
  <c r="AO364" i="1"/>
  <c r="AO363" i="1"/>
  <c r="AO362" i="1"/>
  <c r="AO361" i="1"/>
  <c r="AO360" i="1"/>
  <c r="AO359" i="1"/>
  <c r="AO358" i="1"/>
  <c r="AO356" i="1"/>
  <c r="AO353" i="1"/>
  <c r="AO345" i="1"/>
  <c r="AO344" i="1"/>
  <c r="AO343" i="1"/>
  <c r="AO342" i="1"/>
  <c r="AO341" i="1"/>
  <c r="AO340" i="1"/>
  <c r="AO339" i="1"/>
  <c r="AO338" i="1"/>
  <c r="AO337" i="1"/>
  <c r="AO336" i="1"/>
  <c r="AO335" i="1"/>
  <c r="AO334" i="1"/>
  <c r="AO333" i="1"/>
  <c r="AO332" i="1"/>
  <c r="AO331" i="1"/>
  <c r="AO322" i="1"/>
  <c r="AO321" i="1"/>
  <c r="AO320" i="1"/>
  <c r="AO309" i="1"/>
  <c r="AO308" i="1"/>
  <c r="AO307" i="1"/>
  <c r="AO301" i="1"/>
  <c r="AO297" i="1"/>
  <c r="AO296" i="1"/>
  <c r="AO295" i="1"/>
  <c r="AO294" i="1"/>
  <c r="AO292" i="1"/>
  <c r="AO290" i="1"/>
  <c r="AO289" i="1"/>
  <c r="AO284" i="1"/>
  <c r="AO283" i="1"/>
  <c r="AO282" i="1"/>
  <c r="AO281" i="1"/>
  <c r="AO280" i="1"/>
  <c r="AO279" i="1"/>
  <c r="AO276" i="1"/>
  <c r="AO272" i="1"/>
  <c r="AO268" i="1"/>
  <c r="AO266" i="1"/>
  <c r="AO260" i="1"/>
  <c r="AO258" i="1"/>
  <c r="AO257" i="1"/>
  <c r="AO255" i="1"/>
  <c r="AO252" i="1"/>
  <c r="AO251" i="1"/>
  <c r="AO249" i="1"/>
  <c r="AO248" i="1"/>
  <c r="AO247" i="1"/>
  <c r="AO246" i="1"/>
  <c r="AO245" i="1"/>
  <c r="AO244" i="1"/>
  <c r="AO243" i="1"/>
  <c r="AO242" i="1"/>
  <c r="AO241" i="1"/>
  <c r="AO240" i="1"/>
  <c r="AO239" i="1"/>
  <c r="AO238" i="1"/>
  <c r="AO237" i="1"/>
  <c r="AO236" i="1"/>
  <c r="AO235" i="1"/>
  <c r="AO234" i="1"/>
  <c r="AO233" i="1"/>
  <c r="AO232" i="1"/>
  <c r="AO231" i="1"/>
  <c r="AO230" i="1"/>
  <c r="AO229" i="1"/>
  <c r="AO228" i="1"/>
  <c r="AO227" i="1"/>
  <c r="AO226" i="1"/>
  <c r="AO225" i="1"/>
  <c r="AO224" i="1"/>
  <c r="AO223" i="1"/>
  <c r="AO222" i="1"/>
  <c r="AO221" i="1"/>
  <c r="AO220" i="1"/>
  <c r="AO219" i="1"/>
  <c r="AO218" i="1"/>
  <c r="AO217" i="1"/>
  <c r="AO216" i="1"/>
  <c r="AO215" i="1"/>
  <c r="AO214" i="1"/>
  <c r="AO213" i="1"/>
  <c r="AO212" i="1"/>
  <c r="AO211" i="1"/>
  <c r="AO210" i="1"/>
  <c r="AO209" i="1"/>
  <c r="AO208" i="1"/>
  <c r="AO207" i="1"/>
  <c r="AO206" i="1"/>
  <c r="AO205" i="1"/>
  <c r="AO204" i="1"/>
  <c r="AO203" i="1"/>
  <c r="AO202" i="1"/>
  <c r="AO201" i="1"/>
  <c r="AO200" i="1"/>
  <c r="AO199" i="1"/>
  <c r="AO198" i="1"/>
  <c r="AO197" i="1"/>
  <c r="AO196" i="1"/>
  <c r="AO195" i="1"/>
  <c r="AO194" i="1"/>
  <c r="AO193" i="1"/>
  <c r="AO192" i="1"/>
  <c r="AO191" i="1"/>
  <c r="AO190" i="1"/>
  <c r="AO189" i="1"/>
  <c r="AO188" i="1"/>
  <c r="AO187" i="1"/>
  <c r="AO186" i="1"/>
  <c r="AO185" i="1"/>
  <c r="AO184" i="1"/>
  <c r="AO183" i="1"/>
  <c r="AO182" i="1"/>
  <c r="AO181" i="1"/>
  <c r="AO180" i="1"/>
  <c r="AO179" i="1"/>
  <c r="AO178" i="1"/>
  <c r="AO177" i="1"/>
  <c r="AO176" i="1"/>
  <c r="AO175" i="1"/>
  <c r="AO174" i="1"/>
  <c r="AO173" i="1"/>
  <c r="AO172" i="1"/>
  <c r="AO171" i="1"/>
  <c r="AO170" i="1"/>
  <c r="AO169" i="1"/>
  <c r="AO168" i="1"/>
  <c r="AO167" i="1"/>
  <c r="AO166" i="1"/>
  <c r="AO165" i="1"/>
  <c r="AO164" i="1"/>
  <c r="AO163" i="1"/>
  <c r="AO162" i="1"/>
  <c r="AO161" i="1"/>
  <c r="AO160" i="1"/>
  <c r="AO159" i="1"/>
  <c r="AO158" i="1"/>
  <c r="AO157" i="1"/>
  <c r="AO156" i="1"/>
  <c r="AO155" i="1"/>
  <c r="AO154" i="1"/>
  <c r="AO153" i="1"/>
  <c r="AO152" i="1"/>
  <c r="AO151" i="1"/>
  <c r="AO150" i="1"/>
  <c r="AO149" i="1"/>
  <c r="AO148" i="1"/>
  <c r="AO147" i="1"/>
  <c r="AO146" i="1"/>
  <c r="AO145" i="1"/>
  <c r="AO144" i="1"/>
  <c r="AO143" i="1"/>
  <c r="AO142" i="1"/>
  <c r="AO141" i="1"/>
  <c r="AO121" i="1"/>
  <c r="AO120" i="1"/>
  <c r="AO119" i="1"/>
  <c r="AO118" i="1"/>
  <c r="AO115" i="1"/>
  <c r="AO113" i="1"/>
  <c r="AO112" i="1"/>
  <c r="AO111" i="1"/>
  <c r="AO110" i="1"/>
  <c r="AO109" i="1"/>
  <c r="AO108" i="1"/>
  <c r="AO106" i="1"/>
  <c r="AO105" i="1"/>
  <c r="AO104" i="1"/>
  <c r="AO103" i="1"/>
  <c r="AO102" i="1"/>
  <c r="AO101" i="1"/>
  <c r="AO95" i="1"/>
  <c r="AO93" i="1"/>
  <c r="AO92" i="1"/>
  <c r="AO91" i="1"/>
  <c r="AO90" i="1"/>
  <c r="AO89" i="1"/>
  <c r="AO87" i="1"/>
  <c r="AO86" i="1"/>
  <c r="AO84" i="1"/>
  <c r="AO83" i="1"/>
  <c r="AO82" i="1"/>
  <c r="AO74" i="1"/>
  <c r="AO73" i="1"/>
  <c r="AO72" i="1"/>
  <c r="AO70" i="1"/>
  <c r="AO69" i="1"/>
  <c r="AO68" i="1"/>
  <c r="AO67" i="1"/>
  <c r="AO66" i="1"/>
  <c r="AO65" i="1"/>
  <c r="AO64" i="1"/>
  <c r="AO61" i="1"/>
  <c r="AO60" i="1"/>
  <c r="AO59" i="1"/>
  <c r="AO58" i="1"/>
  <c r="AO57" i="1"/>
  <c r="AO56" i="1"/>
  <c r="AO48" i="1"/>
  <c r="AO47" i="1"/>
  <c r="AO46" i="1"/>
  <c r="AO45" i="1"/>
  <c r="AO44" i="1"/>
  <c r="AO43" i="1"/>
  <c r="AO42" i="1"/>
  <c r="AO41" i="1"/>
  <c r="AO40" i="1"/>
  <c r="AO39" i="1"/>
  <c r="AO38" i="1"/>
  <c r="AO19" i="1"/>
  <c r="AO18" i="1"/>
  <c r="AO17" i="1"/>
  <c r="AO16" i="1"/>
  <c r="AO13" i="1"/>
  <c r="AO12" i="1"/>
  <c r="AO11" i="1"/>
  <c r="AO10" i="1"/>
  <c r="AK9" i="1"/>
  <c r="AO21" i="1" l="1"/>
  <c r="Z14" i="58"/>
  <c r="Z14" i="57"/>
  <c r="Z14" i="56"/>
  <c r="Z14" i="55"/>
  <c r="Z14" i="53"/>
  <c r="Z14" i="52"/>
  <c r="Z14" i="50"/>
  <c r="Z14" i="51"/>
  <c r="Z13" i="58"/>
  <c r="Z13" i="57"/>
  <c r="Z13" i="56"/>
  <c r="Z13" i="53"/>
  <c r="Z13" i="55"/>
  <c r="Z13" i="52"/>
  <c r="Z13" i="50"/>
  <c r="Z13" i="51"/>
  <c r="Z44" i="58"/>
  <c r="Z44" i="57"/>
  <c r="Z44" i="56"/>
  <c r="Z44" i="55"/>
  <c r="Z44" i="53"/>
  <c r="Z44" i="52"/>
  <c r="Z44" i="50"/>
  <c r="Z44" i="51"/>
  <c r="Z41" i="58"/>
  <c r="Z41" i="57"/>
  <c r="Z41" i="56"/>
  <c r="Z41" i="55"/>
  <c r="Z41" i="53"/>
  <c r="Z41" i="52"/>
  <c r="Z41" i="51"/>
  <c r="Z41" i="50"/>
  <c r="Z30" i="58"/>
  <c r="Z30" i="57"/>
  <c r="Z30" i="56"/>
  <c r="Z30" i="55"/>
  <c r="Z30" i="53"/>
  <c r="Z30" i="52"/>
  <c r="Z30" i="51"/>
  <c r="Z30" i="50"/>
  <c r="Z70" i="58"/>
  <c r="Z70" i="53"/>
  <c r="Z70" i="57"/>
  <c r="Z70" i="52"/>
  <c r="Z70" i="56"/>
  <c r="Z70" i="51"/>
  <c r="Z70" i="55"/>
  <c r="Z70" i="50"/>
  <c r="Z24" i="58"/>
  <c r="Z24" i="57"/>
  <c r="Z24" i="56"/>
  <c r="Z24" i="55"/>
  <c r="Z24" i="53"/>
  <c r="Z24" i="52"/>
  <c r="Z24" i="50"/>
  <c r="Z24" i="51"/>
  <c r="Z57" i="58"/>
  <c r="Z57" i="57"/>
  <c r="Z57" i="56"/>
  <c r="Z57" i="55"/>
  <c r="Z57" i="53"/>
  <c r="Z57" i="52"/>
  <c r="Z57" i="50"/>
  <c r="Z57" i="51"/>
  <c r="Z67" i="58"/>
  <c r="Z67" i="57"/>
  <c r="Z67" i="56"/>
  <c r="Z67" i="55"/>
  <c r="Z67" i="53"/>
  <c r="Z67" i="52"/>
  <c r="Z67" i="51"/>
  <c r="Z67" i="50"/>
  <c r="Z45" i="58"/>
  <c r="Z45" i="57"/>
  <c r="Z45" i="56"/>
  <c r="Z45" i="55"/>
  <c r="Z45" i="53"/>
  <c r="Z45" i="52"/>
  <c r="Z45" i="51"/>
  <c r="Z45" i="50"/>
  <c r="Z20" i="58"/>
  <c r="Z20" i="57"/>
  <c r="Z20" i="56"/>
  <c r="Z20" i="55"/>
  <c r="Z20" i="53"/>
  <c r="Z20" i="52"/>
  <c r="Z20" i="51"/>
  <c r="Z20" i="50"/>
  <c r="AO2370" i="1"/>
  <c r="Z11" i="58"/>
  <c r="Z11" i="57"/>
  <c r="Z11" i="56"/>
  <c r="Z11" i="55"/>
  <c r="Z11" i="53"/>
  <c r="Z11" i="52"/>
  <c r="Z11" i="50"/>
  <c r="Z11" i="51"/>
  <c r="Z25" i="58"/>
  <c r="Z25" i="57"/>
  <c r="Z25" i="56"/>
  <c r="Z25" i="55"/>
  <c r="Z25" i="53"/>
  <c r="Z25" i="52"/>
  <c r="Z25" i="50"/>
  <c r="Z25" i="51"/>
  <c r="Z61" i="55"/>
  <c r="Z61" i="51"/>
  <c r="Z61" i="58"/>
  <c r="Z61" i="53"/>
  <c r="Z61" i="57"/>
  <c r="Z61" i="52"/>
  <c r="Z61" i="56"/>
  <c r="Z61" i="50"/>
  <c r="Z64" i="56"/>
  <c r="Z64" i="51"/>
  <c r="Z64" i="55"/>
  <c r="Z64" i="50"/>
  <c r="Z64" i="58"/>
  <c r="Z64" i="53"/>
  <c r="Z64" i="57"/>
  <c r="Z64" i="52"/>
  <c r="Z32" i="58"/>
  <c r="Z32" i="57"/>
  <c r="Z32" i="56"/>
  <c r="Z32" i="55"/>
  <c r="Z32" i="53"/>
  <c r="Z32" i="52"/>
  <c r="Z32" i="51"/>
  <c r="Z32" i="50"/>
  <c r="Z18" i="58"/>
  <c r="Z18" i="57"/>
  <c r="Z18" i="56"/>
  <c r="Z18" i="55"/>
  <c r="Z18" i="53"/>
  <c r="Z18" i="52"/>
  <c r="Z18" i="51"/>
  <c r="Z18" i="50"/>
  <c r="Z46" i="58"/>
  <c r="Z46" i="53"/>
  <c r="Z46" i="57"/>
  <c r="Z46" i="52"/>
  <c r="Z46" i="56"/>
  <c r="Z46" i="51"/>
  <c r="Z46" i="55"/>
  <c r="Z46" i="50"/>
  <c r="Z49" i="58"/>
  <c r="Z49" i="57"/>
  <c r="Z49" i="56"/>
  <c r="Z49" i="55"/>
  <c r="Z49" i="53"/>
  <c r="Z49" i="52"/>
  <c r="Z49" i="51"/>
  <c r="Z49" i="50"/>
  <c r="AO1717" i="1"/>
  <c r="Z12" i="58"/>
  <c r="Z12" i="57"/>
  <c r="Z12" i="56"/>
  <c r="Z12" i="55"/>
  <c r="Z12" i="53"/>
  <c r="Z12" i="52"/>
  <c r="Z12" i="51"/>
  <c r="Z12" i="50"/>
  <c r="Z72" i="58"/>
  <c r="Z72" i="53"/>
  <c r="Z72" i="57"/>
  <c r="Z72" i="51"/>
  <c r="Z72" i="56"/>
  <c r="Z72" i="52"/>
  <c r="Z72" i="55"/>
  <c r="Z72" i="50"/>
  <c r="Z29" i="58"/>
  <c r="Z29" i="57"/>
  <c r="Z29" i="56"/>
  <c r="Z29" i="55"/>
  <c r="Z29" i="53"/>
  <c r="Z29" i="52"/>
  <c r="Z29" i="51"/>
  <c r="Z29" i="50"/>
  <c r="Z38" i="58"/>
  <c r="Z38" i="57"/>
  <c r="Z38" i="56"/>
  <c r="Z38" i="55"/>
  <c r="Z38" i="53"/>
  <c r="Z38" i="52"/>
  <c r="Z38" i="51"/>
  <c r="Z38" i="50"/>
  <c r="Z39" i="58"/>
  <c r="Z39" i="57"/>
  <c r="Z39" i="56"/>
  <c r="Z39" i="55"/>
  <c r="Z39" i="53"/>
  <c r="Z39" i="52"/>
  <c r="Z39" i="51"/>
  <c r="Z39" i="50"/>
  <c r="Z28" i="58"/>
  <c r="Z28" i="57"/>
  <c r="Z28" i="56"/>
  <c r="Z28" i="55"/>
  <c r="Z28" i="53"/>
  <c r="Z28" i="52"/>
  <c r="Z28" i="51"/>
  <c r="Z28" i="50"/>
  <c r="AO9" i="1"/>
  <c r="Z10" i="58"/>
  <c r="Z10" i="57"/>
  <c r="Z10" i="56"/>
  <c r="Z10" i="55"/>
  <c r="Z10" i="53"/>
  <c r="Z10" i="52"/>
  <c r="Z10" i="50"/>
  <c r="Z10" i="51"/>
  <c r="Z22" i="58"/>
  <c r="Z22" i="53"/>
  <c r="Z22" i="57"/>
  <c r="Z22" i="52"/>
  <c r="Z22" i="56"/>
  <c r="Z22" i="51"/>
  <c r="Z22" i="55"/>
  <c r="Z22" i="50"/>
  <c r="Z53" i="58"/>
  <c r="Z53" i="57"/>
  <c r="Z53" i="56"/>
  <c r="Z53" i="55"/>
  <c r="Z53" i="53"/>
  <c r="Z53" i="52"/>
  <c r="Z53" i="51"/>
  <c r="Z53" i="50"/>
  <c r="Z71" i="58"/>
  <c r="Z71" i="57"/>
  <c r="Z71" i="56"/>
  <c r="Z71" i="55"/>
  <c r="Z71" i="53"/>
  <c r="Z71" i="52"/>
  <c r="Z71" i="51"/>
  <c r="Z71" i="50"/>
  <c r="Z26" i="58"/>
  <c r="Z26" i="57"/>
  <c r="Z26" i="56"/>
  <c r="Z26" i="55"/>
  <c r="Z26" i="53"/>
  <c r="Z26" i="52"/>
  <c r="Z26" i="50"/>
  <c r="Z26" i="51"/>
  <c r="Z27" i="58"/>
  <c r="Z27" i="52"/>
  <c r="Z27" i="57"/>
  <c r="Z27" i="53"/>
  <c r="Z27" i="56"/>
  <c r="Z27" i="51"/>
  <c r="Z73" i="51" s="1"/>
  <c r="Z27" i="55"/>
  <c r="Z27" i="50"/>
  <c r="Z15" i="58"/>
  <c r="Z15" i="57"/>
  <c r="Z15" i="56"/>
  <c r="Z15" i="55"/>
  <c r="Z15" i="53"/>
  <c r="Z15" i="52"/>
  <c r="Z15" i="50"/>
  <c r="Z15" i="51"/>
  <c r="Z23" i="58"/>
  <c r="Z23" i="57"/>
  <c r="Z23" i="56"/>
  <c r="Z23" i="53"/>
  <c r="Z23" i="55"/>
  <c r="Z23" i="52"/>
  <c r="Z23" i="50"/>
  <c r="Z23" i="51"/>
  <c r="Z43" i="55"/>
  <c r="Z43" i="50"/>
  <c r="Z43" i="58"/>
  <c r="Z43" i="53"/>
  <c r="Z43" i="57"/>
  <c r="Z43" i="52"/>
  <c r="Z43" i="56"/>
  <c r="Z43" i="51"/>
  <c r="Z47" i="58"/>
  <c r="Z47" i="57"/>
  <c r="Z47" i="56"/>
  <c r="Z47" i="55"/>
  <c r="Z47" i="53"/>
  <c r="Z47" i="52"/>
  <c r="Z47" i="51"/>
  <c r="Z47" i="50"/>
  <c r="Z56" i="58"/>
  <c r="Z56" i="57"/>
  <c r="Z56" i="56"/>
  <c r="Z56" i="55"/>
  <c r="Z56" i="53"/>
  <c r="Z56" i="52"/>
  <c r="Z56" i="51"/>
  <c r="Z56" i="50"/>
  <c r="Z58" i="58"/>
  <c r="Z58" i="57"/>
  <c r="Z58" i="56"/>
  <c r="Z58" i="55"/>
  <c r="Z58" i="53"/>
  <c r="Z58" i="52"/>
  <c r="Z58" i="50"/>
  <c r="Z58" i="51"/>
  <c r="Z54" i="58"/>
  <c r="Z54" i="53"/>
  <c r="Z54" i="57"/>
  <c r="Z54" i="52"/>
  <c r="Z54" i="56"/>
  <c r="Z54" i="51"/>
  <c r="Z54" i="55"/>
  <c r="Z54" i="50"/>
  <c r="Z59" i="58"/>
  <c r="Z59" i="57"/>
  <c r="Z59" i="56"/>
  <c r="Z59" i="55"/>
  <c r="Z59" i="53"/>
  <c r="Z59" i="52"/>
  <c r="Z59" i="50"/>
  <c r="Z59" i="51"/>
  <c r="Z65" i="58"/>
  <c r="Z65" i="57"/>
  <c r="Z65" i="56"/>
  <c r="Z65" i="55"/>
  <c r="Z65" i="53"/>
  <c r="Z65" i="52"/>
  <c r="Z65" i="51"/>
  <c r="Z65" i="50"/>
  <c r="Z36" i="58"/>
  <c r="Z36" i="53"/>
  <c r="Z36" i="57"/>
  <c r="Z36" i="52"/>
  <c r="Z36" i="56"/>
  <c r="Z36" i="51"/>
  <c r="Z36" i="55"/>
  <c r="Z36" i="50"/>
  <c r="Z60" i="58"/>
  <c r="Z60" i="57"/>
  <c r="Z60" i="56"/>
  <c r="Z60" i="55"/>
  <c r="Z60" i="53"/>
  <c r="Z60" i="52"/>
  <c r="Z60" i="50"/>
  <c r="Z60" i="51"/>
  <c r="Z21" i="58"/>
  <c r="Z21" i="55"/>
  <c r="Z21" i="57"/>
  <c r="Z21" i="52"/>
  <c r="Z21" i="56"/>
  <c r="Z21" i="51"/>
  <c r="Z21" i="53"/>
  <c r="Z21" i="50"/>
  <c r="Z68" i="58"/>
  <c r="Z68" i="53"/>
  <c r="Z68" i="57"/>
  <c r="Z68" i="52"/>
  <c r="Z68" i="56"/>
  <c r="Z68" i="51"/>
  <c r="Z68" i="55"/>
  <c r="Z68" i="50"/>
  <c r="Z66" i="58"/>
  <c r="Z66" i="57"/>
  <c r="Z66" i="56"/>
  <c r="Z66" i="55"/>
  <c r="Z66" i="53"/>
  <c r="Z66" i="52"/>
  <c r="Z66" i="51"/>
  <c r="Z66" i="50"/>
  <c r="Z31" i="55"/>
  <c r="Z31" i="50"/>
  <c r="Z31" i="58"/>
  <c r="Z31" i="53"/>
  <c r="Z31" i="57"/>
  <c r="Z31" i="52"/>
  <c r="Z31" i="56"/>
  <c r="Z31" i="51"/>
  <c r="Z16" i="58"/>
  <c r="Z16" i="57"/>
  <c r="Z16" i="56"/>
  <c r="Z16" i="55"/>
  <c r="Z16" i="53"/>
  <c r="Z16" i="52"/>
  <c r="Z16" i="50"/>
  <c r="Z16" i="51"/>
  <c r="Z48" i="58"/>
  <c r="Z48" i="57"/>
  <c r="Z48" i="56"/>
  <c r="Z48" i="55"/>
  <c r="Z48" i="53"/>
  <c r="Z48" i="52"/>
  <c r="Z48" i="51"/>
  <c r="Z48" i="50"/>
  <c r="Z63" i="55"/>
  <c r="Z63" i="51"/>
  <c r="Z63" i="58"/>
  <c r="Z63" i="53"/>
  <c r="Z63" i="57"/>
  <c r="Z63" i="52"/>
  <c r="Z63" i="56"/>
  <c r="Z63" i="50"/>
  <c r="Z62" i="58"/>
  <c r="Z62" i="57"/>
  <c r="Z62" i="56"/>
  <c r="Z62" i="55"/>
  <c r="Z62" i="53"/>
  <c r="Z62" i="52"/>
  <c r="Z62" i="50"/>
  <c r="Z62" i="51"/>
  <c r="Z34" i="58"/>
  <c r="Z34" i="57"/>
  <c r="Z34" i="56"/>
  <c r="Z34" i="55"/>
  <c r="Z34" i="53"/>
  <c r="Z73" i="53" s="1"/>
  <c r="Z34" i="52"/>
  <c r="Z34" i="51"/>
  <c r="Z34" i="50"/>
  <c r="Z17" i="53"/>
  <c r="Z17" i="51"/>
  <c r="Z17" i="58"/>
  <c r="Z17" i="55"/>
  <c r="Z17" i="57"/>
  <c r="Z17" i="52"/>
  <c r="Z17" i="56"/>
  <c r="Z17" i="50"/>
  <c r="Z34" i="4"/>
  <c r="Z24" i="4"/>
  <c r="Z56" i="4"/>
  <c r="Z58" i="4"/>
  <c r="Z64" i="4"/>
  <c r="Z20" i="4"/>
  <c r="Z21" i="4"/>
  <c r="Z45" i="4"/>
  <c r="Z35" i="4"/>
  <c r="Z37" i="4"/>
  <c r="Z27" i="4"/>
  <c r="Z38" i="4"/>
  <c r="Z66" i="4"/>
  <c r="Z32" i="4"/>
  <c r="Z52" i="4"/>
  <c r="Z39" i="4"/>
  <c r="Z30" i="4"/>
  <c r="Z50" i="4"/>
  <c r="Z46" i="4"/>
  <c r="Z55" i="4"/>
  <c r="Z57" i="4"/>
  <c r="Z63" i="4"/>
  <c r="Z70" i="4"/>
  <c r="Z25" i="4"/>
  <c r="Z61" i="4"/>
  <c r="Z33" i="4"/>
  <c r="Z42" i="4"/>
  <c r="Z60" i="4"/>
  <c r="Z53" i="4"/>
  <c r="Z65" i="4"/>
  <c r="Z15" i="4"/>
  <c r="Z18" i="4"/>
  <c r="Z26" i="4"/>
  <c r="Z44" i="4"/>
  <c r="Z47" i="4"/>
  <c r="Z71" i="4"/>
  <c r="Z19" i="4"/>
  <c r="Z40" i="4"/>
  <c r="Z29" i="4"/>
  <c r="Z69" i="4"/>
  <c r="Z67" i="4"/>
  <c r="Z23" i="4"/>
  <c r="Z22" i="4"/>
  <c r="Z43" i="4"/>
  <c r="Z31" i="4"/>
  <c r="Z17" i="4"/>
  <c r="Z48" i="4"/>
  <c r="Z62" i="4"/>
  <c r="Z28" i="4"/>
  <c r="Z59" i="4"/>
  <c r="Z16" i="4"/>
  <c r="Z13" i="4"/>
  <c r="Z12" i="4"/>
  <c r="AK7" i="1"/>
  <c r="Z14" i="4"/>
  <c r="Z11" i="4"/>
  <c r="Z10" i="4"/>
  <c r="Z9" i="4"/>
  <c r="Z9" i="51" l="1"/>
  <c r="Z73" i="57"/>
  <c r="Z73" i="50"/>
  <c r="Z9" i="50"/>
  <c r="Z73" i="52"/>
  <c r="Z9" i="52" s="1"/>
  <c r="Z9" i="57"/>
  <c r="Z73" i="55"/>
  <c r="Z9" i="55" s="1"/>
  <c r="Z9" i="53"/>
  <c r="Z73" i="58"/>
  <c r="Z9" i="58" s="1"/>
  <c r="Z73" i="56"/>
  <c r="Z9" i="56" s="1"/>
  <c r="I11" i="4"/>
  <c r="J44" i="4"/>
  <c r="H68" i="4" l="1"/>
  <c r="J14" i="4"/>
  <c r="J11" i="4" l="1"/>
  <c r="J12" i="4"/>
  <c r="J13" i="4"/>
  <c r="J16" i="4"/>
  <c r="J18" i="4"/>
  <c r="J19" i="4"/>
  <c r="J20" i="4"/>
  <c r="J22" i="4"/>
  <c r="J23" i="4"/>
  <c r="J24" i="4"/>
  <c r="J25" i="4"/>
  <c r="J26" i="4"/>
  <c r="J27" i="4"/>
  <c r="J28" i="4"/>
  <c r="J29" i="4"/>
  <c r="J30" i="4"/>
  <c r="J31" i="4"/>
  <c r="J33" i="4"/>
  <c r="J34" i="4"/>
  <c r="J36" i="4"/>
  <c r="J38" i="4"/>
  <c r="J39" i="4"/>
  <c r="J41" i="4"/>
  <c r="J43" i="4"/>
  <c r="J46" i="4"/>
  <c r="J48" i="4"/>
  <c r="J49" i="4"/>
  <c r="J50" i="4"/>
  <c r="J51" i="4"/>
  <c r="J52" i="4"/>
  <c r="J53" i="4"/>
  <c r="J54" i="4"/>
  <c r="J55" i="4"/>
  <c r="J56" i="4"/>
  <c r="J57" i="4"/>
  <c r="J58" i="4"/>
  <c r="J59" i="4"/>
  <c r="J60" i="4"/>
  <c r="J62" i="4"/>
  <c r="J65" i="4"/>
  <c r="J66" i="4"/>
  <c r="J69" i="4"/>
  <c r="J70" i="4"/>
  <c r="H9" i="4"/>
  <c r="I12" i="4"/>
  <c r="I13" i="4"/>
  <c r="I14" i="4"/>
  <c r="I16" i="4"/>
  <c r="I19" i="4"/>
  <c r="I20" i="4"/>
  <c r="I22" i="4"/>
  <c r="I23" i="4"/>
  <c r="I24" i="4"/>
  <c r="I25" i="4"/>
  <c r="I27" i="4"/>
  <c r="I28" i="4"/>
  <c r="I29" i="4"/>
  <c r="I30" i="4"/>
  <c r="I31" i="4"/>
  <c r="I33" i="4"/>
  <c r="I34" i="4"/>
  <c r="I36" i="4"/>
  <c r="I38" i="4"/>
  <c r="I39" i="4"/>
  <c r="I41" i="4"/>
  <c r="I42" i="4"/>
  <c r="I43" i="4"/>
  <c r="I46" i="4"/>
  <c r="I48" i="4"/>
  <c r="I49" i="4"/>
  <c r="I50" i="4"/>
  <c r="I51" i="4"/>
  <c r="I52" i="4"/>
  <c r="I53" i="4"/>
  <c r="I54" i="4"/>
  <c r="I55" i="4"/>
  <c r="I56" i="4"/>
  <c r="I57" i="4"/>
  <c r="I58" i="4"/>
  <c r="I59" i="4"/>
  <c r="I60" i="4"/>
  <c r="I61" i="4"/>
  <c r="I62" i="4"/>
  <c r="I65" i="4"/>
  <c r="I66" i="4"/>
  <c r="I69" i="4"/>
  <c r="I70" i="4"/>
  <c r="H21" i="4" l="1"/>
  <c r="E2072" i="1" l="1"/>
  <c r="M16" i="4" l="1"/>
  <c r="L16" i="4"/>
  <c r="G16" i="4"/>
  <c r="F16" i="4"/>
  <c r="E16" i="4"/>
  <c r="D16" i="4"/>
  <c r="H16" i="4" l="1"/>
  <c r="C16" i="4"/>
  <c r="K16" i="4"/>
  <c r="O16" i="4" l="1"/>
  <c r="W33" i="58" l="1"/>
  <c r="W33" i="57"/>
  <c r="W33" i="56"/>
  <c r="W33" i="55"/>
  <c r="W33" i="53"/>
  <c r="W33" i="52"/>
  <c r="W33" i="51"/>
  <c r="W33" i="50"/>
  <c r="S33" i="58"/>
  <c r="S33" i="57"/>
  <c r="S33" i="56"/>
  <c r="S33" i="55"/>
  <c r="S33" i="53"/>
  <c r="S33" i="52"/>
  <c r="S33" i="51"/>
  <c r="S33" i="50"/>
  <c r="W24" i="58"/>
  <c r="W24" i="57"/>
  <c r="W24" i="56"/>
  <c r="W24" i="55"/>
  <c r="W24" i="53"/>
  <c r="W24" i="52"/>
  <c r="W24" i="50"/>
  <c r="W24" i="51"/>
  <c r="S24" i="58"/>
  <c r="S24" i="57"/>
  <c r="S24" i="56"/>
  <c r="S24" i="55"/>
  <c r="S24" i="53"/>
  <c r="S24" i="52"/>
  <c r="S24" i="50"/>
  <c r="S24" i="51"/>
  <c r="W11" i="58"/>
  <c r="W11" i="57"/>
  <c r="W11" i="56"/>
  <c r="W11" i="55"/>
  <c r="W11" i="53"/>
  <c r="W11" i="52"/>
  <c r="W11" i="51"/>
  <c r="W11" i="50"/>
  <c r="S11" i="58"/>
  <c r="S11" i="57"/>
  <c r="S11" i="56"/>
  <c r="S11" i="55"/>
  <c r="S11" i="53"/>
  <c r="S11" i="52"/>
  <c r="S11" i="51"/>
  <c r="S11" i="50"/>
  <c r="W28" i="58"/>
  <c r="W28" i="57"/>
  <c r="W28" i="56"/>
  <c r="W28" i="55"/>
  <c r="W28" i="53"/>
  <c r="W28" i="52"/>
  <c r="W28" i="51"/>
  <c r="W28" i="50"/>
  <c r="S28" i="58"/>
  <c r="S28" i="57"/>
  <c r="S28" i="56"/>
  <c r="S28" i="55"/>
  <c r="S28" i="53"/>
  <c r="S28" i="52"/>
  <c r="S28" i="51"/>
  <c r="S28" i="50"/>
  <c r="W68" i="58"/>
  <c r="W68" i="57"/>
  <c r="W68" i="56"/>
  <c r="W68" i="55"/>
  <c r="W68" i="53"/>
  <c r="W68" i="52"/>
  <c r="W68" i="51"/>
  <c r="W68" i="50"/>
  <c r="S68" i="58"/>
  <c r="S68" i="57"/>
  <c r="S68" i="56"/>
  <c r="S68" i="55"/>
  <c r="S68" i="53"/>
  <c r="S68" i="52"/>
  <c r="S68" i="51"/>
  <c r="S68" i="50"/>
  <c r="W39" i="58"/>
  <c r="W39" i="57"/>
  <c r="W39" i="56"/>
  <c r="W39" i="55"/>
  <c r="W39" i="53"/>
  <c r="W39" i="52"/>
  <c r="W39" i="51"/>
  <c r="W39" i="50"/>
  <c r="S39" i="58"/>
  <c r="S39" i="57"/>
  <c r="S39" i="56"/>
  <c r="S39" i="55"/>
  <c r="S39" i="53"/>
  <c r="S39" i="52"/>
  <c r="S39" i="51"/>
  <c r="S39" i="50"/>
  <c r="V33" i="58"/>
  <c r="V33" i="57"/>
  <c r="V33" i="56"/>
  <c r="V33" i="55"/>
  <c r="V33" i="53"/>
  <c r="V33" i="52"/>
  <c r="V33" i="51"/>
  <c r="V33" i="50"/>
  <c r="R33" i="58"/>
  <c r="R33" i="57"/>
  <c r="R33" i="56"/>
  <c r="R33" i="55"/>
  <c r="R33" i="53"/>
  <c r="R33" i="52"/>
  <c r="R33" i="51"/>
  <c r="R33" i="50"/>
  <c r="V24" i="58"/>
  <c r="V24" i="57"/>
  <c r="V24" i="56"/>
  <c r="V24" i="55"/>
  <c r="V24" i="53"/>
  <c r="V24" i="52"/>
  <c r="V24" i="50"/>
  <c r="V24" i="51"/>
  <c r="R24" i="58"/>
  <c r="R24" i="57"/>
  <c r="R24" i="56"/>
  <c r="R24" i="55"/>
  <c r="R24" i="53"/>
  <c r="R24" i="52"/>
  <c r="R24" i="50"/>
  <c r="R24" i="51"/>
  <c r="V11" i="58"/>
  <c r="V11" i="57"/>
  <c r="V11" i="56"/>
  <c r="V11" i="55"/>
  <c r="V11" i="53"/>
  <c r="V11" i="52"/>
  <c r="V11" i="51"/>
  <c r="V11" i="50"/>
  <c r="R11" i="58"/>
  <c r="R11" i="57"/>
  <c r="R11" i="56"/>
  <c r="R11" i="55"/>
  <c r="R11" i="53"/>
  <c r="R11" i="52"/>
  <c r="R11" i="50"/>
  <c r="R11" i="51"/>
  <c r="V28" i="58"/>
  <c r="V28" i="57"/>
  <c r="V28" i="56"/>
  <c r="V28" i="55"/>
  <c r="V28" i="52"/>
  <c r="V28" i="53"/>
  <c r="V28" i="51"/>
  <c r="V28" i="50"/>
  <c r="R28" i="58"/>
  <c r="R28" i="57"/>
  <c r="R28" i="56"/>
  <c r="R28" i="55"/>
  <c r="R28" i="53"/>
  <c r="R28" i="52"/>
  <c r="R28" i="51"/>
  <c r="R28" i="50"/>
  <c r="V68" i="58"/>
  <c r="V68" i="57"/>
  <c r="V68" i="56"/>
  <c r="V68" i="55"/>
  <c r="V68" i="53"/>
  <c r="V68" i="52"/>
  <c r="V68" i="51"/>
  <c r="V68" i="50"/>
  <c r="R68" i="58"/>
  <c r="R68" i="57"/>
  <c r="R68" i="56"/>
  <c r="R68" i="55"/>
  <c r="R68" i="53"/>
  <c r="R68" i="52"/>
  <c r="R68" i="51"/>
  <c r="R68" i="50"/>
  <c r="V39" i="58"/>
  <c r="V39" i="57"/>
  <c r="V39" i="56"/>
  <c r="V39" i="55"/>
  <c r="V39" i="53"/>
  <c r="V39" i="52"/>
  <c r="V39" i="51"/>
  <c r="V39" i="50"/>
  <c r="R39" i="58"/>
  <c r="R39" i="57"/>
  <c r="R39" i="56"/>
  <c r="R39" i="55"/>
  <c r="R39" i="53"/>
  <c r="R39" i="52"/>
  <c r="R39" i="51"/>
  <c r="R39" i="50"/>
  <c r="U33" i="58"/>
  <c r="U33" i="57"/>
  <c r="U33" i="56"/>
  <c r="U33" i="55"/>
  <c r="U33" i="53"/>
  <c r="U33" i="52"/>
  <c r="U33" i="51"/>
  <c r="U33" i="50"/>
  <c r="Q33" i="58"/>
  <c r="Q33" i="57"/>
  <c r="Q33" i="56"/>
  <c r="Q33" i="55"/>
  <c r="Q33" i="53"/>
  <c r="Q33" i="52"/>
  <c r="Q33" i="51"/>
  <c r="Q33" i="50"/>
  <c r="U24" i="58"/>
  <c r="U24" i="57"/>
  <c r="U24" i="56"/>
  <c r="U24" i="55"/>
  <c r="U24" i="53"/>
  <c r="U24" i="52"/>
  <c r="U24" i="50"/>
  <c r="U24" i="51"/>
  <c r="Q24" i="58"/>
  <c r="Q24" i="57"/>
  <c r="Q24" i="56"/>
  <c r="Q24" i="55"/>
  <c r="Q24" i="53"/>
  <c r="Q24" i="52"/>
  <c r="Q24" i="50"/>
  <c r="Q24" i="51"/>
  <c r="U11" i="58"/>
  <c r="U11" i="57"/>
  <c r="U11" i="56"/>
  <c r="U11" i="55"/>
  <c r="U11" i="52"/>
  <c r="U11" i="53"/>
  <c r="U11" i="51"/>
  <c r="U11" i="50"/>
  <c r="Q11" i="58"/>
  <c r="Q11" i="57"/>
  <c r="Q11" i="56"/>
  <c r="Q11" i="55"/>
  <c r="Q11" i="53"/>
  <c r="Q11" i="52"/>
  <c r="Q11" i="51"/>
  <c r="Q11" i="50"/>
  <c r="U28" i="58"/>
  <c r="U28" i="57"/>
  <c r="U28" i="56"/>
  <c r="U28" i="55"/>
  <c r="U28" i="53"/>
  <c r="U28" i="52"/>
  <c r="U28" i="51"/>
  <c r="U28" i="50"/>
  <c r="Q28" i="58"/>
  <c r="Q28" i="57"/>
  <c r="Q28" i="56"/>
  <c r="Q28" i="55"/>
  <c r="Q28" i="53"/>
  <c r="Q28" i="52"/>
  <c r="Q28" i="51"/>
  <c r="Q28" i="50"/>
  <c r="U68" i="58"/>
  <c r="U68" i="57"/>
  <c r="U68" i="56"/>
  <c r="U68" i="55"/>
  <c r="U68" i="53"/>
  <c r="U68" i="52"/>
  <c r="U68" i="50"/>
  <c r="U68" i="51"/>
  <c r="Q68" i="58"/>
  <c r="Q68" i="57"/>
  <c r="Q68" i="56"/>
  <c r="Q68" i="55"/>
  <c r="Q68" i="53"/>
  <c r="Q68" i="52"/>
  <c r="Q68" i="50"/>
  <c r="Q68" i="51"/>
  <c r="U39" i="58"/>
  <c r="U39" i="57"/>
  <c r="U39" i="56"/>
  <c r="U39" i="55"/>
  <c r="U39" i="53"/>
  <c r="U39" i="52"/>
  <c r="U39" i="51"/>
  <c r="U39" i="50"/>
  <c r="Q39" i="58"/>
  <c r="Q39" i="57"/>
  <c r="Q39" i="56"/>
  <c r="Q39" i="55"/>
  <c r="Q39" i="53"/>
  <c r="Q39" i="52"/>
  <c r="Q39" i="51"/>
  <c r="Q39" i="50"/>
  <c r="X33" i="58"/>
  <c r="X33" i="57"/>
  <c r="X33" i="56"/>
  <c r="X33" i="55"/>
  <c r="X33" i="53"/>
  <c r="X33" i="52"/>
  <c r="X33" i="51"/>
  <c r="X33" i="50"/>
  <c r="T33" i="58"/>
  <c r="T33" i="57"/>
  <c r="T33" i="56"/>
  <c r="T33" i="55"/>
  <c r="T33" i="52"/>
  <c r="T33" i="53"/>
  <c r="T33" i="51"/>
  <c r="T33" i="50"/>
  <c r="X24" i="58"/>
  <c r="X24" i="57"/>
  <c r="X24" i="56"/>
  <c r="X24" i="55"/>
  <c r="X24" i="53"/>
  <c r="X24" i="52"/>
  <c r="X24" i="51"/>
  <c r="X24" i="50"/>
  <c r="T24" i="58"/>
  <c r="T24" i="57"/>
  <c r="T24" i="56"/>
  <c r="T24" i="55"/>
  <c r="T24" i="53"/>
  <c r="T24" i="52"/>
  <c r="T24" i="51"/>
  <c r="T24" i="50"/>
  <c r="X11" i="58"/>
  <c r="X11" i="57"/>
  <c r="X11" i="56"/>
  <c r="X11" i="55"/>
  <c r="X11" i="53"/>
  <c r="X11" i="52"/>
  <c r="X11" i="51"/>
  <c r="X11" i="50"/>
  <c r="T11" i="58"/>
  <c r="T11" i="57"/>
  <c r="T11" i="56"/>
  <c r="T11" i="55"/>
  <c r="T11" i="52"/>
  <c r="T11" i="53"/>
  <c r="T11" i="51"/>
  <c r="T11" i="50"/>
  <c r="X28" i="58"/>
  <c r="X28" i="57"/>
  <c r="X28" i="56"/>
  <c r="X28" i="55"/>
  <c r="X28" i="53"/>
  <c r="X28" i="52"/>
  <c r="X28" i="51"/>
  <c r="X28" i="50"/>
  <c r="T28" i="58"/>
  <c r="T28" i="57"/>
  <c r="T28" i="56"/>
  <c r="T28" i="55"/>
  <c r="T28" i="53"/>
  <c r="T28" i="52"/>
  <c r="T28" i="51"/>
  <c r="T28" i="50"/>
  <c r="X68" i="58"/>
  <c r="X68" i="57"/>
  <c r="X68" i="56"/>
  <c r="X68" i="55"/>
  <c r="X68" i="53"/>
  <c r="X68" i="52"/>
  <c r="X68" i="51"/>
  <c r="X68" i="50"/>
  <c r="T68" i="58"/>
  <c r="T68" i="57"/>
  <c r="T68" i="56"/>
  <c r="T68" i="55"/>
  <c r="T68" i="53"/>
  <c r="T68" i="52"/>
  <c r="T68" i="50"/>
  <c r="T68" i="51"/>
  <c r="X39" i="58"/>
  <c r="X39" i="57"/>
  <c r="X39" i="56"/>
  <c r="X39" i="55"/>
  <c r="X39" i="53"/>
  <c r="X39" i="52"/>
  <c r="X39" i="51"/>
  <c r="X39" i="50"/>
  <c r="T39" i="58"/>
  <c r="T39" i="57"/>
  <c r="T39" i="56"/>
  <c r="T39" i="55"/>
  <c r="T39" i="53"/>
  <c r="T39" i="52"/>
  <c r="T39" i="51"/>
  <c r="T39" i="50"/>
  <c r="X38" i="4"/>
  <c r="T38" i="4"/>
  <c r="W38" i="4"/>
  <c r="S38" i="4"/>
  <c r="V38" i="4"/>
  <c r="R38" i="4"/>
  <c r="U38" i="4"/>
  <c r="Q38" i="4"/>
  <c r="AN7" i="1" l="1"/>
  <c r="Z7" i="1"/>
  <c r="AL7" i="1"/>
  <c r="AO7" i="1" s="1"/>
  <c r="X67" i="4"/>
  <c r="W67" i="4"/>
  <c r="V67" i="4"/>
  <c r="U67" i="4"/>
  <c r="T67" i="4"/>
  <c r="S67" i="4"/>
  <c r="R67" i="4"/>
  <c r="Q67" i="4"/>
  <c r="P67" i="4"/>
  <c r="X32" i="4"/>
  <c r="W32" i="4"/>
  <c r="V32" i="4"/>
  <c r="U32" i="4"/>
  <c r="T32" i="4"/>
  <c r="S32" i="4"/>
  <c r="R32" i="4"/>
  <c r="Q32" i="4"/>
  <c r="P32" i="4"/>
  <c r="X27" i="4"/>
  <c r="W27" i="4"/>
  <c r="V27" i="4"/>
  <c r="U27" i="4"/>
  <c r="T27" i="4"/>
  <c r="S27" i="4"/>
  <c r="R27" i="4"/>
  <c r="Q27" i="4"/>
  <c r="P27" i="4"/>
  <c r="X23" i="4"/>
  <c r="W23" i="4"/>
  <c r="V23" i="4"/>
  <c r="U23" i="4"/>
  <c r="T23" i="4"/>
  <c r="S23" i="4"/>
  <c r="R23" i="4"/>
  <c r="Q23" i="4"/>
  <c r="P23" i="4"/>
  <c r="X10" i="4"/>
  <c r="W10" i="4"/>
  <c r="V10" i="4"/>
  <c r="U10" i="4"/>
  <c r="T10" i="4"/>
  <c r="S10" i="4"/>
  <c r="R10" i="4"/>
  <c r="Q10" i="4"/>
  <c r="P10" i="4"/>
  <c r="AA7" i="1"/>
  <c r="AJ9" i="1"/>
  <c r="AI9" i="1"/>
  <c r="AH9" i="1"/>
  <c r="AG9" i="1"/>
  <c r="AF9" i="1"/>
  <c r="AE9" i="1"/>
  <c r="AD9" i="1"/>
  <c r="AC9" i="1"/>
  <c r="AB9" i="1"/>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5" i="4"/>
  <c r="M14" i="4"/>
  <c r="M13" i="4"/>
  <c r="M12" i="4"/>
  <c r="M11" i="4"/>
  <c r="M10" i="4"/>
  <c r="M9"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5" i="4"/>
  <c r="L14" i="4"/>
  <c r="L13" i="4"/>
  <c r="L12" i="4"/>
  <c r="L11" i="4"/>
  <c r="L10" i="4"/>
  <c r="L9" i="4"/>
  <c r="H11" i="4"/>
  <c r="H15" i="4"/>
  <c r="H20" i="4"/>
  <c r="H24" i="4"/>
  <c r="H28" i="4"/>
  <c r="H32" i="4"/>
  <c r="H36" i="4"/>
  <c r="H40" i="4"/>
  <c r="H44" i="4"/>
  <c r="H48" i="4"/>
  <c r="H52" i="4"/>
  <c r="H56" i="4"/>
  <c r="H60" i="4"/>
  <c r="H64" i="4"/>
  <c r="G71" i="4"/>
  <c r="F71" i="4"/>
  <c r="E71" i="4"/>
  <c r="D71" i="4"/>
  <c r="G70" i="4"/>
  <c r="F70" i="4"/>
  <c r="E70" i="4"/>
  <c r="D70" i="4"/>
  <c r="G69" i="4"/>
  <c r="F69" i="4"/>
  <c r="E69" i="4"/>
  <c r="D69" i="4"/>
  <c r="G68" i="4"/>
  <c r="F68" i="4"/>
  <c r="E68" i="4"/>
  <c r="D68" i="4"/>
  <c r="G67" i="4"/>
  <c r="F67" i="4"/>
  <c r="E67" i="4"/>
  <c r="D67" i="4"/>
  <c r="G66" i="4"/>
  <c r="F66" i="4"/>
  <c r="E66" i="4"/>
  <c r="D66" i="4"/>
  <c r="G65" i="4"/>
  <c r="F65" i="4"/>
  <c r="E65" i="4"/>
  <c r="D65" i="4"/>
  <c r="G64" i="4"/>
  <c r="F64" i="4"/>
  <c r="E64" i="4"/>
  <c r="D64" i="4"/>
  <c r="G63" i="4"/>
  <c r="F63" i="4"/>
  <c r="E63" i="4"/>
  <c r="D63" i="4"/>
  <c r="G62" i="4"/>
  <c r="F62" i="4"/>
  <c r="E62" i="4"/>
  <c r="D62" i="4"/>
  <c r="G61" i="4"/>
  <c r="F61" i="4"/>
  <c r="E61" i="4"/>
  <c r="D61" i="4"/>
  <c r="G60" i="4"/>
  <c r="F60" i="4"/>
  <c r="E60" i="4"/>
  <c r="D60" i="4"/>
  <c r="G59" i="4"/>
  <c r="F59" i="4"/>
  <c r="E59" i="4"/>
  <c r="D59" i="4"/>
  <c r="G58" i="4"/>
  <c r="F58" i="4"/>
  <c r="E58" i="4"/>
  <c r="D58" i="4"/>
  <c r="G57" i="4"/>
  <c r="F57" i="4"/>
  <c r="E57" i="4"/>
  <c r="D57" i="4"/>
  <c r="G56" i="4"/>
  <c r="F56" i="4"/>
  <c r="E56" i="4"/>
  <c r="D56" i="4"/>
  <c r="G55" i="4"/>
  <c r="F55" i="4"/>
  <c r="E55" i="4"/>
  <c r="D55" i="4"/>
  <c r="G54" i="4"/>
  <c r="F54" i="4"/>
  <c r="E54" i="4"/>
  <c r="D54" i="4"/>
  <c r="G53" i="4"/>
  <c r="F53" i="4"/>
  <c r="E53" i="4"/>
  <c r="D53" i="4"/>
  <c r="G52" i="4"/>
  <c r="F52" i="4"/>
  <c r="E52" i="4"/>
  <c r="D52" i="4"/>
  <c r="G51" i="4"/>
  <c r="F51" i="4"/>
  <c r="E51" i="4"/>
  <c r="D51" i="4"/>
  <c r="G50" i="4"/>
  <c r="F50" i="4"/>
  <c r="E50" i="4"/>
  <c r="D50" i="4"/>
  <c r="G49" i="4"/>
  <c r="F49" i="4"/>
  <c r="E49" i="4"/>
  <c r="D49" i="4"/>
  <c r="G48" i="4"/>
  <c r="F48" i="4"/>
  <c r="E48" i="4"/>
  <c r="D48" i="4"/>
  <c r="G47" i="4"/>
  <c r="F47" i="4"/>
  <c r="E47" i="4"/>
  <c r="D47" i="4"/>
  <c r="G46" i="4"/>
  <c r="F46" i="4"/>
  <c r="E46" i="4"/>
  <c r="D46" i="4"/>
  <c r="G45" i="4"/>
  <c r="F45" i="4"/>
  <c r="E45" i="4"/>
  <c r="D45" i="4"/>
  <c r="G44" i="4"/>
  <c r="F44" i="4"/>
  <c r="E44" i="4"/>
  <c r="D44" i="4"/>
  <c r="G43" i="4"/>
  <c r="F43" i="4"/>
  <c r="E43" i="4"/>
  <c r="D43" i="4"/>
  <c r="G42" i="4"/>
  <c r="F42" i="4"/>
  <c r="E42" i="4"/>
  <c r="D42" i="4"/>
  <c r="G41" i="4"/>
  <c r="F41" i="4"/>
  <c r="E41" i="4"/>
  <c r="D41" i="4"/>
  <c r="G40" i="4"/>
  <c r="F40" i="4"/>
  <c r="E40" i="4"/>
  <c r="D40" i="4"/>
  <c r="G39" i="4"/>
  <c r="F39" i="4"/>
  <c r="E39" i="4"/>
  <c r="D39" i="4"/>
  <c r="G38" i="4"/>
  <c r="F38" i="4"/>
  <c r="E38" i="4"/>
  <c r="D38" i="4"/>
  <c r="G37" i="4"/>
  <c r="F37" i="4"/>
  <c r="E37" i="4"/>
  <c r="D37" i="4"/>
  <c r="G36" i="4"/>
  <c r="F36" i="4"/>
  <c r="E36" i="4"/>
  <c r="D36" i="4"/>
  <c r="G35" i="4"/>
  <c r="F35" i="4"/>
  <c r="E35" i="4"/>
  <c r="D35" i="4"/>
  <c r="G34" i="4"/>
  <c r="F34" i="4"/>
  <c r="E34" i="4"/>
  <c r="D34" i="4"/>
  <c r="G33" i="4"/>
  <c r="F33" i="4"/>
  <c r="E33" i="4"/>
  <c r="D33" i="4"/>
  <c r="G32" i="4"/>
  <c r="F32" i="4"/>
  <c r="E32" i="4"/>
  <c r="D32" i="4"/>
  <c r="G31" i="4"/>
  <c r="F31" i="4"/>
  <c r="E31" i="4"/>
  <c r="D31" i="4"/>
  <c r="G30" i="4"/>
  <c r="F30" i="4"/>
  <c r="E30" i="4"/>
  <c r="D30" i="4"/>
  <c r="G29" i="4"/>
  <c r="F29" i="4"/>
  <c r="E29" i="4"/>
  <c r="D29" i="4"/>
  <c r="G28" i="4"/>
  <c r="F28" i="4"/>
  <c r="E28" i="4"/>
  <c r="D28" i="4"/>
  <c r="G27" i="4"/>
  <c r="F27" i="4"/>
  <c r="E27" i="4"/>
  <c r="D27" i="4"/>
  <c r="G26" i="4"/>
  <c r="F26" i="4"/>
  <c r="E26" i="4"/>
  <c r="D26" i="4"/>
  <c r="G25" i="4"/>
  <c r="F25" i="4"/>
  <c r="E25" i="4"/>
  <c r="D25" i="4"/>
  <c r="G24" i="4"/>
  <c r="F24" i="4"/>
  <c r="E24" i="4"/>
  <c r="D24" i="4"/>
  <c r="G23" i="4"/>
  <c r="F23" i="4"/>
  <c r="E23" i="4"/>
  <c r="D23" i="4"/>
  <c r="G22" i="4"/>
  <c r="F22" i="4"/>
  <c r="E22" i="4"/>
  <c r="D22" i="4"/>
  <c r="G21" i="4"/>
  <c r="F21" i="4"/>
  <c r="E21" i="4"/>
  <c r="D21" i="4"/>
  <c r="G20" i="4"/>
  <c r="F20" i="4"/>
  <c r="E20" i="4"/>
  <c r="D20" i="4"/>
  <c r="G19" i="4"/>
  <c r="F19" i="4"/>
  <c r="E19" i="4"/>
  <c r="D19" i="4"/>
  <c r="G18" i="4"/>
  <c r="F18" i="4"/>
  <c r="E18" i="4"/>
  <c r="D18" i="4"/>
  <c r="G17" i="4"/>
  <c r="F17" i="4"/>
  <c r="E17" i="4"/>
  <c r="D17" i="4"/>
  <c r="G15" i="4"/>
  <c r="F15" i="4"/>
  <c r="E15" i="4"/>
  <c r="D15" i="4"/>
  <c r="G14" i="4"/>
  <c r="F14" i="4"/>
  <c r="E14" i="4"/>
  <c r="D14" i="4"/>
  <c r="G13" i="4"/>
  <c r="F13" i="4"/>
  <c r="E13" i="4"/>
  <c r="D13" i="4"/>
  <c r="G12" i="4"/>
  <c r="F12" i="4"/>
  <c r="E12" i="4"/>
  <c r="D12" i="4"/>
  <c r="G11" i="4"/>
  <c r="F11" i="4"/>
  <c r="E11" i="4"/>
  <c r="D11" i="4"/>
  <c r="G10" i="4"/>
  <c r="F10" i="4"/>
  <c r="E10" i="4"/>
  <c r="D10" i="4"/>
  <c r="E9" i="4"/>
  <c r="F9" i="4"/>
  <c r="G9" i="4"/>
  <c r="D9" i="4"/>
  <c r="P10" i="58" l="1"/>
  <c r="P10" i="57"/>
  <c r="P10" i="56"/>
  <c r="P10" i="55"/>
  <c r="P10" i="52"/>
  <c r="P10" i="53"/>
  <c r="P10" i="51"/>
  <c r="P10" i="50"/>
  <c r="T10" i="58"/>
  <c r="T10" i="57"/>
  <c r="T10" i="56"/>
  <c r="T10" i="55"/>
  <c r="T10" i="52"/>
  <c r="T10" i="53"/>
  <c r="T10" i="51"/>
  <c r="T10" i="50"/>
  <c r="X10" i="58"/>
  <c r="X10" i="57"/>
  <c r="X10" i="56"/>
  <c r="X10" i="55"/>
  <c r="X10" i="52"/>
  <c r="X10" i="53"/>
  <c r="X10" i="51"/>
  <c r="X10" i="50"/>
  <c r="Q13" i="58"/>
  <c r="Q13" i="57"/>
  <c r="Q13" i="56"/>
  <c r="Q13" i="55"/>
  <c r="Q13" i="53"/>
  <c r="Q13" i="52"/>
  <c r="Q13" i="51"/>
  <c r="Q13" i="50"/>
  <c r="U13" i="58"/>
  <c r="U13" i="57"/>
  <c r="U13" i="56"/>
  <c r="U13" i="55"/>
  <c r="U13" i="53"/>
  <c r="U13" i="52"/>
  <c r="U13" i="51"/>
  <c r="U13" i="50"/>
  <c r="P15" i="58"/>
  <c r="P15" i="57"/>
  <c r="P15" i="56"/>
  <c r="P15" i="55"/>
  <c r="P15" i="53"/>
  <c r="P15" i="52"/>
  <c r="P15" i="51"/>
  <c r="P15" i="50"/>
  <c r="T15" i="58"/>
  <c r="T15" i="57"/>
  <c r="T15" i="56"/>
  <c r="T15" i="55"/>
  <c r="T15" i="53"/>
  <c r="T15" i="52"/>
  <c r="T15" i="51"/>
  <c r="T15" i="50"/>
  <c r="X15" i="58"/>
  <c r="X15" i="57"/>
  <c r="X15" i="56"/>
  <c r="X15" i="55"/>
  <c r="X15" i="53"/>
  <c r="X15" i="52"/>
  <c r="X15" i="51"/>
  <c r="X15" i="50"/>
  <c r="Q23" i="58"/>
  <c r="Q23" i="57"/>
  <c r="Q23" i="56"/>
  <c r="Q23" i="55"/>
  <c r="Q23" i="52"/>
  <c r="Q23" i="53"/>
  <c r="Q23" i="51"/>
  <c r="Q23" i="50"/>
  <c r="U23" i="58"/>
  <c r="U23" i="57"/>
  <c r="U23" i="56"/>
  <c r="U23" i="55"/>
  <c r="U23" i="52"/>
  <c r="U23" i="53"/>
  <c r="U23" i="51"/>
  <c r="U23" i="50"/>
  <c r="S25" i="58"/>
  <c r="S25" i="57"/>
  <c r="S25" i="56"/>
  <c r="S25" i="53"/>
  <c r="S25" i="55"/>
  <c r="S25" i="52"/>
  <c r="S25" i="50"/>
  <c r="S25" i="51"/>
  <c r="W25" i="58"/>
  <c r="W25" i="57"/>
  <c r="W25" i="56"/>
  <c r="W25" i="53"/>
  <c r="W25" i="55"/>
  <c r="W25" i="52"/>
  <c r="W25" i="50"/>
  <c r="W25" i="51"/>
  <c r="R43" i="58"/>
  <c r="R43" i="57"/>
  <c r="R43" i="56"/>
  <c r="R43" i="55"/>
  <c r="R43" i="53"/>
  <c r="R43" i="52"/>
  <c r="R43" i="51"/>
  <c r="R43" i="50"/>
  <c r="V43" i="58"/>
  <c r="V43" i="57"/>
  <c r="V43" i="56"/>
  <c r="V43" i="55"/>
  <c r="V43" i="53"/>
  <c r="V43" i="52"/>
  <c r="V43" i="51"/>
  <c r="V43" i="50"/>
  <c r="Q44" i="58"/>
  <c r="Q44" i="57"/>
  <c r="Q44" i="56"/>
  <c r="Q44" i="55"/>
  <c r="Q44" i="53"/>
  <c r="Q44" i="52"/>
  <c r="Q44" i="51"/>
  <c r="Q44" i="50"/>
  <c r="U44" i="58"/>
  <c r="U44" i="57"/>
  <c r="U44" i="56"/>
  <c r="U44" i="55"/>
  <c r="U44" i="53"/>
  <c r="U44" i="52"/>
  <c r="U44" i="51"/>
  <c r="U44" i="50"/>
  <c r="S22" i="58"/>
  <c r="S22" i="57"/>
  <c r="S22" i="56"/>
  <c r="S22" i="53"/>
  <c r="S22" i="55"/>
  <c r="S22" i="52"/>
  <c r="S22" i="51"/>
  <c r="S22" i="50"/>
  <c r="W22" i="58"/>
  <c r="W22" i="57"/>
  <c r="W22" i="56"/>
  <c r="W22" i="53"/>
  <c r="W22" i="55"/>
  <c r="W22" i="52"/>
  <c r="W22" i="51"/>
  <c r="W22" i="50"/>
  <c r="P47" i="58"/>
  <c r="P47" i="57"/>
  <c r="P47" i="56"/>
  <c r="P47" i="55"/>
  <c r="P47" i="53"/>
  <c r="P47" i="52"/>
  <c r="P47" i="51"/>
  <c r="P47" i="50"/>
  <c r="T47" i="58"/>
  <c r="T47" i="57"/>
  <c r="T47" i="56"/>
  <c r="T47" i="55"/>
  <c r="T47" i="53"/>
  <c r="T47" i="52"/>
  <c r="T47" i="51"/>
  <c r="T47" i="50"/>
  <c r="X47" i="58"/>
  <c r="X47" i="57"/>
  <c r="X47" i="56"/>
  <c r="X47" i="55"/>
  <c r="X47" i="53"/>
  <c r="X47" i="52"/>
  <c r="X47" i="51"/>
  <c r="X47" i="50"/>
  <c r="Q53" i="58"/>
  <c r="Q53" i="57"/>
  <c r="Q53" i="56"/>
  <c r="Q53" i="55"/>
  <c r="Q53" i="53"/>
  <c r="Q53" i="52"/>
  <c r="Q53" i="51"/>
  <c r="Q53" i="50"/>
  <c r="U53" i="58"/>
  <c r="U53" i="57"/>
  <c r="U53" i="56"/>
  <c r="U53" i="55"/>
  <c r="U53" i="53"/>
  <c r="U53" i="52"/>
  <c r="U53" i="51"/>
  <c r="U53" i="50"/>
  <c r="P56" i="58"/>
  <c r="P56" i="57"/>
  <c r="P56" i="56"/>
  <c r="P56" i="55"/>
  <c r="P56" i="53"/>
  <c r="P56" i="52"/>
  <c r="P56" i="51"/>
  <c r="P56" i="50"/>
  <c r="T56" i="58"/>
  <c r="T56" i="57"/>
  <c r="T56" i="56"/>
  <c r="T56" i="55"/>
  <c r="T56" i="53"/>
  <c r="T56" i="52"/>
  <c r="T56" i="51"/>
  <c r="T56" i="50"/>
  <c r="X56" i="58"/>
  <c r="X56" i="57"/>
  <c r="X56" i="56"/>
  <c r="X56" i="55"/>
  <c r="X56" i="53"/>
  <c r="X56" i="52"/>
  <c r="X56" i="51"/>
  <c r="X56" i="50"/>
  <c r="P58" i="58"/>
  <c r="P58" i="57"/>
  <c r="P58" i="56"/>
  <c r="P58" i="55"/>
  <c r="P58" i="53"/>
  <c r="P58" i="52"/>
  <c r="P58" i="51"/>
  <c r="P58" i="50"/>
  <c r="T58" i="58"/>
  <c r="T58" i="57"/>
  <c r="T58" i="56"/>
  <c r="T58" i="55"/>
  <c r="T58" i="53"/>
  <c r="T58" i="52"/>
  <c r="T58" i="51"/>
  <c r="T58" i="50"/>
  <c r="X58" i="58"/>
  <c r="X58" i="57"/>
  <c r="X58" i="56"/>
  <c r="X58" i="55"/>
  <c r="X58" i="53"/>
  <c r="X58" i="52"/>
  <c r="X58" i="51"/>
  <c r="X58" i="50"/>
  <c r="S57" i="58"/>
  <c r="S57" i="57"/>
  <c r="S57" i="56"/>
  <c r="S57" i="55"/>
  <c r="S57" i="53"/>
  <c r="S57" i="52"/>
  <c r="S57" i="50"/>
  <c r="S57" i="51"/>
  <c r="W57" i="58"/>
  <c r="W57" i="57"/>
  <c r="W57" i="56"/>
  <c r="W57" i="55"/>
  <c r="W57" i="53"/>
  <c r="W57" i="52"/>
  <c r="W57" i="50"/>
  <c r="W57" i="51"/>
  <c r="R61" i="58"/>
  <c r="R61" i="57"/>
  <c r="R61" i="56"/>
  <c r="R61" i="55"/>
  <c r="R61" i="53"/>
  <c r="R61" i="52"/>
  <c r="R61" i="50"/>
  <c r="R61" i="51"/>
  <c r="V61" i="58"/>
  <c r="V61" i="57"/>
  <c r="V61" i="56"/>
  <c r="V61" i="55"/>
  <c r="V61" i="53"/>
  <c r="V61" i="52"/>
  <c r="V61" i="50"/>
  <c r="V61" i="51"/>
  <c r="R67" i="58"/>
  <c r="R67" i="57"/>
  <c r="R67" i="56"/>
  <c r="R67" i="55"/>
  <c r="R67" i="53"/>
  <c r="R67" i="52"/>
  <c r="R67" i="51"/>
  <c r="R67" i="50"/>
  <c r="V67" i="58"/>
  <c r="V67" i="57"/>
  <c r="V67" i="56"/>
  <c r="V67" i="55"/>
  <c r="V67" i="53"/>
  <c r="V67" i="52"/>
  <c r="V67" i="51"/>
  <c r="V67" i="50"/>
  <c r="P64" i="58"/>
  <c r="P64" i="57"/>
  <c r="P64" i="56"/>
  <c r="P64" i="55"/>
  <c r="P64" i="53"/>
  <c r="P64" i="52"/>
  <c r="P64" i="50"/>
  <c r="P64" i="51"/>
  <c r="T64" i="58"/>
  <c r="T64" i="57"/>
  <c r="T64" i="56"/>
  <c r="T64" i="55"/>
  <c r="T64" i="53"/>
  <c r="T64" i="52"/>
  <c r="T64" i="50"/>
  <c r="T64" i="51"/>
  <c r="X64" i="58"/>
  <c r="X64" i="57"/>
  <c r="X64" i="56"/>
  <c r="X64" i="55"/>
  <c r="X64" i="53"/>
  <c r="X64" i="52"/>
  <c r="X64" i="50"/>
  <c r="X64" i="51"/>
  <c r="Q32" i="58"/>
  <c r="Q32" i="57"/>
  <c r="Q32" i="56"/>
  <c r="Q32" i="55"/>
  <c r="Q32" i="53"/>
  <c r="Q32" i="52"/>
  <c r="Q32" i="51"/>
  <c r="Q32" i="50"/>
  <c r="U32" i="58"/>
  <c r="U32" i="57"/>
  <c r="U32" i="56"/>
  <c r="U32" i="55"/>
  <c r="U32" i="53"/>
  <c r="U32" i="52"/>
  <c r="U32" i="51"/>
  <c r="U32" i="50"/>
  <c r="Q40" i="58"/>
  <c r="Q40" i="57"/>
  <c r="Q40" i="56"/>
  <c r="Q40" i="55"/>
  <c r="Q40" i="53"/>
  <c r="Q40" i="52"/>
  <c r="Q40" i="51"/>
  <c r="Q40" i="50"/>
  <c r="U40" i="58"/>
  <c r="U40" i="57"/>
  <c r="U40" i="56"/>
  <c r="U40" i="55"/>
  <c r="U40" i="53"/>
  <c r="U40" i="52"/>
  <c r="U40" i="51"/>
  <c r="U40" i="50"/>
  <c r="R54" i="58"/>
  <c r="R54" i="57"/>
  <c r="R54" i="56"/>
  <c r="R54" i="55"/>
  <c r="R54" i="53"/>
  <c r="R54" i="52"/>
  <c r="R54" i="51"/>
  <c r="R54" i="50"/>
  <c r="V54" i="58"/>
  <c r="V54" i="57"/>
  <c r="V54" i="56"/>
  <c r="V54" i="55"/>
  <c r="V54" i="53"/>
  <c r="V54" i="52"/>
  <c r="V54" i="51"/>
  <c r="V54" i="50"/>
  <c r="Q18" i="58"/>
  <c r="Q18" i="57"/>
  <c r="Q18" i="56"/>
  <c r="Q18" i="55"/>
  <c r="Q18" i="53"/>
  <c r="Q18" i="52"/>
  <c r="Q18" i="51"/>
  <c r="Q18" i="50"/>
  <c r="U18" i="58"/>
  <c r="U18" i="57"/>
  <c r="U18" i="56"/>
  <c r="U18" i="55"/>
  <c r="U18" i="53"/>
  <c r="U18" i="52"/>
  <c r="U18" i="51"/>
  <c r="U18" i="50"/>
  <c r="P71" i="58"/>
  <c r="P71" i="57"/>
  <c r="P71" i="56"/>
  <c r="P71" i="55"/>
  <c r="P71" i="53"/>
  <c r="P71" i="51"/>
  <c r="P71" i="52"/>
  <c r="P71" i="50"/>
  <c r="T71" i="58"/>
  <c r="T71" i="57"/>
  <c r="T71" i="56"/>
  <c r="T71" i="55"/>
  <c r="T71" i="53"/>
  <c r="T71" i="52"/>
  <c r="T71" i="51"/>
  <c r="T71" i="50"/>
  <c r="X71" i="58"/>
  <c r="X71" i="57"/>
  <c r="X71" i="56"/>
  <c r="X71" i="55"/>
  <c r="X71" i="53"/>
  <c r="X71" i="52"/>
  <c r="X71" i="51"/>
  <c r="X71" i="50"/>
  <c r="P26" i="58"/>
  <c r="P26" i="57"/>
  <c r="P26" i="56"/>
  <c r="P26" i="53"/>
  <c r="P26" i="55"/>
  <c r="P26" i="52"/>
  <c r="P26" i="51"/>
  <c r="P26" i="50"/>
  <c r="T26" i="58"/>
  <c r="T26" i="57"/>
  <c r="T26" i="56"/>
  <c r="T26" i="53"/>
  <c r="T26" i="55"/>
  <c r="T26" i="52"/>
  <c r="T26" i="51"/>
  <c r="T26" i="50"/>
  <c r="X26" i="58"/>
  <c r="X26" i="57"/>
  <c r="X26" i="56"/>
  <c r="X26" i="53"/>
  <c r="X26" i="55"/>
  <c r="X26" i="52"/>
  <c r="X26" i="51"/>
  <c r="X26" i="50"/>
  <c r="S46" i="58"/>
  <c r="S46" i="57"/>
  <c r="S46" i="56"/>
  <c r="S46" i="55"/>
  <c r="S46" i="53"/>
  <c r="S46" i="52"/>
  <c r="S46" i="51"/>
  <c r="S46" i="50"/>
  <c r="W46" i="58"/>
  <c r="W46" i="57"/>
  <c r="W46" i="56"/>
  <c r="W46" i="55"/>
  <c r="W46" i="53"/>
  <c r="W46" i="52"/>
  <c r="W46" i="51"/>
  <c r="W46" i="50"/>
  <c r="R66" i="58"/>
  <c r="R66" i="57"/>
  <c r="R66" i="56"/>
  <c r="R66" i="55"/>
  <c r="R66" i="53"/>
  <c r="R66" i="52"/>
  <c r="R66" i="51"/>
  <c r="R66" i="50"/>
  <c r="V66" i="58"/>
  <c r="V66" i="57"/>
  <c r="V66" i="56"/>
  <c r="V66" i="55"/>
  <c r="V66" i="53"/>
  <c r="V66" i="52"/>
  <c r="V66" i="51"/>
  <c r="V66" i="50"/>
  <c r="Q31" i="58"/>
  <c r="Q31" i="57"/>
  <c r="Q31" i="56"/>
  <c r="Q31" i="53"/>
  <c r="Q31" i="55"/>
  <c r="Q31" i="52"/>
  <c r="Q31" i="51"/>
  <c r="Q31" i="50"/>
  <c r="U31" i="58"/>
  <c r="U31" i="57"/>
  <c r="U31" i="56"/>
  <c r="U31" i="53"/>
  <c r="U31" i="55"/>
  <c r="U31" i="52"/>
  <c r="U31" i="51"/>
  <c r="U31" i="50"/>
  <c r="R16" i="58"/>
  <c r="R16" i="57"/>
  <c r="R16" i="56"/>
  <c r="R16" i="55"/>
  <c r="R16" i="53"/>
  <c r="R16" i="52"/>
  <c r="R16" i="50"/>
  <c r="R16" i="51"/>
  <c r="V16" i="58"/>
  <c r="V16" i="57"/>
  <c r="V16" i="56"/>
  <c r="V16" i="55"/>
  <c r="V16" i="53"/>
  <c r="V16" i="52"/>
  <c r="V16" i="50"/>
  <c r="V16" i="51"/>
  <c r="R19" i="58"/>
  <c r="R19" i="57"/>
  <c r="R19" i="56"/>
  <c r="R19" i="55"/>
  <c r="R19" i="53"/>
  <c r="R19" i="52"/>
  <c r="R19" i="51"/>
  <c r="R19" i="50"/>
  <c r="V19" i="58"/>
  <c r="V19" i="57"/>
  <c r="V19" i="56"/>
  <c r="V19" i="55"/>
  <c r="V19" i="53"/>
  <c r="V19" i="52"/>
  <c r="V19" i="51"/>
  <c r="V19" i="50"/>
  <c r="R27" i="58"/>
  <c r="R27" i="57"/>
  <c r="R27" i="56"/>
  <c r="R27" i="55"/>
  <c r="R27" i="53"/>
  <c r="R27" i="52"/>
  <c r="R27" i="51"/>
  <c r="R27" i="50"/>
  <c r="V27" i="58"/>
  <c r="V27" i="57"/>
  <c r="V27" i="56"/>
  <c r="V27" i="55"/>
  <c r="V27" i="53"/>
  <c r="V27" i="52"/>
  <c r="V27" i="51"/>
  <c r="V27" i="50"/>
  <c r="R45" i="58"/>
  <c r="R45" i="57"/>
  <c r="R45" i="56"/>
  <c r="R45" i="55"/>
  <c r="R45" i="53"/>
  <c r="R45" i="52"/>
  <c r="R45" i="51"/>
  <c r="R45" i="50"/>
  <c r="V45" i="58"/>
  <c r="V45" i="57"/>
  <c r="V45" i="56"/>
  <c r="V45" i="55"/>
  <c r="V45" i="53"/>
  <c r="V45" i="52"/>
  <c r="V45" i="51"/>
  <c r="V45" i="50"/>
  <c r="R48" i="58"/>
  <c r="R48" i="57"/>
  <c r="R48" i="56"/>
  <c r="R48" i="55"/>
  <c r="R48" i="53"/>
  <c r="R48" i="52"/>
  <c r="R48" i="51"/>
  <c r="R48" i="50"/>
  <c r="V48" i="58"/>
  <c r="V48" i="57"/>
  <c r="V48" i="56"/>
  <c r="V48" i="55"/>
  <c r="V48" i="53"/>
  <c r="V48" i="52"/>
  <c r="V48" i="51"/>
  <c r="V48" i="50"/>
  <c r="Q49" i="58"/>
  <c r="Q49" i="57"/>
  <c r="Q49" i="56"/>
  <c r="Q49" i="55"/>
  <c r="Q49" i="53"/>
  <c r="Q49" i="52"/>
  <c r="Q49" i="51"/>
  <c r="Q49" i="50"/>
  <c r="U49" i="58"/>
  <c r="U49" i="57"/>
  <c r="U49" i="56"/>
  <c r="U49" i="55"/>
  <c r="U49" i="53"/>
  <c r="U49" i="52"/>
  <c r="U49" i="51"/>
  <c r="U49" i="50"/>
  <c r="Q51" i="58"/>
  <c r="Q51" i="57"/>
  <c r="Q51" i="56"/>
  <c r="Q51" i="55"/>
  <c r="Q51" i="53"/>
  <c r="Q51" i="52"/>
  <c r="Q51" i="51"/>
  <c r="Q51" i="50"/>
  <c r="U51" i="58"/>
  <c r="U51" i="57"/>
  <c r="U51" i="56"/>
  <c r="U51" i="55"/>
  <c r="U51" i="53"/>
  <c r="U51" i="52"/>
  <c r="U51" i="51"/>
  <c r="U51" i="50"/>
  <c r="S59" i="58"/>
  <c r="S59" i="57"/>
  <c r="S59" i="56"/>
  <c r="S59" i="55"/>
  <c r="S59" i="53"/>
  <c r="S59" i="52"/>
  <c r="S59" i="51"/>
  <c r="S59" i="50"/>
  <c r="W59" i="58"/>
  <c r="W59" i="57"/>
  <c r="W59" i="56"/>
  <c r="W59" i="55"/>
  <c r="W59" i="53"/>
  <c r="W59" i="52"/>
  <c r="W59" i="51"/>
  <c r="W59" i="50"/>
  <c r="R63" i="58"/>
  <c r="R63" i="57"/>
  <c r="R63" i="56"/>
  <c r="R63" i="55"/>
  <c r="R63" i="53"/>
  <c r="R63" i="52"/>
  <c r="R63" i="50"/>
  <c r="R63" i="51"/>
  <c r="V63" i="58"/>
  <c r="V63" i="57"/>
  <c r="V63" i="56"/>
  <c r="V63" i="55"/>
  <c r="V63" i="53"/>
  <c r="V63" i="52"/>
  <c r="V63" i="50"/>
  <c r="V63" i="51"/>
  <c r="R12" i="58"/>
  <c r="R12" i="57"/>
  <c r="R12" i="56"/>
  <c r="R12" i="55"/>
  <c r="R12" i="53"/>
  <c r="R12" i="52"/>
  <c r="R12" i="50"/>
  <c r="R12" i="51"/>
  <c r="V12" i="58"/>
  <c r="V12" i="57"/>
  <c r="V12" i="56"/>
  <c r="V12" i="55"/>
  <c r="V12" i="53"/>
  <c r="V12" i="52"/>
  <c r="V12" i="50"/>
  <c r="V12" i="51"/>
  <c r="S72" i="58"/>
  <c r="S72" i="57"/>
  <c r="S72" i="56"/>
  <c r="S72" i="55"/>
  <c r="S72" i="53"/>
  <c r="S72" i="52"/>
  <c r="S72" i="51"/>
  <c r="S72" i="50"/>
  <c r="W72" i="58"/>
  <c r="W72" i="57"/>
  <c r="W72" i="56"/>
  <c r="W72" i="55"/>
  <c r="W72" i="53"/>
  <c r="W72" i="52"/>
  <c r="W72" i="51"/>
  <c r="W72" i="50"/>
  <c r="S20" i="58"/>
  <c r="S20" i="57"/>
  <c r="S20" i="56"/>
  <c r="S20" i="55"/>
  <c r="S20" i="53"/>
  <c r="S20" i="52"/>
  <c r="S20" i="50"/>
  <c r="S20" i="51"/>
  <c r="W20" i="58"/>
  <c r="W20" i="57"/>
  <c r="W20" i="56"/>
  <c r="W20" i="55"/>
  <c r="W20" i="52"/>
  <c r="W20" i="53"/>
  <c r="W20" i="50"/>
  <c r="W20" i="51"/>
  <c r="P65" i="58"/>
  <c r="P65" i="57"/>
  <c r="P65" i="56"/>
  <c r="P65" i="55"/>
  <c r="P65" i="53"/>
  <c r="P65" i="52"/>
  <c r="P65" i="50"/>
  <c r="P65" i="51"/>
  <c r="T65" i="58"/>
  <c r="T65" i="57"/>
  <c r="T65" i="56"/>
  <c r="T65" i="55"/>
  <c r="T65" i="53"/>
  <c r="T65" i="52"/>
  <c r="T65" i="50"/>
  <c r="T65" i="51"/>
  <c r="X65" i="58"/>
  <c r="X65" i="57"/>
  <c r="X65" i="56"/>
  <c r="X65" i="55"/>
  <c r="X65" i="53"/>
  <c r="X65" i="52"/>
  <c r="X65" i="50"/>
  <c r="X65" i="51"/>
  <c r="R29" i="58"/>
  <c r="R29" i="57"/>
  <c r="R29" i="56"/>
  <c r="R29" i="55"/>
  <c r="R29" i="52"/>
  <c r="R29" i="53"/>
  <c r="R29" i="51"/>
  <c r="R29" i="50"/>
  <c r="V29" i="58"/>
  <c r="V29" i="57"/>
  <c r="V29" i="56"/>
  <c r="V29" i="55"/>
  <c r="V29" i="52"/>
  <c r="V29" i="53"/>
  <c r="V29" i="51"/>
  <c r="V29" i="50"/>
  <c r="S41" i="58"/>
  <c r="S41" i="57"/>
  <c r="S41" i="56"/>
  <c r="S41" i="55"/>
  <c r="S41" i="53"/>
  <c r="S41" i="52"/>
  <c r="S41" i="51"/>
  <c r="S41" i="50"/>
  <c r="W41" i="58"/>
  <c r="W41" i="57"/>
  <c r="W41" i="56"/>
  <c r="W41" i="55"/>
  <c r="W41" i="53"/>
  <c r="W41" i="52"/>
  <c r="W41" i="51"/>
  <c r="W41" i="50"/>
  <c r="P36" i="58"/>
  <c r="P36" i="57"/>
  <c r="P36" i="56"/>
  <c r="P36" i="55"/>
  <c r="P36" i="52"/>
  <c r="P36" i="53"/>
  <c r="P36" i="51"/>
  <c r="P36" i="50"/>
  <c r="T36" i="58"/>
  <c r="T36" i="57"/>
  <c r="T36" i="56"/>
  <c r="T36" i="55"/>
  <c r="T36" i="53"/>
  <c r="T36" i="52"/>
  <c r="T36" i="51"/>
  <c r="T36" i="50"/>
  <c r="X36" i="58"/>
  <c r="X36" i="57"/>
  <c r="X36" i="56"/>
  <c r="X36" i="55"/>
  <c r="X36" i="52"/>
  <c r="X36" i="53"/>
  <c r="X36" i="51"/>
  <c r="X36" i="50"/>
  <c r="R35" i="58"/>
  <c r="R35" i="57"/>
  <c r="R35" i="56"/>
  <c r="R35" i="55"/>
  <c r="R35" i="53"/>
  <c r="R35" i="52"/>
  <c r="R35" i="51"/>
  <c r="R35" i="50"/>
  <c r="V35" i="58"/>
  <c r="V35" i="57"/>
  <c r="V35" i="56"/>
  <c r="V35" i="55"/>
  <c r="V35" i="53"/>
  <c r="V35" i="52"/>
  <c r="V35" i="51"/>
  <c r="V35" i="50"/>
  <c r="Q62" i="58"/>
  <c r="Q62" i="57"/>
  <c r="Q62" i="56"/>
  <c r="Q62" i="55"/>
  <c r="Q62" i="53"/>
  <c r="Q62" i="52"/>
  <c r="Q62" i="51"/>
  <c r="Q62" i="50"/>
  <c r="U62" i="58"/>
  <c r="U62" i="57"/>
  <c r="U62" i="56"/>
  <c r="U62" i="55"/>
  <c r="U62" i="53"/>
  <c r="U62" i="52"/>
  <c r="U62" i="51"/>
  <c r="U62" i="50"/>
  <c r="S30" i="58"/>
  <c r="S30" i="57"/>
  <c r="S30" i="56"/>
  <c r="S30" i="55"/>
  <c r="S30" i="52"/>
  <c r="S30" i="53"/>
  <c r="S30" i="51"/>
  <c r="S30" i="50"/>
  <c r="W30" i="58"/>
  <c r="W30" i="57"/>
  <c r="W30" i="56"/>
  <c r="W30" i="55"/>
  <c r="W30" i="53"/>
  <c r="W30" i="52"/>
  <c r="W30" i="51"/>
  <c r="W30" i="50"/>
  <c r="R38" i="58"/>
  <c r="R38" i="57"/>
  <c r="R38" i="56"/>
  <c r="R38" i="55"/>
  <c r="R38" i="53"/>
  <c r="R38" i="52"/>
  <c r="R38" i="51"/>
  <c r="R38" i="50"/>
  <c r="V38" i="58"/>
  <c r="V38" i="57"/>
  <c r="V38" i="56"/>
  <c r="V38" i="55"/>
  <c r="V38" i="53"/>
  <c r="V38" i="52"/>
  <c r="V38" i="51"/>
  <c r="V38" i="50"/>
  <c r="Q34" i="58"/>
  <c r="Q34" i="57"/>
  <c r="Q34" i="56"/>
  <c r="Q34" i="55"/>
  <c r="Q34" i="53"/>
  <c r="Q34" i="52"/>
  <c r="Q34" i="51"/>
  <c r="Q34" i="50"/>
  <c r="U34" i="58"/>
  <c r="U34" i="57"/>
  <c r="U34" i="56"/>
  <c r="U34" i="55"/>
  <c r="U34" i="53"/>
  <c r="U34" i="52"/>
  <c r="U34" i="51"/>
  <c r="U34" i="50"/>
  <c r="R60" i="58"/>
  <c r="R60" i="57"/>
  <c r="R60" i="56"/>
  <c r="R60" i="55"/>
  <c r="R60" i="53"/>
  <c r="R60" i="52"/>
  <c r="R60" i="50"/>
  <c r="R60" i="51"/>
  <c r="V60" i="58"/>
  <c r="V60" i="57"/>
  <c r="V60" i="56"/>
  <c r="V60" i="55"/>
  <c r="V60" i="53"/>
  <c r="V60" i="52"/>
  <c r="V60" i="50"/>
  <c r="V60" i="51"/>
  <c r="S70" i="58"/>
  <c r="S70" i="57"/>
  <c r="S70" i="56"/>
  <c r="S70" i="55"/>
  <c r="S70" i="52"/>
  <c r="S70" i="53"/>
  <c r="S70" i="51"/>
  <c r="S70" i="50"/>
  <c r="W70" i="58"/>
  <c r="W70" i="57"/>
  <c r="W70" i="56"/>
  <c r="W70" i="55"/>
  <c r="W70" i="52"/>
  <c r="W70" i="53"/>
  <c r="W70" i="51"/>
  <c r="W70" i="50"/>
  <c r="R17" i="58"/>
  <c r="R17" i="57"/>
  <c r="R17" i="56"/>
  <c r="R17" i="53"/>
  <c r="R17" i="55"/>
  <c r="R17" i="52"/>
  <c r="R17" i="50"/>
  <c r="R17" i="51"/>
  <c r="V17" i="58"/>
  <c r="V17" i="57"/>
  <c r="V17" i="56"/>
  <c r="V17" i="53"/>
  <c r="V17" i="55"/>
  <c r="V17" i="52"/>
  <c r="V17" i="50"/>
  <c r="V17" i="51"/>
  <c r="U21" i="58"/>
  <c r="U21" i="57"/>
  <c r="U21" i="56"/>
  <c r="U21" i="53"/>
  <c r="U21" i="55"/>
  <c r="U21" i="52"/>
  <c r="U21" i="51"/>
  <c r="U21" i="50"/>
  <c r="Q10" i="58"/>
  <c r="Q10" i="57"/>
  <c r="Q10" i="56"/>
  <c r="Q10" i="55"/>
  <c r="Q10" i="53"/>
  <c r="Q10" i="52"/>
  <c r="Q10" i="51"/>
  <c r="Q10" i="50"/>
  <c r="U10" i="58"/>
  <c r="U10" i="57"/>
  <c r="U10" i="56"/>
  <c r="U10" i="55"/>
  <c r="U10" i="53"/>
  <c r="U10" i="52"/>
  <c r="U10" i="51"/>
  <c r="U10" i="50"/>
  <c r="R13" i="58"/>
  <c r="R13" i="57"/>
  <c r="R13" i="56"/>
  <c r="R13" i="53"/>
  <c r="R13" i="55"/>
  <c r="R13" i="52"/>
  <c r="R13" i="50"/>
  <c r="R13" i="51"/>
  <c r="V13" i="58"/>
  <c r="V13" i="57"/>
  <c r="V13" i="56"/>
  <c r="V13" i="53"/>
  <c r="V13" i="55"/>
  <c r="V13" i="52"/>
  <c r="V13" i="50"/>
  <c r="V13" i="51"/>
  <c r="Q15" i="58"/>
  <c r="Q15" i="57"/>
  <c r="Q15" i="56"/>
  <c r="Q15" i="55"/>
  <c r="Q15" i="53"/>
  <c r="Q15" i="52"/>
  <c r="Q15" i="50"/>
  <c r="Q15" i="51"/>
  <c r="U15" i="58"/>
  <c r="U15" i="57"/>
  <c r="U15" i="56"/>
  <c r="U15" i="55"/>
  <c r="U15" i="53"/>
  <c r="U15" i="52"/>
  <c r="U15" i="50"/>
  <c r="U15" i="51"/>
  <c r="R23" i="58"/>
  <c r="R23" i="57"/>
  <c r="R23" i="56"/>
  <c r="R23" i="53"/>
  <c r="R23" i="55"/>
  <c r="R23" i="52"/>
  <c r="R23" i="50"/>
  <c r="R23" i="51"/>
  <c r="V23" i="58"/>
  <c r="V23" i="57"/>
  <c r="V23" i="56"/>
  <c r="V23" i="53"/>
  <c r="V23" i="55"/>
  <c r="V23" i="52"/>
  <c r="V23" i="50"/>
  <c r="V23" i="51"/>
  <c r="P25" i="58"/>
  <c r="P25" i="57"/>
  <c r="P25" i="56"/>
  <c r="P25" i="53"/>
  <c r="P25" i="55"/>
  <c r="P25" i="52"/>
  <c r="P25" i="51"/>
  <c r="P25" i="50"/>
  <c r="T25" i="58"/>
  <c r="T25" i="57"/>
  <c r="T25" i="56"/>
  <c r="T25" i="53"/>
  <c r="T25" i="55"/>
  <c r="T25" i="52"/>
  <c r="T25" i="51"/>
  <c r="T25" i="50"/>
  <c r="X25" i="58"/>
  <c r="X25" i="57"/>
  <c r="X25" i="56"/>
  <c r="X25" i="53"/>
  <c r="X25" i="55"/>
  <c r="X25" i="52"/>
  <c r="X25" i="51"/>
  <c r="X25" i="50"/>
  <c r="S43" i="58"/>
  <c r="S43" i="57"/>
  <c r="S43" i="56"/>
  <c r="S43" i="55"/>
  <c r="S43" i="53"/>
  <c r="S43" i="52"/>
  <c r="S43" i="50"/>
  <c r="S43" i="51"/>
  <c r="W43" i="58"/>
  <c r="W43" i="57"/>
  <c r="W43" i="56"/>
  <c r="W43" i="55"/>
  <c r="W43" i="53"/>
  <c r="W43" i="52"/>
  <c r="W43" i="50"/>
  <c r="W43" i="51"/>
  <c r="R44" i="58"/>
  <c r="R44" i="57"/>
  <c r="R44" i="56"/>
  <c r="R44" i="55"/>
  <c r="R44" i="53"/>
  <c r="R44" i="52"/>
  <c r="R44" i="50"/>
  <c r="R44" i="51"/>
  <c r="V44" i="58"/>
  <c r="V44" i="57"/>
  <c r="V44" i="56"/>
  <c r="V44" i="55"/>
  <c r="V44" i="53"/>
  <c r="V44" i="52"/>
  <c r="V44" i="50"/>
  <c r="V44" i="51"/>
  <c r="P22" i="58"/>
  <c r="P22" i="57"/>
  <c r="P22" i="56"/>
  <c r="P22" i="55"/>
  <c r="P22" i="52"/>
  <c r="P22" i="53"/>
  <c r="P22" i="51"/>
  <c r="P22" i="50"/>
  <c r="T22" i="58"/>
  <c r="T22" i="57"/>
  <c r="T22" i="56"/>
  <c r="T22" i="55"/>
  <c r="T22" i="53"/>
  <c r="T22" i="52"/>
  <c r="T22" i="51"/>
  <c r="T22" i="50"/>
  <c r="X22" i="58"/>
  <c r="X22" i="57"/>
  <c r="X22" i="56"/>
  <c r="X22" i="55"/>
  <c r="X22" i="52"/>
  <c r="X22" i="53"/>
  <c r="X22" i="51"/>
  <c r="X22" i="50"/>
  <c r="Q47" i="58"/>
  <c r="Q47" i="57"/>
  <c r="Q47" i="56"/>
  <c r="Q47" i="55"/>
  <c r="Q47" i="53"/>
  <c r="Q47" i="52"/>
  <c r="Q47" i="51"/>
  <c r="Q47" i="50"/>
  <c r="U47" i="58"/>
  <c r="U47" i="57"/>
  <c r="U47" i="56"/>
  <c r="U47" i="55"/>
  <c r="U47" i="53"/>
  <c r="U47" i="52"/>
  <c r="U47" i="51"/>
  <c r="U47" i="50"/>
  <c r="R53" i="58"/>
  <c r="R53" i="57"/>
  <c r="R53" i="56"/>
  <c r="R53" i="55"/>
  <c r="R53" i="53"/>
  <c r="R53" i="52"/>
  <c r="R53" i="51"/>
  <c r="R53" i="50"/>
  <c r="V53" i="58"/>
  <c r="V53" i="57"/>
  <c r="V53" i="56"/>
  <c r="V53" i="55"/>
  <c r="V53" i="53"/>
  <c r="V53" i="52"/>
  <c r="V53" i="51"/>
  <c r="V53" i="50"/>
  <c r="Q56" i="58"/>
  <c r="Q56" i="57"/>
  <c r="Q56" i="56"/>
  <c r="Q56" i="55"/>
  <c r="Q56" i="53"/>
  <c r="Q56" i="52"/>
  <c r="Q56" i="51"/>
  <c r="Q56" i="50"/>
  <c r="U56" i="58"/>
  <c r="U56" i="57"/>
  <c r="U56" i="56"/>
  <c r="U56" i="55"/>
  <c r="U56" i="53"/>
  <c r="U56" i="52"/>
  <c r="U56" i="51"/>
  <c r="U56" i="50"/>
  <c r="Q58" i="58"/>
  <c r="Q58" i="57"/>
  <c r="Q58" i="56"/>
  <c r="Q58" i="55"/>
  <c r="Q58" i="53"/>
  <c r="Q58" i="52"/>
  <c r="Q58" i="51"/>
  <c r="Q58" i="50"/>
  <c r="U58" i="58"/>
  <c r="U58" i="57"/>
  <c r="U58" i="56"/>
  <c r="U58" i="55"/>
  <c r="U58" i="53"/>
  <c r="U58" i="52"/>
  <c r="U58" i="51"/>
  <c r="U58" i="50"/>
  <c r="P57" i="58"/>
  <c r="P57" i="57"/>
  <c r="P57" i="56"/>
  <c r="P57" i="55"/>
  <c r="P57" i="53"/>
  <c r="P57" i="52"/>
  <c r="P57" i="51"/>
  <c r="P57" i="50"/>
  <c r="T57" i="58"/>
  <c r="T57" i="57"/>
  <c r="T57" i="56"/>
  <c r="T57" i="55"/>
  <c r="T57" i="53"/>
  <c r="T57" i="52"/>
  <c r="T57" i="51"/>
  <c r="T57" i="50"/>
  <c r="X57" i="58"/>
  <c r="X57" i="57"/>
  <c r="X57" i="56"/>
  <c r="X57" i="55"/>
  <c r="X57" i="53"/>
  <c r="X57" i="52"/>
  <c r="X57" i="51"/>
  <c r="X57" i="50"/>
  <c r="S61" i="58"/>
  <c r="S61" i="57"/>
  <c r="S61" i="56"/>
  <c r="S61" i="55"/>
  <c r="S61" i="53"/>
  <c r="S61" i="52"/>
  <c r="S61" i="51"/>
  <c r="S61" i="50"/>
  <c r="W61" i="58"/>
  <c r="W61" i="57"/>
  <c r="W61" i="56"/>
  <c r="W61" i="55"/>
  <c r="W61" i="53"/>
  <c r="W61" i="52"/>
  <c r="W61" i="51"/>
  <c r="W61" i="50"/>
  <c r="S67" i="58"/>
  <c r="S67" i="57"/>
  <c r="S67" i="56"/>
  <c r="S67" i="55"/>
  <c r="S67" i="53"/>
  <c r="S67" i="52"/>
  <c r="S67" i="51"/>
  <c r="S67" i="50"/>
  <c r="W67" i="58"/>
  <c r="W67" i="57"/>
  <c r="W67" i="56"/>
  <c r="W67" i="55"/>
  <c r="W67" i="53"/>
  <c r="W67" i="52"/>
  <c r="W67" i="51"/>
  <c r="W67" i="50"/>
  <c r="Q64" i="58"/>
  <c r="Q64" i="57"/>
  <c r="Q64" i="56"/>
  <c r="Q64" i="55"/>
  <c r="Q64" i="53"/>
  <c r="Q64" i="52"/>
  <c r="Q64" i="51"/>
  <c r="Q64" i="50"/>
  <c r="U64" i="58"/>
  <c r="U64" i="57"/>
  <c r="U64" i="56"/>
  <c r="U64" i="55"/>
  <c r="U64" i="53"/>
  <c r="U64" i="52"/>
  <c r="U64" i="51"/>
  <c r="U64" i="50"/>
  <c r="R32" i="58"/>
  <c r="R32" i="57"/>
  <c r="R32" i="56"/>
  <c r="R32" i="55"/>
  <c r="R32" i="53"/>
  <c r="R32" i="52"/>
  <c r="R32" i="51"/>
  <c r="R32" i="50"/>
  <c r="V32" i="58"/>
  <c r="V32" i="57"/>
  <c r="V32" i="56"/>
  <c r="V32" i="55"/>
  <c r="V32" i="53"/>
  <c r="V32" i="52"/>
  <c r="V32" i="51"/>
  <c r="V32" i="50"/>
  <c r="R40" i="58"/>
  <c r="R40" i="57"/>
  <c r="R40" i="56"/>
  <c r="R40" i="55"/>
  <c r="R40" i="53"/>
  <c r="R40" i="52"/>
  <c r="R40" i="51"/>
  <c r="R40" i="50"/>
  <c r="V40" i="58"/>
  <c r="V40" i="57"/>
  <c r="V40" i="56"/>
  <c r="V40" i="55"/>
  <c r="V40" i="53"/>
  <c r="V40" i="52"/>
  <c r="V40" i="51"/>
  <c r="V40" i="50"/>
  <c r="S54" i="58"/>
  <c r="S54" i="57"/>
  <c r="S54" i="56"/>
  <c r="S54" i="55"/>
  <c r="S54" i="53"/>
  <c r="S54" i="52"/>
  <c r="S54" i="50"/>
  <c r="S54" i="51"/>
  <c r="W54" i="58"/>
  <c r="W54" i="57"/>
  <c r="W54" i="56"/>
  <c r="W54" i="55"/>
  <c r="W54" i="53"/>
  <c r="W54" i="52"/>
  <c r="W54" i="50"/>
  <c r="W54" i="51"/>
  <c r="R18" i="58"/>
  <c r="R18" i="57"/>
  <c r="R18" i="56"/>
  <c r="R18" i="55"/>
  <c r="R18" i="53"/>
  <c r="R18" i="52"/>
  <c r="R18" i="51"/>
  <c r="R18" i="50"/>
  <c r="V18" i="58"/>
  <c r="V18" i="57"/>
  <c r="V18" i="56"/>
  <c r="V18" i="55"/>
  <c r="V18" i="53"/>
  <c r="V18" i="52"/>
  <c r="V18" i="51"/>
  <c r="V18" i="50"/>
  <c r="Q71" i="58"/>
  <c r="Q71" i="57"/>
  <c r="Q71" i="56"/>
  <c r="Q71" i="55"/>
  <c r="Q71" i="53"/>
  <c r="Q71" i="51"/>
  <c r="Q71" i="52"/>
  <c r="Q71" i="50"/>
  <c r="U71" i="58"/>
  <c r="U71" i="57"/>
  <c r="U71" i="56"/>
  <c r="U71" i="55"/>
  <c r="U71" i="53"/>
  <c r="U71" i="51"/>
  <c r="U71" i="52"/>
  <c r="U71" i="50"/>
  <c r="Q26" i="58"/>
  <c r="Q26" i="57"/>
  <c r="Q26" i="56"/>
  <c r="Q26" i="55"/>
  <c r="Q26" i="53"/>
  <c r="Q26" i="52"/>
  <c r="Q26" i="50"/>
  <c r="Q26" i="51"/>
  <c r="U26" i="58"/>
  <c r="U26" i="57"/>
  <c r="U26" i="56"/>
  <c r="U26" i="55"/>
  <c r="U26" i="53"/>
  <c r="U26" i="52"/>
  <c r="U26" i="50"/>
  <c r="U26" i="51"/>
  <c r="P46" i="58"/>
  <c r="P46" i="57"/>
  <c r="P46" i="56"/>
  <c r="P46" i="55"/>
  <c r="P46" i="53"/>
  <c r="P46" i="52"/>
  <c r="P46" i="51"/>
  <c r="P46" i="50"/>
  <c r="T46" i="58"/>
  <c r="T46" i="57"/>
  <c r="T46" i="56"/>
  <c r="T46" i="55"/>
  <c r="T46" i="53"/>
  <c r="T46" i="52"/>
  <c r="T46" i="51"/>
  <c r="T46" i="50"/>
  <c r="X46" i="58"/>
  <c r="X46" i="57"/>
  <c r="X46" i="56"/>
  <c r="X46" i="55"/>
  <c r="X46" i="53"/>
  <c r="X46" i="52"/>
  <c r="X46" i="51"/>
  <c r="X46" i="50"/>
  <c r="S66" i="58"/>
  <c r="S66" i="57"/>
  <c r="S66" i="56"/>
  <c r="S66" i="55"/>
  <c r="S66" i="53"/>
  <c r="S66" i="52"/>
  <c r="S66" i="51"/>
  <c r="S66" i="50"/>
  <c r="W66" i="58"/>
  <c r="W66" i="57"/>
  <c r="W66" i="56"/>
  <c r="W66" i="55"/>
  <c r="W66" i="53"/>
  <c r="W66" i="52"/>
  <c r="W66" i="51"/>
  <c r="W66" i="50"/>
  <c r="R31" i="58"/>
  <c r="R31" i="57"/>
  <c r="R31" i="56"/>
  <c r="R31" i="55"/>
  <c r="R31" i="53"/>
  <c r="R31" i="52"/>
  <c r="R31" i="51"/>
  <c r="R31" i="50"/>
  <c r="V31" i="58"/>
  <c r="V31" i="57"/>
  <c r="V31" i="56"/>
  <c r="V31" i="55"/>
  <c r="V31" i="53"/>
  <c r="V31" i="52"/>
  <c r="V31" i="51"/>
  <c r="V31" i="50"/>
  <c r="S16" i="58"/>
  <c r="S16" i="57"/>
  <c r="S16" i="56"/>
  <c r="S16" i="55"/>
  <c r="S16" i="53"/>
  <c r="S16" i="52"/>
  <c r="S16" i="50"/>
  <c r="S16" i="51"/>
  <c r="W16" i="58"/>
  <c r="W16" i="57"/>
  <c r="W16" i="56"/>
  <c r="W16" i="55"/>
  <c r="W16" i="53"/>
  <c r="W16" i="52"/>
  <c r="W16" i="50"/>
  <c r="W16" i="51"/>
  <c r="S19" i="58"/>
  <c r="S19" i="57"/>
  <c r="S19" i="56"/>
  <c r="S19" i="55"/>
  <c r="S19" i="53"/>
  <c r="S19" i="52"/>
  <c r="S19" i="50"/>
  <c r="S19" i="51"/>
  <c r="W19" i="58"/>
  <c r="W19" i="57"/>
  <c r="W19" i="56"/>
  <c r="W19" i="55"/>
  <c r="W19" i="52"/>
  <c r="W19" i="53"/>
  <c r="W19" i="50"/>
  <c r="W19" i="51"/>
  <c r="S27" i="58"/>
  <c r="S27" i="57"/>
  <c r="S27" i="56"/>
  <c r="S27" i="53"/>
  <c r="S27" i="55"/>
  <c r="S27" i="52"/>
  <c r="S27" i="51"/>
  <c r="S27" i="50"/>
  <c r="W27" i="58"/>
  <c r="W27" i="57"/>
  <c r="W27" i="56"/>
  <c r="W27" i="53"/>
  <c r="W27" i="55"/>
  <c r="W27" i="52"/>
  <c r="W27" i="51"/>
  <c r="W27" i="50"/>
  <c r="S45" i="58"/>
  <c r="S45" i="57"/>
  <c r="S45" i="56"/>
  <c r="S45" i="55"/>
  <c r="S45" i="53"/>
  <c r="S45" i="52"/>
  <c r="S45" i="50"/>
  <c r="S45" i="51"/>
  <c r="W45" i="58"/>
  <c r="W45" i="57"/>
  <c r="W45" i="56"/>
  <c r="W45" i="55"/>
  <c r="W45" i="53"/>
  <c r="W45" i="52"/>
  <c r="W45" i="50"/>
  <c r="W45" i="51"/>
  <c r="S48" i="58"/>
  <c r="S48" i="57"/>
  <c r="S48" i="56"/>
  <c r="S48" i="55"/>
  <c r="S48" i="53"/>
  <c r="S48" i="52"/>
  <c r="S48" i="51"/>
  <c r="S48" i="50"/>
  <c r="W48" i="58"/>
  <c r="W48" i="57"/>
  <c r="W48" i="56"/>
  <c r="W48" i="55"/>
  <c r="W48" i="53"/>
  <c r="W48" i="52"/>
  <c r="W48" i="51"/>
  <c r="W48" i="50"/>
  <c r="R49" i="58"/>
  <c r="R49" i="57"/>
  <c r="R49" i="56"/>
  <c r="R49" i="55"/>
  <c r="R49" i="53"/>
  <c r="R49" i="52"/>
  <c r="R49" i="51"/>
  <c r="R49" i="50"/>
  <c r="V49" i="58"/>
  <c r="V49" i="57"/>
  <c r="V49" i="56"/>
  <c r="V49" i="55"/>
  <c r="V49" i="53"/>
  <c r="V49" i="52"/>
  <c r="V49" i="51"/>
  <c r="V49" i="50"/>
  <c r="R51" i="58"/>
  <c r="R51" i="57"/>
  <c r="R51" i="56"/>
  <c r="R51" i="55"/>
  <c r="R51" i="53"/>
  <c r="R51" i="52"/>
  <c r="R51" i="51"/>
  <c r="R51" i="50"/>
  <c r="V51" i="58"/>
  <c r="V51" i="57"/>
  <c r="V51" i="56"/>
  <c r="V51" i="55"/>
  <c r="V51" i="53"/>
  <c r="V51" i="52"/>
  <c r="V51" i="51"/>
  <c r="V51" i="50"/>
  <c r="P59" i="58"/>
  <c r="P59" i="57"/>
  <c r="P59" i="56"/>
  <c r="P59" i="55"/>
  <c r="P59" i="53"/>
  <c r="P59" i="52"/>
  <c r="P59" i="51"/>
  <c r="P59" i="50"/>
  <c r="T59" i="58"/>
  <c r="T59" i="57"/>
  <c r="T59" i="56"/>
  <c r="T59" i="55"/>
  <c r="T59" i="53"/>
  <c r="T59" i="52"/>
  <c r="T59" i="51"/>
  <c r="T59" i="50"/>
  <c r="X59" i="58"/>
  <c r="X59" i="57"/>
  <c r="X59" i="56"/>
  <c r="X59" i="55"/>
  <c r="X59" i="53"/>
  <c r="X59" i="52"/>
  <c r="X59" i="51"/>
  <c r="X59" i="50"/>
  <c r="S63" i="58"/>
  <c r="S63" i="57"/>
  <c r="S63" i="56"/>
  <c r="S63" i="55"/>
  <c r="S63" i="53"/>
  <c r="S63" i="52"/>
  <c r="S63" i="50"/>
  <c r="S63" i="51"/>
  <c r="W63" i="58"/>
  <c r="W63" i="57"/>
  <c r="W63" i="56"/>
  <c r="W63" i="55"/>
  <c r="W63" i="53"/>
  <c r="W63" i="52"/>
  <c r="W63" i="50"/>
  <c r="W63" i="51"/>
  <c r="S12" i="58"/>
  <c r="S12" i="57"/>
  <c r="S12" i="56"/>
  <c r="S12" i="55"/>
  <c r="S12" i="53"/>
  <c r="S12" i="52"/>
  <c r="S12" i="51"/>
  <c r="S12" i="50"/>
  <c r="W12" i="58"/>
  <c r="W12" i="57"/>
  <c r="W12" i="56"/>
  <c r="W12" i="55"/>
  <c r="W12" i="53"/>
  <c r="W12" i="52"/>
  <c r="W12" i="51"/>
  <c r="W12" i="50"/>
  <c r="P72" i="58"/>
  <c r="P72" i="57"/>
  <c r="P72" i="56"/>
  <c r="P72" i="55"/>
  <c r="P72" i="53"/>
  <c r="P72" i="52"/>
  <c r="P72" i="50"/>
  <c r="P72" i="51"/>
  <c r="T72" i="58"/>
  <c r="T72" i="57"/>
  <c r="T72" i="56"/>
  <c r="T72" i="55"/>
  <c r="T72" i="53"/>
  <c r="T72" i="52"/>
  <c r="T72" i="51"/>
  <c r="T72" i="50"/>
  <c r="X72" i="58"/>
  <c r="X72" i="57"/>
  <c r="X72" i="56"/>
  <c r="X72" i="55"/>
  <c r="X72" i="53"/>
  <c r="X72" i="52"/>
  <c r="X72" i="50"/>
  <c r="X72" i="51"/>
  <c r="P20" i="58"/>
  <c r="P20" i="57"/>
  <c r="P20" i="56"/>
  <c r="P20" i="53"/>
  <c r="P20" i="55"/>
  <c r="P20" i="52"/>
  <c r="P20" i="50"/>
  <c r="P20" i="51"/>
  <c r="T20" i="58"/>
  <c r="T20" i="57"/>
  <c r="T20" i="56"/>
  <c r="T20" i="53"/>
  <c r="T20" i="55"/>
  <c r="T20" i="52"/>
  <c r="T20" i="50"/>
  <c r="T20" i="51"/>
  <c r="X20" i="58"/>
  <c r="X20" i="57"/>
  <c r="X20" i="56"/>
  <c r="X20" i="53"/>
  <c r="X20" i="55"/>
  <c r="X20" i="52"/>
  <c r="X20" i="50"/>
  <c r="X20" i="51"/>
  <c r="Q65" i="58"/>
  <c r="Q65" i="57"/>
  <c r="Q65" i="56"/>
  <c r="Q65" i="55"/>
  <c r="Q65" i="53"/>
  <c r="Q65" i="52"/>
  <c r="Q65" i="50"/>
  <c r="Q65" i="51"/>
  <c r="U65" i="58"/>
  <c r="U65" i="57"/>
  <c r="U65" i="56"/>
  <c r="U65" i="55"/>
  <c r="U65" i="53"/>
  <c r="U65" i="52"/>
  <c r="U65" i="50"/>
  <c r="U65" i="51"/>
  <c r="S29" i="58"/>
  <c r="S29" i="57"/>
  <c r="S29" i="56"/>
  <c r="S29" i="55"/>
  <c r="S29" i="53"/>
  <c r="S29" i="52"/>
  <c r="S29" i="51"/>
  <c r="S29" i="50"/>
  <c r="W29" i="58"/>
  <c r="W29" i="57"/>
  <c r="W29" i="56"/>
  <c r="W29" i="55"/>
  <c r="W29" i="53"/>
  <c r="W29" i="52"/>
  <c r="W29" i="51"/>
  <c r="W29" i="50"/>
  <c r="P41" i="58"/>
  <c r="P41" i="57"/>
  <c r="P41" i="56"/>
  <c r="P41" i="55"/>
  <c r="P41" i="53"/>
  <c r="P41" i="52"/>
  <c r="P41" i="51"/>
  <c r="P41" i="50"/>
  <c r="T41" i="58"/>
  <c r="T41" i="57"/>
  <c r="T41" i="56"/>
  <c r="T41" i="55"/>
  <c r="T41" i="53"/>
  <c r="T41" i="52"/>
  <c r="T41" i="51"/>
  <c r="T41" i="50"/>
  <c r="X41" i="58"/>
  <c r="X41" i="57"/>
  <c r="X41" i="56"/>
  <c r="X41" i="55"/>
  <c r="X41" i="53"/>
  <c r="X41" i="52"/>
  <c r="X41" i="51"/>
  <c r="X41" i="50"/>
  <c r="Q36" i="58"/>
  <c r="Q36" i="57"/>
  <c r="Q36" i="56"/>
  <c r="Q36" i="55"/>
  <c r="Q36" i="53"/>
  <c r="Q36" i="52"/>
  <c r="Q36" i="51"/>
  <c r="Q36" i="50"/>
  <c r="U36" i="58"/>
  <c r="U36" i="57"/>
  <c r="U36" i="56"/>
  <c r="U36" i="55"/>
  <c r="U36" i="53"/>
  <c r="U36" i="52"/>
  <c r="U36" i="51"/>
  <c r="U36" i="50"/>
  <c r="S35" i="58"/>
  <c r="S35" i="57"/>
  <c r="S35" i="56"/>
  <c r="S35" i="55"/>
  <c r="S35" i="53"/>
  <c r="S35" i="52"/>
  <c r="S35" i="51"/>
  <c r="S35" i="50"/>
  <c r="W35" i="58"/>
  <c r="W35" i="57"/>
  <c r="W35" i="56"/>
  <c r="W35" i="55"/>
  <c r="W35" i="52"/>
  <c r="W35" i="53"/>
  <c r="W35" i="51"/>
  <c r="W35" i="50"/>
  <c r="R62" i="58"/>
  <c r="R62" i="57"/>
  <c r="R62" i="56"/>
  <c r="R62" i="55"/>
  <c r="R62" i="53"/>
  <c r="R62" i="52"/>
  <c r="R62" i="50"/>
  <c r="R62" i="51"/>
  <c r="V62" i="58"/>
  <c r="V62" i="57"/>
  <c r="V62" i="56"/>
  <c r="V62" i="55"/>
  <c r="V62" i="53"/>
  <c r="V62" i="52"/>
  <c r="V62" i="50"/>
  <c r="V62" i="51"/>
  <c r="P30" i="58"/>
  <c r="P30" i="57"/>
  <c r="P30" i="56"/>
  <c r="P30" i="55"/>
  <c r="P30" i="53"/>
  <c r="P30" i="52"/>
  <c r="P30" i="51"/>
  <c r="P30" i="50"/>
  <c r="T30" i="58"/>
  <c r="T30" i="56"/>
  <c r="T30" i="57"/>
  <c r="T30" i="53"/>
  <c r="T30" i="55"/>
  <c r="T30" i="52"/>
  <c r="T30" i="51"/>
  <c r="T30" i="50"/>
  <c r="X30" i="58"/>
  <c r="X30" i="56"/>
  <c r="X30" i="57"/>
  <c r="X30" i="53"/>
  <c r="X30" i="55"/>
  <c r="X30" i="52"/>
  <c r="X30" i="51"/>
  <c r="X30" i="50"/>
  <c r="S38" i="58"/>
  <c r="S38" i="57"/>
  <c r="S38" i="56"/>
  <c r="S38" i="55"/>
  <c r="S38" i="53"/>
  <c r="S38" i="52"/>
  <c r="S38" i="51"/>
  <c r="S38" i="50"/>
  <c r="W38" i="58"/>
  <c r="W38" i="57"/>
  <c r="W38" i="56"/>
  <c r="W38" i="55"/>
  <c r="W38" i="53"/>
  <c r="W38" i="52"/>
  <c r="W38" i="51"/>
  <c r="W38" i="50"/>
  <c r="R34" i="58"/>
  <c r="R34" i="57"/>
  <c r="R34" i="56"/>
  <c r="R34" i="53"/>
  <c r="R34" i="55"/>
  <c r="R34" i="52"/>
  <c r="R34" i="51"/>
  <c r="R34" i="50"/>
  <c r="V34" i="58"/>
  <c r="V34" i="57"/>
  <c r="V34" i="56"/>
  <c r="V34" i="53"/>
  <c r="V34" i="55"/>
  <c r="V34" i="52"/>
  <c r="V34" i="51"/>
  <c r="V34" i="50"/>
  <c r="S60" i="58"/>
  <c r="S60" i="57"/>
  <c r="S60" i="56"/>
  <c r="S60" i="55"/>
  <c r="S60" i="53"/>
  <c r="S60" i="52"/>
  <c r="S60" i="51"/>
  <c r="S60" i="50"/>
  <c r="W60" i="58"/>
  <c r="W60" i="57"/>
  <c r="W60" i="56"/>
  <c r="W60" i="55"/>
  <c r="W60" i="53"/>
  <c r="W60" i="52"/>
  <c r="W60" i="51"/>
  <c r="W60" i="50"/>
  <c r="P70" i="58"/>
  <c r="P70" i="57"/>
  <c r="P70" i="56"/>
  <c r="P70" i="55"/>
  <c r="P70" i="53"/>
  <c r="P70" i="52"/>
  <c r="P70" i="50"/>
  <c r="P70" i="51"/>
  <c r="T70" i="58"/>
  <c r="T70" i="57"/>
  <c r="T70" i="56"/>
  <c r="T70" i="55"/>
  <c r="T70" i="53"/>
  <c r="T70" i="52"/>
  <c r="T70" i="51"/>
  <c r="T70" i="50"/>
  <c r="X70" i="58"/>
  <c r="X70" i="57"/>
  <c r="X70" i="56"/>
  <c r="X70" i="55"/>
  <c r="X70" i="53"/>
  <c r="X70" i="52"/>
  <c r="X70" i="50"/>
  <c r="X70" i="51"/>
  <c r="S17" i="58"/>
  <c r="S17" i="57"/>
  <c r="S17" i="56"/>
  <c r="S17" i="55"/>
  <c r="S17" i="53"/>
  <c r="S17" i="52"/>
  <c r="S17" i="50"/>
  <c r="S17" i="51"/>
  <c r="W17" i="58"/>
  <c r="W17" i="57"/>
  <c r="W17" i="56"/>
  <c r="W17" i="55"/>
  <c r="W17" i="52"/>
  <c r="W17" i="53"/>
  <c r="W17" i="50"/>
  <c r="W17" i="51"/>
  <c r="V21" i="58"/>
  <c r="V21" i="57"/>
  <c r="V21" i="56"/>
  <c r="V21" i="55"/>
  <c r="V21" i="52"/>
  <c r="V21" i="53"/>
  <c r="V21" i="51"/>
  <c r="V21" i="50"/>
  <c r="R10" i="58"/>
  <c r="R10" i="57"/>
  <c r="R10" i="56"/>
  <c r="R10" i="55"/>
  <c r="R10" i="53"/>
  <c r="R10" i="52"/>
  <c r="R10" i="50"/>
  <c r="R10" i="51"/>
  <c r="V10" i="58"/>
  <c r="V10" i="57"/>
  <c r="V10" i="56"/>
  <c r="V10" i="55"/>
  <c r="V10" i="53"/>
  <c r="V10" i="52"/>
  <c r="V10" i="50"/>
  <c r="V10" i="51"/>
  <c r="S13" i="58"/>
  <c r="S13" i="57"/>
  <c r="S13" i="56"/>
  <c r="S13" i="55"/>
  <c r="S13" i="53"/>
  <c r="S13" i="52"/>
  <c r="S13" i="51"/>
  <c r="S13" i="50"/>
  <c r="W13" i="58"/>
  <c r="W13" i="57"/>
  <c r="W13" i="56"/>
  <c r="W13" i="55"/>
  <c r="W13" i="52"/>
  <c r="W13" i="53"/>
  <c r="W13" i="51"/>
  <c r="W13" i="50"/>
  <c r="R15" i="58"/>
  <c r="R15" i="57"/>
  <c r="R15" i="56"/>
  <c r="R15" i="55"/>
  <c r="R15" i="53"/>
  <c r="R15" i="52"/>
  <c r="R15" i="50"/>
  <c r="R15" i="51"/>
  <c r="V15" i="58"/>
  <c r="V15" i="57"/>
  <c r="V15" i="56"/>
  <c r="V15" i="55"/>
  <c r="V15" i="53"/>
  <c r="V15" i="52"/>
  <c r="V15" i="50"/>
  <c r="V15" i="51"/>
  <c r="S23" i="58"/>
  <c r="S23" i="57"/>
  <c r="S23" i="56"/>
  <c r="S23" i="53"/>
  <c r="S23" i="55"/>
  <c r="S23" i="52"/>
  <c r="S23" i="50"/>
  <c r="S23" i="51"/>
  <c r="W23" i="58"/>
  <c r="W23" i="57"/>
  <c r="W23" i="56"/>
  <c r="W23" i="53"/>
  <c r="W23" i="55"/>
  <c r="W23" i="52"/>
  <c r="W23" i="50"/>
  <c r="W23" i="51"/>
  <c r="Q25" i="58"/>
  <c r="Q25" i="57"/>
  <c r="Q25" i="56"/>
  <c r="Q25" i="55"/>
  <c r="Q25" i="53"/>
  <c r="Q25" i="52"/>
  <c r="Q25" i="50"/>
  <c r="Q25" i="51"/>
  <c r="U25" i="58"/>
  <c r="U25" i="57"/>
  <c r="U25" i="56"/>
  <c r="U25" i="55"/>
  <c r="U25" i="53"/>
  <c r="U25" i="52"/>
  <c r="U25" i="50"/>
  <c r="U25" i="51"/>
  <c r="P43" i="58"/>
  <c r="P43" i="57"/>
  <c r="P43" i="56"/>
  <c r="P43" i="55"/>
  <c r="P43" i="53"/>
  <c r="P43" i="52"/>
  <c r="P43" i="50"/>
  <c r="P43" i="51"/>
  <c r="T43" i="58"/>
  <c r="T43" i="57"/>
  <c r="T43" i="56"/>
  <c r="T43" i="55"/>
  <c r="T43" i="53"/>
  <c r="T43" i="52"/>
  <c r="T43" i="50"/>
  <c r="T43" i="51"/>
  <c r="X43" i="58"/>
  <c r="X43" i="57"/>
  <c r="X43" i="56"/>
  <c r="X43" i="55"/>
  <c r="X43" i="53"/>
  <c r="X43" i="52"/>
  <c r="X43" i="50"/>
  <c r="X43" i="51"/>
  <c r="S44" i="58"/>
  <c r="S44" i="57"/>
  <c r="S44" i="56"/>
  <c r="S44" i="55"/>
  <c r="S44" i="53"/>
  <c r="S44" i="52"/>
  <c r="S44" i="50"/>
  <c r="S44" i="51"/>
  <c r="W44" i="58"/>
  <c r="W44" i="57"/>
  <c r="W44" i="56"/>
  <c r="W44" i="55"/>
  <c r="W44" i="53"/>
  <c r="W44" i="52"/>
  <c r="W44" i="50"/>
  <c r="W44" i="51"/>
  <c r="Q22" i="58"/>
  <c r="Q22" i="57"/>
  <c r="Q22" i="56"/>
  <c r="Q22" i="55"/>
  <c r="Q22" i="52"/>
  <c r="Q22" i="53"/>
  <c r="Q22" i="51"/>
  <c r="Q22" i="50"/>
  <c r="U22" i="58"/>
  <c r="U22" i="57"/>
  <c r="U22" i="56"/>
  <c r="U22" i="55"/>
  <c r="U22" i="53"/>
  <c r="U22" i="52"/>
  <c r="U22" i="51"/>
  <c r="U22" i="50"/>
  <c r="R47" i="58"/>
  <c r="R47" i="57"/>
  <c r="R47" i="56"/>
  <c r="R47" i="55"/>
  <c r="R47" i="53"/>
  <c r="R47" i="52"/>
  <c r="R47" i="51"/>
  <c r="R47" i="50"/>
  <c r="V47" i="58"/>
  <c r="V47" i="57"/>
  <c r="V47" i="56"/>
  <c r="V47" i="55"/>
  <c r="V47" i="53"/>
  <c r="V47" i="52"/>
  <c r="V47" i="51"/>
  <c r="V47" i="50"/>
  <c r="S53" i="58"/>
  <c r="S53" i="57"/>
  <c r="S53" i="56"/>
  <c r="S53" i="55"/>
  <c r="S53" i="53"/>
  <c r="S53" i="52"/>
  <c r="S53" i="50"/>
  <c r="S53" i="51"/>
  <c r="W53" i="58"/>
  <c r="W53" i="57"/>
  <c r="W53" i="56"/>
  <c r="W53" i="55"/>
  <c r="W53" i="53"/>
  <c r="W53" i="52"/>
  <c r="W53" i="50"/>
  <c r="W53" i="51"/>
  <c r="R56" i="58"/>
  <c r="R56" i="57"/>
  <c r="R56" i="56"/>
  <c r="R56" i="55"/>
  <c r="R56" i="53"/>
  <c r="R56" i="52"/>
  <c r="R56" i="51"/>
  <c r="R56" i="50"/>
  <c r="V56" i="58"/>
  <c r="V56" i="57"/>
  <c r="V56" i="56"/>
  <c r="V56" i="55"/>
  <c r="V56" i="53"/>
  <c r="V56" i="52"/>
  <c r="V56" i="51"/>
  <c r="V56" i="50"/>
  <c r="R58" i="58"/>
  <c r="R58" i="57"/>
  <c r="R58" i="56"/>
  <c r="R58" i="55"/>
  <c r="R58" i="53"/>
  <c r="R58" i="52"/>
  <c r="R58" i="50"/>
  <c r="R58" i="51"/>
  <c r="V58" i="58"/>
  <c r="V58" i="57"/>
  <c r="V58" i="56"/>
  <c r="V58" i="55"/>
  <c r="V58" i="53"/>
  <c r="V58" i="52"/>
  <c r="V58" i="50"/>
  <c r="V58" i="51"/>
  <c r="Q57" i="58"/>
  <c r="Q57" i="57"/>
  <c r="Q57" i="56"/>
  <c r="Q57" i="55"/>
  <c r="Q57" i="53"/>
  <c r="Q57" i="52"/>
  <c r="Q57" i="51"/>
  <c r="Q57" i="50"/>
  <c r="U57" i="58"/>
  <c r="U57" i="57"/>
  <c r="U57" i="56"/>
  <c r="U57" i="55"/>
  <c r="U57" i="53"/>
  <c r="U57" i="52"/>
  <c r="U57" i="51"/>
  <c r="U57" i="50"/>
  <c r="P61" i="58"/>
  <c r="P61" i="57"/>
  <c r="P61" i="56"/>
  <c r="P61" i="55"/>
  <c r="P61" i="53"/>
  <c r="P61" i="52"/>
  <c r="P61" i="51"/>
  <c r="P61" i="50"/>
  <c r="T61" i="58"/>
  <c r="T61" i="57"/>
  <c r="T61" i="56"/>
  <c r="T61" i="55"/>
  <c r="T61" i="53"/>
  <c r="T61" i="52"/>
  <c r="T61" i="51"/>
  <c r="T61" i="50"/>
  <c r="X61" i="58"/>
  <c r="X61" i="57"/>
  <c r="X61" i="56"/>
  <c r="X61" i="55"/>
  <c r="X61" i="53"/>
  <c r="X61" i="52"/>
  <c r="X61" i="51"/>
  <c r="X61" i="50"/>
  <c r="P67" i="58"/>
  <c r="P67" i="57"/>
  <c r="P67" i="56"/>
  <c r="P67" i="55"/>
  <c r="P67" i="53"/>
  <c r="P67" i="52"/>
  <c r="P67" i="50"/>
  <c r="P67" i="51"/>
  <c r="T67" i="58"/>
  <c r="T67" i="57"/>
  <c r="T67" i="56"/>
  <c r="T67" i="55"/>
  <c r="T67" i="53"/>
  <c r="T67" i="52"/>
  <c r="T67" i="50"/>
  <c r="T67" i="51"/>
  <c r="X67" i="58"/>
  <c r="X67" i="57"/>
  <c r="X67" i="56"/>
  <c r="X67" i="55"/>
  <c r="X67" i="53"/>
  <c r="X67" i="52"/>
  <c r="X67" i="50"/>
  <c r="X67" i="51"/>
  <c r="R64" i="58"/>
  <c r="R64" i="57"/>
  <c r="R64" i="56"/>
  <c r="R64" i="55"/>
  <c r="R64" i="53"/>
  <c r="R64" i="52"/>
  <c r="R64" i="51"/>
  <c r="R64" i="50"/>
  <c r="V64" i="58"/>
  <c r="V64" i="57"/>
  <c r="V64" i="56"/>
  <c r="V64" i="55"/>
  <c r="V64" i="53"/>
  <c r="V64" i="52"/>
  <c r="V64" i="51"/>
  <c r="V64" i="50"/>
  <c r="S32" i="58"/>
  <c r="S32" i="57"/>
  <c r="S32" i="56"/>
  <c r="S32" i="55"/>
  <c r="S32" i="52"/>
  <c r="S32" i="53"/>
  <c r="S32" i="51"/>
  <c r="S32" i="50"/>
  <c r="W32" i="58"/>
  <c r="W32" i="57"/>
  <c r="W32" i="56"/>
  <c r="W32" i="55"/>
  <c r="W32" i="53"/>
  <c r="W32" i="52"/>
  <c r="W32" i="51"/>
  <c r="W32" i="50"/>
  <c r="S40" i="58"/>
  <c r="S40" i="57"/>
  <c r="S40" i="56"/>
  <c r="S40" i="55"/>
  <c r="S40" i="53"/>
  <c r="S40" i="52"/>
  <c r="S40" i="51"/>
  <c r="S40" i="50"/>
  <c r="W40" i="58"/>
  <c r="W40" i="57"/>
  <c r="W40" i="56"/>
  <c r="W40" i="55"/>
  <c r="W40" i="53"/>
  <c r="W40" i="52"/>
  <c r="W40" i="51"/>
  <c r="W40" i="50"/>
  <c r="P54" i="58"/>
  <c r="P54" i="57"/>
  <c r="P54" i="56"/>
  <c r="P54" i="55"/>
  <c r="P54" i="53"/>
  <c r="P54" i="52"/>
  <c r="P54" i="51"/>
  <c r="P54" i="50"/>
  <c r="T54" i="58"/>
  <c r="T54" i="57"/>
  <c r="T54" i="56"/>
  <c r="T54" i="55"/>
  <c r="T54" i="53"/>
  <c r="T54" i="52"/>
  <c r="T54" i="51"/>
  <c r="T54" i="50"/>
  <c r="X54" i="58"/>
  <c r="X54" i="57"/>
  <c r="X54" i="56"/>
  <c r="X54" i="55"/>
  <c r="X54" i="53"/>
  <c r="X54" i="52"/>
  <c r="X54" i="51"/>
  <c r="X54" i="50"/>
  <c r="S18" i="58"/>
  <c r="S18" i="57"/>
  <c r="S18" i="56"/>
  <c r="S18" i="55"/>
  <c r="S18" i="53"/>
  <c r="S18" i="52"/>
  <c r="S18" i="50"/>
  <c r="S18" i="51"/>
  <c r="W18" i="58"/>
  <c r="W18" i="57"/>
  <c r="W18" i="56"/>
  <c r="W18" i="55"/>
  <c r="W18" i="53"/>
  <c r="W18" i="52"/>
  <c r="W18" i="50"/>
  <c r="W18" i="51"/>
  <c r="R71" i="58"/>
  <c r="R71" i="57"/>
  <c r="R71" i="56"/>
  <c r="R71" i="55"/>
  <c r="R71" i="53"/>
  <c r="R71" i="52"/>
  <c r="R71" i="51"/>
  <c r="R71" i="50"/>
  <c r="V71" i="58"/>
  <c r="V71" i="57"/>
  <c r="V71" i="56"/>
  <c r="V71" i="55"/>
  <c r="V71" i="53"/>
  <c r="V71" i="52"/>
  <c r="V71" i="51"/>
  <c r="V71" i="50"/>
  <c r="R26" i="58"/>
  <c r="R26" i="57"/>
  <c r="R26" i="56"/>
  <c r="R26" i="55"/>
  <c r="R26" i="52"/>
  <c r="R26" i="53"/>
  <c r="R26" i="50"/>
  <c r="R26" i="51"/>
  <c r="V26" i="58"/>
  <c r="V26" i="57"/>
  <c r="V26" i="56"/>
  <c r="V26" i="55"/>
  <c r="V26" i="53"/>
  <c r="V26" i="52"/>
  <c r="V26" i="50"/>
  <c r="V26" i="51"/>
  <c r="Q46" i="58"/>
  <c r="Q46" i="57"/>
  <c r="Q46" i="56"/>
  <c r="Q46" i="55"/>
  <c r="Q46" i="53"/>
  <c r="Q46" i="52"/>
  <c r="Q46" i="51"/>
  <c r="Q46" i="50"/>
  <c r="U46" i="58"/>
  <c r="U46" i="57"/>
  <c r="U46" i="56"/>
  <c r="U46" i="55"/>
  <c r="U46" i="53"/>
  <c r="U46" i="52"/>
  <c r="U46" i="51"/>
  <c r="U46" i="50"/>
  <c r="P66" i="58"/>
  <c r="P66" i="57"/>
  <c r="P66" i="56"/>
  <c r="P66" i="55"/>
  <c r="P66" i="53"/>
  <c r="P66" i="52"/>
  <c r="P66" i="50"/>
  <c r="P66" i="51"/>
  <c r="T66" i="58"/>
  <c r="T66" i="57"/>
  <c r="T66" i="56"/>
  <c r="T66" i="55"/>
  <c r="T66" i="53"/>
  <c r="T66" i="52"/>
  <c r="T66" i="50"/>
  <c r="T66" i="51"/>
  <c r="X66" i="58"/>
  <c r="X66" i="57"/>
  <c r="X66" i="56"/>
  <c r="X66" i="55"/>
  <c r="X66" i="53"/>
  <c r="X66" i="52"/>
  <c r="X66" i="50"/>
  <c r="X66" i="51"/>
  <c r="S31" i="58"/>
  <c r="S31" i="57"/>
  <c r="S31" i="56"/>
  <c r="S31" i="55"/>
  <c r="S31" i="52"/>
  <c r="S31" i="53"/>
  <c r="S31" i="51"/>
  <c r="S31" i="50"/>
  <c r="W31" i="58"/>
  <c r="W31" i="57"/>
  <c r="W31" i="56"/>
  <c r="W31" i="55"/>
  <c r="W31" i="53"/>
  <c r="W31" i="52"/>
  <c r="W31" i="51"/>
  <c r="W31" i="50"/>
  <c r="P16" i="58"/>
  <c r="P16" i="57"/>
  <c r="P16" i="56"/>
  <c r="P16" i="55"/>
  <c r="P16" i="53"/>
  <c r="P16" i="52"/>
  <c r="P16" i="51"/>
  <c r="P16" i="50"/>
  <c r="T16" i="58"/>
  <c r="T16" i="57"/>
  <c r="T16" i="56"/>
  <c r="T16" i="55"/>
  <c r="T16" i="52"/>
  <c r="T16" i="53"/>
  <c r="T16" i="51"/>
  <c r="T16" i="50"/>
  <c r="X16" i="58"/>
  <c r="X16" i="57"/>
  <c r="X16" i="56"/>
  <c r="X16" i="55"/>
  <c r="X16" i="53"/>
  <c r="X16" i="52"/>
  <c r="X16" i="51"/>
  <c r="X16" i="50"/>
  <c r="P19" i="58"/>
  <c r="P19" i="57"/>
  <c r="P19" i="56"/>
  <c r="P19" i="55"/>
  <c r="P19" i="53"/>
  <c r="P19" i="52"/>
  <c r="P19" i="50"/>
  <c r="P19" i="51"/>
  <c r="T19" i="58"/>
  <c r="T19" i="57"/>
  <c r="T19" i="56"/>
  <c r="T19" i="55"/>
  <c r="T19" i="53"/>
  <c r="T19" i="52"/>
  <c r="T19" i="50"/>
  <c r="T19" i="51"/>
  <c r="X19" i="58"/>
  <c r="X19" i="57"/>
  <c r="X19" i="56"/>
  <c r="X19" i="55"/>
  <c r="X19" i="53"/>
  <c r="X19" i="52"/>
  <c r="X19" i="50"/>
  <c r="X19" i="51"/>
  <c r="P27" i="58"/>
  <c r="P27" i="57"/>
  <c r="P27" i="56"/>
  <c r="P27" i="53"/>
  <c r="P27" i="55"/>
  <c r="P27" i="52"/>
  <c r="P27" i="51"/>
  <c r="P27" i="50"/>
  <c r="T27" i="58"/>
  <c r="T27" i="57"/>
  <c r="T27" i="56"/>
  <c r="T27" i="53"/>
  <c r="T27" i="55"/>
  <c r="T27" i="52"/>
  <c r="T27" i="51"/>
  <c r="T27" i="50"/>
  <c r="X27" i="58"/>
  <c r="X27" i="57"/>
  <c r="X27" i="56"/>
  <c r="X27" i="53"/>
  <c r="X27" i="55"/>
  <c r="X27" i="52"/>
  <c r="X27" i="51"/>
  <c r="X27" i="50"/>
  <c r="P45" i="58"/>
  <c r="P45" i="57"/>
  <c r="P45" i="56"/>
  <c r="P45" i="55"/>
  <c r="P45" i="53"/>
  <c r="P45" i="52"/>
  <c r="P45" i="50"/>
  <c r="P45" i="51"/>
  <c r="T45" i="58"/>
  <c r="T45" i="57"/>
  <c r="T45" i="56"/>
  <c r="T45" i="55"/>
  <c r="T45" i="53"/>
  <c r="T45" i="52"/>
  <c r="T45" i="50"/>
  <c r="T45" i="51"/>
  <c r="X45" i="58"/>
  <c r="X45" i="57"/>
  <c r="X45" i="56"/>
  <c r="X45" i="55"/>
  <c r="X45" i="53"/>
  <c r="X45" i="52"/>
  <c r="X45" i="50"/>
  <c r="X45" i="51"/>
  <c r="P48" i="58"/>
  <c r="P48" i="57"/>
  <c r="P48" i="56"/>
  <c r="P48" i="55"/>
  <c r="P48" i="53"/>
  <c r="P48" i="52"/>
  <c r="P48" i="51"/>
  <c r="P48" i="50"/>
  <c r="T48" i="58"/>
  <c r="T48" i="57"/>
  <c r="T48" i="56"/>
  <c r="T48" i="55"/>
  <c r="T48" i="53"/>
  <c r="T48" i="52"/>
  <c r="T48" i="51"/>
  <c r="T48" i="50"/>
  <c r="X48" i="58"/>
  <c r="X48" i="57"/>
  <c r="X48" i="56"/>
  <c r="X48" i="55"/>
  <c r="X48" i="53"/>
  <c r="X48" i="52"/>
  <c r="X48" i="51"/>
  <c r="X48" i="50"/>
  <c r="S49" i="58"/>
  <c r="S49" i="57"/>
  <c r="S49" i="56"/>
  <c r="S49" i="55"/>
  <c r="S49" i="53"/>
  <c r="S49" i="52"/>
  <c r="S49" i="51"/>
  <c r="S49" i="50"/>
  <c r="W49" i="58"/>
  <c r="W49" i="57"/>
  <c r="W49" i="56"/>
  <c r="W49" i="55"/>
  <c r="W49" i="53"/>
  <c r="W49" i="52"/>
  <c r="W49" i="51"/>
  <c r="W49" i="50"/>
  <c r="S51" i="58"/>
  <c r="S51" i="57"/>
  <c r="S51" i="56"/>
  <c r="S51" i="55"/>
  <c r="S51" i="53"/>
  <c r="S51" i="52"/>
  <c r="S51" i="51"/>
  <c r="S51" i="50"/>
  <c r="W51" i="58"/>
  <c r="W51" i="57"/>
  <c r="W51" i="56"/>
  <c r="W51" i="55"/>
  <c r="W51" i="53"/>
  <c r="W51" i="52"/>
  <c r="W51" i="51"/>
  <c r="W51" i="50"/>
  <c r="Q59" i="58"/>
  <c r="Q59" i="57"/>
  <c r="Q59" i="56"/>
  <c r="Q59" i="55"/>
  <c r="Q59" i="53"/>
  <c r="Q59" i="52"/>
  <c r="Q59" i="51"/>
  <c r="Q59" i="50"/>
  <c r="U59" i="58"/>
  <c r="U59" i="57"/>
  <c r="U59" i="56"/>
  <c r="U59" i="55"/>
  <c r="U59" i="53"/>
  <c r="U59" i="52"/>
  <c r="U59" i="51"/>
  <c r="U59" i="50"/>
  <c r="P63" i="58"/>
  <c r="P63" i="57"/>
  <c r="P63" i="56"/>
  <c r="P63" i="55"/>
  <c r="P63" i="53"/>
  <c r="P63" i="52"/>
  <c r="P63" i="51"/>
  <c r="P63" i="50"/>
  <c r="T63" i="58"/>
  <c r="T63" i="57"/>
  <c r="T63" i="56"/>
  <c r="T63" i="55"/>
  <c r="T63" i="53"/>
  <c r="T63" i="52"/>
  <c r="T63" i="51"/>
  <c r="T63" i="50"/>
  <c r="X63" i="58"/>
  <c r="X63" i="57"/>
  <c r="X63" i="56"/>
  <c r="X63" i="55"/>
  <c r="X63" i="53"/>
  <c r="X63" i="52"/>
  <c r="X63" i="51"/>
  <c r="X63" i="50"/>
  <c r="P12" i="58"/>
  <c r="P12" i="57"/>
  <c r="P12" i="56"/>
  <c r="P12" i="55"/>
  <c r="P12" i="53"/>
  <c r="P12" i="52"/>
  <c r="P12" i="51"/>
  <c r="P12" i="50"/>
  <c r="T12" i="58"/>
  <c r="T12" i="57"/>
  <c r="T12" i="56"/>
  <c r="T12" i="55"/>
  <c r="T12" i="52"/>
  <c r="T12" i="53"/>
  <c r="T12" i="51"/>
  <c r="T12" i="50"/>
  <c r="X12" i="58"/>
  <c r="X12" i="57"/>
  <c r="X12" i="56"/>
  <c r="X12" i="55"/>
  <c r="X12" i="53"/>
  <c r="X12" i="52"/>
  <c r="X12" i="51"/>
  <c r="X12" i="50"/>
  <c r="Q72" i="58"/>
  <c r="Q72" i="57"/>
  <c r="Q72" i="56"/>
  <c r="Q72" i="55"/>
  <c r="Q72" i="52"/>
  <c r="Q72" i="53"/>
  <c r="Q72" i="51"/>
  <c r="Q72" i="50"/>
  <c r="U72" i="58"/>
  <c r="U72" i="57"/>
  <c r="U72" i="56"/>
  <c r="U72" i="55"/>
  <c r="U72" i="52"/>
  <c r="U72" i="53"/>
  <c r="U72" i="51"/>
  <c r="U72" i="50"/>
  <c r="Q20" i="58"/>
  <c r="Q20" i="57"/>
  <c r="Q20" i="56"/>
  <c r="Q20" i="53"/>
  <c r="Q20" i="55"/>
  <c r="Q20" i="52"/>
  <c r="Q20" i="50"/>
  <c r="Q20" i="51"/>
  <c r="U20" i="58"/>
  <c r="U20" i="57"/>
  <c r="U20" i="56"/>
  <c r="U20" i="53"/>
  <c r="U20" i="55"/>
  <c r="U20" i="52"/>
  <c r="U20" i="50"/>
  <c r="U20" i="51"/>
  <c r="R65" i="58"/>
  <c r="R65" i="57"/>
  <c r="R65" i="56"/>
  <c r="R65" i="55"/>
  <c r="R65" i="53"/>
  <c r="R65" i="52"/>
  <c r="R65" i="51"/>
  <c r="R65" i="50"/>
  <c r="V65" i="58"/>
  <c r="V65" i="57"/>
  <c r="V65" i="56"/>
  <c r="V65" i="55"/>
  <c r="V65" i="53"/>
  <c r="V65" i="52"/>
  <c r="V65" i="51"/>
  <c r="V65" i="50"/>
  <c r="P29" i="58"/>
  <c r="P29" i="57"/>
  <c r="P29" i="56"/>
  <c r="P29" i="55"/>
  <c r="P29" i="53"/>
  <c r="P29" i="52"/>
  <c r="P29" i="51"/>
  <c r="P29" i="50"/>
  <c r="T29" i="58"/>
  <c r="T29" i="57"/>
  <c r="T29" i="56"/>
  <c r="T29" i="55"/>
  <c r="T29" i="53"/>
  <c r="T29" i="52"/>
  <c r="T29" i="51"/>
  <c r="T29" i="50"/>
  <c r="X29" i="58"/>
  <c r="X29" i="57"/>
  <c r="X29" i="56"/>
  <c r="X29" i="55"/>
  <c r="X29" i="53"/>
  <c r="X29" i="52"/>
  <c r="X29" i="51"/>
  <c r="X29" i="50"/>
  <c r="Q41" i="58"/>
  <c r="Q41" i="57"/>
  <c r="Q41" i="56"/>
  <c r="Q41" i="55"/>
  <c r="Q41" i="53"/>
  <c r="Q41" i="52"/>
  <c r="Q41" i="51"/>
  <c r="Q41" i="50"/>
  <c r="U41" i="58"/>
  <c r="U41" i="57"/>
  <c r="U41" i="56"/>
  <c r="U41" i="55"/>
  <c r="U41" i="53"/>
  <c r="U41" i="52"/>
  <c r="U41" i="51"/>
  <c r="U41" i="50"/>
  <c r="R36" i="58"/>
  <c r="R36" i="57"/>
  <c r="R36" i="56"/>
  <c r="R36" i="55"/>
  <c r="R36" i="53"/>
  <c r="R36" i="52"/>
  <c r="R36" i="51"/>
  <c r="R36" i="50"/>
  <c r="V36" i="58"/>
  <c r="V36" i="57"/>
  <c r="V36" i="56"/>
  <c r="V36" i="55"/>
  <c r="V36" i="53"/>
  <c r="V36" i="52"/>
  <c r="V36" i="51"/>
  <c r="V36" i="50"/>
  <c r="P35" i="58"/>
  <c r="P35" i="57"/>
  <c r="P35" i="56"/>
  <c r="P35" i="55"/>
  <c r="P35" i="53"/>
  <c r="P35" i="52"/>
  <c r="P35" i="51"/>
  <c r="P35" i="50"/>
  <c r="T35" i="58"/>
  <c r="T35" i="57"/>
  <c r="T35" i="56"/>
  <c r="T35" i="55"/>
  <c r="T35" i="53"/>
  <c r="T35" i="52"/>
  <c r="T35" i="51"/>
  <c r="T35" i="50"/>
  <c r="X35" i="58"/>
  <c r="X35" i="57"/>
  <c r="X35" i="56"/>
  <c r="X35" i="55"/>
  <c r="X35" i="53"/>
  <c r="X35" i="52"/>
  <c r="X35" i="51"/>
  <c r="X35" i="50"/>
  <c r="S62" i="58"/>
  <c r="S62" i="57"/>
  <c r="S62" i="56"/>
  <c r="S62" i="55"/>
  <c r="S62" i="53"/>
  <c r="S62" i="52"/>
  <c r="S62" i="50"/>
  <c r="S62" i="51"/>
  <c r="W62" i="58"/>
  <c r="W62" i="57"/>
  <c r="W62" i="56"/>
  <c r="W62" i="55"/>
  <c r="W62" i="53"/>
  <c r="W62" i="52"/>
  <c r="W62" i="50"/>
  <c r="W62" i="51"/>
  <c r="U30" i="58"/>
  <c r="U30" i="57"/>
  <c r="U30" i="56"/>
  <c r="U30" i="53"/>
  <c r="U30" i="55"/>
  <c r="U30" i="52"/>
  <c r="U30" i="51"/>
  <c r="U30" i="50"/>
  <c r="P38" i="58"/>
  <c r="P38" i="57"/>
  <c r="P38" i="56"/>
  <c r="P38" i="55"/>
  <c r="P38" i="53"/>
  <c r="P38" i="52"/>
  <c r="P38" i="51"/>
  <c r="P38" i="50"/>
  <c r="T38" i="58"/>
  <c r="T38" i="57"/>
  <c r="T38" i="56"/>
  <c r="T38" i="55"/>
  <c r="T38" i="53"/>
  <c r="T38" i="52"/>
  <c r="T38" i="51"/>
  <c r="T38" i="50"/>
  <c r="X38" i="58"/>
  <c r="X38" i="57"/>
  <c r="X38" i="56"/>
  <c r="X38" i="55"/>
  <c r="X38" i="53"/>
  <c r="X38" i="52"/>
  <c r="X38" i="51"/>
  <c r="X38" i="50"/>
  <c r="S34" i="58"/>
  <c r="S34" i="57"/>
  <c r="S34" i="56"/>
  <c r="S34" i="55"/>
  <c r="S34" i="53"/>
  <c r="S34" i="52"/>
  <c r="S34" i="51"/>
  <c r="S34" i="50"/>
  <c r="W34" i="58"/>
  <c r="W34" i="57"/>
  <c r="W34" i="56"/>
  <c r="W34" i="55"/>
  <c r="W34" i="53"/>
  <c r="W34" i="52"/>
  <c r="W34" i="51"/>
  <c r="W34" i="50"/>
  <c r="P60" i="58"/>
  <c r="P60" i="57"/>
  <c r="P60" i="56"/>
  <c r="P60" i="55"/>
  <c r="P60" i="53"/>
  <c r="P60" i="52"/>
  <c r="P60" i="51"/>
  <c r="P60" i="50"/>
  <c r="T60" i="58"/>
  <c r="T60" i="57"/>
  <c r="T60" i="56"/>
  <c r="T60" i="55"/>
  <c r="T60" i="53"/>
  <c r="T60" i="52"/>
  <c r="T60" i="51"/>
  <c r="T60" i="50"/>
  <c r="X60" i="58"/>
  <c r="X60" i="57"/>
  <c r="X60" i="56"/>
  <c r="X60" i="55"/>
  <c r="X60" i="53"/>
  <c r="X60" i="52"/>
  <c r="X60" i="51"/>
  <c r="X60" i="50"/>
  <c r="Q70" i="58"/>
  <c r="Q70" i="57"/>
  <c r="Q70" i="56"/>
  <c r="Q70" i="55"/>
  <c r="Q70" i="53"/>
  <c r="Q70" i="52"/>
  <c r="Q70" i="51"/>
  <c r="Q70" i="50"/>
  <c r="U70" i="58"/>
  <c r="U70" i="57"/>
  <c r="U70" i="56"/>
  <c r="U70" i="55"/>
  <c r="U70" i="53"/>
  <c r="U70" i="51"/>
  <c r="U70" i="52"/>
  <c r="U70" i="50"/>
  <c r="P17" i="58"/>
  <c r="P17" i="57"/>
  <c r="P17" i="56"/>
  <c r="P17" i="55"/>
  <c r="P17" i="52"/>
  <c r="P17" i="53"/>
  <c r="P17" i="51"/>
  <c r="P17" i="50"/>
  <c r="T17" i="58"/>
  <c r="T17" i="57"/>
  <c r="T17" i="56"/>
  <c r="T17" i="55"/>
  <c r="T17" i="53"/>
  <c r="T17" i="52"/>
  <c r="T17" i="51"/>
  <c r="T17" i="50"/>
  <c r="X17" i="58"/>
  <c r="X17" i="57"/>
  <c r="X17" i="56"/>
  <c r="X17" i="55"/>
  <c r="X17" i="52"/>
  <c r="X17" i="53"/>
  <c r="X17" i="51"/>
  <c r="X17" i="50"/>
  <c r="S21" i="58"/>
  <c r="S21" i="57"/>
  <c r="S21" i="56"/>
  <c r="S21" i="55"/>
  <c r="S21" i="53"/>
  <c r="S21" i="52"/>
  <c r="S21" i="51"/>
  <c r="S21" i="50"/>
  <c r="W21" i="58"/>
  <c r="W21" i="57"/>
  <c r="W21" i="56"/>
  <c r="W21" i="55"/>
  <c r="W21" i="52"/>
  <c r="W21" i="53"/>
  <c r="W21" i="51"/>
  <c r="W21" i="50"/>
  <c r="S10" i="58"/>
  <c r="S10" i="57"/>
  <c r="S10" i="56"/>
  <c r="S10" i="55"/>
  <c r="S10" i="52"/>
  <c r="S10" i="53"/>
  <c r="S10" i="51"/>
  <c r="S10" i="50"/>
  <c r="W10" i="58"/>
  <c r="W10" i="57"/>
  <c r="W10" i="56"/>
  <c r="W10" i="55"/>
  <c r="W10" i="53"/>
  <c r="W10" i="52"/>
  <c r="W10" i="51"/>
  <c r="W10" i="50"/>
  <c r="P13" i="58"/>
  <c r="P13" i="57"/>
  <c r="P13" i="56"/>
  <c r="P13" i="55"/>
  <c r="P13" i="52"/>
  <c r="P13" i="53"/>
  <c r="P13" i="51"/>
  <c r="P13" i="50"/>
  <c r="T13" i="58"/>
  <c r="T13" i="57"/>
  <c r="T13" i="56"/>
  <c r="T13" i="55"/>
  <c r="T13" i="53"/>
  <c r="T13" i="52"/>
  <c r="T13" i="51"/>
  <c r="T13" i="50"/>
  <c r="X13" i="58"/>
  <c r="X13" i="57"/>
  <c r="X13" i="56"/>
  <c r="X13" i="55"/>
  <c r="X13" i="52"/>
  <c r="X13" i="53"/>
  <c r="X13" i="51"/>
  <c r="X13" i="50"/>
  <c r="S15" i="58"/>
  <c r="S15" i="57"/>
  <c r="S15" i="56"/>
  <c r="S15" i="55"/>
  <c r="S15" i="53"/>
  <c r="S15" i="52"/>
  <c r="S15" i="51"/>
  <c r="S15" i="50"/>
  <c r="W15" i="58"/>
  <c r="W15" i="57"/>
  <c r="W15" i="56"/>
  <c r="W15" i="55"/>
  <c r="W15" i="53"/>
  <c r="W15" i="52"/>
  <c r="W15" i="51"/>
  <c r="W15" i="50"/>
  <c r="P23" i="58"/>
  <c r="P23" i="57"/>
  <c r="P23" i="56"/>
  <c r="P23" i="55"/>
  <c r="P23" i="53"/>
  <c r="P23" i="52"/>
  <c r="P23" i="51"/>
  <c r="P23" i="50"/>
  <c r="T23" i="58"/>
  <c r="T23" i="57"/>
  <c r="T23" i="56"/>
  <c r="T23" i="55"/>
  <c r="T23" i="52"/>
  <c r="T23" i="53"/>
  <c r="T23" i="51"/>
  <c r="T23" i="50"/>
  <c r="X23" i="58"/>
  <c r="X23" i="57"/>
  <c r="X23" i="56"/>
  <c r="X23" i="55"/>
  <c r="X23" i="53"/>
  <c r="X23" i="52"/>
  <c r="X23" i="51"/>
  <c r="X23" i="50"/>
  <c r="R25" i="58"/>
  <c r="R25" i="57"/>
  <c r="R25" i="56"/>
  <c r="R73" i="56" s="1"/>
  <c r="R25" i="55"/>
  <c r="R25" i="53"/>
  <c r="R25" i="52"/>
  <c r="R25" i="50"/>
  <c r="R25" i="51"/>
  <c r="V25" i="58"/>
  <c r="V25" i="57"/>
  <c r="V25" i="56"/>
  <c r="V25" i="55"/>
  <c r="V25" i="53"/>
  <c r="V25" i="52"/>
  <c r="V25" i="50"/>
  <c r="V25" i="51"/>
  <c r="Q43" i="58"/>
  <c r="Q43" i="57"/>
  <c r="Q43" i="56"/>
  <c r="Q43" i="55"/>
  <c r="Q43" i="53"/>
  <c r="Q43" i="52"/>
  <c r="Q43" i="51"/>
  <c r="Q43" i="50"/>
  <c r="U43" i="58"/>
  <c r="U43" i="57"/>
  <c r="U43" i="56"/>
  <c r="U43" i="55"/>
  <c r="U43" i="53"/>
  <c r="U43" i="52"/>
  <c r="U43" i="51"/>
  <c r="U43" i="50"/>
  <c r="P44" i="58"/>
  <c r="P44" i="57"/>
  <c r="P44" i="56"/>
  <c r="P44" i="55"/>
  <c r="P44" i="53"/>
  <c r="P44" i="52"/>
  <c r="P44" i="50"/>
  <c r="P44" i="51"/>
  <c r="T44" i="58"/>
  <c r="T44" i="57"/>
  <c r="T44" i="56"/>
  <c r="T44" i="55"/>
  <c r="T44" i="53"/>
  <c r="T44" i="52"/>
  <c r="T44" i="50"/>
  <c r="T44" i="51"/>
  <c r="X44" i="58"/>
  <c r="X44" i="57"/>
  <c r="X44" i="56"/>
  <c r="X44" i="55"/>
  <c r="X44" i="53"/>
  <c r="X44" i="52"/>
  <c r="X44" i="50"/>
  <c r="X44" i="51"/>
  <c r="R22" i="58"/>
  <c r="R22" i="57"/>
  <c r="R22" i="56"/>
  <c r="R22" i="55"/>
  <c r="R22" i="53"/>
  <c r="R22" i="52"/>
  <c r="R22" i="51"/>
  <c r="R22" i="50"/>
  <c r="V22" i="58"/>
  <c r="V22" i="57"/>
  <c r="V22" i="56"/>
  <c r="V22" i="55"/>
  <c r="V22" i="53"/>
  <c r="V22" i="52"/>
  <c r="V22" i="51"/>
  <c r="V22" i="50"/>
  <c r="S47" i="58"/>
  <c r="S47" i="57"/>
  <c r="S47" i="56"/>
  <c r="S47" i="55"/>
  <c r="S47" i="53"/>
  <c r="S47" i="52"/>
  <c r="S47" i="51"/>
  <c r="S47" i="50"/>
  <c r="W47" i="58"/>
  <c r="W47" i="57"/>
  <c r="W47" i="56"/>
  <c r="W47" i="55"/>
  <c r="W47" i="53"/>
  <c r="W47" i="52"/>
  <c r="W47" i="51"/>
  <c r="W47" i="50"/>
  <c r="P53" i="58"/>
  <c r="P53" i="57"/>
  <c r="P53" i="56"/>
  <c r="P53" i="55"/>
  <c r="P53" i="53"/>
  <c r="P53" i="52"/>
  <c r="P53" i="51"/>
  <c r="P53" i="50"/>
  <c r="T53" i="58"/>
  <c r="T53" i="57"/>
  <c r="T53" i="56"/>
  <c r="T53" i="55"/>
  <c r="T53" i="53"/>
  <c r="T53" i="52"/>
  <c r="T53" i="51"/>
  <c r="T53" i="50"/>
  <c r="X53" i="58"/>
  <c r="X53" i="57"/>
  <c r="X53" i="56"/>
  <c r="X53" i="55"/>
  <c r="X53" i="53"/>
  <c r="X53" i="52"/>
  <c r="X53" i="51"/>
  <c r="X53" i="50"/>
  <c r="S56" i="58"/>
  <c r="S56" i="57"/>
  <c r="S56" i="56"/>
  <c r="S56" i="55"/>
  <c r="S56" i="53"/>
  <c r="S56" i="52"/>
  <c r="S56" i="50"/>
  <c r="S56" i="51"/>
  <c r="W56" i="58"/>
  <c r="W56" i="57"/>
  <c r="W56" i="56"/>
  <c r="W56" i="55"/>
  <c r="W56" i="53"/>
  <c r="W56" i="52"/>
  <c r="W56" i="50"/>
  <c r="W56" i="51"/>
  <c r="S58" i="58"/>
  <c r="S58" i="57"/>
  <c r="S58" i="56"/>
  <c r="S58" i="55"/>
  <c r="S58" i="53"/>
  <c r="S58" i="52"/>
  <c r="S58" i="51"/>
  <c r="S58" i="50"/>
  <c r="W58" i="58"/>
  <c r="W58" i="57"/>
  <c r="W58" i="56"/>
  <c r="W58" i="55"/>
  <c r="W58" i="53"/>
  <c r="W58" i="52"/>
  <c r="W58" i="51"/>
  <c r="W58" i="50"/>
  <c r="R57" i="58"/>
  <c r="R57" i="57"/>
  <c r="R57" i="56"/>
  <c r="R57" i="55"/>
  <c r="R57" i="53"/>
  <c r="R57" i="52"/>
  <c r="R57" i="50"/>
  <c r="R57" i="51"/>
  <c r="V57" i="58"/>
  <c r="V57" i="57"/>
  <c r="V57" i="56"/>
  <c r="V57" i="55"/>
  <c r="V57" i="53"/>
  <c r="V57" i="52"/>
  <c r="V57" i="50"/>
  <c r="V57" i="51"/>
  <c r="Q61" i="58"/>
  <c r="Q61" i="57"/>
  <c r="Q61" i="56"/>
  <c r="Q61" i="55"/>
  <c r="Q61" i="53"/>
  <c r="Q61" i="52"/>
  <c r="Q61" i="50"/>
  <c r="Q61" i="51"/>
  <c r="U61" i="58"/>
  <c r="U61" i="57"/>
  <c r="U61" i="56"/>
  <c r="U61" i="55"/>
  <c r="U61" i="53"/>
  <c r="U61" i="52"/>
  <c r="U61" i="50"/>
  <c r="U61" i="51"/>
  <c r="Q67" i="58"/>
  <c r="Q67" i="57"/>
  <c r="Q67" i="56"/>
  <c r="Q67" i="55"/>
  <c r="Q67" i="53"/>
  <c r="Q67" i="52"/>
  <c r="Q67" i="50"/>
  <c r="Q67" i="51"/>
  <c r="U67" i="58"/>
  <c r="U67" i="57"/>
  <c r="U67" i="56"/>
  <c r="U67" i="55"/>
  <c r="U67" i="53"/>
  <c r="U67" i="52"/>
  <c r="U67" i="50"/>
  <c r="U67" i="51"/>
  <c r="S64" i="58"/>
  <c r="S64" i="57"/>
  <c r="S64" i="56"/>
  <c r="S64" i="55"/>
  <c r="S64" i="53"/>
  <c r="S64" i="52"/>
  <c r="S64" i="50"/>
  <c r="S64" i="51"/>
  <c r="W64" i="58"/>
  <c r="W64" i="57"/>
  <c r="W64" i="56"/>
  <c r="W64" i="55"/>
  <c r="W64" i="53"/>
  <c r="W64" i="52"/>
  <c r="W64" i="50"/>
  <c r="W64" i="51"/>
  <c r="P32" i="58"/>
  <c r="P32" i="56"/>
  <c r="P32" i="57"/>
  <c r="P32" i="53"/>
  <c r="P32" i="55"/>
  <c r="P32" i="52"/>
  <c r="P32" i="51"/>
  <c r="P32" i="50"/>
  <c r="T32" i="58"/>
  <c r="T32" i="56"/>
  <c r="T32" i="57"/>
  <c r="T32" i="53"/>
  <c r="T32" i="55"/>
  <c r="T32" i="52"/>
  <c r="T32" i="51"/>
  <c r="T32" i="50"/>
  <c r="X32" i="58"/>
  <c r="X32" i="56"/>
  <c r="X32" i="57"/>
  <c r="X32" i="55"/>
  <c r="X32" i="53"/>
  <c r="X32" i="52"/>
  <c r="X32" i="51"/>
  <c r="X32" i="50"/>
  <c r="P40" i="58"/>
  <c r="P40" i="57"/>
  <c r="P40" i="56"/>
  <c r="P40" i="55"/>
  <c r="P40" i="53"/>
  <c r="P40" i="52"/>
  <c r="P40" i="51"/>
  <c r="P40" i="50"/>
  <c r="T40" i="58"/>
  <c r="T40" i="57"/>
  <c r="T40" i="56"/>
  <c r="T40" i="55"/>
  <c r="T40" i="53"/>
  <c r="T40" i="52"/>
  <c r="T40" i="51"/>
  <c r="T40" i="50"/>
  <c r="X40" i="58"/>
  <c r="X40" i="57"/>
  <c r="X40" i="56"/>
  <c r="X40" i="55"/>
  <c r="X40" i="53"/>
  <c r="X40" i="52"/>
  <c r="X40" i="51"/>
  <c r="X40" i="50"/>
  <c r="Q54" i="58"/>
  <c r="Q54" i="57"/>
  <c r="Q54" i="56"/>
  <c r="Q54" i="55"/>
  <c r="Q54" i="53"/>
  <c r="Q54" i="52"/>
  <c r="Q54" i="51"/>
  <c r="Q54" i="50"/>
  <c r="U54" i="58"/>
  <c r="U54" i="57"/>
  <c r="U54" i="56"/>
  <c r="U54" i="55"/>
  <c r="U54" i="53"/>
  <c r="U54" i="52"/>
  <c r="U54" i="51"/>
  <c r="U54" i="50"/>
  <c r="P18" i="58"/>
  <c r="P18" i="57"/>
  <c r="P18" i="56"/>
  <c r="P18" i="55"/>
  <c r="P73" i="55" s="1"/>
  <c r="P18" i="53"/>
  <c r="P18" i="52"/>
  <c r="P18" i="50"/>
  <c r="P18" i="51"/>
  <c r="T18" i="58"/>
  <c r="T18" i="57"/>
  <c r="T18" i="56"/>
  <c r="T18" i="55"/>
  <c r="T73" i="55" s="1"/>
  <c r="T18" i="53"/>
  <c r="T18" i="52"/>
  <c r="T18" i="50"/>
  <c r="T18" i="51"/>
  <c r="X18" i="58"/>
  <c r="X18" i="57"/>
  <c r="X18" i="56"/>
  <c r="X18" i="55"/>
  <c r="X73" i="55" s="1"/>
  <c r="X18" i="53"/>
  <c r="X18" i="52"/>
  <c r="X18" i="50"/>
  <c r="X18" i="51"/>
  <c r="S71" i="58"/>
  <c r="S71" i="57"/>
  <c r="S71" i="56"/>
  <c r="S71" i="55"/>
  <c r="S71" i="52"/>
  <c r="S71" i="53"/>
  <c r="S71" i="51"/>
  <c r="S71" i="50"/>
  <c r="W71" i="57"/>
  <c r="W71" i="58"/>
  <c r="W71" i="56"/>
  <c r="W71" i="55"/>
  <c r="W71" i="52"/>
  <c r="W71" i="53"/>
  <c r="W71" i="51"/>
  <c r="W71" i="50"/>
  <c r="S26" i="58"/>
  <c r="S26" i="57"/>
  <c r="S26" i="56"/>
  <c r="S26" i="53"/>
  <c r="S26" i="55"/>
  <c r="S26" i="52"/>
  <c r="S26" i="50"/>
  <c r="S26" i="51"/>
  <c r="W26" i="58"/>
  <c r="W26" i="57"/>
  <c r="W26" i="56"/>
  <c r="W26" i="53"/>
  <c r="W26" i="55"/>
  <c r="W26" i="52"/>
  <c r="W26" i="50"/>
  <c r="W26" i="51"/>
  <c r="R46" i="58"/>
  <c r="R46" i="57"/>
  <c r="R46" i="56"/>
  <c r="R46" i="55"/>
  <c r="R46" i="53"/>
  <c r="R46" i="52"/>
  <c r="R46" i="51"/>
  <c r="R46" i="50"/>
  <c r="V46" i="58"/>
  <c r="V46" i="57"/>
  <c r="V46" i="56"/>
  <c r="V46" i="55"/>
  <c r="V46" i="53"/>
  <c r="V46" i="52"/>
  <c r="V46" i="51"/>
  <c r="V46" i="50"/>
  <c r="Q66" i="58"/>
  <c r="Q66" i="57"/>
  <c r="Q66" i="56"/>
  <c r="Q66" i="55"/>
  <c r="Q66" i="53"/>
  <c r="Q66" i="52"/>
  <c r="Q66" i="50"/>
  <c r="Q66" i="51"/>
  <c r="U66" i="58"/>
  <c r="U66" i="57"/>
  <c r="U66" i="56"/>
  <c r="U66" i="55"/>
  <c r="U66" i="53"/>
  <c r="U66" i="52"/>
  <c r="U66" i="50"/>
  <c r="U66" i="51"/>
  <c r="P31" i="58"/>
  <c r="P31" i="56"/>
  <c r="P31" i="57"/>
  <c r="P31" i="53"/>
  <c r="P31" i="55"/>
  <c r="P31" i="52"/>
  <c r="P31" i="51"/>
  <c r="P31" i="50"/>
  <c r="T31" i="58"/>
  <c r="T31" i="56"/>
  <c r="T31" i="57"/>
  <c r="T31" i="53"/>
  <c r="T31" i="55"/>
  <c r="T31" i="52"/>
  <c r="T31" i="51"/>
  <c r="T31" i="50"/>
  <c r="X31" i="58"/>
  <c r="X31" i="56"/>
  <c r="X31" i="57"/>
  <c r="X31" i="53"/>
  <c r="X31" i="55"/>
  <c r="X31" i="52"/>
  <c r="X31" i="51"/>
  <c r="X31" i="50"/>
  <c r="Q16" i="58"/>
  <c r="Q16" i="57"/>
  <c r="Q16" i="56"/>
  <c r="Q16" i="55"/>
  <c r="Q16" i="53"/>
  <c r="Q16" i="52"/>
  <c r="Q16" i="51"/>
  <c r="Q16" i="50"/>
  <c r="U16" i="58"/>
  <c r="U16" i="57"/>
  <c r="U16" i="56"/>
  <c r="U16" i="55"/>
  <c r="U16" i="53"/>
  <c r="U16" i="52"/>
  <c r="U16" i="51"/>
  <c r="U16" i="50"/>
  <c r="Q19" i="58"/>
  <c r="Q19" i="57"/>
  <c r="Q19" i="56"/>
  <c r="Q19" i="55"/>
  <c r="Q19" i="53"/>
  <c r="Q19" i="52"/>
  <c r="Q19" i="50"/>
  <c r="Q19" i="51"/>
  <c r="U19" i="58"/>
  <c r="U19" i="57"/>
  <c r="U19" i="56"/>
  <c r="U19" i="55"/>
  <c r="U19" i="53"/>
  <c r="U19" i="52"/>
  <c r="U19" i="50"/>
  <c r="U19" i="51"/>
  <c r="Q27" i="58"/>
  <c r="Q27" i="57"/>
  <c r="Q27" i="56"/>
  <c r="Q27" i="55"/>
  <c r="Q27" i="53"/>
  <c r="Q27" i="52"/>
  <c r="Q27" i="51"/>
  <c r="Q73" i="51" s="1"/>
  <c r="Q27" i="50"/>
  <c r="U27" i="58"/>
  <c r="U27" i="57"/>
  <c r="U27" i="56"/>
  <c r="U27" i="55"/>
  <c r="U27" i="53"/>
  <c r="U27" i="52"/>
  <c r="U27" i="51"/>
  <c r="U73" i="51" s="1"/>
  <c r="U27" i="50"/>
  <c r="Q45" i="58"/>
  <c r="Q45" i="57"/>
  <c r="Q45" i="56"/>
  <c r="Q45" i="55"/>
  <c r="Q45" i="53"/>
  <c r="Q45" i="52"/>
  <c r="Q45" i="50"/>
  <c r="Q45" i="51"/>
  <c r="U45" i="58"/>
  <c r="U45" i="57"/>
  <c r="U45" i="56"/>
  <c r="U45" i="55"/>
  <c r="U45" i="53"/>
  <c r="U45" i="52"/>
  <c r="U45" i="50"/>
  <c r="U45" i="51"/>
  <c r="Q48" i="58"/>
  <c r="Q48" i="57"/>
  <c r="Q48" i="56"/>
  <c r="Q48" i="55"/>
  <c r="Q48" i="53"/>
  <c r="Q48" i="52"/>
  <c r="Q48" i="51"/>
  <c r="Q48" i="50"/>
  <c r="U48" i="58"/>
  <c r="U48" i="57"/>
  <c r="U48" i="56"/>
  <c r="U48" i="55"/>
  <c r="U48" i="53"/>
  <c r="U48" i="52"/>
  <c r="U48" i="51"/>
  <c r="U48" i="50"/>
  <c r="P49" i="58"/>
  <c r="P49" i="57"/>
  <c r="P49" i="56"/>
  <c r="P49" i="55"/>
  <c r="P49" i="53"/>
  <c r="P49" i="52"/>
  <c r="P49" i="51"/>
  <c r="P49" i="50"/>
  <c r="T49" i="58"/>
  <c r="T49" i="57"/>
  <c r="T49" i="56"/>
  <c r="T49" i="55"/>
  <c r="T49" i="53"/>
  <c r="T49" i="52"/>
  <c r="T49" i="51"/>
  <c r="T49" i="50"/>
  <c r="X49" i="58"/>
  <c r="X49" i="57"/>
  <c r="X49" i="56"/>
  <c r="X49" i="55"/>
  <c r="X49" i="53"/>
  <c r="X49" i="52"/>
  <c r="X49" i="51"/>
  <c r="X49" i="50"/>
  <c r="P51" i="58"/>
  <c r="P51" i="57"/>
  <c r="P51" i="56"/>
  <c r="P51" i="55"/>
  <c r="P51" i="53"/>
  <c r="P51" i="52"/>
  <c r="P51" i="51"/>
  <c r="P51" i="50"/>
  <c r="T51" i="58"/>
  <c r="T51" i="57"/>
  <c r="T51" i="56"/>
  <c r="T51" i="55"/>
  <c r="T51" i="53"/>
  <c r="T51" i="52"/>
  <c r="T51" i="51"/>
  <c r="T51" i="50"/>
  <c r="X51" i="58"/>
  <c r="X51" i="57"/>
  <c r="X51" i="56"/>
  <c r="X51" i="55"/>
  <c r="X51" i="53"/>
  <c r="X51" i="52"/>
  <c r="X51" i="51"/>
  <c r="X51" i="50"/>
  <c r="R59" i="58"/>
  <c r="R59" i="57"/>
  <c r="R59" i="56"/>
  <c r="R59" i="55"/>
  <c r="R59" i="53"/>
  <c r="R59" i="52"/>
  <c r="R59" i="50"/>
  <c r="R59" i="51"/>
  <c r="V59" i="58"/>
  <c r="V59" i="57"/>
  <c r="V59" i="56"/>
  <c r="V59" i="55"/>
  <c r="V59" i="53"/>
  <c r="V59" i="52"/>
  <c r="V59" i="50"/>
  <c r="V59" i="51"/>
  <c r="Q63" i="58"/>
  <c r="Q63" i="57"/>
  <c r="Q63" i="56"/>
  <c r="Q63" i="55"/>
  <c r="Q63" i="53"/>
  <c r="Q63" i="52"/>
  <c r="Q63" i="51"/>
  <c r="Q63" i="50"/>
  <c r="U63" i="58"/>
  <c r="U63" i="57"/>
  <c r="U63" i="56"/>
  <c r="U63" i="55"/>
  <c r="U63" i="53"/>
  <c r="U63" i="52"/>
  <c r="U63" i="51"/>
  <c r="U63" i="50"/>
  <c r="Q12" i="58"/>
  <c r="Q12" i="57"/>
  <c r="Q12" i="56"/>
  <c r="Q12" i="55"/>
  <c r="Q12" i="53"/>
  <c r="Q12" i="52"/>
  <c r="Q12" i="51"/>
  <c r="Q12" i="50"/>
  <c r="U12" i="58"/>
  <c r="U12" i="57"/>
  <c r="U12" i="56"/>
  <c r="U12" i="55"/>
  <c r="U12" i="53"/>
  <c r="U12" i="52"/>
  <c r="U12" i="51"/>
  <c r="U12" i="50"/>
  <c r="R72" i="58"/>
  <c r="R72" i="57"/>
  <c r="R72" i="56"/>
  <c r="R72" i="55"/>
  <c r="R72" i="53"/>
  <c r="R72" i="51"/>
  <c r="R72" i="52"/>
  <c r="R72" i="50"/>
  <c r="V72" i="58"/>
  <c r="V72" i="57"/>
  <c r="V72" i="56"/>
  <c r="V72" i="55"/>
  <c r="V72" i="53"/>
  <c r="V72" i="51"/>
  <c r="V72" i="52"/>
  <c r="V72" i="50"/>
  <c r="R20" i="58"/>
  <c r="R20" i="57"/>
  <c r="R20" i="56"/>
  <c r="R20" i="55"/>
  <c r="R20" i="53"/>
  <c r="R20" i="52"/>
  <c r="R20" i="51"/>
  <c r="R20" i="50"/>
  <c r="V20" i="58"/>
  <c r="V20" i="57"/>
  <c r="V20" i="56"/>
  <c r="V20" i="55"/>
  <c r="V20" i="52"/>
  <c r="V20" i="53"/>
  <c r="V20" i="51"/>
  <c r="V20" i="50"/>
  <c r="S65" i="58"/>
  <c r="S65" i="57"/>
  <c r="S65" i="56"/>
  <c r="S65" i="55"/>
  <c r="S65" i="53"/>
  <c r="S65" i="52"/>
  <c r="S65" i="51"/>
  <c r="S65" i="50"/>
  <c r="W65" i="58"/>
  <c r="W65" i="57"/>
  <c r="W65" i="56"/>
  <c r="W65" i="55"/>
  <c r="W65" i="53"/>
  <c r="W65" i="52"/>
  <c r="W65" i="51"/>
  <c r="W65" i="50"/>
  <c r="Q29" i="58"/>
  <c r="Q29" i="57"/>
  <c r="Q29" i="56"/>
  <c r="Q29" i="55"/>
  <c r="Q29" i="53"/>
  <c r="Q29" i="52"/>
  <c r="Q29" i="51"/>
  <c r="Q29" i="50"/>
  <c r="U29" i="58"/>
  <c r="U29" i="57"/>
  <c r="U29" i="56"/>
  <c r="U29" i="55"/>
  <c r="U29" i="53"/>
  <c r="U29" i="52"/>
  <c r="U29" i="51"/>
  <c r="U29" i="50"/>
  <c r="R41" i="58"/>
  <c r="R41" i="57"/>
  <c r="R41" i="56"/>
  <c r="R41" i="55"/>
  <c r="R41" i="53"/>
  <c r="R41" i="52"/>
  <c r="R41" i="51"/>
  <c r="R41" i="50"/>
  <c r="V41" i="58"/>
  <c r="V41" i="57"/>
  <c r="V41" i="56"/>
  <c r="V41" i="55"/>
  <c r="V41" i="53"/>
  <c r="V41" i="52"/>
  <c r="V41" i="51"/>
  <c r="V41" i="50"/>
  <c r="S36" i="58"/>
  <c r="S36" i="57"/>
  <c r="S36" i="56"/>
  <c r="S36" i="55"/>
  <c r="S36" i="53"/>
  <c r="S36" i="52"/>
  <c r="S36" i="51"/>
  <c r="S36" i="50"/>
  <c r="W36" i="58"/>
  <c r="W36" i="57"/>
  <c r="W36" i="56"/>
  <c r="W36" i="55"/>
  <c r="W36" i="53"/>
  <c r="W36" i="52"/>
  <c r="W36" i="51"/>
  <c r="W36" i="50"/>
  <c r="Q35" i="58"/>
  <c r="Q35" i="57"/>
  <c r="Q35" i="56"/>
  <c r="Q35" i="55"/>
  <c r="Q35" i="53"/>
  <c r="Q35" i="52"/>
  <c r="Q35" i="51"/>
  <c r="Q35" i="50"/>
  <c r="U35" i="58"/>
  <c r="U35" i="57"/>
  <c r="U35" i="56"/>
  <c r="U35" i="55"/>
  <c r="U35" i="53"/>
  <c r="U35" i="52"/>
  <c r="U35" i="51"/>
  <c r="U35" i="50"/>
  <c r="P62" i="58"/>
  <c r="P62" i="57"/>
  <c r="P62" i="56"/>
  <c r="P62" i="55"/>
  <c r="P62" i="53"/>
  <c r="P62" i="52"/>
  <c r="P62" i="51"/>
  <c r="P62" i="50"/>
  <c r="T62" i="58"/>
  <c r="T62" i="57"/>
  <c r="T62" i="56"/>
  <c r="T62" i="55"/>
  <c r="T62" i="53"/>
  <c r="T62" i="52"/>
  <c r="T62" i="51"/>
  <c r="T62" i="50"/>
  <c r="X62" i="58"/>
  <c r="X62" i="57"/>
  <c r="X62" i="56"/>
  <c r="X62" i="55"/>
  <c r="X62" i="53"/>
  <c r="X62" i="52"/>
  <c r="X62" i="51"/>
  <c r="X62" i="50"/>
  <c r="V30" i="58"/>
  <c r="V30" i="57"/>
  <c r="V30" i="56"/>
  <c r="V30" i="55"/>
  <c r="V30" i="53"/>
  <c r="V30" i="52"/>
  <c r="V30" i="51"/>
  <c r="V30" i="50"/>
  <c r="Q38" i="58"/>
  <c r="Q38" i="57"/>
  <c r="Q38" i="56"/>
  <c r="Q38" i="55"/>
  <c r="Q38" i="52"/>
  <c r="Q38" i="53"/>
  <c r="Q38" i="51"/>
  <c r="Q38" i="50"/>
  <c r="U38" i="58"/>
  <c r="U38" i="57"/>
  <c r="U38" i="56"/>
  <c r="U38" i="55"/>
  <c r="U38" i="53"/>
  <c r="U38" i="52"/>
  <c r="U38" i="51"/>
  <c r="U38" i="50"/>
  <c r="P34" i="58"/>
  <c r="P34" i="57"/>
  <c r="P34" i="56"/>
  <c r="P34" i="55"/>
  <c r="P34" i="52"/>
  <c r="P34" i="53"/>
  <c r="P73" i="53" s="1"/>
  <c r="P34" i="51"/>
  <c r="P34" i="50"/>
  <c r="T34" i="58"/>
  <c r="T34" i="57"/>
  <c r="T34" i="56"/>
  <c r="T34" i="55"/>
  <c r="T34" i="52"/>
  <c r="T34" i="53"/>
  <c r="T73" i="53" s="1"/>
  <c r="T34" i="51"/>
  <c r="T34" i="50"/>
  <c r="X34" i="58"/>
  <c r="X34" i="57"/>
  <c r="X34" i="56"/>
  <c r="X34" i="55"/>
  <c r="X34" i="53"/>
  <c r="X73" i="53" s="1"/>
  <c r="X34" i="52"/>
  <c r="X34" i="51"/>
  <c r="X34" i="50"/>
  <c r="Q60" i="58"/>
  <c r="Q60" i="57"/>
  <c r="Q60" i="56"/>
  <c r="Q60" i="55"/>
  <c r="Q60" i="53"/>
  <c r="Q60" i="52"/>
  <c r="Q60" i="51"/>
  <c r="Q60" i="50"/>
  <c r="U60" i="58"/>
  <c r="U60" i="57"/>
  <c r="U60" i="56"/>
  <c r="U60" i="55"/>
  <c r="U60" i="53"/>
  <c r="U60" i="52"/>
  <c r="U60" i="51"/>
  <c r="U60" i="50"/>
  <c r="R70" i="58"/>
  <c r="R70" i="57"/>
  <c r="R70" i="56"/>
  <c r="R70" i="55"/>
  <c r="R70" i="53"/>
  <c r="R70" i="52"/>
  <c r="R70" i="51"/>
  <c r="R70" i="50"/>
  <c r="V70" i="58"/>
  <c r="V70" i="57"/>
  <c r="V70" i="56"/>
  <c r="V70" i="55"/>
  <c r="V70" i="53"/>
  <c r="V70" i="52"/>
  <c r="V70" i="51"/>
  <c r="V70" i="50"/>
  <c r="Q17" i="58"/>
  <c r="Q17" i="57"/>
  <c r="Q73" i="57" s="1"/>
  <c r="Q17" i="56"/>
  <c r="Q17" i="55"/>
  <c r="Q17" i="53"/>
  <c r="Q17" i="52"/>
  <c r="Q17" i="51"/>
  <c r="Q17" i="50"/>
  <c r="U17" i="58"/>
  <c r="U17" i="57"/>
  <c r="U73" i="57" s="1"/>
  <c r="U17" i="56"/>
  <c r="U17" i="55"/>
  <c r="U17" i="53"/>
  <c r="U17" i="52"/>
  <c r="U17" i="51"/>
  <c r="U17" i="50"/>
  <c r="C36" i="4"/>
  <c r="C68" i="4"/>
  <c r="H45" i="4"/>
  <c r="H37" i="4"/>
  <c r="H29" i="4"/>
  <c r="H12" i="4"/>
  <c r="H41" i="4"/>
  <c r="H33" i="4"/>
  <c r="H25" i="4"/>
  <c r="H17" i="4"/>
  <c r="H57" i="4"/>
  <c r="H53" i="4"/>
  <c r="H49" i="4"/>
  <c r="H70" i="4"/>
  <c r="H66" i="4"/>
  <c r="H62" i="4"/>
  <c r="H58" i="4"/>
  <c r="H54" i="4"/>
  <c r="H50" i="4"/>
  <c r="H46" i="4"/>
  <c r="H42" i="4"/>
  <c r="H38" i="4"/>
  <c r="H34" i="4"/>
  <c r="H30" i="4"/>
  <c r="H26" i="4"/>
  <c r="H22" i="4"/>
  <c r="H18" i="4"/>
  <c r="H13" i="4"/>
  <c r="H59" i="4"/>
  <c r="H55" i="4"/>
  <c r="H51" i="4"/>
  <c r="H47" i="4"/>
  <c r="H43" i="4"/>
  <c r="H39" i="4"/>
  <c r="H35" i="4"/>
  <c r="H31" i="4"/>
  <c r="H27" i="4"/>
  <c r="H23" i="4"/>
  <c r="H19" i="4"/>
  <c r="H14" i="4"/>
  <c r="H10" i="4"/>
  <c r="Q16" i="4"/>
  <c r="U16" i="4"/>
  <c r="R16" i="4"/>
  <c r="V16" i="4"/>
  <c r="S16" i="4"/>
  <c r="W16" i="4"/>
  <c r="P16" i="4"/>
  <c r="T16" i="4"/>
  <c r="X16" i="4"/>
  <c r="I8" i="4"/>
  <c r="C45" i="4"/>
  <c r="C47" i="4"/>
  <c r="C48" i="4"/>
  <c r="M8" i="4"/>
  <c r="L8" i="4"/>
  <c r="R58" i="4"/>
  <c r="V58" i="4"/>
  <c r="Q49" i="4"/>
  <c r="U49" i="4"/>
  <c r="R41" i="4"/>
  <c r="V41" i="4"/>
  <c r="S34" i="4"/>
  <c r="W34" i="4"/>
  <c r="R54" i="4"/>
  <c r="V54" i="4"/>
  <c r="S29" i="4"/>
  <c r="W29" i="4"/>
  <c r="R37" i="4"/>
  <c r="V37" i="4"/>
  <c r="R51" i="4"/>
  <c r="V51" i="4"/>
  <c r="P36" i="4"/>
  <c r="T36" i="4"/>
  <c r="X36" i="4"/>
  <c r="V20" i="4"/>
  <c r="S58" i="4"/>
  <c r="W58" i="4"/>
  <c r="R49" i="4"/>
  <c r="V49" i="4"/>
  <c r="S41" i="4"/>
  <c r="W41" i="4"/>
  <c r="P34" i="4"/>
  <c r="T34" i="4"/>
  <c r="X34" i="4"/>
  <c r="S54" i="4"/>
  <c r="W54" i="4"/>
  <c r="P29" i="4"/>
  <c r="T29" i="4"/>
  <c r="X29" i="4"/>
  <c r="S37" i="4"/>
  <c r="W37" i="4"/>
  <c r="S51" i="4"/>
  <c r="W51" i="4"/>
  <c r="Q36" i="4"/>
  <c r="U36" i="4"/>
  <c r="S20" i="4"/>
  <c r="W20" i="4"/>
  <c r="P58" i="4"/>
  <c r="T58" i="4"/>
  <c r="X58" i="4"/>
  <c r="S49" i="4"/>
  <c r="W49" i="4"/>
  <c r="P41" i="4"/>
  <c r="T41" i="4"/>
  <c r="X41" i="4"/>
  <c r="Q34" i="4"/>
  <c r="U34" i="4"/>
  <c r="P54" i="4"/>
  <c r="T54" i="4"/>
  <c r="X54" i="4"/>
  <c r="U29" i="4"/>
  <c r="T37" i="4"/>
  <c r="X37" i="4"/>
  <c r="P51" i="4"/>
  <c r="T51" i="4"/>
  <c r="X51" i="4"/>
  <c r="R36" i="4"/>
  <c r="V36" i="4"/>
  <c r="Q58" i="4"/>
  <c r="U58" i="4"/>
  <c r="P49" i="4"/>
  <c r="T49" i="4"/>
  <c r="X49" i="4"/>
  <c r="Q41" i="4"/>
  <c r="U41" i="4"/>
  <c r="R34" i="4"/>
  <c r="V34" i="4"/>
  <c r="Q54" i="4"/>
  <c r="U54" i="4"/>
  <c r="V29" i="4"/>
  <c r="Q37" i="4"/>
  <c r="U37" i="4"/>
  <c r="Q51" i="4"/>
  <c r="U51" i="4"/>
  <c r="S36" i="4"/>
  <c r="W36" i="4"/>
  <c r="U20" i="4"/>
  <c r="C20" i="4"/>
  <c r="Q9" i="4"/>
  <c r="U9" i="4"/>
  <c r="P12" i="4"/>
  <c r="T12" i="4"/>
  <c r="X12" i="4"/>
  <c r="S14" i="4"/>
  <c r="W14" i="4"/>
  <c r="S22" i="4"/>
  <c r="W22" i="4"/>
  <c r="Q24" i="4"/>
  <c r="U24" i="4"/>
  <c r="P42" i="4"/>
  <c r="T42" i="4"/>
  <c r="X42" i="4"/>
  <c r="S43" i="4"/>
  <c r="W43" i="4"/>
  <c r="Q21" i="4"/>
  <c r="U21" i="4"/>
  <c r="Q46" i="4"/>
  <c r="U46" i="4"/>
  <c r="R52" i="4"/>
  <c r="V52" i="4"/>
  <c r="Q55" i="4"/>
  <c r="U55" i="4"/>
  <c r="Q57" i="4"/>
  <c r="U57" i="4"/>
  <c r="R56" i="4"/>
  <c r="V56" i="4"/>
  <c r="Q66" i="4"/>
  <c r="U66" i="4"/>
  <c r="Q60" i="4"/>
  <c r="U60" i="4"/>
  <c r="S68" i="4"/>
  <c r="W68" i="4"/>
  <c r="S63" i="4"/>
  <c r="W63" i="4"/>
  <c r="P31" i="4"/>
  <c r="T31" i="4"/>
  <c r="X31" i="4"/>
  <c r="P39" i="4"/>
  <c r="T39" i="4"/>
  <c r="X39" i="4"/>
  <c r="Q53" i="4"/>
  <c r="U53" i="4"/>
  <c r="P17" i="4"/>
  <c r="T17" i="4"/>
  <c r="X17" i="4"/>
  <c r="R70" i="4"/>
  <c r="V70" i="4"/>
  <c r="R25" i="4"/>
  <c r="V25" i="4"/>
  <c r="Q45" i="4"/>
  <c r="U45" i="4"/>
  <c r="P65" i="4"/>
  <c r="T65" i="4"/>
  <c r="X65" i="4"/>
  <c r="S30" i="4"/>
  <c r="W30" i="4"/>
  <c r="P15" i="4"/>
  <c r="T15" i="4"/>
  <c r="X15" i="4"/>
  <c r="S18" i="4"/>
  <c r="W18" i="4"/>
  <c r="S66" i="4"/>
  <c r="W66" i="4"/>
  <c r="S26" i="4"/>
  <c r="W26" i="4"/>
  <c r="S44" i="4"/>
  <c r="W44" i="4"/>
  <c r="R47" i="4"/>
  <c r="V47" i="4"/>
  <c r="P48" i="4"/>
  <c r="T48" i="4"/>
  <c r="X48" i="4"/>
  <c r="P50" i="4"/>
  <c r="T50" i="4"/>
  <c r="X50" i="4"/>
  <c r="P62" i="4"/>
  <c r="T62" i="4"/>
  <c r="X62" i="4"/>
  <c r="R11" i="4"/>
  <c r="V11" i="4"/>
  <c r="S71" i="4"/>
  <c r="S9" i="4"/>
  <c r="W9" i="4"/>
  <c r="R12" i="4"/>
  <c r="V12" i="4"/>
  <c r="Q14" i="4"/>
  <c r="U14" i="4"/>
  <c r="Q22" i="4"/>
  <c r="U22" i="4"/>
  <c r="S24" i="4"/>
  <c r="W24" i="4"/>
  <c r="R42" i="4"/>
  <c r="V42" i="4"/>
  <c r="Q43" i="4"/>
  <c r="U43" i="4"/>
  <c r="S21" i="4"/>
  <c r="W21" i="4"/>
  <c r="S46" i="4"/>
  <c r="W46" i="4"/>
  <c r="P52" i="4"/>
  <c r="T52" i="4"/>
  <c r="X52" i="4"/>
  <c r="S55" i="4"/>
  <c r="W55" i="4"/>
  <c r="S57" i="4"/>
  <c r="W57" i="4"/>
  <c r="P56" i="4"/>
  <c r="T56" i="4"/>
  <c r="X56" i="4"/>
  <c r="S60" i="4"/>
  <c r="W60" i="4"/>
  <c r="Q68" i="4"/>
  <c r="U68" i="4"/>
  <c r="Q63" i="4"/>
  <c r="U63" i="4"/>
  <c r="R31" i="4"/>
  <c r="V31" i="4"/>
  <c r="R39" i="4"/>
  <c r="V39" i="4"/>
  <c r="S53" i="4"/>
  <c r="W53" i="4"/>
  <c r="R17" i="4"/>
  <c r="V17" i="4"/>
  <c r="P70" i="4"/>
  <c r="T70" i="4"/>
  <c r="X70" i="4"/>
  <c r="P25" i="4"/>
  <c r="T25" i="4"/>
  <c r="X25" i="4"/>
  <c r="S45" i="4"/>
  <c r="W45" i="4"/>
  <c r="R65" i="4"/>
  <c r="V65" i="4"/>
  <c r="Q30" i="4"/>
  <c r="U30" i="4"/>
  <c r="R15" i="4"/>
  <c r="V15" i="4"/>
  <c r="Q18" i="4"/>
  <c r="U18" i="4"/>
  <c r="Q26" i="4"/>
  <c r="U26" i="4"/>
  <c r="Q44" i="4"/>
  <c r="U44" i="4"/>
  <c r="P47" i="4"/>
  <c r="T47" i="4"/>
  <c r="X47" i="4"/>
  <c r="R48" i="4"/>
  <c r="V48" i="4"/>
  <c r="R50" i="4"/>
  <c r="V50" i="4"/>
  <c r="R62" i="4"/>
  <c r="V62" i="4"/>
  <c r="P11" i="4"/>
  <c r="T11" i="4"/>
  <c r="X11" i="4"/>
  <c r="Q71" i="4"/>
  <c r="U71" i="4"/>
  <c r="E8" i="4"/>
  <c r="W71" i="4"/>
  <c r="Q19" i="4"/>
  <c r="S19" i="4"/>
  <c r="U19" i="4"/>
  <c r="W19" i="4"/>
  <c r="P64" i="4"/>
  <c r="R64" i="4"/>
  <c r="T64" i="4"/>
  <c r="V64" i="4"/>
  <c r="X64" i="4"/>
  <c r="Q28" i="4"/>
  <c r="S28" i="4"/>
  <c r="U28" i="4"/>
  <c r="W28" i="4"/>
  <c r="Q40" i="4"/>
  <c r="S40" i="4"/>
  <c r="U40" i="4"/>
  <c r="W40" i="4"/>
  <c r="P35" i="4"/>
  <c r="R35" i="4"/>
  <c r="T35" i="4"/>
  <c r="V35" i="4"/>
  <c r="X35" i="4"/>
  <c r="Q61" i="4"/>
  <c r="S61" i="4"/>
  <c r="U61" i="4"/>
  <c r="W61" i="4"/>
  <c r="P37" i="4"/>
  <c r="H71" i="4"/>
  <c r="H69" i="4"/>
  <c r="H67" i="4"/>
  <c r="H65" i="4"/>
  <c r="H63" i="4"/>
  <c r="H61" i="4"/>
  <c r="K11" i="4"/>
  <c r="K13" i="4"/>
  <c r="K9" i="4"/>
  <c r="K70" i="4"/>
  <c r="K68" i="4"/>
  <c r="O68" i="4" s="1"/>
  <c r="K66" i="4"/>
  <c r="K64" i="4"/>
  <c r="K62" i="4"/>
  <c r="K60" i="4"/>
  <c r="K58" i="4"/>
  <c r="K56" i="4"/>
  <c r="K54" i="4"/>
  <c r="K52" i="4"/>
  <c r="K50" i="4"/>
  <c r="K48" i="4"/>
  <c r="K46" i="4"/>
  <c r="K44" i="4"/>
  <c r="K42" i="4"/>
  <c r="K40" i="4"/>
  <c r="K38" i="4"/>
  <c r="K36" i="4"/>
  <c r="K34" i="4"/>
  <c r="K32" i="4"/>
  <c r="K30" i="4"/>
  <c r="K28" i="4"/>
  <c r="K26" i="4"/>
  <c r="K24" i="4"/>
  <c r="K22" i="4"/>
  <c r="K20" i="4"/>
  <c r="K18" i="4"/>
  <c r="K14" i="4"/>
  <c r="K12" i="4"/>
  <c r="K10" i="4"/>
  <c r="K71" i="4"/>
  <c r="K69" i="4"/>
  <c r="K67" i="4"/>
  <c r="K65" i="4"/>
  <c r="K63" i="4"/>
  <c r="K61" i="4"/>
  <c r="K59" i="4"/>
  <c r="K57" i="4"/>
  <c r="K55" i="4"/>
  <c r="K53" i="4"/>
  <c r="K51" i="4"/>
  <c r="K49" i="4"/>
  <c r="K47" i="4"/>
  <c r="K45" i="4"/>
  <c r="K43" i="4"/>
  <c r="K41" i="4"/>
  <c r="K39" i="4"/>
  <c r="K37" i="4"/>
  <c r="K35" i="4"/>
  <c r="K33" i="4"/>
  <c r="K31" i="4"/>
  <c r="K29" i="4"/>
  <c r="K27" i="4"/>
  <c r="K25" i="4"/>
  <c r="K23" i="4"/>
  <c r="K21" i="4"/>
  <c r="K19" i="4"/>
  <c r="K17" i="4"/>
  <c r="K15" i="4"/>
  <c r="Q33" i="4"/>
  <c r="S33" i="4"/>
  <c r="U33" i="4"/>
  <c r="W33" i="4"/>
  <c r="P59" i="4"/>
  <c r="C9" i="4"/>
  <c r="C10" i="4"/>
  <c r="O10" i="4" s="1"/>
  <c r="C11" i="4"/>
  <c r="C12" i="4"/>
  <c r="C13" i="4"/>
  <c r="C14" i="4"/>
  <c r="C15" i="4"/>
  <c r="C17" i="4"/>
  <c r="C18" i="4"/>
  <c r="C19" i="4"/>
  <c r="C21" i="4"/>
  <c r="C22" i="4"/>
  <c r="C23" i="4"/>
  <c r="C24" i="4"/>
  <c r="C25" i="4"/>
  <c r="C26" i="4"/>
  <c r="C27" i="4"/>
  <c r="C28" i="4"/>
  <c r="C29" i="4"/>
  <c r="C30" i="4"/>
  <c r="C31" i="4"/>
  <c r="C32" i="4"/>
  <c r="C33" i="4"/>
  <c r="C34" i="4"/>
  <c r="C35" i="4"/>
  <c r="C37" i="4"/>
  <c r="C38" i="4"/>
  <c r="C39" i="4"/>
  <c r="C40" i="4"/>
  <c r="C41" i="4"/>
  <c r="C42" i="4"/>
  <c r="C43" i="4"/>
  <c r="C44" i="4"/>
  <c r="C46" i="4"/>
  <c r="C49" i="4"/>
  <c r="C50" i="4"/>
  <c r="C51" i="4"/>
  <c r="C52" i="4"/>
  <c r="C53" i="4"/>
  <c r="C54" i="4"/>
  <c r="C55" i="4"/>
  <c r="C56" i="4"/>
  <c r="C57" i="4"/>
  <c r="C58" i="4"/>
  <c r="C59" i="4"/>
  <c r="C60" i="4"/>
  <c r="C61" i="4"/>
  <c r="C62" i="4"/>
  <c r="C63" i="4"/>
  <c r="C64" i="4"/>
  <c r="C65" i="4"/>
  <c r="C66" i="4"/>
  <c r="C67" i="4"/>
  <c r="O67" i="4" s="1"/>
  <c r="C69" i="4"/>
  <c r="C70" i="4"/>
  <c r="C71" i="4"/>
  <c r="J8" i="4"/>
  <c r="Q42" i="4"/>
  <c r="S42" i="4"/>
  <c r="U42" i="4"/>
  <c r="W42" i="4"/>
  <c r="R59" i="4"/>
  <c r="T59" i="4"/>
  <c r="V59" i="4"/>
  <c r="X59" i="4"/>
  <c r="Q69" i="4"/>
  <c r="S69" i="4"/>
  <c r="U69" i="4"/>
  <c r="W69" i="4"/>
  <c r="Q15" i="4"/>
  <c r="S15" i="4"/>
  <c r="U15" i="4"/>
  <c r="W15" i="4"/>
  <c r="P18" i="4"/>
  <c r="R18" i="4"/>
  <c r="T18" i="4"/>
  <c r="V18" i="4"/>
  <c r="P26" i="4"/>
  <c r="R26" i="4"/>
  <c r="T26" i="4"/>
  <c r="Q11" i="4"/>
  <c r="S11" i="4"/>
  <c r="U11" i="4"/>
  <c r="W11" i="4"/>
  <c r="P19" i="4"/>
  <c r="R19" i="4"/>
  <c r="T19" i="4"/>
  <c r="V19" i="4"/>
  <c r="X19" i="4"/>
  <c r="P9" i="4"/>
  <c r="R9" i="4"/>
  <c r="T9" i="4"/>
  <c r="V9" i="4"/>
  <c r="X9" i="4"/>
  <c r="Q12" i="4"/>
  <c r="S12" i="4"/>
  <c r="U12" i="4"/>
  <c r="W12" i="4"/>
  <c r="P14" i="4"/>
  <c r="R14" i="4"/>
  <c r="T14" i="4"/>
  <c r="V14" i="4"/>
  <c r="X14" i="4"/>
  <c r="P22" i="4"/>
  <c r="R22" i="4"/>
  <c r="T22" i="4"/>
  <c r="V22" i="4"/>
  <c r="X22" i="4"/>
  <c r="P24" i="4"/>
  <c r="R24" i="4"/>
  <c r="T24" i="4"/>
  <c r="V24" i="4"/>
  <c r="X24" i="4"/>
  <c r="P43" i="4"/>
  <c r="R43" i="4"/>
  <c r="T43" i="4"/>
  <c r="V43" i="4"/>
  <c r="X43" i="4"/>
  <c r="P21" i="4"/>
  <c r="R21" i="4"/>
  <c r="T21" i="4"/>
  <c r="V21" i="4"/>
  <c r="X21" i="4"/>
  <c r="P46" i="4"/>
  <c r="R46" i="4"/>
  <c r="T46" i="4"/>
  <c r="V46" i="4"/>
  <c r="X46" i="4"/>
  <c r="Q52" i="4"/>
  <c r="S52" i="4"/>
  <c r="U52" i="4"/>
  <c r="W52" i="4"/>
  <c r="P55" i="4"/>
  <c r="R55" i="4"/>
  <c r="T55" i="4"/>
  <c r="V55" i="4"/>
  <c r="X55" i="4"/>
  <c r="P57" i="4"/>
  <c r="R57" i="4"/>
  <c r="T57" i="4"/>
  <c r="V57" i="4"/>
  <c r="X57" i="4"/>
  <c r="Q56" i="4"/>
  <c r="S56" i="4"/>
  <c r="U56" i="4"/>
  <c r="W56" i="4"/>
  <c r="P60" i="4"/>
  <c r="R60" i="4"/>
  <c r="T60" i="4"/>
  <c r="V60" i="4"/>
  <c r="X60" i="4"/>
  <c r="P66" i="4"/>
  <c r="R66" i="4"/>
  <c r="T66" i="4"/>
  <c r="V66" i="4"/>
  <c r="X66" i="4"/>
  <c r="P68" i="4"/>
  <c r="R68" i="4"/>
  <c r="T68" i="4"/>
  <c r="V68" i="4"/>
  <c r="X68" i="4"/>
  <c r="P63" i="4"/>
  <c r="Q17" i="4"/>
  <c r="S17" i="4"/>
  <c r="U17" i="4"/>
  <c r="W17" i="4"/>
  <c r="Q25" i="4"/>
  <c r="S25" i="4"/>
  <c r="U25" i="4"/>
  <c r="W25" i="4"/>
  <c r="X18" i="4"/>
  <c r="V26" i="4"/>
  <c r="X26" i="4"/>
  <c r="R63" i="4"/>
  <c r="T63" i="4"/>
  <c r="V63" i="4"/>
  <c r="X63" i="4"/>
  <c r="Q31" i="4"/>
  <c r="S31" i="4"/>
  <c r="U31" i="4"/>
  <c r="W31" i="4"/>
  <c r="Q39" i="4"/>
  <c r="S39" i="4"/>
  <c r="U39" i="4"/>
  <c r="W39" i="4"/>
  <c r="P53" i="4"/>
  <c r="R53" i="4"/>
  <c r="T53" i="4"/>
  <c r="V53" i="4"/>
  <c r="X53" i="4"/>
  <c r="Q70" i="4"/>
  <c r="S70" i="4"/>
  <c r="U70" i="4"/>
  <c r="W70" i="4"/>
  <c r="P45" i="4"/>
  <c r="R45" i="4"/>
  <c r="T45" i="4"/>
  <c r="V45" i="4"/>
  <c r="X45" i="4"/>
  <c r="Q65" i="4"/>
  <c r="S65" i="4"/>
  <c r="U65" i="4"/>
  <c r="W65" i="4"/>
  <c r="P30" i="4"/>
  <c r="R30" i="4"/>
  <c r="T30" i="4"/>
  <c r="V30" i="4"/>
  <c r="X30" i="4"/>
  <c r="P44" i="4"/>
  <c r="R44" i="4"/>
  <c r="T44" i="4"/>
  <c r="V44" i="4"/>
  <c r="X44" i="4"/>
  <c r="Q47" i="4"/>
  <c r="S47" i="4"/>
  <c r="U47" i="4"/>
  <c r="W47" i="4"/>
  <c r="Q48" i="4"/>
  <c r="S48" i="4"/>
  <c r="U48" i="4"/>
  <c r="W48" i="4"/>
  <c r="Q50" i="4"/>
  <c r="S50" i="4"/>
  <c r="U50" i="4"/>
  <c r="W50" i="4"/>
  <c r="Q62" i="4"/>
  <c r="S62" i="4"/>
  <c r="U62" i="4"/>
  <c r="W62" i="4"/>
  <c r="P71" i="4"/>
  <c r="R71" i="4"/>
  <c r="T71" i="4"/>
  <c r="V71" i="4"/>
  <c r="X71" i="4"/>
  <c r="Q64" i="4"/>
  <c r="S64" i="4"/>
  <c r="U64" i="4"/>
  <c r="W64" i="4"/>
  <c r="P28" i="4"/>
  <c r="R28" i="4"/>
  <c r="T28" i="4"/>
  <c r="V28" i="4"/>
  <c r="X28" i="4"/>
  <c r="P40" i="4"/>
  <c r="R40" i="4"/>
  <c r="T40" i="4"/>
  <c r="V40" i="4"/>
  <c r="X40" i="4"/>
  <c r="Q35" i="4"/>
  <c r="S35" i="4"/>
  <c r="U35" i="4"/>
  <c r="W35" i="4"/>
  <c r="P61" i="4"/>
  <c r="R61" i="4"/>
  <c r="T61" i="4"/>
  <c r="V61" i="4"/>
  <c r="X61" i="4"/>
  <c r="P33" i="4"/>
  <c r="R33" i="4"/>
  <c r="T33" i="4"/>
  <c r="V33" i="4"/>
  <c r="X33" i="4"/>
  <c r="Q59" i="4"/>
  <c r="S59" i="4"/>
  <c r="U59" i="4"/>
  <c r="W59" i="4"/>
  <c r="P69" i="4"/>
  <c r="R69" i="4"/>
  <c r="T69" i="4"/>
  <c r="V69" i="4"/>
  <c r="X69" i="4"/>
  <c r="F8" i="4"/>
  <c r="W7" i="1"/>
  <c r="X7" i="1"/>
  <c r="Y7" i="1"/>
  <c r="W73" i="55" l="1"/>
  <c r="S73" i="55"/>
  <c r="V73" i="53"/>
  <c r="R73" i="53"/>
  <c r="V73" i="55"/>
  <c r="R73" i="55"/>
  <c r="U73" i="55"/>
  <c r="Q73" i="55"/>
  <c r="V73" i="56"/>
  <c r="X73" i="51"/>
  <c r="T73" i="51"/>
  <c r="P73" i="51"/>
  <c r="U73" i="56"/>
  <c r="Q73" i="56"/>
  <c r="W73" i="51"/>
  <c r="S73" i="51"/>
  <c r="X73" i="56"/>
  <c r="T73" i="56"/>
  <c r="P73" i="56"/>
  <c r="V73" i="51"/>
  <c r="R73" i="51"/>
  <c r="W73" i="56"/>
  <c r="S73" i="56"/>
  <c r="W73" i="52"/>
  <c r="S73" i="52"/>
  <c r="X73" i="57"/>
  <c r="T73" i="57"/>
  <c r="P73" i="57"/>
  <c r="V73" i="52"/>
  <c r="R73" i="52"/>
  <c r="W73" i="57"/>
  <c r="S73" i="57"/>
  <c r="U73" i="52"/>
  <c r="Q73" i="52"/>
  <c r="V73" i="57"/>
  <c r="R73" i="57"/>
  <c r="X73" i="52"/>
  <c r="T73" i="52"/>
  <c r="P73" i="52"/>
  <c r="W73" i="58"/>
  <c r="S73" i="58"/>
  <c r="W73" i="53"/>
  <c r="S73" i="53"/>
  <c r="V73" i="58"/>
  <c r="R73" i="58"/>
  <c r="U73" i="58"/>
  <c r="Q73" i="58"/>
  <c r="U73" i="53"/>
  <c r="Q73" i="53"/>
  <c r="X73" i="58"/>
  <c r="T73" i="58"/>
  <c r="P73" i="58"/>
  <c r="O63" i="4"/>
  <c r="O61" i="4"/>
  <c r="O30" i="4"/>
  <c r="K8" i="4"/>
  <c r="O20" i="4"/>
  <c r="O15" i="4"/>
  <c r="G8" i="4"/>
  <c r="O70" i="4"/>
  <c r="O62" i="4"/>
  <c r="O54" i="4"/>
  <c r="O46" i="4"/>
  <c r="O38" i="4"/>
  <c r="O22" i="4"/>
  <c r="O9" i="4"/>
  <c r="O11" i="4"/>
  <c r="O66" i="4"/>
  <c r="O58" i="4"/>
  <c r="O50" i="4"/>
  <c r="O42" i="4"/>
  <c r="O34" i="4"/>
  <c r="O26" i="4"/>
  <c r="O19" i="4"/>
  <c r="O59" i="4"/>
  <c r="O51" i="4"/>
  <c r="O43" i="4"/>
  <c r="O35" i="4"/>
  <c r="O27" i="4"/>
  <c r="O14" i="4"/>
  <c r="O71" i="4"/>
  <c r="O55" i="4"/>
  <c r="O47" i="4"/>
  <c r="O39" i="4"/>
  <c r="O31" i="4"/>
  <c r="O23" i="4"/>
  <c r="O18" i="4"/>
  <c r="H8" i="4"/>
  <c r="O64" i="4"/>
  <c r="O60" i="4"/>
  <c r="O56" i="4"/>
  <c r="O52" i="4"/>
  <c r="O48" i="4"/>
  <c r="O44" i="4"/>
  <c r="O40" i="4"/>
  <c r="O36" i="4"/>
  <c r="O32" i="4"/>
  <c r="O28" i="4"/>
  <c r="O24" i="4"/>
  <c r="O12" i="4"/>
  <c r="O69" i="4"/>
  <c r="O65" i="4"/>
  <c r="O57" i="4"/>
  <c r="O53" i="4"/>
  <c r="O49" i="4"/>
  <c r="O45" i="4"/>
  <c r="O41" i="4"/>
  <c r="O37" i="4"/>
  <c r="O33" i="4"/>
  <c r="O29" i="4"/>
  <c r="O25" i="4"/>
  <c r="O21" i="4"/>
  <c r="O17" i="4"/>
  <c r="O13" i="4"/>
  <c r="O8" i="4" l="1"/>
  <c r="P14" i="58" l="1"/>
  <c r="P9" i="58" s="1"/>
  <c r="P14" i="57"/>
  <c r="P9" i="57" s="1"/>
  <c r="P14" i="56"/>
  <c r="P9" i="56" s="1"/>
  <c r="P14" i="55"/>
  <c r="P9" i="55" s="1"/>
  <c r="P14" i="53"/>
  <c r="P9" i="53" s="1"/>
  <c r="P14" i="52"/>
  <c r="P9" i="52" s="1"/>
  <c r="P14" i="51"/>
  <c r="P9" i="51" s="1"/>
  <c r="P14" i="50"/>
  <c r="T14" i="58"/>
  <c r="T9" i="58" s="1"/>
  <c r="T14" i="57"/>
  <c r="T9" i="57" s="1"/>
  <c r="T14" i="56"/>
  <c r="T9" i="56" s="1"/>
  <c r="T14" i="55"/>
  <c r="T9" i="55" s="1"/>
  <c r="T14" i="53"/>
  <c r="T9" i="53" s="1"/>
  <c r="T14" i="52"/>
  <c r="T9" i="52" s="1"/>
  <c r="T14" i="51"/>
  <c r="T9" i="51" s="1"/>
  <c r="T14" i="50"/>
  <c r="X14" i="58"/>
  <c r="X9" i="58" s="1"/>
  <c r="X14" i="57"/>
  <c r="X9" i="57" s="1"/>
  <c r="X14" i="56"/>
  <c r="X9" i="56" s="1"/>
  <c r="X14" i="55"/>
  <c r="X9" i="55" s="1"/>
  <c r="X14" i="53"/>
  <c r="X9" i="53" s="1"/>
  <c r="X14" i="52"/>
  <c r="X9" i="52" s="1"/>
  <c r="X14" i="51"/>
  <c r="X9" i="51" s="1"/>
  <c r="X14" i="50"/>
  <c r="U14" i="58"/>
  <c r="U9" i="58" s="1"/>
  <c r="U14" i="57"/>
  <c r="U9" i="57" s="1"/>
  <c r="U14" i="56"/>
  <c r="U9" i="56" s="1"/>
  <c r="U14" i="55"/>
  <c r="U9" i="55" s="1"/>
  <c r="U14" i="53"/>
  <c r="U9" i="53" s="1"/>
  <c r="U14" i="52"/>
  <c r="U9" i="52" s="1"/>
  <c r="U14" i="51"/>
  <c r="U9" i="51" s="1"/>
  <c r="U14" i="50"/>
  <c r="R14" i="58"/>
  <c r="R9" i="58" s="1"/>
  <c r="R14" i="57"/>
  <c r="R9" i="57" s="1"/>
  <c r="R14" i="56"/>
  <c r="R9" i="56" s="1"/>
  <c r="R14" i="55"/>
  <c r="R9" i="55" s="1"/>
  <c r="R14" i="53"/>
  <c r="R9" i="53" s="1"/>
  <c r="R14" i="52"/>
  <c r="R9" i="52" s="1"/>
  <c r="R14" i="50"/>
  <c r="R14" i="51"/>
  <c r="R9" i="51" s="1"/>
  <c r="V14" i="58"/>
  <c r="V9" i="58" s="1"/>
  <c r="V14" i="57"/>
  <c r="V9" i="57" s="1"/>
  <c r="V14" i="56"/>
  <c r="V9" i="56" s="1"/>
  <c r="V14" i="55"/>
  <c r="V9" i="55" s="1"/>
  <c r="V14" i="53"/>
  <c r="V9" i="53" s="1"/>
  <c r="V14" i="52"/>
  <c r="V9" i="52" s="1"/>
  <c r="V14" i="50"/>
  <c r="V14" i="51"/>
  <c r="V9" i="51" s="1"/>
  <c r="Q14" i="58"/>
  <c r="Q9" i="58" s="1"/>
  <c r="Q14" i="57"/>
  <c r="Q9" i="57" s="1"/>
  <c r="Q14" i="56"/>
  <c r="Q9" i="56" s="1"/>
  <c r="Q14" i="55"/>
  <c r="Q9" i="55" s="1"/>
  <c r="Q14" i="53"/>
  <c r="Q9" i="53" s="1"/>
  <c r="Q14" i="52"/>
  <c r="Q9" i="52" s="1"/>
  <c r="Q14" i="51"/>
  <c r="Q9" i="51" s="1"/>
  <c r="Q14" i="50"/>
  <c r="S14" i="58"/>
  <c r="S9" i="58" s="1"/>
  <c r="S14" i="57"/>
  <c r="S9" i="57" s="1"/>
  <c r="S14" i="56"/>
  <c r="S9" i="56" s="1"/>
  <c r="S14" i="55"/>
  <c r="S9" i="55" s="1"/>
  <c r="S14" i="53"/>
  <c r="S9" i="53" s="1"/>
  <c r="S14" i="52"/>
  <c r="S9" i="52" s="1"/>
  <c r="S14" i="51"/>
  <c r="S9" i="51" s="1"/>
  <c r="S14" i="50"/>
  <c r="W14" i="58"/>
  <c r="W9" i="58" s="1"/>
  <c r="W14" i="57"/>
  <c r="W9" i="57" s="1"/>
  <c r="W14" i="56"/>
  <c r="W9" i="56" s="1"/>
  <c r="W14" i="55"/>
  <c r="W9" i="55" s="1"/>
  <c r="W14" i="52"/>
  <c r="W9" i="52" s="1"/>
  <c r="W14" i="53"/>
  <c r="W9" i="53" s="1"/>
  <c r="W14" i="51"/>
  <c r="W9" i="51" s="1"/>
  <c r="W14" i="50"/>
  <c r="Q13" i="4"/>
  <c r="AC7" i="1"/>
  <c r="S13" i="4"/>
  <c r="AE7" i="1"/>
  <c r="U13" i="4"/>
  <c r="AG7" i="1"/>
  <c r="W13" i="4"/>
  <c r="AI7" i="1"/>
  <c r="P13" i="4"/>
  <c r="AB7" i="1"/>
  <c r="R13" i="4"/>
  <c r="AD7" i="1"/>
  <c r="T13" i="4"/>
  <c r="AF7" i="1"/>
  <c r="V13" i="4"/>
  <c r="AH7" i="1"/>
  <c r="X13" i="4"/>
  <c r="AJ7" i="1"/>
  <c r="V7" i="1"/>
  <c r="T7" i="1"/>
  <c r="U7" i="1"/>
  <c r="S7" i="1"/>
  <c r="W9" i="50" l="1"/>
  <c r="W73" i="50"/>
  <c r="S9" i="50"/>
  <c r="S73" i="50"/>
  <c r="Q73" i="50"/>
  <c r="Q9" i="50" s="1"/>
  <c r="U9" i="50"/>
  <c r="U73" i="50"/>
  <c r="X9" i="50"/>
  <c r="X73" i="50"/>
  <c r="T73" i="50"/>
  <c r="T9" i="50" s="1"/>
  <c r="P73" i="50"/>
  <c r="P9" i="50" s="1"/>
  <c r="V73" i="50"/>
  <c r="V9" i="50" s="1"/>
  <c r="R9" i="50"/>
  <c r="R73" i="50"/>
  <c r="AA8" i="4"/>
  <c r="P8" i="4" l="1"/>
  <c r="W8" i="4"/>
  <c r="U8" i="4"/>
  <c r="S8" i="4"/>
  <c r="Q8" i="4"/>
  <c r="D8" i="4"/>
  <c r="C8" i="4" s="1"/>
  <c r="X8" i="4"/>
  <c r="V8" i="4"/>
  <c r="T8" i="4"/>
  <c r="R8" i="4"/>
  <c r="Z8" i="4"/>
</calcChain>
</file>

<file path=xl/comments1.xml><?xml version="1.0" encoding="utf-8"?>
<comments xmlns="http://schemas.openxmlformats.org/spreadsheetml/2006/main">
  <authors>
    <author>Author</author>
  </authors>
  <commentList>
    <comment ref="I577" authorId="0" shapeId="0">
      <text>
        <r>
          <rPr>
            <b/>
            <sz val="9"/>
            <color indexed="81"/>
            <rFont val="Tahoma"/>
            <family val="2"/>
          </rPr>
          <t>Author:</t>
        </r>
        <r>
          <rPr>
            <sz val="9"/>
            <color indexed="81"/>
            <rFont val="Tahoma"/>
            <family val="2"/>
          </rPr>
          <t xml:space="preserve">
2</t>
        </r>
      </text>
    </comment>
  </commentList>
</comments>
</file>

<file path=xl/comments2.xml><?xml version="1.0" encoding="utf-8"?>
<comments xmlns="http://schemas.openxmlformats.org/spreadsheetml/2006/main">
  <authors>
    <author>Windows User</author>
    <author>Administrator</author>
  </authors>
  <commentList>
    <comment ref="B394" authorId="0" shapeId="0">
      <text>
        <r>
          <rPr>
            <b/>
            <sz val="9"/>
            <color indexed="81"/>
            <rFont val="Segoe UI"/>
            <family val="2"/>
            <charset val="163"/>
          </rPr>
          <t>Windows User:</t>
        </r>
        <r>
          <rPr>
            <sz val="9"/>
            <color indexed="81"/>
            <rFont val="Segoe UI"/>
            <family val="2"/>
            <charset val="163"/>
          </rPr>
          <t xml:space="preserve">
nông nghiệp</t>
        </r>
      </text>
    </comment>
    <comment ref="B397" authorId="0" shapeId="0">
      <text>
        <r>
          <rPr>
            <b/>
            <sz val="9"/>
            <color indexed="81"/>
            <rFont val="Segoe UI"/>
            <family val="2"/>
            <charset val="163"/>
          </rPr>
          <t>Windows User:</t>
        </r>
        <r>
          <rPr>
            <sz val="9"/>
            <color indexed="81"/>
            <rFont val="Segoe UI"/>
            <family val="2"/>
            <charset val="163"/>
          </rPr>
          <t xml:space="preserve">
nông nghiệp</t>
        </r>
      </text>
    </comment>
    <comment ref="B399" authorId="0" shapeId="0">
      <text>
        <r>
          <rPr>
            <b/>
            <sz val="9"/>
            <color indexed="81"/>
            <rFont val="Segoe UI"/>
            <family val="2"/>
            <charset val="163"/>
          </rPr>
          <t>Windows User:</t>
        </r>
        <r>
          <rPr>
            <sz val="9"/>
            <color indexed="81"/>
            <rFont val="Segoe UI"/>
            <family val="2"/>
            <charset val="163"/>
          </rPr>
          <t xml:space="preserve">
nông nghiệp</t>
        </r>
      </text>
    </comment>
    <comment ref="B402" authorId="0" shapeId="0">
      <text>
        <r>
          <rPr>
            <b/>
            <sz val="9"/>
            <color indexed="81"/>
            <rFont val="Segoe UI"/>
            <family val="2"/>
            <charset val="163"/>
          </rPr>
          <t>Windows User:</t>
        </r>
        <r>
          <rPr>
            <sz val="9"/>
            <color indexed="81"/>
            <rFont val="Segoe UI"/>
            <family val="2"/>
            <charset val="163"/>
          </rPr>
          <t xml:space="preserve">
nông nghiệp</t>
        </r>
      </text>
    </comment>
    <comment ref="B403" authorId="0" shapeId="0">
      <text>
        <r>
          <rPr>
            <b/>
            <sz val="9"/>
            <color indexed="81"/>
            <rFont val="Segoe UI"/>
            <family val="2"/>
            <charset val="163"/>
          </rPr>
          <t>Windows User:</t>
        </r>
        <r>
          <rPr>
            <sz val="9"/>
            <color indexed="81"/>
            <rFont val="Segoe UI"/>
            <family val="2"/>
            <charset val="163"/>
          </rPr>
          <t xml:space="preserve">
nông nghiệp</t>
        </r>
      </text>
    </comment>
    <comment ref="B404" authorId="0" shapeId="0">
      <text>
        <r>
          <rPr>
            <b/>
            <sz val="9"/>
            <color indexed="81"/>
            <rFont val="Segoe UI"/>
            <family val="2"/>
            <charset val="163"/>
          </rPr>
          <t>Windows User:</t>
        </r>
        <r>
          <rPr>
            <sz val="9"/>
            <color indexed="81"/>
            <rFont val="Segoe UI"/>
            <family val="2"/>
            <charset val="163"/>
          </rPr>
          <t xml:space="preserve">
nông nghiệp</t>
        </r>
      </text>
    </comment>
    <comment ref="B406" authorId="0" shapeId="0">
      <text>
        <r>
          <rPr>
            <b/>
            <sz val="9"/>
            <color indexed="81"/>
            <rFont val="Segoe UI"/>
            <family val="2"/>
            <charset val="163"/>
          </rPr>
          <t>Windows User:</t>
        </r>
        <r>
          <rPr>
            <sz val="9"/>
            <color indexed="81"/>
            <rFont val="Segoe UI"/>
            <family val="2"/>
            <charset val="163"/>
          </rPr>
          <t xml:space="preserve">
nông nghiệp</t>
        </r>
      </text>
    </comment>
    <comment ref="B407" authorId="0" shapeId="0">
      <text>
        <r>
          <rPr>
            <b/>
            <sz val="9"/>
            <color indexed="81"/>
            <rFont val="Segoe UI"/>
            <family val="2"/>
            <charset val="163"/>
          </rPr>
          <t>Windows User:</t>
        </r>
        <r>
          <rPr>
            <sz val="9"/>
            <color indexed="81"/>
            <rFont val="Segoe UI"/>
            <family val="2"/>
            <charset val="163"/>
          </rPr>
          <t xml:space="preserve">
nông nghiệp</t>
        </r>
      </text>
    </comment>
    <comment ref="B408" authorId="0" shapeId="0">
      <text>
        <r>
          <rPr>
            <b/>
            <sz val="9"/>
            <color indexed="81"/>
            <rFont val="Segoe UI"/>
            <family val="2"/>
            <charset val="163"/>
          </rPr>
          <t>Windows User:</t>
        </r>
        <r>
          <rPr>
            <sz val="9"/>
            <color indexed="81"/>
            <rFont val="Segoe UI"/>
            <family val="2"/>
            <charset val="163"/>
          </rPr>
          <t xml:space="preserve">
nông nghiệp</t>
        </r>
      </text>
    </comment>
    <comment ref="B409" authorId="0" shapeId="0">
      <text>
        <r>
          <rPr>
            <b/>
            <sz val="9"/>
            <color indexed="81"/>
            <rFont val="Segoe UI"/>
            <family val="2"/>
            <charset val="163"/>
          </rPr>
          <t>Windows User:</t>
        </r>
        <r>
          <rPr>
            <sz val="9"/>
            <color indexed="81"/>
            <rFont val="Segoe UI"/>
            <family val="2"/>
            <charset val="163"/>
          </rPr>
          <t xml:space="preserve">
nông nghiệp</t>
        </r>
      </text>
    </comment>
    <comment ref="B412" authorId="0" shapeId="0">
      <text>
        <r>
          <rPr>
            <b/>
            <sz val="9"/>
            <color indexed="81"/>
            <rFont val="Segoe UI"/>
            <family val="2"/>
            <charset val="163"/>
          </rPr>
          <t>Windows User:</t>
        </r>
        <r>
          <rPr>
            <sz val="9"/>
            <color indexed="81"/>
            <rFont val="Segoe UI"/>
            <family val="2"/>
            <charset val="163"/>
          </rPr>
          <t xml:space="preserve">
nông nghiệp</t>
        </r>
      </text>
    </comment>
    <comment ref="B413" authorId="0" shapeId="0">
      <text>
        <r>
          <rPr>
            <b/>
            <sz val="9"/>
            <color indexed="81"/>
            <rFont val="Segoe UI"/>
            <family val="2"/>
            <charset val="163"/>
          </rPr>
          <t>Windows User:</t>
        </r>
        <r>
          <rPr>
            <sz val="9"/>
            <color indexed="81"/>
            <rFont val="Segoe UI"/>
            <family val="2"/>
            <charset val="163"/>
          </rPr>
          <t xml:space="preserve">
nông nghiệp</t>
        </r>
      </text>
    </comment>
    <comment ref="B414" authorId="0" shapeId="0">
      <text>
        <r>
          <rPr>
            <b/>
            <sz val="9"/>
            <color indexed="81"/>
            <rFont val="Segoe UI"/>
            <family val="2"/>
            <charset val="163"/>
          </rPr>
          <t>Windows User:</t>
        </r>
        <r>
          <rPr>
            <sz val="9"/>
            <color indexed="81"/>
            <rFont val="Segoe UI"/>
            <family val="2"/>
            <charset val="163"/>
          </rPr>
          <t xml:space="preserve">
nông nghiệp</t>
        </r>
      </text>
    </comment>
    <comment ref="B415" authorId="0" shapeId="0">
      <text>
        <r>
          <rPr>
            <b/>
            <sz val="9"/>
            <color indexed="81"/>
            <rFont val="Segoe UI"/>
            <family val="2"/>
            <charset val="163"/>
          </rPr>
          <t>Windows User:</t>
        </r>
        <r>
          <rPr>
            <sz val="9"/>
            <color indexed="81"/>
            <rFont val="Segoe UI"/>
            <family val="2"/>
            <charset val="163"/>
          </rPr>
          <t xml:space="preserve">
nông nghiệp</t>
        </r>
      </text>
    </comment>
    <comment ref="B416" authorId="0" shapeId="0">
      <text>
        <r>
          <rPr>
            <b/>
            <sz val="9"/>
            <color indexed="81"/>
            <rFont val="Segoe UI"/>
            <family val="2"/>
            <charset val="163"/>
          </rPr>
          <t>Windows User:</t>
        </r>
        <r>
          <rPr>
            <sz val="9"/>
            <color indexed="81"/>
            <rFont val="Segoe UI"/>
            <family val="2"/>
            <charset val="163"/>
          </rPr>
          <t xml:space="preserve">
nông nghiệp</t>
        </r>
      </text>
    </comment>
    <comment ref="B419" authorId="0" shapeId="0">
      <text>
        <r>
          <rPr>
            <b/>
            <sz val="9"/>
            <color indexed="81"/>
            <rFont val="Segoe UI"/>
            <family val="2"/>
            <charset val="163"/>
          </rPr>
          <t>Windows User:</t>
        </r>
        <r>
          <rPr>
            <sz val="9"/>
            <color indexed="81"/>
            <rFont val="Segoe UI"/>
            <family val="2"/>
            <charset val="163"/>
          </rPr>
          <t xml:space="preserve">
nông nghiệp</t>
        </r>
      </text>
    </comment>
    <comment ref="B420" authorId="0" shapeId="0">
      <text>
        <r>
          <rPr>
            <b/>
            <sz val="9"/>
            <color indexed="81"/>
            <rFont val="Segoe UI"/>
            <family val="2"/>
            <charset val="163"/>
          </rPr>
          <t>Windows User:</t>
        </r>
        <r>
          <rPr>
            <sz val="9"/>
            <color indexed="81"/>
            <rFont val="Segoe UI"/>
            <family val="2"/>
            <charset val="163"/>
          </rPr>
          <t xml:space="preserve">
nông nghiệp</t>
        </r>
      </text>
    </comment>
    <comment ref="B422" authorId="0" shapeId="0">
      <text>
        <r>
          <rPr>
            <b/>
            <sz val="9"/>
            <color indexed="81"/>
            <rFont val="Segoe UI"/>
            <family val="2"/>
            <charset val="163"/>
          </rPr>
          <t>Windows User:</t>
        </r>
        <r>
          <rPr>
            <sz val="9"/>
            <color indexed="81"/>
            <rFont val="Segoe UI"/>
            <family val="2"/>
            <charset val="163"/>
          </rPr>
          <t xml:space="preserve">
nông nghiệp</t>
        </r>
      </text>
    </comment>
    <comment ref="B423" authorId="0" shapeId="0">
      <text>
        <r>
          <rPr>
            <b/>
            <sz val="9"/>
            <color indexed="81"/>
            <rFont val="Segoe UI"/>
            <family val="2"/>
            <charset val="163"/>
          </rPr>
          <t>Windows User:</t>
        </r>
        <r>
          <rPr>
            <sz val="9"/>
            <color indexed="81"/>
            <rFont val="Segoe UI"/>
            <family val="2"/>
            <charset val="163"/>
          </rPr>
          <t xml:space="preserve">
nông nghiệp</t>
        </r>
      </text>
    </comment>
    <comment ref="B424" authorId="0" shapeId="0">
      <text>
        <r>
          <rPr>
            <b/>
            <sz val="9"/>
            <color indexed="81"/>
            <rFont val="Segoe UI"/>
            <family val="2"/>
            <charset val="163"/>
          </rPr>
          <t>Windows User:</t>
        </r>
        <r>
          <rPr>
            <sz val="9"/>
            <color indexed="81"/>
            <rFont val="Segoe UI"/>
            <family val="2"/>
            <charset val="163"/>
          </rPr>
          <t xml:space="preserve">
nông nghiệp</t>
        </r>
      </text>
    </comment>
    <comment ref="B425" authorId="0" shapeId="0">
      <text>
        <r>
          <rPr>
            <b/>
            <sz val="9"/>
            <color indexed="81"/>
            <rFont val="Segoe UI"/>
            <family val="2"/>
            <charset val="163"/>
          </rPr>
          <t>Windows User:</t>
        </r>
        <r>
          <rPr>
            <sz val="9"/>
            <color indexed="81"/>
            <rFont val="Segoe UI"/>
            <family val="2"/>
            <charset val="163"/>
          </rPr>
          <t xml:space="preserve">
nông nghiệp</t>
        </r>
      </text>
    </comment>
    <comment ref="B426" authorId="0" shapeId="0">
      <text>
        <r>
          <rPr>
            <b/>
            <sz val="9"/>
            <color indexed="81"/>
            <rFont val="Segoe UI"/>
            <family val="2"/>
            <charset val="163"/>
          </rPr>
          <t>Windows User:</t>
        </r>
        <r>
          <rPr>
            <sz val="9"/>
            <color indexed="81"/>
            <rFont val="Segoe UI"/>
            <family val="2"/>
            <charset val="163"/>
          </rPr>
          <t xml:space="preserve">
nông nghiệp</t>
        </r>
      </text>
    </comment>
    <comment ref="B427" authorId="0" shapeId="0">
      <text>
        <r>
          <rPr>
            <b/>
            <sz val="9"/>
            <color indexed="81"/>
            <rFont val="Segoe UI"/>
            <family val="2"/>
            <charset val="163"/>
          </rPr>
          <t>Windows User:</t>
        </r>
        <r>
          <rPr>
            <sz val="9"/>
            <color indexed="81"/>
            <rFont val="Segoe UI"/>
            <family val="2"/>
            <charset val="163"/>
          </rPr>
          <t xml:space="preserve">
nông nghiệp</t>
        </r>
      </text>
    </comment>
    <comment ref="B429" authorId="0" shapeId="0">
      <text>
        <r>
          <rPr>
            <b/>
            <sz val="9"/>
            <color indexed="81"/>
            <rFont val="Segoe UI"/>
            <family val="2"/>
            <charset val="163"/>
          </rPr>
          <t>Windows User:</t>
        </r>
        <r>
          <rPr>
            <sz val="9"/>
            <color indexed="81"/>
            <rFont val="Segoe UI"/>
            <family val="2"/>
            <charset val="163"/>
          </rPr>
          <t xml:space="preserve">
nông nghiệp</t>
        </r>
      </text>
    </comment>
    <comment ref="B430" authorId="0" shapeId="0">
      <text>
        <r>
          <rPr>
            <b/>
            <sz val="9"/>
            <color indexed="81"/>
            <rFont val="Segoe UI"/>
            <family val="2"/>
            <charset val="163"/>
          </rPr>
          <t>Windows User:</t>
        </r>
        <r>
          <rPr>
            <sz val="9"/>
            <color indexed="81"/>
            <rFont val="Segoe UI"/>
            <family val="2"/>
            <charset val="163"/>
          </rPr>
          <t xml:space="preserve">
nông nghiệp</t>
        </r>
      </text>
    </comment>
    <comment ref="B436" authorId="0" shapeId="0">
      <text>
        <r>
          <rPr>
            <b/>
            <sz val="9"/>
            <color indexed="81"/>
            <rFont val="Segoe UI"/>
            <family val="2"/>
            <charset val="163"/>
          </rPr>
          <t>Windows User:</t>
        </r>
        <r>
          <rPr>
            <sz val="9"/>
            <color indexed="81"/>
            <rFont val="Segoe UI"/>
            <family val="2"/>
            <charset val="163"/>
          </rPr>
          <t xml:space="preserve">
nông nghiệp</t>
        </r>
      </text>
    </comment>
    <comment ref="B443" authorId="0" shapeId="0">
      <text>
        <r>
          <rPr>
            <b/>
            <sz val="9"/>
            <color indexed="81"/>
            <rFont val="Segoe UI"/>
            <family val="2"/>
            <charset val="163"/>
          </rPr>
          <t>Windows User:</t>
        </r>
        <r>
          <rPr>
            <sz val="9"/>
            <color indexed="81"/>
            <rFont val="Segoe UI"/>
            <family val="2"/>
            <charset val="163"/>
          </rPr>
          <t xml:space="preserve">
nông nghiệp</t>
        </r>
      </text>
    </comment>
    <comment ref="B445" authorId="0" shapeId="0">
      <text>
        <r>
          <rPr>
            <b/>
            <sz val="9"/>
            <color indexed="81"/>
            <rFont val="Segoe UI"/>
            <family val="2"/>
            <charset val="163"/>
          </rPr>
          <t>Windows User:</t>
        </r>
        <r>
          <rPr>
            <sz val="9"/>
            <color indexed="81"/>
            <rFont val="Segoe UI"/>
            <family val="2"/>
            <charset val="163"/>
          </rPr>
          <t xml:space="preserve">
nông nghiệp</t>
        </r>
      </text>
    </comment>
    <comment ref="B450" authorId="0" shapeId="0">
      <text>
        <r>
          <rPr>
            <b/>
            <sz val="9"/>
            <color indexed="81"/>
            <rFont val="Segoe UI"/>
            <family val="2"/>
            <charset val="163"/>
          </rPr>
          <t>Windows User:</t>
        </r>
        <r>
          <rPr>
            <sz val="9"/>
            <color indexed="81"/>
            <rFont val="Segoe UI"/>
            <family val="2"/>
            <charset val="163"/>
          </rPr>
          <t xml:space="preserve">
nông nghiệp</t>
        </r>
      </text>
    </comment>
    <comment ref="B452" authorId="0" shapeId="0">
      <text>
        <r>
          <rPr>
            <b/>
            <sz val="9"/>
            <color indexed="81"/>
            <rFont val="Segoe UI"/>
            <family val="2"/>
            <charset val="163"/>
          </rPr>
          <t>Windows User:</t>
        </r>
        <r>
          <rPr>
            <sz val="9"/>
            <color indexed="81"/>
            <rFont val="Segoe UI"/>
            <family val="2"/>
            <charset val="163"/>
          </rPr>
          <t xml:space="preserve">
nông nghiệp</t>
        </r>
      </text>
    </comment>
    <comment ref="B455" authorId="0" shapeId="0">
      <text>
        <r>
          <rPr>
            <b/>
            <sz val="9"/>
            <color indexed="81"/>
            <rFont val="Segoe UI"/>
            <family val="2"/>
            <charset val="163"/>
          </rPr>
          <t>Windows User:</t>
        </r>
        <r>
          <rPr>
            <sz val="9"/>
            <color indexed="81"/>
            <rFont val="Segoe UI"/>
            <family val="2"/>
            <charset val="163"/>
          </rPr>
          <t xml:space="preserve">
nông nghiệp</t>
        </r>
      </text>
    </comment>
    <comment ref="B461" authorId="0" shapeId="0">
      <text>
        <r>
          <rPr>
            <b/>
            <sz val="9"/>
            <color indexed="81"/>
            <rFont val="Segoe UI"/>
            <family val="2"/>
            <charset val="163"/>
          </rPr>
          <t>Windows User:</t>
        </r>
        <r>
          <rPr>
            <sz val="9"/>
            <color indexed="81"/>
            <rFont val="Segoe UI"/>
            <family val="2"/>
            <charset val="163"/>
          </rPr>
          <t xml:space="preserve">
nông nghiệp</t>
        </r>
      </text>
    </comment>
    <comment ref="B464" authorId="0" shapeId="0">
      <text>
        <r>
          <rPr>
            <b/>
            <sz val="9"/>
            <color indexed="81"/>
            <rFont val="Segoe UI"/>
            <family val="2"/>
            <charset val="163"/>
          </rPr>
          <t>Windows User:</t>
        </r>
        <r>
          <rPr>
            <sz val="9"/>
            <color indexed="81"/>
            <rFont val="Segoe UI"/>
            <family val="2"/>
            <charset val="163"/>
          </rPr>
          <t xml:space="preserve">
nông nghiệp</t>
        </r>
      </text>
    </comment>
    <comment ref="B470" authorId="0" shapeId="0">
      <text>
        <r>
          <rPr>
            <b/>
            <sz val="9"/>
            <color indexed="81"/>
            <rFont val="Segoe UI"/>
            <family val="2"/>
            <charset val="163"/>
          </rPr>
          <t>Windows User:</t>
        </r>
        <r>
          <rPr>
            <sz val="9"/>
            <color indexed="81"/>
            <rFont val="Segoe UI"/>
            <family val="2"/>
            <charset val="163"/>
          </rPr>
          <t xml:space="preserve">
Thủy sản</t>
        </r>
      </text>
    </comment>
    <comment ref="B471" authorId="0" shapeId="0">
      <text>
        <r>
          <rPr>
            <b/>
            <sz val="9"/>
            <color indexed="81"/>
            <rFont val="Segoe UI"/>
            <family val="2"/>
            <charset val="163"/>
          </rPr>
          <t>Windows User:</t>
        </r>
        <r>
          <rPr>
            <sz val="9"/>
            <color indexed="81"/>
            <rFont val="Segoe UI"/>
            <family val="2"/>
            <charset val="163"/>
          </rPr>
          <t xml:space="preserve">
nông nghiệp</t>
        </r>
      </text>
    </comment>
    <comment ref="B480" authorId="0" shapeId="0">
      <text>
        <r>
          <rPr>
            <b/>
            <sz val="9"/>
            <color indexed="81"/>
            <rFont val="Segoe UI"/>
            <family val="2"/>
            <charset val="163"/>
          </rPr>
          <t>Windows User:</t>
        </r>
        <r>
          <rPr>
            <sz val="9"/>
            <color indexed="81"/>
            <rFont val="Segoe UI"/>
            <family val="2"/>
            <charset val="163"/>
          </rPr>
          <t xml:space="preserve">
Thủy sản</t>
        </r>
      </text>
    </comment>
    <comment ref="B486" authorId="0" shapeId="0">
      <text>
        <r>
          <rPr>
            <b/>
            <sz val="9"/>
            <color indexed="81"/>
            <rFont val="Segoe UI"/>
            <family val="2"/>
            <charset val="163"/>
          </rPr>
          <t>Windows User:</t>
        </r>
        <r>
          <rPr>
            <sz val="9"/>
            <color indexed="81"/>
            <rFont val="Segoe UI"/>
            <family val="2"/>
            <charset val="163"/>
          </rPr>
          <t xml:space="preserve">
nông nghiệp</t>
        </r>
      </text>
    </comment>
    <comment ref="B487" authorId="0" shapeId="0">
      <text>
        <r>
          <rPr>
            <b/>
            <sz val="9"/>
            <color indexed="81"/>
            <rFont val="Segoe UI"/>
            <family val="2"/>
            <charset val="163"/>
          </rPr>
          <t>Windows User:</t>
        </r>
        <r>
          <rPr>
            <sz val="9"/>
            <color indexed="81"/>
            <rFont val="Segoe UI"/>
            <family val="2"/>
            <charset val="163"/>
          </rPr>
          <t xml:space="preserve">
nông nghiệp</t>
        </r>
      </text>
    </comment>
    <comment ref="I1869" authorId="1" shapeId="0">
      <text>
        <r>
          <rPr>
            <b/>
            <sz val="9"/>
            <color indexed="81"/>
            <rFont val="Tahoma"/>
            <family val="2"/>
          </rPr>
          <t>Administrator:</t>
        </r>
        <r>
          <rPr>
            <sz val="9"/>
            <color indexed="81"/>
            <rFont val="Tahoma"/>
            <family val="2"/>
          </rPr>
          <t xml:space="preserve">
Nợ đọng thuế.</t>
        </r>
      </text>
    </comment>
    <comment ref="I1870" authorId="1" shapeId="0">
      <text>
        <r>
          <rPr>
            <b/>
            <sz val="9"/>
            <color indexed="81"/>
            <rFont val="Tahoma"/>
            <family val="2"/>
          </rPr>
          <t>Administrator:</t>
        </r>
        <r>
          <rPr>
            <sz val="9"/>
            <color indexed="81"/>
            <rFont val="Tahoma"/>
            <family val="2"/>
          </rPr>
          <t xml:space="preserve">
Nợ đọng thuế.</t>
        </r>
      </text>
    </comment>
    <comment ref="I1871" authorId="1" shapeId="0">
      <text>
        <r>
          <rPr>
            <b/>
            <sz val="9"/>
            <color indexed="81"/>
            <rFont val="Tahoma"/>
            <family val="2"/>
          </rPr>
          <t>Administrator:</t>
        </r>
        <r>
          <rPr>
            <sz val="9"/>
            <color indexed="81"/>
            <rFont val="Tahoma"/>
            <family val="2"/>
          </rPr>
          <t xml:space="preserve">
Nợ đọng thuế.</t>
        </r>
      </text>
    </comment>
    <comment ref="I1872" authorId="1" shapeId="0">
      <text>
        <r>
          <rPr>
            <b/>
            <sz val="9"/>
            <color indexed="81"/>
            <rFont val="Tahoma"/>
            <family val="2"/>
          </rPr>
          <t>Administrator:</t>
        </r>
        <r>
          <rPr>
            <sz val="9"/>
            <color indexed="81"/>
            <rFont val="Tahoma"/>
            <family val="2"/>
          </rPr>
          <t xml:space="preserve">
Nợ đọng thuế.</t>
        </r>
      </text>
    </comment>
    <comment ref="I1874" authorId="1" shapeId="0">
      <text>
        <r>
          <rPr>
            <b/>
            <sz val="9"/>
            <color indexed="81"/>
            <rFont val="Tahoma"/>
            <family val="2"/>
          </rPr>
          <t>Administrator:</t>
        </r>
        <r>
          <rPr>
            <sz val="9"/>
            <color indexed="81"/>
            <rFont val="Tahoma"/>
            <family val="2"/>
          </rPr>
          <t xml:space="preserve">
Nợ vay Quỹ đầu tư phát triển tỉnh Đồng Tháp</t>
        </r>
      </text>
    </comment>
    <comment ref="I1875" authorId="1" shapeId="0">
      <text>
        <r>
          <rPr>
            <b/>
            <sz val="9"/>
            <color indexed="81"/>
            <rFont val="Tahoma"/>
            <family val="2"/>
          </rPr>
          <t>Administrator:</t>
        </r>
        <r>
          <rPr>
            <sz val="9"/>
            <color indexed="81"/>
            <rFont val="Tahoma"/>
            <family val="2"/>
          </rPr>
          <t xml:space="preserve">
Nợ vay Quỹ đầu tư phát triển tỉnh Đồng Tháp</t>
        </r>
      </text>
    </comment>
  </commentList>
</comments>
</file>

<file path=xl/sharedStrings.xml><?xml version="1.0" encoding="utf-8"?>
<sst xmlns="http://schemas.openxmlformats.org/spreadsheetml/2006/main" count="23217" uniqueCount="7786">
  <si>
    <t>Stt</t>
  </si>
  <si>
    <t>Địa chỉ</t>
  </si>
  <si>
    <t>Lĩnh vực hoạt động</t>
  </si>
  <si>
    <t>Năm thành lập</t>
  </si>
  <si>
    <t>Số lượng thành viên</t>
  </si>
  <si>
    <t>Quy mô (số lượng thành viên, địa bàn hoạt động, doanh thu trước khi ngừng hoạt động)</t>
  </si>
  <si>
    <t>TỈNH/THÀNH PHỐ:</t>
  </si>
  <si>
    <t>Tên Hợp tác xã</t>
  </si>
  <si>
    <t>Doanh thu (tr.đ/năm)</t>
  </si>
  <si>
    <t>Lợi nhuận (tr.đ/năm)</t>
  </si>
  <si>
    <t>Hoạt động sản xuất kinh doanh</t>
  </si>
  <si>
    <t>Nguyên nhân chưa chuyển đổi</t>
  </si>
  <si>
    <t>Ghi chú</t>
  </si>
  <si>
    <t>Nguyên nhân khác (ghi rõ, cụ thể nguyên nhân khác là gì)</t>
  </si>
  <si>
    <t>Mất, thất lạc con dấu, giấy đăng ký mẫu dấu hoặc giấy đăng ký kinh doanh của HTX</t>
  </si>
  <si>
    <t>Nợ đọng thuế hoặc các khoản phải nộp ngân sách Nhà nước, nợ thành viên, tổ chức tín dụng</t>
  </si>
  <si>
    <t xml:space="preserve">Không có đủ kinh phí triển khai thực hiện tổ chức giải thể HTX </t>
  </si>
  <si>
    <t>Không thành lập được Hội đồng giải thể do thiếu đại diện HTX</t>
  </si>
  <si>
    <t>Không có đủ hồ sơ tài liệu liên quan xác định nguồn gốc để kiểm kê, định giá tài sản, tài sản không chia</t>
  </si>
  <si>
    <t>Không có cơ quan, đơn vị nhận bàn giao HTX hoặc không bố trí được ngân sách địa phương chi trả HTX</t>
  </si>
  <si>
    <t xml:space="preserve">Đang xảy ra tranh chấp, khiếu kiện đối với HTX </t>
  </si>
  <si>
    <t>Tài sản trên đất và quyền sử dụng đất từ nhiều nguồn sở hữu khác nhau gây khó khăn trong bàn giao hoặc thanh lý tài sản</t>
  </si>
  <si>
    <t>Khó khăn trong chuyển nhượng, thanh lý tài sản HTX</t>
  </si>
  <si>
    <t xml:space="preserve"> DANH SÁCH HỢP TÁC XÃ KHÓ KHĂN TRONG GIẢI THỂ</t>
  </si>
  <si>
    <t>HTX Xây dựng Hòa Phát</t>
  </si>
  <si>
    <t>Ngô Quyền, khóm III, Tri Tôn</t>
  </si>
  <si>
    <t>Xây dựng công trình, san lắp mặt bằng, thi công cầu cống công trình nông thôn, giao thông thuỷ lợi, sửa chữa cơ khí</t>
  </si>
  <si>
    <t>HTX Vận tải thủy bộ Tri Tôn</t>
  </si>
  <si>
    <t>Bến xe Châu Lăng</t>
  </si>
  <si>
    <t>Vận chuyển hành khách, hàng hoá</t>
  </si>
  <si>
    <t>HTX Vận tải Đường sông Thiên Lộc</t>
  </si>
  <si>
    <t>26/1, Trung Bình Nhì, Vĩnh Trạch</t>
  </si>
  <si>
    <t>Vận tải hàng hóa đường thủy nội địa</t>
  </si>
  <si>
    <t xml:space="preserve">HTX VT Đường thủy Thiên Phú </t>
  </si>
  <si>
    <t>152 Hà Huy Tập, Long Thạnh C, Long Thạnh, TX. Tân Châu</t>
  </si>
  <si>
    <t>Vận tải đưởng thuỷ</t>
  </si>
  <si>
    <t>An Giang</t>
  </si>
  <si>
    <t>x</t>
  </si>
  <si>
    <t>HTX NN Thuận Tiến</t>
  </si>
  <si>
    <t>xã Vĩnh Nhuận, huyện Châu Thành</t>
  </si>
  <si>
    <t>Trồng trọt</t>
  </si>
  <si>
    <t>15 thành viên</t>
  </si>
  <si>
    <t>HTX NN Hòa Thuận</t>
  </si>
  <si>
    <t>xã Khánh Hòa, huyện Châu Phú</t>
  </si>
  <si>
    <t>118 thành viên</t>
  </si>
  <si>
    <t>(Giải quyết theo thủ tục phá sản)</t>
  </si>
  <si>
    <t>HTX NN Phú Thuận</t>
  </si>
  <si>
    <t>xã Mỹ Phú, huyện Châu Phú</t>
  </si>
  <si>
    <t>35 thành viên</t>
  </si>
  <si>
    <t>HTX Châu Long</t>
  </si>
  <si>
    <t>P. Vĩnh Mỹ, tp. Châu Đốc</t>
  </si>
  <si>
    <t>20 thành viên</t>
  </si>
  <si>
    <t>(Chưa chuyển đổi Luật HTX 2012)</t>
  </si>
  <si>
    <t>HTX DV-TM Quyết Tiến</t>
  </si>
  <si>
    <t>xã Cô Tô, Tri Tôn</t>
  </si>
  <si>
    <t>11 thành viên</t>
  </si>
  <si>
    <t>HTX NN Thuận Điền</t>
  </si>
  <si>
    <t>TT. Tri Tôn, huyện Tri Tôn</t>
  </si>
  <si>
    <t>42 thành viên</t>
  </si>
  <si>
    <t>HTX Phước Thạnh</t>
  </si>
  <si>
    <t>xã Tấn Mỹ, huyện Chợ Mới</t>
  </si>
  <si>
    <t>25 thành viên</t>
  </si>
  <si>
    <t>Liên hiệp HTX NN An Giang</t>
  </si>
  <si>
    <t>TP. Long Xuyên</t>
  </si>
  <si>
    <t>Trồng trọt, dịch vụ nông nghiệp</t>
  </si>
  <si>
    <t>57 thành viên</t>
  </si>
  <si>
    <t>Nông nghiệp</t>
  </si>
  <si>
    <t>NN</t>
  </si>
  <si>
    <t>PNN</t>
  </si>
  <si>
    <t xml:space="preserve">HTX Lâm - nông nghiệp Lục Nam </t>
  </si>
  <si>
    <t>Tại công ty TNHH MTV Lâm nghiệp Lục Nam, xã Chu Điện</t>
  </si>
  <si>
    <t>HTX nông nghiệp và môi trường Việt Hưng</t>
  </si>
  <si>
    <t>Thôn Chồi I, Lục Sơn</t>
  </si>
  <si>
    <t xml:space="preserve"> Đại diện HTX đùn đẩy trách nhiệm không làm thủ tục giải thể</t>
  </si>
  <si>
    <t>HTX may mặc Kiểm Tỉnh</t>
  </si>
  <si>
    <t>Thôn Văn Giang - Huyền Sơn</t>
  </si>
  <si>
    <t>CN,TTCN</t>
  </si>
  <si>
    <t>HTX dịch vụ vận tải Năm Bền</t>
  </si>
  <si>
    <t>Thôn Yên Thiện - Bảo Sơn</t>
  </si>
  <si>
    <t>Vận tải</t>
  </si>
  <si>
    <t xml:space="preserve">HTX Trường Thành                                                                                                                                                                                                                                                </t>
  </si>
  <si>
    <t xml:space="preserve">Thôn Danh Thượng II, xã Danh Thắng, huyện Hiệp Hòa, tỉnh Bắc Giang                                                                                                                                                                                                                                   </t>
  </si>
  <si>
    <t>Thủ tục giải thể tự nguyện, bắt buộc còn phức tạp (quy định phải đại hội, thành lập hội đồng giải thể, phải đăng báo...)</t>
  </si>
  <si>
    <t>HTX may mặc, sản xuất hương thơm Chiến Thắng</t>
  </si>
  <si>
    <t xml:space="preserve">Số 150, Khu 1,Thị trấn Thắng,  huyện Hiệp Hòa, tỉnh Bắc Giang    </t>
  </si>
  <si>
    <t>CN, TTCN</t>
  </si>
  <si>
    <t xml:space="preserve">HTX Nuôi trồng thủy sản Thái Thọ                                                                                                                                                                                                                                    </t>
  </si>
  <si>
    <t xml:space="preserve">Thôn Thái Thọ, Thái Sơn,  huyện Hiệp Hòa, tỉnh Bắc Giang                                                                                                                                                                                                                                         </t>
  </si>
  <si>
    <t>HTX sản xuấ kinh doanh rau an toàn Duy Long</t>
  </si>
  <si>
    <t xml:space="preserve">Thôn Tân Hưng, Bắc Lý, huyện Hiệp Hòa, tỉnh Bắc Giang </t>
  </si>
  <si>
    <t>HTX Hiệp Hòa I</t>
  </si>
  <si>
    <t xml:space="preserve">Thôn Hợp Vang, Bắc Lý, huyện Hiệp Hòa, tỉnh Bắc Giang </t>
  </si>
  <si>
    <t>HTX giống cây trồng rau sạch Cầu Hương</t>
  </si>
  <si>
    <t xml:space="preserve">Thôn Thanh Phác, Thanh Vân, huyện Hiệp Hòa, tỉnh Bắc Giang </t>
  </si>
  <si>
    <t>HTX dịch vụ nông nghiệp Đại Đồng</t>
  </si>
  <si>
    <t>Thôn Đại Đồng 1, xã Danh Thắng, huyện Hiệp Hòa, tỉnh Bắc Giang</t>
  </si>
  <si>
    <t>HTX may trung tâm Dương Tuấn</t>
  </si>
  <si>
    <t>Trung Tâm, Hợp Thịnh, HH</t>
  </si>
  <si>
    <t>HTX dịch vụ chăn nuôi và nuôi trồng thủy sản Quế Sơn</t>
  </si>
  <si>
    <t>Thôn Quế Sơn, xã Thái Sơn, huyện Hiệp Hòa, tỉnh Bắc Giang</t>
  </si>
  <si>
    <t>HTX dịch vụ nông nghiệp chung Tân Tiến</t>
  </si>
  <si>
    <t>Thôn Hương Câu, xã Hương Lâm, Hiệp Hòa, tỉnh Bắc Giang</t>
  </si>
  <si>
    <t>HTX Tiến Thịnh</t>
  </si>
  <si>
    <t xml:space="preserve">Thôn Cẩm Trang, xã Mai Trung,  huyện Hiệp Hòa, tỉnh Bắc Giang                                                                                                                                                                                                     </t>
  </si>
  <si>
    <t>HTX vật liệu xây dựng Lý Bình</t>
  </si>
  <si>
    <t>Thôn Xuân Giang, xã Mai Trung, huyện Hiệp Hòa, tỉnh Bắc Giang</t>
  </si>
  <si>
    <t>xây dựng</t>
  </si>
  <si>
    <t>HTX vật liệu xây dựng Tám Quý</t>
  </si>
  <si>
    <t>TM.DV</t>
  </si>
  <si>
    <t>Bắc Giang</t>
  </si>
  <si>
    <t xml:space="preserve">HTX Sản xuất chế biến nấm                                                                                                                                                                                                                                      </t>
  </si>
  <si>
    <t xml:space="preserve">Bến phà Nghĩa Hưng , huyện Lạng Giang, tỉnh Bắc Giang                                                                                                                                                                                                                                              </t>
  </si>
  <si>
    <t>HTX Chiến khu Bừng</t>
  </si>
  <si>
    <t>Thôn Chung,
Tân Thanh,
Lạng Giang,
Bắc Giang</t>
  </si>
  <si>
    <t>HTX nuôi trồng thủy sản Đại Lâm</t>
  </si>
  <si>
    <t>Thôn Dễu, Đại Lâm, huyện Lạng Giang, tỉnh Bắc
Giang.</t>
  </si>
  <si>
    <t>HTX nuôi trồng thủy sản Tuấn Minh</t>
  </si>
  <si>
    <t xml:space="preserve">Thôn Ghép, Thái Đào,  Lạng Giang, Bắc Giang  </t>
  </si>
  <si>
    <t>HTX nấm Anh Tú</t>
  </si>
  <si>
    <t>Thôn Chùa, xã Dương Đức, Lạng Giang, Bắc Giang</t>
  </si>
  <si>
    <t xml:space="preserve">HTX chăn nuôi chế biến thực phẩm sạch Quang Châu    </t>
  </si>
  <si>
    <t>Thôn Am, Xuân Hương, Lạng Giang, Bắc Giang</t>
  </si>
  <si>
    <t>HTX tổng hợp An Phát</t>
  </si>
  <si>
    <t>Bãi Cả, Tiên Lục, Lạng giang, Bắc Giang</t>
  </si>
  <si>
    <t>HTX Mải Hạ Tân Thanh</t>
  </si>
  <si>
    <t>Mải Hạ, Tân Thanh, Lạng Giang, Bắc Giang</t>
  </si>
  <si>
    <t>HTX Nhật Mỹ</t>
  </si>
  <si>
    <t>Tuấn Mỹ, Tân Thanh, Lạng Giang, Bắc Giang</t>
  </si>
  <si>
    <t>HTX Đại Lợi Thái Bình Dương</t>
  </si>
  <si>
    <t>Thôn Chung, Tân Thanh, Lạng Giang, Bắc Giang</t>
  </si>
  <si>
    <t>HTX Cường Thắng</t>
  </si>
  <si>
    <t>Núi Sẻ, Phi Mô, Lạng Giang, Bắc Giang</t>
  </si>
  <si>
    <t xml:space="preserve">HTX Vệ sinh môi trường và trật tự đô thị Lim                                                                                                                                                                                                                                          </t>
  </si>
  <si>
    <t xml:space="preserve">Lim, Giáp Sơn, huyện Lục Ngạn, tỉnh Bắc Giang                                                                                                                                                                                                                                                         </t>
  </si>
  <si>
    <t>Môi trường</t>
  </si>
  <si>
    <t xml:space="preserve">HTX sản xuất và tiêu thụ sản phẩm cây ăn quả huyện Lục Ngạn                                                                                                                                                                                                                 </t>
  </si>
  <si>
    <t xml:space="preserve">Thôn Kim Thạch, Thanh Hải, huyện Lục Ngạn, tỉnh Bắc Giang                                                              </t>
  </si>
  <si>
    <t>HTX Tâm Đức</t>
  </si>
  <si>
    <t>Thôn Cảnh, Nam Dương, Lục Ngạn, Bắc Giang.</t>
  </si>
  <si>
    <t xml:space="preserve">HTX  SX VL và XD Công trình Quốc Tuấn                                                                                                                                                                                                                                                       </t>
  </si>
  <si>
    <t xml:space="preserve">Thôn Trại chùa, Yên Định, huyện Sơn Động, tỉnh Bắc Giang                                                                                                                                                                                                                                             </t>
  </si>
  <si>
    <t>HTX môi trường Vân Sơn</t>
  </si>
  <si>
    <t>Phe, Vân Sơn, huyện Sơn Động, tỉnh Bắc Giang</t>
  </si>
  <si>
    <t>HTX Vi Mạnh</t>
  </si>
  <si>
    <t>Thôn Hạ 2, xã An Châu, huyện Sơn Động, tỉnh Bắc Giang</t>
  </si>
  <si>
    <t>HTX DV môi trường Dương Hưu</t>
  </si>
  <si>
    <t>Thôn Thoi, 
xã Dương Hưu</t>
  </si>
  <si>
    <t>môi trường</t>
  </si>
  <si>
    <t xml:space="preserve">HTX dịch vụ điện Song Vân                                                                                                                                                                          </t>
  </si>
  <si>
    <t xml:space="preserve">Xã Song Vân,
huyện Tân Yên                                                                                                                                                                                                                                         </t>
  </si>
  <si>
    <t>DV điện</t>
  </si>
  <si>
    <t>HTX dịch vụ điện năng xã Quang Tiến</t>
  </si>
  <si>
    <t>Xã Quang Tiến, Tân Yên</t>
  </si>
  <si>
    <t>HTX dịch vụ điện năng xã An Dương</t>
  </si>
  <si>
    <t>Xã An Dương, Tân Yên</t>
  </si>
  <si>
    <t>HTX dịch vụ điện
xã Hợp Đức</t>
  </si>
  <si>
    <t>Xã Hợp Đức, Tân Yên</t>
  </si>
  <si>
    <t>HTX dịch vụ điện xã Đại Hóa</t>
  </si>
  <si>
    <t xml:space="preserve">Xã Đại Hóa, Tân Yên </t>
  </si>
  <si>
    <t>HTX dịch vụ điện Tân Trung</t>
  </si>
  <si>
    <t>Xã Tân Trung, Tân Yên</t>
  </si>
  <si>
    <t>HTX Thuận An</t>
  </si>
  <si>
    <t>Xã Ngọc Thiện,
Tân Yên</t>
  </si>
  <si>
    <t>TMDV</t>
  </si>
  <si>
    <t>HTX Vận tải hàng hóa và đầu tư xây dựng Tân Thu</t>
  </si>
  <si>
    <t xml:space="preserve">HTX 22-12                                                                                                                                                                                                                                                           </t>
  </si>
  <si>
    <t xml:space="preserve">82 Đ. Phạm Liêu TDP 2, phường Thọ Xương, TP Bắc Giang, tỉnh Bắc Giang                                                                                                                                                                                                                    </t>
  </si>
  <si>
    <t xml:space="preserve">HTX dịch vụ Hồng Hà                                                                                                                                                                                                                                                         </t>
  </si>
  <si>
    <t xml:space="preserve">Tổ dân phố Hưởng, Cụm công nghiệp Thọ Xương, TP Bắc Giang, tỉnh Bắc Giang                                                                                                                                                                                                                                        </t>
  </si>
  <si>
    <t xml:space="preserve">HTX sản xuất kinh doanh dịch vụ&amp; Công nghệ Môi Trường Đại Thắng                                                                                                                                                                                                   </t>
  </si>
  <si>
    <t xml:space="preserve">Số nhà 19, ngách 16, ngõ 225, đường lê Lợi, phường Hoàng Văn Thụ, TP Bắc Giang, tỉnh Bắc Giang                                                                                                                                                                                              </t>
  </si>
  <si>
    <t xml:space="preserve">HTX Dịch vụ nông nghiệp Mỹ Độ                                                                                                                                                                                                                                       </t>
  </si>
  <si>
    <t xml:space="preserve">Tổ dân phố số 4, phường Mỹ Độ, TP Bắc Giang, tỉnh Bắc Giang                                                                                                                                                                                                                                    </t>
  </si>
  <si>
    <t xml:space="preserve">HTX dịch vụ tổng hợp Hoa Sen                                                                                                                                                                                                                                        </t>
  </si>
  <si>
    <t xml:space="preserve">Thôn Vĩnh An, xã Song Mai, TP Bắc Giang, tỉnh Bắc Giang                                                                                                                                                                                                                                               </t>
  </si>
  <si>
    <t>HTX sản xuất nông nghiệp và kinh doanh thương mại Mai Hoa</t>
  </si>
  <si>
    <t>Thôn Liêm Xuyên, Xã Song Khê, thành phố Bắc Giang, tỉnh Bắc Giang</t>
  </si>
  <si>
    <t>HTX NN Sạch</t>
  </si>
  <si>
    <t xml:space="preserve">150 đường Lê Lợi, P Lê Lợi, TP Bắc Giang, tỉnh Bắc Giang </t>
  </si>
  <si>
    <t>HTX Thương mại dịch vụ Bích phương</t>
  </si>
  <si>
    <t xml:space="preserve">Thôn Yên Khê, xã Song khê, TP Bắc Giang, tỉnh Bắc Giang </t>
  </si>
  <si>
    <t xml:space="preserve">HTX XD và DVTH xã Quỳnh Sơn                                                                                                                                                                                                                                     </t>
  </si>
  <si>
    <t xml:space="preserve">Thôn Ngọc Sơn, xã  Quỳnh Sơn, huyện Yên Dũng, tỉnh Bắc Giang                                                                                                                                                                                                                                                 </t>
  </si>
  <si>
    <t>HTX dịch vụ tổng hợp Trí Yên</t>
  </si>
  <si>
    <t xml:space="preserve">Thôn Sơn Thịnh, Trí Yên,  huyện Yên Dũng, tỉnh Bắc Giang     </t>
  </si>
  <si>
    <t>HTX cơ khí, xây dựng Bình Minh</t>
  </si>
  <si>
    <t>Tại nhà riêng ông Phan Thế Thường, thôn Xuân Trung, xã Xuân Phú, huyện Yên Dũng, tỉnh Bắc Giang</t>
  </si>
  <si>
    <t>HTX Thanh Dung</t>
  </si>
  <si>
    <t>Thôn Bờ Mận, xã Hương Vĩ</t>
  </si>
  <si>
    <t>Buôn bán, sản xuất kinh doanh</t>
  </si>
  <si>
    <t>HTX chế biến nông lâm sản Bố Hạ</t>
  </si>
  <si>
    <t>Thôn Đồng Quán, xã Bố Hạ</t>
  </si>
  <si>
    <t>Trồng cây ăn quả, các hoạt động dịch vụ nông nghiệp</t>
  </si>
  <si>
    <t>HTX Sản xuất và tiêu thụ Gà đồi Yên Thế</t>
  </si>
  <si>
    <t xml:space="preserve">Thị trấn Cầu Gồ, huyện Yên Thế, tỉnh Bắc Giang                                                                                                                                                                                                                                                  </t>
  </si>
  <si>
    <t>SX, tiêu thụ gà đồi Yên Thế</t>
  </si>
  <si>
    <t>HTX cây có múi Hố Mối</t>
  </si>
  <si>
    <t>Trại Cả, Đồng Lạc</t>
  </si>
  <si>
    <t>Trồng cây ăn quả</t>
  </si>
  <si>
    <t>HTX Dịch vụ và du lịch Xuân Quý</t>
  </si>
  <si>
    <t>Bản Mỏ, xã Xuân Lương, huyện Yên Thế, tỉnh Bắc Giang</t>
  </si>
  <si>
    <t>DV lưu trú ngắn ngày, nhà hàng và các dịch vụ ăn uống</t>
  </si>
  <si>
    <t>HTX Nuôi ong Lương Hiệp Tiến</t>
  </si>
  <si>
    <t>Thôn Đồng Chủ, xã Tam Hiệp, huyện Yên Thế, tỉnh Bắc Giang</t>
  </si>
  <si>
    <t>Nuôi ong, chế biến và tiêu thụ sản phẩm về ong; Trồng rừng và chế biến tiêu thụ lâm sản; Trồng cây vải, nhãn</t>
  </si>
  <si>
    <t>HTX Sản xuất kinh doanh sản phẩm nông nghiệp xã An Thượng</t>
  </si>
  <si>
    <t>Thôn Hồng Lĩnh, xã An Thượng, huyện Yên Thế, tỉnh Bắc Giang.</t>
  </si>
  <si>
    <t>Trồng rau đậu các loại...</t>
  </si>
  <si>
    <t>HTX dịch vụ điện Dũng Phương</t>
  </si>
  <si>
    <t>Thôn Liễn, xã Hồng Thái, huyện Việt Yên</t>
  </si>
  <si>
    <t>HTX Toàn Phát</t>
  </si>
  <si>
    <t>Thôn 7, xã Tăng Tiến, huyện Việt Yên</t>
  </si>
  <si>
    <t>May mặc</t>
  </si>
  <si>
    <t>HTX chăn nuôi Anh Dũng</t>
  </si>
  <si>
    <t>Thôn Trung, thị trấn Bích Động, huyện Việt Yên</t>
  </si>
  <si>
    <t>Chăn nuôi</t>
  </si>
  <si>
    <t xml:space="preserve">HTX Mạnh Đức </t>
  </si>
  <si>
    <t>Tổ 4 Đức Xuân</t>
  </si>
  <si>
    <t>Trồng rừng</t>
  </si>
  <si>
    <t xml:space="preserve"> </t>
  </si>
  <si>
    <t>không liên lạc được</t>
  </si>
  <si>
    <t>HTX Hiểu Linh</t>
  </si>
  <si>
    <t>Tổ 7 Minh Khai</t>
  </si>
  <si>
    <t>Hoạt động du lịch</t>
  </si>
  <si>
    <t>HTX Đầu tư và phát triển Việt Nhật</t>
  </si>
  <si>
    <t>Tổ 1b chí kiên</t>
  </si>
  <si>
    <t>Dịch vụ nông nghiệp</t>
  </si>
  <si>
    <t>HTX Boong Hây</t>
  </si>
  <si>
    <t>Tổ 12 chí kiên</t>
  </si>
  <si>
    <t>sản xuất thuốc, hóa dược liệu</t>
  </si>
  <si>
    <t>HTX Tuân Bắc</t>
  </si>
  <si>
    <t>Tổ 1A Đức Xuân</t>
  </si>
  <si>
    <t>gạch nung, công trình xây dựng</t>
  </si>
  <si>
    <t xml:space="preserve">HTX Phú Bạch </t>
  </si>
  <si>
    <t>Tổ 5 chí kiên</t>
  </si>
  <si>
    <t>Trồng trọt, chăn nuôi</t>
  </si>
  <si>
    <t>HTX Cấp nước Kim Lư</t>
  </si>
  <si>
    <t>xã Kim Lư</t>
  </si>
  <si>
    <t xml:space="preserve">Cấp nước sạch </t>
  </si>
  <si>
    <t>HTX Khuổi Luông</t>
  </si>
  <si>
    <t>xã Lam Sơn</t>
  </si>
  <si>
    <t>Chăn nuôi trâu bò</t>
  </si>
  <si>
    <t>HTX Khang Lộc Vượng</t>
  </si>
  <si>
    <t>Thị trấn Chợ Mới</t>
  </si>
  <si>
    <t>HTX Bò Mông số 10</t>
  </si>
  <si>
    <t>xã Quảng Chu</t>
  </si>
  <si>
    <t>chăn nuôi bò vỗ béo</t>
  </si>
  <si>
    <t>chờ dự án không hoạt động</t>
  </si>
  <si>
    <t>HTX Việt Thắng</t>
  </si>
  <si>
    <t>xã Thanh Thinh</t>
  </si>
  <si>
    <t>chăn nuôi, thức ăn chăn nuôi</t>
  </si>
  <si>
    <t>HTX Suối Hoa</t>
  </si>
  <si>
    <t>dịch vụ chăm sóc, duy trì cảnh quan</t>
  </si>
  <si>
    <t xml:space="preserve">không liên lạc được </t>
  </si>
  <si>
    <t>HTX Bò  mông số 2</t>
  </si>
  <si>
    <t>HTX Bò Mông số 3</t>
  </si>
  <si>
    <t>HTX Bò Mông số 4</t>
  </si>
  <si>
    <t>HTX Dũng Phúc</t>
  </si>
  <si>
    <t>xã yên Thịnh</t>
  </si>
  <si>
    <t>Trồng rừng, chăm sóc rừng, DV CB lâm sản, đóng đồ gỗ gia dụng, hạt tiện</t>
  </si>
  <si>
    <t>HTX Anh Hoàng</t>
  </si>
  <si>
    <t>xã Đồng Lạc</t>
  </si>
  <si>
    <t>Chăn nuôi, dịch vụ chăn nuôi, trồng rừng</t>
  </si>
  <si>
    <t>HTX Trung Tiến</t>
  </si>
  <si>
    <t>xã Ngọc Phái</t>
  </si>
  <si>
    <t>DV vật tư nông nghiệp, chế biến lâm sản</t>
  </si>
  <si>
    <t>HTX Bình Thành</t>
  </si>
  <si>
    <t>xã Bình Trung</t>
  </si>
  <si>
    <t>Chăn nuôi, thức ăn chăn nuoi, trồng rau màu</t>
  </si>
  <si>
    <t>HTX DV NN Phương Viên</t>
  </si>
  <si>
    <t>xã Phương Viên</t>
  </si>
  <si>
    <t>Hooạt động dịch vụ chăn nuôi, trồng trọt</t>
  </si>
  <si>
    <t>HTX Ngọc Phái</t>
  </si>
  <si>
    <t>DV trồng rau, chăn nuôi</t>
  </si>
  <si>
    <t>HTX CBNLS TM Hoa Mai</t>
  </si>
  <si>
    <t>tổ 17, thị trấn Bằng Lũng</t>
  </si>
  <si>
    <t>DV NN sau thu hoạch</t>
  </si>
  <si>
    <t>HTX dịch vụ Khởi Nghiệp</t>
  </si>
  <si>
    <t>xã Nghiên Loan</t>
  </si>
  <si>
    <t>Trồng rau đậu, chăn nuôi trâu bò vỗ béo, chăn nuôi gà, lợn</t>
  </si>
  <si>
    <t>HTX chăn nuôi và làm vườn Phương Đức</t>
  </si>
  <si>
    <t>Bản Mới, xã Hà Hiệu</t>
  </si>
  <si>
    <t>HTX Long Phú</t>
  </si>
  <si>
    <t>Khuổi Sliến, xã Mỹ Phương</t>
  </si>
  <si>
    <t>Sản xuất tinh bột, trồng rừng chăm sóc rừng, trồng trọt chăn nuôi… dịch vụ nông lâm nghiệp</t>
  </si>
  <si>
    <t>HTX quản lý chợ thủy trúc</t>
  </si>
  <si>
    <t>Tk 5 thị trấn Chợ Rã</t>
  </si>
  <si>
    <t>Quản lý chợ, buôn bán thực phẩm, xây dựng, phá dỡ, hoạt động xây dựng khác, bốc xếp hàng hóa, kho bãi và lưu giữ hàng hóa.</t>
  </si>
  <si>
    <t>HTX Quyết Thắng</t>
  </si>
  <si>
    <t>TK 7 thị trấn Chợ Rã</t>
  </si>
  <si>
    <t>Thu gom, xử lý, rác thải, xử lý ô nhiễm và hoạt động quản lý chất thải.</t>
  </si>
  <si>
    <t>HTX Nông nghiệp và dịch vụ hồng hà</t>
  </si>
  <si>
    <t>Chợ Lèng, xã Quảng Khê</t>
  </si>
  <si>
    <t>Nông Nghiệp; trồng cây lấy củ, 
SX tinh bột, SX đồ uống không cồn</t>
  </si>
  <si>
    <t xml:space="preserve">HTX Hà Tâm </t>
  </si>
  <si>
    <t>Nà Ma, xã Hà Hiệu</t>
  </si>
  <si>
    <t>Trồng cây ăn quả, trồng rau đậu, trồng cây gia vị, chăn nuôi, trồng trọtNông Nghiệp; trồng cây lấy củ, SX tinh bột, SX đồ uống ko cồn</t>
  </si>
  <si>
    <t>Đang lập
hồ sơ gửi Liên minh HTX tỉnh hỗ trợ giải thể</t>
  </si>
  <si>
    <t>HTX Nà Tu Cẩm Giàng</t>
  </si>
  <si>
    <t>Thôn Nà Tu, xã Cẩm Giàng, H Bạch Thông, T Bắc Kạn; 0953071466</t>
  </si>
  <si>
    <t>Nông nghiệp, lâm nghiệp</t>
  </si>
  <si>
    <t>Năm 2006 và tổ chức lại năm 2016</t>
  </si>
  <si>
    <t>HTX không hoạt động nhưng không chịu làm thủ tục giải thể tự nguyện</t>
  </si>
  <si>
    <t>HTX Khiên Giang</t>
  </si>
  <si>
    <t>Thôn Nà Lốc, xã Nguyên Phúc, H Bạch Thông, T Bắc Kạn; 0953091276</t>
  </si>
  <si>
    <t>Năm 2013 và tổ chức lại năm 2016</t>
  </si>
  <si>
    <t>HTX không hoạt động nhưng không chịu làm thủ tục giải thể tự nguyện; Đang trong quá trình điều tra của cơ quan điều tra</t>
  </si>
  <si>
    <t>HTX Hoàng Văn Sáng (HTX Lương Sơn)</t>
  </si>
  <si>
    <t>Thôn Bản Đán, xã Đôn Phong, H Bạch Thông, T Bắc Kạn; 0967415868</t>
  </si>
  <si>
    <t>Năm 2016</t>
  </si>
  <si>
    <t>HTX Tân Lập</t>
  </si>
  <si>
    <t>Thôn  Thôm Khoan, xã Cao Sơn, H Bạch Thông, T Bắc Kạn; 0969694287</t>
  </si>
  <si>
    <t>Năm 2017</t>
  </si>
  <si>
    <t>Hợp tác xã tổng hợp nông nghiệp tiểu khu 3</t>
  </si>
  <si>
    <t>Khu 3, TT Nà Phặc, huyện Ngân Sơn</t>
  </si>
  <si>
    <t>Nuôi trồng thủy sản, chăn nuôi, hoạt động thú y, trồng rau</t>
  </si>
  <si>
    <t>HTX dịch vụ nông nghiệp Bản Súng</t>
  </si>
  <si>
    <t>Thôn Bản Súng, Xã Vân Tùng, huyện Ngân Sơn</t>
  </si>
  <si>
    <t>Trồng trọt, chăn nuôi hỗn hợp</t>
  </si>
  <si>
    <t>HTX Minh An</t>
  </si>
  <si>
    <t>Thôn Cốc Lải xã Bằng Vân, huyện Ngân Sơn</t>
  </si>
  <si>
    <t>Khai thác đá, cát, sỏi xây dựng</t>
  </si>
  <si>
    <t>HTX Sinh lợi Vĩnh dương</t>
  </si>
  <si>
    <t>Thôn Phiêng Khít, xã Thượng Ân, huyện Ngân Sơn</t>
  </si>
  <si>
    <t>Trồng trọt, chăn nuôi, dịch vụ nông nghiệp</t>
  </si>
  <si>
    <t>Bắc Kạn</t>
  </si>
  <si>
    <t>HTX cơ khí Phú Hưng</t>
  </si>
  <si>
    <t>Thôn Tam Tảo- xã Phú Lâm-huyện Tiên Du</t>
  </si>
  <si>
    <t>SX và kinh doanh cơ khí</t>
  </si>
  <si>
    <t>Chưa có tinh thần tự giác trong việc thực hiện giải thể theo đúng quy định</t>
  </si>
  <si>
    <t>HTX sản xuất giấy và bao bì Phúc Lộc</t>
  </si>
  <si>
    <t>Thôn Tam Tảo -xã Phú Lâm-huyện Tiên Du</t>
  </si>
  <si>
    <t>SX giấy các loại</t>
  </si>
  <si>
    <t>HTX mây tre đan xuất khẩu Mạnh Cường</t>
  </si>
  <si>
    <t>Thôn Xuân Hội- xã Lạc Vệ-huyện Tiên Du</t>
  </si>
  <si>
    <t>+ SX các SP từ song mây, tre, trúc, nứa, rơm rạ, cói, xơ dừa, vật liệu kết bện</t>
  </si>
  <si>
    <t>HTX giấy và bao bì Phú Trường</t>
  </si>
  <si>
    <t>Thôn Tam Tảo - xã Phú Lâm-huyện Tiên Du</t>
  </si>
  <si>
    <t>SX giấy và SP từ giấy</t>
  </si>
  <si>
    <t>HTX XD Tam Tảo</t>
  </si>
  <si>
    <t>Thôn Tam Tảo-xã Phú Lâm - huyện Tiên Du</t>
  </si>
  <si>
    <t>XD công trình dân dụng trạm bơm, thuỷ lợi, cầu cống, kết cấu công trình</t>
  </si>
  <si>
    <t>HTX Việt Trung</t>
  </si>
  <si>
    <t>Thôn An Động -xã Lạc Vệ- huyện Tiên Du</t>
  </si>
  <si>
    <t>Sản xuất quần áo may sẵn</t>
  </si>
  <si>
    <t>HTX Sao Mai</t>
  </si>
  <si>
    <t>Thôn Đông Phù-xã Phú Lâm - huyện Tiên Du</t>
  </si>
  <si>
    <t xml:space="preserve"> Trồng hoa, cây cảnh</t>
  </si>
  <si>
    <t>HTX Thắng Lợi</t>
  </si>
  <si>
    <t>Chi Đống -Tân Chi</t>
  </si>
  <si>
    <t>HTX Ánh Dương</t>
  </si>
  <si>
    <t>Thôn Dương Húc- xã Đại Đồng - huyện Tiên Du</t>
  </si>
  <si>
    <t>Vận tải hàng hoá bằng ô tô loại khác (trừ ô tô chuyên dụng)</t>
  </si>
  <si>
    <t>HTX SX&amp;TM Đông Bắc</t>
  </si>
  <si>
    <t>Thôn Xuân Hội - xã Lạc Vệ- huyện Tiên Du</t>
  </si>
  <si>
    <t>Chế biến và SX Sp từ gỗ.</t>
  </si>
  <si>
    <t>HTX DV&amp;TM Quý Hùng</t>
  </si>
  <si>
    <t>Thôn Xuân Hội - xã Lạc Vệ-huyện Tiên Du</t>
  </si>
  <si>
    <t xml:space="preserve">SXSP từ gỗ, tre, nứa (trừ giường, tủ, bàn, ghế); SXSP từ rơm rạ, vật liệu tết bện. </t>
  </si>
  <si>
    <t>HTX DV &amp; TM vận tải  Đông Nam</t>
  </si>
  <si>
    <t>Thôn Đông Phù - xã Phú Lâm- huyện Tiên Du</t>
  </si>
  <si>
    <t>Sản xuất giấy và sản phẩm từ giấy</t>
  </si>
  <si>
    <t>HTX Quang Hưng</t>
  </si>
  <si>
    <t>Thôn Phật Tích - xã Phật Tích- huyện Tiên Du</t>
  </si>
  <si>
    <t>Xây dựng công trình kỹ thuật dân dụng</t>
  </si>
  <si>
    <t>HTX DV NN và TM TH Thành Công</t>
  </si>
  <si>
    <t>Thôn Giới Tế- xã Phú Lâm- huyện Tiên Du</t>
  </si>
  <si>
    <t>Hoạt động dịch vụ trồng trọt</t>
  </si>
  <si>
    <t>HTX dịch vụ tổng hợp Thành Công</t>
  </si>
  <si>
    <t>Thôn Tư Chi, xã Tân Chi, huyện Tiên Du</t>
  </si>
  <si>
    <t>Trồng cây hàng năm khác</t>
  </si>
  <si>
    <t>HTX Thiên Đức</t>
  </si>
  <si>
    <t>Thôn Chi Hồ-xã Tân Chi- huyện Tiên Du</t>
  </si>
  <si>
    <t>Trồng rau, đậu các loại và trồng hoa, cây cảnh</t>
  </si>
  <si>
    <t>HTX Toàn Điện</t>
  </si>
  <si>
    <t>Thôn Đông Lâu- xã Hoàn Sơn-huyện Tiên Du</t>
  </si>
  <si>
    <t>Trồng ngô và các cây lương thực có hạt khác</t>
  </si>
  <si>
    <t>HTX Quyết Toàn</t>
  </si>
  <si>
    <t>Thôn Chi Hồ, xã Tân Chi</t>
  </si>
  <si>
    <t>HTX dịch vụ thương mại và phát triển nông thôn Phú Lâm</t>
  </si>
  <si>
    <t xml:space="preserve">Hoạt động dịch vụ nông nghiệp </t>
  </si>
  <si>
    <t>Bắc Ninh</t>
  </si>
  <si>
    <t>Tấn Lợi</t>
  </si>
  <si>
    <t>367B KV6, An Khánh</t>
  </si>
  <si>
    <t>CN</t>
  </si>
  <si>
    <t>10 TV, Ninh Kiều</t>
  </si>
  <si>
    <t>Tấn Trường</t>
  </si>
  <si>
    <t>188/74 Nguyễn V Cừ, An Hòa</t>
  </si>
  <si>
    <t>TM</t>
  </si>
  <si>
    <t>9 TV, Ninh Kiều</t>
  </si>
  <si>
    <t>Hoàng Hiếu</t>
  </si>
  <si>
    <t>410 kv Phú Lễ, Tân Phú, 0793.995.749</t>
  </si>
  <si>
    <t>10 TV, Cái Răng</t>
  </si>
  <si>
    <t>NN 9 Long</t>
  </si>
  <si>
    <t>125 Kv Thạnh Huề, Thường Thạnh, 0919.377.917</t>
  </si>
  <si>
    <t>7 TV, Cái Răng</t>
  </si>
  <si>
    <t>HTX không hợp tác phối hợp với địa phương để giải thể</t>
  </si>
  <si>
    <t>Liên hiệp HTX thương mại thành phố Cần Thơ</t>
  </si>
  <si>
    <t>73 Võ Tánh, P. Lê Bình, 0939.853.244</t>
  </si>
  <si>
    <t>24 TV, Cái Răng</t>
  </si>
  <si>
    <t>XD Tám Trọn</t>
  </si>
  <si>
    <t>Thạnh Xuân, Phú Thứ, 0918.542.676</t>
  </si>
  <si>
    <t>XD</t>
  </si>
  <si>
    <t>9 TV, Cái Răng</t>
  </si>
  <si>
    <t>RAT Phước An</t>
  </si>
  <si>
    <t>Bình An , Phước Thới, 0918.614.343</t>
  </si>
  <si>
    <t>10 TV, Ô Môn</t>
  </si>
  <si>
    <t>Mây tre lá Tây Đô</t>
  </si>
  <si>
    <t>Thới Thuận, Phước Thới, 0976.297.979 (Tâm), 0987.343.848 (Hiền)</t>
  </si>
  <si>
    <t>7 TV, Ô Môn</t>
  </si>
  <si>
    <t>Tân Hiệp Phát</t>
  </si>
  <si>
    <t>P. Trường Lạc, 0918.614.343</t>
  </si>
  <si>
    <t>VTTB Phước Sang</t>
  </si>
  <si>
    <t>Thới Thuận, Phước Thới, 0945.277.477 (Sang)</t>
  </si>
  <si>
    <t>VT</t>
  </si>
  <si>
    <t>12 TV, Ô Môn</t>
  </si>
  <si>
    <t>NN Bình Hòa</t>
  </si>
  <si>
    <t>37/12 KV Bình Hòa, Phước Thới</t>
  </si>
  <si>
    <t>19 TV, Ô Môn</t>
  </si>
  <si>
    <t>Yến Ngọc</t>
  </si>
  <si>
    <t>9/1 KV 1 Châu Văn Liêm, 0913.707.400</t>
  </si>
  <si>
    <t>TMDV và DLMT Xanh  Cần Thơ - Kiên Giang</t>
  </si>
  <si>
    <t>481 Trần Quang Diệu, An Thới, '0918.362.512</t>
  </si>
  <si>
    <t>22 TV, Bình Thủy</t>
  </si>
  <si>
    <t>Trung Thành</t>
  </si>
  <si>
    <t>176 Lê Hồng Phong, Trà Nóc, 0939.921.119</t>
  </si>
  <si>
    <t>71 TV, Bình Thủy</t>
  </si>
  <si>
    <t>Đã giải thể nhưng chưa xóa tên</t>
  </si>
  <si>
    <t>Cuộc Sống mới</t>
  </si>
  <si>
    <t>252 Võ Văn Kiệt,  An Thới, 02923. 600.677</t>
  </si>
  <si>
    <t>8 TV, Bình Thủy</t>
  </si>
  <si>
    <t>SX - TM Thủy sản vàng</t>
  </si>
  <si>
    <t>39/11 CMT8, An Thới, 0988.966.715</t>
  </si>
  <si>
    <t>7 TV, Bình Thủy</t>
  </si>
  <si>
    <t>Hoàn Thiện</t>
  </si>
  <si>
    <t>180/ 20 Trần Quang Diệu, An Thới, 0939.414.452</t>
  </si>
  <si>
    <t>10 TV, Bình Thủy</t>
  </si>
  <si>
    <t>Tân An Hưng</t>
  </si>
  <si>
    <t>Tổ 7, KV Tân An, Thuận Hưng, 0913.434.451</t>
  </si>
  <si>
    <t>11 TV, Thốt Nốt</t>
  </si>
  <si>
    <t>Ngọc Anh</t>
  </si>
  <si>
    <t>410 Phụng Thạnh, QL 91, Thốt Nốt</t>
  </si>
  <si>
    <t>26 TV, Thốt Nốt</t>
  </si>
  <si>
    <t>Điện Trung Kiên</t>
  </si>
  <si>
    <t>Trung Kiên</t>
  </si>
  <si>
    <t>13 TV, Thốt Nốt</t>
  </si>
  <si>
    <t>Điện Thuận Hưng</t>
  </si>
  <si>
    <t>Thuận Hưng</t>
  </si>
  <si>
    <t>TTCN Thuận Hưng A</t>
  </si>
  <si>
    <t>Tân Phước 2, Thuận Hưng</t>
  </si>
  <si>
    <t>10 TV, Thốt Nốt</t>
  </si>
  <si>
    <t>Hiệp Thành</t>
  </si>
  <si>
    <t>Thới Thuận</t>
  </si>
  <si>
    <t>6 TV, Thốt Nốt</t>
  </si>
  <si>
    <t>Hiệp Phát</t>
  </si>
  <si>
    <t>Thới Thạnh, Thới Thuận</t>
  </si>
  <si>
    <t>Lê Mai</t>
  </si>
  <si>
    <t>Thới An, Thới Thuận</t>
  </si>
  <si>
    <t>VTĐS Hiệp Thanh</t>
  </si>
  <si>
    <t>Thới Thuận, 0909.020.535</t>
  </si>
  <si>
    <t>7 TV, Thốt Nốt</t>
  </si>
  <si>
    <t>DVHT VTĐS Kim Cương</t>
  </si>
  <si>
    <t>Thạnh Phụng 2, Trung Kiên</t>
  </si>
  <si>
    <t>Hưng Lợi Nông</t>
  </si>
  <si>
    <t>Phụng Thạnh 1, Thốt Nốt</t>
  </si>
  <si>
    <t>16 TV, Thốt Nốt</t>
  </si>
  <si>
    <t>XD Thủy lợi Thốt Nốt</t>
  </si>
  <si>
    <t>14 TV, Thốt Nốt</t>
  </si>
  <si>
    <t>Minh Quân</t>
  </si>
  <si>
    <t>Hân Phát</t>
  </si>
  <si>
    <t>Long Thạnh A, Thốt Nốt, 0918.684.710</t>
  </si>
  <si>
    <t>XD Nguyên Phát</t>
  </si>
  <si>
    <t>Tràng Thọ 1, Thốt Nốt, 0774.451.333</t>
  </si>
  <si>
    <t>8 TV, Thốt Nốt</t>
  </si>
  <si>
    <t>XD An Ngọc Thảo</t>
  </si>
  <si>
    <t>989, QL91, Thới Thạnh, Thới Thuận, 0913.155.306</t>
  </si>
  <si>
    <t>Kim Ngân</t>
  </si>
  <si>
    <t>347 Thới Thạnh, Thới Thuận</t>
  </si>
  <si>
    <t>Minh Ngọc</t>
  </si>
  <si>
    <t>391 Thới An, Thuận An, 0918.855.309</t>
  </si>
  <si>
    <t>9 TV, Thốt Nốt</t>
  </si>
  <si>
    <t>VSMT Thới Thuận - Thuận An</t>
  </si>
  <si>
    <t>118 Thới Thạnh, Thới Thuận</t>
  </si>
  <si>
    <t>Điện Trung Thạnh</t>
  </si>
  <si>
    <t>Thạnh Lộc 1, Trung Thạnh</t>
  </si>
  <si>
    <t>8 TV, Cờ Đỏ</t>
  </si>
  <si>
    <t>Điện NT  Trung An</t>
  </si>
  <si>
    <t>Thạnh Lợi 1, Trung An</t>
  </si>
  <si>
    <t>11 TV, Cờ Đỏ</t>
  </si>
  <si>
    <t>Điện Thạnh Trung</t>
  </si>
  <si>
    <t>Thạnh Hưng 2, Trung Hưng</t>
  </si>
  <si>
    <t>7 TV, Cờ Đỏ</t>
  </si>
  <si>
    <t>NN Qui Lân 1</t>
  </si>
  <si>
    <t>Tổ 8, ấp Qui Lân 1, Thạnh Quới</t>
  </si>
  <si>
    <t>71 TV, Vĩnh Thạnh</t>
  </si>
  <si>
    <t xml:space="preserve">NN Thạnh Quới </t>
  </si>
  <si>
    <t xml:space="preserve"> Qui Lân 6, Thạnh Quới</t>
  </si>
  <si>
    <t>17 TV, Vĩnh Thạnh</t>
  </si>
  <si>
    <t>NN Vĩnh Tiến</t>
  </si>
  <si>
    <t xml:space="preserve"> Qui Lân 6, Thạnh Quới, 0939.396.446</t>
  </si>
  <si>
    <t>11 TV, Vĩnh Thạnh</t>
  </si>
  <si>
    <t>NN Tài Lợi</t>
  </si>
  <si>
    <t>Tân An, Thạnh Lộc</t>
  </si>
  <si>
    <t>10 TV, Vĩnh Thạnh</t>
  </si>
  <si>
    <t>Toàn Thắng</t>
  </si>
  <si>
    <t>ấp C1, Thạnh Thắng</t>
  </si>
  <si>
    <t>09 TV, Vĩnh Thạnh</t>
  </si>
  <si>
    <t>Điện nông thôn công nông</t>
  </si>
  <si>
    <t>Vĩnh Trinh</t>
  </si>
  <si>
    <t>14 TV, Vĩnh Thạnh</t>
  </si>
  <si>
    <t>Điện Mỹ Thạnh</t>
  </si>
  <si>
    <t>Thạnh Mỹ</t>
  </si>
  <si>
    <t>16 TV, Vĩnh Thạnh</t>
  </si>
  <si>
    <t>Điện nông thôn Thạnh Thắng</t>
  </si>
  <si>
    <t xml:space="preserve">Thạnh Thắng </t>
  </si>
  <si>
    <t>9 TV, Vĩnh Thạnh</t>
  </si>
  <si>
    <t>Vận tải và xây dựng 2/9</t>
  </si>
  <si>
    <t>số 10, QL 80, TT. Vĩnh Thạnh</t>
  </si>
  <si>
    <t>8 TV, Vĩnh Thạnh</t>
  </si>
  <si>
    <t>Hòa Phát</t>
  </si>
  <si>
    <t>Vĩnh Thành, Vĩnh Trinh, 0913.651.859</t>
  </si>
  <si>
    <t>7 TV, Vĩnh Thạnh</t>
  </si>
  <si>
    <t>Thạnh Phát</t>
  </si>
  <si>
    <t>Vĩnh Lân, Vĩnh Trinh, 0909.176.239</t>
  </si>
  <si>
    <t>15 TV, Vĩnh Thạnh</t>
  </si>
  <si>
    <t>Trường Sơn</t>
  </si>
  <si>
    <t>Vĩnh Tiến, TT. Vĩnh Thạnh, 0988.614.209</t>
  </si>
  <si>
    <t>Dư Linh</t>
  </si>
  <si>
    <t>922 Qui Lân, Thạnh Mỹ</t>
  </si>
  <si>
    <t>NN Thới Thạnh</t>
  </si>
  <si>
    <t>số 6, Tổ 4, ấp Thới Thạnh, Giai Xuân, 0918.972.185</t>
  </si>
  <si>
    <t>17 TV, Phong Điền</t>
  </si>
  <si>
    <t>NN Nhơn Thành</t>
  </si>
  <si>
    <t>228 ấp Nhơn Thành, Nhơn Nghĩa, 0932.906.767</t>
  </si>
  <si>
    <t>9 TV, Phong Điền</t>
  </si>
  <si>
    <t>Du lịch sinh thái cộng đồng Mỹ Khánh</t>
  </si>
  <si>
    <t>275 ấp Mỹ Ái, Mỹ Khánh, 02923.942.573</t>
  </si>
  <si>
    <t>12 TV, Phong Điền</t>
  </si>
  <si>
    <t>Tân Nông Phát</t>
  </si>
  <si>
    <t>Trường Thọ 2, Nhơn Ái</t>
  </si>
  <si>
    <t>07 TV, Phong Điền</t>
  </si>
  <si>
    <t>Hừng Sáng</t>
  </si>
  <si>
    <t>317 ấp Nhơn Thọ 1A, Nhơn Ái</t>
  </si>
  <si>
    <t>8 TV, Phong Điền</t>
  </si>
  <si>
    <t>Vĩnh Lộc</t>
  </si>
  <si>
    <t>số 148 tổ 20 ấp Mỹ Ái, Mỹ Khánh</t>
  </si>
  <si>
    <t>18 TV, Phong Điền</t>
  </si>
  <si>
    <t>XD Vạn Lợi A</t>
  </si>
  <si>
    <t>165 Trường Thuận, Trường Long</t>
  </si>
  <si>
    <t>11 TV, Phong Điền</t>
  </si>
  <si>
    <t>Nguyên Đạt</t>
  </si>
  <si>
    <t>197 ấp Trung Hóa, Trường Xuân A, 0918.380.718</t>
  </si>
  <si>
    <t>8 TV, Thới Lai</t>
  </si>
  <si>
    <t>VTTB Thới Lai</t>
  </si>
  <si>
    <t>Phòng GT-XD-TN, TT. Thới Lai</t>
  </si>
  <si>
    <t>30 TV, Thới Lai</t>
  </si>
  <si>
    <t>Phương Thắm</t>
  </si>
  <si>
    <t>Thới Thuận A, TT. Thới Lai</t>
  </si>
  <si>
    <t>9 TV, Thới Lai</t>
  </si>
  <si>
    <t>Xuân Trường</t>
  </si>
  <si>
    <t>Trường Xuân</t>
  </si>
  <si>
    <t>7 TV, Thới Lai</t>
  </si>
  <si>
    <t>XD- TM -DV Phương Chánh</t>
  </si>
  <si>
    <t>Trường Phú A, Trường Thắng</t>
  </si>
  <si>
    <t>Nhân Ái</t>
  </si>
  <si>
    <t>ấp Thới Lộc, Xuân Thắng, 0918.431.485</t>
  </si>
  <si>
    <t>An Khang</t>
  </si>
  <si>
    <t>ấp Thới Hòa, Xuân Thắng, 0989.165.935</t>
  </si>
  <si>
    <t>Cần Thơ</t>
  </si>
  <si>
    <t>HTX Phú Quỳnh</t>
  </si>
  <si>
    <t>281 thôn 9, xã Hoà Phú, TP BMT</t>
  </si>
  <si>
    <t>192 tổ 2, thôn 2, xã Ea Kao, TP BMT</t>
  </si>
  <si>
    <t>HTX NLN DV Nguyên Anh</t>
  </si>
  <si>
    <t>Thôn 2, xã Hòa Thuận, TP BMT</t>
  </si>
  <si>
    <t>Đang làm thủ tục</t>
  </si>
  <si>
    <t>HTX NLN &amp;DVTM TH Đạt lý</t>
  </si>
  <si>
    <t>97 đường 8A thôn 2, xã Hòa Thuận, TP BMT</t>
  </si>
  <si>
    <t>HTX NN Đại Nam</t>
  </si>
  <si>
    <t>Số 16, Ngô Tất Tố, P. Tự An, TP BMT</t>
  </si>
  <si>
    <t>HTX NNDV DTC M’nga Blang</t>
  </si>
  <si>
    <t>Tổ dân phố 6, Phường Tân An, TP BMT</t>
  </si>
  <si>
    <t>HTX NN An Phát</t>
  </si>
  <si>
    <t>Thôn 6, Buôn Kom Leo, xã Hòa Thắng, TP BMT</t>
  </si>
  <si>
    <t>HTX C- N- LN Phong Thành</t>
  </si>
  <si>
    <t>14/3 Lý tự Trọng, TP BMT</t>
  </si>
  <si>
    <t>Mất liên lạc, chưa tìm ra người đại diện</t>
  </si>
  <si>
    <t>HTX Ong Mật Tây Nguyên</t>
  </si>
  <si>
    <t>44 Thi Sách, TP BMT</t>
  </si>
  <si>
    <t>HTX C- N- LN Thành Nhất</t>
  </si>
  <si>
    <t>T40, K4, Phường Thành Nhất, TP BMT</t>
  </si>
  <si>
    <t>HTX DV C-N-L Trường Giang</t>
  </si>
  <si>
    <t>294 Tổ 7, Thôn 1, Ea Kao, TP BMT</t>
  </si>
  <si>
    <t>HTX nuôi trồng 10-3</t>
  </si>
  <si>
    <t>87 Trần Quí Cáp, TP BMT</t>
  </si>
  <si>
    <t xml:space="preserve">HTX DV-NN Quyết Thắng </t>
  </si>
  <si>
    <t>Thôn 8, xã Hòa Khánh, TP BMT</t>
  </si>
  <si>
    <t xml:space="preserve">HTX Thủy lợi Ea kao </t>
  </si>
  <si>
    <t>Buôn cao , xã Ea Kao, TP BMT</t>
  </si>
  <si>
    <t xml:space="preserve">HTX Chăn nuôi tổng hợp Hòa Phú </t>
  </si>
  <si>
    <t>182, thôn 10, xã Hòa phú, TP BMT</t>
  </si>
  <si>
    <t>tạm ngừng</t>
  </si>
  <si>
    <t xml:space="preserve">HTX NN cà phê Đức Lập </t>
  </si>
  <si>
    <t>198, Võ văn Kiệt, P. Khánh Xuân, TP BMT</t>
  </si>
  <si>
    <t>Thôn 4, xã Ea Tu , TP BMT</t>
  </si>
  <si>
    <t>46 Nam Quốc Cang, TP BMT</t>
  </si>
  <si>
    <t>HTX Hoàng Nhung</t>
  </si>
  <si>
    <t>tổ 1,Thôn 1, xã Ea Kao, TP BMT</t>
  </si>
  <si>
    <t>HTX Thổ Cẩm BMT</t>
  </si>
  <si>
    <t>112 Nguyễn Chí Thanh, TP BMT</t>
  </si>
  <si>
    <t>Công nghiệp</t>
  </si>
  <si>
    <t>Tạm ngừng</t>
  </si>
  <si>
    <t>HTX mây tre đan DTC Ea Kao</t>
  </si>
  <si>
    <t>Thôn 1, Xã Ea Kao, TP BMT</t>
  </si>
  <si>
    <t>HTX Dệt Thổ Cẩm Cao Nguyên</t>
  </si>
  <si>
    <t>59/3  Hoàng Hoa Thám, TP BMT</t>
  </si>
  <si>
    <t>HTX NL dệt ĐamBhu</t>
  </si>
  <si>
    <t>Buôn Ea Dăng, Khánh Xuân, TP BMT</t>
  </si>
  <si>
    <t>Đang làm thủ tục giải thể tự nguyện</t>
  </si>
  <si>
    <t>HTX SXTM Như Thu</t>
  </si>
  <si>
    <t>Cụm công nghiệp Tân An, TP BMT</t>
  </si>
  <si>
    <t>HTX VT Số 1</t>
  </si>
  <si>
    <t>87 Đinh Tiên Hoàng, TP BMT</t>
  </si>
  <si>
    <t>HTX VT HH và DL Trường Thành</t>
  </si>
  <si>
    <t>404 Hoàng Diệu, TP BMT</t>
  </si>
  <si>
    <t xml:space="preserve">HTX VT Quang Trung </t>
  </si>
  <si>
    <t>35 Nguyễn Công Trứ, TP BMT</t>
  </si>
  <si>
    <t>HTX VT HH Đăk Tour</t>
  </si>
  <si>
    <t>69 Ymon, phường Tân Lợi, TP BMT</t>
  </si>
  <si>
    <t>HTX VT Đoàn Kết</t>
  </si>
  <si>
    <t>62 Giải Phóng, phường Tân Thành, TP BMT</t>
  </si>
  <si>
    <t>HTX VT Cơ Giới BMT</t>
  </si>
  <si>
    <t>134  Hùng Vương, TP BMT</t>
  </si>
  <si>
    <t>HTX VT và  cơ giới nặng số 2</t>
  </si>
  <si>
    <t>110 Đinh Tiên Hoàng, TP BMT</t>
  </si>
  <si>
    <t>HTX VT cơ giới &amp; DV thi công Toàn Lực</t>
  </si>
  <si>
    <t>231 Phan Chu Trinh, TP BMT</t>
  </si>
  <si>
    <t>HTX VT Công Nguyên</t>
  </si>
  <si>
    <t>31 Trần Hưng Đạo, TP BMT</t>
  </si>
  <si>
    <t>Mất liên lạc, rời khỏi địa phương</t>
  </si>
  <si>
    <t>HTX VT An Phú</t>
  </si>
  <si>
    <t>10 Nguyễn Văn Trỗi , TP BMT</t>
  </si>
  <si>
    <t>HTX VT Thành Đạt</t>
  </si>
  <si>
    <t>17 Phạm Ngọc Thạch, TP BMT</t>
  </si>
  <si>
    <t>HTX DV Vận Tải  BMT</t>
  </si>
  <si>
    <t xml:space="preserve">11 Tản Đà , TP BMT </t>
  </si>
  <si>
    <t>HTX DV VT Thiện Cường</t>
  </si>
  <si>
    <t>144 Phan Chu Trinh, TP BMT</t>
  </si>
  <si>
    <t>HTX VT cơ giới Minh Thành</t>
  </si>
  <si>
    <t>566 Lê Duẩn, P.Ea Tam,TP BMT</t>
  </si>
  <si>
    <t>HTX VT Tâm Nguyên Phát</t>
  </si>
  <si>
    <t>Số 49 thôn 18, xã Hoà Khánh, TP BMT</t>
  </si>
  <si>
    <t>HTX VT cơ giới Ea Tam</t>
  </si>
  <si>
    <t>56 Lê Duẩn, P. Ea Tam, TP BMT</t>
  </si>
  <si>
    <t>XN XD Hải Hà</t>
  </si>
  <si>
    <t>49 Nguyễn An Ninh, TP BMT</t>
  </si>
  <si>
    <t>Xây dựng</t>
  </si>
  <si>
    <t>XN XD Đại Nhật</t>
  </si>
  <si>
    <t>A31 khu Hiệp Phúc, TP BMT</t>
  </si>
  <si>
    <t>XN XD CĐ Thuỷ lợi Phúc Anh</t>
  </si>
  <si>
    <t>28 Bế Văn Đàn, TP BMT</t>
  </si>
  <si>
    <t>Xí nghiệp XD Bình Xuyên</t>
  </si>
  <si>
    <t>12 Lê Thánh Tông, TP BMT</t>
  </si>
  <si>
    <t>XN XD Cầu Đường Phương Nam</t>
  </si>
  <si>
    <t>57 Phan Huy Chú, TP BMT</t>
  </si>
  <si>
    <t>HTX XD Hưng Thịnh</t>
  </si>
  <si>
    <t>A 84 Lê Thánh Tông, TP BMT</t>
  </si>
  <si>
    <t>XN XD Thành Hưng</t>
  </si>
  <si>
    <t>119/25 Mai Hắc Đế, TP BMT</t>
  </si>
  <si>
    <t xml:space="preserve">XN NL XD  Nghi Xuân </t>
  </si>
  <si>
    <t>B 6 Phan Chu Trinh , TP BMT</t>
  </si>
  <si>
    <t xml:space="preserve">HTX sản xuất vật liệu châu phú </t>
  </si>
  <si>
    <t>Thôn 8 xã Cư Ea Buôr, TP BMT</t>
  </si>
  <si>
    <t>HTX TMDVTH Hưng Thịnh Tây Nguyên</t>
  </si>
  <si>
    <t>180 Ngô Quyền, P. Tân An, TP BMT</t>
  </si>
  <si>
    <t>Thương Mại</t>
  </si>
  <si>
    <t>XN TM DV Mai Hiếu</t>
  </si>
  <si>
    <t>524 Lê Duẩn,TP BMT</t>
  </si>
  <si>
    <t xml:space="preserve">HTX Mỹ nghệ Tường </t>
  </si>
  <si>
    <t>25 Nguyễn công trứ, P Tự An, BMT</t>
  </si>
  <si>
    <t>HTX TMDV Hoàng Anh Đắk Lắk</t>
  </si>
  <si>
    <t>33 Nguyễn Công Trứ, P.Tự An, BMT</t>
  </si>
  <si>
    <t>HTX NN DV Thiên Phú</t>
  </si>
  <si>
    <t>Thôn 4, xã Cư Suê, huyện Cư Mgar</t>
  </si>
  <si>
    <t>HTX NNDV Việt Hùng</t>
  </si>
  <si>
    <t>Buôn Gia Rai, xã Ea Kuêh, huyện Cư Mgar</t>
  </si>
  <si>
    <t>HTX NN DV TC Cư Mgar</t>
  </si>
  <si>
    <t>Buôn Ka Na B, Xã Cư Mgar,huyện Cư Mgar</t>
  </si>
  <si>
    <t>HTX NN TM và DV HP</t>
  </si>
  <si>
    <t>Buôn Ea Sang, xã Ea H'đinh, huyện Cư Mgar</t>
  </si>
  <si>
    <t xml:space="preserve">HTX  NNDV  Trịnh Gia </t>
  </si>
  <si>
    <t>Buôn Phơng xã Ea Tul , huyện Cư Mgar</t>
  </si>
  <si>
    <t>HTX Bơ Cư M’gar</t>
  </si>
  <si>
    <t>297 Hùng Vương, thị trấn Quảng Phú, huyện Cư Mgar</t>
  </si>
  <si>
    <t>HTX NN DV điện Ea Kiết</t>
  </si>
  <si>
    <t>xã Ea Kiết, huyện Cư Mgar</t>
  </si>
  <si>
    <t>HTX Điện Cuôr Đăng</t>
  </si>
  <si>
    <t>Km 17, QL14 ,Xã Cuôr Đăng, huyện Cư Mgar</t>
  </si>
  <si>
    <t>HTX Điện Ea Tul</t>
  </si>
  <si>
    <t>Buôn Băr, Xã EaTul, huyện Cư Mgar</t>
  </si>
  <si>
    <t>HTX KD VLXD  Phúc Thịnh</t>
  </si>
  <si>
    <t>Thôn  Hiệp Kết, xã Quảng Hiệp, huyện Cư Mgar</t>
  </si>
  <si>
    <t>HTX SX &amp; DV NN Lâm Viên</t>
  </si>
  <si>
    <t>Thôn 1, xã Ea Sol</t>
  </si>
  <si>
    <t xml:space="preserve">HTX NN Tây Nguyên </t>
  </si>
  <si>
    <t>Khối 9, TT. EaĐrăng</t>
  </si>
  <si>
    <t>HTX NN Phú Thịnh</t>
  </si>
  <si>
    <t>Thôn 9, Xã Ea Khal</t>
  </si>
  <si>
    <t>HTX Nông nghiệp Cao Nguyên</t>
  </si>
  <si>
    <t>Thôn Thái, Xã EaSol</t>
  </si>
  <si>
    <t>HTX Công nghệ mới</t>
  </si>
  <si>
    <t>HTX Cơ Khí Mê Kông</t>
  </si>
  <si>
    <t>Tổ Dân phố 5,thị trấn Ea Drang</t>
  </si>
  <si>
    <t>HTX TM - DV CN EaSol</t>
  </si>
  <si>
    <t>Thôn Thái - Xã Ea Sol</t>
  </si>
  <si>
    <t>HTX Dịch vụ môi trường xanh</t>
  </si>
  <si>
    <t>Thôn 2, xã Ea Nam</t>
  </si>
  <si>
    <t>HTX DVNN Đại Phát</t>
  </si>
  <si>
    <t>Thôn 2 xã Ea Sol</t>
  </si>
  <si>
    <t>HTX NN DTC EaRBin</t>
  </si>
  <si>
    <t>thôn 2, Xã EaRbin, huyện Lắk</t>
  </si>
  <si>
    <t>HTX Tiến Đạt</t>
  </si>
  <si>
    <t>Số nhà 48, Nguyễn Tất Thành, thôn 3 thị trấn Liên Sơn, huyện Lắk</t>
  </si>
  <si>
    <t>HTX SX VL XD Tứ Phát</t>
  </si>
  <si>
    <t>104 Buôn Tơr, xã Đăk Liêng, huyện Lắk</t>
  </si>
  <si>
    <t>HTX NN DV chế biến An Thịnh</t>
  </si>
  <si>
    <t>Thôn 9, xã Ea Ngai, huyện Krông Búk</t>
  </si>
  <si>
    <t>HTX nông nghiệp Thiên Phú</t>
  </si>
  <si>
    <t>47 Đrây Huê- xã Cư Pơng, huyện Krông Búk</t>
  </si>
  <si>
    <t>HTX Điện Cư Pơng</t>
  </si>
  <si>
    <t>UBND Xã Cư  Pơng, huyện Krông Buk</t>
  </si>
  <si>
    <t>HTX Điện  EaTút</t>
  </si>
  <si>
    <t>Thôn EaTút, Xã Pơng Đrang, huyện Krông Buk</t>
  </si>
  <si>
    <t>HTX Điện Ea Ngai</t>
  </si>
  <si>
    <t>UBND Xã Ea Ngai, huyện Krông Buk</t>
  </si>
  <si>
    <t>HTX Nông nghiệp Trung Hoà</t>
  </si>
  <si>
    <t>Thôn Trung Hoà, xã  Đliêya, huyện Krông Năng</t>
  </si>
  <si>
    <t>HTX NNLN Tây Nguyên</t>
  </si>
  <si>
    <t>Buôn Trấp, xã Ea Tam, huyện Krông Năng</t>
  </si>
  <si>
    <t>HTX NN và DV Tân Hiệp</t>
  </si>
  <si>
    <t>Thị trấn  Phước An, huyện Krông Pắc</t>
  </si>
  <si>
    <t>HTX DV NN Ea Knếch</t>
  </si>
  <si>
    <t>Xã Ea Knuếc, huyện Krông Pắc</t>
  </si>
  <si>
    <t>HTX DV NN Buôn Jung</t>
  </si>
  <si>
    <t>Buôn Jung, xã Ea Yông, huyện Krông Pắc</t>
  </si>
  <si>
    <t>HTX Dịch vụ NN Ea MLô</t>
  </si>
  <si>
    <t>Xã Ea Yông, huyện Krông Pắc</t>
  </si>
  <si>
    <t>HTX DV điện NT Ea Yông</t>
  </si>
  <si>
    <t>xã Ea Yông, huyện Krông Pắc</t>
  </si>
  <si>
    <t>HTX Điện Hòa Đông</t>
  </si>
  <si>
    <t>Xã Hòa Đông , huyện Krông Pắc</t>
  </si>
  <si>
    <t>HTX Điện Hòa An</t>
  </si>
  <si>
    <t>Xã Hòa An, huyện Krông Pắc</t>
  </si>
  <si>
    <t>HTX mộc cao cấp Như Ngọc</t>
  </si>
  <si>
    <t>Xã Ea Kly, huyện Krông Pắc</t>
  </si>
  <si>
    <t>HTX TTCN Kim Tài</t>
  </si>
  <si>
    <t>HTX Điện Ea Hiu</t>
  </si>
  <si>
    <t>Xã Ea Hiu, huyện Krông Pắc</t>
  </si>
  <si>
    <t>HTX XD Phú  Thành</t>
  </si>
  <si>
    <t>TT Phước An, huyện Krông Pắc</t>
  </si>
  <si>
    <t>HTX XD Anh Tiềm</t>
  </si>
  <si>
    <t>HTX xây dựng Quỳnh Như</t>
  </si>
  <si>
    <t>Xã Ea Knuếch, huyện Krông Pắc</t>
  </si>
  <si>
    <t>HTX XD Tuấn Nghĩa</t>
  </si>
  <si>
    <t>Thị Trấn Phước An, huyện Krông Pắc</t>
  </si>
  <si>
    <t>HTX xây dựng Minh Trí</t>
  </si>
  <si>
    <t>HTX XD Ea Phê</t>
  </si>
  <si>
    <t>Xã Ea Phê, huyện Krông Pắc</t>
  </si>
  <si>
    <t xml:space="preserve">HTX TM DV Thịnh Phát </t>
  </si>
  <si>
    <t xml:space="preserve"> Thị trấn Phước An, huyện Krông Pắc</t>
  </si>
  <si>
    <t>HTX N -L Nguyên Hà</t>
  </si>
  <si>
    <t>Thôn 10, Xã Hòa Lễ, huyện Krông Bông</t>
  </si>
  <si>
    <t xml:space="preserve">HTX chăn nuôi Cao nguyên Xanh </t>
  </si>
  <si>
    <t>thôn 1 xã Cư Kty, huyện Krông Bông</t>
  </si>
  <si>
    <t>HTX KTKDVLXD và DV cơ khí Thăng Ngọc</t>
  </si>
  <si>
    <t>141 thôn 7, xã Cư Kty, huyện Krông Bông</t>
  </si>
  <si>
    <t>HTX N-L-N Năng lượng Đông Trường Sơn</t>
  </si>
  <si>
    <t>Thôn 6, xã Cư Pao, huyện M'Đrắk</t>
  </si>
  <si>
    <t>Đại diện HTX cơ quan chuyên môn để giải quyết</t>
  </si>
  <si>
    <t>HTX NN Thủy Hoàng</t>
  </si>
  <si>
    <t>thôn 19, xã Cư M’ta, huyện M'Đrắk</t>
  </si>
  <si>
    <t>HTX DV VT Trường Sơn</t>
  </si>
  <si>
    <t>Cửa hàng xe máy Sơn Hường khối 1 , T.Trấn  M' Đrắk, huyện M'Đrắk</t>
  </si>
  <si>
    <t>HTX vận tải Tốt và Rẻ M' Drak</t>
  </si>
  <si>
    <t>Tổ dân phố 7, thị trấn M'Drak, huyện M'Đrắk</t>
  </si>
  <si>
    <t>HTX DV vận tải Tiến Mạnh</t>
  </si>
  <si>
    <t>Thôn 1, xã Krông Jing, huyện M'Đrắk</t>
  </si>
  <si>
    <t>HTX KD DV An Phước</t>
  </si>
  <si>
    <t>thôn 4, xã Ea Lai, huyện M'Đrắk</t>
  </si>
  <si>
    <t>HTX dùng nước Đoàn Kết</t>
  </si>
  <si>
    <t>UBND thị trấn M’Đắk, huyện M'Đrắk</t>
  </si>
  <si>
    <t>HTX vận tải hành khách và dịch vụ vận tải hàng hoá Cư Min</t>
  </si>
  <si>
    <t>Thị trấn Ea súp</t>
  </si>
  <si>
    <t>Vận Tải</t>
  </si>
  <si>
    <t>Thôn 5, xã Eahu, huyện Cư Kuin</t>
  </si>
  <si>
    <t>HTX NN Hoà Nhơn</t>
  </si>
  <si>
    <t>Thôn 5, xã Ea Bar, huyện Buôn Đôn</t>
  </si>
  <si>
    <t>HTX cơ giới NN Vạn Thành</t>
  </si>
  <si>
    <t>Số 88 thôn 4, xã Ea Wer, huyện Buôn Đôn</t>
  </si>
  <si>
    <t>HTX Rau sạch Toàn Tâm</t>
  </si>
  <si>
    <t>Thôn 9, xã Tân Hoà, huyện Buôn Đôn</t>
  </si>
  <si>
    <t>HTX DVCG NN Hoàng Lâm</t>
  </si>
  <si>
    <t>Số 37, thôn 10, xã Ea Bar, huyện Buôn Đôn</t>
  </si>
  <si>
    <t>HTX Ong Mật Đồng Tiến</t>
  </si>
  <si>
    <t>thôn 10 , Xã Tân Hòa, huyện Buôn Đôn</t>
  </si>
  <si>
    <t>HTX SX NN TM &amp; DV Buôn Đôn</t>
  </si>
  <si>
    <t>Buôn Niên 3, Xã Ea Nuôl, huyện Buôn Đôn</t>
  </si>
  <si>
    <t>HTX KDDVNN Thành Phát</t>
  </si>
  <si>
    <t>Thôn Hoà Nam 2, xã Ea Nuôl, huyện Buôn Đôn</t>
  </si>
  <si>
    <t>HTX NN phát triển công nghệ cao Sáng Tạo Việt</t>
  </si>
  <si>
    <t>Buôn Trí B, xã Krong Na, huyện Buôn Đôn</t>
  </si>
  <si>
    <t>HTX NN Kim Sơn</t>
  </si>
  <si>
    <t>Buôn Tul A, xã Ea Wer, huyện Buôn Đôn</t>
  </si>
  <si>
    <t>HTX phát triển cây dược liệu Buôn Đôn</t>
  </si>
  <si>
    <t>Buôn Ea Rông, xã Krong Na, huyện Buôn Đôn</t>
  </si>
  <si>
    <t>HTX Mộc Quyết Tiến</t>
  </si>
  <si>
    <t>Thôn 16, xã Ea Bar, huyện Buôn Đôn</t>
  </si>
  <si>
    <t>HTX Mộc Toàn Lộc</t>
  </si>
  <si>
    <t>Buôn Ea M’thar, xã Ea Nuôl, huyện Buôn Đôn</t>
  </si>
  <si>
    <t>Xin ngừng vì làm theo HĐ</t>
  </si>
  <si>
    <t>HTX Thời Đại Phát</t>
  </si>
  <si>
    <t>Thôn 9, xã Tân Hòa, huyện Buôn Đôn</t>
  </si>
  <si>
    <t>Xin ngừng HĐ 2019 vì còn vướng thủ tục đăng ký giấy phép khai thác đá</t>
  </si>
  <si>
    <t>HTX TM DV Trọng Tín</t>
  </si>
  <si>
    <t>Thôn 18, xã Ea Bar, huyện Buôn Đôn</t>
  </si>
  <si>
    <t>HTX VT Thành Công</t>
  </si>
  <si>
    <t>148 Hùng Vương, thị xã Buôn Hồ</t>
  </si>
  <si>
    <t>HTX TM Buôn Hồ</t>
  </si>
  <si>
    <t>Thị xã Buôn Hồ</t>
  </si>
  <si>
    <t>HTX NN Nam Phương</t>
  </si>
  <si>
    <t>Thôn2, xã Ea Pal, huyện Ea Kar</t>
  </si>
  <si>
    <t>HTX NN Cao Sơn</t>
  </si>
  <si>
    <t>Khối 4,  Thị trấn Ea Kar, huyện Ea Kar</t>
  </si>
  <si>
    <t>HTX NN Duyên Khánh</t>
  </si>
  <si>
    <t>Thôn 6,  Xã Cư Ni, huyện Ea Kar</t>
  </si>
  <si>
    <t>HTX NN và DV Thanh Hải</t>
  </si>
  <si>
    <t>thôn Trung Hòa, xã Ea Týh, huyện Ea Kar</t>
  </si>
  <si>
    <t>HTX KD VT Tốt và Rẻ</t>
  </si>
  <si>
    <t>Số nhà 193 đường Quang Trung, Xã Cư ni</t>
  </si>
  <si>
    <t>HTX VT&amp;DV Bến xe EaKnốp</t>
  </si>
  <si>
    <t>Khối 1, Thị trấn Ea Knốp, huyện Ea Kar</t>
  </si>
  <si>
    <t xml:space="preserve">HTX TMDV Thịnh Phát </t>
  </si>
  <si>
    <t>Xã Ea Đar, Ea Kar</t>
  </si>
  <si>
    <t>Người bảo quản con dấu là giám đốc HTX đã rời khỏi địa phương.</t>
  </si>
  <si>
    <t>HTX DV Quyết Thắng</t>
  </si>
  <si>
    <t>Thôn Quỳnh Tân1, thị trấn Buôn Trấp, huyện Krông Ana</t>
  </si>
  <si>
    <t>HTX DV Tuấn Hiệp</t>
  </si>
  <si>
    <t>Xã Dur Kmăn</t>
  </si>
  <si>
    <t>HTX TMDV Lê Y</t>
  </si>
  <si>
    <t>Thôn Đồng Tâm, xã Dray Sáp, huyện Krông Ana</t>
  </si>
  <si>
    <t>Đắk Lắk</t>
  </si>
  <si>
    <t>Hợp tác xã nông lâm nghiệp Sa Thầy</t>
  </si>
  <si>
    <t>Thôn Tân Sang, Xã Hơ Moong, Huyện Sa Thầy</t>
  </si>
  <si>
    <t>Trồng trọt, chăn nuôi, buôn bán nông sản, xây dựng</t>
  </si>
  <si>
    <t>8 thành viên</t>
  </si>
  <si>
    <t>Hợp tác xã dịch vụ tổng hợp Sa Nghĩa</t>
  </si>
  <si>
    <t>Thôn Anh Dũng, xã Sa Nghĩa, huyện Sa Thầy</t>
  </si>
  <si>
    <t>Sản xuất gạch ngói, buôn bán nông sản, vật tư nông nghiệp, xây dựng</t>
  </si>
  <si>
    <t>13 thành viên</t>
  </si>
  <si>
    <t>Hợp tác xã Thanh Định</t>
  </si>
  <si>
    <t xml:space="preserve">Thôn 5 -xã Tân Cảnh, huyện Đăk Tô </t>
  </si>
  <si>
    <t>Trồng trọt cây ăn quả, cà phê, cao su, hồ tiêu và dịch vụ khác</t>
  </si>
  <si>
    <t>08 thành viên</t>
  </si>
  <si>
    <t>Hợp tác xã Quyết Tâm</t>
  </si>
  <si>
    <t>Thôn Tê Pên xã Đăk Trăm, huyện Đăk Tô</t>
  </si>
  <si>
    <t>Trồng trọt cây ăn quả, cà phê, cao su, hồ tiêu và chăn nuôi</t>
  </si>
  <si>
    <t>10 thành viên</t>
  </si>
  <si>
    <t>Hợp Tác xã Giống cây Trồng và Dịch vụ Anh Khôi</t>
  </si>
  <si>
    <t>Thôn 3 xã Diên Bình, huyện Đăk Tô (htxqt@gmail.com)</t>
  </si>
  <si>
    <t>Buôn bán nông lâm sản, Ươm giống cây trồng, xây dựng công trình dân dụng và dịch vụ vận tải….</t>
  </si>
  <si>
    <t>Đăng ký lại lần 5 năm 2016</t>
  </si>
  <si>
    <t>Người đại diện HTX chuyển sang huyện Ngọc Hồi, tỉnh Kon Tum và đang lập thủ tục xin chuyển HTX.</t>
  </si>
  <si>
    <t>Hợp tác xã Nông nghiệp thương mại, dịch vụ Hợp Nhất</t>
  </si>
  <si>
    <t>Tổ dân phố 3B, khu làng nghề truyền thống Đăk Hà, huyện Đăk Hà</t>
  </si>
  <si>
    <t>Nuôi trồng thủy sản, buôn bán nông sản, …</t>
  </si>
  <si>
    <t>07 thành viên</t>
  </si>
  <si>
    <t>HTX bỏ địa điểm kinh doanh; Không liên lạc được người đại diện HTX</t>
  </si>
  <si>
    <t>Hợp tác xã Toàn Thắng</t>
  </si>
  <si>
    <t>Thôn 1A, xã Đăk La, huyện Đăk Hà</t>
  </si>
  <si>
    <t>Khai thác và sản xuất VLXD (gạch, ngói...); sản xuất đồ gốm, sứ mỹ nghệ</t>
  </si>
  <si>
    <t>Người đại diện HTX đã qua đời</t>
  </si>
  <si>
    <t>Hợp tác xã Nông lâm nghiệp - Nuôi trồng thủy sản và dịch vụ du lịch Hương Nguyên</t>
  </si>
  <si>
    <t>Thôn 5 - xã Hà Mòn, huyện Đăk Hà</t>
  </si>
  <si>
    <t>HTX không hợp tác làm việc với cơ quan chức năng. Phòng Tài chính - Kế hoạch Đắk Hà đã có Thông báo số 03/TB-TCKH ngày 23/08/2017 về việc thu hồi giấy chứng nhận đăng ký HTX</t>
  </si>
  <si>
    <t>Hợp tác xã 19/5</t>
  </si>
  <si>
    <t>TDP 7, thị trấn Đăk Hà, huyện Đăk Hà</t>
  </si>
  <si>
    <t>Khai thác đá, cát, sỏi, đất sét; Buôn bán hàng nông sản; buôn bán vật tư sử dụng trong nông nghiệp.</t>
  </si>
  <si>
    <t>Thiếu thành phần hồ sơ giải thể tự nguyện (Giấy xác nhận của cơ quan công an về việc hủy con dấu của hợp tác xã; Giấy biên nhận của cơ quan thông tin đại chúng về việc nhận đăng thông báo về việc giải thể HTX, hoặc bản in 03 số báo liên tiếp đã đăng thông báo về việc giải thể HTX)</t>
  </si>
  <si>
    <t>Kon Tum</t>
  </si>
  <si>
    <t>Phong Châu 2</t>
  </si>
  <si>
    <t>Sản xuất vật liệu XD</t>
  </si>
  <si>
    <t>Tam Đường</t>
  </si>
  <si>
    <t>Tiếp nhận các khoản trợ cấp, hỗ trợ của nhà nước phải trả ( 20 triệu)</t>
  </si>
  <si>
    <t>Dịch vụ Thương mại thủ công Xây dựng Trần Văn Thuỷ</t>
  </si>
  <si>
    <t>Dịch vụ Thương mại</t>
  </si>
  <si>
    <t>Mường Tè</t>
  </si>
  <si>
    <t>Hà Châu</t>
  </si>
  <si>
    <t>Sìn Hồ</t>
  </si>
  <si>
    <t>Quyết Thắng</t>
  </si>
  <si>
    <t>Thành Công</t>
  </si>
  <si>
    <t>Thanh Niên</t>
  </si>
  <si>
    <t>Thanh Thanh Huệ</t>
  </si>
  <si>
    <t>Đoàn Kết</t>
  </si>
  <si>
    <t>TP Lai Châu</t>
  </si>
  <si>
    <t>Phong Thổ</t>
  </si>
  <si>
    <t>Pa So</t>
  </si>
  <si>
    <t>Tiếp nhận các khoản trợ cấp, hỗ trợ của nhà nước phải trả ( 50 triệu)</t>
  </si>
  <si>
    <t>Tiến Thành</t>
  </si>
  <si>
    <t>Sơn Dung</t>
  </si>
  <si>
    <t>Lai Sơn</t>
  </si>
  <si>
    <t>Lưu Hà</t>
  </si>
  <si>
    <t>Hoàng Liên</t>
  </si>
  <si>
    <t>Tiếp nhận các khoản trợ cấp, hỗ trợ của nhà nước phải trả (40 triệu)</t>
  </si>
  <si>
    <t>Phương Đông</t>
  </si>
  <si>
    <t>tiếp nhận các khoản trợ cấp, hỗ trợ của nhà nước phải trả (40 triệu)</t>
  </si>
  <si>
    <t>Thành Lâm</t>
  </si>
  <si>
    <t>Tiểu thủ công nghiệp</t>
  </si>
  <si>
    <t>Tiếp nhận các khoản trợ cấp, hỗ trợ của nhà nước phải trả ( 120 triệu)</t>
  </si>
  <si>
    <t>Toàn Phát</t>
  </si>
  <si>
    <t>DV-TM Tiến Dũng</t>
  </si>
  <si>
    <t>Tiếp nhận các khoản trợ cấp, hỗ trợ của nhà nước phải trả ( 40 triệu)</t>
  </si>
  <si>
    <t>Duy Biên</t>
  </si>
  <si>
    <t>Khai Thác khoáng Sản</t>
  </si>
  <si>
    <t>Tân Uyên</t>
  </si>
  <si>
    <t>Đức Văn</t>
  </si>
  <si>
    <t>Hổi Hán</t>
  </si>
  <si>
    <t>Sùng phài</t>
  </si>
  <si>
    <t>Dịch vụ Nông nghiệp</t>
  </si>
  <si>
    <t>CK &amp;XD Hòa Phát</t>
  </si>
  <si>
    <t>Đồng Tâm</t>
  </si>
  <si>
    <t>Quang Minh</t>
  </si>
  <si>
    <t>XD&amp;TM Minh Chiến</t>
  </si>
  <si>
    <t>Hoa Ban</t>
  </si>
  <si>
    <t>XD Trường Phát</t>
  </si>
  <si>
    <t>Xuân Thanh</t>
  </si>
  <si>
    <t>Ngân Hà</t>
  </si>
  <si>
    <t>Thận hải</t>
  </si>
  <si>
    <t>Quyết Tiến</t>
  </si>
  <si>
    <t>Liên Hợp</t>
  </si>
  <si>
    <t>Đức Hoàng</t>
  </si>
  <si>
    <t>XDNLN Hương Trang</t>
  </si>
  <si>
    <t>Hà Anh</t>
  </si>
  <si>
    <t xml:space="preserve">Hùng Dũng </t>
  </si>
  <si>
    <t>Trung Nghĩa</t>
  </si>
  <si>
    <t>Bảo Long</t>
  </si>
  <si>
    <t>Dệt may thổ cẩm Tân Uyên</t>
  </si>
  <si>
    <t>XD Tiến Hưng</t>
  </si>
  <si>
    <t>Minh Khắc</t>
  </si>
  <si>
    <t>Tuấn Khả</t>
  </si>
  <si>
    <t>Quốc Anh</t>
  </si>
  <si>
    <t>Vĩnh Cửu</t>
  </si>
  <si>
    <t>Đức Hảo</t>
  </si>
  <si>
    <t>Khai thác khoáng sản Sơn Hùng</t>
  </si>
  <si>
    <t>Quỳnh Vinh</t>
  </si>
  <si>
    <t>Biên Cương</t>
  </si>
  <si>
    <t>Thịnh Phát</t>
  </si>
  <si>
    <t>Bình Minh Sìn Hồ</t>
  </si>
  <si>
    <t>Nậm So</t>
  </si>
  <si>
    <t>Thành phát</t>
  </si>
  <si>
    <t>Trang Nam</t>
  </si>
  <si>
    <t>Hải Lâm</t>
  </si>
  <si>
    <t>Nông nghiệp Phú Cường</t>
  </si>
  <si>
    <t>Tân Đạt Phát</t>
  </si>
  <si>
    <t>Hợp Lực</t>
  </si>
  <si>
    <t>Thành Phát</t>
  </si>
  <si>
    <t>Sơn Trung</t>
  </si>
  <si>
    <t>Quang Ngự</t>
  </si>
  <si>
    <t>Hội cựu thanh niên xung phong huyện Tân Uyên</t>
  </si>
  <si>
    <t>Thiên Phú</t>
  </si>
  <si>
    <t>Pha Hằng Đạt Phát</t>
  </si>
  <si>
    <t>Anh Huy</t>
  </si>
  <si>
    <t>Tin Dìn</t>
  </si>
  <si>
    <t>Nậm Nhùn</t>
  </si>
  <si>
    <t>CP đại đồng tâm</t>
  </si>
  <si>
    <t xml:space="preserve"> Trung Thành</t>
  </si>
  <si>
    <t>Bình Minh</t>
  </si>
  <si>
    <t>Hưng Phát</t>
  </si>
  <si>
    <t>Thành An</t>
  </si>
  <si>
    <t>Lương Thiện</t>
  </si>
  <si>
    <t>Thủy Linh</t>
  </si>
  <si>
    <t>Bình Minh Lùng Thàng</t>
  </si>
  <si>
    <t>Cam Mắc Ca</t>
  </si>
  <si>
    <t>Nông Lâm nghiệp</t>
  </si>
  <si>
    <t>Quang Linh</t>
  </si>
  <si>
    <t>Tín Phát</t>
  </si>
  <si>
    <t>Đức Thái</t>
  </si>
  <si>
    <t>Nông nghiệp và DVMT Hua Bó</t>
  </si>
  <si>
    <t>Thủy Huy</t>
  </si>
  <si>
    <t xml:space="preserve">Thắng Lợi </t>
  </si>
  <si>
    <t>Ngân Giang</t>
  </si>
  <si>
    <t>Xuân Thành</t>
  </si>
  <si>
    <t>Đại Phát</t>
  </si>
  <si>
    <t>DVNN Vạn Phúc</t>
  </si>
  <si>
    <t>Kim Hoa</t>
  </si>
  <si>
    <t>7</t>
  </si>
  <si>
    <t>TM&amp;DV Khải Nhi</t>
  </si>
  <si>
    <t>XD Việt Bắc</t>
  </si>
  <si>
    <t>Lai Châu</t>
  </si>
  <si>
    <t>Tổ 22 phường Sông Bằng</t>
  </si>
  <si>
    <t>CN-TTCN</t>
  </si>
  <si>
    <t>Thắng Lợi</t>
  </si>
  <si>
    <t>Tổ 2 phường Sông Bằng</t>
  </si>
  <si>
    <t>SXVLXD</t>
  </si>
  <si>
    <t>Nông nghiệp Hòa Chung</t>
  </si>
  <si>
    <t>Xóm Nà Lắc xã Hoà Chung</t>
  </si>
  <si>
    <t>Tân Lợi Nghĩa</t>
  </si>
  <si>
    <t>Tổ 10 Ngọc Xuân</t>
  </si>
  <si>
    <t>Không hoạt động từ năm 2016</t>
  </si>
  <si>
    <t>Thạch Sơn</t>
  </si>
  <si>
    <t>Tổ 6 Ngọc Xuân</t>
  </si>
  <si>
    <t>Nông lâm nghiệp</t>
  </si>
  <si>
    <t>Không hoạt động từ năm 2009</t>
  </si>
  <si>
    <t>Đại đoàn kết</t>
  </si>
  <si>
    <t>Tổ 3 phường Sông Bằng</t>
  </si>
  <si>
    <t>Thương mại</t>
  </si>
  <si>
    <t>Không hoạt động từ khi thành lập</t>
  </si>
  <si>
    <t>Sản xuất VLXD 22/7</t>
  </si>
  <si>
    <t>Xóm Nà Màn xã Duyệt Trung</t>
  </si>
  <si>
    <t>Không hoạt động từ năm 2015. Chủ nhiệm HTX rời khỏi địa phương từ năm 2015</t>
  </si>
  <si>
    <t>Thanh Biển</t>
  </si>
  <si>
    <t>Tổ 18 phường Sông Hiến</t>
  </si>
  <si>
    <t>Không hoạt động từ năm 2012. Chủ nhiệm HTX rời khỏi địa phương từ năm 2012</t>
  </si>
  <si>
    <t>Cơ khí sửa chữa ô tô Bảo Hân</t>
  </si>
  <si>
    <t>Tổ 6 phường Sông Hiến</t>
  </si>
  <si>
    <t>Không hoạt động từ tháng 01/2018 (không có thông báo)</t>
  </si>
  <si>
    <t>Thái Hoà</t>
  </si>
  <si>
    <t>Tổ 30 phường Sông Hiến</t>
  </si>
  <si>
    <t>Không hoạt động từ năm 2015</t>
  </si>
  <si>
    <t>Hoàng Tiến</t>
  </si>
  <si>
    <t>Xóm Nà Sang xã Ngọc Xuân</t>
  </si>
  <si>
    <t>Không hoạt động từ năm 2011</t>
  </si>
  <si>
    <t>Liên doanh Việt Cường</t>
  </si>
  <si>
    <t>Số 01 Tổ 24 phường Sông Hiến</t>
  </si>
  <si>
    <t xml:space="preserve">
Từ đó đến nay không hoạt động
GĐ HTX rời khỏi địa phương từ tháng 4/2017</t>
  </si>
  <si>
    <t>Nam Sơn</t>
  </si>
  <si>
    <t>085 tổ 18 phường Sông Bằng</t>
  </si>
  <si>
    <t>Không hoạt động từ khi thành lập. Chủ nhiệm HTX rời khỏi địa phương. Không thu hồi được ĐK KD + dấu</t>
  </si>
  <si>
    <t>Sửa chữa ô tô Hoà Bình</t>
  </si>
  <si>
    <t>Ngừng hoạt động từ tháng 9/2018 (không có thông báo)</t>
  </si>
  <si>
    <t>Long Sơn</t>
  </si>
  <si>
    <t>Xóm Bản Ngần xã Vĩnh Quang</t>
  </si>
  <si>
    <t>Ngừng hoạt động từ 2014 (không có thông báo)</t>
  </si>
  <si>
    <t>Nam Phong</t>
  </si>
  <si>
    <t>Tổ 6 Sông Hiến</t>
  </si>
  <si>
    <t>Không hoạt động từ năm 2012</t>
  </si>
  <si>
    <t>Hoàng Sơn</t>
  </si>
  <si>
    <t>Xóm Nà Sảo, Chu Trinh</t>
  </si>
  <si>
    <t>Ngừng hoạt động từ năm 2013 (Chủ nhiệm đã chết)</t>
  </si>
  <si>
    <t>Trường Phát</t>
  </si>
  <si>
    <t>Phố Cao Bình xã Hưng Đạo, thị xã Cao Bằng</t>
  </si>
  <si>
    <t>Ngừng hoạt động từ năm 2016 (Chủ nhiệm HTX đi xuất khẩu lao động)</t>
  </si>
  <si>
    <t>Nam Triều</t>
  </si>
  <si>
    <t>Tổ 16 phường Tân Giang</t>
  </si>
  <si>
    <t>Không hoạt động từ khi thành lập. Còn nợ thuế</t>
  </si>
  <si>
    <t>Thủy sản Sông Bằng Giang</t>
  </si>
  <si>
    <t xml:space="preserve">Số 022 tổ 22 phường Sông Bằng </t>
  </si>
  <si>
    <t xml:space="preserve">
Từ đó đến nay không hoạt động</t>
  </si>
  <si>
    <t>Quảng Đông</t>
  </si>
  <si>
    <t>Số 018 tổ 6 Ngọc Xuân</t>
  </si>
  <si>
    <t>Không hoạt động. Chưa đk MST</t>
  </si>
  <si>
    <t>Trọng Tín</t>
  </si>
  <si>
    <t>Số 045 tổ 10 phường Sông Hiến</t>
  </si>
  <si>
    <t>Nông lâm nghiệp tỉnh Cao Bằng</t>
  </si>
  <si>
    <t>Tổ 19 Đề Thám</t>
  </si>
  <si>
    <t>Không còn hoạt động tại địa chỉ đăng ký</t>
  </si>
  <si>
    <t>Nông lâm nghiệp Nà Lũng</t>
  </si>
  <si>
    <t>Số 25, ngõ 102, Bế Văn Đàn, Hợp Giang</t>
  </si>
  <si>
    <t>Phú Thịnh</t>
  </si>
  <si>
    <t>Số 010 tổ 18 phường Sông Hiến</t>
  </si>
  <si>
    <t>HTX Gốm Nước Hai</t>
  </si>
  <si>
    <t>Phố Giữa, thị trấn Nước Hai</t>
  </si>
  <si>
    <t>HTX Cơ khí Nước Hai</t>
  </si>
  <si>
    <t>Phố Dạ Hương, thị trấn Nước Hai</t>
  </si>
  <si>
    <t xml:space="preserve"> Hợp Tiến</t>
  </si>
  <si>
    <t>Mỏ sắt, Dân Chủ</t>
  </si>
  <si>
    <t xml:space="preserve"> Vạn An</t>
  </si>
  <si>
    <t>Đông Giang 1, Nam Tuấn</t>
  </si>
  <si>
    <t>Tân Tiến</t>
  </si>
  <si>
    <t>Nà Rị, Nam Tuấn</t>
  </si>
  <si>
    <t xml:space="preserve"> Hoàng Xuân</t>
  </si>
  <si>
    <t>Thành Công, Nam Tuấn</t>
  </si>
  <si>
    <t>Duy Trung</t>
  </si>
  <si>
    <t>Xóm 4  Bế Triều, thị trấn Nước Hai</t>
  </si>
  <si>
    <t>Vạn Xuân</t>
  </si>
  <si>
    <t>Thanh Hùng,Hồng Việt</t>
  </si>
  <si>
    <t>Quang Mạnh</t>
  </si>
  <si>
    <t>Tuấn Nghĩa</t>
  </si>
  <si>
    <t>Xóm 11  Bế Triều, thị trấn Nước Hai</t>
  </si>
  <si>
    <t>Toàn Vũ</t>
  </si>
  <si>
    <t>Danh Sỹ, Dân Chủ</t>
  </si>
  <si>
    <t xml:space="preserve"> Hồng Hà</t>
  </si>
  <si>
    <t>Phia Gào, Đức Long</t>
  </si>
  <si>
    <t>Trí Thủy</t>
  </si>
  <si>
    <t>Bản Sẳng, Bạch Đằng</t>
  </si>
  <si>
    <t>Yên Bình</t>
  </si>
  <si>
    <t>Lâm Sinh Đông bắc bộ</t>
  </si>
  <si>
    <t>Na Lữ, Hoàng Tung</t>
  </si>
  <si>
    <t>Lâm nghiệp</t>
  </si>
  <si>
    <t>nông nghiệp và thương mại Xuân Trường</t>
  </si>
  <si>
    <t>Nà Bon, Đại Tiến</t>
  </si>
  <si>
    <t>Nông lâm nghiệp và thương mại Hưng Thu</t>
  </si>
  <si>
    <t>Na Sa</t>
  </si>
  <si>
    <t>Bản Ruộc, Xã Chí Viễn</t>
  </si>
  <si>
    <t>tiểu thủ công nghiệp Đông Tiến</t>
  </si>
  <si>
    <t>Bó Thua Ma, xã Phong Châu</t>
  </si>
  <si>
    <t xml:space="preserve"> Quyền Lợi</t>
  </si>
  <si>
    <t xml:space="preserve">Tổ 1, Thị trấn </t>
  </si>
  <si>
    <t>La Thành</t>
  </si>
  <si>
    <t xml:space="preserve">Tổ 9, Thị trấn </t>
  </si>
  <si>
    <t>Phố Thông Huề 2, xã Thông Huề</t>
  </si>
  <si>
    <t>Ngọc Hân</t>
  </si>
  <si>
    <t>Bản Đà, Đình Minh</t>
  </si>
  <si>
    <t>Hoài Trang</t>
  </si>
  <si>
    <t>Bản Chang,Đình Phong - Trùng Khánh</t>
  </si>
  <si>
    <t xml:space="preserve"> Phan Thức</t>
  </si>
  <si>
    <t xml:space="preserve">Ta nay - Ngọc Khê </t>
  </si>
  <si>
    <t>Hồng Tiến</t>
  </si>
  <si>
    <t>Nà Gạch- Ngọc Khê</t>
  </si>
  <si>
    <t>Hiển Long</t>
  </si>
  <si>
    <t>Xóm Nà Tuy - Xã Chí Viễn</t>
  </si>
  <si>
    <t xml:space="preserve"> Hùng Cường</t>
  </si>
  <si>
    <t>Thị trấn Trà Lĩnh</t>
  </si>
  <si>
    <t>Anh Anh</t>
  </si>
  <si>
    <t>Tổ  3 thị trấn Nguyên Bình</t>
  </si>
  <si>
    <t xml:space="preserve"> Anh Phong</t>
  </si>
  <si>
    <t>Tổ  2 thị trấn Nguyên Bình</t>
  </si>
  <si>
    <t xml:space="preserve"> HTX 2/9
 (đã xin giải thể)</t>
  </si>
  <si>
    <t>Xóm Bản Láp
 1 xã Quý Quân, huyện Hà Quảng</t>
  </si>
  <si>
    <t>CN - TTCN</t>
  </si>
  <si>
    <t>Giám đốc
 sẽ đăng ký lại</t>
  </si>
  <si>
    <t>Ngọc Tú</t>
  </si>
  <si>
    <t>Tổ Xuân Vinh,
 Thị trấn Xuân Hòa</t>
  </si>
  <si>
    <t>Vận tải, khai thác 
vật liệu xây dựng</t>
  </si>
  <si>
    <t>Vũ Thư</t>
  </si>
  <si>
    <t>Hòa Mục, xã Nà
 Sác</t>
  </si>
  <si>
    <t>CT - TTCN</t>
  </si>
  <si>
    <t>Như Thủy</t>
  </si>
  <si>
    <t>Bản Giàng, Thị trấn Xuân Hòa</t>
  </si>
  <si>
    <t xml:space="preserve"> Thuế không xác nhân nên
 không giải thể được</t>
  </si>
  <si>
    <t>HTX Dịch vụ 
trông giữ xe</t>
  </si>
  <si>
    <t>Lũng Vài, Xã Sóc Hà</t>
  </si>
  <si>
    <t>Dịch vụ- 
thương mại</t>
  </si>
  <si>
    <t>HTX Mây Hồng</t>
  </si>
  <si>
    <t>Xóm Cốc Ca, Thị trấn Thông Nông</t>
  </si>
  <si>
    <t>Dịch vụ - 
thương mại</t>
  </si>
  <si>
    <t>Đã làm giải
 thể với thuế nhưng không thông qua huyện (thuế tự làm)</t>
  </si>
  <si>
    <t>HTX Quang Lâm</t>
  </si>
  <si>
    <t>HTX Phong Dung</t>
  </si>
  <si>
    <t>Xóm Cọt Phố, Xã Tổng Cọt</t>
  </si>
  <si>
    <t>Dịch vụ vận tải,
 CN- TTCN</t>
  </si>
  <si>
    <t xml:space="preserve">Lũng Vài xã Sóc Hà
</t>
  </si>
  <si>
    <t>Dịch vụ</t>
  </si>
  <si>
    <t>HTX NN- 
Chăn nuôi Phan Hậu</t>
  </si>
  <si>
    <t>Nhà riêng Phan Văn Hậu
 xóm Phia Đán xã Đào Ngạn</t>
  </si>
  <si>
    <t>CT- TTCN</t>
  </si>
  <si>
    <t>Từ khi 
có giấy chứng nhận đăng ký kinh doanh HTX giám đóc và các thành viên không lên lấy, có gọi điện cho HTX nhưng giám đốc không có nhu cầu làm HTX</t>
  </si>
  <si>
    <t>HTX Toàn Năng</t>
  </si>
  <si>
    <t>Xóm Mau Nưa, thị trấn Xuân Hòa</t>
  </si>
  <si>
    <t>Hiện nay đã ngừng hoạt
 động, nhưng nhưng chưa làm thủ tục giải thể HTX</t>
  </si>
  <si>
    <t>Đặng Gia</t>
  </si>
  <si>
    <t>Xóm Bản Chang, thị trấn</t>
  </si>
  <si>
    <t>Khai thác đá, SX VLXD</t>
  </si>
  <si>
    <t>HTX Chí Biên</t>
  </si>
  <si>
    <t>xóm Cốc tắn, TT</t>
  </si>
  <si>
    <t>HTX Cốc Rầy</t>
  </si>
  <si>
    <t>xóm Bản Kỉnh Phúc Sen</t>
  </si>
  <si>
    <t>HTX Ánh Sánh</t>
  </si>
  <si>
    <t>Phố Hòa Nam TT</t>
  </si>
  <si>
    <t>HTX Đồng Tâm</t>
  </si>
  <si>
    <t>Xóm Khào, xã Phúc Sen</t>
  </si>
  <si>
    <t>HTX Thành Đạt</t>
  </si>
  <si>
    <t>xóm Sộc Phạ xã Phi Hải</t>
  </si>
  <si>
    <t>HTX Thạch Bình</t>
  </si>
  <si>
    <t>xóm Pò Noa, Xã phi Hải</t>
  </si>
  <si>
    <t>HTX Sơn Thủy</t>
  </si>
  <si>
    <t>Tổ dân phố 1, thị trấn Bảo Lạc</t>
  </si>
  <si>
    <t>HTX Sơn Lâm</t>
  </si>
  <si>
    <t>Nặm Síu, xã Hưng Đạo</t>
  </si>
  <si>
    <t>Cao Bằng</t>
  </si>
  <si>
    <t>Liên hiệp HTX số 1 Bảo Lộc</t>
  </si>
  <si>
    <t>95 Trần Bình Trọng, Lộc Phát, TP Bảo Lộc</t>
  </si>
  <si>
    <t>vướng mắc công nợ</t>
  </si>
  <si>
    <t>HTX DVNN Thành Long</t>
  </si>
  <si>
    <t>Số 43, thôn lạc lâm, xã phú hội, huyện đức trọng</t>
  </si>
  <si>
    <t>HTX LK DVNN Vương Quân</t>
  </si>
  <si>
    <t>Soố 22 Thôn Tân Nghĩa, xã Tân thành, Đức Trọng</t>
  </si>
  <si>
    <t>HTX TH Tín Ngọc</t>
  </si>
  <si>
    <t>xã P'ré, xã phú hội,huyện Đức Trọng</t>
  </si>
  <si>
    <t>HTX Tâm Hưng</t>
  </si>
  <si>
    <t>HTX DVNN  Sao Mai</t>
  </si>
  <si>
    <t>716A- QL20 -thôn 2- Đại Lào</t>
  </si>
  <si>
    <t>HTX Rau AT Bảo Lộc</t>
  </si>
  <si>
    <t>Đường Thi Sách,xóm5,thôn2,ĐL</t>
  </si>
  <si>
    <t>HTX DV NN Bắc Ninh</t>
  </si>
  <si>
    <t>THôn 4, Hòa Nam</t>
  </si>
  <si>
    <t>không làm hồ sơ giải thể</t>
  </si>
  <si>
    <t>HTX Dược liệu Xanh Đà Lạt</t>
  </si>
  <si>
    <t>Thôn 2, KV Đạ Dum 2, Đạ Xa</t>
  </si>
  <si>
    <t>HTX NN Hiệp Nghĩa</t>
  </si>
  <si>
    <t>Thôn Hiệp Nghĩa 2Ka Đô</t>
  </si>
  <si>
    <t>HTX DVNN tân Đồng Phát</t>
  </si>
  <si>
    <t>Thôn 3, Lộc Bảo</t>
  </si>
  <si>
    <t>HTX DV- VT Đam Rông</t>
  </si>
  <si>
    <t>So 44 thon Phico, Darsal</t>
  </si>
  <si>
    <t xml:space="preserve"> HTX TM Nam Ban</t>
  </si>
  <si>
    <t>KP.Chợ Thăng Long-TT Nam Ban-H.Lâm Hà</t>
  </si>
  <si>
    <t>thương mại</t>
  </si>
  <si>
    <t>HTX Thanh niên</t>
  </si>
  <si>
    <t>Số 901 Trần Phú - phường B’Lao</t>
  </si>
  <si>
    <t>Đã liên hệ nhưng không giải thể, ngưng hoạt động hơn 10 năm nay</t>
  </si>
  <si>
    <t>HTX 27-7</t>
  </si>
  <si>
    <t>52/1 Bùi Thị Xuân, P1</t>
  </si>
  <si>
    <t>Lâm Đồng</t>
  </si>
  <si>
    <t>HTX sản xuất và DVNN xã Tây Cốc</t>
  </si>
  <si>
    <t>Xã Tây Cốc, Đoan Hùng</t>
  </si>
  <si>
    <t>HTX DVNN TH Minh Tiến</t>
  </si>
  <si>
    <t>Xã Minh Tiến, Đoan Hùng</t>
  </si>
  <si>
    <t>HTX dịch vụ thủy lợi Ca Đình</t>
  </si>
  <si>
    <t>Xã Ca Đình, Đoan Hùng</t>
  </si>
  <si>
    <t>HTX Phú Thành</t>
  </si>
  <si>
    <t>Xã Sóc Đăng, Đoan Hùng</t>
  </si>
  <si>
    <t>HTX VSMT xã Sóc Đăng</t>
  </si>
  <si>
    <t>VSMT</t>
  </si>
  <si>
    <t>HTX thủy sản Hoàng Cương</t>
  </si>
  <si>
    <t>Xã Hoàng Cương, Thanh Ba</t>
  </si>
  <si>
    <t>HTX dịch vụ nông nghiệp xã Ninh Dân</t>
  </si>
  <si>
    <t>Xã Ninh Dân, Thanh Ba</t>
  </si>
  <si>
    <t>HTX dịch vụ nông nghiệp Chí Tiên</t>
  </si>
  <si>
    <t>Xã Chí Tiên, Thanh Ba</t>
  </si>
  <si>
    <t>HTX điện năng Thanh Hà</t>
  </si>
  <si>
    <t>Xã Thanh Hà, Thanh Ba</t>
  </si>
  <si>
    <t>ĐN</t>
  </si>
  <si>
    <t>HTX DV tư vấn PTNT TTTBa</t>
  </si>
  <si>
    <t>Thị trấn Thanh Ba, Thanh Ba</t>
  </si>
  <si>
    <t>Khác</t>
  </si>
  <si>
    <t>HTX dịch vụ NN tổng hợp Hiền Lương</t>
  </si>
  <si>
    <t>Khu 8 xã Hiền Lương, Hạ Hòa</t>
  </si>
  <si>
    <t>HTX dịch vụ thủy lợi Vô Tranh</t>
  </si>
  <si>
    <t>Khu 8 xã Vô Tranh,Hạ Hòa</t>
  </si>
  <si>
    <t>HTX dịch vụ thủy lợi Bằng Giã</t>
  </si>
  <si>
    <t>Khu 1 xã Bằng Giã, Hạ Hòa</t>
  </si>
  <si>
    <t>HTX dịch vụ thủy lợi Minh Côi</t>
  </si>
  <si>
    <t>Khu 2 xã Minh Côi, Hạ Hòa</t>
  </si>
  <si>
    <t>HTX dịch vụ thủy lợi Mỹ Lương</t>
  </si>
  <si>
    <t>Khu 2, Chuế Lưu, Hạ Hòa</t>
  </si>
  <si>
    <t>HTX dịch vụ thủy lợi Chuế Lưu</t>
  </si>
  <si>
    <t>Khu 5 xã Chuế Lưu, Hạ Hòa</t>
  </si>
  <si>
    <t>HTX dịch vụ nông nghiệp Đức Huy</t>
  </si>
  <si>
    <t>Khu 8 xã Bằng Giã, Hạ Hòa</t>
  </si>
  <si>
    <t>HTX  NNSX  hàng may mặc Hoàng Hoa</t>
  </si>
  <si>
    <t>Khu 3 TT Hạ Hòa, Hạ Hòa</t>
  </si>
  <si>
    <t>TTCN</t>
  </si>
  <si>
    <t xml:space="preserve"> HTX NN Chất lượng cao PT</t>
  </si>
  <si>
    <t>Xã phù Ninh, Phù Ninh</t>
  </si>
  <si>
    <t>HTX Vân Khánh</t>
  </si>
  <si>
    <t>TT Phong Châu, Phù Ninh</t>
  </si>
  <si>
    <t>HTX DVKDTH Hưng Hà</t>
  </si>
  <si>
    <t>Xã Trung Giáp, Phù Ninh</t>
  </si>
  <si>
    <t xml:space="preserve">HTX DV Điện Năng xã Phú Nham </t>
  </si>
  <si>
    <t>xã Phú Nham, Phù Ninh</t>
  </si>
  <si>
    <t>HTX SX và chế biến nấm CLC Việt Hàn</t>
  </si>
  <si>
    <t>Minh Phương, Việt Trì</t>
  </si>
  <si>
    <t>HTX vườn sản xuất và tiêu thụ sản phẩm an toàn tỉnh Phú Thọ</t>
  </si>
  <si>
    <t>Tiên Cát, Việt Trì</t>
  </si>
  <si>
    <t xml:space="preserve">HTX sản xuất vật tư nông nghiệp hữu cơ Phượng Lâu </t>
  </si>
  <si>
    <t>Xã Vân Phú, Việt Trì</t>
  </si>
  <si>
    <t>HTX đầu tư và phát triển Mỹ Đô</t>
  </si>
  <si>
    <t>tân Việt, Tân Dân, Việt Trì</t>
  </si>
  <si>
    <t>HTX DV TM Hưng Thịnh</t>
  </si>
  <si>
    <t>Khu 9, Chu Hóa, Việt Trì</t>
  </si>
  <si>
    <t>HTX Việt Thịnh</t>
  </si>
  <si>
    <t>HTX thủ công mỹ nghệ Phú Thọ</t>
  </si>
  <si>
    <t>Gia Cẩm, Việt Trì</t>
  </si>
  <si>
    <t>HTX dịch vụ vận tải Xuân Quang</t>
  </si>
  <si>
    <t>Nông Trang, Việt Trì, Phú Thọ</t>
  </si>
  <si>
    <t>Hợp tác xã Quang Vinh</t>
  </si>
  <si>
    <t>khu 11, Gia Cẩm, Việt Trì</t>
  </si>
  <si>
    <t>HTX chăm sóc sức khỏe cộng đồng Thanh Thịnh</t>
  </si>
  <si>
    <t>Khu 3, Vân Phú, Việt Trì</t>
  </si>
  <si>
    <t>HTX ứng dụng công nghệ cao Việt Nam</t>
  </si>
  <si>
    <t xml:space="preserve"> khu 4, Vân Cơ, Việt Trì</t>
  </si>
  <si>
    <t>HTX SXTMDV nông nghiệp Quang Húc</t>
  </si>
  <si>
    <t>Xã Quang Húc, Tam Nông</t>
  </si>
  <si>
    <t>HTX phát triển thủy sản Sông Bứa</t>
  </si>
  <si>
    <t>HTX SXTMDV Nhật Minh</t>
  </si>
  <si>
    <t>Xã Tề Lễ, Tam Nông</t>
  </si>
  <si>
    <t>HTX Hồng Minh Group</t>
  </si>
  <si>
    <t>xã Xuân Quang, Tam Nông</t>
  </si>
  <si>
    <t xml:space="preserve">HTX DVNLN và NT TS xã Xuân Sơn </t>
  </si>
  <si>
    <t>Xuân Sơn, Tân Sơn</t>
  </si>
  <si>
    <t xml:space="preserve">HTX Sơn Hà </t>
  </si>
  <si>
    <t>Tân Phú, Tân Sơn</t>
  </si>
  <si>
    <t xml:space="preserve">HTX Thu Khương </t>
  </si>
  <si>
    <t>Thu Cúc, Tân Sơn</t>
  </si>
  <si>
    <t xml:space="preserve">HTX Thái Thịnh </t>
  </si>
  <si>
    <t>Minh Đài, Tân Sơn</t>
  </si>
  <si>
    <t xml:space="preserve">HTX Dịch vụ nông lâm nghiệp Minh Phương </t>
  </si>
  <si>
    <t>Tam Thanh, Tân Sơn</t>
  </si>
  <si>
    <t>HTX Sản xuất vè chế biến chè an toàn Văn Luông</t>
  </si>
  <si>
    <t>Văn Luông, Tân Sơn</t>
  </si>
  <si>
    <t>HTX Tiểu thủ công nghiệp Thanh Niên</t>
  </si>
  <si>
    <t>HTX SX và KD đồ gỗ Chiêng Sơn</t>
  </si>
  <si>
    <t>Kiệt Sơn, Tân Sơn</t>
  </si>
  <si>
    <t>HTX Mua bán, chế biến NLS Thái Sơn</t>
  </si>
  <si>
    <t>HTX CB, SXKD gạch ốp lát, TBVS Dũng Cẩm</t>
  </si>
  <si>
    <t>Long Cốc, Tân Sơn</t>
  </si>
  <si>
    <t>HTX Dịch vụ và chế biến lâm sản Tân Phú</t>
  </si>
  <si>
    <t>HTX DV Điện năng Thu Cúc</t>
  </si>
  <si>
    <t>HTX DV Điện năng Kiệt Sơn</t>
  </si>
  <si>
    <t>HTX Nuôi trồng đoàn kết xã Cao Xá</t>
  </si>
  <si>
    <t>Khu Phong Vân xã Cao Xá, Lâm Thao</t>
  </si>
  <si>
    <t>HTX DV và kinh doanh thủy sản Thành Nam</t>
  </si>
  <si>
    <t>Khu 1 xã Tứ Xã, Lâm Thao</t>
  </si>
  <si>
    <t>HTX DV&amp; tổng hợp lĩnh Nam</t>
  </si>
  <si>
    <t>khu 16 xã Tiên Kiên, Lâm Thao</t>
  </si>
  <si>
    <t>HTX chè Lương Sơn</t>
  </si>
  <si>
    <t>xã Lương Sơn, Yên Lập</t>
  </si>
  <si>
    <t>HTX Nấm Đại Thành</t>
  </si>
  <si>
    <t>Khu 8, Xuân Thủy, Yên Lập</t>
  </si>
  <si>
    <t>HTX  Nấm Trọng Xuân, xã Xuân An</t>
  </si>
  <si>
    <t>Khu Liên Hiệp 1, Yên Lập</t>
  </si>
  <si>
    <t>HTX dịch vụ điện năng Hưng Long</t>
  </si>
  <si>
    <t>Xã Hưng Long, Yên Lập</t>
  </si>
  <si>
    <t>HTX xây dựng Hảo Năng</t>
  </si>
  <si>
    <t>Khu Đồng Bài, Đồng Thịnh, Yên Lập</t>
  </si>
  <si>
    <t>HTX DV nông nghiệp Đông Cửu</t>
  </si>
  <si>
    <t>Xã Đông Cửu, Thanh Sơn</t>
  </si>
  <si>
    <t>HTX DV nông nghiệp Địch Quả</t>
  </si>
  <si>
    <t>Xã Địch Quả, Thanh Sơn</t>
  </si>
  <si>
    <t>HTX DV nông nghiệp Yên Lãng</t>
  </si>
  <si>
    <t>Xã Yên Lãng, Thanh Sơn</t>
  </si>
  <si>
    <t>HTX DV nông nghiệp Tân Lập</t>
  </si>
  <si>
    <t>Xã Tân Lập, Thanh Sơn</t>
  </si>
  <si>
    <t>HTX DV nông nghiệp Hương Cần</t>
  </si>
  <si>
    <t>Xã Hương Cần, Thanh Sơn</t>
  </si>
  <si>
    <t>HTX DV nông nghiệp Yên Lương</t>
  </si>
  <si>
    <t>Xã Yên Lương, Thanh Sơn</t>
  </si>
  <si>
    <t>HTX Khánh Linh</t>
  </si>
  <si>
    <t>Xã Thục Luyện, Thanh Sơn</t>
  </si>
  <si>
    <t>HTX DVĐN Sơn Hùng</t>
  </si>
  <si>
    <t>Xã Sơn Hùng, Thanh Sơn</t>
  </si>
  <si>
    <t>HTX SX &amp; TM Thanh Xuân</t>
  </si>
  <si>
    <t xml:space="preserve"> phố Ba Mỏ, Thị trấn Thanh Sơn</t>
  </si>
  <si>
    <t>HTX Huy Hùng</t>
  </si>
  <si>
    <t>Xóm Đình, Xã Địch Quả, Thanh Sơn</t>
  </si>
  <si>
    <t>HTX Thương mại dịch vụ Hải  Thu</t>
  </si>
  <si>
    <t>Thị trấn Thanh Sơn, Thanh Sơn</t>
  </si>
  <si>
    <t>HTX Chăn nuôi Hà Lộc</t>
  </si>
  <si>
    <t>Xã Hà Lộc, TX Phú Thọ</t>
  </si>
  <si>
    <t>HTX TTCN 8/3</t>
  </si>
  <si>
    <t>P. Âu cơ, TX Phú Thọ</t>
  </si>
  <si>
    <t>HTX TTCN 1/5</t>
  </si>
  <si>
    <t>HTX TTCN Thống nhất</t>
  </si>
  <si>
    <t>Xã Thanh Minh, TX Phú Thọ</t>
  </si>
  <si>
    <t>Phú Thọ</t>
  </si>
  <si>
    <t>HTXDVNN và Xây dựng Cẩm Kim</t>
  </si>
  <si>
    <t>Thôn Đông Hà, xã Cẩm Kim</t>
  </si>
  <si>
    <t>NN &amp; XD</t>
  </si>
  <si>
    <t>TV: 377; DT: 0</t>
  </si>
  <si>
    <t>HTXNN Cẩm Hà</t>
  </si>
  <si>
    <t>Thôn Đồng Nà, xã Cẩm Hà</t>
  </si>
  <si>
    <t>TV: 2868; DT: 0</t>
  </si>
  <si>
    <t>HTX Cao Su và Nuôi trồng Quyết Thắng</t>
  </si>
  <si>
    <t>Thôn An Mỹ, Xã Thăng Phước</t>
  </si>
  <si>
    <t>TV: 7; DT: 0</t>
  </si>
  <si>
    <t>HTX bỏ địa điểm đăng ký 
kinh doanh, không liên lạc được.</t>
  </si>
  <si>
    <t xml:space="preserve">HTX NN Mỹ Tân An </t>
  </si>
  <si>
    <t>Thôn Khương Mỹ, xã Tam Xuân 1</t>
  </si>
  <si>
    <t>HTX NN Tân Phú Hưng</t>
  </si>
  <si>
    <t>Thôn Phú Hưng, xã Tam Xuân 1</t>
  </si>
  <si>
    <t>Không liên hệ được đại diện HTX nên chưa xác định được nguyên nhân</t>
  </si>
  <si>
    <t>HTX nông nghiệp Tam Nghĩa</t>
  </si>
  <si>
    <t>Thôn Hòa Mỹ, xã Tam Nghĩa</t>
  </si>
  <si>
    <t>Tổng hợp</t>
  </si>
  <si>
    <t>HTX  nông nghiệp dịch vụ  Tam Anh</t>
  </si>
  <si>
    <t>Thôn Diên Phổ, xã Tam Anh Nam</t>
  </si>
  <si>
    <t>TV: 10; DT: 0</t>
  </si>
  <si>
    <t>HTX NN Giang Phú</t>
  </si>
  <si>
    <t>Thôn Phú Bình, xã Tam Xuân I</t>
  </si>
  <si>
    <t>2017</t>
  </si>
  <si>
    <t>HTX Nông lâm nghiệp Bích Trung</t>
  </si>
  <si>
    <t>Xã Tam Xuân 1</t>
  </si>
  <si>
    <t>9/2018</t>
  </si>
  <si>
    <t>HTX Nông ngư nghiệp Tam Tiến</t>
  </si>
  <si>
    <t>Xã Tam Tiến</t>
  </si>
  <si>
    <t>12/2018</t>
  </si>
  <si>
    <t>HTX NN Phú Ninh</t>
  </si>
  <si>
    <t>TT Phú Thịnh</t>
  </si>
  <si>
    <t>HTX Nông lâm Phú Thịnh</t>
  </si>
  <si>
    <t>HTX NN Duyên Phú</t>
  </si>
  <si>
    <t>Thôn Cẩm Khê, xã Tam Phước</t>
  </si>
  <si>
    <t>HTX nông nghiệp Phước Bình</t>
  </si>
  <si>
    <t>Thôn Kỳ Phú, xã Tam Phước</t>
  </si>
  <si>
    <t>HTX NN và KDTH  Tam Lãnh</t>
  </si>
  <si>
    <t>Thôn Bồng Miêu, xã Tam Lãnh</t>
  </si>
  <si>
    <t xml:space="preserve">HTX dùng nước Kênh N18 </t>
  </si>
  <si>
    <t xml:space="preserve">Xã Bình Tú </t>
  </si>
  <si>
    <t>Điều hành nước tưới</t>
  </si>
  <si>
    <t>TV: 58</t>
  </si>
  <si>
    <t>HTX NN Phú Phong</t>
  </si>
  <si>
    <t>Bình Trung - Thăng Bình</t>
  </si>
  <si>
    <t>HTX 6.12 Thăng Bình</t>
  </si>
  <si>
    <t>Số 15, đường Lý TựTrọng,thịtrấn Hà Lam</t>
  </si>
  <si>
    <t>Trồng trọt (cây dược liệu)</t>
  </si>
  <si>
    <t>HTX chăn nuôi gà Tiên Cẩm</t>
  </si>
  <si>
    <t>Thôn Cẩm Trung, xã Tiên Cẩm</t>
  </si>
  <si>
    <t>Địa phương chưa có kế hoạch triển khai</t>
  </si>
  <si>
    <t>HTX Nông nghiệp Tân Tiến Phong</t>
  </si>
  <si>
    <t>Thôn 2, xã Tiên Phong</t>
  </si>
  <si>
    <t>HTX Nông nghiệp Duy Linh</t>
  </si>
  <si>
    <t>Thôn Nam Phước, xã Đại Tân</t>
  </si>
  <si>
    <t>HTX dịch vụ và tơ tằm Công nghệ cao KBL</t>
  </si>
  <si>
    <t>Khu Nghĩa Hiệp, TT Ái Nghĩa</t>
  </si>
  <si>
    <t>Trồng trọt và dịch chăm sóc bảo trì cây cảnh</t>
  </si>
  <si>
    <t>HTX NN Dâu Tằm CNC Giao Thủy</t>
  </si>
  <si>
    <t>Thôn 1, xã Đại Hòa</t>
  </si>
  <si>
    <t>Trồng dâu nuôi tăm, bán VTNN, giống cây</t>
  </si>
  <si>
    <t>HTX dịch vụ sản xuất nông nghiệp Điện Hồng 3</t>
  </si>
  <si>
    <t>Thôn Đa Hòa Bắc - Xã Điện Hồng, Thị xã Điện Bàn</t>
  </si>
  <si>
    <t>HTX Nông nghiệp  Điện Trung</t>
  </si>
  <si>
    <t>Thôn Tân Bình 4, xã Điện Trung, Thị xã Điện Bàn</t>
  </si>
  <si>
    <t>HTX Duy Sơn II</t>
  </si>
  <si>
    <t>Thôn Chiêm Sơn, xã Duy Sơn</t>
  </si>
  <si>
    <t>NN, DV</t>
  </si>
  <si>
    <t>TV: 1560</t>
  </si>
  <si>
    <t>HTX Tơ lụa Mã Châu</t>
  </si>
  <si>
    <t>Thôn Châu Hiệp, TT Nam Phước</t>
  </si>
  <si>
    <t>Tiểu thủ CN</t>
  </si>
  <si>
    <t>Liên hiệp HTX NN Quảng Nam</t>
  </si>
  <si>
    <t>Xã Duy Thành</t>
  </si>
  <si>
    <t>Dịch vụ NN</t>
  </si>
  <si>
    <t>Quảng Nam</t>
  </si>
  <si>
    <t>HTX Nông nghiệp Mai Thắng</t>
  </si>
  <si>
    <t>Thôn Cây Thau, xã Đoàn Kết, huyện Vân Đồn</t>
  </si>
  <si>
    <t>HTX toàn xã, có &gt;400 thành viên</t>
  </si>
  <si>
    <t>HTX Nông nghiệp Hợp Tiến</t>
  </si>
  <si>
    <t>Tổ 3, Khu 7A, phường Bãi Cháy, TP Hạ Long</t>
  </si>
  <si>
    <t>136 thành viên</t>
  </si>
  <si>
    <t>HTX Môi trường xanh</t>
  </si>
  <si>
    <t>Tổ 4, Khu 8, Phường Cẩm Thành, Cẩm Phả</t>
  </si>
  <si>
    <t>07 Thành viên</t>
  </si>
  <si>
    <t>HTX mật ong rừng Hoành Mô</t>
  </si>
  <si>
    <t>Thôn Lòng Vài, xã Hoành Mô, huyện Bình Liêu</t>
  </si>
  <si>
    <t>HTX Dịch vụ vận tải 27/7 Uông Bí</t>
  </si>
  <si>
    <t>Tổ 1, Khu 1, Phường Quang Trung, thành phố Uông Bí</t>
  </si>
  <si>
    <t>11 Thành viên</t>
  </si>
  <si>
    <t>Quảng Ninh</t>
  </si>
  <si>
    <t>HTX giao thông vận tải Quảng Ngãi</t>
  </si>
  <si>
    <t>Phường Nghĩa Chánh, TP Quảng Ngãi</t>
  </si>
  <si>
    <t>GTVT</t>
  </si>
  <si>
    <t>HTX xây dựng Tân Tiến</t>
  </si>
  <si>
    <t>Phường Nghĩa Lộ, TP Quảng Ngãi</t>
  </si>
  <si>
    <t>HTX nông nghiệp Nghĩa Dõng</t>
  </si>
  <si>
    <t>Xã Nghĩa Dõng, TP Quảng Ngãi</t>
  </si>
  <si>
    <t>HTX nông nghiệp Hòa Vinh</t>
  </si>
  <si>
    <t>Xã Tịnh Thiện, TP Quảng Ngãi</t>
  </si>
  <si>
    <t>HTX đóng sửa tàu thuyền Tịnh Phát</t>
  </si>
  <si>
    <t>Xã Tịnh Kỳ, TP Quảng Ngãi</t>
  </si>
  <si>
    <t>CC-TTCN</t>
  </si>
  <si>
    <t>Người đại diện theo pháp luật của HTX hiện không còn sinh sống tại địa phương</t>
  </si>
  <si>
    <t>HTX dịch vụ và khai thác hải sản xa bờ Tịnh Hòa</t>
  </si>
  <si>
    <t>Xã Tịnh Hòa, TP Quảng Ngãi</t>
  </si>
  <si>
    <t>Thủy sản</t>
  </si>
  <si>
    <t>Người đại diện theo pháp luật của HTX hiện không còn sinh sống tại địa phương; không liên lạc được</t>
  </si>
  <si>
    <t>HTX chuyên canh mía kết hợp chăn nuôi Tú Sơn</t>
  </si>
  <si>
    <t>Xã Đức Lân, huyện Mộ Đức</t>
  </si>
  <si>
    <t>HTX giao thông vận tải huyện Mộ Đức</t>
  </si>
  <si>
    <t>Thị trấn Mộ Đức, huyện Mộ Đức</t>
  </si>
  <si>
    <t>HTX ứng dụng công nghệ cao Hòa Phát</t>
  </si>
  <si>
    <t>Xã Đức Chánh, huyện Mộ Đức</t>
  </si>
  <si>
    <t>HTX Dịch vụ hậu cần nghề cá xã Bình Chánh</t>
  </si>
  <si>
    <t>Xã Bình Chánh, huyện Bình Sơn</t>
  </si>
  <si>
    <t>DVTS</t>
  </si>
  <si>
    <t>HTX Dịch vụ vận tải biển Dung Quất</t>
  </si>
  <si>
    <t>Xã Bình Đông, huyện Bình Sơn</t>
  </si>
  <si>
    <t>DVVT</t>
  </si>
  <si>
    <t>HTX Nuôi trồng thủy sản xã Bình Phú</t>
  </si>
  <si>
    <t>Xã Bình Phú, huyện Bình Sơn</t>
  </si>
  <si>
    <t>NTTS</t>
  </si>
  <si>
    <t>HTX Nuôi trồng thủy sản xã Phổ Minh</t>
  </si>
  <si>
    <t>Xã Phổ Minh, thị xã Đức Phổ</t>
  </si>
  <si>
    <t>Đang đề nghị cấp có thẩm quyền cho phép dừng dự án và quyết toán chi phí thực tế thực hiện Dự án để làm căn cứ giải thể HTX</t>
  </si>
  <si>
    <t>Quảng Ngãi</t>
  </si>
  <si>
    <t>HTX DVTM Diệp Chi (Anh Dục)</t>
  </si>
  <si>
    <t xml:space="preserve">SN25, tổ 3, Tô Hiệu, TP. Sơn La,  0965539 696    </t>
  </si>
  <si>
    <t>DVTM phân phối, bán lẻ</t>
  </si>
  <si>
    <t>Chưa đăng ký thuế, không hoạt động, không có tại địa chỉ đăng ký, không liên lạc được với người đại diện</t>
  </si>
  <si>
    <t>HTX Hữu cơ Đức Vinh</t>
  </si>
  <si>
    <t>Tổ 5, phường Chiềng Sinh, TP. Sơn La, 036 732 7736</t>
  </si>
  <si>
    <t>Trụ sở không có theo hồ sơ đăng ký, không hoạt động,  không liên lạc được với người đại diện, không đăng ký thuế</t>
  </si>
  <si>
    <t>HTX Bình An</t>
  </si>
  <si>
    <t>Tổ 2, phường Chiềng Cơi, TP. Sơn La, 032 8395 859</t>
  </si>
  <si>
    <t>Chăn nuôi gia súc, gia cầm,DV ăn uống, DV thương mại</t>
  </si>
  <si>
    <t>21/4/2014</t>
  </si>
  <si>
    <t>Không treo biển trụ sở, không hoạt động,  không có tại địa chỉ đăng ký,  không liên lạc được với người đại diện</t>
  </si>
  <si>
    <t>HTX DV Nông nghiệp Thanh Việt</t>
  </si>
  <si>
    <t>Bản Tam, xã Chiềng Đen, TP. Sơn La, '0915 835 449</t>
  </si>
  <si>
    <t xml:space="preserve">Dịch vụ Nông nghiệp, chăn nuôi, thu mua nông sản </t>
  </si>
  <si>
    <t>26/10/2015</t>
  </si>
  <si>
    <t>Không treo biển trụ sở, không hoạt động,  không có tại địa chỉ đăng ký</t>
  </si>
  <si>
    <t xml:space="preserve">HTX Sản xuất - MB </t>
  </si>
  <si>
    <t>Bản Mé, phường Chiềng Cơi, TP. Sơn La, '0915 058 766</t>
  </si>
  <si>
    <t>Đa ngành nghề</t>
  </si>
  <si>
    <t>Không treo biển trụ sở, không hoạt động, không có tại địa chỉ đăng ký,  không liên lạc được với người đại diện, chưa đăng ký mã số thuế</t>
  </si>
  <si>
    <t>HTX Dịch vụ Hà Cẩm</t>
  </si>
  <si>
    <t>Bản Híp, Chiềng Ngần, TP. Sơn La, '0975 384 988</t>
  </si>
  <si>
    <t>Dịch vụ thương mại</t>
  </si>
  <si>
    <t>Chưa làm thủ tục hủy con dấu</t>
  </si>
  <si>
    <t>HTX Mạnh Nguyên</t>
  </si>
  <si>
    <t>Bản Muông, xã Chiềng Ngần, TP. Sơn La, 0359 538 993</t>
  </si>
  <si>
    <t>HTX DVTH Thiên Phát</t>
  </si>
  <si>
    <t>Bản Phiêng Tam, xã Chiềng Đen, TP. Sơn La, '0989 880 425</t>
  </si>
  <si>
    <t>Không hoạt động, không có tại địa chỉ đăng ký, không báo cáo tình hình hoạt động theo quy định</t>
  </si>
  <si>
    <t>HTX Tam Nông</t>
  </si>
  <si>
    <t>SN237, Chu Văn Thịnh, tổ 2, phường Tô Hiệu, TP. Sơn La, '083 7903 999</t>
  </si>
  <si>
    <t>Không có trụ sở theo địa chỉ đã đăng ký, không liên lạc được với người đại diện</t>
  </si>
  <si>
    <t>HTX Noong Lốm</t>
  </si>
  <si>
    <t>Bản Bó, phường Chiềng An, TP. Sơn La, '0964977678</t>
  </si>
  <si>
    <t xml:space="preserve">Đa ngành nghề </t>
  </si>
  <si>
    <t>Không treo biển trụ sở, không làm việc được với người đại diện HTX. HTX không kê khai, không nộp thuế, không báo cáo tình hình hoạt động từ khi thành lập đến nay</t>
  </si>
  <si>
    <t>HTX 883</t>
  </si>
  <si>
    <t>Bản Hẹo, phường Tô Hiệu, TP. Sơn La, '0982531055</t>
  </si>
  <si>
    <t>Không treo biển trụ sở, chưa đăng ký thuế, HTX không hoạt động</t>
  </si>
  <si>
    <t>HTX Bảo Ngọc</t>
  </si>
  <si>
    <t>Bản Mé Ban, phường Chiềng Cơi, TP. Sơn La, '0355 784 5367</t>
  </si>
  <si>
    <t xml:space="preserve">SX rượu thủ công, trồng cây dược liệu, KD tổng hợp , chăn nuôi </t>
  </si>
  <si>
    <t>Không có trụ sở HTX, không liên lạc được với người đại diện HTX</t>
  </si>
  <si>
    <t>HTX Nông nghiệp Huynh Giáp Sơn La</t>
  </si>
  <si>
    <t>Bản Noong La, phường Chiềng Sinh, TP. Sơn La, '0918 631 538</t>
  </si>
  <si>
    <t>Không hoạt động, chưa đăng ký MST,  không liên lạc được với người đại diện</t>
  </si>
  <si>
    <t>HTX Nông nghiệp Môi trường xanh Tân Phát</t>
  </si>
  <si>
    <t>Bản Phường, xã Chiềng Ngần, TP. Sơn La, '098 4479 888</t>
  </si>
  <si>
    <t>SX phân bón, trồng trọt, chăn nuôi, chế biến thịt, rau quả, KD nông lâm sản, động vật sống</t>
  </si>
  <si>
    <t xml:space="preserve">HTX không hoạt động tại địa chỉ đăng ký, chưa chấp hành nghĩa vụ thuế </t>
  </si>
  <si>
    <t>HTX Nặm Bó</t>
  </si>
  <si>
    <t>Số 43 đường Hoàng Quốc Việt, TP. Sơn La, '037 906 7306</t>
  </si>
  <si>
    <t xml:space="preserve">Dịch vụ thương mại: Dịch vụ ăn uống, nhà nghỉ cộng đồng, tắm thuốc trị liệu, SXKD nước uống tinh khiết </t>
  </si>
  <si>
    <t>Không treo biển, không hoạt động, không có tại địa chỉ trụ sở đã đăng ký</t>
  </si>
  <si>
    <t>HTX Vận tải điện tử Sơn La</t>
  </si>
  <si>
    <t>Tổ 3, phường Chiềng Cơi, TP. Sơn La</t>
  </si>
  <si>
    <t>Dịch vụ thương mại, vận tải</t>
  </si>
  <si>
    <t>29/6/2018</t>
  </si>
  <si>
    <t>Không liên lạc được với người đại diện, không có tại địa chỉ trụ sở đã đăng ký, chưa đăng ký mã số thuế</t>
  </si>
  <si>
    <t>HTX Dệt may Phương Thảo</t>
  </si>
  <si>
    <t>Tổ 8, phường Quyết Tâm, TP. Sơn La, 0889 642 289</t>
  </si>
  <si>
    <t>Dệt may</t>
  </si>
  <si>
    <t>01/8/218</t>
  </si>
  <si>
    <t xml:space="preserve">Không hoạt động, không có tại địa chỉ trụ sở đã đăng ký, chưa chấp hành nghĩa vụ thuế </t>
  </si>
  <si>
    <t xml:space="preserve">Hợp tác xã Quang Long </t>
  </si>
  <si>
    <t>Số 277, đường Trần Đăng Ninh, tổ 8, phường Quyết Tâm, thành phố Sơn La, tỉnh Sơn La. '0965 369 374</t>
  </si>
  <si>
    <t>Hoạt động thể thao của các câu lạc bộ thể thao; Dịch vụ ăn uống phục vụ lưu động; Xây dựng nhà các loại; Xây dựng công trình kỹ thuật dân dụng.</t>
  </si>
  <si>
    <t>Không treo biển, không hoạt động, không có tại địa chỉ trụ sở đã đăng ký, không liên hệ được với người đại diện theo pháp luật</t>
  </si>
  <si>
    <t>HTX dịch vụ VT hành khách Thành Mỹ</t>
  </si>
  <si>
    <t>Tiểu khu 1 - TT Bắc Yên, huyện Bắc Yên, 0972.908.999 – 0941.256.888</t>
  </si>
  <si>
    <t>Vận tải hành khách bằng xe khách nội tỉnh, liên tỉnh</t>
  </si>
  <si>
    <t>03-7-2017</t>
  </si>
  <si>
    <t>HTX Nông nghiệp Xím Vàng</t>
  </si>
  <si>
    <t>Bản Xím Vàng, xã Xím Vàng, huyện Bắc Yên, 0338.004.530
0375.306.728</t>
  </si>
  <si>
    <t xml:space="preserve">Nông nghiệp và hoạt động dịch vụ có liên quan </t>
  </si>
  <si>
    <t>02-1-2018</t>
  </si>
  <si>
    <t>HTX Thiên Thịnh</t>
  </si>
  <si>
    <t>Khu cổng chợ xã Tà Xùa, , Huyện Bắc Yên</t>
  </si>
  <si>
    <t>Bán buôn</t>
  </si>
  <si>
    <t>16-10-2019</t>
  </si>
  <si>
    <t>HTX DVNN NT Thủy sản Thanh Bình</t>
  </si>
  <si>
    <t>Bản Mòn, xã Phiêng Ban, huyện Bắc Yên 0982319262</t>
  </si>
  <si>
    <t>2016</t>
  </si>
  <si>
    <t>Không liên hệ được với người đại diện theo pháp luật</t>
  </si>
  <si>
    <t>HTX XD DVNN - Chăn nuôi CBY16</t>
  </si>
  <si>
    <t>Bản Mòn, Phiêng Ban, huyện Bắc Yên 0385263177</t>
  </si>
  <si>
    <t>HTX Bảo An</t>
  </si>
  <si>
    <t>Bản Văn Ban, thị trấn Bắc Yên, huyện Bắc Yên  0979.737.995</t>
  </si>
  <si>
    <t>HTX Chấn Yên</t>
  </si>
  <si>
    <t>Bản Pe, xã Song Pe, huyện Bắc Yên  0374767431</t>
  </si>
  <si>
    <t>HTX DV giết mổ và thương mại Hoàng Phúc</t>
  </si>
  <si>
    <t>Bản Cao Đa 2, xã Phiêng Ban, huyện Bắc Yên  0354.660.586</t>
  </si>
  <si>
    <t>Thương mại dịch vụ</t>
  </si>
  <si>
    <t>Nợ thuế</t>
  </si>
  <si>
    <t>HTX Chăn nuôi Bản Sọc</t>
  </si>
  <si>
    <t>Bản Sọc, Xá Mường Bang, Huyện Phù Yên</t>
  </si>
  <si>
    <t>15-12-2016</t>
  </si>
  <si>
    <t>HTX Thủy sản Nam Phong</t>
  </si>
  <si>
    <t>xã Nam Phong, huyện Phù Yên, 0355.907.362</t>
  </si>
  <si>
    <t>Nuôi trồng thuỷ sản nội địa</t>
  </si>
  <si>
    <t>27-12-2018</t>
  </si>
  <si>
    <t>Xã Gia Phù, huyện Phù Yên, 0978.176.549</t>
  </si>
  <si>
    <t>26-11-2008</t>
  </si>
  <si>
    <t>HTX Nuôi trồng và chế biến Nấm Mường Tấc</t>
  </si>
  <si>
    <t>Xã Gia Phù, huyện Phù Yên, 0394.579.294</t>
  </si>
  <si>
    <t>Nông nghiệp và hoạt động dịch vụ có liên quan</t>
  </si>
  <si>
    <t>24-6-2011</t>
  </si>
  <si>
    <t>HTX  Thủy sản Pú Hay</t>
  </si>
  <si>
    <t>Bản Bó Ban, xã Chiềng Bằng, huyện Quỳnh Nhai, 0329.335.571</t>
  </si>
  <si>
    <t>Nuôi trồng thủy sản nước ngọt</t>
  </si>
  <si>
    <t>02-12-2016</t>
  </si>
  <si>
    <t>HTX Thủy sản Pá Uôn</t>
  </si>
  <si>
    <t>Bản Pá Uôn, xã Mường Giàng, huyện Quỳnh Nhai, 0913056922</t>
  </si>
  <si>
    <t>Khai thác, nuôi trồng thuỷ sản</t>
  </si>
  <si>
    <t>14-5-2012</t>
  </si>
  <si>
    <t>HTX Nông nghiệp hữu cơ Mường La</t>
  </si>
  <si>
    <t>Tiểu khu 2 TT Ít Ong, huyện Mường La, 0872.439.078</t>
  </si>
  <si>
    <t>Trồng rau các loại</t>
  </si>
  <si>
    <t>28-11-2017</t>
  </si>
  <si>
    <t>Không treo biển, không hoạt động, không có tại địa chỉ trụ sở đã đăng ký, chưa hoàn thành thủ tục đóng MST</t>
  </si>
  <si>
    <t>HTX Chăn nuôi Mường Trai</t>
  </si>
  <si>
    <t>Bản Huổi Muôn, Mường Trai, huyện Mường La</t>
  </si>
  <si>
    <t>31-7-2017</t>
  </si>
  <si>
    <t>HTX DVNN Nang Phai</t>
  </si>
  <si>
    <t>Nang Phai, Mường Bú, Mường La, 0982.784.893</t>
  </si>
  <si>
    <t xml:space="preserve">Nông nghiệp   </t>
  </si>
  <si>
    <t>1999</t>
  </si>
  <si>
    <t>HTX DVDL Thẳm Bó</t>
  </si>
  <si>
    <t>Búng Diễn,  Mường Bú, huyện Mương La, '02123832029</t>
  </si>
  <si>
    <t>Dịch vụ du lịch</t>
  </si>
  <si>
    <t>13-5-2010</t>
  </si>
  <si>
    <t>Sơn La</t>
  </si>
  <si>
    <t xml:space="preserve">HTX may đan xuất khẩu Tân Phước 
(Số đăng ký kinh doanh: 5307C00007 - Người đại diện theo pháp luật: Trần Văn Hà)
</t>
  </si>
  <si>
    <t>Khu phố 1, Thị trấn Mỹ Phước, huyện Tân Phước, tỉnh Tiền Giang.</t>
  </si>
  <si>
    <t>May đan xuất khẩu</t>
  </si>
  <si>
    <t>7 thành viên</t>
  </si>
  <si>
    <t>Tiền Giang</t>
  </si>
  <si>
    <t>HTX công nghiệp Quang Thiết</t>
  </si>
  <si>
    <t>Tổ 1, Phường Minh Xuân, thành phố Tuyên Quang</t>
  </si>
  <si>
    <t>Chế biến lâm sản, Vận tải hàng hóa bằng xe ô tô</t>
  </si>
  <si>
    <t>Khó khăn trong Sản xuất đang làm thủ tục xin tạm dừng hoạt động và hoàn thiện hồ sơ giải thể HTX</t>
  </si>
  <si>
    <t>HTX Phú Thịnh</t>
  </si>
  <si>
    <t>Tổ 31, Phường  Hưng Thành, thành phố Tuyên Quang</t>
  </si>
  <si>
    <t xml:space="preserve">Khai thác và kinh doanh 
cát, sỏi. </t>
  </si>
  <si>
    <t xml:space="preserve"> Không hoạt động tại có địa chỉ đã đăng ký</t>
  </si>
  <si>
    <t>Tổ 16, Phường  Nông Tiến, thành phố Tuyên Quang</t>
  </si>
  <si>
    <t>Chế biến lâm sản; trồng rừng</t>
  </si>
  <si>
    <t xml:space="preserve"> Đang làm thủ tục giải thể</t>
  </si>
  <si>
    <t>HTX  vận tải ô tô Cửa 
Nam</t>
  </si>
  <si>
    <t>số nhà 30, tổ 27, Phường Tân Quang, thành phố Tuyên Quang</t>
  </si>
  <si>
    <t>Dịch vụ vận tải hàng hóa và hành khách băng xe ô tô</t>
  </si>
  <si>
    <t>HTX Toàn Tuyến</t>
  </si>
  <si>
    <t>Số nhà 12, Tổ 35, phường Tân Quang, thành phố Tuyên Quang</t>
  </si>
  <si>
    <t>Vận tải hàng hóa bằng xe ô tô; Bán buôn, bán lẻ VLXD</t>
  </si>
  <si>
    <t xml:space="preserve">2008
</t>
  </si>
  <si>
    <t>HTX sản xuất vật liệu xây dựng Lưỡng Vượng</t>
  </si>
  <si>
    <t>Xóm hợp hòa 2, xã Lưỡng Vượng</t>
  </si>
  <si>
    <t>Sản xuất gạch, Kinh doanh vật liệu xây dựng, vận tải hàng hóa bằng xe ô tô</t>
  </si>
  <si>
    <t xml:space="preserve">2011
</t>
  </si>
  <si>
    <t>HTX kinh doanh cát sỏi Hoàng Lê</t>
  </si>
  <si>
    <t>Thôn Hòa Bình, xã Thái Long</t>
  </si>
  <si>
    <t>Khai thác cát sỏi, vật liệu 
xây dựng</t>
  </si>
  <si>
    <t xml:space="preserve">2001
</t>
  </si>
  <si>
    <t xml:space="preserve">Đã đôn đốc HTX </t>
  </si>
  <si>
    <t>HTX xây dựng cơ khí 
Sơn Lộc</t>
  </si>
  <si>
    <t>xóm Hưng Kiều 1, xã An Tường</t>
  </si>
  <si>
    <t>xây dựng; Gia công cơ khí</t>
  </si>
  <si>
    <t xml:space="preserve">HTX sản xuất Đoàn Kết </t>
  </si>
  <si>
    <t>Xã Lưỡng Vượng, thành phố Tuyên Quang</t>
  </si>
  <si>
    <t>Sản xuất vôi</t>
  </si>
  <si>
    <t xml:space="preserve">2002
</t>
  </si>
  <si>
    <t xml:space="preserve">HTX chăn nuôi kinh doanh rắn Thái Tân </t>
  </si>
  <si>
    <t xml:space="preserve">Chăn nuôi rắn sinh sản, rắn thương phẩm. Mua bán chế biến tiêu thụ các sản phẩm từ rắn chăn nuôi. </t>
  </si>
  <si>
    <t xml:space="preserve">2006
</t>
  </si>
  <si>
    <t>HTX Nông lâm nghiệp Bằng Cốc</t>
  </si>
  <si>
    <t>Thôn 4 Mai Hồng, xã Bằng Cốc, huyện Hàm Yên</t>
  </si>
  <si>
    <t>Dịch vụ thuỷ lợi; dịch vụ đại lý cung ứng giống và phân bón hoá học, bao tiêu nông sản.</t>
  </si>
  <si>
    <t>21/11/2009</t>
  </si>
  <si>
    <t>15 thành viên; doanh thu 116 triệu đồng</t>
  </si>
  <si>
    <t>HTX Nông lâm nghiệp Yên Lâm</t>
  </si>
  <si>
    <t>Km 64, xã Yên Lâm, huyện Hàm Yên</t>
  </si>
  <si>
    <t>Dịch vụ điện, thuỷ lợi; cung ứng vật tư nông nghiệp, khoa học kỹ thuật; quản lý chợ.</t>
  </si>
  <si>
    <t>12/3/2003</t>
  </si>
  <si>
    <t xml:space="preserve">12 thành viên; doanh thu 121 triệu đồng </t>
  </si>
  <si>
    <t>Không thanh quyết toán được tiền nợ đọng với xã viên; không phối hợp với chính quyền để làm thủ tục giải thể</t>
  </si>
  <si>
    <t>HTX Yên Lập</t>
  </si>
  <si>
    <t>Thôn Tông Moọc, xã Yên 
lập, huyện Chiêm Hóa</t>
  </si>
  <si>
    <t>Đang hoàn thiện hồ sơ giải thể</t>
  </si>
  <si>
    <t>HTX Kiên Đài</t>
  </si>
  <si>
    <t>HTX Bình Nhân</t>
  </si>
  <si>
    <t>Thôn Bình Tiến, xã Bình Nhân, huyện Chiêm Hóa</t>
  </si>
  <si>
    <t>HTX Phú Bình</t>
  </si>
  <si>
    <t>Thôn Tạng Khiếc, xã Phú bình, huyện Chiêm Hóa</t>
  </si>
  <si>
    <t>HTX Dịch vụ nông lâm nghiệp Thành Tiến</t>
  </si>
  <si>
    <t>Thôn Vũ Hải Đường, xã Phú Bình, huyện Chiêm Hóa</t>
  </si>
  <si>
    <t>Nông lâm nghiệp, xây dựng</t>
  </si>
  <si>
    <t>HTX TCN Kiên Cúc</t>
  </si>
  <si>
    <t>Tổ Vĩnh Tiến, thị trấn Vĩnh lộc, huyện Chiêm Hóa</t>
  </si>
  <si>
    <t>HTX TCN Trung Hà</t>
  </si>
  <si>
    <t>Thôn Nà Lừa, xã Trung Hà, huyện Chiêm Hóa</t>
  </si>
  <si>
    <t>HTX Thôn Thượng</t>
  </si>
  <si>
    <t>Thôn xã Thị xã Đà vị, huyện Na Hang</t>
  </si>
  <si>
    <t>Quản lý điện nông thôn</t>
  </si>
  <si>
    <t>HTX hoạt động không hiệu quả và không có việc làm trong nhiều năm</t>
  </si>
  <si>
    <t>HTX Nông nghiệp Tân Thành</t>
  </si>
  <si>
    <t>Xã Yên Hoa, huyện Na Hang</t>
  </si>
  <si>
    <t>HTX Nông nghiệp Bản Va</t>
  </si>
  <si>
    <t>Quản lý điện nông thôn, xây dựng các công trình, mua bán vật liệu xây dựng</t>
  </si>
  <si>
    <t>HTX Nông nghiệp Lũng Khiêng</t>
  </si>
  <si>
    <t>Xã Sinh Long, huyện Na Hang</t>
  </si>
  <si>
    <t>Quản lý điện nông thôn; chế biến lâm sản</t>
  </si>
  <si>
    <t>HTX Nông nghiệp Hợp Nhất Thượng Nông</t>
  </si>
  <si>
    <t>Xã Thượng Nông, huyện Na Hang</t>
  </si>
  <si>
    <t>Quản lý điện nông thôn; Khai thác cát, sỏi</t>
  </si>
  <si>
    <t>HTX Nông nghiệp Liên Thôn 1</t>
  </si>
  <si>
    <t xml:space="preserve"> Xã Thượng Giáp, huyện Na Hang</t>
  </si>
  <si>
    <t>Quản lý điện nông thôn; Dịch vụ thủy lợi</t>
  </si>
  <si>
    <t>HTX Thủy sản Nam Trường</t>
  </si>
  <si>
    <t>Tổ 17 thị trấn, thị trấn Na Hang, huyện Na Hang</t>
  </si>
  <si>
    <t>Nuôi trồng, khai thác thủy sản</t>
  </si>
  <si>
    <t>HTX dừng hoạt động từ lâu, không liên lạc được với người đại diện của HTX</t>
  </si>
  <si>
    <t>HTX Thủy sản Hoa Sen</t>
  </si>
  <si>
    <t>HTX Thủy sản Tiến Dũng</t>
  </si>
  <si>
    <t>Tổ 13 thị trấn, thị trấn Na Hang, huyện Na Hang</t>
  </si>
  <si>
    <t>HTX Thủy sản Hùng Hòa</t>
  </si>
  <si>
    <t>HTX Ngọc Mạnh</t>
  </si>
  <si>
    <t>Tổ dân phố 13, thị trấn Na Hang, huyện Na Hang</t>
  </si>
  <si>
    <t>Lĩnh vực phi nông nghiệp</t>
  </si>
  <si>
    <t>HTX Tân Giang</t>
  </si>
  <si>
    <t>Bản chợ, xã Yên hoa, huyện Na Hang</t>
  </si>
  <si>
    <t>Lĩnh vực Công nghiệp</t>
  </si>
  <si>
    <t>HTX Luân Bình</t>
  </si>
  <si>
    <t>Tổ dân phố 03, thị trấn Na Hang, huyện Na Hang</t>
  </si>
  <si>
    <t>HTX Tuyên Tính</t>
  </si>
  <si>
    <t>Tổ dân phố 12, thị trấn Na Hang, huyện Na Hang</t>
  </si>
  <si>
    <t>HTX Cường Phương</t>
  </si>
  <si>
    <t>Tổ dân phố 5, thị trấn Na Hang, huyện Na Hang</t>
  </si>
  <si>
    <t>HTX Hợp Lực</t>
  </si>
  <si>
    <t>Tổ dân phố 02, thị trấn Na Hang, huyện Na Hang</t>
  </si>
  <si>
    <t>HTX Kim Luyến</t>
  </si>
  <si>
    <t>Thôn Phí Trang, xã Sơn Phú, huyện Na Hang</t>
  </si>
  <si>
    <t>Du lịch, trồng rừng</t>
  </si>
  <si>
    <t>HTX Thắng Chướng</t>
  </si>
  <si>
    <t>Bản Khiển, xã Lăng Can, huyện Lâm Bình</t>
  </si>
  <si>
    <t>Xây dựng công trình</t>
  </si>
  <si>
    <t>HTX Thành Long</t>
  </si>
  <si>
    <t>Tống Pu, xã Bình An, huyện Lâm Bình</t>
  </si>
  <si>
    <t>HTX Kháng Đô</t>
  </si>
  <si>
    <t>Nà Tông, xã Thượng Lâm, huyện Lâm Bình</t>
  </si>
  <si>
    <t>Nông, lâm nghiệp</t>
  </si>
  <si>
    <t>Bản Chợ, Thượng Lâm, huyện Lâm Bình</t>
  </si>
  <si>
    <t>Xây dựng công trình; Nông lâm nghiệp</t>
  </si>
  <si>
    <t>HTX Anh Vượng</t>
  </si>
  <si>
    <t>Tân Lập, Khuôn Hà, huyện Lâm Bình</t>
  </si>
  <si>
    <t xml:space="preserve"> - Xây dựng công trình; Sản xuất gỗ dán, gỗ lạng, ván ép </t>
  </si>
  <si>
    <t>Nà Khà, Lăng Can, huyện Lâm Bình</t>
  </si>
  <si>
    <t xml:space="preserve"> - Gia công cơ khí; xử lý và tráng phủ kim loại ; Bán buôn vật liệug xây dựng </t>
  </si>
  <si>
    <t>HTX Tư Phương</t>
  </si>
  <si>
    <t>Phai Tre, Lăng Can, huyện Lâm Bình</t>
  </si>
  <si>
    <t xml:space="preserve"> - Xây dựng công trình thủy ; sản xuất Lâm sản</t>
  </si>
  <si>
    <t>HTX Thanh Thì</t>
  </si>
  <si>
    <t>Bản Chợ, Thượng Lâm, huyện Lâm Bình</t>
  </si>
  <si>
    <t xml:space="preserve"> - Xây dựng công trình thủy 
- Khai thác đá, cát, sỏi, đất sét
- Sản xuất lâm sản</t>
  </si>
  <si>
    <t>HTX Mười Tiến</t>
  </si>
  <si>
    <t>Nặm Đíp, Lăng Can, huyện Lâm Bình</t>
  </si>
  <si>
    <t>Chế biến lâm sản</t>
  </si>
  <si>
    <t>HTX Mạnh Cường</t>
  </si>
  <si>
    <t>Nà Khậu, Phúc Yên , huyện Lâm Bình</t>
  </si>
  <si>
    <t>HTX Chí Thành</t>
  </si>
  <si>
    <t>Bản Thàng, Phúc Yên, huyện Lâm Bình</t>
  </si>
  <si>
    <t>Chế biến lâm sản xây dựng các công trình dân dụng, công trình thủy lợi</t>
  </si>
  <si>
    <t>Chẩu Quân, Bình An, huyện Lâm Bình</t>
  </si>
  <si>
    <t>HTX Đại Thắng</t>
  </si>
  <si>
    <t>HTX Thương mại Dịch vụ Hoàng Long</t>
  </si>
  <si>
    <t>Nà Trúc, Hồng Quang, huyện Lâm Bình</t>
  </si>
  <si>
    <t>Bán phân bón, thuốc trừ sâu</t>
  </si>
  <si>
    <t>HTX Tuyên Duyên</t>
  </si>
  <si>
    <t>Nà Cọn, Thổ Bình, huyện Lâm Bình</t>
  </si>
  <si>
    <t xml:space="preserve">Hơp tác xã Vật liệu xây dựng Tân Trào </t>
  </si>
  <si>
    <t>Thôn Bòng, xã Tân Trào, huyện Sơn Dương</t>
  </si>
  <si>
    <t>30/03/2009</t>
  </si>
  <si>
    <t>Tuyên Quang</t>
  </si>
  <si>
    <t>HTX sản xuất chè Quỳnh Hội</t>
  </si>
  <si>
    <t xml:space="preserve"> Xã Trung Hội, huyện Định Hóa, tỉnh Thái Nguyên</t>
  </si>
  <si>
    <t>Sản xuất, chế biến chè</t>
  </si>
  <si>
    <t>Không có hồ sơ và không còn hoạt động</t>
  </si>
  <si>
    <t>HTX dịch vụ NN Yên Hòa</t>
  </si>
  <si>
    <t>Xã Bình Yên, huyện Định Hóa, tỉnh Thái Nguyên</t>
  </si>
  <si>
    <t>HTX dịch vụ NN Nạ Họ</t>
  </si>
  <si>
    <t>Xã Thanh Định, huyện Định Hóa, tỉnh Thái Nguyên</t>
  </si>
  <si>
    <t>HTX dịch vụ NN Tân Tiến</t>
  </si>
  <si>
    <t>Xã Tân Dương, huyện Định Hóa, tỉnh Thái Nguyên</t>
  </si>
  <si>
    <t>HTX chăn nuôi bò Bắc Nguyên</t>
  </si>
  <si>
    <t>Xã Điềm Mặc, huyện Định Hóa, tỉnh Thái Nguyên</t>
  </si>
  <si>
    <t>HTX dịch vụ NN Nạ Mộc</t>
  </si>
  <si>
    <t>HTX dịch vụ NN&amp;KDTH Bình Thành</t>
  </si>
  <si>
    <t>Xã Bình Thành, huyện Định Hóa, tỉnh Thái Nguyên</t>
  </si>
  <si>
    <t>HTX dịch vụ NN Lam Vỹ</t>
  </si>
  <si>
    <t>Xã Lam Vỹ, huyện Định Hóa, tỉnh Thái Nguyên</t>
  </si>
  <si>
    <t>Dịch vụ nông nghiệp, dịch vụ điện</t>
  </si>
  <si>
    <t>HTX dịch vụ điện Đồng Tâm</t>
  </si>
  <si>
    <t>Xã Bảo Cường, huyện Định Hóa, tỉnh Thái Nguyên</t>
  </si>
  <si>
    <t>Dịch vụ Điện</t>
  </si>
  <si>
    <t>HTX dịch vụ điện Tân Dương</t>
  </si>
  <si>
    <t>HTX dịch vụ điện Phượng Tiến</t>
  </si>
  <si>
    <t>Xã Phượng Tiến, huyện Định Hóa, tỉnh Thái Nguyên</t>
  </si>
  <si>
    <t>HTX Tổng hợp Tân Thịnh</t>
  </si>
  <si>
    <t>Xã Tân Thịnh, huyện Định Hóa, tỉnh Thái Nguyên</t>
  </si>
  <si>
    <t>HTX NLN Cường Thịnh Phát</t>
  </si>
  <si>
    <t>Trồng cây dược liệu</t>
  </si>
  <si>
    <t>HTX thủy sản Bảo Linh</t>
  </si>
  <si>
    <t>Xã Bảo Linh, huyện Định Hóa, tỉnh Thái Nguyên</t>
  </si>
  <si>
    <t>Chăn nuôi thủy sản</t>
  </si>
  <si>
    <t>HTX dịch vụ Đồng Vinh</t>
  </si>
  <si>
    <t>Chế biến mộc dân dụng, cung cấp cây giống</t>
  </si>
  <si>
    <t>HTX Dịch vụ điện Ôn Lương</t>
  </si>
  <si>
    <t>Xã Ôn Lương</t>
  </si>
  <si>
    <t>Ngừng hoạt động từ  năm 2009</t>
  </si>
  <si>
    <t>Chuyển giao cho CN điện của huyện</t>
  </si>
  <si>
    <t>Không có KP đăng báo giải thể</t>
  </si>
  <si>
    <t>HTX Dịch vụ nông nghiệp Xuân Phú</t>
  </si>
  <si>
    <t>Không hoạt động</t>
  </si>
  <si>
    <t>Sản xuất kinh doanh không hiệu quả</t>
  </si>
  <si>
    <t>HTX Mây tre đan nứa ghép Ôn Lương</t>
  </si>
  <si>
    <t>HTX Dịch vụ điện Phú Đô</t>
  </si>
  <si>
    <t>Xã Phú Đô</t>
  </si>
  <si>
    <t>HTX Dịch vụ Cúc Lùng</t>
  </si>
  <si>
    <t>HTX Nông lâm thủy lợi Giang tiên</t>
  </si>
  <si>
    <t>TT Giang Tiên</t>
  </si>
  <si>
    <t>Ngừng hoạt động</t>
  </si>
  <si>
    <t>HTX Công nghiệp Bình Yên</t>
  </si>
  <si>
    <t>Xã Yên Lạc</t>
  </si>
  <si>
    <t>Ngừng hoạt động từ năm 2009</t>
  </si>
  <si>
    <t>HTX Dịch vệ sinh môi trường Hưng Phú</t>
  </si>
  <si>
    <t>TT Đu</t>
  </si>
  <si>
    <t>HTX Vật liệu xây dựng Đồng Tâm</t>
  </si>
  <si>
    <t>Động Đạt</t>
  </si>
  <si>
    <t>HTX Dịch vụ nông nghiệp Hồng Lê</t>
  </si>
  <si>
    <t>Ngừng hoạt động từ năm 2005</t>
  </si>
  <si>
    <t>HTX DV – TH – CNT Tức Tranh</t>
  </si>
  <si>
    <t>Xã Tức Tranh</t>
  </si>
  <si>
    <t>HTX DVNN Mãn Quang</t>
  </si>
  <si>
    <t>Xã Hợp Thành</t>
  </si>
  <si>
    <t>Ngừng hoạt động từ 2005</t>
  </si>
  <si>
    <t>HTX Điện Hợp Thành</t>
  </si>
  <si>
    <t>Ngừng hoạt động từ 2006</t>
  </si>
  <si>
    <t>HTX Dịch vụ điện Yên Ninh</t>
  </si>
  <si>
    <t>Xã Yên Ninh</t>
  </si>
  <si>
    <t>Ngừng hoạt động từ 2009</t>
  </si>
  <si>
    <t>HTX Dịch vụ nông nghiệp xóm Hạ</t>
  </si>
  <si>
    <t>Xã Yên Đổ</t>
  </si>
  <si>
    <t>HTX Dịch vụ nông nghiệp Vô Tranh</t>
  </si>
  <si>
    <t>Xã Vô Tranh</t>
  </si>
  <si>
    <t>Ngừng hoạt động từ 2014</t>
  </si>
  <si>
    <t>HTX Dịch vụ tổng hợp chăn nuôi xã Tức Tranh</t>
  </si>
  <si>
    <t>Ngừng hoạt động từ 2016</t>
  </si>
  <si>
    <t>HTX đa ngành nghề Thanh Tâm</t>
  </si>
  <si>
    <t>Xã Động Đạt</t>
  </si>
  <si>
    <t>Ngừng hoạt động từ 2017</t>
  </si>
  <si>
    <t>Hợp Tác Xã Xuân Ngọc</t>
  </si>
  <si>
    <t>Xóm Vân Hoà Xã Văn Hán  Huyện Đồng Hỷ Thái Nguyên</t>
  </si>
  <si>
    <t xml:space="preserve">HTX ngừng hoạt động có tên trong sổ theo dõi (nhưng không có hồ sơ lưu HTX) </t>
  </si>
  <si>
    <t>Hợp tác xã dịch vụ điện Hoá Trung</t>
  </si>
  <si>
    <t>Na Long, Hoá Trung  Huyện Đồng Hỷ Thái Nguyên</t>
  </si>
  <si>
    <t>Dịch vụ điện</t>
  </si>
  <si>
    <t>Hợp tác xã dịch vụ điện Bình Minh</t>
  </si>
  <si>
    <t>Xã Hòa Bình</t>
  </si>
  <si>
    <t>Hợp Tác Xã Đoàn Kết</t>
  </si>
  <si>
    <t>Xã Văn Hán</t>
  </si>
  <si>
    <t>Hợp tác xã dịch vụ điện Cây Thị</t>
  </si>
  <si>
    <t>Xã Cây Thị</t>
  </si>
  <si>
    <t>Hợp tác xã chế biến, kinh doanh dịch vụ lương thực Hoàng Gia Nam Hoà</t>
  </si>
  <si>
    <t>Xóm Đồng Cỏ, xã Nam Hoà</t>
  </si>
  <si>
    <t>Hợp tác xã Đức Nghiệp Thành</t>
  </si>
  <si>
    <t>Xóm Tiền Phong - Xã Khe Mo</t>
  </si>
  <si>
    <t>Sản xuất kinh doanh cây, con giống và trồng hoa cây cảnh</t>
  </si>
  <si>
    <t>Hợp tác xã tiểu thủ công nghiệp Tân Tiến</t>
  </si>
  <si>
    <t>Xóm mới xã Nam Hoà</t>
  </si>
  <si>
    <t>Hợp tác xã Hương Trà Minh Lập</t>
  </si>
  <si>
    <t>Xóm cà phê 1, xã minh Lập</t>
  </si>
  <si>
    <t>Hợp tác xã dịch vụ điện Quang Sơn</t>
  </si>
  <si>
    <t>xã Quang Sơn </t>
  </si>
  <si>
    <t>Hợp tác xã sản xuất và thương mại Việt Bắc</t>
  </si>
  <si>
    <t>Xóm Bãi Bông, Xã Hợp Tiến </t>
  </si>
  <si>
    <t>Hợp tác xã Hoàng Long</t>
  </si>
  <si>
    <t>Xóm Quang Minh, Nam Hoà</t>
  </si>
  <si>
    <t>HTX Điện Văn Hữu</t>
  </si>
  <si>
    <t>Xã Hóa Thượng</t>
  </si>
  <si>
    <t>HTX Hợp Tiến</t>
  </si>
  <si>
    <t>Xã Hợp Tiến</t>
  </si>
  <si>
    <t>HTX Thương mại, dịch vụ Hoàng Tiến</t>
  </si>
  <si>
    <t>Xóm Việt Cường, xã Hóa Thượng</t>
  </si>
  <si>
    <t>HTX dịch vụ thủy lợi Kim Cương</t>
  </si>
  <si>
    <t>Xóm Kim Cương, xã Cây Thị</t>
  </si>
  <si>
    <t>HTX khai thác tận thu chế biến quặng sắt Trại Cau</t>
  </si>
  <si>
    <t>Tổ 2 thị trấn Trại cau </t>
  </si>
  <si>
    <t>Dịch vụ vận tải hàng hoá bằng xe ô tô</t>
  </si>
  <si>
    <t xml:space="preserve">HTX ngừng hoạt động, có tên trong danh sách cục thuế cung cấp không có tên trong sổ theo dõi, không có hồ sơ lưu HTX tại phòng Tài chính </t>
  </si>
  <si>
    <t>Hợp  tác xã Hợp Thịnh</t>
  </si>
  <si>
    <t>Xóm Bãi Vàng, xã Hợp Tiến</t>
  </si>
  <si>
    <t>Hợp tác xã dịch vụ vận tải Ba Đình</t>
  </si>
  <si>
    <t>xã Tân Long </t>
  </si>
  <si>
    <t>Hợp Tác Xã Chè Xuân Thu</t>
  </si>
  <si>
    <t>Xóm Văn Hữu, Xã Hoá Thượng</t>
  </si>
  <si>
    <t>Hợp tác xã dịch vụ điện ánh Dương</t>
  </si>
  <si>
    <t>Xóm Cầu Đất, xã Nam Hoà</t>
  </si>
  <si>
    <t>Hợp tác xã dịch vụ điện Thắng Lợi</t>
  </si>
  <si>
    <t>xã Hợp Tiến</t>
  </si>
  <si>
    <t>Hợp tác xã Thái Bình Dương</t>
  </si>
  <si>
    <t>Xóm An Thái, xã Hoá Thượng</t>
  </si>
  <si>
    <t>Hợp tác xã dịch vụ điện Tân Long</t>
  </si>
  <si>
    <t>Xã Tân Long</t>
  </si>
  <si>
    <t>Hợp tác xã dịch vụ điện Đình Thông</t>
  </si>
  <si>
    <t>Xóm Đồng Chăn - xã Hoá Trung</t>
  </si>
  <si>
    <t>Hợp Tác Xã Thái Anh</t>
  </si>
  <si>
    <t>Làng Hoả, Xã Văn Hán</t>
  </si>
  <si>
    <t>Hợp tác xã dịch vụ điện Nam Hải</t>
  </si>
  <si>
    <t>Xóm Ao Rôm 1, xã Khe Mo</t>
  </si>
  <si>
    <t>Hợp Tác Xã Thành Long</t>
  </si>
  <si>
    <t>Xóm Cây Thị xã cây Thị</t>
  </si>
  <si>
    <t>Hợp tác xã dịch vụ điện - thuỷ lợi Nhị Hoà</t>
  </si>
  <si>
    <t>Xóm Bờ Suối, xã Nam Hoà</t>
  </si>
  <si>
    <t>Hợp Tác Xã Quyết Thắng</t>
  </si>
  <si>
    <t>Xóm Cây Thị, Xã Cây Thị</t>
  </si>
  <si>
    <t>Hợp Tác Xã Trường Kiên</t>
  </si>
  <si>
    <t>Thị Trấn Sông Cầu </t>
  </si>
  <si>
    <t>Hợp tác xã dịch vụ điện Minh Tiến</t>
  </si>
  <si>
    <t>Trại Cài, Minh Lập</t>
  </si>
  <si>
    <t>Hợp Tác Xã Tân Lập</t>
  </si>
  <si>
    <t>Xã Nam Hoà</t>
  </si>
  <si>
    <t>HTX Xi Nan Đông Bắc</t>
  </si>
  <si>
    <t xml:space="preserve">Xóm Đồng Thái, xã Hóa Thượng </t>
  </si>
  <si>
    <t>Hoạt động ấp trứng và sản xuất giống gia cầm; Chăn nuôi gà</t>
  </si>
  <si>
    <t>HTX dịch vụ điện Cát Nê</t>
  </si>
  <si>
    <t>Xã Cát Nê</t>
  </si>
  <si>
    <t>Dịch vụ điện nông thôn</t>
  </si>
  <si>
    <t>2003</t>
  </si>
  <si>
    <t>HTX dịch vụ điện Phía Nam</t>
  </si>
  <si>
    <t>Xã Yên Lãng</t>
  </si>
  <si>
    <t>HTX dịch vụ điện Hùng Sơn 1</t>
  </si>
  <si>
    <t>Xã Hùng Sơn</t>
  </si>
  <si>
    <t>HTX dịch vụ điện Phục Linh</t>
  </si>
  <si>
    <t>Xã Phục Linh</t>
  </si>
  <si>
    <t>2004</t>
  </si>
  <si>
    <t>HTX 27/7 Hùng sơn</t>
  </si>
  <si>
    <t>San lấp mặt bằng, khai thác VLXD, xây dựng,SX, vận tải hàng hóa, VLXD, tái chế biến bao bì</t>
  </si>
  <si>
    <t>HTX Thành công</t>
  </si>
  <si>
    <t>SX gạch không nung chất lượng cao, SX bột xây dựng, dịch vụ hút bể phốt, SX phân vi sinh</t>
  </si>
  <si>
    <t>2009</t>
  </si>
  <si>
    <t>HTX Nấm Hùng Sơn</t>
  </si>
  <si>
    <t>Sản xuất và chế biến các loại nấm ăn, nấm dược liệu, dịch vụ kỹ thuật sản xuất, chăn nuôi lợn rừng, gieo ươm cây giống và trồng rừng</t>
  </si>
  <si>
    <t>HTX sản xuất nông nghiệp Huệ Linh</t>
  </si>
  <si>
    <t>Ký Phú</t>
  </si>
  <si>
    <t>2018</t>
  </si>
  <si>
    <t>HTX xây dựng và dịc vụ thương mại Cát Nê</t>
  </si>
  <si>
    <t>Cát Nê</t>
  </si>
  <si>
    <t>HTX nước sạch và DV tổng hợp Phú Xuyên</t>
  </si>
  <si>
    <t>Phú Xuyên</t>
  </si>
  <si>
    <t>Nước sinh hoạt và Chè khô</t>
  </si>
  <si>
    <t>2019</t>
  </si>
  <si>
    <t>HTX chè Việt Chinh</t>
  </si>
  <si>
    <t>TT Hùng Sơn</t>
  </si>
  <si>
    <t>Sản xuất, chế biến, kinh doanh chè khô; Kinh doanh gạo; Nhà hàng  dịch vụ ăn uống phục vụ lưu động.</t>
  </si>
  <si>
    <t>2013</t>
  </si>
  <si>
    <t>Thái Nguyên</t>
  </si>
  <si>
    <t>HTX Bình Minh</t>
  </si>
  <si>
    <t>Lê Hồng phong, Phủ Lý</t>
  </si>
  <si>
    <t>HTX May mặc Tuấn Anh</t>
  </si>
  <si>
    <t>Hai Bà Trưng, Phủ Lý</t>
  </si>
  <si>
    <t>HTX May Liêm Chung</t>
  </si>
  <si>
    <t>Liêm Chung, Phủ Lý</t>
  </si>
  <si>
    <t>HTX Trường Giang</t>
  </si>
  <si>
    <t>HTX Hòa Bình Sun</t>
  </si>
  <si>
    <t>HTX chế biến nông lâm sản và truyền dạy nghề Tân Phú</t>
  </si>
  <si>
    <t>HTX VT đường sông Bắc Hà (*)</t>
  </si>
  <si>
    <t>Thanh Tuyền, Phủ Lý</t>
  </si>
  <si>
    <t>HTX Chăn nuôi thủy sản Đại Dương</t>
  </si>
  <si>
    <t>Đại Cương, Kim Bảng</t>
  </si>
  <si>
    <t>HTX Thủy sản Khả phong</t>
  </si>
  <si>
    <t>Khả phong, Kim Bảng</t>
  </si>
  <si>
    <t>HTX Gốm Quyết Thành</t>
  </si>
  <si>
    <t xml:space="preserve">T.Trấn Quế, Kim Bảng </t>
  </si>
  <si>
    <t>Gốm</t>
  </si>
  <si>
    <t>HTX chế biến nông sản Yên Bắc (*)</t>
  </si>
  <si>
    <t>Yên Bắc, Duy Tiên</t>
  </si>
  <si>
    <t>Nông sản</t>
  </si>
  <si>
    <t>HTX rau hữu Cơ Trác Văn</t>
  </si>
  <si>
    <t>Trác Văn, Duy Tiên</t>
  </si>
  <si>
    <t>Rau hữu cơ</t>
  </si>
  <si>
    <t>HTX Dệt Nam Phong</t>
  </si>
  <si>
    <t>Văn Lý, Lý Nhân</t>
  </si>
  <si>
    <t>Dệt</t>
  </si>
  <si>
    <t>HTX CN nuôi trồng thủy sản Hồng Thịnh</t>
  </si>
  <si>
    <t>Nhân Thịnh, Lý Nhân</t>
  </si>
  <si>
    <t>HTX rau hữu cơ Hưng Công</t>
  </si>
  <si>
    <t>Hưng Công, Lý Nhân</t>
  </si>
  <si>
    <t>HTX DV Liêm Sơn</t>
  </si>
  <si>
    <t>Liêm Sơn, Thanh Liêm</t>
  </si>
  <si>
    <t>Thêu ren</t>
  </si>
  <si>
    <t>HTX Thêu Hoàng Tùng</t>
  </si>
  <si>
    <t>Thanh Hà, Thanh Liêm</t>
  </si>
  <si>
    <t>HTX SX rau hữu Cơ Liêm Cần</t>
  </si>
  <si>
    <t>Liêm Cần, Thanh Liêm</t>
  </si>
  <si>
    <t>HTX SX rau hữu Cơ Thanh Thủy</t>
  </si>
  <si>
    <t>Thanh Thủy, Thanh Liêm</t>
  </si>
  <si>
    <t>HTX may Liêm Phong</t>
  </si>
  <si>
    <t>Liêm Phong, Thanh Liêm</t>
  </si>
  <si>
    <t>HTX DV môi trường Thanh Liêm</t>
  </si>
  <si>
    <t>Thanh Nghị, Thanh Liêm</t>
  </si>
  <si>
    <t>HTX DVTM Xuân Thủy</t>
  </si>
  <si>
    <t>Thanh Hương, Thanh Liêm</t>
  </si>
  <si>
    <t>HTX DVTM tổng hợp Nam Anh</t>
  </si>
  <si>
    <t>Thanh Lưu, Thanh Liêm</t>
  </si>
  <si>
    <t>Y tế</t>
  </si>
  <si>
    <t>HTX Y tế Hoàng Gia</t>
  </si>
  <si>
    <t xml:space="preserve">Thanh Hà,Thanh Liêm </t>
  </si>
  <si>
    <t>HTX Đa Ngành Thanh Lưu</t>
  </si>
  <si>
    <t>Thanh Lưu</t>
  </si>
  <si>
    <t>Cơ khí</t>
  </si>
  <si>
    <t>HTX cơ khí Quế Vui</t>
  </si>
  <si>
    <t>HTX Thêu ren xuất khẩu KThanh Hà</t>
  </si>
  <si>
    <t>Sản xuất bột nhẹ</t>
  </si>
  <si>
    <t>HTX khai thác SX bột nhẹ Thanh Lâm</t>
  </si>
  <si>
    <t>TTr. Kiện Khê, Thanh Liêm</t>
  </si>
  <si>
    <t xml:space="preserve">HTX DVNN  Bồng Lạng </t>
  </si>
  <si>
    <t>SX &amp; chế biến nấm</t>
  </si>
  <si>
    <t>HTX SX &amp; chế biến nấm xuất khẩu Nam Dương</t>
  </si>
  <si>
    <t>Trồng Nấm</t>
  </si>
  <si>
    <t>HTX trồng Nấm Liêm Sơn</t>
  </si>
  <si>
    <t>HTX Thanh niên Liễu Đôi</t>
  </si>
  <si>
    <t>Hà Nam</t>
  </si>
  <si>
    <t>HTX Dịch vụ nông nghiệp xã Vĩnh khúc</t>
  </si>
  <si>
    <t>huyện Văn Giang, tỉnh Hưng Yên</t>
  </si>
  <si>
    <t xml:space="preserve"> Nông nghiệp </t>
  </si>
  <si>
    <t>Đang hoàn tất thủ tục giải thể tự nguyện</t>
  </si>
  <si>
    <t>HTX Dịch vụ nông nghiệp  xã Cửu Cao</t>
  </si>
  <si>
    <t>HTX DVNN xã Ngọc Thanh</t>
  </si>
  <si>
    <t>huyện Kim Động, tỉnh Hưng Yên</t>
  </si>
  <si>
    <t>Chờ tới thời điểm kết thúc năm tài chính, phân chia tài sản và vốn góp của HTX</t>
  </si>
  <si>
    <t>Hưng Yên</t>
  </si>
  <si>
    <t>HTX KTHS Đồng Tiến</t>
  </si>
  <si>
    <t>Xã An Hòa Hải</t>
  </si>
  <si>
    <t>Khai thác hải sản</t>
  </si>
  <si>
    <t>Không tìm ra HTX</t>
  </si>
  <si>
    <t>HTX KTHS Hải Yến</t>
  </si>
  <si>
    <t>HTX KTHS Hòa Phú</t>
  </si>
  <si>
    <t>HTX KTHS Phước Hải</t>
  </si>
  <si>
    <t>HTX KTHS Thanh Niên</t>
  </si>
  <si>
    <t>HTX KTHS Thành Phú</t>
  </si>
  <si>
    <t>HTX KTHS An Hòa</t>
  </si>
  <si>
    <t>HTX SXNC Mỹ Quang</t>
  </si>
  <si>
    <t>Xã An Chấn</t>
  </si>
  <si>
    <t>HTX Nấm Phúc Lợi</t>
  </si>
  <si>
    <t>Xã An Dân</t>
  </si>
  <si>
    <t>HTX Mây tre lá Thành Công</t>
  </si>
  <si>
    <t>Xã An Ninh Tây</t>
  </si>
  <si>
    <t>Làm thủ công mỹ nghệ</t>
  </si>
  <si>
    <t>HTX XD Thành Mỹ</t>
  </si>
  <si>
    <t>TT Chí Thạnh</t>
  </si>
  <si>
    <t>HTX Đạt Thịnh</t>
  </si>
  <si>
    <t>HTX XD An Định</t>
  </si>
  <si>
    <t>Xã An Định</t>
  </si>
  <si>
    <t>HTX XD Ngân Mỹ</t>
  </si>
  <si>
    <t>HTX XD An Mỹ</t>
  </si>
  <si>
    <t>Xã An Mỹ</t>
  </si>
  <si>
    <t>HTX XD An Xuân</t>
  </si>
  <si>
    <t>Xã An Xuân</t>
  </si>
  <si>
    <t>HTX XD Chí Thạnh</t>
  </si>
  <si>
    <t>HTX XD Ngân Sơn</t>
  </si>
  <si>
    <t>HTX XD Phương Trang</t>
  </si>
  <si>
    <t>Xã AN Cư</t>
  </si>
  <si>
    <t>HTX NN Hòa Hiệp Nam 2</t>
  </si>
  <si>
    <t>Đa Ngư, Hòa Hiệp Nam</t>
  </si>
  <si>
    <t>HTX NN Hòa Hiệp Nam 3</t>
  </si>
  <si>
    <t>Phú Lạc, Hòa Hiệp Nam</t>
  </si>
  <si>
    <t>HTX KT hải sản Tiến Hải</t>
  </si>
  <si>
    <t>Phú Thọ1, Hòa Hiệp Trung</t>
  </si>
  <si>
    <t>Đánh bắt hải sản</t>
  </si>
  <si>
    <t>HTX KT hải sản Phước Hải</t>
  </si>
  <si>
    <t>HTX KT hải sản Trung Hòa</t>
  </si>
  <si>
    <t>Phú Thọ3, Hòa Hiệp Trung</t>
  </si>
  <si>
    <t>HTX KT hải sản Phú Vinh</t>
  </si>
  <si>
    <t>HTX KT hải sản Hải Phú</t>
  </si>
  <si>
    <t>HTX KT hải sản An Phú</t>
  </si>
  <si>
    <t>HTX KT hải sản Việt Trung</t>
  </si>
  <si>
    <t>HTX KT hải sản Phú Cường</t>
  </si>
  <si>
    <t>Phú Thọ2, Hòa Hiệp Trung</t>
  </si>
  <si>
    <t>HTX KT hải sản Phước Lợi</t>
  </si>
  <si>
    <t>HTX KT hải sản Trung Nghĩa</t>
  </si>
  <si>
    <t>HTX trang trại Lâm Sinh</t>
  </si>
  <si>
    <t>Đồng Bé, Hòa Tâm</t>
  </si>
  <si>
    <t>HTX SXKD nấm Nông Phú</t>
  </si>
  <si>
    <t>Khu phố 2, Hòa Vinh</t>
  </si>
  <si>
    <t>Sản xuất nấm</t>
  </si>
  <si>
    <t>HTX KT hải sản Tân Lập</t>
  </si>
  <si>
    <t>HTX KT hải sản Trường Thịnh</t>
  </si>
  <si>
    <t>Vũng Rô, Hòa Xuân Nam</t>
  </si>
  <si>
    <t>HTX XDGTTL Trường Thành</t>
  </si>
  <si>
    <t>Khu phố 1, Hòa Vinh</t>
  </si>
  <si>
    <t xml:space="preserve">Xây dựng </t>
  </si>
  <si>
    <t>HTX XD GTTL Phú Cường</t>
  </si>
  <si>
    <t>chuyển doanh nghiệp</t>
  </si>
  <si>
    <t>HTX XD GTTL Quốc Toản</t>
  </si>
  <si>
    <t>HTX XD GTTL Mỹ Quang</t>
  </si>
  <si>
    <t>chuyển  doanh nghiệp</t>
  </si>
  <si>
    <t>HTX KD điện năng và DVTH Hòa Xuân Nam</t>
  </si>
  <si>
    <t>Hảo Sơn Nam, Hòa Xuân Nam</t>
  </si>
  <si>
    <t>Kinh doanh điện</t>
  </si>
  <si>
    <t xml:space="preserve">HĐ giải thể chưa báo cáo </t>
  </si>
  <si>
    <t>HTX nghề 
cá An Phú</t>
  </si>
  <si>
    <t>xã An
Phú</t>
  </si>
  <si>
    <t>Khai thác
 hải sản</t>
  </si>
  <si>
    <t>10 thành viên;đánh bắt xa bờ;100 tr/đ/năm</t>
  </si>
  <si>
    <t>HTX khai thác hải sản Hải Long
cá An Phú</t>
  </si>
  <si>
    <t>P Phú Đông</t>
  </si>
  <si>
    <t>10 thành viên; đánh bắt xa bờ; 110 tr/đ/năm</t>
  </si>
  <si>
    <t>Thành viên tan rã HTX
chỉ còn chủ nhiệm</t>
  </si>
  <si>
    <t>HTX khai thác hải sản Phú Quý</t>
  </si>
  <si>
    <t>10 thành viên; đánh bắt xa bờ; 90 tr/đ/năm</t>
  </si>
  <si>
    <t>Thành viên tan rã HTX chỉ còn chủ nhiệm
 già yếu</t>
  </si>
  <si>
    <t>HTX thủy sản nghề cá Phú Long</t>
  </si>
  <si>
    <t>Phường 6</t>
  </si>
  <si>
    <t>10 thành viên; đánh bắt xa bờ; 150 tr/đ/năm</t>
  </si>
  <si>
    <t>HTX Đại Dương</t>
  </si>
  <si>
    <t>10 thành viên; đánh bắt xa bờ; 120 tr/đ/năm</t>
  </si>
  <si>
    <t>HTX Thái Dương</t>
  </si>
  <si>
    <t>11 thành viên; đánh bắt xa bờ; 115 tr/đ/năm</t>
  </si>
  <si>
    <t>Thành viên tan rã HTX chỉ còn chủ nhiệm bệnh tật</t>
  </si>
  <si>
    <t>HTX Trung Mỹ</t>
  </si>
  <si>
    <t>Nuôi trồng hải sản</t>
  </si>
  <si>
    <t xml:space="preserve">Thành viên tan rã HTX chỉ còn chủ nhiệm </t>
  </si>
  <si>
    <t>HTX  Phước Thành</t>
  </si>
  <si>
    <t>xã Bình Ngọc</t>
  </si>
  <si>
    <t>SC &amp; đóng mới tàu thuyền</t>
  </si>
  <si>
    <t>9 thành viên; đánh bắt xa bờ; 115 tr/đ/năm</t>
  </si>
  <si>
    <t xml:space="preserve">Thành viên tan rã HTX chủ nhiệm già chết </t>
  </si>
  <si>
    <t>HTX  Hiệp Hưng</t>
  </si>
  <si>
    <t>Phường 1</t>
  </si>
  <si>
    <t>Xây dựng CT dân dụng</t>
  </si>
  <si>
    <t>10 thành viên; thi công CTXD trong tỉnh; 170 tr/đ/năm</t>
  </si>
  <si>
    <t>HTX  Sơn Hà</t>
  </si>
  <si>
    <t>Phường 3</t>
  </si>
  <si>
    <t>Xây dựng CT dân dụng công nghiệp</t>
  </si>
  <si>
    <t>12 thành viên; thi công CTXD trong tỉnh; 125 tr/đ/năm</t>
  </si>
  <si>
    <t xml:space="preserve">Thành viên tan rã HTX; chủ nhiệm đi khỏi địa phương </t>
  </si>
  <si>
    <t>HTX DV vận tải Hòa Phú</t>
  </si>
  <si>
    <t>Phường Phú Lâm</t>
  </si>
  <si>
    <t>Vận tải hàng hóa, hành khách</t>
  </si>
  <si>
    <t>27 thành viên; vận tải trong &amp; ngoài tỉnh; 75 tr/đ/năm</t>
  </si>
  <si>
    <t>Thành viên tan rã; Chủ nhiệm bệnh tật, già yếu</t>
  </si>
  <si>
    <t>HTX giao thông vận tải Đồng Xuân</t>
  </si>
  <si>
    <t>Ngành giao thông vận tải</t>
  </si>
  <si>
    <t>14 thành viên</t>
  </si>
  <si>
    <t>HTX DV điện Sơn giang</t>
  </si>
  <si>
    <t>Ngành CN TT CN</t>
  </si>
  <si>
    <t>12 thành viên</t>
  </si>
  <si>
    <t xml:space="preserve">HTX KDDV NN Xuân Bình </t>
  </si>
  <si>
    <t>Ngành nông nghiệp</t>
  </si>
  <si>
    <t>791 thành viên</t>
  </si>
  <si>
    <t xml:space="preserve">HTX NN Xuân Lộc </t>
  </si>
  <si>
    <t>1481 thành viên</t>
  </si>
  <si>
    <t>HTX Thuận Đạt</t>
  </si>
  <si>
    <t>HTX Song A</t>
  </si>
  <si>
    <t>Ngành môi trường</t>
  </si>
  <si>
    <t>Phú Yên</t>
  </si>
  <si>
    <t>HTX NN
 Phú Hưng</t>
  </si>
  <si>
    <t>Thôn Thuận 
Truyền, xã 
Bình Tân,
 huyện Tây Sơn</t>
  </si>
  <si>
    <t>Nông 
nghiệp</t>
  </si>
  <si>
    <t xml:space="preserve">Quy mô 
01 thôn (khoảng 500 thành viên) </t>
  </si>
  <si>
    <t>HTX NN 
Cát Trinh III</t>
  </si>
  <si>
    <t>Thôn Phú Kim, 
xã Cát Trinh,
 huyện Phù Cát</t>
  </si>
  <si>
    <t>HTX vận tải Tây Sơn</t>
  </si>
  <si>
    <t>Thị trấn Phú Phong, huyện Tây Sơn</t>
  </si>
  <si>
    <t>78 thành viên</t>
  </si>
  <si>
    <t>HTX TM-DV Tổng hợp huyện Tây Sơn</t>
  </si>
  <si>
    <t>Thương mại - dịch vụ</t>
  </si>
  <si>
    <t>Tổng
 hợp</t>
  </si>
  <si>
    <t>11 thành
 viên</t>
  </si>
  <si>
    <t>Bình Định</t>
  </si>
  <si>
    <t>HTX NN Tháp Miếu</t>
  </si>
  <si>
    <t>Phường Trưng Nhị</t>
  </si>
  <si>
    <t>HTX DVTH thương mại Phương Tâm</t>
  </si>
  <si>
    <t>HTX tuổi trẻ Hồng Trung</t>
  </si>
  <si>
    <t>HTX xây dựng Thăng Long</t>
  </si>
  <si>
    <t>HTX thương mại Trường Thọ</t>
  </si>
  <si>
    <t>HTX môi trường Đông Sơn</t>
  </si>
  <si>
    <t>Phường Hùng Vương</t>
  </si>
  <si>
    <t>HTX dịch vụ thương mại Thảo Linh</t>
  </si>
  <si>
    <t>Phường Xuân Hòa</t>
  </si>
  <si>
    <t>HTX DVTH Yên Mỹ I</t>
  </si>
  <si>
    <t>HTX DVTH Yên Mỹ II</t>
  </si>
  <si>
    <t>HTX giao thông vận tải</t>
  </si>
  <si>
    <t>Phường Đồng Xuân</t>
  </si>
  <si>
    <t>HTX dịch vụ chăn nuôi Đồng Xuân</t>
  </si>
  <si>
    <t>HTX chăn nuôi Minh Tân</t>
  </si>
  <si>
    <t>Xã Cao Minh</t>
  </si>
  <si>
    <t>HTX DVNN Cao Quang</t>
  </si>
  <si>
    <t>HTX Phát Đạt</t>
  </si>
  <si>
    <t>HTX Đức Cung</t>
  </si>
  <si>
    <t>HTX Hiền Lễ</t>
  </si>
  <si>
    <t>HTX rau sạch Tiên Phong</t>
  </si>
  <si>
    <t>HTX vận tải ô tô Tân Phú chi nhánh Phúc Yên</t>
  </si>
  <si>
    <t>Phường Tiền Châu</t>
  </si>
  <si>
    <t>HTX Dịch vụ điện Tiền Châu</t>
  </si>
  <si>
    <t>HTX phát triển bền vững sinh thái Sao Mai</t>
  </si>
  <si>
    <t>Xã Ngọc Thanh</t>
  </si>
  <si>
    <t>HTX thỏ việt Vĩnh Phúc</t>
  </si>
  <si>
    <t>HTX T80</t>
  </si>
  <si>
    <t>DVTH Ngọc Thanh</t>
  </si>
  <si>
    <t>HTX cổ phần Đại Lợi</t>
  </si>
  <si>
    <t>Chăn nuôi tổng hợp Đại Lợi</t>
  </si>
  <si>
    <t>Xã Hoàng Hoa; 0356680645</t>
  </si>
  <si>
    <t/>
  </si>
  <si>
    <t>HTX DVNN Hoàng Hoa</t>
  </si>
  <si>
    <t>Xã Hoàng Hoa; 0989662460</t>
  </si>
  <si>
    <t>'</t>
  </si>
  <si>
    <t>HTX chăn nuôi Nam An</t>
  </si>
  <si>
    <t>Xã Hoàng Hoa; 0979493567</t>
  </si>
  <si>
    <t xml:space="preserve">HTX Giống Gia cầm Tam Dương </t>
  </si>
  <si>
    <t>Xã Thanh Vân; 0354345071</t>
  </si>
  <si>
    <t>HTX Chăn nuôi Văn Minh</t>
  </si>
  <si>
    <t>Xã Thanh Vân; 0975875234</t>
  </si>
  <si>
    <t>HTX DV &amp; chăn nuôi Thành Công</t>
  </si>
  <si>
    <t>Xã Thanh Vân</t>
  </si>
  <si>
    <t>HTX An Huy</t>
  </si>
  <si>
    <t>Xã Thanh Vân; 0972051143</t>
  </si>
  <si>
    <t>DỊCH VỤ TM VĨNH PHÚC</t>
  </si>
  <si>
    <t>Xã Thanh Vân; 0986790981</t>
  </si>
  <si>
    <t>HTX sản xuất và DVNN Kim Long</t>
  </si>
  <si>
    <t>Xã Kim Long; 0986423878</t>
  </si>
  <si>
    <t>HTX DV điện Mưu Duệ</t>
  </si>
  <si>
    <t>Xã Kim Long</t>
  </si>
  <si>
    <t>HTX DVNN Lan Đình</t>
  </si>
  <si>
    <t>HTX DVMT Kim Long</t>
  </si>
  <si>
    <t>Xã Kim Long; 0979155465</t>
  </si>
  <si>
    <t>HTX phát triển kinh tế rau sạch</t>
  </si>
  <si>
    <t>Xã Kim Long; '0979505368</t>
  </si>
  <si>
    <t>HTX Tuyên Dương</t>
  </si>
  <si>
    <t>Xã Duy Phiên; 0978580626</t>
  </si>
  <si>
    <t>HTX DV cây cảnh - CN 15/7</t>
  </si>
  <si>
    <t>Xã Duy Phiên; 0368456353</t>
  </si>
  <si>
    <t>HTX TMTH Cường Tiến</t>
  </si>
  <si>
    <t>Xã Vân Hội; 0977217674</t>
  </si>
  <si>
    <t>HTX Chăn nuôi và TM Năm Giang</t>
  </si>
  <si>
    <t>Xã Vân Hội; 0978090168</t>
  </si>
  <si>
    <t>HTX TM Minh Thư</t>
  </si>
  <si>
    <t>Xã Vân Hội</t>
  </si>
  <si>
    <t>HTX Tân Long</t>
  </si>
  <si>
    <t>Xã Hợp Thịnh; 0389463836</t>
  </si>
  <si>
    <t>HTX Công nghệ cao Hợp Thịnh</t>
  </si>
  <si>
    <t>Xã Hợp Thịnh; '0972021910</t>
  </si>
  <si>
    <t>HTX DV NN Đồng Tĩnh</t>
  </si>
  <si>
    <t>Xã Đồng Tĩnh</t>
  </si>
  <si>
    <t>HTX NN Gia Huy</t>
  </si>
  <si>
    <t>Xã Đồng Tĩnh; '0983708632</t>
  </si>
  <si>
    <t>HTX Vân Xuân</t>
  </si>
  <si>
    <t>HTX DVNN Hướng Đạo</t>
  </si>
  <si>
    <t>xã Hướng Đạo</t>
  </si>
  <si>
    <t>HTX TM &amp; DV Văn Đức</t>
  </si>
  <si>
    <t>xã Hướng Đạo; 0982895517</t>
  </si>
  <si>
    <t>HTX Chăn nuôi Hướng Đạo</t>
  </si>
  <si>
    <t>xã Hướng Đạo; 0334939122</t>
  </si>
  <si>
    <t>HTX DV NN MT xã Hướng Đạo</t>
  </si>
  <si>
    <t>HTX DVNN Hoàng Đan</t>
  </si>
  <si>
    <t>xã Hoàng Đan</t>
  </si>
  <si>
    <t>HTX vận tải Xuân Quyết</t>
  </si>
  <si>
    <t>HTX DVNN Đạo Tú</t>
  </si>
  <si>
    <t>xã Đạo Tú</t>
  </si>
  <si>
    <t>HTX Đoàn Kết</t>
  </si>
  <si>
    <t>HTX NN Quỳnh Anh</t>
  </si>
  <si>
    <t>xã Hoàng Lâu</t>
  </si>
  <si>
    <t>HTX cơ khí Hằng Hải</t>
  </si>
  <si>
    <t>HTX DVTH Trung Hiếu</t>
  </si>
  <si>
    <t>HTX CN gia súc gia cầm thủy sản Hoàng Lâu</t>
  </si>
  <si>
    <t>HTX DV NN An Hòa</t>
  </si>
  <si>
    <t>xã An Hòa</t>
  </si>
  <si>
    <t>HTX khai thác cát Toàn Phương</t>
  </si>
  <si>
    <t>HTX khai thác cát sỏi Yên Thượng</t>
  </si>
  <si>
    <t>HTX TMDV&amp;SX Vĩnh Thái</t>
  </si>
  <si>
    <t>HTX DVNN Điền Lương</t>
  </si>
  <si>
    <t>TT Hợp Hòa</t>
  </si>
  <si>
    <t>HTX DVNN Liên Bình</t>
  </si>
  <si>
    <t>HTX KD&amp;DV Tuấn Đức</t>
  </si>
  <si>
    <t>DVTH NN Vinh Phú</t>
  </si>
  <si>
    <t>HTX DVTM &amp; vận tải Tam Dương</t>
  </si>
  <si>
    <t>HTX chế biến TĂ chăn nuôi GS, GC Hương Thịnh</t>
  </si>
  <si>
    <t>Phường Hội Hợp</t>
  </si>
  <si>
    <t>HTX cơ khí Bình Thanh</t>
  </si>
  <si>
    <t>HTX cơ khí 26-3</t>
  </si>
  <si>
    <t>HTX dịch vụ điện Trà Phú</t>
  </si>
  <si>
    <t>HTX dịch vụ Hoàng Sơn</t>
  </si>
  <si>
    <t>HTX DV&amp;CN Trường Thịnh</t>
  </si>
  <si>
    <t>HTX mộc Bình Loan</t>
  </si>
  <si>
    <t>HTX DVNN &amp; Công nghiệp Hải Hùng</t>
  </si>
  <si>
    <t>Sản xuất nấm an toàn</t>
  </si>
  <si>
    <t>HTX DV TM Duy Hoàng</t>
  </si>
  <si>
    <t>HTX TM DV &amp; SX Nguyên Bình</t>
  </si>
  <si>
    <t>HTX Hoàng Long</t>
  </si>
  <si>
    <t>HTX Đại Lý</t>
  </si>
  <si>
    <t>Phường Đồng Tâm</t>
  </si>
  <si>
    <t>HTX DVNN Lạc Ý</t>
  </si>
  <si>
    <t>HTX Tuổi trẻ Tích Sơn</t>
  </si>
  <si>
    <t>Phường Tích Sơn</t>
  </si>
  <si>
    <t>HTX Anh Dũng</t>
  </si>
  <si>
    <t>HTX Vật liệu Xây dựng Vĩnh Phúc</t>
  </si>
  <si>
    <t>HTX NN Đồng Tiến</t>
  </si>
  <si>
    <t>HTX Thương mại DV TH Vân Long</t>
  </si>
  <si>
    <t>Phường Ngô Quyền</t>
  </si>
  <si>
    <t>HTX TM Hiệp Loan</t>
  </si>
  <si>
    <t>HTX SX&amp;KD hàng thủ công mỹ nghệ Kim Hoàn</t>
  </si>
  <si>
    <t>HTX DV TM TH Phương Việt</t>
  </si>
  <si>
    <t>HTX TM Phương Đông</t>
  </si>
  <si>
    <t>HTX Kiên Ngọc</t>
  </si>
  <si>
    <t>HTX vận tải Đại Phát</t>
  </si>
  <si>
    <t>HTX KD sửa chữa điện tử, điện lạnh Tiến Dũng</t>
  </si>
  <si>
    <t>Phường Đống Đa</t>
  </si>
  <si>
    <t>HTX TM &amp; DV Xuân Thủy</t>
  </si>
  <si>
    <t>Phường Liên Bảo</t>
  </si>
  <si>
    <t>HTX TM VPP Hoàng Anh</t>
  </si>
  <si>
    <t>HTX TM Hoàng Duy</t>
  </si>
  <si>
    <t>HTX DVNN Khai Quang</t>
  </si>
  <si>
    <t>Phường Khai Quang</t>
  </si>
  <si>
    <t>HTX Sông Lô</t>
  </si>
  <si>
    <t>HTX NN Hùng Cường</t>
  </si>
  <si>
    <t>HTX Minh Phát</t>
  </si>
  <si>
    <t>HTX Vinh Phát</t>
  </si>
  <si>
    <t>HTX Quang Trung</t>
  </si>
  <si>
    <t>HTX Hương Thúy</t>
  </si>
  <si>
    <t>HTX DV thanh niên, công nhân, nhà trọ</t>
  </si>
  <si>
    <t>HTX GTVT &amp; XD Tuấn Dũng</t>
  </si>
  <si>
    <t>HTX vận tải Cát Tường</t>
  </si>
  <si>
    <t>HTX Vận tải Trường Vinh</t>
  </si>
  <si>
    <t>HTX Hưng Phát</t>
  </si>
  <si>
    <t>HTX Thái Sơn</t>
  </si>
  <si>
    <t>HTX sản xuất rau an toàn Định Trung</t>
  </si>
  <si>
    <t>Xã Định Trung</t>
  </si>
  <si>
    <t>HTX TM Nhung Cường</t>
  </si>
  <si>
    <t>HTX tuổi trẻ Đảm Đăng</t>
  </si>
  <si>
    <t>HTX TM &amp; DV Quỳnh Trang</t>
  </si>
  <si>
    <t>HTX Dịch vụ Nông nghiệp Vị Thanh</t>
  </si>
  <si>
    <t>Xã Thanh Trù</t>
  </si>
  <si>
    <t>HTX Nông nghiệp Vị Trù</t>
  </si>
  <si>
    <t>HTX Phúc Tiến</t>
  </si>
  <si>
    <t>HTX Rau an toàn Vĩnh Phúc</t>
  </si>
  <si>
    <t>HTX Đại Minh</t>
  </si>
  <si>
    <t>HTX Phương Nga</t>
  </si>
  <si>
    <t>HTX TM DVTH VPP</t>
  </si>
  <si>
    <t>HTX Minh Trung</t>
  </si>
  <si>
    <t>DV Điện Yên Dương</t>
  </si>
  <si>
    <t>Xã Yên Dương</t>
  </si>
  <si>
    <t>DV Điện Bồ Lý</t>
  </si>
  <si>
    <t>xã Bồ Lý</t>
  </si>
  <si>
    <t>NN TM &amp; DV An BÌnh</t>
  </si>
  <si>
    <t>xã Đạo Trù</t>
  </si>
  <si>
    <t>DV Điện Đạo Trù</t>
  </si>
  <si>
    <t>XD &amp; Vận tait Tân Tiến</t>
  </si>
  <si>
    <t>NN Quan Ngoại</t>
  </si>
  <si>
    <t>Xã Tam Quan</t>
  </si>
  <si>
    <t>DV Điện Tam Quan</t>
  </si>
  <si>
    <t>DVTM Dũng Hồng</t>
  </si>
  <si>
    <t>Tuổi trẻ Tam Quan</t>
  </si>
  <si>
    <t>Hoàng Anh</t>
  </si>
  <si>
    <t>DV Đồng Xuân</t>
  </si>
  <si>
    <t>Nông nghiệp Quan Đình</t>
  </si>
  <si>
    <t>CN Yên Trung</t>
  </si>
  <si>
    <t>DV&amp;TM Tam Quan</t>
  </si>
  <si>
    <t>DVTH Thành Hương</t>
  </si>
  <si>
    <t>DV &amp; TM Gia Lâm</t>
  </si>
  <si>
    <t>xã Minh Quang</t>
  </si>
  <si>
    <t>DVNN Minh Quang</t>
  </si>
  <si>
    <t>Vận tải và Xây Dựng Bình Minh</t>
  </si>
  <si>
    <t>Vận tải &amp;XD TM Chăn nuôi Quang Thắng</t>
  </si>
  <si>
    <t>Triều Thắng</t>
  </si>
  <si>
    <t>TM Dũng Hiếu</t>
  </si>
  <si>
    <t>DVNN Luận Sơn</t>
  </si>
  <si>
    <t>Xã Đại Đình</t>
  </si>
  <si>
    <t>DVNN Đông Nhị</t>
  </si>
  <si>
    <t>DV Điện Đại Đình</t>
  </si>
  <si>
    <t>DVTM Minh Phương</t>
  </si>
  <si>
    <t>Sản xuất và Dịch vụ Tỏng hợp Hoàng Gia</t>
  </si>
  <si>
    <t>Xã Hợp Châu</t>
  </si>
  <si>
    <t>HTX Trồng rau sạch&amp;CN TPS Sơn Long</t>
  </si>
  <si>
    <t>DVNN Hợp Châu</t>
  </si>
  <si>
    <t>Môi trường Hợp Châu</t>
  </si>
  <si>
    <t>Thành Đạt</t>
  </si>
  <si>
    <t>Vật liệu XD Tùng Châm</t>
  </si>
  <si>
    <t>Sinh vật cảnh Hoàng Anh</t>
  </si>
  <si>
    <t>Sản xuất Hoa &amp; Cây cảnh Hòa Anh</t>
  </si>
  <si>
    <t>Tuổi trẻ 15-10</t>
  </si>
  <si>
    <t>Dịch vụ Thương mại Thái Sơn</t>
  </si>
  <si>
    <t>Bảo Thắng</t>
  </si>
  <si>
    <t>Sản xuất Nông sản Thực phẩm Tam Đảo</t>
  </si>
  <si>
    <t>CNN Hợp Phát</t>
  </si>
  <si>
    <t>Xa Hồ Sơn</t>
  </si>
  <si>
    <t>NN Hồ Sơn</t>
  </si>
  <si>
    <t>CN và NN Bông Sen</t>
  </si>
  <si>
    <t>Tân Long</t>
  </si>
  <si>
    <t>TM &amp; Chăn nôi Núc Thượng</t>
  </si>
  <si>
    <t>HTX DV điện Xuân Hòa</t>
  </si>
  <si>
    <t xml:space="preserve">Xã Xuân Hòa </t>
  </si>
  <si>
    <t>HTX DVNN Phú Thượng</t>
  </si>
  <si>
    <t>HTX DVNN Đông mật</t>
  </si>
  <si>
    <t>Xã Sơn Đông</t>
  </si>
  <si>
    <t>HTX DVTH Phú Bình</t>
  </si>
  <si>
    <t>HTX DVNN Phú Đa</t>
  </si>
  <si>
    <t>HTX DVTH Ngọc Mỹ</t>
  </si>
  <si>
    <t>Xã Ngọc Mỹ</t>
  </si>
  <si>
    <t>HTX DV điện Quang Sơn</t>
  </si>
  <si>
    <t>Xã Quang Sơn</t>
  </si>
  <si>
    <t>HTX DVTH Nông nghiệp</t>
  </si>
  <si>
    <t>TT. Hoa Sơn</t>
  </si>
  <si>
    <t>HTX Trang trại &amp; DV Ngọc Thanh</t>
  </si>
  <si>
    <t>HTX Xây dựng Hưng Thịnh Phát</t>
  </si>
  <si>
    <t>Xã Đồng Ích</t>
  </si>
  <si>
    <t>HTX DVTH xã Xuân Lôi</t>
  </si>
  <si>
    <t>Xuân Lôi</t>
  </si>
  <si>
    <t>HTX Nông nghiệp Tử Du</t>
  </si>
  <si>
    <t>Tử Du</t>
  </si>
  <si>
    <t>HTX DVTH Đông Phú</t>
  </si>
  <si>
    <t>TT. Lập Thạch</t>
  </si>
  <si>
    <t>HTX MT Tiên Lữ</t>
  </si>
  <si>
    <t>Tiên Lữ</t>
  </si>
  <si>
    <t>HTX Trường Thịnh</t>
  </si>
  <si>
    <t>HTX DV Điện Vân Trục</t>
  </si>
  <si>
    <t>Vân Trục</t>
  </si>
  <si>
    <t>HTX Trang trại &amp; DV Xuân Văn</t>
  </si>
  <si>
    <t>Văn Quán</t>
  </si>
  <si>
    <t>HTX Hoàn Hồng</t>
  </si>
  <si>
    <t>UBND xã Yên Bình, huyện Vĩnh Tường</t>
  </si>
  <si>
    <t>HTX chăn nuôi và dịch vụ Yên Bình</t>
  </si>
  <si>
    <t>HTX sản xuất giống và rau an toàn Hưng Nông</t>
  </si>
  <si>
    <t>UBND xã Đại Đồng</t>
  </si>
  <si>
    <t>HTX thương mại và dịch vụ nông nghiệp Tám Thơm</t>
  </si>
  <si>
    <t>HTX NN SX, XD&amp;DVMT Đại Lợi</t>
  </si>
  <si>
    <t>UBND xã Vĩnh Sơn</t>
  </si>
  <si>
    <t>HTX Trung Hoa Vĩnh Phúc</t>
  </si>
  <si>
    <t>HTX DV CB rắn Thanh Niên</t>
  </si>
  <si>
    <t>HTX KDTH Đại Thắng</t>
  </si>
  <si>
    <t>UBND xã Bình Dương</t>
  </si>
  <si>
    <t>HTX DVTH Hòa Bình</t>
  </si>
  <si>
    <t xml:space="preserve">HTX Hưng Thịnh </t>
  </si>
  <si>
    <t>UBND xã Chấn Hưng</t>
  </si>
  <si>
    <t>HTX DVNN Tiền Phong</t>
  </si>
  <si>
    <t>UBND xã Nghĩa Hưng</t>
  </si>
  <si>
    <t>HTX DVNN Nghĩa Lập</t>
  </si>
  <si>
    <t>HTX NN Sen Đình</t>
  </si>
  <si>
    <t>HTX môi trường Việt Xuân</t>
  </si>
  <si>
    <t>UBND xã Việt Xuân</t>
  </si>
  <si>
    <t>HTX điện Lũng Hòa</t>
  </si>
  <si>
    <t>UBND xã Lũng Hòa</t>
  </si>
  <si>
    <t>HTX mộc Bảo Minh</t>
  </si>
  <si>
    <t>UBND xã An Tường</t>
  </si>
  <si>
    <t>HTX chăn nuôi bò sữa Kim Đê</t>
  </si>
  <si>
    <t>HTX TM&amp;DVTH Phương Mai</t>
  </si>
  <si>
    <t>UBND xã Thượng Trưng</t>
  </si>
  <si>
    <t>HTX CN thú y Hải Phương</t>
  </si>
  <si>
    <t>HTX DVTH Minh Lý</t>
  </si>
  <si>
    <t>UBND xã Tam Phúc</t>
  </si>
  <si>
    <t>HTX KDTH Đức Thắng</t>
  </si>
  <si>
    <t>UBND xã Vân Xuân</t>
  </si>
  <si>
    <t>HTX Tú Ngân</t>
  </si>
  <si>
    <t>UBND xã Vũ Di</t>
  </si>
  <si>
    <t>HTX thương mại Xuyên Việt</t>
  </si>
  <si>
    <t>UBND xã Cao Đại</t>
  </si>
  <si>
    <t>Ngọc Linh Thổ Tang</t>
  </si>
  <si>
    <t>UBND thị trấn Thổ Tang</t>
  </si>
  <si>
    <t>HTX Thanh Bình</t>
  </si>
  <si>
    <t>HTX DVVT&amp;DVTM Hoa Đạo</t>
  </si>
  <si>
    <t>HTX TMDV cơ khí Ngọc Khánh</t>
  </si>
  <si>
    <t>HTX An Đạt Vĩnh Tường</t>
  </si>
  <si>
    <t>HTX DVTMTH</t>
  </si>
  <si>
    <t>HTX DVTH Quang Huy</t>
  </si>
  <si>
    <t>HTX TM Dụ Hiền</t>
  </si>
  <si>
    <t>HTX SXKD rau an toàn Nam Cường</t>
  </si>
  <si>
    <t>HTX rèn Anh Đức</t>
  </si>
  <si>
    <t>UBND xã Lý Nhân</t>
  </si>
  <si>
    <t>HTX cơ khí Hưng Thịnh</t>
  </si>
  <si>
    <t>HTX Hải Dương</t>
  </si>
  <si>
    <t>HTX TM cơ khí Toàn Thắng</t>
  </si>
  <si>
    <t>HTX TM cơ khí Quang Minh</t>
  </si>
  <si>
    <t>HTX mộc Hà Giang</t>
  </si>
  <si>
    <t>HTX chăn nuôi Bình Minh</t>
  </si>
  <si>
    <t>UBND thị trấn Tứ Trưng</t>
  </si>
  <si>
    <t>HTX SX&amp;TM An Thịnh Phát</t>
  </si>
  <si>
    <t>HTX may mặc người khuyết tật Tuân Chính</t>
  </si>
  <si>
    <t>UBND xã Tuân Chính</t>
  </si>
  <si>
    <t>HTX TM Quốc Tuấn</t>
  </si>
  <si>
    <t>UBND thị trấn Vĩnh Tường</t>
  </si>
  <si>
    <t>HTX TM Phúc Linh</t>
  </si>
  <si>
    <t>HTX DV VAC</t>
  </si>
  <si>
    <t>HTX DVNN Xóm Nội</t>
  </si>
  <si>
    <t>UBND xã Tân Tiến</t>
  </si>
  <si>
    <t>HTX DVNN Xóm Mới</t>
  </si>
  <si>
    <t>HTX DVMT xã Tân Tiến</t>
  </si>
  <si>
    <t>HTX Chăn nuôi Hải Châu</t>
  </si>
  <si>
    <t>Xã Liên Châu- Yên Lạc; 0378678677</t>
  </si>
  <si>
    <t>HTX khuyết tật Yên Lạc</t>
  </si>
  <si>
    <t>Đại Tự - Yên Lạc; 0978294382</t>
  </si>
  <si>
    <t>HTX chăn nuôi, trồng trọt và thương mại Bình Định</t>
  </si>
  <si>
    <t>Xã Bình Định; '0976406070</t>
  </si>
  <si>
    <t>HTX môi trường cây xanh xã Bình Định</t>
  </si>
  <si>
    <t>Xã Bình Định</t>
  </si>
  <si>
    <t>HTX chăn nuôi Thanh Sơn</t>
  </si>
  <si>
    <t>HTX Hiền Trang</t>
  </si>
  <si>
    <t>Xã Tam Hồng</t>
  </si>
  <si>
    <t>HTX Thương mại Hảo Hảo</t>
  </si>
  <si>
    <t>Xã Tam Hồng; 0985832234</t>
  </si>
  <si>
    <t>HTX Chăn nuôi Hội Tuấn</t>
  </si>
  <si>
    <t>HTX KDTH Hồng Thịnh</t>
  </si>
  <si>
    <t>HTX Thương mại Hoàng Hiệp</t>
  </si>
  <si>
    <t>HTX SX DVTM Minh Nghĩa</t>
  </si>
  <si>
    <t>HTX DVNN và thương mại Dân Trù</t>
  </si>
  <si>
    <t>Yên Phương</t>
  </si>
  <si>
    <t>HTX VSMT xã Đồng Văn</t>
  </si>
  <si>
    <t>Xã Đồng Văn</t>
  </si>
  <si>
    <t>HTX DV chăn nuôi bò sữa Trung Nguyên</t>
  </si>
  <si>
    <t>Xã Trung Nguyên</t>
  </si>
  <si>
    <t>HTX VSMT Trung Nguyên</t>
  </si>
  <si>
    <t>HTX KDTH Toàn Thắng</t>
  </si>
  <si>
    <t>HTX chăn nuôi tổng hợp Khánh Hưng</t>
  </si>
  <si>
    <t>HTX Kết Đoàn</t>
  </si>
  <si>
    <t>Xã Yên Đồng- Yên Lạc</t>
  </si>
  <si>
    <t>NN thanh lâm</t>
  </si>
  <si>
    <t>Xã Lãng Công huyện Sông Lô</t>
  </si>
  <si>
    <t>HTX CCB xã Hải Lựu</t>
  </si>
  <si>
    <t>xã Hải Lựu huyện Sông Lô</t>
  </si>
  <si>
    <t>Trang trại và dịch vụ đồng nùng</t>
  </si>
  <si>
    <t>Xã Quang Yên huyện Sông Lô</t>
  </si>
  <si>
    <t>Tân đức phát</t>
  </si>
  <si>
    <t>xã Tứ Yên huyện Sông Lô</t>
  </si>
  <si>
    <t>XD và dịch vụ sông lô</t>
  </si>
  <si>
    <t>chăn nuôi tổng hợp hà thành</t>
  </si>
  <si>
    <t>Xã Nhạo Sơn huyện Sông Lô</t>
  </si>
  <si>
    <t>SX và KD vật liệu XD</t>
  </si>
  <si>
    <t>TT Tam Sơn huyện Sông Lô</t>
  </si>
  <si>
    <t>Thị trấn Hương Canh- Bình Xuyên</t>
  </si>
  <si>
    <t>HTX vận tải Việt Hùng</t>
  </si>
  <si>
    <t>Thị trấn Hương Canh</t>
  </si>
  <si>
    <t>HTX thương mại và vận tải Đức Hiếu</t>
  </si>
  <si>
    <t>HTX Đa Nghệ</t>
  </si>
  <si>
    <t>HTX Trường An</t>
  </si>
  <si>
    <t>HTX Tín Nghĩa</t>
  </si>
  <si>
    <t>HTX Nông nghiệp Tây Ngoại</t>
  </si>
  <si>
    <t>Xã Tam Hợp</t>
  </si>
  <si>
    <t>HTX Nam Việt</t>
  </si>
  <si>
    <t>HTX Nông nghiệp Hữu Bằng</t>
  </si>
  <si>
    <t>HTX nông nghiệp Hương Quảng</t>
  </si>
  <si>
    <t>Xã Thiện Kế</t>
  </si>
  <si>
    <t>HTX nông nghiệp Hồ Quảng</t>
  </si>
  <si>
    <t>HTX nông nghiệp Vĩnh Thiện</t>
  </si>
  <si>
    <t>HTX Nam Trang</t>
  </si>
  <si>
    <t>HTX mộc Đức Bình</t>
  </si>
  <si>
    <t>Thị trấn Thanh Lãng</t>
  </si>
  <si>
    <t>HTX kinh doanh sản xuất đồ mộc Quang Duy</t>
  </si>
  <si>
    <t>HTX mộc cao cấp Hữu Nghị</t>
  </si>
  <si>
    <t>HTX Phú Thành An</t>
  </si>
  <si>
    <t>HTX Nguyễn Gia</t>
  </si>
  <si>
    <t>HTX dịch vụ điện Tân Phong</t>
  </si>
  <si>
    <t>Xã Tân Phong</t>
  </si>
  <si>
    <t>HTX nông nghiệp Thanh Vĩnh</t>
  </si>
  <si>
    <t>Xã Phú Xuân</t>
  </si>
  <si>
    <t>HTX thủy sản Mỹ Bình</t>
  </si>
  <si>
    <t>HTX vận tải Đức Tuyến</t>
  </si>
  <si>
    <t>Xã Hương Sơn</t>
  </si>
  <si>
    <t>HTX Văn Thắng</t>
  </si>
  <si>
    <t>HTX Hoàng Hiếu</t>
  </si>
  <si>
    <t>HTX dịch vụ nông nghiệp Sơn Lôi</t>
  </si>
  <si>
    <t>Xã Sơn Lôi</t>
  </si>
  <si>
    <t>HTX thương mại và dịch vụ Công Lý</t>
  </si>
  <si>
    <t>HTX điện Quang</t>
  </si>
  <si>
    <t>HTX dịch vụ tổng hợp Minh Quân</t>
  </si>
  <si>
    <t>HTX Mạnh Dũng</t>
  </si>
  <si>
    <t>Xã Gia Khánh</t>
  </si>
  <si>
    <t>HTX Ngọc Tuân</t>
  </si>
  <si>
    <t>HTX tuổi trẻ Quất Lưu</t>
  </si>
  <si>
    <t>Xã Quất Lưu</t>
  </si>
  <si>
    <t>HTX nông nghiệp dịch vụ tổng hợp Quất lưu</t>
  </si>
  <si>
    <t>HTX môi trường Thu Thảo</t>
  </si>
  <si>
    <t>Xã Trung Mỹ</t>
  </si>
  <si>
    <t>HTX Kiên Anh</t>
  </si>
  <si>
    <t>HTX Nông thôn mới Đại Phúc</t>
  </si>
  <si>
    <t>Xã Đạo Đức</t>
  </si>
  <si>
    <t>HTX Dịch vụ nông nghiệp Bảo Đức</t>
  </si>
  <si>
    <t>HTX dịch vụ nông nghiệp Mộ Đạo</t>
  </si>
  <si>
    <t>HTX Dịch vụ nông nghiệp Yên Lỗ</t>
  </si>
  <si>
    <t>HTX Thương mại dịch vụ Trung Kiên</t>
  </si>
  <si>
    <t>HTX Thành Công</t>
  </si>
  <si>
    <t>Xã Đạo Đức- Bình Xuyên</t>
  </si>
  <si>
    <t>Ngừng hoạt động từ T5/2014</t>
  </si>
  <si>
    <t>Ngừng hoạt động lâu năm</t>
  </si>
  <si>
    <t>Tạm ngừng hoạt động</t>
  </si>
  <si>
    <t>Địa phương không nắm được thông tin HTX</t>
  </si>
  <si>
    <t>HTX tự giải thể từ năm 2017 nhưng chưa hoàn thiện thủ tục giải thể</t>
  </si>
  <si>
    <t>Ngừng hoạt động từ năm 2017</t>
  </si>
  <si>
    <t xml:space="preserve">Ngừng hoạt động </t>
  </si>
  <si>
    <t>NHĐ chờ GT</t>
  </si>
  <si>
    <t>Không tìm thấy địa chỉ</t>
  </si>
  <si>
    <t>ngừng hoạt động</t>
  </si>
  <si>
    <t>ngừng hoạt động chờ GT</t>
  </si>
  <si>
    <t>Ko tìm thấy địa chỉ</t>
  </si>
  <si>
    <t>Không hoạt động trên địa bàn</t>
  </si>
  <si>
    <t>Không HĐ</t>
  </si>
  <si>
    <t>Không tìm thấy</t>
  </si>
  <si>
    <t>Không thông qua xã</t>
  </si>
  <si>
    <t>ngừng HĐ</t>
  </si>
  <si>
    <t>Đăng ký hoạt động trên địa bàn xã nhưng thực tế không hoạt động trên địa bàn xã, chỉ có văn phòng đại diện</t>
  </si>
  <si>
    <t>Vĩnh Phúc</t>
  </si>
  <si>
    <t>HTX DVNN và DVTH Nam Dong</t>
  </si>
  <si>
    <t>Thôn 13, xã Nam Dong, huyện Cư Jut,tỉnh Đắk Nông</t>
  </si>
  <si>
    <t>HTX Vận tải dịch vụ Đắk Song</t>
  </si>
  <si>
    <t>Tổ 2, thị trấn
 Đức An, huyện Đắk Song, tỉnh Đắk Nông</t>
  </si>
  <si>
    <t>HTX dịch vụ nông nghiệp Trường Xuân</t>
  </si>
  <si>
    <t>Thôn 2, xã Nâm
 N'Jang, huyện Đắk Song, tỉnh Đắk Nông</t>
  </si>
  <si>
    <t>HTX nông lâm nghiệp Đắk Song</t>
  </si>
  <si>
    <t>Thôn 10, xã Nam Bình, huyện Đắk Song, tỉnh Đắk Nông</t>
  </si>
  <si>
    <t>HTX Hồ tiêu 
Thành Tâm</t>
  </si>
  <si>
    <t>Thôn Thuận Nam, xã Thuận Hạnh, huyện Đắk Song, tỉnh Đắk Nông</t>
  </si>
  <si>
    <t>HTX nông nghiệp 2/9</t>
  </si>
  <si>
    <t>xã Đắk Buk So, huyện Tuy Đức, tỉnh Đắk Nông</t>
  </si>
  <si>
    <t>HTX nông nghiệp dịch vụ thương mại Bình Minh</t>
  </si>
  <si>
    <t>xã Đắk Ngo, huyện Tuy Đức, tỉnh Đắk Nông</t>
  </si>
  <si>
    <t>Thu</t>
  </si>
  <si>
    <t>HTX nông nghiệp cao su Au Rúp</t>
  </si>
  <si>
    <t>xã Đắk Tih, huyện Tuy Đức, tỉnh Đắk Nông</t>
  </si>
  <si>
    <t>HTX chăn nuôi bò bon Bu NĐơr B</t>
  </si>
  <si>
    <t>Buôn 9, xã Đắk Đrô, huyện Krông Nô, tỉnh Đắk Nông</t>
  </si>
  <si>
    <t>HTX dịch vụ thương mại xây dựng Tân Tiến</t>
  </si>
  <si>
    <t>Tân Lập, xã Nâm Nung, huyện Krông Nô, tỉnh Đắk Nông</t>
  </si>
  <si>
    <t>HTX dịch vụ nông nghiệp 
Sơn Phước</t>
  </si>
  <si>
    <t>Đắk Mâm, huyện Krông Nô, tỉnh Đắk Nông</t>
  </si>
  <si>
    <t>HTX dịch vụ xây dựng Nhân Hòa</t>
  </si>
  <si>
    <t>Thôn Phú Trung, xã Quảng Phú, huyện Krông Nô, tỉnh Đắk Nông</t>
  </si>
  <si>
    <t>HTX thủy nông 
D12 Buôn Sưk</t>
  </si>
  <si>
    <t>Xã Đắk Drô, huyện Krông Nô, tỉnh Đắk Nông</t>
  </si>
  <si>
    <t>HTX sản xuất cà phê bền vững 
Đắk Ka</t>
  </si>
  <si>
    <t>Nam Xuân, huyện Krông Nô, tỉnh Đắk Nông</t>
  </si>
  <si>
    <t>HTX dịch vụ nông nghiệp và sản xuất kinh doanh tổng hợp Khánh Thư</t>
  </si>
  <si>
    <t>57 thôn Nam Hà, xã Nâm N'đia, huyện Krông Nô, tỉnh Đắk Nông</t>
  </si>
  <si>
    <t>HTX môi trường và xây dựng 
Thành Công</t>
  </si>
  <si>
    <t>Thôn 5, xã Kiến Thành, huyện Đắk R'lấp, tỉnh Đắk Nông</t>
  </si>
  <si>
    <t>HTX Đại Thành</t>
  </si>
  <si>
    <t>Thôn 2,
xã Đắk Ha, huyện Đắk Glong, tỉnh Đắk Nông</t>
  </si>
  <si>
    <t>HTX Kơ Nia</t>
  </si>
  <si>
    <t>Thôn 5, 
xã Quảng Khê, huyện Đắk Glong, tỉnh Đắk Nông</t>
  </si>
  <si>
    <t>HTX TMDV PP
 Đắk Glong</t>
  </si>
  <si>
    <t>KCN Đắk Ha, 
huyện Đắk Glong, tỉnh Đắk Nông</t>
  </si>
  <si>
    <t>HTX Ngọc Bích</t>
  </si>
  <si>
    <t>Bon Rlong Phe, 
Quảng Sơn,huyện Đắk Glong, tỉnh Đắk Nông</t>
  </si>
  <si>
    <t>HTX 
Bon R'Long Phe</t>
  </si>
  <si>
    <t>Thôn Quang Hợp, xã Quảng Sơn, huyện Đắk Glong, tỉnh Đắk Nông</t>
  </si>
  <si>
    <t>Đắk Nông</t>
  </si>
  <si>
    <t>Tỉnh/TP</t>
  </si>
  <si>
    <t>Phi nông nghiệp</t>
  </si>
  <si>
    <t>Bà Rịa-Vũng Tàu</t>
  </si>
  <si>
    <t>Bạc Liêu</t>
  </si>
  <si>
    <t>Bến Tre</t>
  </si>
  <si>
    <t>Bình Dương</t>
  </si>
  <si>
    <t>Bình Phước</t>
  </si>
  <si>
    <t>Bình Thuận</t>
  </si>
  <si>
    <t>Cà Mau</t>
  </si>
  <si>
    <t>Điện Biên</t>
  </si>
  <si>
    <t>Đồng Nai</t>
  </si>
  <si>
    <t>Đồng Tháp</t>
  </si>
  <si>
    <t>Hà Giang</t>
  </si>
  <si>
    <t>Hà Tĩnh</t>
  </si>
  <si>
    <t>Hải Dương</t>
  </si>
  <si>
    <t>Hòa Bình</t>
  </si>
  <si>
    <t>Hậu Giang</t>
  </si>
  <si>
    <t>Khánh Hòa</t>
  </si>
  <si>
    <t>Kiên Giang</t>
  </si>
  <si>
    <t>Lào Cai</t>
  </si>
  <si>
    <t>Lạng Sơn</t>
  </si>
  <si>
    <t>Long An</t>
  </si>
  <si>
    <t>Nam Định</t>
  </si>
  <si>
    <t>Nghệ An</t>
  </si>
  <si>
    <t>Ninh Bình</t>
  </si>
  <si>
    <t>Ninh Thuận</t>
  </si>
  <si>
    <t>Quảng Bình</t>
  </si>
  <si>
    <t>Quảng Trị</t>
  </si>
  <si>
    <t>Sóc Trăng</t>
  </si>
  <si>
    <t>Tây Ninh</t>
  </si>
  <si>
    <t>Thái Bình</t>
  </si>
  <si>
    <t>Thanh Hóa</t>
  </si>
  <si>
    <t>Trà Vinh</t>
  </si>
  <si>
    <t>Vĩnh Long</t>
  </si>
  <si>
    <t>Yên Bái</t>
  </si>
  <si>
    <t>Đà Nẵng</t>
  </si>
  <si>
    <t>Hà Nội</t>
  </si>
  <si>
    <t>Hải Phòng</t>
  </si>
  <si>
    <t>TP Hồ Chí Minh</t>
  </si>
  <si>
    <t>TỔNG CỘNG</t>
  </si>
  <si>
    <t>HTX nông nghiệp Tân Mỹ</t>
  </si>
  <si>
    <t>Khu Tân Mỹ I, TT Hữu Lũng, huyện Hữu Lũng</t>
  </si>
  <si>
    <t>Nuôi trồng thủy hải sản</t>
  </si>
  <si>
    <t>Giữ đất</t>
  </si>
  <si>
    <t>HTX dịch vụ nông nghiệp Đồng Tiến</t>
  </si>
  <si>
    <t>Chợ Đồng Tiến - xã Đồng Tiến, huyện Hữu Lũng</t>
  </si>
  <si>
    <t>Sản xuất, kinh doanh dịch vụ nông nghiệp</t>
  </si>
  <si>
    <t>Không muốn giải thể</t>
  </si>
  <si>
    <t>HTX vận tải Vạn Phúc</t>
  </si>
  <si>
    <t xml:space="preserve">Thôn Tân Thành - xã Đồng Tân, huyện Hữu Lũng </t>
  </si>
  <si>
    <t>Dịch vụ vận tải hành khách, hàng hóa</t>
  </si>
  <si>
    <t xml:space="preserve">HTX Dịch vụ Nông, Lâm nghiệp Thành Đạt </t>
  </si>
  <si>
    <t>Thôn Khun Phang, TT Đồng Mỏ</t>
  </si>
  <si>
    <t xml:space="preserve">HTX Toàn Thắng </t>
  </si>
  <si>
    <t>Khu Ga Bắc - TT Đồng Mỏ</t>
  </si>
  <si>
    <t>Hợp tác xã Nà Pán</t>
  </si>
  <si>
    <t>Thôn Nà Pán, xã Nhượng Bạn, huyện Lộc Bình, tỉnh Lạng Sơn; 0348 497 821</t>
  </si>
  <si>
    <t>Trồng, quản lý khai thác rừng; vận tải hàng hóa; nuôi trồng và buôn bán thủy sản; dịch vụ nông nghiệp, du lịch sinh thái</t>
  </si>
  <si>
    <t>Hợp tác xã dịch vụ Nông công nghiệp Thất Khê</t>
  </si>
  <si>
    <t>Khu II - TT Thất Khê</t>
  </si>
  <si>
    <t>Nông lâm nghiệp; may công nghiệp; Cơ khí; Kinh doanh thực phẩm</t>
  </si>
  <si>
    <t>Không có hồ sơ gốc; Chưa liên lạc được với chủ nhiệm HTX do không còn sinh sống trên địa bàn</t>
  </si>
  <si>
    <t>Hợp tác xã Đại Tiến</t>
  </si>
  <si>
    <t>thôn Bản Mạ - Đại Đồng</t>
  </si>
  <si>
    <t>sản xuất vật liệu xây dựng, thi công xây dựng các công trình dân dụng, giao thông</t>
  </si>
  <si>
    <t>Không có hồ sơ gốc; Không liên lạc được với chủ nhiệm HTX</t>
  </si>
  <si>
    <t>Hợp tác xã Thanh Phương</t>
  </si>
  <si>
    <t>thôn Bản Búp - Tri Phương</t>
  </si>
  <si>
    <t>Hoạt động chế biến nông lâm sản, khai thác, sản xuất vật liệu xây dựng, hàng tạp hóa và chăn nuôi gia súc, gia cầm, thủy sản</t>
  </si>
  <si>
    <t>Hợp tác xã Phúc Tiến</t>
  </si>
  <si>
    <t>thôn Nà Mè - Tri Phương</t>
  </si>
  <si>
    <t>Sản xuất vật liệu xây dựng, thi công xây dựng các công trình dân dụng, giao thông</t>
  </si>
  <si>
    <t xml:space="preserve">Không có hồ sơ gốc; Chủ hiệm HTX  tuổi đã cao và không liên lạc được đầy đủ thành viên HĐQT nên chưa thực hiện được thủ tục giải thể </t>
  </si>
  <si>
    <t>HTX Bình Nghi</t>
  </si>
  <si>
    <t>thôn Nà Mằn - Đào Viên</t>
  </si>
  <si>
    <t>Vận tải hàng hoá</t>
  </si>
  <si>
    <t xml:space="preserve">CQ Tài chính đã có thông báo mời  Chủ tịch HTX ra làm thủ tục giải thể nhưng CT HTX không đến </t>
  </si>
  <si>
    <t>HTX Nam Hòa</t>
  </si>
  <si>
    <t>Thôn Ba Biển, xã Thiện Hòa, huyện Bình Gia</t>
  </si>
  <si>
    <t>Khai thác, chế biến lâm sản; Sản xuất, kinh doanh đồ gỗ nội thất, gỗ xây dựng; Sản xuất đũa tre xuất khẩu.</t>
  </si>
  <si>
    <t>Không có hồ sơ gốc, Chủ nhiệm, Ban quản trị đi khỏi địa bàn</t>
  </si>
  <si>
    <t>HTX Tiến Thành</t>
  </si>
  <si>
    <t>Thôn Nà Pàn, xã Hoa Thám, huyện Bình Gia</t>
  </si>
  <si>
    <t>Trồng và chế biến sản phẩm nông, lâm nghiệp; Sản xuất giống cây nông, lâm nghiệp .</t>
  </si>
  <si>
    <t>Không có hồ sơ gốc</t>
  </si>
  <si>
    <t>HTX Nông nghiệp xanh</t>
  </si>
  <si>
    <t>Thôn Làng Huyền, xã Trấn Yên, ĐT 0966880136</t>
  </si>
  <si>
    <t>Không liên lạc được với HĐQT của HTX, đã bỏ đi khỏi địa phương</t>
  </si>
  <si>
    <t>HTX nông nghiệp Tiến Hợp</t>
  </si>
  <si>
    <t>Thôn Tiến Hợp 2, Thị trấn Bắc Sơn ĐT 0364114842</t>
  </si>
  <si>
    <t>Phân bón, giống cây trồng</t>
  </si>
  <si>
    <t>Đang làm thủ tục giải thể</t>
  </si>
  <si>
    <t>Thôn Nà Nâm, xã Tân Lập ĐT 0912147979</t>
  </si>
  <si>
    <t>HTX đang tạm ngừng hoạt động, nhưng không đến cơ quan có thẩm quyền làm thủ tục tạm ngừng hoạt động, đang liên lạc hướng dẫn thực hiện theo quy định</t>
  </si>
  <si>
    <t>HTX Chế biến gỗ Hòa Thuận</t>
  </si>
  <si>
    <t>Thôn Nà Nhì, xã Đồng Ý ĐT 0385207116</t>
  </si>
  <si>
    <t>Khai thác chế biến lâm sản</t>
  </si>
  <si>
    <t>Không liên lạc được với người đại diện theo pháp luật của HTX</t>
  </si>
  <si>
    <t>HTX dịch vụ xây dựng công trình Thanh Tình</t>
  </si>
  <si>
    <t>KP Trần Phú, TT Bắc Sơn ĐT 0913396623</t>
  </si>
  <si>
    <t>Vật liệu xây dựng, san</t>
  </si>
  <si>
    <t>Phá sản hiện không có mặt tại địa phương</t>
  </si>
  <si>
    <t>HTX Trồng rừng, chăn nuôi Sơn Lâm</t>
  </si>
  <si>
    <t>Thôn Bản Khuông, xã Vạn Thủy</t>
  </si>
  <si>
    <t>HTX nông lâm thủy sản Nà Nhì</t>
  </si>
  <si>
    <t xml:space="preserve">Thôn Nà Nhì, xã Đồng Ý ĐT </t>
  </si>
  <si>
    <t>HTX khai thác và sản xuất VLXD Mỏ Hao</t>
  </si>
  <si>
    <t>Thôn Mỏ Hao, xã Hưng Vũ</t>
  </si>
  <si>
    <t>Khai thác và SXVL xây dựng</t>
  </si>
  <si>
    <t>Phá sản</t>
  </si>
  <si>
    <t>HTX NTTS Phong Hải I</t>
  </si>
  <si>
    <t>Thôn Hải Đông, xã Phong Hải</t>
  </si>
  <si>
    <t>Nuôi trồng thủy sản</t>
  </si>
  <si>
    <t>7/2013</t>
  </si>
  <si>
    <t>9 thành viên</t>
  </si>
  <si>
    <t>Không có thành viên tham gia</t>
  </si>
  <si>
    <t>HTX NTTS Phong Hải II</t>
  </si>
  <si>
    <t>Thôn Hải Thế, xã Phong Hải</t>
  </si>
  <si>
    <t>HTX NN và chăn nuôi 
hữu cơ Phong Điền</t>
  </si>
  <si>
    <t>Thôn Đông Lâm, xã Phong An</t>
  </si>
  <si>
    <t>Hoạt động cầm chừng</t>
  </si>
  <si>
    <t>HTX sản xuất vật liệu 
xây dựng Phong Điền</t>
  </si>
  <si>
    <t>Thôn Phò Ninh, xã Phong An</t>
  </si>
  <si>
    <t>Vật liệu xây dựng</t>
  </si>
  <si>
    <t>HTX khai thác VLXD 
Phú Mỹ</t>
  </si>
  <si>
    <t>Thôn Đông Thái, xã Phong Mỹ</t>
  </si>
  <si>
    <t>6/2017</t>
  </si>
  <si>
    <t>HTX MTĐT và CX  Hương Trà</t>
  </si>
  <si>
    <t>Hương Vân, Hương Trà</t>
  </si>
  <si>
    <t>Môi trường- Đô thị</t>
  </si>
  <si>
    <t>HTX NN Bình Thành</t>
  </si>
  <si>
    <t>Thôn Tam Hiệp, Bình Thành</t>
  </si>
  <si>
    <t>HTX NN Hương Bình</t>
  </si>
  <si>
    <t>Thôn Tân Phong, xã Hương Bình</t>
  </si>
  <si>
    <t>HTX Thanh niên Hương Trà</t>
  </si>
  <si>
    <t>Hương Văn, Hương Trà</t>
  </si>
  <si>
    <t>HTX Thương Mại và Dịch vụ A Sao</t>
  </si>
  <si>
    <t>Thôn 5, xã Hồng Thủy</t>
  </si>
  <si>
    <t>Thương mại, dịch vụ</t>
  </si>
  <si>
    <t>8 thành viên, không có doanh thu.</t>
  </si>
  <si>
    <t> HTX A Lưới</t>
  </si>
  <si>
    <t> Thôn Kê, xã Hồng Vân</t>
  </si>
  <si>
    <t>10 thành viên, không có doanh thu.</t>
  </si>
  <si>
    <t>HTX Dịch vụ tổng hợp Phú Vinh</t>
  </si>
  <si>
    <t>Thôn Phú Thượng, xã Phú Vinh</t>
  </si>
  <si>
    <t>Nông nghiệp, tổng hợp</t>
  </si>
  <si>
    <t>16 thành viên, không có doanh thu.</t>
  </si>
  <si>
    <t>HTX kinh doanh và khai thác vật liệu xây dựng Thắng Lợi</t>
  </si>
  <si>
    <t>Hồng Hạ</t>
  </si>
  <si>
    <t>7 thành viên, không có doanh thu.</t>
  </si>
  <si>
    <t>HTX dịch vụ thanh niên Vinh Hưng</t>
  </si>
  <si>
    <t>Phụng Chánh, Vinh Hưng, Phú Lộc</t>
  </si>
  <si>
    <t>Hoạt động của công viên vui chơi
Dịch vụ ăn uống, giải khát.</t>
  </si>
  <si>
    <t>Nhiều năm hoạt động
 không có hiệu quả, không có người làm</t>
  </si>
  <si>
    <t>HTX tin học Phú Lộc</t>
  </si>
  <si>
    <t>Tổ dân phố 6, thị trấn Phú Lộc</t>
  </si>
  <si>
    <t>- Bán buôn máy vi tính, thiết bị ngoại vi và phần mềm.
- Lập trình máy vi tính
- Tư vấn máy vi tính và quản trị hệ thống
- Hoạt động dịch vụ công nghệ thông tin và dịch vụ khác liên quan đến máy vi tính
- Sửa chữa máy vi tính và thiết bị ngoại vi
Cho thuê thiết bị tin học</t>
  </si>
  <si>
    <t>HTX sản xuất kinh doanh Lộc Bình I</t>
  </si>
  <si>
    <t>Mai Gia Phường, Lộc Bình</t>
  </si>
  <si>
    <t>Dịch vụ cung cấp vật tư nuôi trồng thủy sản
Vận tải hành khách ven biển (dịch vụ đưa đón khách bằng thuyền).
Dịch vụ ăn uống</t>
  </si>
  <si>
    <t>105 thành viên</t>
  </si>
  <si>
    <t>HTX dịch vụ tổng hợp điện nước Lộc Tiến</t>
  </si>
  <si>
    <t>Lộc Tiến, Phú Lộc</t>
  </si>
  <si>
    <t>- Dịch vụ mua bán điện;
- Dịch vụ lắp đặt, cung cấp nước sạch sinh hoạt</t>
  </si>
  <si>
    <t>1594 thành viên</t>
  </si>
  <si>
    <t>Đã bàn giao cho ngành điện quản lý, nhưng không đủ hồ sơ tài liệu để giải thể.</t>
  </si>
  <si>
    <t>Thừa Thiên Huế</t>
  </si>
  <si>
    <t>HTX 562</t>
  </si>
  <si>
    <t>Thôn Nà Thài,  xã Phương Tiến - VX</t>
  </si>
  <si>
    <t xml:space="preserve">Nông nghiệp </t>
  </si>
  <si>
    <t xml:space="preserve">Không hoạt động tại địa chỉ đăng ký </t>
  </si>
  <si>
    <t>HTX Nông sản Ngọc Linh</t>
  </si>
  <si>
    <t>Thôn Nặm Đăm, xã  Ngọc Linh</t>
  </si>
  <si>
    <t xml:space="preserve">" </t>
  </si>
  <si>
    <t>"</t>
  </si>
  <si>
    <t>HTX dược liệu Thành Công</t>
  </si>
  <si>
    <t>Thôn Tân Lập, xã  Ngọc Linh - VX</t>
  </si>
  <si>
    <t xml:space="preserve">HTX Thuận Thành </t>
  </si>
  <si>
    <t>Thôn Phai, xã  Bạch Ngọc - VX</t>
  </si>
  <si>
    <t>HTX dịch vụ trồng cây chè và chăn nuôi thôn Lùng Tao Anh Quang</t>
  </si>
  <si>
    <t>Thôn Lùng Tao, xã Cao Bồ - VX</t>
  </si>
  <si>
    <t>HTX sản xuất và DV NLN Vinh Quang</t>
  </si>
  <si>
    <t>Thôn Bản Lủa, xã  Linh Hồ - VX</t>
  </si>
  <si>
    <t>HTX sản xuất và DV NLN thôn Đông Cáp 2</t>
  </si>
  <si>
    <t xml:space="preserve">Thôn Đông Cáp 2, thị trấn Vị Xuyên </t>
  </si>
  <si>
    <t>HTX Nam Dương</t>
  </si>
  <si>
    <t>Tổ 5, thị trấn Vị Xuyên - VX</t>
  </si>
  <si>
    <t>HTX Khải Hoàn</t>
  </si>
  <si>
    <t>Tổ 7, thị trấn Vị Xuyên - VX</t>
  </si>
  <si>
    <t>HTX Thanh niên Khởi nghiệp Hải Thịnh</t>
  </si>
  <si>
    <t>Thôn Nà Ác, xã  Phú Linh - VX</t>
  </si>
  <si>
    <t>HTX sản xuất rau an toàn thôn lắp II</t>
  </si>
  <si>
    <t>Thôn Bản Lắp II, xã Phú Linh - VX</t>
  </si>
  <si>
    <t>HTX sản xuất và DV, NLN Phong Quang</t>
  </si>
  <si>
    <t xml:space="preserve">Thôn Lùng Càng, xã Phong Quang - VX </t>
  </si>
  <si>
    <t>HTX dịch vụ NLN Hương Cam</t>
  </si>
  <si>
    <t xml:space="preserve">Thôn Bản Tàn, xã Trung Thành </t>
  </si>
  <si>
    <t>HTX Trung Hải</t>
  </si>
  <si>
    <t>Thôn Độc Lập, xã Đạo Đức - VX</t>
  </si>
  <si>
    <t>HTX Giang Nam</t>
  </si>
  <si>
    <t>Thôn Giang Nam, xã Thanh Thủy - VX</t>
  </si>
  <si>
    <t>HTX Tân Phú</t>
  </si>
  <si>
    <t>2014</t>
  </si>
  <si>
    <t>HTX Thanh niên Bản Dâng</t>
  </si>
  <si>
    <t>Thôn Bản Dâng, xã Cao Bồ - VX</t>
  </si>
  <si>
    <t>HTX nông nghiệp hữu cơ Cao Bồ</t>
  </si>
  <si>
    <t>2015</t>
  </si>
  <si>
    <t>HTX dịch vụ vận tải km 20</t>
  </si>
  <si>
    <t>Tổ 4, thị trấn  Vị Xuyên - VX</t>
  </si>
  <si>
    <t>HTX người khuyết tật</t>
  </si>
  <si>
    <t>Thôn Làng Vàng 1, thị trấn Vị Xuyên - VX</t>
  </si>
  <si>
    <t>HTX 1-5</t>
  </si>
  <si>
    <t>Tổ 9, thị trấn Vị Xuyên - VX</t>
  </si>
  <si>
    <t>HTX Sơn Hà</t>
  </si>
  <si>
    <t>Thôn Bản Đén, xã Tùng Bá - VX</t>
  </si>
  <si>
    <t>HTX Giang Sơn</t>
  </si>
  <si>
    <t>Thôn Chung, xã Việt Lâm - VX</t>
  </si>
  <si>
    <t>HTX Kiên Mây</t>
  </si>
  <si>
    <t>Tổ 1, thị trấn Việt Lâm - VX</t>
  </si>
  <si>
    <t>HTX Lâm Thủy</t>
  </si>
  <si>
    <t>Tổ 12, thị trấn  Việt Lâm - VX</t>
  </si>
  <si>
    <t>HTX Phùng Nam</t>
  </si>
  <si>
    <t>Thôn Làng Cúng, xã Đạo Đức - VX</t>
  </si>
  <si>
    <t>HTX tiểu thủ công nghiệp Trung Tiến</t>
  </si>
  <si>
    <t>Thôn Tân Tiến, xã Hùng An</t>
  </si>
  <si>
    <t>2008</t>
  </si>
  <si>
    <t>HTX tiểu thu Công nghiệp Đại Phát</t>
  </si>
  <si>
    <t>Tổ dân phố  số 7, thị trấn Việt Quang</t>
  </si>
  <si>
    <t>HTX Tiểu thủ công nghiệp Vượng Khang</t>
  </si>
  <si>
    <t>Thôn Vĩnh Xuân xã Vĩnh Phúc</t>
  </si>
  <si>
    <t>2010</t>
  </si>
  <si>
    <t>HTX Tân Vinh</t>
  </si>
  <si>
    <t>Thôn Tân Mỹ, Việt Vinh</t>
  </si>
  <si>
    <t>2006</t>
  </si>
  <si>
    <t>HTX SXVLXD Đức Tiến-Vĩnh Hảo</t>
  </si>
  <si>
    <t>Thôn Tiền phong, Vĩnh Hảo</t>
  </si>
  <si>
    <t>HTX thu mua chế biến nông lâm nghiệp và SXVLXD Tuấn Nguyên</t>
  </si>
  <si>
    <t>Thôn Tân Bình - Việt Vinh</t>
  </si>
  <si>
    <t>HTX dịch vụ tổng hợp Bó Loỏng - Hùng An</t>
  </si>
  <si>
    <t>Thôn Bó Loỏng,  xã Hùng An</t>
  </si>
  <si>
    <t>HTX Lâm Nguyên - Vĩnh Phúc</t>
  </si>
  <si>
    <t>Thôn Vĩnh Tâm, xã Vĩnh Phúc</t>
  </si>
  <si>
    <t>2007</t>
  </si>
  <si>
    <t>HTX Thăng Long</t>
  </si>
  <si>
    <t>Thôn Tân An, xã Hùng an</t>
  </si>
  <si>
    <t>HTX sản xuất kinh doanh, VLXD và DV tổng hợp Mai Sơn</t>
  </si>
  <si>
    <t>Thôn Phố Cáo xã Đồng Yên</t>
  </si>
  <si>
    <t xml:space="preserve"> HTX Dịch vụ Chế biến NLS Lùng Vài</t>
  </si>
  <si>
    <t xml:space="preserve">Thôn  Lùng Vài, xã Phương Độ </t>
  </si>
  <si>
    <t xml:space="preserve">Nông, lâm, ngư nghiệp </t>
  </si>
  <si>
    <t>2011</t>
  </si>
  <si>
    <t>HTX Tiến Thắng</t>
  </si>
  <si>
    <t>Thôn Tiến Thắng P.Thiện</t>
  </si>
  <si>
    <t>HTX Phúc Giang</t>
  </si>
  <si>
    <t>Thôn Đoàn Kết, xã Ngọc Đường</t>
  </si>
  <si>
    <t>HTX Ngọc Khánh</t>
  </si>
  <si>
    <t>Số nhà 26, đường Lý Tự Trọng, tổ 02 phường Trần Phú</t>
  </si>
  <si>
    <t>HTX TTCN Chiến Thắng</t>
  </si>
  <si>
    <t>Số nhà 526, tổ 6 P. Ngọc Hà</t>
  </si>
  <si>
    <t>HTX Ngọc Lâm</t>
  </si>
  <si>
    <t xml:space="preserve">Tổ 3 - P.Quang Trung </t>
  </si>
  <si>
    <t>HTX Khánh Dương</t>
  </si>
  <si>
    <t>361, đường 20/8 tổ 1, nguyễn trãi</t>
  </si>
  <si>
    <t xml:space="preserve">Công nghiệp, tiểu thủ công nghiệp </t>
  </si>
  <si>
    <t>HTX tiểu thủ công nghiệp  27/7</t>
  </si>
  <si>
    <t>Tổ 13 P. Minh Khai</t>
  </si>
  <si>
    <t>HTX năng lượng Nông thôn</t>
  </si>
  <si>
    <t>tổ 5, Nguyễn Trãi</t>
  </si>
  <si>
    <t>HTX TTCN Tín Đạt</t>
  </si>
  <si>
    <t>Thôn Thái Hà Ngọc Đường</t>
  </si>
  <si>
    <t xml:space="preserve">Xây dựng và khai thác vật liệu xây dựng </t>
  </si>
  <si>
    <t>HTX TTCN Quyết Thắng</t>
  </si>
  <si>
    <t>Tiến Thắng P.Thiện</t>
  </si>
  <si>
    <t>HTX Dịch vụ Trường Giang</t>
  </si>
  <si>
    <t xml:space="preserve"> Tổ 5 P. Ngọc Hà</t>
  </si>
  <si>
    <t>2012</t>
  </si>
  <si>
    <t>HTX vận tải - thương mại và du lịch Giang Sơn</t>
  </si>
  <si>
    <t>Số nhà 75, đường Nguyễn Trãi, tổ 17 P. Nguyễn Trãi</t>
  </si>
  <si>
    <t xml:space="preserve">Thương mại, dịch vụ </t>
  </si>
  <si>
    <t>HTX Vận tải du lịch và TM Cao Nguyên Đá</t>
  </si>
  <si>
    <t>Số nhà 316, đường Lý Tự Trọng, tổ 12 P. Trần Phú</t>
  </si>
  <si>
    <t xml:space="preserve">Giao thông Vận tải   </t>
  </si>
  <si>
    <t>HTX Linh Trang</t>
  </si>
  <si>
    <t>Tổ 9 P. Trần Phú</t>
  </si>
  <si>
    <t>HTX vận tải Kim Tín</t>
  </si>
  <si>
    <t>Số nhà 258B, đường Lý Tự Trọng, tổ 01 P. Trần Phú</t>
  </si>
  <si>
    <t>HTX  Vận tải Thuận Thành</t>
  </si>
  <si>
    <t>Số nhà 178, đường Lý Thường Kiệt, tổ 01 P. Ngọc Hà</t>
  </si>
  <si>
    <t>HTX Vận tải Bảo Thư</t>
  </si>
  <si>
    <t>Số 94B, đường Nguyễn Trãi, tổ 18, P. Nguyễn Trãi</t>
  </si>
  <si>
    <t xml:space="preserve"> HTX VTTM - DL Thiên Phú</t>
  </si>
  <si>
    <t>Thuê số 06, Đ.Minh Khai, Tổ 10 Phường Minh Khai</t>
  </si>
  <si>
    <t xml:space="preserve"> HTX Sông Hương</t>
  </si>
  <si>
    <t>Tổ 15 phường Minh Khai</t>
  </si>
  <si>
    <t>HTX Toàn Sơn</t>
  </si>
  <si>
    <t>Thôn Nà Xá, xã Yên Định</t>
  </si>
  <si>
    <t>Dịch vụ tổng hợp, xây dựng</t>
  </si>
  <si>
    <t>HTX Quốc Việt</t>
  </si>
  <si>
    <t>Người đại diện đã chết</t>
  </si>
  <si>
    <t>HTX Hưng Thịnh</t>
  </si>
  <si>
    <t>Thôn Bó Củng, thị trấn Yên Phú</t>
  </si>
  <si>
    <t>HTX DV Đức Thuận</t>
  </si>
  <si>
    <t>Tổ 4, thị trấn Yên Phú</t>
  </si>
  <si>
    <t>HTX xây dựng Nam Anh</t>
  </si>
  <si>
    <t>Tổ 3, thị trấn Yên Phú</t>
  </si>
  <si>
    <t>2005</t>
  </si>
  <si>
    <t>HTX tổng hợp Mạnh Cường</t>
  </si>
  <si>
    <t>Tổ 4, thị trấn  Yên Phú</t>
  </si>
  <si>
    <t>HTX Đức Anh</t>
  </si>
  <si>
    <t>Thôn Pác Mìa, thị trấn Yên Phú</t>
  </si>
  <si>
    <t>Người đại diện không có mặt trên địa bàn</t>
  </si>
  <si>
    <t>HTX DVTH Trường Phú</t>
  </si>
  <si>
    <t>Thôn Độc Lập, xã Đường Âm</t>
  </si>
  <si>
    <t>HTX Thiên Lộc</t>
  </si>
  <si>
    <t>Tổ 2, thị trấn  Yên Phú</t>
  </si>
  <si>
    <t>HTX Thiên Linh Hà</t>
  </si>
  <si>
    <t>Thôn Tả Luồng, xã Thượng Tân</t>
  </si>
  <si>
    <t>Dịch vụ nông lâm nghiệp, xây dựng</t>
  </si>
  <si>
    <t>Hợp tác xã Dịch vụ tổng hợp Ngọc Hạnh</t>
  </si>
  <si>
    <t xml:space="preserve"> Xã Xín Mần, huyện Xín Mần</t>
  </si>
  <si>
    <t>Dịch vụ tổng hợp</t>
  </si>
  <si>
    <t>Hợp tác xã dịch vụ tổng hợp Thèn Phàng</t>
  </si>
  <si>
    <t>Xã Thèn Phàng - Huyện Xín Mần</t>
  </si>
  <si>
    <t>Dịch vụ nông lâm nghiệp, vật liệu xây dựng</t>
  </si>
  <si>
    <t>8</t>
  </si>
  <si>
    <t>Hợp tác xã Toán Quy</t>
  </si>
  <si>
    <t>Xã Nà Chì, huyện Xín Mần</t>
  </si>
  <si>
    <t>HTX dịch vụ tổng hợp Mạnh Trà Cốc Rế</t>
  </si>
  <si>
    <t xml:space="preserve"> Xã Cốc Rế, huyện Xín Mần</t>
  </si>
  <si>
    <t xml:space="preserve"> Thu mua, Chế biến chè</t>
  </si>
  <si>
    <t>Hợp tác xã  Hậu Cấu - Xín Mần</t>
  </si>
  <si>
    <t>Thôn Hậu Cấu, xã Xín Mần, huyện Xín Mần</t>
  </si>
  <si>
    <t xml:space="preserve"> Dịch vụ tổng hợp, xây dựng, vận tải</t>
  </si>
  <si>
    <t>HTX Lùng Cháng</t>
  </si>
  <si>
    <t>Thôn Lùng Cháng, xã Thèn Phàng, huyện Xín Mần</t>
  </si>
  <si>
    <t xml:space="preserve"> Trồng trọt, chăn nuôi, thu mua nông sản</t>
  </si>
  <si>
    <t xml:space="preserve"> Hợp tác xã  tổng hợp nông lâm nghiệp Chương Lâm</t>
  </si>
  <si>
    <t xml:space="preserve"> Thôn Lùng Cháng, xã Thèn Phàng, huyện Xín Mần</t>
  </si>
  <si>
    <t>Trồng trọt, chăn nuôi, ươm giống cây</t>
  </si>
  <si>
    <t xml:space="preserve"> Hợp tác xã Nông nghiệp tổng hợp Phiêng Lang</t>
  </si>
  <si>
    <t xml:space="preserve"> Thôn Phiêng Lang, xã Khuôn Lùng, huyện Xín Mần</t>
  </si>
  <si>
    <t>Trồng trọt, chăn nuôi, mua bán gia súc</t>
  </si>
  <si>
    <t xml:space="preserve"> Hợp tác xã Ma Lỳ Sán</t>
  </si>
  <si>
    <t>Thôn Ma Lỳ Sán, xã Pà Vầy Sủ, huyện Xín Mần</t>
  </si>
  <si>
    <t xml:space="preserve"> Hợp tác xã Quảng Hạ</t>
  </si>
  <si>
    <t xml:space="preserve"> Thôn Quảng Hạ, xã Quảng Nguyên, huyện Xín Mần</t>
  </si>
  <si>
    <t>Trồng trọt, chăn nuôi, Du lịch</t>
  </si>
  <si>
    <t xml:space="preserve"> Hợp tác xã Nà Ràng</t>
  </si>
  <si>
    <t xml:space="preserve"> Thôn nà Ràng, xã Khuôn Lùng, huyện Xín Mần</t>
  </si>
  <si>
    <t xml:space="preserve"> Hợp tác xã Chúng Trải</t>
  </si>
  <si>
    <t xml:space="preserve"> Thôn Chúng Trải, xã Nàn Xỉn, huyện Xín Mần</t>
  </si>
  <si>
    <t>Trồng trọt, chăn nuôi, xây dựng</t>
  </si>
  <si>
    <t xml:space="preserve"> Hợp tác xã Suôi Thầu</t>
  </si>
  <si>
    <t>Thôn Suôi Thầu, thị trấn Cốc Pài, huyện Xín Mần</t>
  </si>
  <si>
    <t>Trồng trọt, chăn nuôi, Dịch vụ</t>
  </si>
  <si>
    <t>Hợp tác xã dịch vụ tổng hợp nông lâm nghiệp Nắm Ngà</t>
  </si>
  <si>
    <t>Thôn Nắm Ngà, xã Cốc Rế, huyện Xín Mần</t>
  </si>
  <si>
    <t>Hợp tác xã Dịch vụ tổng hợp Hải Phụng</t>
  </si>
  <si>
    <t>Vận tải, kinh doanh vật liệu xây dựng</t>
  </si>
  <si>
    <t>Hợp tác xã Vận tải thương mai tổng hợp Kiên Cường</t>
  </si>
  <si>
    <t>Tổ 4, TT Cốc Pài, huyện Xín Mần</t>
  </si>
  <si>
    <t>Vận tải xe khách</t>
  </si>
  <si>
    <t>HTX DV Nông nghiệp và TMTH Hoàng Hà</t>
  </si>
  <si>
    <t>Xã Nấm Dẩn, huyện Xín Mần</t>
  </si>
  <si>
    <t>Vận tải đường bộ bằng ô tô</t>
  </si>
  <si>
    <t>HTX Kinh Bắc</t>
  </si>
  <si>
    <t>Tổ 2 xã Cốc Pài, huyện Xín Mần</t>
  </si>
  <si>
    <t xml:space="preserve"> Hợp tác xã Trung Nguyên</t>
  </si>
  <si>
    <t>Tổ 2 TT Cốc Pài, huyện Xín Mần</t>
  </si>
  <si>
    <t>Xây dựng; Khai thác cát sỏi</t>
  </si>
  <si>
    <t>HTX Hoa Hồng</t>
  </si>
  <si>
    <t xml:space="preserve">Tổ 1, thị trấn Đồng Văn </t>
  </si>
  <si>
    <t>HTX Tân Lực</t>
  </si>
  <si>
    <t>Khu 1, thị trấn Phó Bảng</t>
  </si>
  <si>
    <t xml:space="preserve">HTX Thủy Bình </t>
  </si>
  <si>
    <t xml:space="preserve">Thị trấn Yên Bình </t>
  </si>
  <si>
    <t xml:space="preserve">Vận tải </t>
  </si>
  <si>
    <t xml:space="preserve">HTX An Phúc </t>
  </si>
  <si>
    <t xml:space="preserve">Xã Yên Hà </t>
  </si>
  <si>
    <t xml:space="preserve">HTX Quang Dũng </t>
  </si>
  <si>
    <t xml:space="preserve">HTX Tuấn Lam </t>
  </si>
  <si>
    <t xml:space="preserve">HTX TTCN Bình An  </t>
  </si>
  <si>
    <t xml:space="preserve">HTX Thành Công  </t>
  </si>
  <si>
    <t>Xã Xuân Giang</t>
  </si>
  <si>
    <t xml:space="preserve">HTX Quyết Thắng </t>
  </si>
  <si>
    <t>HTX tiểu thủ công nghiệp Bến Tre</t>
  </si>
  <si>
    <t>Ấp Quí Đức B, xã Quới Điền,
 huyện Thạnh Phú</t>
  </si>
  <si>
    <t>Sản xuất kinh doanh 
các mặt hàng thủ công mỹ nghệ</t>
  </si>
  <si>
    <t>Hội đồng QT HTX không phối hợp trong quá trình thực hiện thủ tục giải thể</t>
  </si>
  <si>
    <t>HTX bánh phồng Sơn Đốc</t>
  </si>
  <si>
    <t>Ấp 1, xã Hưng Nhượng, 
huyện Giồng Trôm</t>
  </si>
  <si>
    <t>Sản xuất bánh phồng 
và cung cấp nguyên liệu đầu</t>
  </si>
  <si>
    <t>HTX thủ công mỹ nghệ Phú Lộc</t>
  </si>
  <si>
    <t>Phú Lộc Hạ II ,xã An Định , huyện Mỏ Cày Nam</t>
  </si>
  <si>
    <t>Sản xuất hàng thủ công mỹ nghệ</t>
  </si>
  <si>
    <t>HTX xây lắp điện nước Thiên Phú</t>
  </si>
  <si>
    <t>121D, Bình Thạnh , xã Bình Phú, TP Bến Tre</t>
  </si>
  <si>
    <t>DV, thi công các công trình điện</t>
  </si>
  <si>
    <t>HTX xây lắp điện Bình Phú</t>
  </si>
  <si>
    <t>76, Bình Phú , xã Cẩm Sơn , huyện Mỏ Cày Nam</t>
  </si>
  <si>
    <t>HTX Việt Hùng Bến Tre</t>
  </si>
  <si>
    <t>57C2 , Mỹ An C , xã  Mỹ Thạnh An , TP. Bến Tre</t>
  </si>
  <si>
    <t>Khai thác cát, đá, san lắp mặt bằng</t>
  </si>
  <si>
    <t>HTX khai thác cát Mỏ Cày</t>
  </si>
  <si>
    <t>45B1 - KP.7 , Thị trấn Mỏ Cày, huyện Mỏ Cày Nam</t>
  </si>
  <si>
    <t>Quản lý, khai thác cát sông</t>
  </si>
  <si>
    <t>BQT tan rã, không liên lạc được</t>
  </si>
  <si>
    <t>HTX Khai thác cát huyện Giồng Trôm</t>
  </si>
  <si>
    <t>ấp 8, xã Phước Long,
 huyện Giồng Trôm</t>
  </si>
  <si>
    <t xml:space="preserve"> Khai thác cát san lắp</t>
  </si>
  <si>
    <t>Không xin được giấy phép khai thác mỏ</t>
  </si>
  <si>
    <t>HTX thủy sản Vĩnh Tiến</t>
  </si>
  <si>
    <t>Phú Hiệp , xã Vĩnh Bình , huyện Chợ Lách</t>
  </si>
  <si>
    <t>Bảo tồn, quản lý, khai thác ốc gạo</t>
  </si>
  <si>
    <t>Hội đồng quản 
trị không phối hợp.</t>
  </si>
  <si>
    <t>HTX Mỹ Hưng</t>
  </si>
  <si>
    <t>30 - Tổ 3B, ấp Đông Thuận , xã Thành An, huyện Mỏ Cày Bắc</t>
  </si>
  <si>
    <t>Khai thác cát, thi công xây dựng</t>
  </si>
  <si>
    <t>HTX DV TM Hương Dừa Xanh</t>
  </si>
  <si>
    <t>Số 192, Hùng Vương, Phường 3, TP Bến Tre</t>
  </si>
  <si>
    <t>HTX TM-DV Bình Bình Minh</t>
  </si>
  <si>
    <t>Số 291B Nguyễn Văn Tư, 
khu phố 2, Phường 5, thành phố Bến Tre</t>
  </si>
  <si>
    <t>Chế biến bảo quản thịt và các sản phẩm từ thị, thủy sản, buôn bán thực phẩm</t>
  </si>
  <si>
    <t>HTX thuộc diện
 giải thể bắt buộc do ngừng hoạt động và không đại hội thành viên</t>
  </si>
  <si>
    <t>HTX TMDV Đại Bắc</t>
  </si>
  <si>
    <t>ấp Tân An, Tân Bình, 
Mỏ Cày Bắc</t>
  </si>
  <si>
    <t>Khai thác cát</t>
  </si>
  <si>
    <t>HTX mây tre lá Ân Đạt</t>
  </si>
  <si>
    <t>Ấp Tân Lễ 2, xã Tân Trung,
Mỏ Cày Nam</t>
  </si>
  <si>
    <t>Sản xuất các sản phẩm tre nứa, rơm rạ, vật liệu tết bện</t>
  </si>
  <si>
    <t>HTX thuộc diện 
giải thể bắt buộc do ngừng hoạt động và không đại hội thành viên</t>
  </si>
  <si>
    <t>HTX NN Mỹ Thạnh An</t>
  </si>
  <si>
    <t>156G, ấp An Thạnh B, xã Mỹ Thạnh An, TP bến Tre</t>
  </si>
  <si>
    <t>Sản xuất, mua bán bưởi da xanh, 
dịch vụ trồng trọt, vụ sau thu hoạch, bán buôn phân bón, thuốc trừ sâu..</t>
  </si>
  <si>
    <t>HTX nông nghiệp Kiến Thịnh</t>
  </si>
  <si>
    <t>Phường 5 Thành phố Bến Tre</t>
  </si>
  <si>
    <t>Không hoạt động từ khi thành lập đến nay</t>
  </si>
  <si>
    <t>Cao su Phú Lộc</t>
  </si>
  <si>
    <t>Khu phố Phước Bình, phường Tân Xuân</t>
  </si>
  <si>
    <t>12/12/2003</t>
  </si>
  <si>
    <t>SXNLN và TM-DV Hương Phú</t>
  </si>
  <si>
    <t>Khu phố Phú Cường, phường Tân Phú</t>
  </si>
  <si>
    <t>15/5/2003</t>
  </si>
  <si>
    <t>DV-NN Nam Bình</t>
  </si>
  <si>
    <t>Ấp 7, xã Tiến Hưng</t>
  </si>
  <si>
    <t>16/8/2004</t>
  </si>
  <si>
    <t>NLN-TM và DV Đại Phong</t>
  </si>
  <si>
    <t>Ấp 7, xã Tân Thành</t>
  </si>
  <si>
    <t>01/10/2006</t>
  </si>
  <si>
    <t>SXNLN Phát Đạt</t>
  </si>
  <si>
    <t>Tổ 2,  P. Tân Phú</t>
  </si>
  <si>
    <t>07/12/2006</t>
  </si>
  <si>
    <t>NLN-TM-DV Phúc Thắng</t>
  </si>
  <si>
    <t>Ấp 3, X. Tân Thành</t>
  </si>
  <si>
    <t>10/01/2007</t>
  </si>
  <si>
    <t xml:space="preserve">TM-DV Tân Đồng </t>
  </si>
  <si>
    <t>Phường Tân Đồng</t>
  </si>
  <si>
    <t>22/6/2000</t>
  </si>
  <si>
    <t xml:space="preserve">TM Bình Phước </t>
  </si>
  <si>
    <t>Số 5/7  Nguyễn Tri Phương, phường Tân Xuân</t>
  </si>
  <si>
    <t>03/11/1998</t>
  </si>
  <si>
    <t>Thanh Bình</t>
  </si>
  <si>
    <t>Tổ 1, KP. Phú Mỹ, phường Tân Phú</t>
  </si>
  <si>
    <t>17/8/2009</t>
  </si>
  <si>
    <t>Cung ứng vật tư nông nghiệp Bình Phước</t>
  </si>
  <si>
    <t>Ấp 4, xã Tiến Thành</t>
  </si>
  <si>
    <t>07/11/2012</t>
  </si>
  <si>
    <t>NL Thuận Phát</t>
  </si>
  <si>
    <t>Đường Trần Hưng Đạo, phường Tân Phú</t>
  </si>
  <si>
    <t>14/4/2008</t>
  </si>
  <si>
    <t>NN Quảng Hưng</t>
  </si>
  <si>
    <t>Ấp 4, xã Tiến Hưng</t>
  </si>
  <si>
    <t>04/7/1998</t>
  </si>
  <si>
    <t>NLN-TM-DV Phúc Thịnh</t>
  </si>
  <si>
    <t>Tổ 1, KP. Thanh Bình, phường Tân Bình</t>
  </si>
  <si>
    <t>27/7/2005</t>
  </si>
  <si>
    <t>ĐT-TMDV Ngọc Long Vạn Niên</t>
  </si>
  <si>
    <t>Số 911 QL14, xã Tiến Thành</t>
  </si>
  <si>
    <t>24/4/2013</t>
  </si>
  <si>
    <t>NN-DV-TM Thành Nguyên</t>
  </si>
  <si>
    <t>Tổ 7, KP.Tân Trà, phường Tân Bình</t>
  </si>
  <si>
    <t>18/8/2017</t>
  </si>
  <si>
    <t>Lộc Phát</t>
  </si>
  <si>
    <t>Đường 6/1, phường Thác Mơ</t>
  </si>
  <si>
    <t>07/7/2006</t>
  </si>
  <si>
    <t>XD Phước Thịnh</t>
  </si>
  <si>
    <t>Khu phố Bình Giang 2, phường Sơn Giang</t>
  </si>
  <si>
    <t>07/02/2002</t>
  </si>
  <si>
    <t>NN An Bình</t>
  </si>
  <si>
    <t>Thị trấn An Lộc</t>
  </si>
  <si>
    <t>10/1998</t>
  </si>
  <si>
    <t>An Hoà</t>
  </si>
  <si>
    <t>Ấp Phú Hoà 2, thị trấn An Lộc</t>
  </si>
  <si>
    <t>04/12/1998</t>
  </si>
  <si>
    <t>Phước Tiến</t>
  </si>
  <si>
    <t>Ấp Thanh Hoà, xã Thanh Lương</t>
  </si>
  <si>
    <t>10/12/2012</t>
  </si>
  <si>
    <t>NLN-TM và DV Thanh Lương</t>
  </si>
  <si>
    <t>Ấp Thanh Hoà, X. Thanh Lương</t>
  </si>
  <si>
    <t>29/5/2009</t>
  </si>
  <si>
    <t>NLN Hiệp Lực</t>
  </si>
  <si>
    <t>Số 197 QL. 14, xã Nha Bích</t>
  </si>
  <si>
    <t>30/8/2010</t>
  </si>
  <si>
    <t>SXDV Minh Lập</t>
  </si>
  <si>
    <t>Ấp 3, xã Minh Lập</t>
  </si>
  <si>
    <t>15/11/2010</t>
  </si>
  <si>
    <t>Ấp 2, xã Minh Thành</t>
  </si>
  <si>
    <t>06/5/2004</t>
  </si>
  <si>
    <t>SXNLN-TM-DV Thiện Phát</t>
  </si>
  <si>
    <t>Ấp Vườn Bưởi, xã Lộc Thạnh</t>
  </si>
  <si>
    <t>01/07/2008</t>
  </si>
  <si>
    <t>SXNLN-TM-DV Hải Sơn</t>
  </si>
  <si>
    <t>Ấp Vẻ Vang, xã Lộc Phú</t>
  </si>
  <si>
    <t>20/10/2008</t>
  </si>
  <si>
    <t>SXNLN-TMDV Quyết Thắng</t>
  </si>
  <si>
    <t>Xã Lộc Thạnh</t>
  </si>
  <si>
    <t>05/5/2006</t>
  </si>
  <si>
    <t>NN-DV Hợp Tiến</t>
  </si>
  <si>
    <t>Tổ 2, KP. Ninh Thành, TT. Lộc Ninh</t>
  </si>
  <si>
    <t>28/01/1999</t>
  </si>
  <si>
    <t>HTX Hưng Chiến</t>
  </si>
  <si>
    <t>Ấp 1, xã Lộc Hưng</t>
  </si>
  <si>
    <t>07/3/2011</t>
  </si>
  <si>
    <t>NN-TM-DV Toàn Lực</t>
  </si>
  <si>
    <t>Ấp Tân Định, xã Tân Thành</t>
  </si>
  <si>
    <t>4/2009</t>
  </si>
  <si>
    <t xml:space="preserve"> NN Sóc Nê</t>
  </si>
  <si>
    <t>Ấp Sóc Nê, xã Tân Tiến</t>
  </si>
  <si>
    <t>NN Thiện Chung</t>
  </si>
  <si>
    <t>Thôn 2, xã Thiện Hưng</t>
  </si>
  <si>
    <t>26/12/1999</t>
  </si>
  <si>
    <t>NN Long Hà</t>
  </si>
  <si>
    <t>Thôn 10, xã Long Hà</t>
  </si>
  <si>
    <t>1998</t>
  </si>
  <si>
    <t>NLN và DV Thanh Hà</t>
  </si>
  <si>
    <t>Thôn Phú Tân, xã Phú Riềng</t>
  </si>
  <si>
    <t>NN-TM-DV Đồng Tiến</t>
  </si>
  <si>
    <t>Thôn 6, xã Đức Liễu</t>
  </si>
  <si>
    <t>Việt Thống</t>
  </si>
  <si>
    <t>Thôn 1, xã Thống Nhất</t>
  </si>
  <si>
    <t>08/7/1998</t>
  </si>
  <si>
    <t>Bù KLôn</t>
  </si>
  <si>
    <t>Thôn 12, xã Thống Nhất</t>
  </si>
  <si>
    <t>13/11/2010</t>
  </si>
  <si>
    <t>NLN-TM-DV Đức Lập</t>
  </si>
  <si>
    <t>Khu Đức Lập, TT. Đức Phong</t>
  </si>
  <si>
    <t>04/02/2005</t>
  </si>
  <si>
    <t>DV-NN Đức Tín</t>
  </si>
  <si>
    <t>Thôn 2, xã Đức Liễu</t>
  </si>
  <si>
    <t>NN-TM-DV Bom Bo</t>
  </si>
  <si>
    <t>Thôn 3, xã Bom Bo</t>
  </si>
  <si>
    <t>10/11/2010</t>
  </si>
  <si>
    <t>NN-TM và DVTH Phú Thành</t>
  </si>
  <si>
    <t>Thôn 3, xã Bình Minh</t>
  </si>
  <si>
    <t>NN-TM và DVTH Thống Nhất</t>
  </si>
  <si>
    <t>Thôn 3, xã Thống Nhất</t>
  </si>
  <si>
    <t>HTX DVTH-NLN Đại Hưng Thịnh</t>
  </si>
  <si>
    <t>Thôn 3, Xã Bình Minh</t>
  </si>
  <si>
    <t>Đồng Nai</t>
  </si>
  <si>
    <t>Thôn 5, xã Đồng Nai</t>
  </si>
  <si>
    <t>20/4/2017</t>
  </si>
  <si>
    <t>NLN-TMDVTH Nghĩa Bình</t>
  </si>
  <si>
    <t>Thôn Bình Lợi, xã Nghĩa Bình</t>
  </si>
  <si>
    <t>11/11/2008</t>
  </si>
  <si>
    <t>Hợp Lực Phát</t>
  </si>
  <si>
    <t>Ấp 4, xã Phước Sơn</t>
  </si>
  <si>
    <t>5/11/2018</t>
  </si>
  <si>
    <t xml:space="preserve">TM- DV-THNLN Đăng Lâm </t>
  </si>
  <si>
    <t>Thôn Đak Xuyên, xã Đak Nhau</t>
  </si>
  <si>
    <t>25/10/2009</t>
  </si>
  <si>
    <t>NN-TM-DV Kim Long</t>
  </si>
  <si>
    <t>Ấp Thanh Sơn, xã Thanh An</t>
  </si>
  <si>
    <t>25/5/2004</t>
  </si>
  <si>
    <t>NLN và DV-TM Bù Gia Mập</t>
  </si>
  <si>
    <t>Thôn Bù Nga, xã Bù Gia Mập</t>
  </si>
  <si>
    <t>12/7/2010</t>
  </si>
  <si>
    <t>NLN Phú Nghĩa</t>
  </si>
  <si>
    <t>Thôn Đắc Son I, xã Phú Nghĩa</t>
  </si>
  <si>
    <t>02/2009</t>
  </si>
  <si>
    <t>NLN và DV-TM Bù Rên</t>
  </si>
  <si>
    <t>Thôn Bù Rên, xã Bù Gia Mập</t>
  </si>
  <si>
    <t>SX-TM và DV Thanh Niên BP</t>
  </si>
  <si>
    <t>Tổ 1, ấp Thuận Phú I, xã Thuận Phú</t>
  </si>
  <si>
    <t>15/4/2014</t>
  </si>
  <si>
    <t>HTX Suối Đôi</t>
  </si>
  <si>
    <t>Ấp Suối Đôi, xã Đồng Tiến</t>
  </si>
  <si>
    <t>T8/2017</t>
  </si>
  <si>
    <t>HTX Hồng Giang</t>
  </si>
  <si>
    <t>Ngõ 357,Tổ dân phố 23, Phường Tân thanh, TP Điện Biên Phủ, Tỉnh Điện Biên
0344 051179</t>
  </si>
  <si>
    <t>Không còn trụ sở tại địa bàn, Không liên lạc được với người đại diện</t>
  </si>
  <si>
    <t>HTX Gạo chất luợng cao
 Ngọc Châu</t>
  </si>
  <si>
    <t>Số nhà 239,Tổ dân phố 20, Phường Tân Thanh, TP Điện Biên Phủ, Tỉnh Điện Biên
0335 989631</t>
  </si>
  <si>
    <t>HTX DVNN Duy Thành</t>
  </si>
  <si>
    <t>Bản Huổi Phạ, Phường Him Lam, TP Điện Biên Phủ, Tỉnh Điện Biên
0972 527370</t>
  </si>
  <si>
    <t>HTX Nông sản sạch 
Điện Biên</t>
  </si>
  <si>
    <t>Số nhà 108, Tổ dân phố 1, Phường Him Lam, TP Điện Biên Phủ, Tỉnh Điện Biên
0962 229876</t>
  </si>
  <si>
    <t>Người đại diện HTX không còn ở địa bàn cư trú</t>
  </si>
  <si>
    <t>HTX Nông lâm sản thực phẩm</t>
  </si>
  <si>
    <t>Xã Thanh Minh, TP Điện Biên Phủ, Tỉnh Điện Biên
 0215 3200477</t>
  </si>
  <si>
    <t>2001</t>
  </si>
  <si>
    <t>HTX Tân Bình</t>
  </si>
  <si>
    <t>Số nhà 588,Tổ dân phố 1, Phường Tân Thanh, TP Điện Biên Phủ, Tỉnh Điện Biên
0215 3827069</t>
  </si>
  <si>
    <t xml:space="preserve"> HTX Bảo Tín</t>
  </si>
  <si>
    <t>Số nhà 274,Tổ dân phố 10, Phường Him Lam, TP Điện Biên Phủ, Tỉnh Điện Biên
0945 069717</t>
  </si>
  <si>
    <t>HTX An Lộc</t>
  </si>
  <si>
    <t>Tổ dân phố 10, Phường Nam Thanh, TP Điện Biên Phủ, Tỉnh Điện Biên
0355 358445</t>
  </si>
  <si>
    <t>HTX Hoa Ngọc Bích</t>
  </si>
  <si>
    <t>Số nhà 123,Tổ dân phố 3, Phường Thanh bình, TP Điện Biên Phủ, Tỉnh Điện Biên</t>
  </si>
  <si>
    <t>HTX Hoàng Anh</t>
  </si>
  <si>
    <t>Tổ dân phố 6, Phường Mường Thanh, TP Điện Biên Phủ, Tỉnh Điện Biên</t>
  </si>
  <si>
    <t>XD, VT,
 mua bán NLS phụ</t>
  </si>
  <si>
    <t>HTX Nuôi trồng thuỷ sản Him Lam</t>
  </si>
  <si>
    <t>Tổ dân Phố 17, Phường Him Lam, TP Điện Biên Phủ, Tỉnh Điện Biên
0215 3811690</t>
  </si>
  <si>
    <t>Trung tâm xã Mường Phăng, TP Điện Biên Phủ, Tỉnh Điện Biên
0947 995501</t>
  </si>
  <si>
    <t>HTX Ngọc Nam</t>
  </si>
  <si>
    <t>Số nhà 247, Tổ dân phố 11, Phường Tân Thanh, TP Điện Biên Phủ, Tỉnh Điện Biên
0983 861401</t>
  </si>
  <si>
    <t>Thương mại
 dịch vụ</t>
  </si>
  <si>
    <t>Chưa làm thủ tục giải thể, không liên lạc được với người đại diện</t>
  </si>
  <si>
    <t>HTX Ngư Long</t>
  </si>
  <si>
    <t>Bản Pá Khôm, Xã Nà Nhạn, TP Điện Biên Phủ, Tỉnh Điện Biên
0987 733198</t>
  </si>
  <si>
    <t>Không liên lạc được với người đại diện</t>
  </si>
  <si>
    <t>HTX Dịch vụ Thương mại Nông nghiệp</t>
  </si>
  <si>
    <t>Bản Nà lốm, Xã Thanh Nưa, Huyện Điện Biên, Tỉnh Điện Biên</t>
  </si>
  <si>
    <t>Chưa hoàn thiện xong thủ tục giải thể HTX, cụ thể: Thiếu giấy biên nhận của cơ quan thông tin đại chúng về việc nhận đăng thông báo giải thể HTX hoặc bản in 03 số báo liên tiếp đã đăng thông báo về việc giải thể HTX</t>
  </si>
  <si>
    <t>HTX Phúc Tấn tỉnh Điện Biên</t>
  </si>
  <si>
    <t>Đội 18, Xã Thanh Xương, Huyện Điện Biên, Tỉnh Điện Biên</t>
  </si>
  <si>
    <t>Không còn hoạt động, không liên lạc được với người đại diện</t>
  </si>
  <si>
    <t>HTX Hương Phú</t>
  </si>
  <si>
    <t>Đội 15, Xã Thanh Xương, Huyện Điện Biên, Tỉnh Điện Biên</t>
  </si>
  <si>
    <t>HTX chưa chuyển đổi theo Luật HTX năm 2012, chưa tiến hành các thủ tục giải thể theo quy định</t>
  </si>
  <si>
    <t>HTX Tân lập</t>
  </si>
  <si>
    <t>Nhà hàng Thúy Nga, Khối Đồng Tâm, Thị trấn Tuần Giáo, Huyện Tuần Giáo, Tỉnh Điện Biên</t>
  </si>
  <si>
    <t>HTX Nhất Long</t>
  </si>
  <si>
    <t>Bản Chăn, Xã Quài Nưa, Huyện Tuần Giáo, Tỉnh Điện Biên</t>
  </si>
  <si>
    <t>Không đăng ký MST</t>
  </si>
  <si>
    <t>HTX Thương mại Chiềng Sinh</t>
  </si>
  <si>
    <t>Bản Ly Xôm, Chiềng Sinh, Huyện Tuần Giáo, Tỉnh Điện Biên</t>
  </si>
  <si>
    <t>HTX Mạnh Công</t>
  </si>
  <si>
    <t>Số nhà 54, Khối Tân Tiến, Thị trấn Tuần Giáo, Huyện Tuần Giáo, Tỉnh Điện Biên</t>
  </si>
  <si>
    <t>HTX Huổi Loóng</t>
  </si>
  <si>
    <t>Số nhà 77, Khối Tân Tiến, Thị trấn Tuần Giáo, Huyện Tuần Giáo, Tỉnh Điện Biên</t>
  </si>
  <si>
    <t>HTX Thuỷ sản Nà Sáy</t>
  </si>
  <si>
    <t>Bản Khong Tở, Xã Nà Sáy, Huyện Tuần Giáo, Tỉnh Điện Biên</t>
  </si>
  <si>
    <t>HTX Vận tải &amp;Thương mại Tây bắc</t>
  </si>
  <si>
    <t>Số nhà 177, Khối Thắng Lợi, Thị trấn Tuần Giáo, Huyện Tuần Giáo, Tỉnh Điện Biên</t>
  </si>
  <si>
    <t>HTX CN đại gia súc bản chăn I</t>
  </si>
  <si>
    <t>Bản Chăn I, Xã Quài Nưa, Huyện Tuần Giáo, Tỉnh Điện Biên</t>
  </si>
  <si>
    <t>HTX CN đại gia súc Pú Nhung</t>
  </si>
  <si>
    <t>Xã Pú Nhung, Huyện Tuần Giáo, Tỉnh Điện Biên</t>
  </si>
  <si>
    <t>HTX Tân Thuỷ</t>
  </si>
  <si>
    <t>Bản Củ, Xã Quài Nưa, Huyện Tuần Giáo, Tỉnh Điện Biên</t>
  </si>
  <si>
    <t>HTX Chung Tiến</t>
  </si>
  <si>
    <t>Xã Quài Cang, Huyện Tuần Giáo, Tỉnh Điện Biên</t>
  </si>
  <si>
    <t>HTX Bình nguyên</t>
  </si>
  <si>
    <t>Khối Thắng Lợi, Thị trấn Tuần Giáo, Huyện Tuần Giáo, Tỉnh Điện Biên</t>
  </si>
  <si>
    <t>HTX Sầm Tâm</t>
  </si>
  <si>
    <t>Bản Ly Xôm, Xã Chiềng Sinh, Huyện Tuần Giáo, Tỉnh Điện Biên</t>
  </si>
  <si>
    <t>Bản Vánh 3, Xã Chiềng Sinh, Huyện Tuần Giáo, Tỉnh Điện Biên</t>
  </si>
  <si>
    <t>HTX Cạt San</t>
  </si>
  <si>
    <t>Bản Cuông, Xã Quài Cang, Huyện Tuần Giáo, Tỉnh Điện Biên</t>
  </si>
  <si>
    <t>HTX An Giang</t>
  </si>
  <si>
    <t>Khối Trường Xuân, Thị trấn Tuần Giáo, Huyện Tuần Giáo, Tỉnh Điện Biên</t>
  </si>
  <si>
    <t>HTX Quyết Tiến</t>
  </si>
  <si>
    <t>Số nhà 122, Khối Tân Thủy, Thị trấn Tuần Giáo, Huyện Tuần Giáo, Tỉnh Điện Biên</t>
  </si>
  <si>
    <t>HTX Dịch vụ điện năng Quài Tở</t>
  </si>
  <si>
    <t>Bản Pom Ban, Xã Quài Tở, Huyện Tuần Giáo, Tỉnh Điện Biên</t>
  </si>
  <si>
    <t>Dịch vụ 
điện năng</t>
  </si>
  <si>
    <t>HTX Dịch vụ điện năng Quài Nưa</t>
  </si>
  <si>
    <t>Bản Minh Thắng, Xã Quài Nưa, Huyện Tuần Giáo, Tỉnh Điện Biên</t>
  </si>
  <si>
    <t>HTX Dịch vụ điện năng Mùn Chung</t>
  </si>
  <si>
    <t>Bản Huổi Lóng, Xã Mùn Chung, Huyện Tuần Giáo, Tỉnh Điện Biên</t>
  </si>
  <si>
    <t>Dịch vụ
 điện năng</t>
  </si>
  <si>
    <t>HTX Dịch vụ điện năng Quài Cang</t>
  </si>
  <si>
    <t>HTX  DVNN Tủa Chùa</t>
  </si>
  <si>
    <t>Xã Mường Báng, Huyện Tủa Chùa, Tỉnh Điện Biên</t>
  </si>
  <si>
    <t>Dịch vụ
 nông nghiệp</t>
  </si>
  <si>
    <t>HTX DVKD NN Bản Đun</t>
  </si>
  <si>
    <t>Bản Đun, Xã Mường Đun, Huyện Tủa Chùa, Tỉnh Điện Biên</t>
  </si>
  <si>
    <t>Đội 2, Bản Cáp, Thị trấn tủa chùa, Huyện Tủa Chùa, Tỉnh Điện Biên</t>
  </si>
  <si>
    <t>HTX Rượu Men Lá</t>
  </si>
  <si>
    <t>Thôn Sín Chải, Xã Sín Chải, Huyện Tủa Chùa, Tỉnh Điện Biên</t>
  </si>
  <si>
    <t>HTX DV CN Mường Báng</t>
  </si>
  <si>
    <t>Bản Báng, Xã Mường Báng, Huyện Tủa Chùa, Tỉnh Điện Biên</t>
  </si>
  <si>
    <t>HTX Chinh Thoa</t>
  </si>
  <si>
    <t>Thị trấn Tủa Chùa, Huyện Tủa Chùa, Tỉnh Điện Biên</t>
  </si>
  <si>
    <t>HTX Linh Hồng Việt</t>
  </si>
  <si>
    <t>Đội 4, Xã Mường Báng, Huyện Tủa Chùa, Tỉnh Điện Biên</t>
  </si>
  <si>
    <t>HTX Hoàng Hải</t>
  </si>
  <si>
    <t>Khối 3 - Thị trấn Mường Ảng, Huyện Mường Ảng, Tỉnh Điện Biên</t>
  </si>
  <si>
    <t>HTX Kim Thành</t>
  </si>
  <si>
    <t>Thị trấn Mường Ảng, Huyện Mường Ảng, Tỉnh Điện Biên</t>
  </si>
  <si>
    <t>Bản Bánh, Xã Ảng Cang, Huyện Mường Ảng, Tỉnh Điện Biên</t>
  </si>
  <si>
    <t>HTX Trường Duyên</t>
  </si>
  <si>
    <t>Bản Chợ, Xã Búng Lao, Huyện Mường Ảng, Tỉnh Điện Biên</t>
  </si>
  <si>
    <t>Thu gom rác thải</t>
  </si>
  <si>
    <t>HTX TM&amp;NN Hồng Tân</t>
  </si>
  <si>
    <t>Bản Báng, Xã Mường Đăng, Huyện Mường Ảng, Tỉnh Điện Biên</t>
  </si>
  <si>
    <t>HTX Thủy Sơn</t>
  </si>
  <si>
    <t>Tổ dân phố 5, Phường Sông Đà, Thị xã Mường Lay, Tỉnh Điện Biên
0912 445004</t>
  </si>
  <si>
    <t>Thuỷ sản, xây dựng</t>
  </si>
  <si>
    <t>HTX XD-DV-TM Khánh Hiệp</t>
  </si>
  <si>
    <t xml:space="preserve">Huyện Mường Nhé, Tỉnh Điện Biên
ĐT: 01642070087
</t>
  </si>
  <si>
    <t>HTX thương mại vận tải thống nhất</t>
  </si>
  <si>
    <t>Tổ dân phố Bắc Hà 3, thị trấn Bắc Hà, huyện Bắc Hà</t>
  </si>
  <si>
    <t>HTX Xuân Hùng</t>
  </si>
  <si>
    <t>Tổ dân phố Bắc Hà 1, thị trấn Bắc Hà, huyện Bắc Hà</t>
  </si>
  <si>
    <t>HTX Huy Thành</t>
  </si>
  <si>
    <t>Thôn Bảo Tân 2, xã Bảo Nhai, huyện Bắc Hà</t>
  </si>
  <si>
    <t>HTX Xuân Trường</t>
  </si>
  <si>
    <t>Thôn Làng Chảng, xã Cốc Lầu, huyện Bắc Hà</t>
  </si>
  <si>
    <t>HTX Hà Phúc</t>
  </si>
  <si>
    <t>Thôn Lử Chồ 2, xã Lùng Phình, huyện Bắc Hà</t>
  </si>
  <si>
    <t>HTX Phương Thắng</t>
  </si>
  <si>
    <t>HTX Long Bình</t>
  </si>
  <si>
    <t>Thôn Lùng Phình, xã Lùng Phình, huyện Bắc Hà</t>
  </si>
  <si>
    <t>HTX rượu ngô hồng mi Bản Phố</t>
  </si>
  <si>
    <t>Thôn Bản Phố, xã Bản Phố, huyện Bắc Hà</t>
  </si>
  <si>
    <t>Hợp tác xã Quyết Tiến</t>
  </si>
  <si>
    <t>Xã Việt Tiến, huyện Bảo Yên</t>
  </si>
  <si>
    <t>Hợp tác xã Nông nghiệp Thành Đạt</t>
  </si>
  <si>
    <t>Xã Nghĩa Đô, huyện Bảo Yên</t>
  </si>
  <si>
    <t>Hợp tác xã Chế biến Lâm Sản Bảo Trung</t>
  </si>
  <si>
    <t>Thị trấn Phố Ràng, huyện Bảo Yên</t>
  </si>
  <si>
    <t>Hợp tác xã Chế biến Lâm Sản Minh Tân</t>
  </si>
  <si>
    <t>Xã Minh Tân, huyện Bảo Yên</t>
  </si>
  <si>
    <t>Đức Mạnh Quang Kim</t>
  </si>
  <si>
    <t>xã Quang Kim, huyện Bát Xát</t>
  </si>
  <si>
    <t>Hoàng Thái Quang Kim</t>
  </si>
  <si>
    <t>Dịch vụ NN Thị Trấn</t>
  </si>
  <si>
    <t>Thị trấn Bát Xát, huyện Bát Xát</t>
  </si>
  <si>
    <t>29/7/1998</t>
  </si>
  <si>
    <t>Cơ khí Nhất Hương</t>
  </si>
  <si>
    <t>Tổ 6, thị trấn Bát Xát, huyện Bát Xát</t>
  </si>
  <si>
    <t>20/12/2010</t>
  </si>
  <si>
    <t xml:space="preserve"> Dịch vụ tổng hợp Bản Qua</t>
  </si>
  <si>
    <t>Thôn Tân Bảo, xã Bản Qua, huyện Bát Xát</t>
  </si>
  <si>
    <t>30/01/2004</t>
  </si>
  <si>
    <t>Rượu Shan Lùng Bản Vược</t>
  </si>
  <si>
    <t>Thôn Km0, xã Bản Vược, huyện Bát Xát</t>
  </si>
  <si>
    <t>23/5/2007</t>
  </si>
  <si>
    <t>HTX Mẩy Nhị</t>
  </si>
  <si>
    <t>xã Bản Qua, huyện Bát Xát</t>
  </si>
  <si>
    <t>22/7/2011</t>
  </si>
  <si>
    <t>HTX Ky Công Hồ, Tòng Sành</t>
  </si>
  <si>
    <t>Thôn Ky Công Hồ, xã Tòng Sành, huyện Bát Xát</t>
  </si>
  <si>
    <t xml:space="preserve"> 09/8/2012</t>
  </si>
  <si>
    <t>HTX DV tổng hợp và chế biến nông sản Mường Vi</t>
  </si>
  <si>
    <t>xã Mường Vi, huyện Bát Xát</t>
  </si>
  <si>
    <t>HTX Bản Phố xã Dền Thàng</t>
  </si>
  <si>
    <t>Thôn Bản Phố, xã Dền Thàng, huyện Bát Xát</t>
  </si>
  <si>
    <t>HTX Phìn Ngan - xã trịnh Tường</t>
  </si>
  <si>
    <t>Thôn Phìn Ngan, xã trịnh Tường, huyện Bát Xát</t>
  </si>
  <si>
    <t>HTX Dịch vụ Anh Sinh - A Mú Sung</t>
  </si>
  <si>
    <t>Thôn Lũng Pô, xã A MÚ Sung, huyện Bát Xát</t>
  </si>
  <si>
    <t>Vật tư nông nghiệp</t>
  </si>
  <si>
    <t>HTX Hòa Tuấn xã Bản Vược</t>
  </si>
  <si>
    <t>Dịch vụ vận tải hàng hoá</t>
  </si>
  <si>
    <t>HTX chế biến nông lâm sản xã Khánh yên Hạ</t>
  </si>
  <si>
    <t>Xã Khánh Yên Hạ, huyện Văn Bàn</t>
  </si>
  <si>
    <t>HTX sản xuất và kinh doanh VLXD Thống nhất</t>
  </si>
  <si>
    <t>Xã Khánh Yên Trung, huyện Văn Bàn</t>
  </si>
  <si>
    <t>HTX tăm hương cốt tre Sơn Thuỷ</t>
  </si>
  <si>
    <t>Thôn 4 xã Sơn Thuỷ, huyện Văn Bàn</t>
  </si>
  <si>
    <t>HTX sản xuất vật liệu Hải Hưng</t>
  </si>
  <si>
    <t>Xã Khánh Yên Thượng, huyện Văn Bàn</t>
  </si>
  <si>
    <t>HTX Chế Biến Lâm Sản Quyết Thắng</t>
  </si>
  <si>
    <t>Thị trấn Khánh Yên, huyện Văn Bàn</t>
  </si>
  <si>
    <t>HTX sản xuất vật liệu chiến binh Khánh Yên Hạ</t>
  </si>
  <si>
    <t>Hợp Tác Xã điện Khánh Yên Trung</t>
  </si>
  <si>
    <t>HTX tiểu thủ công nghiệp chế biến lâm sản Bảo Ngọc</t>
  </si>
  <si>
    <t>K. Yên Thượng, huyện Văn Bàn</t>
  </si>
  <si>
    <t>Hợp tác xã Quyết Chiến</t>
  </si>
  <si>
    <t>Khánh Yên Hạ, huyện Văn Bàn</t>
  </si>
  <si>
    <t>Hợp tác xã Tân Thành</t>
  </si>
  <si>
    <t>Hợp tác xã Hùng Huế</t>
  </si>
  <si>
    <t>HTX dịch vụ Thành Liệu</t>
  </si>
  <si>
    <t>Xã Võ Lao, huyện Văn Bàn</t>
  </si>
  <si>
    <t>Dịch vụ vận tải</t>
  </si>
  <si>
    <t>Hợp tác xã tiểu thủ công nghiệp Hoàng Sơn</t>
  </si>
  <si>
    <t>Hợp Tác Xã Ngọc Quang</t>
  </si>
  <si>
    <t>X. Làng Giàng, huyện Văn Bàn</t>
  </si>
  <si>
    <t>Hợp Tác Xã Nam Hoà</t>
  </si>
  <si>
    <t>HTX chế biến Lâm sản Hiền Lương</t>
  </si>
  <si>
    <t>xã Võ Lao, huyện Văn Bàn</t>
  </si>
  <si>
    <t>Hợp tác xã vận tải Khánh Yên</t>
  </si>
  <si>
    <t>HTX Sản xuất đũa tre xuất khẩu CHí Linh</t>
  </si>
  <si>
    <t>xã Sơn Thủy, huyện Văn Bàn</t>
  </si>
  <si>
    <t>Hợp Tác Xã Sản Xuất, Kinh doanh dịch vụ Nông Lâm Nghiệp, sản phẩm Nông Sản và Môi Trường Tồng Luông</t>
  </si>
  <si>
    <t>Xã Hòa Mạc, huyện Văn Bàn</t>
  </si>
  <si>
    <t>Hợp tác xã cơ khí Ba Tư</t>
  </si>
  <si>
    <t>HTX DVNLN Tân Thành</t>
  </si>
  <si>
    <t>Khánh Yên Thượng, huyện Văn Bàn</t>
  </si>
  <si>
    <t>HTX Trung Hiếu</t>
  </si>
  <si>
    <t>TT Khánh Yên, huyện Văn Bàn</t>
  </si>
  <si>
    <t>HTX nông - lâm nghiệm Mến Luân</t>
  </si>
  <si>
    <t>Thôn 5, xã Hoà Mạc, huyện Văn Bàn</t>
  </si>
  <si>
    <t>HTX Tiểu thủ công nghiệp Duy Nam</t>
  </si>
  <si>
    <t>HTX Đông Bắc Tiến</t>
  </si>
  <si>
    <t>Số 11, đường Mường Hoa, thị xã Sa Pa</t>
  </si>
  <si>
    <t>Hợp tác xã Minh đức</t>
  </si>
  <si>
    <t>Thị xã Sa Pa</t>
  </si>
  <si>
    <t xml:space="preserve">HTX vật liệu - Xây dựng </t>
  </si>
  <si>
    <t>HTX xây dựng và dịch vụ Thái Long</t>
  </si>
  <si>
    <t>Tổ 5A, thị xã Sa Pa</t>
  </si>
  <si>
    <t>HTX xây dựng và dịch vụ Hà Tiến Thành</t>
  </si>
  <si>
    <t>Thôn Bản Pho xã Hầu Thào, thị xã Sa Pa</t>
  </si>
  <si>
    <t>Hợp tác xã rượu trúc Sa Pa</t>
  </si>
  <si>
    <t>Số 84 đường Thạch Sơn, thị xã Sa Pa</t>
  </si>
  <si>
    <t>Hợp tác xã nông nghiệp Thanh xuân</t>
  </si>
  <si>
    <t xml:space="preserve">Tổ 1, thị xã Sa Pa </t>
  </si>
  <si>
    <t>Hợp tác xã thành công Sa Pa</t>
  </si>
  <si>
    <t>Tổ 12, thị xã Sa Pa</t>
  </si>
  <si>
    <t>Hợp tác xã nông lâm nghiệp Đức Phát</t>
  </si>
  <si>
    <t>Thôn Bản Sái xã Liên Minh, thị xã Sa Pa</t>
  </si>
  <si>
    <t>HTX khai thác, sản xuất, kinh doanh VLXD Gia Phú</t>
  </si>
  <si>
    <t>Thôn Bản Bay, xã Gia Phú, huyện Bảo Thắng</t>
  </si>
  <si>
    <t>Công nghiệp, TTCN</t>
  </si>
  <si>
    <t>HTX Hoàng Phong</t>
  </si>
  <si>
    <t>Thôn 5, TT Phong Hải, huyện Bảo Thắng</t>
  </si>
  <si>
    <t>HTX CBLS Lào Cai</t>
  </si>
  <si>
    <t>045, Phan Chu Trinh, Cốc Lếu, TP Lào Cai</t>
  </si>
  <si>
    <t>HTX Vận tải chiến Thắng</t>
  </si>
  <si>
    <t>SN 020 tổ 42, Pom Hán, TP Lào Cai</t>
  </si>
  <si>
    <t xml:space="preserve">HTX Cơ khí đại thịnh </t>
  </si>
  <si>
    <t>Lô 44 Cụm CN Bắc Duyên Hải, TP Lào Cai</t>
  </si>
  <si>
    <t xml:space="preserve"> 16/5/2002</t>
  </si>
  <si>
    <t xml:space="preserve">HTX Kim Thành Cam Đường </t>
  </si>
  <si>
    <t>SN 276, đường Bình Minh, TP Lào Cai</t>
  </si>
  <si>
    <t>HTX KimThành ĐT</t>
  </si>
  <si>
    <t>Đội 8 Đồng tuyển, TP Lào Cai</t>
  </si>
  <si>
    <t xml:space="preserve">HTX Phương Lĩnh </t>
  </si>
  <si>
    <t>Thôn 8, Đồng tuyển</t>
  </si>
  <si>
    <t xml:space="preserve">HTX Xây dựng Lào cai </t>
  </si>
  <si>
    <t>Tổ 17, phường Lào Cai, TP Lào Cai</t>
  </si>
  <si>
    <t xml:space="preserve">HTX Thành Đạt </t>
  </si>
  <si>
    <t>Tổ 26, Pom Hán, TP Lào Cai</t>
  </si>
  <si>
    <t xml:space="preserve">HTX Hoa Hồng </t>
  </si>
  <si>
    <t>024 Lê ngọc Hân, TP Lào Cai</t>
  </si>
  <si>
    <t xml:space="preserve">HTX Trần Hưng Đạo </t>
  </si>
  <si>
    <t>Tổ 11, TP Lào Cai</t>
  </si>
  <si>
    <t xml:space="preserve">HTX Phú Hải </t>
  </si>
  <si>
    <t>Tổ14, Bắc cường, TP Lào Cai</t>
  </si>
  <si>
    <t>Tổ 2, Pom Hán, TP Lào Cai</t>
  </si>
  <si>
    <t>HTX bốc xếp và Vận tải Kim Thành</t>
  </si>
  <si>
    <t>Đội 8 xã Đồng tuyển</t>
  </si>
  <si>
    <t>HTX hoàng liên sơn</t>
  </si>
  <si>
    <t>Tổ 28, Pom Hán, TP Lào Cai</t>
  </si>
  <si>
    <t>Đã hướng dẫn thủ tục giải thể nhưng HTX không nộp hồ sơ xin giải thể</t>
  </si>
  <si>
    <t>HTX thương mại DV hợp lực</t>
  </si>
  <si>
    <t>001A - Ngô minh Loan, Bắc Cường, TP Lào Cai</t>
  </si>
  <si>
    <t>HTX Sơn Tùng</t>
  </si>
  <si>
    <t>Bình Minh, TP Lào Cai</t>
  </si>
  <si>
    <t>HTX SXTM Tiến Phát</t>
  </si>
  <si>
    <t>ấp Bà Mía, xã Mỹ Lạc - Huyện Thủ Thừa - Long An.</t>
  </si>
  <si>
    <t>May trang phục (trừ trang phục từ da lông thú)</t>
  </si>
  <si>
    <t>HTX NN Thạnh Phú</t>
  </si>
  <si>
    <t>Ấp Thạnh Lập, Thạnh Phú</t>
  </si>
  <si>
    <t>Mua bán nông sản, phân bón, thuốc bảo vệ thực vật</t>
  </si>
  <si>
    <t>Liên Hiệp HTX Rau An Toàn Cần Giuộc</t>
  </si>
  <si>
    <t>Ấp Ngoài, xã Phước Hậu, huyện Cần Giuộc, Long An
ĐT: 0977597918</t>
  </si>
  <si>
    <t>03 HTX thành viên, không có doanh thu từ khi thành lập.</t>
  </si>
  <si>
    <t>Đang thực hiện thủ tục giải thể (tự nguyện)</t>
  </si>
  <si>
    <t>HTX Chăn nuôi Thuận Phước</t>
  </si>
  <si>
    <t>ẤpThuận Bắc, xã Thuận Thành, huyện Cần Giuộc, Long An
ĐT: 0932063749</t>
  </si>
  <si>
    <t>10 thành viên, không hoạt động.</t>
  </si>
  <si>
    <t>HTX SX VÀ DV CHĂN NUÔI GIA CẦM BÌNH PHÚ</t>
  </si>
  <si>
    <t>335A - đường Phước Lâm - Trường Bình, ấp Phước Kế, xã Phước Lâm, huyện Cần Giuộc, tỉnh Long An
ĐT: 0903628337</t>
  </si>
  <si>
    <t>SX, Dịch vụ nông nghiệp</t>
  </si>
  <si>
    <t>7 thành viên, không hoạt động.</t>
  </si>
  <si>
    <t>HTX NÔNG NGHIỆP CÔNG NGHỆ CAO 
TOÀN GIA FARM</t>
  </si>
  <si>
    <t>Ấp Thanh Ba, xã Mỹ Lộc, huyện Cần Giuộc, tỉnh Long An
ĐT: 0908419456</t>
  </si>
  <si>
    <t>TM, Dịch vụ nông nghiệp</t>
  </si>
  <si>
    <t>9 thành viên, không hoạt động.</t>
  </si>
  <si>
    <t>HTX thương mại dịch vụ Vận chuyển thủy nội địa Thắng Lợi</t>
  </si>
  <si>
    <t xml:space="preserve">604-ấp Tân Hòa, xã Tân Tập, huyện Cần Giuộc, tỉnh Long An
</t>
  </si>
  <si>
    <t>Vận chuyển, bốc xếp và phân phối hàng hóa thủy nội địa, …</t>
  </si>
  <si>
    <t>Không hoạt động.</t>
  </si>
  <si>
    <t>Không liên lạc được</t>
  </si>
  <si>
    <t>HTX Nông Sản Việt</t>
  </si>
  <si>
    <t>Đường Tỉnh 835, Ấp Thanh Ba, xã Mỹ Lộc, huyện Cần Giuộc, tỉnh Long An</t>
  </si>
  <si>
    <t>Trồng thử nghiệm rau xà lách xoong</t>
  </si>
  <si>
    <t>THƯƠNG MẠI DỊCH VỤ PHƯỚC HẬU</t>
  </si>
  <si>
    <t>114, ấp Long Khánh, xã Phước Hậu, huyện Cần Giuộc, tỉnh Long An</t>
  </si>
  <si>
    <t>SX, TM, DV nông nghiệp</t>
  </si>
  <si>
    <t>Chưa nộp đủ hồ sơ theo quy định</t>
  </si>
  <si>
    <t>HỢP TÁC XÃ LONG HẬU</t>
  </si>
  <si>
    <t>Ấp 1, xã Long Hậu, huyện Cần Giuộc, tỉnh Long An</t>
  </si>
  <si>
    <t>Thương mại, Dịch vụ</t>
  </si>
  <si>
    <t>Đã thành lập doanh nghiệp</t>
  </si>
  <si>
    <t>(HTX) Bình Hòa Bắc</t>
  </si>
  <si>
    <t>Ấp Tân Hòa, xã Bình Hòa Bắc</t>
  </si>
  <si>
    <t>Hiện tại người đại diện theo pháp luật của HTX không có ở địa phương</t>
  </si>
  <si>
    <t>Hợp tác xã Dịch vụ nông nghiệp Tân Lập</t>
  </si>
  <si>
    <t xml:space="preserve">Xã Tân Lập, huyện Tân Thạnh, tỉnh Long An
Số ĐT liên lạc: 0908528489 (Hồ Văn Tự, Chủ nhiệm HTX)
</t>
  </si>
  <si>
    <t>Ngày 15/10/2008</t>
  </si>
  <si>
    <t>(Mất Giấy chứng nhân đăng ký mẫu dấu)</t>
  </si>
  <si>
    <t>Hợp Tác Xã Nông Nghiệp Thương Mại Dịch Vụ Bình Hữu</t>
  </si>
  <si>
    <t>ấp Bình Tả 1 Xã Đức Hòa Hạ Huyện Đức Hoà</t>
  </si>
  <si>
    <t xml:space="preserve">nông nghiệp </t>
  </si>
  <si>
    <t>Hợp Tác Xã  Thương Mại Dịch vụ - Sản xuất Nông Nghiệp Đức Lập Thượng</t>
  </si>
  <si>
    <t>Ấp Tân Hội Xã Đức Lập Thượng Huyện Đức Hoà</t>
  </si>
  <si>
    <t>nông nghiệp</t>
  </si>
  <si>
    <t>HTX Nông Nghiệp Đức Hòa</t>
  </si>
  <si>
    <t>132 ấp Chánh, xã Đức Lập Thượng  Huyện Đức Hoà</t>
  </si>
  <si>
    <t>Hợp tác xã chăn nuôi bò sửa - Bò thịt Đức Hòa</t>
  </si>
  <si>
    <t>Khu B Thị trấn Hậu Nghĩa  Huyện Đức Hoà</t>
  </si>
  <si>
    <t>Hợp Tác Xã Sản Xuất Và Dịch Vụ Nông Nghiệp Mỹ Hạnh Bắc</t>
  </si>
  <si>
    <t>Số 523, ấp Tràm Lạc Xã Mỹ Hạnh Bắc Huyện Đức Hoà</t>
  </si>
  <si>
    <t>HTX SXTMDV NN An Thạnh</t>
  </si>
  <si>
    <t>Ấp An Thạnh Xã An Ninh Tây Huyện Đức Hoà</t>
  </si>
  <si>
    <t>Hợp tác xã Tiến Đạt</t>
  </si>
  <si>
    <t>Số 177, Ấp Bàu Sen Xã Đức Lập Hạ Huyện Đức Hoà</t>
  </si>
  <si>
    <t>Hợp tác xã Cây Tre</t>
  </si>
  <si>
    <t xml:space="preserve">P2 </t>
  </si>
  <si>
    <t>Bột giấy</t>
  </si>
  <si>
    <t>Hợp tác xã Vàm Cỏ</t>
  </si>
  <si>
    <t>P1</t>
  </si>
  <si>
    <t>Chờ bồi thường công trình Kè sông Vàm Cỏ</t>
  </si>
  <si>
    <t xml:space="preserve">HTX Nam Nghĩa </t>
  </si>
  <si>
    <t>Xã Nghĩa An, huyện Nam Trực</t>
  </si>
  <si>
    <t>Trồng Trọt</t>
  </si>
  <si>
    <t>HTX Nam Minh</t>
  </si>
  <si>
    <t>Xã Bình Minh, huyện Nam Trực</t>
  </si>
  <si>
    <t>HTX Nam Bình</t>
  </si>
  <si>
    <t>HTX Nam Ninh</t>
  </si>
  <si>
    <t>Xã Nam Thanh, huyện Nam Trực</t>
  </si>
  <si>
    <t>HTX Nam Hải</t>
  </si>
  <si>
    <t>Xã Nam Hải, huyện Nam Trực</t>
  </si>
  <si>
    <t>HTX Hoa Rau Long Hải</t>
  </si>
  <si>
    <t>Xã Nam Cường, huyện Nam Trực</t>
  </si>
  <si>
    <t>HTX Nông dược Phúc Sang</t>
  </si>
  <si>
    <t>Xã Mỹ Xá, Thành phố Nam Định</t>
  </si>
  <si>
    <t>HTX CNC 4.0 Bắc Sông Hồng</t>
  </si>
  <si>
    <t>Xã Lộc An, Thành phố Nam Định</t>
  </si>
  <si>
    <t>HTX Nấm và hải sản Giao Châu</t>
  </si>
  <si>
    <t>Xã Giao Châu, huyện Giao Thủy</t>
  </si>
  <si>
    <t>HTX Giao Xuân</t>
  </si>
  <si>
    <t>Xã Giao Xuân, huyện Giao Thủy</t>
  </si>
  <si>
    <t>HTX muối Bạch Long</t>
  </si>
  <si>
    <t>Xã Bạch Long, huyện Giao Thủy</t>
  </si>
  <si>
    <t>Muối</t>
  </si>
  <si>
    <t>HTX Nấm Giao Thiện</t>
  </si>
  <si>
    <t>Xã Giao Thiện, huyện Giao Thủy</t>
  </si>
  <si>
    <t>HTX Tường Mai A</t>
  </si>
  <si>
    <t>Xã Giao Nhân, huyện Giao Thủy</t>
  </si>
  <si>
    <t>HTX Tiến Châu</t>
  </si>
  <si>
    <t>HTX CNC Duyên Hưng</t>
  </si>
  <si>
    <t>Xã Mỹ Tân, huyện Mỹ Lộc</t>
  </si>
  <si>
    <t>HTX Chăn nuôi 2-9</t>
  </si>
  <si>
    <t>Xã Yên Chính, huyện Ý Yên</t>
  </si>
  <si>
    <t>Không rõ</t>
  </si>
  <si>
    <t>Người đại diện theo pháp luật của HTx (đã chết)</t>
  </si>
  <si>
    <t>Người đại diện theo pháp luật của HTx hiện không có mặt tại địa phương</t>
  </si>
  <si>
    <t>Thành lập trước luật 2003</t>
  </si>
  <si>
    <t>Thanh lap 2003-2012</t>
  </si>
  <si>
    <t>Thang lap sau 2012</t>
  </si>
  <si>
    <t>HTX Vận tải đường sông Hữu An</t>
  </si>
  <si>
    <t>Xã Bình Mỹ, H.Châu Phú</t>
  </si>
  <si>
    <t>Tỉnh</t>
  </si>
  <si>
    <t>Tòa án đang thụ lý về tranh chấp, khiếu kiện</t>
  </si>
  <si>
    <t>Đang làm thủ tục giải thể, phá sản</t>
  </si>
  <si>
    <t>Đang giải quyết nợ đọng để giải thể</t>
  </si>
  <si>
    <t>Thành lập</t>
  </si>
  <si>
    <t>Giải thể bắt buộc</t>
  </si>
  <si>
    <t>Đang làm giải thể nhưng không có giấy tờ</t>
  </si>
  <si>
    <t>Không liên lạc được, không tìm thấy HTX</t>
  </si>
  <si>
    <t>Tạm ngừng hoạt động, chờ giải thể</t>
  </si>
  <si>
    <t xml:space="preserve"> DVNN Nguyệt Cầu</t>
  </si>
  <si>
    <t>DVNN Đông Xá</t>
  </si>
  <si>
    <t xml:space="preserve"> DVNN Phong Nẫm</t>
  </si>
  <si>
    <t xml:space="preserve"> DVNN Ấp Đồn</t>
  </si>
  <si>
    <t xml:space="preserve"> DVNN Trung Lạc</t>
  </si>
  <si>
    <t xml:space="preserve"> DVNN Thân Thượng</t>
  </si>
  <si>
    <t xml:space="preserve"> DVNN Xuân Cai</t>
  </si>
  <si>
    <t>DVNN Vọng Đông</t>
  </si>
  <si>
    <t>DVNN Trần Xá</t>
  </si>
  <si>
    <t xml:space="preserve"> DVNN Chính Trung</t>
  </si>
  <si>
    <t xml:space="preserve"> DVNN Trác Bút</t>
  </si>
  <si>
    <t xml:space="preserve"> DVNN Ngân Cầu</t>
  </si>
  <si>
    <t>Nguyệt Cầu – Tam Giang - Yên Phong</t>
  </si>
  <si>
    <t>Đong Xá – Đông Phong -Yên Phong</t>
  </si>
  <si>
    <t>Phong Nẫm- Đông Phong - Yên Phong</t>
  </si>
  <si>
    <t>Ấp Đồn – Yên Trung</t>
  </si>
  <si>
    <t>Trung Lạc – Yên Trung - Yên Phong</t>
  </si>
  <si>
    <t>Thân Thượng- Yên Trung - Yên Phong</t>
  </si>
  <si>
    <t>xuân Cai – Yên Trung - Yên Phong</t>
  </si>
  <si>
    <t>xuân Cai – Yên Trung</t>
  </si>
  <si>
    <t>chưa hoàn thiện hồ sơ cấp Giấy chứng nhận đăng ký hợp tác xã</t>
  </si>
  <si>
    <t>HTX dịch vụ trang trại Bùi Thị Xuân</t>
  </si>
  <si>
    <t>Tổ 4, khu vực 8, phường Bùi Thị Xuân</t>
  </si>
  <si>
    <t>Năm 2014 ngừng hoạt động do kinh doanh 3 năm bị lỗ</t>
  </si>
  <si>
    <t>Nông lâm nghiệp Dịch vụ Thương mại Dương Phụng Bình</t>
  </si>
  <si>
    <t>Thôn 3, Xã Bình Minh, huyện Bù Đăng</t>
  </si>
  <si>
    <t>Chủ nhiệm chết</t>
  </si>
  <si>
    <t>Ấp Tân Phú, Xã Thuận Phú, huyện Đồng Phú</t>
  </si>
  <si>
    <t>Nông nghiệp (cao su)</t>
  </si>
  <si>
    <t>Dân Dinh</t>
  </si>
  <si>
    <t>Ấp Suối Da, Xã Tân Hưng, huyện Đồng Phú</t>
  </si>
  <si>
    <t>HTX Dân chủ Ẳng Cang </t>
  </si>
  <si>
    <t xml:space="preserve">Bản Co em,
 xã Ảng Cang, huyện 
Mường Ảng, tỉnh Điện Biên
</t>
  </si>
  <si>
    <t>Chăn nuôi, đại gia súc, trồng trọt, trồng café, nhà hàng..</t>
  </si>
  <si>
    <t>Giám đốc HTX đã cao tuổi, tháng 1/2021 đã đại hội thành viên để bầu lại giám đốc mới</t>
  </si>
  <si>
    <t>Đang hoàn thiện hồ sơ</t>
  </si>
  <si>
    <t>HTX Vạn Thành</t>
  </si>
  <si>
    <t>Xã Búng Lao, huyện  Mường Ảng, Tỉnh Điện Biên</t>
  </si>
  <si>
    <t>Sản xuất kinh doanh vật liệu xây dựng</t>
  </si>
  <si>
    <t>Trước tạm ngừng hoạt động, mới hoạt động lại nên chưa làm thủ tục chuyển đổi</t>
  </si>
  <si>
    <t>HTX Thịnh Vượng</t>
  </si>
  <si>
    <t>Khối 3 - Thị trấn Mường ảng, huyện Mường Ảng, tỉnh Điện Biên</t>
  </si>
  <si>
    <t>7 </t>
  </si>
  <si>
    <t>Sản xuất kinh doanh vật liệu xây dựng...</t>
  </si>
  <si>
    <t>Trước tạm ngừng hoạt động, mới hoạt động lại</t>
  </si>
  <si>
    <t>HTX Văn Minh</t>
  </si>
  <si>
    <t>Bản Co Đứa, xã Nà Tấu, Thành phố Điện Biên Phủ, Tỉnh Điện Biên</t>
  </si>
  <si>
    <t>Chế biến bột Dong, trồng trọt ,chăn nuôi</t>
  </si>
  <si>
    <t>HTX chưa thu xếp được thời gian để chuyển đổi</t>
  </si>
  <si>
    <t>HTX Dì Thàng</t>
  </si>
  <si>
    <t>Kinh doanh kém hiệu quả</t>
  </si>
  <si>
    <t>Phân xưởng mộc HTX cổ phần Tương
Lai</t>
  </si>
  <si>
    <t>390 Nguyễn Huệ, phường Ninh
Phong, thành phố NB, tỉnh Ninh Bình</t>
  </si>
  <si>
    <t xml:space="preserve">HTX Hữu Nghị </t>
  </si>
  <si>
    <t>25, đường Hoàng Văn Thụ, phường
Vân Giang, TPNB, tỉnh Ninh Bình</t>
  </si>
  <si>
    <t xml:space="preserve">HTX Vận tải thủy Thống Nhất </t>
  </si>
  <si>
    <t>Phường Nam Bình, thành phố Ninh
Bình</t>
  </si>
  <si>
    <t xml:space="preserve">HTX Giấy Đông Thành </t>
  </si>
  <si>
    <t>Phường Đông Thành, thành phố Ninh
Bình</t>
  </si>
  <si>
    <t>HTX sản xuất chế biến nấm Hồng
Ngọc</t>
  </si>
  <si>
    <t>Phường Ninh Khánh, thành phố Ninh
Bình</t>
  </si>
  <si>
    <t>HTX Dệt may công nghiệp xuất khẩu
Quỳnh Giang</t>
  </si>
  <si>
    <t xml:space="preserve">HTX DVTHNN Xuân Thiện </t>
  </si>
  <si>
    <t xml:space="preserve">Thôn Năng An, xã
Xuân Chính </t>
  </si>
  <si>
    <t>Chưa đăng ký mã số thuế</t>
  </si>
  <si>
    <t xml:space="preserve">HTX DVNN Chính Tâm </t>
  </si>
  <si>
    <t xml:space="preserve">Thôn Hàm Phu, xã
Xuân Chính </t>
  </si>
  <si>
    <t xml:space="preserve">HTX DVNN Cộng Thành </t>
  </si>
  <si>
    <t xml:space="preserve">Xóm 8, xã Chất
Bình </t>
  </si>
  <si>
    <t xml:space="preserve">HTX DVNN Hợp Thành </t>
  </si>
  <si>
    <t xml:space="preserve">Xóm 3, xã Chất
Bình </t>
  </si>
  <si>
    <t xml:space="preserve">HTX NN Hồi Ninh </t>
  </si>
  <si>
    <t xml:space="preserve">Xóm 6, xã Hồi Ninh </t>
  </si>
  <si>
    <t xml:space="preserve">HTX NN Kim Định </t>
  </si>
  <si>
    <t xml:space="preserve">Xóm 6, xã Kim
Định </t>
  </si>
  <si>
    <t xml:space="preserve">HTX DVTHNN Ân Hòa </t>
  </si>
  <si>
    <t xml:space="preserve">Xóm 4, xã Ân Hòa </t>
  </si>
  <si>
    <t xml:space="preserve">HTX NN Hùng Tiến </t>
  </si>
  <si>
    <t xml:space="preserve">Xóm 2, xã Hùng
Tiến </t>
  </si>
  <si>
    <t xml:space="preserve">HTX DVTHNN Như Hòa </t>
  </si>
  <si>
    <t xml:space="preserve">Xóm 3, xã Như Hòa </t>
  </si>
  <si>
    <t xml:space="preserve">HTX NN Đông Thiện </t>
  </si>
  <si>
    <t xml:space="preserve">Xóm 5, xã Quang
Thiện </t>
  </si>
  <si>
    <t xml:space="preserve">HTX NN Tây Thiện </t>
  </si>
  <si>
    <t xml:space="preserve">Xóm 16, xã Quang
Thiện </t>
  </si>
  <si>
    <t xml:space="preserve">HTX NN Đồng Hướng </t>
  </si>
  <si>
    <t xml:space="preserve">Xóm 12, xã Đồng
Hướng </t>
  </si>
  <si>
    <t xml:space="preserve">HTX DVNN Kiến Trung </t>
  </si>
  <si>
    <t xml:space="preserve">Xóm 4, xã Kim
Chính </t>
  </si>
  <si>
    <t xml:space="preserve">THXDVNN Trì Chính </t>
  </si>
  <si>
    <t xml:space="preserve">Xóm 8, xã Kim
Chính </t>
  </si>
  <si>
    <t xml:space="preserve">HTX DVNN Yên Mật </t>
  </si>
  <si>
    <t xml:space="preserve">Xóm 2, xã Yên Mật </t>
  </si>
  <si>
    <t>HTX DVTHNN Thượng
Kiệm</t>
  </si>
  <si>
    <t xml:space="preserve">Xóm Vinh Ngoại,
xã Thượng Kiệm </t>
  </si>
  <si>
    <t xml:space="preserve">HTX DVNN Lưu Phương </t>
  </si>
  <si>
    <t xml:space="preserve">Xóm 9, xã Lưu
Phương </t>
  </si>
  <si>
    <t xml:space="preserve">HTX DVTHNN Tân Thành </t>
  </si>
  <si>
    <t xml:space="preserve">Xóm 7, xã Tân
Thành </t>
  </si>
  <si>
    <t xml:space="preserve">HTX DVTHNN Bắc Lộc </t>
  </si>
  <si>
    <t xml:space="preserve">Xóm 12, xã Yên
Lộc </t>
  </si>
  <si>
    <t xml:space="preserve">HTXNN Nam Lộc </t>
  </si>
  <si>
    <t xml:space="preserve">Xóm 7, xã Yên Lộc </t>
  </si>
  <si>
    <t xml:space="preserve">HTXNN Bắc Thành </t>
  </si>
  <si>
    <t xml:space="preserve">Xóm 4, xã Lai
Thành </t>
  </si>
  <si>
    <t xml:space="preserve">HTXNN Nam Thành </t>
  </si>
  <si>
    <t xml:space="preserve">Xóm 9A, xã Lai
Thành </t>
  </si>
  <si>
    <t xml:space="preserve">HTX DVNN Định Hóa </t>
  </si>
  <si>
    <t xml:space="preserve">Xóm 5, xã Định
Hóa </t>
  </si>
  <si>
    <t xml:space="preserve">HTX DVNN Văn Hải </t>
  </si>
  <si>
    <t xml:space="preserve">Xóm Đông Thổ, xã
Văn Hải </t>
  </si>
  <si>
    <t xml:space="preserve">HTX DVNN Mỹ Hải </t>
  </si>
  <si>
    <t xml:space="preserve">Xóm Tân Văn, xã
Kim Mỹ </t>
  </si>
  <si>
    <t xml:space="preserve">HTXDVNN Tân Khẩn </t>
  </si>
  <si>
    <t xml:space="preserve">Xóm 5, xã Kim Mỹ </t>
  </si>
  <si>
    <t xml:space="preserve">HTXNN Kim Tân </t>
  </si>
  <si>
    <t xml:space="preserve">Xóm 13, xã Kim
Tân </t>
  </si>
  <si>
    <t xml:space="preserve">HTX NN Cồn Thoi </t>
  </si>
  <si>
    <t xml:space="preserve">Xóm 7B, xã Cồn
Thoi </t>
  </si>
  <si>
    <t xml:space="preserve">HTXDVNN Đồng Phong </t>
  </si>
  <si>
    <t xml:space="preserve">Xóm 8A, xã Cồn
Thoi </t>
  </si>
  <si>
    <t xml:space="preserve">HTXDVTS NN Kim Hải </t>
  </si>
  <si>
    <t xml:space="preserve">Xóm 2, xã Kim Hải </t>
  </si>
  <si>
    <t xml:space="preserve">HTXDVNNTS Kim Trung </t>
  </si>
  <si>
    <t xml:space="preserve">Xóm 1, xã Kim
Trung </t>
  </si>
  <si>
    <t xml:space="preserve">HTXDVTS&amp;NN Kim Đông </t>
  </si>
  <si>
    <t xml:space="preserve">Xóm 5, xã Kim
Đông </t>
  </si>
  <si>
    <t>HTX khai thác hải sản Kim
Chính</t>
  </si>
  <si>
    <t>HTX nuôi trồng thủy sản Kim
Sơn</t>
  </si>
  <si>
    <t xml:space="preserve">Xóm 5, xã Kim
Trung </t>
  </si>
  <si>
    <t>HTX chăn nuôi, nuôi trồng
dịch vụ thủy sản cây con đặc
sản Kim Tiến</t>
  </si>
  <si>
    <t xml:space="preserve">Xóm 2, xã Kim Tân </t>
  </si>
  <si>
    <t>HTXDV trồng trọt, thu mua
chế biến cây dược liệu Chính
Tâm</t>
  </si>
  <si>
    <t xml:space="preserve">Thôn Cách Tâm, xã
Xuân Chính </t>
  </si>
  <si>
    <t xml:space="preserve">HTX nấm Kim Định </t>
  </si>
  <si>
    <t xml:space="preserve">Xóm 12, xã Kim
Định </t>
  </si>
  <si>
    <t xml:space="preserve">HTXDVSXNN Đại Phát </t>
  </si>
  <si>
    <t xml:space="preserve">Xóm 3, xã Tân
Thành </t>
  </si>
  <si>
    <t xml:space="preserve">HTXSX rau giống và rau an
toàn </t>
  </si>
  <si>
    <t xml:space="preserve">HTX chăn nuôi Tân Tiến </t>
  </si>
  <si>
    <t xml:space="preserve">Xóm 2, xã Kim Mỹ </t>
  </si>
  <si>
    <t xml:space="preserve">HTX Thiên Sáng </t>
  </si>
  <si>
    <t xml:space="preserve">Phố Trì Chính, TT
Phát Diệm </t>
  </si>
  <si>
    <t xml:space="preserve">HTXVSMT Thành Đạt </t>
  </si>
  <si>
    <t xml:space="preserve">Xóm 1, xã Lưu
Phương </t>
  </si>
  <si>
    <t>HTX dịch vụ nông nghiệp
Phong Sơn</t>
  </si>
  <si>
    <t xml:space="preserve">Phố Bắc Phong,
TPNB, tỉnh NB </t>
  </si>
  <si>
    <t>HTX dịch vụ nông nghiệp
Cam Giá</t>
  </si>
  <si>
    <t xml:space="preserve">Phường Ninh
Khánh, TPNB </t>
  </si>
  <si>
    <t xml:space="preserve">HTX Nông nghiệp Hợp Thắng </t>
  </si>
  <si>
    <t xml:space="preserve">HTX dịch vụ nông nghiệp
Vững Tiến </t>
  </si>
  <si>
    <t xml:space="preserve">Phố Phúc Trì </t>
  </si>
  <si>
    <t>Do đất sản xuất còn ít do thực hiện chủ trương thu
hồi đất nông nghiệp GPMB
phục vụ công tác quy hoạch
phát triển đô thị</t>
  </si>
  <si>
    <t>Theo luật phải thu hồi giấy ĐKKD, giải thể</t>
  </si>
  <si>
    <t>Do các HTX đăng ký quá lâu, chuyển qua nhiều thế hệ không còn hồ sơ lưu trữ, không còn địa chỉ, điện thoại liên hệ với các HTX.</t>
  </si>
  <si>
    <t xml:space="preserve">HTX nông nghiệp Đông Hà </t>
  </si>
  <si>
    <t>Xã Nghĩa Hà, TP Quảng Ngãi</t>
  </si>
  <si>
    <t>HTX nông nghiệp Tây Hà</t>
  </si>
  <si>
    <t>HTXDVNN Đồng Cát</t>
  </si>
  <si>
    <t>HTX DV Điện Đức Phong</t>
  </si>
  <si>
    <t>Xã Đức Phong, huyện Mộ Đức</t>
  </si>
  <si>
    <t>Trên 700 thành viên</t>
  </si>
  <si>
    <t>Trên 400 thành viên</t>
  </si>
  <si>
    <t>6 thành viên</t>
  </si>
  <si>
    <t>HTX hầu như không hoạt động các dịch vụ; Nguồn thu chủ yếu là thủy lợi phí để tu sửa, nạo vét kênh mương trên địa thôn, xã</t>
  </si>
  <si>
    <t>Chủ yếu là các hoạt động nạo vét, tư sửa kênh mương và hỗ trợ nông nghiệp trên địa bàn thôn, xã</t>
  </si>
  <si>
    <t>Chủ yếu là các hoạt động nạo vét, tu sửa kênh mương và hỗ trợ nông nghiệp trên địa bàn thôn, xã</t>
  </si>
  <si>
    <t>HTX hoạt động nhỏ lẻ, nguồn thu chủ yếu từ cung cấp điện cho các hộ nuôi tôm</t>
  </si>
  <si>
    <t>Chủ yếu là hoạt động cung cấp điện cho các hộ nuôi tôm trên địa bàn xã Đức Phong</t>
  </si>
  <si>
    <t>- Không thực hiện được việc hợp nhất HTX.
- Ban quản trị đã lớn tuổi, già yếu</t>
  </si>
  <si>
    <t>- Không thực hiện được việc hợp nhất HTX.        - Ban quản trị đã lớn tuổi, già yếu</t>
  </si>
  <si>
    <t xml:space="preserve">
- Ban quản trị đã lớn tuổi, già yếu</t>
  </si>
  <si>
    <t xml:space="preserve">
- Ban quản trị đã lớn tuổi, chưa có nhân sự để thay thế</t>
  </si>
  <si>
    <t>Không có</t>
  </si>
  <si>
    <t>HTX Thống Nhất (Số đăng ký 53D8000002-người đại diện Hoàng Sỹ Tùng</t>
  </si>
  <si>
    <t>Ấp Cửu Hòa, xã Thân Cửu Nghĩa, huyện Châu Thành, Tiền Giang</t>
  </si>
  <si>
    <t>sản xuất và kinh doanh nón bàng buông xuất khẩu</t>
  </si>
  <si>
    <t>HTX Công nghiệp Thái Sơn</t>
  </si>
  <si>
    <t xml:space="preserve"> HTX không hoạt động,
 hoạt động kém hiệu quả</t>
  </si>
  <si>
    <t>HTX  vận tải ô tô Cửa Nam</t>
  </si>
  <si>
    <t>HTX xây dựng cơ khí Sơn Lộc</t>
  </si>
  <si>
    <t>xóm Hưng Kiều 1, thành phố An Tường, thành phố Tuyên Quang</t>
  </si>
  <si>
    <t xml:space="preserve">HTX vận tải ô tô Thành Tuyên </t>
  </si>
  <si>
    <t>Số nhà 12, tổ 25, Phường Minh Xuân, thành phố Tuyên Quang</t>
  </si>
  <si>
    <t xml:space="preserve">2010
</t>
  </si>
  <si>
    <t>Vận tải hành khách bằng xe ô tô; Vận tải hàng hóa bằng xe ô tô; Vận tải hành khách theo hợp đồng; Dịch vụ tang lễ.</t>
  </si>
  <si>
    <t>HTX thương mại dịch vụ Mỹ Bằng</t>
  </si>
  <si>
    <t>xã Mỹ Bằng, huyện Yên Sơn</t>
  </si>
  <si>
    <t>1996</t>
  </si>
  <si>
    <t>Kinh doanh chế biến chè, bán phân bón hóa học, thuốcbảo vệ thực vật, giống cây trồng; Sản xuất giống cây lâm nghiệp chính (cây keo, cây chè) xây dựng các công trình thủy lợi vừa và nhỏ; làm đường giao thông nông thôn; cưa sẻ gỗ (từ gỗ có nguồn gốc hợp pháp và theo đúng quy định của PL.</t>
  </si>
  <si>
    <t>HTX khai thác đá Quyết Thắng</t>
  </si>
  <si>
    <t>xã Nhữ khê, huyện Yên Sơn</t>
  </si>
  <si>
    <t>Khai thác đá; sản xuất vật liệu xây dựng.</t>
  </si>
  <si>
    <t>HTX khai thác và sản xuất vật liệu xây dựng Thắng Lợi</t>
  </si>
  <si>
    <t>08- '2001</t>
  </si>
  <si>
    <t>Khai thác sản xuất đá vôi, vật liệu xây dựng; kinh doanh Vận tải hàng hoá bằng ô tô.san lấp mặt bằng</t>
  </si>
  <si>
    <t>HTX  khai thác cát sỏi Chợ Đại Bình Ca</t>
  </si>
  <si>
    <t>xã Tiến Bộ, huyện Yên Sơn</t>
  </si>
  <si>
    <t>Sản xuất Khai thác kinh doanh cát, sỏi, vật liệu xây dựng</t>
  </si>
  <si>
    <t>HTX Vật liệu xây dựng Bình Ca</t>
  </si>
  <si>
    <t>xã Thái Bình, huyện Yên Sơn</t>
  </si>
  <si>
    <t>Sản xuất vật liệu xây dựng. Kinh doanh dịch vụ tổng hợp.</t>
  </si>
  <si>
    <t>HTX sản xuất khai thác đá Phú Hợi</t>
  </si>
  <si>
    <t>xã Phú Thịnh, huyện Yên Sơn</t>
  </si>
  <si>
    <t>09- '2001</t>
  </si>
  <si>
    <t>Sản xuất khai thác đá làm vật liệu xây dựng; xây dựng công trình dân dụng. Làm đường giao thông; vận tải hàng hóa bằng ô tô</t>
  </si>
  <si>
    <t>HTX khai thác sản xuất vật liệu xây dựng Đồng Tâm</t>
  </si>
  <si>
    <t>xã Trung Trực, huyện Yên Sơn</t>
  </si>
  <si>
    <t>10- '2001</t>
  </si>
  <si>
    <t>Sản xuất khai thác, kinh doanh đá vôi , vật liệu xây dựng.</t>
  </si>
  <si>
    <t>HTX khai thác vật liệu xây dựng Quyết Tiến</t>
  </si>
  <si>
    <t xml:space="preserve"> xóm pắc nghiêng, xã Kiến Thiết, huyện 
Yên Sơn</t>
  </si>
  <si>
    <t>08- '2002</t>
  </si>
  <si>
    <t>Khai thác kinh doanh vật liệu xây dựng (đá)</t>
  </si>
  <si>
    <t>HTX khai thác vật liệu xây dựng Thanh Hương</t>
  </si>
  <si>
    <t>Làng cooc, Hùng Lợi, huyện Yên Sơn</t>
  </si>
  <si>
    <t>09- '2002</t>
  </si>
  <si>
    <t>Sản xuất khai thác kinh doanh vật liệu  xây dựng các công trình dân dụng, thủy lợi nhỏ</t>
  </si>
  <si>
    <t>HTX Thạch Anh</t>
  </si>
  <si>
    <t>Xóm đồng Thắm, Nhữ Khê, huyện 
Yên Sơn</t>
  </si>
  <si>
    <t>Sản xuất khai thác vật liệu xây dựng các công trình dân dụng thủy lợi nhỏ, làm đường giao thông nông thôn.</t>
  </si>
  <si>
    <t>HTX Hoà Bình</t>
  </si>
  <si>
    <t>xã Đội Bình, huyện Yên Sơn</t>
  </si>
  <si>
    <t>12- '2002</t>
  </si>
  <si>
    <t>Sản xuất  Chế biến chè, sx kinh doanh vật liệu xây dựng, kinh doanh vật tư nông nghiệp phục vụ trồng chè</t>
  </si>
  <si>
    <t>HTX  Xuân Đô</t>
  </si>
  <si>
    <t>Đô thượng 1, Xuân Vân, huyện Yên Sơn</t>
  </si>
  <si>
    <t>4- '2003</t>
  </si>
  <si>
    <t xml:space="preserve">Sản xuất Khai thác kinh doanh vật liệu xây dựng; vận tải hàng hóa bằng ô tô; xây dựng các công trình dân dụng, làm đường giao thông nông thôn. </t>
  </si>
  <si>
    <t>HTX Xuân Thi</t>
  </si>
  <si>
    <t>Xóm yên lập, xa Thắng Quân, huyễn Yên Sơn</t>
  </si>
  <si>
    <t>04- '2003</t>
  </si>
  <si>
    <t>Sản xuất khai thác đá; kinh doanh khai thác vật liệu xây dựng; vận tải, dịch vụ điện thoại, cho thuê văn phòng; bán giải khát</t>
  </si>
  <si>
    <t>HTX khai thác vật liệu xây dựng Bình Long</t>
  </si>
  <si>
    <t>Xóm Soi Long, xã Chiêu Yên, huyện Yên Sơn</t>
  </si>
  <si>
    <t>04- '2004</t>
  </si>
  <si>
    <t>Khai thác, kinh doanh vật liệu xây dựng</t>
  </si>
  <si>
    <t xml:space="preserve"> HTX xây dựng Thiết Tam</t>
  </si>
  <si>
    <t>Xóm đồng trang, xã Hùng Lợi, huyện Yên Sơn</t>
  </si>
  <si>
    <t>Sản xuất khai thác đá, kinh doanh vật liệu xây dựng, các công trình dân dụng, thủy lợi vừa và nhỏ, xây dựng công trình nước.</t>
  </si>
  <si>
    <t xml:space="preserve"> HTX  Hùng Việt</t>
  </si>
  <si>
    <t>Làng cooc, xã Hùng Lợi, huyện Yên Sơn</t>
  </si>
  <si>
    <t>08- '2005</t>
  </si>
  <si>
    <t xml:space="preserve"> Vận tải hàng hoá bằng ô tô; Khai thác, kinh doanh vật liệu xây dựng; Xây dựng các công trình giao thông, thuỷ lợi có quy mô vừa và nhỏ.</t>
  </si>
  <si>
    <t xml:space="preserve"> HTX Tiến Lợi</t>
  </si>
  <si>
    <t>Đô thượng 1, xã Xuân Vân, huyện Yên Sơn</t>
  </si>
  <si>
    <t>12- '2005</t>
  </si>
  <si>
    <t xml:space="preserve"> Khai thác, kinh doanh vật liệu xây dựng (Đá, cát sỏi); Vận tải hàng hoá bằng ô tô</t>
  </si>
  <si>
    <t>HTX dịch vụ và lao động Tân Tiến</t>
  </si>
  <si>
    <t>Xóm 9, xã Tân Tiên, huyện Yên Sơn</t>
  </si>
  <si>
    <t>01- '2007</t>
  </si>
  <si>
    <t>Xây dựng công trình dân dụng, công trình thuỷ lợi nhỏ; kinh doanh vật liệu vật liệu xây dựng; chế biến gỗ, SX đồ mộc từ gỗ có nguồn gốc hợp pháp; vận tải hàng hóa bằng ô tô.</t>
  </si>
  <si>
    <t>HTX Thành Hương</t>
  </si>
  <si>
    <t>xóm lùng, xã Mỹ Bằng, huyện Yên Sơn</t>
  </si>
  <si>
    <t xml:space="preserve"> Kinh doanh vật tư nông nghiệp: Phân bón H, giống cây trồng; Sản xuất nông lâm nghiệp</t>
  </si>
  <si>
    <t>Xóm cây Quân, xã Đạo viện, huyện Yên Sơn</t>
  </si>
  <si>
    <t>06- '2006</t>
  </si>
  <si>
    <t xml:space="preserve">Chăn nuôi dê giống, bò giống, bò thịt, trồng cỏ. Nuôi trồng thủy sản. Mua bán chế biến lâm sản từ gỗ </t>
  </si>
  <si>
    <t>HTX kinh doanh chế biến chè Nguyễn Đức Huyền</t>
  </si>
  <si>
    <t>Xóm 17, xã Phú Lâm, huyện Yên Sơn</t>
  </si>
  <si>
    <t>26/7/2010</t>
  </si>
  <si>
    <t xml:space="preserve"> Sản xuất kinh doanh chế biến chè; kinh doanh chế biến hàng nông sản; Vận tải hàng hóa bằng ô tô; xây dựng các công trình san lấp mặt bằng xây dựng;   </t>
  </si>
  <si>
    <t>HTX sản xuất kinh doanh vật liệu xây dựng Đội Bình</t>
  </si>
  <si>
    <t>Xóm 5, xã Đội Bình, huyện Yên Sơn</t>
  </si>
  <si>
    <t>Kinh doanh cát sỏi,  bán vật liệu xây dựng  vận tải hàng hóa bằng ô tô; gia công cơ khí gò hàn; phay tiện, dập; Mua bán lâm sản có nguồn gốc hợp pháp.</t>
  </si>
  <si>
    <t>HTX Thành Bình</t>
  </si>
  <si>
    <t>Xóm 2, xã Kim Phú, huyện Yên Sơn</t>
  </si>
  <si>
    <t>Mua bán vật liệu xd, vật tư điện nước, xây mới sửa chữa công ty trình, san lấp mặt bằng</t>
  </si>
  <si>
    <t xml:space="preserve">HTX kinh doanh chế biến chè Cao Đăng Vinh </t>
  </si>
  <si>
    <t>xóm Lượng, xã Tứ Quận, huyện Yên Sơn</t>
  </si>
  <si>
    <t>Sản xuất, kinh doanh, chế biến chè, kinh doanh chế biến hàng nông sản</t>
  </si>
  <si>
    <t xml:space="preserve">HTX kinh doanh chế biến chè Quang Khánh </t>
  </si>
  <si>
    <t>xã Tứ Quận, huyện Yên Sơn</t>
  </si>
  <si>
    <t>Sản xuất và bán lẻ chè xanh, chè đen, vận tải hàng hóa bằng ô tô tải</t>
  </si>
  <si>
    <t>HTX Nông nghiệp Thắng Quân</t>
  </si>
  <si>
    <t>xã Thắng Quân, huyện Yên Sơn</t>
  </si>
  <si>
    <t>05/12/'2001</t>
  </si>
  <si>
    <t>Kinh doanh phân bón, thuốc bảo vệ thực vật, giống cây trồng, sản xuất kinh doanh gạch nung, kinh doanh dịch vụ tín dụng nội bộ.</t>
  </si>
  <si>
    <t xml:space="preserve">HTX Nông nghiệp Thịnh Phong </t>
  </si>
  <si>
    <t>xã Tân Tiến, huyện Yên Sơn</t>
  </si>
  <si>
    <t>22/01/2002</t>
  </si>
  <si>
    <t>Sản xuất và dịch vụ nông lâm nghiệp; sản xuất khai thác kinh doanh vật liệu xây dựng</t>
  </si>
  <si>
    <t>HTX Nông nghiệp Tiến Bộ</t>
  </si>
  <si>
    <t>xa Tiến Bộ, huyện Yên Sơn</t>
  </si>
  <si>
    <t>24/12/'2002</t>
  </si>
  <si>
    <t xml:space="preserve">Kinh doanh phân bón, thuốc bảo vệ thực vật, giống cây trồng, kinh doanh dịch vụ điện </t>
  </si>
  <si>
    <t>HTX Nông nghiệp Tân Long</t>
  </si>
  <si>
    <t>xã Tân Long, huyện Yên Sơn</t>
  </si>
  <si>
    <t>Dịch thủy lợi kinh doanh phân bón hóa học; bán vật liệu xây dựng, thu mua bán hàng nông sản ) khoai sắn, Sản xuất đồ mộc từ gỗ có nguồn gốc hợp pháp</t>
  </si>
  <si>
    <t>HTX Nông nghiệp Tứ Quận</t>
  </si>
  <si>
    <t>12/06/2008'</t>
  </si>
  <si>
    <t>Kinh doanh vật tư nông lâm nghiệp</t>
  </si>
  <si>
    <t>HTX Nông nghiệp Phú Thịnh</t>
  </si>
  <si>
    <t>31/7/'2003</t>
  </si>
  <si>
    <t xml:space="preserve">Kinh doanh phân bón, thuốc bảo vệ thực vật, giống cây trồng; khai thác và sản xuất vật liệu xây dựng, kinh doanh dịch vụ điện </t>
  </si>
  <si>
    <t>HTX Nông nghiệp Nhữ Khê</t>
  </si>
  <si>
    <t>Kinh doanh phân bón, thuốc bảo vệ thực vật, giống cây trồng; dịch vụ thủy lợi, thu mau tiêu thụ nông sản; xây dựng các công trình.</t>
  </si>
  <si>
    <t>HTX Nông nghiệp Đạo Viện</t>
  </si>
  <si>
    <t>xã Đạo Viện, huyện Yên Sơn</t>
  </si>
  <si>
    <t>05/9/2003</t>
  </si>
  <si>
    <t>Kinh doanh phân bón, thuốc  bảo vệ thực vật, giống cây trồng; Dịch vụ thủy lợi, Khai thác vật liệu xây dựng.</t>
  </si>
  <si>
    <t>HTX Nông nghiệp Hùng Lợi</t>
  </si>
  <si>
    <t>xã Hùng Lợi, huyện Yên Sơn</t>
  </si>
  <si>
    <t xml:space="preserve"> Kinh doanh phân bón, thuốc bảo vệ thực vật, giống cây trồng;  sản xuất Kinh doanh gạch đất nung</t>
  </si>
  <si>
    <t>HTX Nông nghiệp Xuân Vân</t>
  </si>
  <si>
    <t>xã Xuân Vân, huyện Yên Sơn</t>
  </si>
  <si>
    <t>Kinh doanh phân bón, thuốc  bảo vệ thực vật, giống cây trồng, sản xuất kinh doanh gạch đất nung</t>
  </si>
  <si>
    <t>HTX Nông nghiệp Quý Quân</t>
  </si>
  <si>
    <t>xã Quý Quân, huyện Yên Sơn</t>
  </si>
  <si>
    <t xml:space="preserve"> Bán phân bón, thuốc  bảo vệ thực vật, giống cây trồng, Sản xuất kinh doanh gạch đất nung</t>
  </si>
  <si>
    <t xml:space="preserve"> HTX Nông nghiệp Lực Hành</t>
  </si>
  <si>
    <t>Lực Hành, huyện Yên Sơn</t>
  </si>
  <si>
    <t>Kinh doanh phân bón, thuốc  bảo vệ thực vật, giống vật tư nông lâm nghiệp, dịch vụ thủy lợi, kinh doanh dịch vụ điện, Khai thác đá và sản xuất vật liệu xây dựng</t>
  </si>
  <si>
    <t>HTX Nông nghiệp Công Đa</t>
  </si>
  <si>
    <t>Xã Công Đa, huyện Yên Sơn</t>
  </si>
  <si>
    <t>năm 1998</t>
  </si>
  <si>
    <t>Kinh doanh phân bón, thuốc bảo vệ thực vật, giống cây trồng, sản xuất kinh doanh đất nung</t>
  </si>
  <si>
    <t>HTX Tân Yên</t>
  </si>
  <si>
    <t>Thôn 2, Tân Yên, xã Tân Thành, huyện Hàm Yên</t>
  </si>
  <si>
    <t>Kinh doanh phân bón, thuốc bảo vệ thực vật</t>
  </si>
  <si>
    <t>Đang chuẩn bị làm thủ tục giải thể</t>
  </si>
  <si>
    <t>HTX nông lâm nghiệp Yên Phú</t>
  </si>
  <si>
    <t>Thôn 6 Thống Nhất, xã Yên Phú, huyện Hàm Yên</t>
  </si>
  <si>
    <t>Dịch vụ thủy lợi</t>
  </si>
  <si>
    <t>Chưa tổ chức được đại hội thành viên HTX</t>
  </si>
  <si>
    <t>HTX kinh doanh dịch vụ tổng hợp Đại Lộc</t>
  </si>
  <si>
    <t>Tổ nhân dân Tân Kỳ, thị trấn Tân Yên, huyện Hàm Yên</t>
  </si>
  <si>
    <t>Chăn nuôi lợn, kinh doanh thuốc thú y, thức ăn chăn nuôi, thuốc bảo vệ thực vật</t>
  </si>
  <si>
    <t>HTX nông lâm nghiệp Thành long</t>
  </si>
  <si>
    <t>Thôn Loa Đát, xã Thành long, huyện Hàm Yên</t>
  </si>
  <si>
    <t>HTX Thủ công nghiệp Kiên Cúc</t>
  </si>
  <si>
    <t>Dừng hoạt động lâu ngày, không liên lạc được với người đại diện theo pháp luật của HTX</t>
  </si>
  <si>
    <t>HTX Thủ công nghiệp Trung Hà</t>
  </si>
  <si>
    <t>HTX Phú Cường</t>
  </si>
  <si>
    <t>Bản Chợ, xã Thượng Lâm, huyện Lâm Bình</t>
  </si>
  <si>
    <t>Có bao thầu nguyên vật liệu</t>
  </si>
  <si>
    <t>Không hoạt động tại địa chỉ trụ sở đã đăng ký, không liên lạc được với Người đại diện theo pháp luật</t>
  </si>
  <si>
    <t>HTX Thượng Bình</t>
  </si>
  <si>
    <t>Cốc Phát, xã Thượng Lâm, huyện Lâm Bình</t>
  </si>
  <si>
    <t xml:space="preserve"> - Cưa, xẻ, bào gỗ và bảo quản gỗ Gỗ có nguồn gốc hợp pháp; Sản xuất giường, tủ, bàn, ghế Gỗ có nguồn gốc hợp pháp </t>
  </si>
  <si>
    <t>HTX Liên Khu</t>
  </si>
  <si>
    <t>năm 2011</t>
  </si>
  <si>
    <t>HTX Mạnh Hùng</t>
  </si>
  <si>
    <t>Bản Kè B, xã Lăng Can, huyện Lâm Bình</t>
  </si>
  <si>
    <t xml:space="preserve">28/3/2013. </t>
  </si>
  <si>
    <t xml:space="preserve"> - Bán buôn vật liệu, thiết bị lắp đặt khác; Xây dựng công trình thủy; Xây dựng công trình kỹ thuật dân dụng khác</t>
  </si>
  <si>
    <t>Thực tế đã ngừng hoạt động sản xuất, kinh doanh</t>
  </si>
  <si>
    <t>HTX Thanh Sơn</t>
  </si>
  <si>
    <t>Lũng Giềng, xã Xuân Lập, huyện Lâm Bình</t>
  </si>
  <si>
    <t>Chế biến lâm sản, Sản xuất đồ gỗ, ván cốp pha, đóng mới giường, tủ, bàn ghê, cánh cửa các loại từ gỗ có nguồn gốc hợp pháp</t>
  </si>
  <si>
    <t>Bản Piát, xã Thổ Bình, huyện Lâm Bình</t>
  </si>
  <si>
    <t xml:space="preserve"> Cưa, xẻ, bào gỗ và bảo quản gỗ; Gỗ có nguồn gốc hợp pháp; Xây dựng công trình
-Trồng rừng, chăm sóc rừng và ươm giống cây lâm nghiệp; Trồng rừng  Khai thác đá, cát, sỏi, đất sét </t>
  </si>
  <si>
    <t>HTX Tân Thành</t>
  </si>
  <si>
    <t>Vằng Áng, xã Thổ Bình, huyện Lâm Bình</t>
  </si>
  <si>
    <t xml:space="preserve"> - Xây dựng công trình; Bán buôn vật liệu, thiết bị lắp đặt khác trong xây dựng; Trồng rừng, chăm sóc rừng và ươm giống cây lâm nghiệpTrồng rừng; Vận tải hàng hóa bằng đường bộ </t>
  </si>
  <si>
    <t>HTX Tiến Hương</t>
  </si>
  <si>
    <t>Tát Ten, xã Bình An, huyện Lâm Bình</t>
  </si>
  <si>
    <t>Xây dựng các công trình dân dụng vừa và nhỏ. Chế biến lâm sản có nguồn gốc hợp pháp, Sản xuất đồ gỗ, ván cốp pha, đóng mới giường, tủ, bàn ghế, cánh cửa các loại từ gỗ có nguồn gốc hợp pháp.</t>
  </si>
  <si>
    <t>HTX  TM-DV Hoàng Long</t>
  </si>
  <si>
    <t>Nà Trúc, xã Hồng Quang, huyện Lâm Bình</t>
  </si>
  <si>
    <t xml:space="preserve">HTX Thắng Lợi </t>
  </si>
  <si>
    <t xml:space="preserve">22/4/2013 
</t>
  </si>
  <si>
    <t xml:space="preserve">  Xây dựng công trình; Bán buôn vật liệu, thiết bị lắp đặt khác trong xây dựng; Bán buôn nông, lâm sản nguyên liệu; Bán buôn thức ăn và nguyên liệu làm thức ăn cho gia 
</t>
  </si>
  <si>
    <t>HTX dệt
Liên
Minh</t>
  </si>
  <si>
    <t>HTX hóa
chất
Chiến
Thắng</t>
  </si>
  <si>
    <t>P.Trần Hưng
Đạo, thành phố
Thái Bình, tỉnh
Thái Bình</t>
  </si>
  <si>
    <t>HTX
Hữu Nghị</t>
  </si>
  <si>
    <t>P. Bồ Xuyên,
TP. Thái Bình,
tỉnh Thái Bình</t>
  </si>
  <si>
    <t>. Phú Khánh,
TP. Thái Bình,
tỉnh Thái Bình</t>
  </si>
  <si>
    <t>Xí nghiệp cơ khí
Cộng Lực</t>
  </si>
  <si>
    <t>Phường Tiền
Phong, thành
phố Thái Bình,
tỉnh Thái Bình</t>
  </si>
  <si>
    <t>Gặp khó khăn trong sản
xuất kinh doanh (thiếu
vốn, nhiều thành viên cao
tuổi, tiêu thụ sản phẩm)</t>
  </si>
  <si>
    <t>Đã nộp hồ sơ thực hiện thủ
tục đăng ký, tổ chức lại theo
quy định; hồ sơ đang trong
quá trình thụ lý, giải quyết</t>
  </si>
  <si>
    <t>Xí nghiệp cơ khí
Đồng Lợi</t>
  </si>
  <si>
    <t>Phường Bồ
Xuyên, thành
phố Thái Bình,
tỉnh Thái Bình</t>
  </si>
  <si>
    <t>HTX vận tải Chuyên Đức</t>
  </si>
  <si>
    <t>Trung Hội, huyện Định Hóa, tỉnh Thái Nguyên</t>
  </si>
  <si>
    <t xml:space="preserve">DV vận tải, chế biến lâm sản, kinh doanh xăng dầu, san lấp mặt bằng </t>
  </si>
  <si>
    <t>Do sơ xuất chưa chuyển đổi dữ liệu vào hệ  thống thông tin quốc gia</t>
  </si>
  <si>
    <t>Vẫn hoạt động tốt</t>
  </si>
  <si>
    <t>HTX dịch vụ Điện Phúc Chu</t>
  </si>
  <si>
    <t>Phúc Chu, huyện Định Hóa, tỉnh Thái Nguyên</t>
  </si>
  <si>
    <t>HTX sản xuất chè Phú Hội</t>
  </si>
  <si>
    <t>Sơn Phú, huyện Định Hóa, tỉnh Thái Nguyên</t>
  </si>
  <si>
    <t>HTX Hương Trà</t>
  </si>
  <si>
    <t>HTX Lương thực Hoàng Gia</t>
  </si>
  <si>
    <t>HTX điện Quang Sơn</t>
  </si>
  <si>
    <t>HTX dịch vụ điện Cây Thị</t>
  </si>
  <si>
    <t>HTX Đức Nghiệp Thành</t>
  </si>
  <si>
    <t>HTX Tiểu thủ công nghiệp Tân Tiến</t>
  </si>
  <si>
    <t>HTX Xuân Ngọc</t>
  </si>
  <si>
    <t>HTX sản xuất và dịch vụ Việt Bắc</t>
  </si>
  <si>
    <t>HTX Dịch vụ xe khách Công Tử</t>
  </si>
  <si>
    <t>139, Ngô Quang Nhã, K6, P1, TPBL; 0913.475.252</t>
  </si>
  <si>
    <t>X</t>
  </si>
  <si>
    <t>HTX vận tải Gia đình</t>
  </si>
  <si>
    <t>238, Bà Triệu, K6, P3, TPBL; 0833.567.567</t>
  </si>
  <si>
    <t>số 333/7B, đường  Bạch Đằng, khóm Nhà Mát, phường Nhà Mát, TPBL; 0945.131.404</t>
  </si>
  <si>
    <r>
      <t xml:space="preserve">Nuôi trồng thủy sản </t>
    </r>
    <r>
      <rPr>
        <i/>
        <sz val="10"/>
        <rFont val="Times New Roman"/>
        <family val="1"/>
      </rPr>
      <t>(Nuôi nghêu)</t>
    </r>
  </si>
  <si>
    <t>HTX 1/5</t>
  </si>
  <si>
    <t>ấp Trung Hưng 1B, Vĩnh Hưng A, Vĩnh Lợi; 0946.741.948</t>
  </si>
  <si>
    <t>HTX Đòan Kết</t>
  </si>
  <si>
    <t>ấp Giồng Bướm B, xã Châu Thới, Vĩnh Lợi; 0845.741.163</t>
  </si>
  <si>
    <t>HTX dịch vụ 168</t>
  </si>
  <si>
    <t>ấp Nước Mặn, xã Hưng Hội, Vĩnh Lợi; 0939.832.168</t>
  </si>
  <si>
    <t>HTX rau an toàn Cái Giá</t>
  </si>
  <si>
    <t>ấp Cái Giá, xã Hưng Hội, Vĩnh Lợi; 0914.532.305</t>
  </si>
  <si>
    <t>HTX Thúy Ngân</t>
  </si>
  <si>
    <t>ấp Ninh Lợi, xã Minh Diệu, Hòa Bình; 0917.408.602</t>
  </si>
  <si>
    <t>*</t>
  </si>
  <si>
    <t>ấp 15, xã Vĩnh Hậu A, Hòa Bình; 0943.536.655</t>
  </si>
  <si>
    <t>HTX Đồng Thuận</t>
  </si>
  <si>
    <t>ấp Vĩnh Mẫu, xã Vĩnh Hậu, Hòa Bình; 0774.007.253</t>
  </si>
  <si>
    <t>HTX nông nghiệp 168</t>
  </si>
  <si>
    <t>khóm 8, phường Láng Tròn, TX Giá Rai; 0918.737.098</t>
  </si>
  <si>
    <t>HTX Thành Phát</t>
  </si>
  <si>
    <t>ấp 13, Phong Thạnh Đông, TX Giá Rai; 0814832289</t>
  </si>
  <si>
    <t>HTX Thống Nhất</t>
  </si>
  <si>
    <t>khóm 3, phường Láng Tròn, TX Giá Rai; 0943558967</t>
  </si>
  <si>
    <t>Dịch vụ giết mổ gia súc</t>
  </si>
  <si>
    <t>HTX DVNN Hộ Phòng</t>
  </si>
  <si>
    <t>phường Hộ Phòng, TX Giá Rai; 0989.106.681</t>
  </si>
  <si>
    <t>HTX Phú Quý</t>
  </si>
  <si>
    <t>ấp Khúc Tréo B, xã Tân Phong,TX Giá Rai; 0907.058.820</t>
  </si>
  <si>
    <t>HTX NN - NTTS Văn Hưởng</t>
  </si>
  <si>
    <t>Ấp Bình Thạnh, xã Vĩnh Phú Tây, Phước Long; 0939.656.145</t>
  </si>
  <si>
    <t>HTX CN XD Long Hậu</t>
  </si>
  <si>
    <t>Ấp Long Hậu, TT Phước Long, Phước Long; 0918.412.143</t>
  </si>
  <si>
    <t>HTX CN XD Long Hòa</t>
  </si>
  <si>
    <t>Ấp Long Hòa - TT Phước Long, Phước Long; 0918.894.482</t>
  </si>
  <si>
    <t>HTX Phúc Hậu</t>
  </si>
  <si>
    <t>ấp Phước Thạnh, xã Phước Long; Phước Long; 0291.3864.780</t>
  </si>
  <si>
    <t>HTX Thí Điểm</t>
  </si>
  <si>
    <t>xã Ninh Lợi, Ninh Qưới A, Hồng Dân.</t>
  </si>
  <si>
    <t>HTX Môi trường Xanh</t>
  </si>
  <si>
    <t>ấp Vĩnh Hòa, xã Vĩnh Lộc, Hồng Dân; 0852.496.703</t>
  </si>
  <si>
    <t>sơ chế bọc ni long</t>
  </si>
  <si>
    <t>HTX Long Hà</t>
  </si>
  <si>
    <t>ấp Long Hà, xã Điền Hải, Đông Hải; 0383.901.665</t>
  </si>
  <si>
    <t>ấp Thuận Điền, xã Long Điền Tây, Đông Hải; 0919.316.496</t>
  </si>
  <si>
    <t>HTX Thương mại Dịch vụ Thuận Thành</t>
  </si>
  <si>
    <t>92 Đinh Tiên Hoàng, phường Thuận Thành, tp Huế</t>
  </si>
  <si>
    <t>Đăng ký lần đầu ngày 24/6/2005,Đăng ký thay đổi lần thứ 5 ngày 27/8/2010</t>
  </si>
  <si>
    <t>Kinh doanh thương mại dịch vụ</t>
  </si>
  <si>
    <t>đầu tư kinh doanh không hiệu quả, thua lỗ; Chủ nhiệm HTX vi phạm pháp luật</t>
  </si>
  <si>
    <t>HTX NN Đông Hưng</t>
  </si>
  <si>
    <t>Đông An, Lộc Điền, Phú Lộc</t>
  </si>
  <si>
    <t>- Dịch vụ làm đất, thủy lợi, BVTV</t>
  </si>
  <si>
    <t>Ban quản trị HTX (cũ) thiếu tinh thần trách nhiệm, mặc dù đã được đôn đốc, chỉ đạo nhiều lần; năng lực của đội ngũ HTX yếu kém, nhưng không có nguồn để bổ sung thay thế</t>
  </si>
  <si>
    <t>HTX NN Phú Thạch</t>
  </si>
  <si>
    <t>Bạch Thạch, Lộc Điền, Phú Lộc</t>
  </si>
  <si>
    <t>- Dịch vụ sản xuất nông nghiệp</t>
  </si>
  <si>
    <t>HTX NN Đông Sơn</t>
  </si>
  <si>
    <t>Lương Quý Phú, Lộc Điền, Phú Lộc</t>
  </si>
  <si>
    <t>HTX NN Thủy Tân</t>
  </si>
  <si>
    <t>Phước Hưng, Lộc Thủy, Phú Lộc</t>
  </si>
  <si>
    <t>- Dịch vụ sản xuất nông nghiệp, khuyến nông tổng hợp
- Dịch vụ thủy lợi, kiên cố hóa kênh mương, dịch vụ vật tư, dịch vụ mía đường, dịch vụ khác.</t>
  </si>
  <si>
    <t>HTX không báo cáo</t>
  </si>
  <si>
    <t>HTX NN Tân Hòa</t>
  </si>
  <si>
    <t>Hòa An, Lộc Bình, 
Phú Lộc</t>
  </si>
  <si>
    <t>- Dịch vụ sản xuất nông nghiệp (dịch vụ khuyên nông, thủy lợi, làm đất, cung ứng vật tư nông nghiệp, xây dựng kênh mương nội đồng).
- Dịch vụ cung cấp giống cây trồng vật nuôi</t>
  </si>
  <si>
    <t>HTX NN Đông Xuân</t>
  </si>
  <si>
    <t>Đông Xuân, Lộc Điền, Phú Lộc</t>
  </si>
  <si>
    <t>- Dịch vụ tưới tiêu.
- Dịch vụ bảo vệ thực vật</t>
  </si>
  <si>
    <t>HTX NN Hải Hà</t>
  </si>
  <si>
    <t>Hải Hà, Lộc An, Phú Lộc</t>
  </si>
  <si>
    <t>- Dịch vụ cung cấp giông cây trồng
- Dịch vụ làm đất tưới tiêu
- Trồng trọt: trồng lúa</t>
  </si>
  <si>
    <t>HTX DVTH Xuân Phương</t>
  </si>
  <si>
    <t>Phường Phúc Thắng</t>
  </si>
  <si>
    <t>Nguyễn Anh Hoàng</t>
  </si>
  <si>
    <t>02113875966</t>
  </si>
  <si>
    <t>HTX DVTH Phúc Thắng</t>
  </si>
  <si>
    <t>Nguyễn Thị Thanh Nga</t>
  </si>
  <si>
    <t>02113531999</t>
  </si>
  <si>
    <t>HTX Rau sạch Đại Lợi</t>
  </si>
  <si>
    <t>Đại Lợi - Tiền Châu</t>
  </si>
  <si>
    <t>Đặng Văn Kỳ</t>
  </si>
  <si>
    <t>0919531339</t>
  </si>
  <si>
    <t>HTX DVTH Đại Lộc</t>
  </si>
  <si>
    <t>Hoàng Hoa Thám, Ngọc Thanh</t>
  </si>
  <si>
    <t>Đào Thế Nhân</t>
  </si>
  <si>
    <t>02116553288</t>
  </si>
  <si>
    <t>HTX chăn nuôi kỹ thuật cao Thanh Vân</t>
  </si>
  <si>
    <t>Bùi Văn Bình</t>
  </si>
  <si>
    <t>0986816459</t>
  </si>
  <si>
    <t>HTX chăn nuôi Duy Phiên</t>
  </si>
  <si>
    <t>xã Duy Phiên</t>
  </si>
  <si>
    <t>Phạm Quang Hay</t>
  </si>
  <si>
    <t>0369167270</t>
  </si>
  <si>
    <t>HTX Thái Hương</t>
  </si>
  <si>
    <t>thôn Phú Ninh-xã Thanh Vân</t>
  </si>
  <si>
    <t>Phùng Văn Thái</t>
  </si>
  <si>
    <t>0968569768</t>
  </si>
  <si>
    <t>HTX DVTH Vĩnh Lưu</t>
  </si>
  <si>
    <t>Nguyễn Thị Lưu</t>
  </si>
  <si>
    <t>0975647568</t>
  </si>
  <si>
    <t>HTX Môi trường &amp; DV Nam Vĩnh Yên</t>
  </si>
  <si>
    <t>Hồ Quân Tỉnh</t>
  </si>
  <si>
    <t>0967643578</t>
  </si>
  <si>
    <t>Đại Dương</t>
  </si>
  <si>
    <t>Dương Thị Nga</t>
  </si>
  <si>
    <t>0986988188</t>
  </si>
  <si>
    <t>HTX DVTH Hữu Bình xã Bắc Bình</t>
  </si>
  <si>
    <t>Thôn Bình Long, Bắc Bình, Lập Thạch</t>
  </si>
  <si>
    <t>Đặng Thị Hải</t>
  </si>
  <si>
    <t>0974833753</t>
  </si>
  <si>
    <t>HTX DVTH Thái Hòa</t>
  </si>
  <si>
    <t>Thái Hòa, Lập Thạch, Vĩnh Phúc</t>
  </si>
  <si>
    <t>Hà Quốc Thủy</t>
  </si>
  <si>
    <t>0986221894</t>
  </si>
  <si>
    <t>HTX DVNN Quang Sơn</t>
  </si>
  <si>
    <t>Quang Sơn, Lập Thạch, Vĩnh Phúc</t>
  </si>
  <si>
    <t>Bùi Văn Hải</t>
  </si>
  <si>
    <t>0987787314</t>
  </si>
  <si>
    <t>HTX DVTH xã Vân Trục</t>
  </si>
  <si>
    <t>Vân Trục, Lập Thạch, Vĩnh Phúc</t>
  </si>
  <si>
    <t>Đỗ Quang Khiết</t>
  </si>
  <si>
    <t>0962461802</t>
  </si>
  <si>
    <t>HTX DV điện độc lập Tiên Lữ</t>
  </si>
  <si>
    <t>Tiên Lữ, Lập Thạch, Vĩnh Phúc</t>
  </si>
  <si>
    <t>Trần Đình Thắng</t>
  </si>
  <si>
    <t>NN Vĩnh Sơn</t>
  </si>
  <si>
    <t>Vĩnh Sơn - Vĩnh Tường - Vĩnh Phúc</t>
  </si>
  <si>
    <t>Phạm Văn Lịch</t>
  </si>
  <si>
    <t>0987603753</t>
  </si>
  <si>
    <t>Chăn nuôi rắn Quang Tiến</t>
  </si>
  <si>
    <t>Phùng Quang Tiến</t>
  </si>
  <si>
    <t>NN Yên Nội xã Chấn Hưng</t>
  </si>
  <si>
    <t>Thôn Tiến Quyết - Chấn Hưng - Vĩnh Tường - Vĩnh Phúc</t>
  </si>
  <si>
    <t>Nguyễn Thế Bảo</t>
  </si>
  <si>
    <t>0975459011</t>
  </si>
  <si>
    <t>Chăn nuôi tổng hợp Hùng Biện</t>
  </si>
  <si>
    <t>Bình Dương - Vĩnh Tường - Vĩnh Phúc</t>
  </si>
  <si>
    <t>Kim Hùng Biện</t>
  </si>
  <si>
    <t>0978765221</t>
  </si>
  <si>
    <t>DVTH Văn Hà</t>
  </si>
  <si>
    <t>Lý Nhân - Vĩnh Tường - Vĩnh Phúc</t>
  </si>
  <si>
    <t>Trần Thị Huê</t>
  </si>
  <si>
    <t>0914221587</t>
  </si>
  <si>
    <t>NN Bàn Mạch xã Lý Nhân</t>
  </si>
  <si>
    <t>Lưữ Thị Minh</t>
  </si>
  <si>
    <t>02116282091</t>
  </si>
  <si>
    <t>NN CNCB Rắn Thịnh Hưng- Vĩnh Sơn</t>
  </si>
  <si>
    <t>Nguyễn Văn Thịnh</t>
  </si>
  <si>
    <t>0912702677</t>
  </si>
  <si>
    <t>Việt Cường Vĩnh Phúc</t>
  </si>
  <si>
    <t>Nguyễn Duy Sơn</t>
  </si>
  <si>
    <t>0978308796</t>
  </si>
  <si>
    <t>DV chăn nuôi Ánh Dương</t>
  </si>
  <si>
    <t>Bắc Cường - Thổ Tang - Vĩnh Tường - Vĩnh Phúc</t>
  </si>
  <si>
    <t xml:space="preserve">Vũ Trung Học </t>
  </si>
  <si>
    <t>0979821513</t>
  </si>
  <si>
    <t>Thanh Tài</t>
  </si>
  <si>
    <t>Phùng Văn Tài</t>
  </si>
  <si>
    <t>0917687829</t>
  </si>
  <si>
    <t>Dịch vụ điện độc lập Thượng Trưng</t>
  </si>
  <si>
    <t>Thượng Trưng - Vĩnh Tường - Vĩnh Phúc</t>
  </si>
  <si>
    <t>Phí Văn Vĩ</t>
  </si>
  <si>
    <t>0397436784</t>
  </si>
  <si>
    <t>Dịch vụ diện Vĩnh Thịnh</t>
  </si>
  <si>
    <t>An Lão Xuôi - Vĩnh Thịnh - Vĩnh Tường - Vĩnh Phúc</t>
  </si>
  <si>
    <t>Lương Hữu Kha</t>
  </si>
  <si>
    <t>0978366912</t>
  </si>
  <si>
    <t>Dịch vụ điện độc lập Bồ Sao</t>
  </si>
  <si>
    <t>Bồ Sao - Vĩnh Tường - Vĩnh Phúc</t>
  </si>
  <si>
    <t>Nguyễn Văn Tới</t>
  </si>
  <si>
    <t>0973668547</t>
  </si>
  <si>
    <t>Vệ Sinh môi trường Yên Lập</t>
  </si>
  <si>
    <t>Yên Lập - Vĩnh Tường - Vĩnh Phúc</t>
  </si>
  <si>
    <t>Khổng Văn Chung</t>
  </si>
  <si>
    <t>0366292508</t>
  </si>
  <si>
    <t>Vệ sinh môi trường xã Cao Đại</t>
  </si>
  <si>
    <t>Cao Đại - Vĩnh Tường - Vĩnh Phúc</t>
  </si>
  <si>
    <t>Đặng Quang Minh</t>
  </si>
  <si>
    <t>0329939725</t>
  </si>
  <si>
    <t>HTX Nông nghiệp Phương Trù</t>
  </si>
  <si>
    <t>Thôn 1, Phương Trù, Yên Phương, Yên Lạc, VP</t>
  </si>
  <si>
    <t>Nguyễn Xuân Trường</t>
  </si>
  <si>
    <t>0332398482</t>
  </si>
  <si>
    <t>HTX Nông nghiệp Ngọc Long</t>
  </si>
  <si>
    <t>Ngọc Long, Hồng Châu, Yên Lạc, VP</t>
  </si>
  <si>
    <t>Bùi Đức Lương</t>
  </si>
  <si>
    <t>0355295176</t>
  </si>
  <si>
    <t>HTX Nông nghiệp Trung Nha</t>
  </si>
  <si>
    <t>Hồng Phương, Yên Lạc, VP</t>
  </si>
  <si>
    <t>Lê Văn Toán</t>
  </si>
  <si>
    <t>0356809098</t>
  </si>
  <si>
    <t>HTX DVTH Phú Phong</t>
  </si>
  <si>
    <t>thôn Phú Phong, Hồng Phương, Yên Lạc, VP</t>
  </si>
  <si>
    <t>Nguyễn Văn Vận</t>
  </si>
  <si>
    <t>0977340231</t>
  </si>
  <si>
    <t>HTX Nông nghiệp Phương Nha</t>
  </si>
  <si>
    <t>thôn Phương Nha, Hồng Phương, Yên Lạc, VP</t>
  </si>
  <si>
    <t>Trần Văn Dương</t>
  </si>
  <si>
    <t>0398046323</t>
  </si>
  <si>
    <t>HTX Dịch vụ nông nghiệp Trung Hà</t>
  </si>
  <si>
    <t>Trung Hà, Yên Lạc, VP</t>
  </si>
  <si>
    <t>Trần Xuân Mãn</t>
  </si>
  <si>
    <t>0974719264</t>
  </si>
  <si>
    <t>HTX Dịch vụ tổng hợp Nhạo Sơn</t>
  </si>
  <si>
    <t>Lê Văn Đông</t>
  </si>
  <si>
    <t>0988928919;</t>
  </si>
  <si>
    <t>HTX Chăn nuôi Hồng Phong</t>
  </si>
  <si>
    <t>Thôn Hòa Bình xã Hải Lựu huyện Sông Lô</t>
  </si>
  <si>
    <t>Nguyễn Văn Hồng</t>
  </si>
  <si>
    <t>0963793112;</t>
  </si>
  <si>
    <t>HTX DVTH và Môi trường Đồng Thịnh</t>
  </si>
  <si>
    <t>Xã Đồng Thịnh huyện Sông Lô</t>
  </si>
  <si>
    <t>Nguyễn Thanh Phúc</t>
  </si>
  <si>
    <t>0385925638;</t>
  </si>
  <si>
    <t>HTX dịch vụ môi trường xã Lãng Công</t>
  </si>
  <si>
    <t>Mai Quốc Huy</t>
  </si>
  <si>
    <t>0915219119; maiquochuylc@gmail.com</t>
  </si>
  <si>
    <t>Dịch vụ nông nghiệp Thanh Lãng</t>
  </si>
  <si>
    <t>Tổ dân phố Đoàn Kết - Thị Trấn Thanh Lãng - Huyện Bình Xuyên</t>
  </si>
  <si>
    <t>Nguyễn Huy Kiểm</t>
  </si>
  <si>
    <t>02113866238</t>
  </si>
  <si>
    <t>Nông lâm nghiệp Thanh Giang</t>
  </si>
  <si>
    <t>Thôn Đồng Giang - Trung Mỹ - Bình Xuyên</t>
  </si>
  <si>
    <t>Lưu Xuân Bình</t>
  </si>
  <si>
    <t>0986809307, tranthixoanvp@gmail.com</t>
  </si>
  <si>
    <t>HTX Quang Duy</t>
  </si>
  <si>
    <t>Chu Đức Duy</t>
  </si>
  <si>
    <t>HTX NN Nghĩa Trung</t>
  </si>
  <si>
    <t>P.Trung tâm, thị xã Nghĩa Lộ</t>
  </si>
  <si>
    <t>CĐ-12/97</t>
  </si>
  <si>
    <t xml:space="preserve">HTX DVNN 
Phù Nham </t>
  </si>
  <si>
    <t>Xã Phù Nham, thị xã Nghĩa Lộ</t>
  </si>
  <si>
    <t>CĐ-4/97</t>
  </si>
  <si>
    <t>HTX Tân Thượng</t>
  </si>
  <si>
    <t>Phường Tân An, thị xã Nghĩa Lộ</t>
  </si>
  <si>
    <t>CĐ-12/98</t>
  </si>
  <si>
    <t>HTX Nghĩa Tiến</t>
  </si>
  <si>
    <t>Phường Cầu Thia, thị xã Nghĩa Lộ</t>
  </si>
  <si>
    <t>CĐ-8/97</t>
  </si>
  <si>
    <t>HTX ong mật</t>
  </si>
  <si>
    <t>Phường Nguyễn Thái Học, thành phố Yên Bái</t>
  </si>
  <si>
    <t>TLM 2011</t>
  </si>
  <si>
    <t>HTX Thành Lộc</t>
  </si>
  <si>
    <t>Xã Văn Phú, thành phố Yên Bái</t>
  </si>
  <si>
    <t>DVTM</t>
  </si>
  <si>
    <t xml:space="preserve"> TLM-8/09</t>
  </si>
  <si>
    <t>HTX Bình Phương</t>
  </si>
  <si>
    <t>P.Hồng Hà, thành phố Yên Bái</t>
  </si>
  <si>
    <t>TLM-12/10</t>
  </si>
  <si>
    <t xml:space="preserve">Phường Đồng Tâm, thành phố Yên Bái </t>
  </si>
  <si>
    <t>TLM 1998</t>
  </si>
  <si>
    <t>Chủ nhiệm HTX đã mất, kế toán HTX đã mất</t>
  </si>
  <si>
    <t>HTX nông nghiệp 
Mỹ Gia</t>
  </si>
  <si>
    <t>Xã Mỹ Gia, huyện Yên Bình</t>
  </si>
  <si>
    <t>TLM-4/03</t>
  </si>
  <si>
    <t>HTX CB chè Bình 
Nguyên</t>
  </si>
  <si>
    <t>T.T Thác Bà, huyện Yên Bình</t>
  </si>
  <si>
    <t>TLM-5/02</t>
  </si>
  <si>
    <t>HTX KT, NT thủy 
sản, CBNS, DVTH</t>
  </si>
  <si>
    <t>Xã Vũ Linh, huyện Yên Bình</t>
  </si>
  <si>
    <t>HTX khai thác đá Thịnh Hưng</t>
  </si>
  <si>
    <t>Xã Thịnh Hưng, huyện Yên Bình</t>
  </si>
  <si>
    <t>TLM-12/06</t>
  </si>
  <si>
    <t>HTX DV khai thác vận chuyển đá Giang Sơn</t>
  </si>
  <si>
    <t>Xã Mông Sơn, huyện Yên Bình</t>
  </si>
  <si>
    <t>TLM-1/02</t>
  </si>
  <si>
    <t>HTX Thanh Tùng</t>
  </si>
  <si>
    <t>TLM-7/10</t>
  </si>
  <si>
    <t>HTX DV SXKD đan 
nghề Thành Long</t>
  </si>
  <si>
    <t>X.Thịnh Hưng, huyện Yên Bình</t>
  </si>
  <si>
    <t>TLM-5/08</t>
  </si>
  <si>
    <t>HTX Minh Thành</t>
  </si>
  <si>
    <t>Thị trấn Yên Bình, huyện Yên Bình</t>
  </si>
  <si>
    <t>Người đại diện theo pháp luật của HTX đã mất</t>
  </si>
  <si>
    <t>HTX Dược liệu Tiến Thành</t>
  </si>
  <si>
    <t>Huyện Yên Bình</t>
  </si>
  <si>
    <t>HTX khai thác cát sỏi Sông Chảy</t>
  </si>
  <si>
    <t>Xã Hán Đà, huyện Yên Bình</t>
  </si>
  <si>
    <t>HTX Bảo Long</t>
  </si>
  <si>
    <t>Xã Xuân Long, huyện Yên Bình</t>
  </si>
  <si>
    <t>HTX DVTH An Thành</t>
  </si>
  <si>
    <t>HTX sản xuất, xây lắp cầu đường giao thông</t>
  </si>
  <si>
    <t>Xã Đại Minh, huyện Yên Bình</t>
  </si>
  <si>
    <t>HTX dịch vụ Trường Thuận</t>
  </si>
  <si>
    <t>Thị trấn Thác Bà, huyện Yên Bình</t>
  </si>
  <si>
    <t>HTX Quyết Tiến
-Mậu A</t>
  </si>
  <si>
    <t>T.T Mậu A, huyện Văn Yên</t>
  </si>
  <si>
    <t>TLM-8/04</t>
  </si>
  <si>
    <t>HTX Yên Sơn</t>
  </si>
  <si>
    <t>Xã Yên Phú, huyện Văn Yên</t>
  </si>
  <si>
    <t>TLM-9/07</t>
  </si>
  <si>
    <t>HTX DVTH 
Thiên Sơn</t>
  </si>
  <si>
    <t>Xã Xuân Ái, huyện Văn Yên</t>
  </si>
  <si>
    <t>TLM-1/10</t>
  </si>
  <si>
    <t>HTX Xuân Anh</t>
  </si>
  <si>
    <t>Xã Tân Thịnh, huyện Văn Chấn</t>
  </si>
  <si>
    <t>TLM-11/09</t>
  </si>
  <si>
    <t>HTX CB gỗ rừng trồng Tiến Đạt</t>
  </si>
  <si>
    <t>Xã Suối Bu, huyện Văn Chấn</t>
  </si>
  <si>
    <t>TLM-6/07</t>
  </si>
  <si>
    <t>HTX Hải Tiến</t>
  </si>
  <si>
    <t>TT Nông trường Trần Phú, huyện Văn Chấn</t>
  </si>
  <si>
    <t>TLM-8/08</t>
  </si>
  <si>
    <t>HTX DV điện xã 
Nghĩa Tâm</t>
  </si>
  <si>
    <t>Xã Nghĩa Tâm, huyện Văn Chấn</t>
  </si>
  <si>
    <t>TLM-12/02</t>
  </si>
  <si>
    <t>HTX DVNN xã Nghĩa Tâm</t>
  </si>
  <si>
    <t>TLM-7/01</t>
  </si>
  <si>
    <t>Nội bộ HTX không thống nhất</t>
  </si>
  <si>
    <t>HTX DVTH NLN
 Kiên Thành</t>
  </si>
  <si>
    <t>Xã Kiên Thành, huyện Trấn Yên</t>
  </si>
  <si>
    <t>TLM-12/01</t>
  </si>
  <si>
    <t>HTX Hưng Thuận</t>
  </si>
  <si>
    <t>Xã Đào Thịnh, huyện Trấn Yên</t>
  </si>
  <si>
    <t xml:space="preserve"> TLM-9/09</t>
  </si>
  <si>
    <t>HTX Chế biến gỗ 1/5</t>
  </si>
  <si>
    <t>T.T Cổ Phúc, huyện Trấn Yên</t>
  </si>
  <si>
    <t>TLM-1/98</t>
  </si>
  <si>
    <t>HTX mộc Vân Yến</t>
  </si>
  <si>
    <t>TT Cổ Phúc, huyện Trấn Yên</t>
  </si>
  <si>
    <t>TLM-5/06</t>
  </si>
  <si>
    <t>HTX DV điện năng
xã Hưng Thịnh</t>
  </si>
  <si>
    <t>Xã Hưng Thịnh, huyện Trấn Yên</t>
  </si>
  <si>
    <t>TLM-12/03</t>
  </si>
  <si>
    <t>HTX sản xuất giống vật nuôi cây trồng và chuyển giao CN cao</t>
  </si>
  <si>
    <t>Huyện Trấn Yên</t>
  </si>
  <si>
    <t>Hợp tác xã 30 - 4 xã Việt Hồng</t>
  </si>
  <si>
    <t>HTX mộc công nghiệp</t>
  </si>
  <si>
    <t>TT Trạm Tấu, huyện Trạm Tấu</t>
  </si>
  <si>
    <t>TLM-5/03</t>
  </si>
  <si>
    <t xml:space="preserve">HTX Liên Thành </t>
  </si>
  <si>
    <t>Xã Minh Tiến, huyện Lục Yên</t>
  </si>
  <si>
    <t>HTX Học Huyền</t>
  </si>
  <si>
    <t>TT huyện Mù Cang Chải</t>
  </si>
  <si>
    <t>TLM-3/11</t>
  </si>
  <si>
    <t>HTX Thái bình</t>
  </si>
  <si>
    <t>HTX Thuật Hà</t>
  </si>
  <si>
    <t>HTX XD Song Huyền</t>
  </si>
  <si>
    <t>HTX Nậm Kim</t>
  </si>
  <si>
    <t>HTX Trang Vừ</t>
  </si>
  <si>
    <t>Xã Hồ Bốn, huyện Mù Cang Chải</t>
  </si>
  <si>
    <t>HTX luân thoa</t>
  </si>
  <si>
    <t>Xã Púng Luông, huyện Mù Cang Chải</t>
  </si>
  <si>
    <t>HTX dịch vụ NN chăn nuôi thủy sản Minh Phú</t>
  </si>
  <si>
    <t>Nông lâm nghiệp, thủy sản</t>
  </si>
  <si>
    <t>HTX dịch vụ NN Tổng hợp Mùa Vàng</t>
  </si>
  <si>
    <t>HTX chè Shan tuyết Púng Luông</t>
  </si>
  <si>
    <t>HTX dịch vụ tổng hợp Nậm Có</t>
  </si>
  <si>
    <t>Có Thái,  huyện Mù Cang Chải</t>
  </si>
  <si>
    <t>HTX Trung thành</t>
  </si>
  <si>
    <t xml:space="preserve">HTX DVNN Phù Nham </t>
  </si>
  <si>
    <t xml:space="preserve">Nợ thuế, 
</t>
  </si>
  <si>
    <t>Nợ 74.215.784 đồng</t>
  </si>
  <si>
    <t>HTX nông nghiệp Mỹ Gia</t>
  </si>
  <si>
    <t>Nợ 2.000.000 đồng</t>
  </si>
  <si>
    <t>HTX CB chè Bình nguyên</t>
  </si>
  <si>
    <t>TT Thác Bà, huyện Yên Bình</t>
  </si>
  <si>
    <t>Nợ 94.709.648 đồng</t>
  </si>
  <si>
    <t>HTX KT, NT thủy sản, CBNS, DVTH</t>
  </si>
  <si>
    <t>Nợ 2.228.600 đồng</t>
  </si>
  <si>
    <t>HTX khai thác vận chuyển đá Hoàng Kiên</t>
  </si>
  <si>
    <t>TT Yên Bình, huyện Yên Bình</t>
  </si>
  <si>
    <t>TLM-1/08</t>
  </si>
  <si>
    <t>Vướng mắc về
 tài sản của HTX; HĐQT; thành viên HTX không có mặt tại địa phương</t>
  </si>
  <si>
    <t>HTX dịch vụ tổng hợp 7C</t>
  </si>
  <si>
    <t>Tổ 18, TT Yên Bình, huyện Yên Bình</t>
  </si>
  <si>
    <t>TLM-6/13</t>
  </si>
  <si>
    <t>HTX DV SXKD đan nghề Thành Long</t>
  </si>
  <si>
    <t>Nợ 12.139.335 đồng</t>
  </si>
  <si>
    <t>HTX Quyết Tiến-Mậu A</t>
  </si>
  <si>
    <t>TT Mậu A, huyện Văn Yên</t>
  </si>
  <si>
    <t>Nợ 77.496.844 đồng</t>
  </si>
  <si>
    <t>HTX DVTH Thiên Sơn</t>
  </si>
  <si>
    <t>Nợ 139.992.885 đồng</t>
  </si>
  <si>
    <t>HTX Minh Đồng</t>
  </si>
  <si>
    <t>Xã Đồng Khê, huyện Văn Chấn</t>
  </si>
  <si>
    <t xml:space="preserve">HTX DV điện xã 
Minh An </t>
  </si>
  <si>
    <t>Xã Minh An, huyện Văn Chấn</t>
  </si>
  <si>
    <t>HTX DVTH NLN 
Kiên Thành</t>
  </si>
  <si>
    <t>Nợ 28.640.095 đồng</t>
  </si>
  <si>
    <t>HTX DV điện năng xã Hưng Thịnh</t>
  </si>
  <si>
    <t>Nợ 22.733.434 đồng</t>
  </si>
  <si>
    <t>HTX Phan Thanh</t>
  </si>
  <si>
    <t>Xã Phan Thanh, huyện Lục Yên</t>
  </si>
  <si>
    <t>CĐ-8/99</t>
  </si>
  <si>
    <t>HTX An Thịnh</t>
  </si>
  <si>
    <t xml:space="preserve"> TT Yên Thế, huyện Lục Yên</t>
  </si>
  <si>
    <t>TLM-01/12</t>
  </si>
  <si>
    <t>HTX Hồng Loan</t>
  </si>
  <si>
    <t>Bản Ngã Ba Kim, xã Púng Luông, huyện Mù Cang Chải</t>
  </si>
  <si>
    <t>Hồ sơ thành lập trước năm 2012 nên không đủ các nội dung để đưa lên hệ thống theo Luật HTX 2012</t>
  </si>
  <si>
    <t>HTX Sơn Tra</t>
  </si>
  <si>
    <t>Tổ 2, thị trấn Mù Cang Chải</t>
  </si>
  <si>
    <t>Hợp tác xã Thuận Hòa</t>
  </si>
  <si>
    <t>Thôn 1, Vũ Hòa</t>
  </si>
  <si>
    <t>Dịch vụ cung cấp nguyên liệu (đất sét) cho cơ sở gạch ngói</t>
  </si>
  <si>
    <t>Hợp tác xã CN-TTCN-Khoáng sản Khai Nguyên</t>
  </si>
  <si>
    <t>Thôn 6, ĐaKai</t>
  </si>
  <si>
    <t>Khai thác, chế biến và cung ứng các loại khoáng sản tận thu, thực hiện các hoạt động thăm dò và lập các dự án đầu tư liên doanh, đầu tư KT, CB cung ứng các loại khoáng sản</t>
  </si>
  <si>
    <t>Hợp tác xã TTCN Thuận Nhơn</t>
  </si>
  <si>
    <t>Thôn 2, Sùng Nhơn</t>
  </si>
  <si>
    <t>Khai thác khoáng sản, sản xuất kinh doanh gạch ngói, gốm sứ</t>
  </si>
  <si>
    <t>Hợp tác xã Tâm Sen</t>
  </si>
  <si>
    <t>Thôn 5, Vũ Hòa</t>
  </si>
  <si>
    <t>Trồng sen, chế biến hạt sen</t>
  </si>
  <si>
    <t>Hợp tác xã Dịch vụ kinh doanh sản xuất nông nghiệp Nam Chính</t>
  </si>
  <si>
    <t>Thôn 2, Nam Chính</t>
  </si>
  <si>
    <t>Sản xuất kinh doanh lúa giống</t>
  </si>
  <si>
    <t>Hợp tác xã mua bán Chí Công</t>
  </si>
  <si>
    <t>xã Chí Công</t>
  </si>
  <si>
    <t>Mua bán dầu nhớt, nước sinh hoạt</t>
  </si>
  <si>
    <t xml:space="preserve">Liên hiệp Hợp tác xã chế biến xuất khẩu thanh long Bình Thuận </t>
  </si>
  <si>
    <t>343 Trần Quý Cáp, xã Tiến Lợi, Tp.Phan Thiết</t>
  </si>
  <si>
    <t>Thu mua và chế biến trái thanh long xuất khẩu</t>
  </si>
  <si>
    <t>Làm ăn thua lỗ, trụ sở trước đây mượn, phải trả lại, Chủ tịch HĐQT bỏ đi khỏi địa phương không liên lạc được</t>
  </si>
  <si>
    <t>Đã làm hồ sơ giải thể nhưng còn nợ thuế nên không trả được con dấu</t>
  </si>
  <si>
    <t>Hợp tác xã sản xuất gạch làng nghề thôn 1 Vũ Hòa</t>
  </si>
  <si>
    <t>Sản xuất gạch ống, thẻ trên hệ thống lò Hoffman; mua bán gạch ống, thẻ; Khai thác, cung cấp sét nguyên liệu, đất san nền, cát xây dựng, chất đốt; san lấp mặt bằng.</t>
  </si>
  <si>
    <t>HTX không làm hồ sơ chuyển đổi</t>
  </si>
  <si>
    <t>Xã Thiết Ống</t>
  </si>
  <si>
    <t>37 thành viên</t>
  </si>
  <si>
    <t>HTX dịch vụ nông nghiệp Điền Hạ</t>
  </si>
  <si>
    <t>Xã Điền Hạ</t>
  </si>
  <si>
    <t>HTX tre luồng Bá Thước</t>
  </si>
  <si>
    <t>Xã Điền Trung</t>
  </si>
  <si>
    <t>HTX nông dược Bá Thước</t>
  </si>
  <si>
    <t>Xã Ái Thượng</t>
  </si>
  <si>
    <t>17 thành viên</t>
  </si>
  <si>
    <t>HTX công nghiệp Xuân Vương Hà Đông</t>
  </si>
  <si>
    <t>Xã Hà Đông</t>
  </si>
  <si>
    <t>Khai thác đất đá</t>
  </si>
  <si>
    <t>Đã ngừng hoạt động từ năm 2011, không liên lạc được</t>
  </si>
  <si>
    <t>HTX tổng hợp Do Nhinh</t>
  </si>
  <si>
    <t>Thị trấn Hà Trung</t>
  </si>
  <si>
    <t>Kinh doanh tổng hợp</t>
  </si>
  <si>
    <t>HTX dịch vụ thương mại - xây dựng Tiến Sơn - Hà Tiến</t>
  </si>
  <si>
    <t>Xã Hà Tiến</t>
  </si>
  <si>
    <t>Kinh doanh vật tư, sản phẩm nông nghiệp; khai thác, chế biến đá xây dựng; xây dựng dân dụng, giao thông, thuỷ lợi</t>
  </si>
  <si>
    <t>10 thành viên</t>
  </si>
  <si>
    <t>Đã ngừng hoạt động từ năm 2013, không liên hệ được</t>
  </si>
  <si>
    <t>HTX công nghiệp Nghĩa Hiệp</t>
  </si>
  <si>
    <t>Xã Hà Bắc</t>
  </si>
  <si>
    <t>Sản xuất gạch xây dựng</t>
  </si>
  <si>
    <t>16 thành viên</t>
  </si>
  <si>
    <t>Đã ngừng hoạt động từ năm 2015, không liên hệ được</t>
  </si>
  <si>
    <t>HTX công nghiệp Đình Lương</t>
  </si>
  <si>
    <t>Xây dựng dân dụng, giao thông thuỷ lợi, san lấp mặt bằng; cơ khí; điện nước; vận tải</t>
  </si>
  <si>
    <t>Đã ngừng hoạt động từ năm 2018, không liên hệ được</t>
  </si>
  <si>
    <t>HTX khai thác đá Giáp Lục</t>
  </si>
  <si>
    <t xml:space="preserve">Xã Nga Giáp </t>
  </si>
  <si>
    <t>Khai thác đá</t>
  </si>
  <si>
    <t>Không xác định được</t>
  </si>
  <si>
    <t>HTX khai thác đá VLXD Vân Hoàn</t>
  </si>
  <si>
    <t xml:space="preserve">Xã Nga Lĩnh </t>
  </si>
  <si>
    <t>HTX vận tải Vân Phương</t>
  </si>
  <si>
    <t xml:space="preserve">Xã Nga Tiến  </t>
  </si>
  <si>
    <t>HTX nông nghiệp và thủ công mỹ nghệ cói Tiên Dung</t>
  </si>
  <si>
    <t xml:space="preserve">Xã Nga Trường </t>
  </si>
  <si>
    <t>Sản xuất các loại dây bện và lưới, trồng các loại cây, thu mua buôn bán các loại hạt</t>
  </si>
  <si>
    <t>Không liên lạc được với người đại diện của HTX</t>
  </si>
  <si>
    <t>HTX nuôi trồng thủy sản xã Nga Tân</t>
  </si>
  <si>
    <t>Xã Nga Tân</t>
  </si>
  <si>
    <t xml:space="preserve">Dịch vụ nuôi trồng và kinh doanh thủy sản </t>
  </si>
  <si>
    <t>HTX thu mua rau củ quả Minh Vượng</t>
  </si>
  <si>
    <t>Xã Nga Trung</t>
  </si>
  <si>
    <t>Chế biến, kinh doanh rau củ, quả; kinh doanh tổng hợp</t>
  </si>
  <si>
    <t>HTX dịch vụ nông nghiệpThịnh Sơn</t>
  </si>
  <si>
    <t>Xã Lương Sơn</t>
  </si>
  <si>
    <t>Xây dựng quản lý công trình thủy lợi; sản xuất cây giống; kinh doanh vật tư nông nghiệp, VLXD, xăng dầu, khí đốt</t>
  </si>
  <si>
    <t>Không hoạt động, không liên lạc được</t>
  </si>
  <si>
    <t>HTX nông dân Lương Thiện</t>
  </si>
  <si>
    <t>Dịch vụ nông nghiệp, thuốc trừ sâu</t>
  </si>
  <si>
    <t>HTX dịch vụ nông - lâm nghiệp Trung Chính Xuân Cẩm</t>
  </si>
  <si>
    <t>Xã Xuân Cẩm</t>
  </si>
  <si>
    <t>Ươm nhân giống các loại cây nông lâm nghiệp, thu mua sản xuất chế biến nông lâm sản</t>
  </si>
  <si>
    <t>HTX dịch vụ nông nghiệp Hợp Nhất Xuân Cao</t>
  </si>
  <si>
    <t>Xã Xuân Cao</t>
  </si>
  <si>
    <t xml:space="preserve">Kinh doanh cây giống nông, lâm nghiệp, khai thác các công trình thủy lợi </t>
  </si>
  <si>
    <t>HTX dịch vụ nông nghiệp Sơn Chinh</t>
  </si>
  <si>
    <t>Xã Xuân Chinh</t>
  </si>
  <si>
    <t>Dịch vụ nông lâm nghiệp</t>
  </si>
  <si>
    <t>HTX dịch vụ tổng hợp Văn Hoàn</t>
  </si>
  <si>
    <t>Xã Xuân Lộc</t>
  </si>
  <si>
    <t>Mua bán các loại cây trồng nông nghiệp, khai thác thủy lợi</t>
  </si>
  <si>
    <t>HTX chế biến lâm sản Ngọc Phụng</t>
  </si>
  <si>
    <t>Xã Ngọc Phụng</t>
  </si>
  <si>
    <t>HTX thương mại Vạn Xuân</t>
  </si>
  <si>
    <t>Thị trấn Thường Xuân</t>
  </si>
  <si>
    <t>Vận tải hàng hóa, buôn bán than đá và nguyên liệu khác, bán phân bón; sản xuất gỗ công nghiệp</t>
  </si>
  <si>
    <t>HTX Phú Thuận Sơn</t>
  </si>
  <si>
    <t>Thủy lợi, giao thông vận tải</t>
  </si>
  <si>
    <t>HTX vận tải - thương mại - dịch vụ Thường Xuân</t>
  </si>
  <si>
    <t>Khai thác VLXD; xây dựng các công trình dân dụng</t>
  </si>
  <si>
    <t>HTX dịch vụ điện năng Yên Nhân</t>
  </si>
  <si>
    <t>Xã Yên Nhân</t>
  </si>
  <si>
    <t>Kinh doanh mua bán điện nông thôn; kinh doanh thiết bị điện dân dụng</t>
  </si>
  <si>
    <t>HTX dịch vụ điện năng Bát Mọt</t>
  </si>
  <si>
    <t>Xã Bát Mọt</t>
  </si>
  <si>
    <t>Kinh doanh mua bán điện nông thôn;  kinh doanh thiết bị điện dân dụng</t>
  </si>
  <si>
    <t>HTX khai thác đá Xuân Tiến</t>
  </si>
  <si>
    <t>Xã Xuân Phúc</t>
  </si>
  <si>
    <t>Khai thác đá VLXD, vận tải hàng hóa, trồng rừng, chế biến lâm sản</t>
  </si>
  <si>
    <t>4 thành viên</t>
  </si>
  <si>
    <t>HTX nuôi trồng thủy sản Tân Thanh</t>
  </si>
  <si>
    <t>Xã Hải Long</t>
  </si>
  <si>
    <t xml:space="preserve">Nuôi trồng thủy sản nội địa, dịch vụ nông nghiệp </t>
  </si>
  <si>
    <t>HTX khuyết tật Hồng Ánh</t>
  </si>
  <si>
    <t>Xã Vĩnh Tiến</t>
  </si>
  <si>
    <t>Giám đốc bỏ đi khỏi nơi cư trú</t>
  </si>
  <si>
    <t>HTX rau sạch Vĩnh Long</t>
  </si>
  <si>
    <t>Xã Vĩnh Long</t>
  </si>
  <si>
    <t>Hội đồng quản trị không làm thủ tục giải thể</t>
  </si>
  <si>
    <t>HTX Hữu cơ</t>
  </si>
  <si>
    <t>Xã Vĩnh Yên</t>
  </si>
  <si>
    <t>Do hoạt động kém hiệu quả</t>
  </si>
  <si>
    <t>HTX đá mỹ nghệ Lợi Hà</t>
  </si>
  <si>
    <t>Xã Minh Tân</t>
  </si>
  <si>
    <t xml:space="preserve">HTX dịch vụ nông nghiệp Đông Yên </t>
  </si>
  <si>
    <t>Xã Đông Yên</t>
  </si>
  <si>
    <t>18 thành viên</t>
  </si>
  <si>
    <t>HTX dịch vụ thủy nông Trung Lý</t>
  </si>
  <si>
    <t>Xã Trung Lý</t>
  </si>
  <si>
    <t>UBND huyện đang kiểm tra hồ sơ giải thể của HTX</t>
  </si>
  <si>
    <t>HTX dịch vụ thủy nông Pù Nhi</t>
  </si>
  <si>
    <t>Xã Pù Nhi</t>
  </si>
  <si>
    <t>Chưa có hồ sơ giải thể</t>
  </si>
  <si>
    <t xml:space="preserve">HTX dịch vụ thủy nông Quang Chiểu </t>
  </si>
  <si>
    <t>Xã Quang Chiểu</t>
  </si>
  <si>
    <t>HTX dịch vụ thủy nông Tén Tắn</t>
  </si>
  <si>
    <t>Xã Tén Tằn</t>
  </si>
  <si>
    <t>HTX dịch vụ thủy nông Mường Chanh</t>
  </si>
  <si>
    <t>Xã Mường Chanh</t>
  </si>
  <si>
    <t>HTX dịch vụ nông, lâm Quang Chiểu</t>
  </si>
  <si>
    <t>Quang Chiểu</t>
  </si>
  <si>
    <t xml:space="preserve"> 7 thành viên</t>
  </si>
  <si>
    <t>Dừng hoạt động nhưng không thông báo, không có hồ sơ giải thể</t>
  </si>
  <si>
    <t>HTX dịch vụ môi trường Mường Lát</t>
  </si>
  <si>
    <t>Thị trấn Mường Lát</t>
  </si>
  <si>
    <t>Dịch vụ môi trường</t>
  </si>
  <si>
    <t xml:space="preserve">HTX dịch vụ nông nghiệp Nàng I </t>
  </si>
  <si>
    <t>Xã Mường Lý</t>
  </si>
  <si>
    <t xml:space="preserve">7 thành viên </t>
  </si>
  <si>
    <t>Đang tạm ngừng hoạt động</t>
  </si>
  <si>
    <t>HTX dịch vụ nông nghiệp Tén Tằn</t>
  </si>
  <si>
    <t>HTX dịch vụ nông nghiệp Bắc Sơn</t>
  </si>
  <si>
    <t>Phường Bắc Sơn</t>
  </si>
  <si>
    <t>135 thành viên</t>
  </si>
  <si>
    <t>HTX dịch vụ nông nghiệp và môi trường Quảng Châu</t>
  </si>
  <si>
    <t>Phường Quảng Châu</t>
  </si>
  <si>
    <t>Nông nghiệp và môi trường</t>
  </si>
  <si>
    <t>34 thành viên</t>
  </si>
  <si>
    <t>HTX dịch vụ nông nghiệp Quảng Thọ</t>
  </si>
  <si>
    <t>Phường Quảng Thọ</t>
  </si>
  <si>
    <t>HTX dịch vụ điện Quảng Thọ</t>
  </si>
  <si>
    <t>Dịch vụ điện năng</t>
  </si>
  <si>
    <t>HTX dịch vụ sản xuất nông nghiệp Trung Sơn</t>
  </si>
  <si>
    <t>Phường Trung Sơn</t>
  </si>
  <si>
    <t>HTX dịch vụ nông nghiệp Vinh Sơn</t>
  </si>
  <si>
    <t>Phường Trường Sơn</t>
  </si>
  <si>
    <t>3 thành viên</t>
  </si>
  <si>
    <t>HTX dịch vụ nông nghiệp và điện năng Hoằng Lý</t>
  </si>
  <si>
    <t>Phường Tào Xuyên</t>
  </si>
  <si>
    <t>Nông nghiệp, điện năng</t>
  </si>
  <si>
    <t>HTX vận tải Tấn Thành</t>
  </si>
  <si>
    <t xml:space="preserve">Phường Đông Thọ  </t>
  </si>
  <si>
    <t>HTX dịch vụ thương mại tổng hợp nông nghiệp và phát triển nông thôn Thanh Hoá</t>
  </si>
  <si>
    <t>Phường Đông Hương</t>
  </si>
  <si>
    <t>Nông nghiệp, thương mại</t>
  </si>
  <si>
    <t>HTX sản xuất và tiêu thụ thực phẩm an toàn Quảng Đông</t>
  </si>
  <si>
    <t xml:space="preserve">Xã Quảng Đông </t>
  </si>
  <si>
    <t>Nông nghiệp, dược phẩm, thương mại</t>
  </si>
  <si>
    <t>HTX đầu tư phát triển nông nghiệp Dương Xá</t>
  </si>
  <si>
    <t xml:space="preserve">Xã Thiệu Dương </t>
  </si>
  <si>
    <t>HTX nông nghiệp xanh Thanh Hoá</t>
  </si>
  <si>
    <t xml:space="preserve">Phường Điện Biên </t>
  </si>
  <si>
    <t>HTX dịch vụ điện năng Quảng Hưng 1</t>
  </si>
  <si>
    <t xml:space="preserve">Phường Quảng Hưng </t>
  </si>
  <si>
    <t>Điện năng</t>
  </si>
  <si>
    <t>HTX dịch vụ điện năng Đông Cương</t>
  </si>
  <si>
    <t xml:space="preserve">Phường Đông Cương  </t>
  </si>
  <si>
    <t>HTX sản xuất và dịch vụ nông nghiệp Thọ Chung</t>
  </si>
  <si>
    <t xml:space="preserve">Phường An Hoạch </t>
  </si>
  <si>
    <t>HTX DV tiêu thụ điện năng xã Quảng Tâm</t>
  </si>
  <si>
    <t xml:space="preserve">Xã Quảng Tâm </t>
  </si>
  <si>
    <t>HTX dịch vụ điện năng Quảng Thắng</t>
  </si>
  <si>
    <t xml:space="preserve">Phường Quảng Thắng </t>
  </si>
  <si>
    <t>HTX dịch vụ điện năng Quảng Hưng II</t>
  </si>
  <si>
    <t>HTX dịch vụ điện năng Đông Hải</t>
  </si>
  <si>
    <t xml:space="preserve">Phường Đông Hải  </t>
  </si>
  <si>
    <t>HTX dịch vụ vận tải và du lịch Tân Phú</t>
  </si>
  <si>
    <t xml:space="preserve">Phường Thiệu Khánh </t>
  </si>
  <si>
    <t>Vận tải, thương mại</t>
  </si>
  <si>
    <t>HTX kinh doanh dịch vụ tổng hợp Đông Thọ</t>
  </si>
  <si>
    <t xml:space="preserve"> Phường Đông Thọ </t>
  </si>
  <si>
    <t>Thương mại tổng hợp</t>
  </si>
  <si>
    <t>HTX đã thành lập từ lâu, thất lạc hồ sơ, không hoạt động</t>
  </si>
  <si>
    <t>HTX thương mại Đông Thọ</t>
  </si>
  <si>
    <t xml:space="preserve"> Đông Thọ  </t>
  </si>
  <si>
    <t>HTX vận tải Quyết Tiến</t>
  </si>
  <si>
    <t xml:space="preserve">Phường Phú Sơn  </t>
  </si>
  <si>
    <t>HTX thương mại Ngọc Trạo</t>
  </si>
  <si>
    <t xml:space="preserve">Phường Ngọc Trạo  </t>
  </si>
  <si>
    <t>HTX Đông Thành</t>
  </si>
  <si>
    <t xml:space="preserve">Phường Đông Vệ  </t>
  </si>
  <si>
    <t>HTX dịch vụ nông nghiệp Hàm Rồng</t>
  </si>
  <si>
    <t xml:space="preserve">Phường Hàm Rồng  </t>
  </si>
  <si>
    <t>HTX dịch vụ điện năng Đông Hương</t>
  </si>
  <si>
    <t xml:space="preserve">Phường Đông Hương  </t>
  </si>
  <si>
    <t>HTX công nghiệp Hoàng Minh</t>
  </si>
  <si>
    <t>Xã Hà Ninh</t>
  </si>
  <si>
    <t>Sản xuất vật liệu xây dựng từ đất sét</t>
  </si>
  <si>
    <t>Tạm ngừng hoạt động thời gian 01 năm, tới đây  tiếp tục thông báo tạm ngừng hoạt động</t>
  </si>
  <si>
    <t>HTX thu mua, tiêu thụ hàng nông sản Nga Sơn</t>
  </si>
  <si>
    <t>Xã Nga Thạch</t>
  </si>
  <si>
    <t>Thu mua hàng nông sản</t>
  </si>
  <si>
    <t>Người đại diện theo pháp luật bị ốm lâu ngày, không có mặt tại địa phương</t>
  </si>
  <si>
    <t>HTX vận tải Hợp Lực</t>
  </si>
  <si>
    <t>Phường Đông Thọ</t>
  </si>
  <si>
    <t>Hoạt động cầm chừng theo mô hình cũ, chưa hoàn tất hồ sơ chuyển đổi sang mô hình mới</t>
  </si>
  <si>
    <t>HTX đầu tư và quản lý chợ Nam Thành</t>
  </si>
  <si>
    <t>Phường Đông Vệ</t>
  </si>
  <si>
    <t>HTX Dịch vụ nông nghiệp Đồng Tiến</t>
  </si>
  <si>
    <t>ấp 2, xã Láng Biển, Tháp Mười</t>
  </si>
  <si>
    <t>Nông nghiệp và các hoạt động dịch vụ có liên quan</t>
  </si>
  <si>
    <t>HTX dịch vụ nông nghiệp Hòa Thành</t>
  </si>
  <si>
    <t>ấp 2 xã Mỹ Hòa, Tháp Mười</t>
  </si>
  <si>
    <t>HTX nông nghiệp Mỹ Hòa 4</t>
  </si>
  <si>
    <t>xã Mỹ Hòa, huyện Tháp Mười</t>
  </si>
  <si>
    <t>09 Thành viên</t>
  </si>
  <si>
    <t xml:space="preserve">HTX sản xuất và tiêu thụ sen Tân Hội Trung </t>
  </si>
  <si>
    <t>ấp 1, xã tân Hội Trung, huyện Cao Lãnh</t>
  </si>
  <si>
    <t>Bán buôn nông, lâm sản nguyên liệu (trừ gỗ, tre, nứa) và động vật sống</t>
  </si>
  <si>
    <t>2002</t>
  </si>
  <si>
    <t>HTX Thủ công mỹ nghệ Phương Hạnh</t>
  </si>
  <si>
    <t>xã Nhị Mỹ, huyện Cao Lãnh</t>
  </si>
  <si>
    <t>sản các loại dây bện và lưới</t>
  </si>
  <si>
    <t>07
 thành viên</t>
  </si>
  <si>
    <t xml:space="preserve">
NNT không hoạt động tại địa chỉ đã đăng ký</t>
  </si>
  <si>
    <t>Hợp tác xã  chăn nuôi heo Phú Bình</t>
  </si>
  <si>
    <t>xã Phú Long, huyện Châu Thành</t>
  </si>
  <si>
    <t>Mua bán thức ăn và gia súc</t>
  </si>
  <si>
    <t>21 
Thành viên</t>
  </si>
  <si>
    <t>Hợp tác xã dịch vụ nông nghiệp Tân Cường</t>
  </si>
  <si>
    <t xml:space="preserve">xã Tân Cường, huyện Tam Nông </t>
  </si>
  <si>
    <t>TT, SX giống VTNN, Điện nước SH, TDNB</t>
  </si>
  <si>
    <t>280 Thành viên</t>
  </si>
  <si>
    <t>HTX thủ công mỹ nghệ Vững Phát</t>
  </si>
  <si>
    <t>TT Mỹ Thọ, huyện Cao Lãnh</t>
  </si>
  <si>
    <t>08 thành viên</t>
  </si>
  <si>
    <t>NNT không hoạt động tại địa chỉ đã đăng ký.
Người đại diện bị tai nạn giao thông nên không có người điều hành hoạt động</t>
  </si>
  <si>
    <t>HTX Khoai lang Phú Long</t>
  </si>
  <si>
    <t>trồng và mua bán cây lấy củ có chất bột</t>
  </si>
  <si>
    <t>64 Thành viên</t>
  </si>
  <si>
    <t xml:space="preserve">không hoạt động 12 tháng liên tục </t>
  </si>
  <si>
    <t>HTX xây dựng Sao Vàng</t>
  </si>
  <si>
    <t>ấp 4, xã Ba Sao, huyện Cao Lãnh</t>
  </si>
  <si>
    <t>NNT không hoạt động tại địa chỉ đã đăng ký</t>
  </si>
  <si>
    <t>HTX Xây dựng Mỹ Thọ</t>
  </si>
  <si>
    <t>Quốc lộ 30, ấp Mỹ Thuận, TT Mỹ Thọ, huyện Cao Lãnh</t>
  </si>
  <si>
    <t>HTX sản xuất và tiêu thụ xoài Cao Lãnh</t>
  </si>
  <si>
    <t>ấp 2, xã Mỹ Hiệp, huyện Cao Lãnh</t>
  </si>
  <si>
    <t>Bán lẻ lương thực trong các cửa hàng chuyên doanh</t>
  </si>
  <si>
    <t>HTX dịch vụ nông nghiệp số 1 Nhị Mỹ</t>
  </si>
  <si>
    <t>ấp Nguyễn Cử, xã Nhị Mỹ, huyện Cao Lãnh</t>
  </si>
  <si>
    <t>Sản xuất sản phẩm từ gỗ, tre, nứa (trừ giường, tủ, bàn, ghế); sản xuất sản phẩm từ rơm, rạ và vật liệu tết bện</t>
  </si>
  <si>
    <t>HTX nông nghiệp Tiến Thành</t>
  </si>
  <si>
    <t>ấp 3, xã Mỹ Thọ, huyện Cao Lãnh</t>
  </si>
  <si>
    <t>HTX nông nghiệp số 1 Tân Hòa Trung</t>
  </si>
  <si>
    <t>xã Tân hội, thành phố Hồng Ngự</t>
  </si>
  <si>
    <t>không liên lạc được người nộp thuế để thực hiện thủ tục chấm dứt hiệu lực mã số thuế</t>
  </si>
  <si>
    <t>TDP ThuậnLợi, phường Ninh Hà, thị xã Ninh Hòa</t>
  </si>
  <si>
    <t>Thủy lợi, phân bón nông nghiệp, dùng vốn nhàn rỗi cho hộ xã viên vay</t>
  </si>
  <si>
    <t>Hoạt động vào năm 1979 và được đăng ký cấp GCN HTX năm 2000</t>
  </si>
  <si>
    <t>640 thành viên, hoạt động tại địa bàn phườngNinh Hà</t>
  </si>
  <si>
    <t>do Chủ nhiệm HTX đã mất</t>
  </si>
  <si>
    <t>TDP Mỹ Chánh, phường Ninh Giang, thị xã Ninh Hòa</t>
  </si>
  <si>
    <t>Dịch vụ phục vụ SXNN như: Thủy lợi, cung ứng vật tư NN, lúa giống</t>
  </si>
  <si>
    <t>Thành lập khoảng năm 1980 và chuyển đổi HĐ lại theo Luật HTX 2012 vào năm 2016</t>
  </si>
  <si>
    <t>741 thành viên,</t>
  </si>
  <si>
    <t>HTX vận tải Tiền Phong</t>
  </si>
  <si>
    <t>267 QL I Tp Cam Ranh (02583854406)</t>
  </si>
  <si>
    <t>Vận tải hàng hóa, hành khách đường bộ</t>
  </si>
  <si>
    <t>HTX ngưng hoạt động đã lâu, không XD được quy mô</t>
  </si>
  <si>
    <t>HTX dùng nước kênh N4 Ninh An – Ninh Đông</t>
  </si>
  <si>
    <t>Thôn Sơn Lộc, xã Ninh An</t>
  </si>
  <si>
    <t>Chuyên khâu thủy nông cung cấp nước sinh phục vụ nông nghiệp</t>
  </si>
  <si>
    <t>Hợp tác xã hoạt động kinh doanh không hiệu quả nên ngừng hoạt động dẫn đến việc chưa thực hiện thủ tục chuyển đổi theo luật HTX năm 2012</t>
  </si>
  <si>
    <t>HTX Nông nghiệp Ninh Giang</t>
  </si>
  <si>
    <t>HTX Nông nghiệp Ninh Hà</t>
  </si>
  <si>
    <t>HTX GTVT Toàn Cầu Hải Phòng</t>
  </si>
  <si>
    <t>Số 201 Km6 Quốc lộ 5 mới</t>
  </si>
  <si>
    <t>Vận tải..</t>
  </si>
  <si>
    <t>HTX Giao nhận và Vận tải Thương binh Hải Phòng</t>
  </si>
  <si>
    <t>Số 502 đường 5/2 tổ 1, Phường Hùng Vương</t>
  </si>
  <si>
    <t>Bán buôn vật liệu, thiết bị lắp đặt khác trong xây dựng</t>
  </si>
  <si>
    <t>HTX HTN</t>
  </si>
  <si>
    <t>Số 8C148, Phường Trại Chuối</t>
  </si>
  <si>
    <t>Photo, chuẩn bị tài liệu và các hoạt động hỗ trợ văn phòng đặc biệt khác</t>
  </si>
  <si>
    <t>HTX Quỳnh Anh</t>
  </si>
  <si>
    <t>Số 209 Bãi Sậy, Phường Trại Chuối</t>
  </si>
  <si>
    <t>Bán buôn gạo, lúa mỳ, hạt ngũ cốc khác, bột mỳ..</t>
  </si>
  <si>
    <t>HTX Hoa phượng đỏ Hải Phòng</t>
  </si>
  <si>
    <t>Số 68 Hạ Lý, Phường Hạ Lý</t>
  </si>
  <si>
    <t>HTX Xí nghiệp tập thể Thương mại vận tải Bình Giã</t>
  </si>
  <si>
    <t>Số 111 Phan Bội Châu, Phường Phan Bội Châu</t>
  </si>
  <si>
    <t>Bán buôn kim loại và quặng kim loại</t>
  </si>
  <si>
    <t>HTX Xí nghiệp Dịch vụ Thương mại xây dựng Hải Thành</t>
  </si>
  <si>
    <t>Số 26/433 tổ 7, đường 5/3, Phường Hùng Vương</t>
  </si>
  <si>
    <t>HTX chi nhánh Xí nghiệp Tập thể Thương binh Đoàn Sao Vàng</t>
  </si>
  <si>
    <t>Số 935B Đại lộ Tôn Đức Thắng, Phường Sở Dầu</t>
  </si>
  <si>
    <t>Bán buôn chuyên doanh khác chưa được phân vào đâu</t>
  </si>
  <si>
    <t>HTX Xí nghiệp Đầu tư Xây dựng - Dịch vụ và Môi trường Hải Phòng</t>
  </si>
  <si>
    <t>Số 37 Điện Biên Phủ, Phường Minh Khai</t>
  </si>
  <si>
    <t>HTX Xi nghiệp Thương mại Dịch vụ Đoàn Quyết Thắng</t>
  </si>
  <si>
    <t>Số 21 Hải Triều, Phường Quán Toan</t>
  </si>
  <si>
    <t>HTX Lộc Tải</t>
  </si>
  <si>
    <t>Số 35 Tam Bạc 2, Phường Minh Khai</t>
  </si>
  <si>
    <t>Khai thác, xử lý và cung cấp nước</t>
  </si>
  <si>
    <t>HTX Minh Hà</t>
  </si>
  <si>
    <t>Số 87 Đinh Tiên Hoàng, Phường Hoàng Văn Thụ</t>
  </si>
  <si>
    <t>HTX Xí nghiệp Cung ứng vật tư số 5</t>
  </si>
  <si>
    <t>Số 12/5B Phạm Phú Thứ, Phường Hạ Lý</t>
  </si>
  <si>
    <t>HTX Xí nghiệp tập thể 324</t>
  </si>
  <si>
    <t>Số 46 Công Đoàn, khu Thắng Lợi, Phường Thượng Lý</t>
  </si>
  <si>
    <t>HTX Xí nghiệp tập thể Đức Thành</t>
  </si>
  <si>
    <t>Số 1 lô 6 Xi Măng, Phường Thượng Lý</t>
  </si>
  <si>
    <t>HTX Xí nghiệp tập thể  Ngọc Khánh</t>
  </si>
  <si>
    <t>Số 1087 (số cũ 1065) Đại lộ Tôn Đức Thắng, Phường Sở Dầu</t>
  </si>
  <si>
    <t>HTX tập thể Hùng Hậu</t>
  </si>
  <si>
    <t>Số 12 lô 10 Xi Măng, Phường Thượng Lý</t>
  </si>
  <si>
    <t>HTX Vận tải thủy Tam Bạc</t>
  </si>
  <si>
    <t>Số 12C Lý Tự Trọng, Phường Minh Khai</t>
  </si>
  <si>
    <t>Bốc xếp hàng hóa..</t>
  </si>
  <si>
    <t xml:space="preserve">HTX Tự Lực </t>
  </si>
  <si>
    <t>Bến tàu khách Bến Bính, Phường Minh Khai</t>
  </si>
  <si>
    <t>HTX Xí nghiệp Liên Hợp</t>
  </si>
  <si>
    <t>Số 11B Minh Khai, Phường Minh Khai</t>
  </si>
  <si>
    <t>HTX An Lạc</t>
  </si>
  <si>
    <t>Số 694 Đại lộ Tôn Đức Thắng, Phường Sở Dầu</t>
  </si>
  <si>
    <t>HTX Tiến Lập</t>
  </si>
  <si>
    <t>Ngõ 40 Chi lăng, Phường Thượng Lý</t>
  </si>
  <si>
    <t>HTX Hoàng Đại</t>
  </si>
  <si>
    <t>Số 48 Điện Biên Phủ, Phường Minh Khai</t>
  </si>
  <si>
    <t>HTX Xí nghiệp tập thể Bạch Đằng</t>
  </si>
  <si>
    <t>Số 2B Bạch Đằng, Phường Hạ Lý</t>
  </si>
  <si>
    <t>HTX Xí nghiệp tập thể Hồng Bàng</t>
  </si>
  <si>
    <t>Số 10/92 Trần Quang Khải, Phường Quang Trung</t>
  </si>
  <si>
    <t>HTX CN Đông Khê (thảm len đông khê)</t>
  </si>
  <si>
    <t>173 Đông Khê</t>
  </si>
  <si>
    <t>XN Thành Trung</t>
  </si>
  <si>
    <t>80/256 Lê Lợi</t>
  </si>
  <si>
    <t>XN Vận tải Tiến Hùng</t>
  </si>
  <si>
    <t>10/217 Lê Lợi</t>
  </si>
  <si>
    <t xml:space="preserve">HTX Cát Minh </t>
  </si>
  <si>
    <t>13A ngõ 32 Nguyễn Hữu Tuệ</t>
  </si>
  <si>
    <t xml:space="preserve">352 đường Trường Chinh </t>
  </si>
  <si>
    <t>XN SX bao bì Hàng Hải</t>
  </si>
  <si>
    <t>67 đường vòng Vạn Mỹ</t>
  </si>
  <si>
    <t>XN Tuấn Hùng</t>
  </si>
  <si>
    <t>36 C8 đường Vòng Vạn Mỹ</t>
  </si>
  <si>
    <t>XN xây dựng nhà ở Thắng Lợi</t>
  </si>
  <si>
    <t>Số 42 Phương Lưu, Vạn Mỹ</t>
  </si>
  <si>
    <t>XN 573 Hải Đà</t>
  </si>
  <si>
    <t>70 đường Vòng Vạn Mỹ</t>
  </si>
  <si>
    <t>XN Vận tải Đại Dương</t>
  </si>
  <si>
    <t>19/17/278 Đà Nẵng</t>
  </si>
  <si>
    <t>XN 198</t>
  </si>
  <si>
    <t xml:space="preserve">103 đường Ngô Quyền </t>
  </si>
  <si>
    <t xml:space="preserve">XN XD  Quang Trung </t>
  </si>
  <si>
    <t xml:space="preserve">6/47 Lê Lai </t>
  </si>
  <si>
    <t xml:space="preserve">HTX cao su Trung Dũng </t>
  </si>
  <si>
    <t>14/144 Lê Lai</t>
  </si>
  <si>
    <t>XN Trường Thọ</t>
  </si>
  <si>
    <t>6 đường Lê Thánh Tông</t>
  </si>
  <si>
    <t>HTX Hữu Thịnh</t>
  </si>
  <si>
    <t>2/212 đường Ngô Quyền</t>
  </si>
  <si>
    <t>HTX Đại Tùng</t>
  </si>
  <si>
    <t>45 Lê Thánh Tông</t>
  </si>
  <si>
    <t>XN Tuyết Minh</t>
  </si>
  <si>
    <t xml:space="preserve">79/286 Lê Lai </t>
  </si>
  <si>
    <t xml:space="preserve">XN Toàn Tuấn </t>
  </si>
  <si>
    <t>46 Trần Khánh Dư</t>
  </si>
  <si>
    <t>XN Tô Hồng</t>
  </si>
  <si>
    <t>3 Nguyễn Trãi</t>
  </si>
  <si>
    <t xml:space="preserve">HTX May Đại Phong </t>
  </si>
  <si>
    <t>12/23 Điện Biên Phủ</t>
  </si>
  <si>
    <t>XN 78</t>
  </si>
  <si>
    <t>16/19 - 5 Lê Thánh Tông</t>
  </si>
  <si>
    <t>HTX Hữu Nghị</t>
  </si>
  <si>
    <t>HTX Tân Thịnh</t>
  </si>
  <si>
    <t>2 lô 30 Đồng Quốc Bình</t>
  </si>
  <si>
    <t>XN Thành Đạt</t>
  </si>
  <si>
    <t>6Đ/24 Nguyễn Bình</t>
  </si>
  <si>
    <t xml:space="preserve">HTX Bình Minh </t>
  </si>
  <si>
    <t>260 đường Lê Hồng Phong, Đẳng Giang</t>
  </si>
  <si>
    <t xml:space="preserve">XN Hưng Phát </t>
  </si>
  <si>
    <t>62 Nguyễn Bỉnh Khiêm</t>
  </si>
  <si>
    <t>XÍ NGHIỆP SỬA CHỮA Ô TÔ VẠN THÀNH</t>
  </si>
  <si>
    <t>41 Lê Thánh Tông</t>
  </si>
  <si>
    <t xml:space="preserve">HTX NN Đông Khê </t>
  </si>
  <si>
    <t>UBND phường ĐÔng Khê</t>
  </si>
  <si>
    <t>HTX PHƯƠNG NAM (mới)</t>
  </si>
  <si>
    <t>28B/309 Đà Nẵng, Cầu Tre</t>
  </si>
  <si>
    <t xml:space="preserve">HTX NN Đằng Giang </t>
  </si>
  <si>
    <t>Bên cạnh ngã 4 Nguyễn Bỉnh Khiêm, Văn Cao</t>
  </si>
  <si>
    <t>HỢP TÁC XÃ CÔNG TY MỸ TRUNG</t>
  </si>
  <si>
    <t>Số 118 Lam Sơn, phường Lam Sơn</t>
  </si>
  <si>
    <t>Hợp tác xã Xí nghiệp Motor</t>
  </si>
  <si>
    <t>Số 28 Nguyễn Sơn Hà, phườngVĩnh Niệm</t>
  </si>
  <si>
    <t>HTX NN Ngọc Sơn</t>
  </si>
  <si>
    <t>Liên phường</t>
  </si>
  <si>
    <t>Xử lý đất, tài sản trên đất</t>
  </si>
  <si>
    <t>HTX Dịch vụ, sản xuất và nuôi trồng thủy sản</t>
  </si>
  <si>
    <t>Cấp phường</t>
  </si>
  <si>
    <t>HTX Nông nghiệp và thủy sản Những người bạn Đồ Sơn</t>
  </si>
  <si>
    <t>HTX Dịch Vụ nông nghiệp Bàng La</t>
  </si>
  <si>
    <t>HTX Ánh Hồng</t>
  </si>
  <si>
    <t>Tổ 13, phường Bắc Sơn
0313.876.495</t>
  </si>
  <si>
    <t>HTX Nghĩa Bình</t>
  </si>
  <si>
    <t>Cụm 1, P . Quán Trữ
0313.877.027</t>
  </si>
  <si>
    <t>HTX Niệm Nghĩa</t>
  </si>
  <si>
    <t>Cum 1, P. Quán Trữ
0313.876.444</t>
  </si>
  <si>
    <t>HTX Đức Thụ</t>
  </si>
  <si>
    <t>Số 190 Trường Chinh, phường Quán Trữ</t>
  </si>
  <si>
    <t>HTX Trung Ngọc</t>
  </si>
  <si>
    <t>Tổ 32, P. Văn Đẩu</t>
  </si>
  <si>
    <t>HTX Mỹ Tài</t>
  </si>
  <si>
    <t>Số 63, phường Trần Thành Ngọ
'0912.113.716</t>
  </si>
  <si>
    <t>HTX Trường Sơn</t>
  </si>
  <si>
    <t>Tổ 33, cụm 5, P. Nam Sơn
0313.877.833</t>
  </si>
  <si>
    <t>HTX CN Phú Lâm</t>
  </si>
  <si>
    <t>Khu dân cư số 5, P. Đồng Hòa</t>
  </si>
  <si>
    <t>HTX Hợp Thành</t>
  </si>
  <si>
    <t>Tổ 19, P. Ngọc Sơn
0313.591.060</t>
  </si>
  <si>
    <t>HTX CN Hoa San</t>
  </si>
  <si>
    <t>HTX XN Đức Thành</t>
  </si>
  <si>
    <t>Số 253, đường Hoàng Quốc Việt, P. Ngọc Sơn
0313.790.111</t>
  </si>
  <si>
    <t>HTX CN Minh Ngọc</t>
  </si>
  <si>
    <t>Cum 4, P. Nam Sơn</t>
  </si>
  <si>
    <t>HTX XN Sơn Hải</t>
  </si>
  <si>
    <t>Số 114, Hoàng Thiết Tâm, P. Bắc Sơn
0313.876.237</t>
  </si>
  <si>
    <t>HTX Bắc Sơn</t>
  </si>
  <si>
    <t>310 Lê Duẩn - Bắc Sơn
0313.790.463</t>
  </si>
  <si>
    <t>HTX Nam Kỳ</t>
  </si>
  <si>
    <t>Số 571B, P. Quán Trữ
0313.876.841</t>
  </si>
  <si>
    <t>Số 828, P. Quán Trữ</t>
  </si>
  <si>
    <t>HTX Phúc Thành</t>
  </si>
  <si>
    <t>Số 121, P. Quán Trữ
0313.876.375</t>
  </si>
  <si>
    <t>HTX Thương binh  27 -7</t>
  </si>
  <si>
    <t>Số 7/602, tổ dân phố Trường Chinh 1, phường Quán Trữ
0313.876.692
0912.012.415</t>
  </si>
  <si>
    <t>HTX Toàn Thắng</t>
  </si>
  <si>
    <t>Số 96, Trần Nhân Tông, P. Văn Đẩu</t>
  </si>
  <si>
    <t>TT May Kiến An</t>
  </si>
  <si>
    <t>Số 63, Hoàng Thiết Tâm0313.876.387</t>
  </si>
  <si>
    <t>HTX TMDV tổng hợp nội thất Nam Sơn</t>
  </si>
  <si>
    <t>Số 248, Trần Nhân Tông, P. Nam Sơn
0912.122.083</t>
  </si>
  <si>
    <t xml:space="preserve">HTX SXKD DV nông lâm ngư nghiệp Nam Hà </t>
  </si>
  <si>
    <t>Thửa đất số 89, TBĐ số 12, tổ dân phố Thành Tô, phường Tràng Cát (0942924082)</t>
  </si>
  <si>
    <t>Nông- lâm- ngư nghiệp</t>
  </si>
  <si>
    <t>Chưa có báo cáo tình hình hoạt động. Không gặp và không liên lạc được với HTX</t>
  </si>
  <si>
    <t>HTX vận tải hàng hóa đường bộ Hải phòng</t>
  </si>
  <si>
    <t>Tổ dân phố Hạ Đoạn 2- phường Đông Hải 2 (0912484426)</t>
  </si>
  <si>
    <t>Vận tải, kho bãi và lưu giữ hàng hóa.</t>
  </si>
  <si>
    <t>2013/2015</t>
  </si>
  <si>
    <t>Chưa tổ chức Đại hội thành viên HTX từ khi thành lập; Phần lớn các thành viên HTX đã nghỉ hoặc thay đổi chỗ ở, số điện thoại một số thành viên không liên lạc, thay đổi chỗ ở nên không triệu tập được số lượng thành viên theo quy định để đại hội quyết định việc giải thể</t>
  </si>
  <si>
    <t>HTX TMDV Bông Sen - CN Hải Phòng</t>
  </si>
  <si>
    <t>Số 357 đường Cát Bi, phường Cát Bi (0934600646)</t>
  </si>
  <si>
    <t>Thương mại - Vận tải</t>
  </si>
  <si>
    <t>Chưa hoạt động từ khi thành lập; Đã liên lạc nhiều lần với chi nhánh HTX nhưng chi nhánh HTX không phối hợp với cơ quan đăng ký kinh doanh</t>
  </si>
  <si>
    <t>HTX sản xuất kinh doanh dịch vụ nuôi trồng đánh bắt thủy hải sản Biển Đông</t>
  </si>
  <si>
    <t>số 100 Cát Linh, Lương Khê 1, phường Tràng Cát (0972120381)</t>
  </si>
  <si>
    <t>Sau nhiều lần liên lạc đã liên lạc được với HTX. HTX đã nhất trí làm thủ tục giải thể, nhưng chưa lên quận để làm thủ tục</t>
  </si>
  <si>
    <t>HTX Gia công mũ giầy Phú Yên</t>
  </si>
  <si>
    <t>Xã Bát Trang</t>
  </si>
  <si>
    <t>0934.296.166</t>
  </si>
  <si>
    <t>HTX NN Trường Giang</t>
  </si>
  <si>
    <t xml:space="preserve">Xã Mỹ Đức </t>
  </si>
  <si>
    <t>0313.879.691
0986.057.859
0982.064.168</t>
  </si>
  <si>
    <t>HTX Cơ khí Trường Xuân</t>
  </si>
  <si>
    <t>Số 361 Ngã 3 An Tràng - Thị trấn Trường Sơn</t>
  </si>
  <si>
    <t>0912.720.311
0313.891.324</t>
  </si>
  <si>
    <t>Xã Tân Viên</t>
  </si>
  <si>
    <t>HTX Huy Phát</t>
  </si>
  <si>
    <t>Thị trấn Trường Sơn</t>
  </si>
  <si>
    <t>0983.814.745</t>
  </si>
  <si>
    <t>HTX Nông nghiệp Đại Điền</t>
  </si>
  <si>
    <t>Thôn Đại Điền, xã Tân Viên 
0964.715.124</t>
  </si>
  <si>
    <t>HTX Nông nghiệp Quốc Tuấn</t>
  </si>
  <si>
    <t>Xã Quốc Tuấn
0313.872.249
0979.678.113</t>
  </si>
  <si>
    <t>HTX Nông nghiệp Trường Thọ</t>
  </si>
  <si>
    <t>Xã Trường Thọ</t>
  </si>
  <si>
    <t>0313.572.221</t>
  </si>
  <si>
    <t>Nông nghiệp An Thọ</t>
  </si>
  <si>
    <t>Xã An Thọ</t>
  </si>
  <si>
    <t>0313.879.070
0969.271.681</t>
  </si>
  <si>
    <t>HTX Nghề hoa cây cảnh Mông Thượng</t>
  </si>
  <si>
    <t>Xã Chiến Thắng
0977.092.565</t>
  </si>
  <si>
    <t>HTX SXKDDV Nông nghiệp Hiển Vinh</t>
  </si>
  <si>
    <t>Đội 3, thôn Lương Câu, xã Tân Viên.
0972886912
0225628391</t>
  </si>
  <si>
    <t>HTX Nông nghiệp An Đồng</t>
  </si>
  <si>
    <t>Khu vực UBND xã An Đồng, xã An Đồng; Số điện thoại: 0912233120</t>
  </si>
  <si>
    <t>Nông- 
Lâm- ngư nghiệp</t>
  </si>
  <si>
    <t>Hoạt động rất khó khăn</t>
  </si>
  <si>
    <t>Xí nghiệp Đồng Tiến</t>
  </si>
  <si>
    <t>Khu dân cư An Trang, xã An Đồng</t>
  </si>
  <si>
    <t>Không có mặt trên địa bàn, đã ngừng hoạt động</t>
  </si>
  <si>
    <t>Xí nghiệp Minh Tâm</t>
  </si>
  <si>
    <t>thôn An Dương, xã An Đồng</t>
  </si>
  <si>
    <t>Hiện ngừng hoạt động, không có mặt trên địa bàn</t>
  </si>
  <si>
    <t>HTX Nông nghiệp và Dịch vụ 
Điện năng Bắc Sơn</t>
  </si>
  <si>
    <t>Khu vực UBND xã Bắc Sơn, xã 
Bắc Sơn; Điện thoại: 0972570159</t>
  </si>
  <si>
    <t>Hiện đã ngừng hoạt động</t>
  </si>
  <si>
    <t>HTX dịch vụ 
Bắc Hưng</t>
  </si>
  <si>
    <t>Thôn 6, xã 
Bắc Sơn</t>
  </si>
  <si>
    <t>Xí nghiệp Tập thể Bắc Hải</t>
  </si>
  <si>
    <t>thôn Lương Quán, xã Nam Sơn; Số điện thoại: 0313970787;</t>
  </si>
  <si>
    <t>Xí nghiệp Nam Sơn</t>
  </si>
  <si>
    <t>thôn Cống Mỹ, xã Nam Sơn; Số điện thoại: 0313970787;</t>
  </si>
  <si>
    <t>Xí nghiệp Anh Minh</t>
  </si>
  <si>
    <t>thôn Cách Thượng, xã Nam Sơn; Số điện thoại: 0313970576;</t>
  </si>
  <si>
    <t>HTX thương binh 
An Hồng</t>
  </si>
  <si>
    <t>Hiện ngừng hoạt động, nhân sự không kiện toàn được do ốm chết</t>
  </si>
  <si>
    <t>HTX Đoàn 2182</t>
  </si>
  <si>
    <t>thôn Hoàng Lâu, xã Hồng Phong; Số điện thoại: 0313618245; 0904762216</t>
  </si>
  <si>
    <t>Trồng nấm</t>
  </si>
  <si>
    <t>Hiện ngừng hoạt động</t>
  </si>
  <si>
    <t>HTX Kiến Trúc Nhu Thượng</t>
  </si>
  <si>
    <t>thôn Kiều Thượng, xã Quốc Tuấn; Số điện thoại: 0313.597.099</t>
  </si>
  <si>
    <t>Tư vấn thiết kế, xây dựng công trình dân dụng. Sản xuất nuôi trồng cây con, sinh vật cảnh.</t>
  </si>
  <si>
    <t>HTX nông nghiệp thị trấn An Dương</t>
  </si>
  <si>
    <t>Khu vực UBND thị trấn An Dương, thị trấn An Dương; Điện thoại: 0977518788</t>
  </si>
  <si>
    <t>Công 
nghiệp, tiểu thủ công nghiệp</t>
  </si>
  <si>
    <t>Hoạt động cầm chừng chờ giải thể</t>
  </si>
  <si>
    <t>HTX 19-5</t>
  </si>
  <si>
    <t>thôn Tiên Sa, 
xã Hồng Thái,  Điện thoại: 0904341765</t>
  </si>
  <si>
    <t>Hiện chỉ hoạt động trong  1 lĩnh vực thủy sản</t>
  </si>
  <si>
    <t>thôn Nhu Kiều, xã Quốc Tuấn; Số điện thoại: 0313970208; 0936877721</t>
  </si>
  <si>
    <t>Hiện hoạt động cầm chừng</t>
  </si>
  <si>
    <t>HTX SXKD - DVNN Lạng Côn</t>
  </si>
  <si>
    <t>kp đăng báo, chưa chấm dứt MST</t>
  </si>
  <si>
    <t>HTX SXKD-DVNN Đại Trà</t>
  </si>
  <si>
    <t>kp đăng báo, chua chấm dứt MST</t>
  </si>
  <si>
    <t>HTX KDVNN Thanh Sơn</t>
  </si>
  <si>
    <t>không có dữ liệu, không liên hệ được giám đốc HTX</t>
  </si>
  <si>
    <t>HTX SXKD-DVNN  Thụy Hương</t>
  </si>
  <si>
    <t>kp đăng báo</t>
  </si>
  <si>
    <t>HTX nấm và thương mại Núi Trà</t>
  </si>
  <si>
    <t>HTX chăn nuôi Đại Hà</t>
  </si>
  <si>
    <t>HTX SXKD-DVNN Tân Phong</t>
  </si>
  <si>
    <t>HTX SXNN Tân Phong</t>
  </si>
  <si>
    <t>HTX DV chăn nuôi Thái Lai</t>
  </si>
  <si>
    <t>HTX DV chăn nuôi Thanh Phong</t>
  </si>
  <si>
    <t>HTX SXKD - DVNN  Đại Hợp</t>
  </si>
  <si>
    <t>HTX DV chăn nuôi Đại Hợp</t>
  </si>
  <si>
    <t>HTX SXKD - DVNN Tú Sơn</t>
  </si>
  <si>
    <t>Không liên hệ được hội đồng quản trị HTX</t>
  </si>
  <si>
    <t>HTX KD DVNN Đoàn Xá</t>
  </si>
  <si>
    <t>HTX DV vận tải Thủy Sơn</t>
  </si>
  <si>
    <t>HTX SXKD - DVNN Ngũ Đoan</t>
  </si>
  <si>
    <t xml:space="preserve">HTX SXKD - DVNN  Mai Dương </t>
  </si>
  <si>
    <t>Chưa đăng ký mã số thuế, kp đăng báo</t>
  </si>
  <si>
    <t>HTX SXKD-DVNN  Xuân Đoài</t>
  </si>
  <si>
    <t>HTX SXKD - DVNN  Xuân Đông</t>
  </si>
  <si>
    <t>HTX SXKD- DVNN Xuân Chiếng</t>
  </si>
  <si>
    <t>HTX SXKD - DVNN Nghi Dương</t>
  </si>
  <si>
    <t>HTX SXKD-DVNN Ngũ Phúc</t>
  </si>
  <si>
    <t>HTX Phúc Hưng</t>
  </si>
  <si>
    <t>HTX SXKD-DVNN Xuân Tiến</t>
  </si>
  <si>
    <t>Hội đồng quản trị HTX không liên lạc được, người đại diện ốm liêt, kp đăng báo</t>
  </si>
  <si>
    <t>HTX SXKD - DVNN  Úc Gián</t>
  </si>
  <si>
    <t>HTX SXKD - DVNN  Hòa Liễu</t>
  </si>
  <si>
    <t xml:space="preserve">HTX KD DVNN Đại Đồng </t>
  </si>
  <si>
    <t>HTX thảm len Đại Đồng</t>
  </si>
  <si>
    <t>Nợ thuế, kp đăng báo</t>
  </si>
  <si>
    <t>HTX DVNN  Minh Tân</t>
  </si>
  <si>
    <t>HTX NN - Thủy sản Minh Tân</t>
  </si>
  <si>
    <t>HTX Kim Đới</t>
  </si>
  <si>
    <t>Chưa đăng ký MST, kp đăng báo</t>
  </si>
  <si>
    <t>HTX Văn Hòa</t>
  </si>
  <si>
    <t>HTX Tam Kiệt</t>
  </si>
  <si>
    <t>HTX DVNN Đa Độ</t>
  </si>
  <si>
    <t>HTX DVNN Du Lễ</t>
  </si>
  <si>
    <t>HTX DVNN-VSMT Du Lễ</t>
  </si>
  <si>
    <t>HTX Sản xuất KD, DVNN Hữu Bằng</t>
  </si>
  <si>
    <t>HTX nuôi chim bồ câu</t>
  </si>
  <si>
    <t>HTX nghề mộc Thủy Triều</t>
  </si>
  <si>
    <t>Xã Thủy Triều</t>
  </si>
  <si>
    <t>Đồ mộc</t>
  </si>
  <si>
    <t>HTX May mặc Hợp Tiến</t>
  </si>
  <si>
    <t>TT. Núi Đèo</t>
  </si>
  <si>
    <t>HTX Hợp Nhất</t>
  </si>
  <si>
    <t>Thủy tinh, thêu…</t>
  </si>
  <si>
    <t>HTX khai thác đá Minh Tân</t>
  </si>
  <si>
    <t>HTX Tân Tiến</t>
  </si>
  <si>
    <t>Xã Kênh Giang</t>
  </si>
  <si>
    <t>HTX thương mại Sơn Thủy</t>
  </si>
  <si>
    <t>Xã Kiền Bái</t>
  </si>
  <si>
    <t>HTX xây dựng mộc Chí Thành</t>
  </si>
  <si>
    <t>Đồ mộc, XD</t>
  </si>
  <si>
    <t>HTX khai thác đá Tràng Kênh</t>
  </si>
  <si>
    <t>TT. Minh Đức</t>
  </si>
  <si>
    <t>Khai thác KS</t>
  </si>
  <si>
    <t>HTX Hoàng Minh</t>
  </si>
  <si>
    <t>Xã Lại Xuân</t>
  </si>
  <si>
    <t>HTX Hồng Hà</t>
  </si>
  <si>
    <t>Xã Gia Minh</t>
  </si>
  <si>
    <t>HTX môi trường Hùng Hưng</t>
  </si>
  <si>
    <t>Xã Tam Hưng</t>
  </si>
  <si>
    <t>HTX đóng mới và sửa chữa tầu, thuyền Minh Phú</t>
  </si>
  <si>
    <t>Đóng tàu</t>
  </si>
  <si>
    <t>HTX thương binh 27/7</t>
  </si>
  <si>
    <t>Xã Kỳ Sơn</t>
  </si>
  <si>
    <t>Cơ khí, dịch vụ</t>
  </si>
  <si>
    <t>HTX gốm sứ mỹ nghệ Dưỡng Động</t>
  </si>
  <si>
    <t>Gốm sứ, gạch</t>
  </si>
  <si>
    <t>HTX sản xuất dịch vụ muối Phong Niên</t>
  </si>
  <si>
    <t>Thôn Phong Niên - xã Văn Phong</t>
  </si>
  <si>
    <t>SX
 muối</t>
  </si>
  <si>
    <t>HTX sản xuất dịch vụ muối Văn Chấn</t>
  </si>
  <si>
    <t>Thôn Văn Chấn - xã Văn Phong</t>
  </si>
  <si>
    <t>HTX muối Lương Hòa</t>
  </si>
  <si>
    <t>Thị trấn Cát Hải</t>
  </si>
  <si>
    <t>HTX sản xuất dịch vụ muối Lương Hồng</t>
  </si>
  <si>
    <t>HTX Đại Đồng</t>
  </si>
  <si>
    <t>Xã Đồng Bài</t>
  </si>
  <si>
    <t>HTX sản xuất muối Hoàng Châu</t>
  </si>
  <si>
    <t>Xã Hoàng Châu</t>
  </si>
  <si>
    <t xml:space="preserve">XN Vinh Quang </t>
  </si>
  <si>
    <t>95B Ngõ Lạc Xuân Đài</t>
  </si>
  <si>
    <t>Cơ Khí</t>
  </si>
  <si>
    <t>HTX chưa hiểu rõ về sự cần thiết khi tổ chức và hoạt động theo Luật HTX năm 2012</t>
  </si>
  <si>
    <t>XN 234</t>
  </si>
  <si>
    <t>Số 139 đường 193 Văn Cao
Số 30 Nguyễn Trãi, Máy Tơ, NQ, HP
Đ/C: Thôn Phạm Dùng, xã An đồng, An Dương, HP</t>
  </si>
  <si>
    <t>Kinh doanh vận tải kho bãi</t>
  </si>
  <si>
    <t>HTX chưa hiểu rõ về sự cần thiết khi tổ chức và hoạt động theo Luật HTX năm 2013</t>
  </si>
  <si>
    <t>HTX 273 Hải Phòng</t>
  </si>
  <si>
    <t xml:space="preserve">55 Trần Phú(30 Ký con)
378 Lê Thánh Tông
</t>
  </si>
  <si>
    <t>KD vật liệu xây dựng, vận tải</t>
  </si>
  <si>
    <t>HTX chưa hiểu rõ về sự cần thiết khi tổ chức và hoạt động theo Luật HTX năm 2014</t>
  </si>
  <si>
    <t>XN May Đại Dương</t>
  </si>
  <si>
    <t>Số 6 An Trì - Hùng Vương (Số 20/280 Lê Lợi)</t>
  </si>
  <si>
    <t>KD may gia công</t>
  </si>
  <si>
    <t>HTX chưa hiểu rõ về sự cần thiết khi tổ chức và hoạt động theo Luật HTX năm 2015</t>
  </si>
  <si>
    <t>HTX cổ phần Bắc Thành</t>
  </si>
  <si>
    <t>Số 9 Nguyễn Khuyến, Cầu Đất</t>
  </si>
  <si>
    <t xml:space="preserve">SX các sản phẩn cơ khí sắt hàn, KD giày dép thực phẩm công nghệ </t>
  </si>
  <si>
    <t>HTX chưa hiểu rõ về sự cần thiết khi tổ chức và hoạt động theo Luật HTX năm 2016</t>
  </si>
  <si>
    <t>Hợp tác xã:  Xí nghiệp  Bạch Đằng</t>
  </si>
  <si>
    <t>Số 3 Lê Lai</t>
  </si>
  <si>
    <t>S/C cơ khí vận tải và vận tải thủy bộ, vật tư kim khí…</t>
  </si>
  <si>
    <t>HTX chưa hiểu rõ về sự cần thiết khi tổ chức và hoạt động theo Luật HTX năm 2017</t>
  </si>
  <si>
    <t>Hợp tác xã xí nghiệp sản xuất giấy Đức Dương</t>
  </si>
  <si>
    <t xml:space="preserve">Cống hàng Tổng, phường Đằng Giang
</t>
  </si>
  <si>
    <t>SX giấy, KD nguyên liệu,
SX giấy than</t>
  </si>
  <si>
    <t>HTX chưa hiểu rõ về sự cần thiết khi tổ chức và hoạt động theo Luật HTX năm 2018</t>
  </si>
  <si>
    <t>HTX sản xuất Rau và chế biến sản phẩm nông nghiệp An Hòa</t>
  </si>
  <si>
    <t>Thôn Hà Nhuận, xã An Hòa, huyện Dương, thành phố Hải Phòng</t>
  </si>
  <si>
    <t>Sản xuất rau an toàn, chế biến sản phẩm nông nghiệp, chăn nuôi gia súc gia cầm, các sản phẩm nông nghiệp. Cung cấp giống cây trồng, gai súc, gia cầm . Thu gom, tái chế rác thải. Kinh doanh chế biến lâm sản</t>
  </si>
  <si>
    <t>HTX Dịch vụ 
Bắc Dương</t>
  </si>
  <si>
    <t>Thôn 6, xã 
Bắc Sơn, huyện Dương, thành phố Hải Phòng</t>
  </si>
  <si>
    <t>Cung cấp dịch vụ nước sạch sinh hoạt nông thôn; Kinh doanh vật tư điện nước, cơ khí, xây dựng, vận tải, vật tư nông nghiệp</t>
  </si>
  <si>
    <t>Đang làm hồ sơ chuyển đổi</t>
  </si>
  <si>
    <t>HTX Nông nghiệp Hồng Thái</t>
  </si>
  <si>
    <t>Khu vực UBND xã Hồng Thái, xã Hồng Thái, huyện An Dương, thành phố Hải Phòng</t>
  </si>
  <si>
    <t>Dịch vụ tưới tiêu, công tác khuyến nông.</t>
  </si>
  <si>
    <t>Hiện đang hoạt động cầm chừng</t>
  </si>
  <si>
    <t>HTX Nông nghiệp
 An Hồng</t>
  </si>
  <si>
    <t>Thôn Phạm Dùng, xã An Hồng, huyện Dương, thành phố Hải Phòng; Số điện thoại: 0915028980</t>
  </si>
  <si>
    <t>Dịch vụ tưới tiêu, thủy lợi nội đồng, công tác khuyến nông, dịch vụ vật tư nông nghiệp</t>
  </si>
  <si>
    <t>Xí nghiệp xây dựng Thanh Sơn</t>
  </si>
  <si>
    <t>Tổ dân phố 3, thị trấn An Dương, huyện Dương, thành phố Hải Phòng; Số điện thoại: 0313871636</t>
  </si>
  <si>
    <t>Xây dựng công trình dân dụng, giao thông. Sản xuất và kinh doanh đồ mộc dân dụng. Kinh doanh dịch vụ thương mại tổng hợp. Nhà hàng, khách sạn.</t>
  </si>
  <si>
    <t>Hiện có phương án cơ cấu lại và đang tiến hành làm hồ sơ chuyển đổi theo Luật HTX năm 2012</t>
  </si>
  <si>
    <t>Xí nghiệp tập thể Thanh Bình</t>
  </si>
  <si>
    <t>thôn Cái Tắt, xã An Đồng, huyện Dương, thành phố Hải Phòng; Số điện thoại: 0904283968</t>
  </si>
  <si>
    <t>Gia công và sản xuất các mặt hàng cơ khí, Vận tải hàng hóa đường bộ. Kinh doanh vật liệu xây dựng, nhà hàng ăn uống, vật tư thiết bị điện nước, Xây dựng công trình dân dụng</t>
  </si>
  <si>
    <t>Hiện đang hoạt động hiệu quả, đang tiến hành làm hồ sơ chuyển đổi theo Luật HTX 2012</t>
  </si>
  <si>
    <t>Xí nghiệp Phúc Văn</t>
  </si>
  <si>
    <t>thôn Nhu Kiều, xã Quốc Tuấn, huyện Dương, thành phố Hải Phòng; Số điện thoại: 0913065315</t>
  </si>
  <si>
    <t>Kinh doanh vật liệu xây dựng, máy xúc, máy ủi, phụ tùng ô tô, xây dựng công trình dân dụng</t>
  </si>
  <si>
    <t>HTX Cơ khí Tài Phát</t>
  </si>
  <si>
    <t>thôn Mỹ Khê, xã Tự Cường</t>
  </si>
  <si>
    <t>HTX hoạt động không hiệu quả, đã tạm ngừng hoạt động, hiện nay đang hoàn thiện các thủ tục giải thể tự nguyện theo quy định</t>
  </si>
  <si>
    <t>225 HTX không hoạt động</t>
  </si>
  <si>
    <t>P. Long Thành Long, Thị xã Hòa Thành</t>
  </si>
  <si>
    <t>Thành viên: 21; Doanh thu: 4,5 tỷđ/ năm</t>
  </si>
  <si>
    <t>Xã Phước Vinh, huyện Châu Thành</t>
  </si>
  <si>
    <t>Thành viên: 21; Doanh thu: 0,5 tỷđ/ năm</t>
  </si>
  <si>
    <t>Xã Thanh Điền, huyện Châu Thành</t>
  </si>
  <si>
    <t>Thành viên: 7; Doanh thu: 0,1 tỷđ/ năm</t>
  </si>
  <si>
    <t>Phường 4, Tp Tây Ninh</t>
  </si>
  <si>
    <t>Thành viên: 40; Doanh thu: 10 tỷđ/ năm</t>
  </si>
  <si>
    <t>Phường 3, Tp Tây Ninh</t>
  </si>
  <si>
    <t>Thành viên: 10; Doanh thu: 0 tỷđ/ năm</t>
  </si>
  <si>
    <t>Thành viên: 9; Doanh thu: 12 tỷđ/ năm</t>
  </si>
  <si>
    <t>Thị trấn Tân Châu</t>
  </si>
  <si>
    <t>Thành viên: 7; Doanh thu: 0 đ/ năm</t>
  </si>
  <si>
    <t>Xã Tân Đông, Tân Châu</t>
  </si>
  <si>
    <t>Thành viên: 16; Doanh thu: 0,5 tỷ đ/ năm</t>
  </si>
  <si>
    <t>Xã Tân Hưng, Tân Châu</t>
  </si>
  <si>
    <t>Xã Truông Mít, Dương Minh Châu</t>
  </si>
  <si>
    <t>Thành viên: 11; Doanh thu: 0 đ/ năm</t>
  </si>
  <si>
    <t>HTX mây tre Long Thành Trung</t>
  </si>
  <si>
    <t>HTX NTTS Hải Ninh</t>
  </si>
  <si>
    <t>HTX DVNN Thành Công</t>
  </si>
  <si>
    <t xml:space="preserve">HTX vận tải số 2 </t>
  </si>
  <si>
    <t>HTX Bạch Long Phụng</t>
  </si>
  <si>
    <t>HTX Công nghiệp Rạng Đông</t>
  </si>
  <si>
    <t>HTX Huyết Nông</t>
  </si>
  <si>
    <t>HTX DVNN Đông Thịnh</t>
  </si>
  <si>
    <t>HTX Minh Phúc</t>
  </si>
  <si>
    <t>HTX DVNN Truông Mít</t>
  </si>
  <si>
    <t>Gia Lai</t>
  </si>
  <si>
    <t>Hợp tác xã Dịch vụ Du lịch Lệ Trần</t>
  </si>
  <si>
    <t>36 Phó Đức Chính, Phường Nguyễn Thái Bình, Quận 1.</t>
  </si>
  <si>
    <t>Số lượng thành viên: 7</t>
  </si>
  <si>
    <t>Hợp tác xã không còn hoạt động tại địa chỉ đăng ký, không liên hệ được người đại diện pháp luật</t>
  </si>
  <si>
    <t>Hợp tác xã Vận tải Hàng hóa và Hành khách Minh Thành</t>
  </si>
  <si>
    <t>Hợp tác xã Vận tải Hàng hóa và Hành khách Kim Quang Minh</t>
  </si>
  <si>
    <t>61(sau) Hồ Tùng Mậu, Phường Bến Nghé, Quận 1.</t>
  </si>
  <si>
    <t>Người đại diện pháp luật năng lực hành vi bị hạn chế</t>
  </si>
  <si>
    <t>Hợp tác xã Vận tải Sài Gòn</t>
  </si>
  <si>
    <t>14/12A (lầu 1) Tôn Thất Đạm, Phường Nguyễn Thái Bình, Quận 1.</t>
  </si>
  <si>
    <t>Hợp tác xã Vận tải hàng hóa Quận 1</t>
  </si>
  <si>
    <t>210 Cô Bắc, Phường Cô Giang, Quận 1.</t>
  </si>
  <si>
    <t>Hợp tác xã Thương mại Vận tải nhà hàng Thành Đạt</t>
  </si>
  <si>
    <t>02 Hồ Huấn Nghiệp, Phường Bến Nghé, Quận 1.</t>
  </si>
  <si>
    <t>Nhà hàng</t>
  </si>
  <si>
    <t>Hợp tác xã Tiêu Dùng SaiGon Co.op</t>
  </si>
  <si>
    <t>…Học, Phường Phạm Ngũ Lão, Quận 1.</t>
  </si>
  <si>
    <t xml:space="preserve">Thương mại Dịch vụ </t>
  </si>
  <si>
    <t>Không tự nguyện thực hiện thủ tục giải thể tự nguyện dù đã được vận động nhiều lần.</t>
  </si>
  <si>
    <t>Hợp tác xã Thương mại – Dịch vụ Bến Chương Dương</t>
  </si>
  <si>
    <t xml:space="preserve">80 Cô Giang, Phường Cô Giang, Quận 1. </t>
  </si>
  <si>
    <t>Hợp tác xã Thnah niên Kinh doanh Văn phòng phẩm Bến Thành</t>
  </si>
  <si>
    <t>40 Bùi Thị Xuân, Phường Bến Thành, Quận 1.</t>
  </si>
  <si>
    <t>Thương mại Dịch vụ</t>
  </si>
  <si>
    <t>Hợp tác xã Bách Niên Gia</t>
  </si>
  <si>
    <t>213 Lê Thánh Tôn, Phường Bến Nghé, Quận 1.</t>
  </si>
  <si>
    <t xml:space="preserve">Dịch vụ </t>
  </si>
  <si>
    <t>Hợp tác xã Trường Mỹ</t>
  </si>
  <si>
    <t>18A/26/12 Nguyễn Thị Minh Khai, Phường Đa Kao, Quận 1.</t>
  </si>
  <si>
    <t xml:space="preserve">Hợp tác xã Liên đới và Phát triển </t>
  </si>
  <si>
    <t>53i Nguyễn Du, Phường Bến Nghé, Quận 1.</t>
  </si>
  <si>
    <t>Hợp tác xã Thương mại Dịch vụ giao nhận Vận tải Song Anh</t>
  </si>
  <si>
    <t>Số 19, Đường Trần Não, Phường Bình An, Quận 2</t>
  </si>
  <si>
    <t>Địa bàn hoạt động: Quận 2</t>
  </si>
  <si>
    <t>Hợp tác xã Nông nghiệp và Dịch vụ Đồng Phú</t>
  </si>
  <si>
    <t>Số 273, Đường Nguyễn Duy Trinh, Phường Bình Trưng Tây, Quận 2.</t>
  </si>
  <si>
    <t>Hợp tác xã Nông nghiệp – Thương mại và Dịch vụ Nhân ái</t>
  </si>
  <si>
    <t>Số 14, Đường 7, Phường An Phú, Quận 2.</t>
  </si>
  <si>
    <t>Hợp tác xã Vệ sinh môi trường Thành Công</t>
  </si>
  <si>
    <t>Số 17, Đường 13, Phường Bình Trưng Đông, Quận 2.</t>
  </si>
  <si>
    <t>Vệ sinh môi trường</t>
  </si>
  <si>
    <t>Hợp tác xã Thương mại Dịch vụ Khang Gia Thịnh</t>
  </si>
  <si>
    <t>Số 431, Đường Nguyễn Thị Định, Phường Cát Lái, Quận 2</t>
  </si>
  <si>
    <t>Hợp tác xã Vận tải Dịch vụ Đông Nam</t>
  </si>
  <si>
    <t>Lầu 2, Chợ Bình Khánh, Phường Bình Khánh, Quận 2.</t>
  </si>
  <si>
    <t>Hợp tác xã Dịch vụ Vận tải Hàng hóa và Hành khách Nam Việt</t>
  </si>
  <si>
    <t>Số 14D1, Đường Thảo Điền, Phường Thảo Điền, Quận 2.</t>
  </si>
  <si>
    <t>Hợp tác xã Thương mại Dịch vụ Công Thành</t>
  </si>
  <si>
    <t>Số 88, Đường Nguyễn Hoàng, Phường An Phú, Quận 2.</t>
  </si>
  <si>
    <t>Hợp tác xã Vận tải Vcar</t>
  </si>
  <si>
    <t>Số 84, Đường B2, Phường An Lợi Đông, Quận 2.</t>
  </si>
  <si>
    <t>Hợp tác xã Thương mại Dịch vụ Kinh Tẻ</t>
  </si>
  <si>
    <t>74 Nguyễn Khoái, Phường 2, Quận 4.</t>
  </si>
  <si>
    <t>Số lượng thành viên: 15</t>
  </si>
  <si>
    <t>Hợp tác xã Phục Hòa</t>
  </si>
  <si>
    <t>999 Nguyễn Trãi, Phường 14, Quận 5.</t>
  </si>
  <si>
    <t>Thi công xây dựng</t>
  </si>
  <si>
    <t>Hợp tác xã Dịch vụ Thanh niên Lửa Hồng</t>
  </si>
  <si>
    <t>1368 Võ Văn Kiệt, Quận 5</t>
  </si>
  <si>
    <t>Số lượng thành viên: 18</t>
  </si>
  <si>
    <t>Hợp tác xã Thọ Hòa</t>
  </si>
  <si>
    <t>418/4A Trần Phú, Phường 7, Quận 5.</t>
  </si>
  <si>
    <t>Chăn nuôi, trồng trọt</t>
  </si>
  <si>
    <t>Hợp tác xã Vận tải Hồng Hà</t>
  </si>
  <si>
    <t>18 Phan Phú Tiên, Phường 10, Quận 5.</t>
  </si>
  <si>
    <t>Vận tải đường sông</t>
  </si>
  <si>
    <t>Số lượng thành viên: 158</t>
  </si>
  <si>
    <t>Trung Nam</t>
  </si>
  <si>
    <t>425 Bến Phú Lâm, Phường 9, Quận 6.</t>
  </si>
  <si>
    <t>Bị thu hồi mặt bằng, không liên lạc được Hội đồng quản trị</t>
  </si>
  <si>
    <t>Đông Phát</t>
  </si>
  <si>
    <t>115/46 Phạm Đình Hổ, Phường 6, Quận 6</t>
  </si>
  <si>
    <t>Hợp tác xã chờ thành viên Hội đồng quản trị ở nước ngoài về để làm thủ tục giải thể, đã chuyển sang loại hình công ty TNHH</t>
  </si>
  <si>
    <t>Thuận Lợi</t>
  </si>
  <si>
    <t>751/58 Hồng Bàng, Phường 6, Quận 6.</t>
  </si>
  <si>
    <t>Số lượng thành viên: 10</t>
  </si>
  <si>
    <t>Đang thực hiện thủ tục quyết toán thuế.</t>
  </si>
  <si>
    <t>K10 Cư xá Phú Lâm A, Phường 12, Quận 6.</t>
  </si>
  <si>
    <t>Số lượng thành viên: 20</t>
  </si>
  <si>
    <t>Chủ nhiệm qua đời, còn nợ thuế, không liên lạc được thành viên Ban quản trị.</t>
  </si>
  <si>
    <t>Đông Phương</t>
  </si>
  <si>
    <t>308 Nguyễn Văn Luông, Phường 12, Quận 6.</t>
  </si>
  <si>
    <t>Số lượng thành viên: 93</t>
  </si>
  <si>
    <t>Nợ đọng thuế.</t>
  </si>
  <si>
    <t>Hợp tác xã Thuận Phát</t>
  </si>
  <si>
    <t>10-12 Hậu Giang, Quận 6</t>
  </si>
  <si>
    <t>Chủ nhiệm trốn đi nước ngoài, không liên lạc được Ban quản trị.</t>
  </si>
  <si>
    <t>Sửa chữa xe hơi 23/9</t>
  </si>
  <si>
    <t>11 Tân Hóa, Phường 14, Quận 6.</t>
  </si>
  <si>
    <t>Số lượng thành viên: 11</t>
  </si>
  <si>
    <t>Bảo Linh</t>
  </si>
  <si>
    <t>330/2 Phạm Văn Chí, Phường 4, Quận 6.</t>
  </si>
  <si>
    <t>Số lượng thành viên: 8</t>
  </si>
  <si>
    <t>Hợp tác xã TMDVVT Thiên Hoa</t>
  </si>
  <si>
    <t>960 An Dương Vương</t>
  </si>
  <si>
    <t>Tùng Sơn</t>
  </si>
  <si>
    <t>155 Nguyễn Văn Luông, Phường 10, Quận 6.</t>
  </si>
  <si>
    <t>Hợp tác xã Vận tải Hàng hóa Du lịch Tường Minh</t>
  </si>
  <si>
    <t>710A Nguyễn Duy, Phường 12, Quận 8</t>
  </si>
  <si>
    <t>Vận tải hàng hóa và hành khách</t>
  </si>
  <si>
    <t>Số lượng thành viên: 9</t>
  </si>
  <si>
    <t xml:space="preserve">Tính đến nay, hợp tác xã đã hoàn tất các nghĩa vụ thuế, tuy nhiên chưa thực hiện quyết toán thuế theo quy định do tài liệu, hồ sơ lưu tại hợp tác xã bị thất lạc; các thành viên của Hợp tác xã không thực hiện khai báo, quyết toán thuế theo yêu cầu của Chi Cục thuế Quận 8. </t>
  </si>
  <si>
    <t>Hợp tác xã Vận tải và Du lịch Tín Phát</t>
  </si>
  <si>
    <t>482 Phạm Thế Hiển, Phường 4, Quận 8.</t>
  </si>
  <si>
    <t>Số lượng thành viên: 12</t>
  </si>
  <si>
    <t>Hiện nay chưa thực hiện xong nghĩa vụ thuế và quyết toán thuế, không liên lạc được các thành viên quản lý của HTX và không còn hoạt động tại trụ sở</t>
  </si>
  <si>
    <t>Hợp tác xã Thương mại, Dịch vụ và Xây dựng Thái Bình</t>
  </si>
  <si>
    <t>115 Đường 12, Phường 5, Quận 8.</t>
  </si>
  <si>
    <t>Mua bán sửa chữa, cho thuê xe ô tô- xe cơ giới, thiết bị tự động và mua bán vật liệu xây dựng, vật tư phụ tùng xe ô tô, xe cơ giới vận tải hàng hóa và hành khách</t>
  </si>
  <si>
    <t>Hợp tác xã Bước Tiến</t>
  </si>
  <si>
    <t>1289 Phạm Thế Hiển, Phường 5, Quận 8.</t>
  </si>
  <si>
    <t>Dịch vụ tổ chức sự kiện</t>
  </si>
  <si>
    <t>Hợp tác xã Sông Đà</t>
  </si>
  <si>
    <t>2792 Pham Thế Hiển, Phường 7, Quận 8.</t>
  </si>
  <si>
    <t>Cung cấp suất ăn công nghiệp</t>
  </si>
  <si>
    <t>Hợp tác xã Trường Phước</t>
  </si>
  <si>
    <t>178 Long Phước, Khu phố Long Thuận, Long Phước, Quận 9</t>
  </si>
  <si>
    <t>Hợp tác xã Nông nghiệp Phát Nam Việt</t>
  </si>
  <si>
    <t>126 Lã Xuân Oai, Khu phố 7, Phường Tăng Nhơn Phú A, Quận 9.</t>
  </si>
  <si>
    <t>Hợp tác xã Phương Nam</t>
  </si>
  <si>
    <t>568 Lê Văn Việt, Khu phố Mỹ Thành, Phường Long Thạnh Mỹ, Quận 9.</t>
  </si>
  <si>
    <t>Số lượng thành viên: 14</t>
  </si>
  <si>
    <t>Vướng thủ tục kiện tục tại Tòa án</t>
  </si>
  <si>
    <t>Hợp tác xã Liên Minh</t>
  </si>
  <si>
    <t>16 Đường 588, Khu phố 1, Phường Phước Long A, Quận 9.</t>
  </si>
  <si>
    <t>Giao thông vận tải</t>
  </si>
  <si>
    <t>Số lượng thành viên: 50</t>
  </si>
  <si>
    <t>Chưa thu hồi hết nợ đối tác.</t>
  </si>
  <si>
    <t>Hợp tác xã ô tô Toàn cầu</t>
  </si>
  <si>
    <t>268 đường Tô Hiến Thành, Phường 15, Quận 10.</t>
  </si>
  <si>
    <t>Ngưng hoạt động, không liên lạc được</t>
  </si>
  <si>
    <t>Hợp tác xã Kinh doanh Xe Nhàn Rỗi</t>
  </si>
  <si>
    <t>204 đường Ba Tháng Hai, Phường 12, Quận 10.</t>
  </si>
  <si>
    <t>Hợp tác xã Nhà Liên Danh</t>
  </si>
  <si>
    <t>56 Hồ Thị Kỷ, Phường 1, Quận 10.</t>
  </si>
  <si>
    <t>Hợp tác xã Thương mại Dịch vụ Phương Đông</t>
  </si>
  <si>
    <t>377/11 Nguyễn Tri Phương, Phường 5, Quận 10.</t>
  </si>
  <si>
    <t xml:space="preserve">Thương mại </t>
  </si>
  <si>
    <t>Hợp tác xã Thương mại Dịch vụ Quản lý Chợ Lê Hồng Phong</t>
  </si>
  <si>
    <t>374/51 Lê Hồng Phong, Phường 1, Quận 10.</t>
  </si>
  <si>
    <t>Quản lý chợ</t>
  </si>
  <si>
    <t>Hợp tác xã TM-DV- Phường 11</t>
  </si>
  <si>
    <t>596 Điện Biên Phủ, Phường 11, Quận 10.</t>
  </si>
  <si>
    <t>Số lượng thành viên: 68</t>
  </si>
  <si>
    <t>Hợp tác xã Công nghệ Xanh</t>
  </si>
  <si>
    <t>198/34D Nguyễn Duy Dương, Phường 3, Quận 10.</t>
  </si>
  <si>
    <t>Hợp tác xã may Vạn Xuân</t>
  </si>
  <si>
    <t>121/28-30 Lạc Long Quân, Quận 11.</t>
  </si>
  <si>
    <t>Công nghiệp – Tiểu thủ công nghiệp</t>
  </si>
  <si>
    <t>Hợp tác xã Mành Trúc Nguyên Vũ</t>
  </si>
  <si>
    <t>106c/120 lạc Long Quân, Quận 11.</t>
  </si>
  <si>
    <t>Hợp tác xã Cơ khí Phú Thọ</t>
  </si>
  <si>
    <t>10b Lữ Gia, Quận 11.</t>
  </si>
  <si>
    <t>Hợp tác xã Nam Việt</t>
  </si>
  <si>
    <t>/</t>
  </si>
  <si>
    <t>Kinh doanh không hiệu quả làm thũ tục giải thể</t>
  </si>
  <si>
    <t>Hợp tác xã Xây dựng Trường Gia</t>
  </si>
  <si>
    <t>126 Đường số 9, Cư xá Bình Thới, Quận 11.</t>
  </si>
  <si>
    <t>HỢp tác xã Vận tải Du lịch Tiến Thành</t>
  </si>
  <si>
    <t>144 Nguyễn Thị Nhỏ, Quận 11.</t>
  </si>
  <si>
    <t xml:space="preserve">Giao thông Vận tải </t>
  </si>
  <si>
    <t>Số lượng thành viên: 16</t>
  </si>
  <si>
    <t>Hợp tác xã Vận tải Cơ giới Tiến Đạt</t>
  </si>
  <si>
    <t>423/27/5 Lạc Long Quân, Quận 11.</t>
  </si>
  <si>
    <t>Hợp tác xã Vận tải Cơ giới Quận 11</t>
  </si>
  <si>
    <t>1160 đường 3/2, Quận 11.</t>
  </si>
  <si>
    <t>Số lượng thành viên: 114</t>
  </si>
  <si>
    <t>Hợp tác xã Ô tô Vận tải Bình Phương</t>
  </si>
  <si>
    <t>1287/27 đường 3/2, Quận 11.</t>
  </si>
  <si>
    <t>Số lượng thành viên: 13</t>
  </si>
  <si>
    <t>Hợp tác xã nông nghiệp - thương mại - dịch vụ Dân Quý</t>
  </si>
  <si>
    <t xml:space="preserve">47/4, khu phố 5, phường Tân Chánh  Hiệp, Quận 12
</t>
  </si>
  <si>
    <t xml:space="preserve">Số lượng thành viên: 7 </t>
  </si>
  <si>
    <t>Hợp tác xã vận tải - du lịch Đồng Tiến</t>
  </si>
  <si>
    <t>114/3, Quốc lộ 1A, khu phố 3, phường An Phú Đông, Quận 12</t>
  </si>
  <si>
    <t>Số lượng thành viên: 32</t>
  </si>
  <si>
    <t xml:space="preserve">Chi cục thuế không xác nhận việc hoàn thành nghĩa vụ thuế của Hợp tác xã. Người đại diện pháp luật cũ không bàn giao hồ sơ tài chính  </t>
  </si>
  <si>
    <t>Hợp tác xã vận tải Minh Anh</t>
  </si>
  <si>
    <t>Số 42, đường TA 04, khu phố 1, phường Thới An, Quận 12</t>
  </si>
  <si>
    <t xml:space="preserve"> Số lượng thành viên: 7</t>
  </si>
  <si>
    <t xml:space="preserve"> X </t>
  </si>
  <si>
    <t>Không còn hoạt động tại trụ sở đăng ký và không liên lạc được với Hợp tác xã</t>
  </si>
  <si>
    <t>Hợp tác xã VT cơ giới Hoàn Mỹ - Tân Bình</t>
  </si>
  <si>
    <t>48 Bàu cát, Phường 14, Quận Tân Bình. Sđt: 028.6296.7470</t>
  </si>
  <si>
    <t>Hoạt động kinh doanh không hiệu quả</t>
  </si>
  <si>
    <t>Hợp tác xã Vận tải Cơ giới I Tân Bình</t>
  </si>
  <si>
    <t>164 Trương Công Định, Phường 14, Quận Tân Bình. Sđt: 028.62967470</t>
  </si>
  <si>
    <t>Hợp tác xã Sao Sài Gòn</t>
  </si>
  <si>
    <t>522/23 Hoàng Văn Thị, Phường 4, Quận Tân Bình. Sđt: 028.68340137</t>
  </si>
  <si>
    <t>Hợp tác xã VT và DL Hải Âu</t>
  </si>
  <si>
    <t>79 Xuân Hồng, Phường 12, Quận Tân Bình. Sđt: 028.77792666</t>
  </si>
  <si>
    <t>Hợp tác xã VT ô tô Hòa Thành</t>
  </si>
  <si>
    <t>Số 128 Phan Huy Ích, Phường 15, Quận Tân Bình. Sđt: 02866808021</t>
  </si>
  <si>
    <t>Hợp tác xã TM - DV Tân Tiến</t>
  </si>
  <si>
    <t>152 Trường Chinh, Phường 12, Quận Tân Bình. Sđt: 0903702998</t>
  </si>
  <si>
    <t xml:space="preserve">Thương mại – Dịch vụ  </t>
  </si>
  <si>
    <t>Hợp tác xã Môi trường Trung Tín</t>
  </si>
  <si>
    <t>45/1 A Đường  Trần Thái Tông, Phường 15, Quận Tân Bình. Sđt: 0935.141.030</t>
  </si>
  <si>
    <t>Hợp tác xã Nông nghiệp Cô Bảy Sài Gòn</t>
  </si>
  <si>
    <t>439/17 Lê Văn Quới, Phường Bình Trị Đông, Quận Bình Tân.</t>
  </si>
  <si>
    <t>Không tìm được người đại diện để làm thủ tục giải thể theo quy định</t>
  </si>
  <si>
    <t>Hợp tác xã Vận tải và Dịch vụ Du lịch Hữu Nghị</t>
  </si>
  <si>
    <t>541/14 Tỉnh Lộ 10, Phường Bình Trị Đông B, Quận Bình Tân.</t>
  </si>
  <si>
    <t>Hợp tác xã Xe Du lịch và Vận tải Số 6</t>
  </si>
  <si>
    <t>84/30G Tên Lửa, Phường An Lạc A, Quận Bình Tân</t>
  </si>
  <si>
    <t>Đang phối hợp thực hiện giải thể</t>
  </si>
  <si>
    <t>Hợp tác xã Số 5</t>
  </si>
  <si>
    <t>180 Kinh Dương Vương, Phường An Lạc A, Quận Bình Tân.</t>
  </si>
  <si>
    <t>Hợp tác xã Vận tải Đại Nam</t>
  </si>
  <si>
    <t>123 Đường số 3, Phường Bình Trị Đông B, Quận Bình Tân.</t>
  </si>
  <si>
    <t>Hợp tác xã Tiến Thắng</t>
  </si>
  <si>
    <t>97/4 Phùng Tá Chu, Phường An Lạc A, Quận Bình Tân.</t>
  </si>
  <si>
    <t>Hợp tác xã Sơn mài mỹ nghệ tổng hợp Sông Đồng</t>
  </si>
  <si>
    <t>105A Hoàng Hoa Thám, Phường 6, Quận Bình Thạnh.</t>
  </si>
  <si>
    <t xml:space="preserve">Sản xuất </t>
  </si>
  <si>
    <t>Hợp tác xã không thể liên lạc được với tất cả thành viên.</t>
  </si>
  <si>
    <t>Hợp tác xã Kim Sơn</t>
  </si>
  <si>
    <t>574/8 Nguyễn Kiệm, Phường 4, Quận Phú Nhuận.</t>
  </si>
  <si>
    <t xml:space="preserve">Thương mại – Dịch vụ </t>
  </si>
  <si>
    <t>Hoạt động kém hiệu quả</t>
  </si>
  <si>
    <t>Hợp tác xã Bầu trời Công nghệ</t>
  </si>
  <si>
    <t>202B Hoàng Văn Thụ, Phường 9, Quận Phú Nhuận.</t>
  </si>
  <si>
    <t>Đã ngưng hoạt động nhưng không liên lạc được, ban lãnh đạo đã bỏ trốn</t>
  </si>
  <si>
    <t>Hợp tác xã TM – DV Đông Ba</t>
  </si>
  <si>
    <t>103A Phan Đăng Lưu, Phường 7, Quận Phú Nhuận.</t>
  </si>
  <si>
    <t>Không tổ chức hoạt động đảm bảo theo luật hợp tác xã 2012 do không đủ thành viên</t>
  </si>
  <si>
    <t>Hợp tác xã TM – DV Phường 17</t>
  </si>
  <si>
    <t>163 Phan Đăng Lưu, Phường 17, Quận Phú Nhuận.</t>
  </si>
  <si>
    <t>Thương mại – Dịch vụ</t>
  </si>
  <si>
    <t>Hợp tác xã Mành trúc Xuất khẩu Đồng Tâm</t>
  </si>
  <si>
    <t>130 Cao Thắng, Phường 17, Quận Phú Nhuận.</t>
  </si>
  <si>
    <t>Công nghiệp – Tiểu thủ Công nghiệp</t>
  </si>
  <si>
    <t>Hợp tác xã GTVT Bến Thành</t>
  </si>
  <si>
    <t>60 Cô Giang, Phường 2, Quận Phú Nhuận.</t>
  </si>
  <si>
    <t>Đã ngưng hoạt động nhưng không liên lạc được, bỏ địa chỉ kinh doanh</t>
  </si>
  <si>
    <t>Hợp tác xã Nông nghiệp – Dịch vụ Long Hoa</t>
  </si>
  <si>
    <t>77 Đường 4, Phường Linh Tây, Quận Thủ Đức.</t>
  </si>
  <si>
    <t>Số lượng thành viên: 12 
Vốn điều lệ: 1.250 triệu đồng.</t>
  </si>
  <si>
    <t>Trưởng Ban quản trị Hợp tác xã hiện đang định cư ở nước ngoài.</t>
  </si>
  <si>
    <t>Hợp tác xã Đồng Việt</t>
  </si>
  <si>
    <t>33 Đường 20, Khu phố 4, Phường Hiệp Bình Chánh, Quận Thủ Đức.</t>
  </si>
  <si>
    <t>Số lượng thành viên: 10 
Vốn điều lệ: 200 triệu đồng</t>
  </si>
  <si>
    <t>Hợp tác xã Nông nghiệp Sao Vàng</t>
  </si>
  <si>
    <t>Tỉnh lộ 7, tổ 15, ấp Bình Thượng 1, xã Thái Mỹ, huyện Củ Chi</t>
  </si>
  <si>
    <t>Chăn nuôi bò sữa</t>
  </si>
  <si>
    <t>Không còn hoạt động tại địa điểm đăng ký, không thể liên hê được với thành viên Hợp tác xã</t>
  </si>
  <si>
    <t>Hợp tác xã Thương mại Phú Hòa Đông</t>
  </si>
  <si>
    <t>xã Phú Hòa Đông, huyện Củ Chi</t>
  </si>
  <si>
    <t>Xay bột đất phụ gia, phân bón</t>
  </si>
  <si>
    <t>Hợp tác xã Nông nghiệp Trường Sinh</t>
  </si>
  <si>
    <t>số 64, đường số 9, ấp Tân Định, xã Tân Thông Hội, huyện Củ Chi</t>
  </si>
  <si>
    <t>sản xuất, mua bán nấm các loại</t>
  </si>
  <si>
    <t>Hợp tác xã Nông Công nghiệp Bến Thành</t>
  </si>
  <si>
    <t>ấp Chợ, xã Trung An, huyện Củ Chi</t>
  </si>
  <si>
    <t xml:space="preserve">Nuôi thủy sản. </t>
  </si>
  <si>
    <t>Hợp tác xã Nhà vườn sinh thái Phương Đông Đồng Tiến</t>
  </si>
  <si>
    <t>đường Cá Lăng, ấp Phú Lợi, xã Phú Hòa Đông, huyện Củ Chi</t>
  </si>
  <si>
    <t>Chăn nuôi: Bò sữa, gia cầm, heo thịt</t>
  </si>
  <si>
    <t>Hợp tác xã Hoa Lan Đất Việt</t>
  </si>
  <si>
    <t>số 391, đường Sông Lu, ấp An Hòa, xã Trung An, huyện Củ Chi</t>
  </si>
  <si>
    <t>Sản xuất mua bán:Hoa lan</t>
  </si>
  <si>
    <t>Hợp tác xã Sản xuất Thương mại Cao su Đồng Tâm</t>
  </si>
  <si>
    <t>đường Võ Văn Bích, ấp 11, xã Tân Thạnh Đông, huyện Củ Chi</t>
  </si>
  <si>
    <t>Chế biến mũ cao su</t>
  </si>
  <si>
    <t>Hợp tác xã Thương mại Dịch vụ Sản xuất Công nghiệp Bò sữa Thành Công</t>
  </si>
  <si>
    <t>số 505, đường Tỉnh lộ 15, ấp 7, xã Tân Thạnh Đông, huyện Củ Chi</t>
  </si>
  <si>
    <t>Hợp tác xã Nông nghiệp Hoa lan cây cảnh Ngọc Tú</t>
  </si>
  <si>
    <t>25/18A Ấp Thới Tứ, xã Thới Tam Thôn, huyện Hóc Môn.</t>
  </si>
  <si>
    <t>Kinh doanh hoa kiểng</t>
  </si>
  <si>
    <t>Địa bàn hoạt động|: huyện Hóc Môn</t>
  </si>
  <si>
    <t>Không có doanh thu từ năm 2015. Không thể liên hệ được với người đại diện theo pháp luật.</t>
  </si>
  <si>
    <t>Hợp tác xã Sản xuất - Nông nghiệp Tân Hiệp</t>
  </si>
  <si>
    <t>Kinh doanh rau quả, dịch vụ vận chuyển, gia công nhôm kính</t>
  </si>
  <si>
    <t>Địa bàn hoạt động: huyện Hóc Môn</t>
  </si>
  <si>
    <t>Hợp tác xã Nông sản Hoa quả Sơn</t>
  </si>
  <si>
    <t>40/14A Ấp 4, xã Đông Thạnh, huyện Hóc Môn</t>
  </si>
  <si>
    <t>Chế biến và bảo quản rau quả, trồng đậu các loại, hoa, cây cảnh, bán lả các mặt hàng hoa quả tươi</t>
  </si>
  <si>
    <t>Số lượng thành viên: 7. Địa bàn hoạt động: huyện Hóc Môn</t>
  </si>
  <si>
    <t>Hợp tác xã Nông nghiệp - Thương mại Dịch vụ Tiên Tiến</t>
  </si>
  <si>
    <t>1/1A Ấp Thới Tứ, xã Thới Tam Thôn, huyện Hóc Môn.</t>
  </si>
  <si>
    <t>Trồng rau, đậu các loại và trồng hoa cây cảnh</t>
  </si>
  <si>
    <t>Hợp tác xã Phát triển Nông thôn – Lâm nghiệp Công nghệ Xanh</t>
  </si>
  <si>
    <t>A1/19C Ấp 1, xã Tân Nhựt, huyện Bình Chánh.</t>
  </si>
  <si>
    <t>Số lượng thành viên: 19</t>
  </si>
  <si>
    <t>Không liên hệ được đại diện pháp luật của Hợp tác xã (điện thoại, gửi thư mời về nơi cư trú, chổ ở hiện tại)</t>
  </si>
  <si>
    <t>Hợp tác xã Nông thủy Hữu cơ Xanh</t>
  </si>
  <si>
    <t>Số 73 đường 4C, KDC Đại Phúc, Ấp 5, xã Bình Hưng, huyện Bình Chánh.</t>
  </si>
  <si>
    <t>Hợp tác xã Sản xuất muối và các sản phẩm từ muối Tiến Thành</t>
  </si>
  <si>
    <t>Ấp Lý thái Bửu, xã Lý Nhơn, huyện Cần Giờ.</t>
  </si>
  <si>
    <t>Sản xuất tiêu thụ, chế biến muối và các sản phẩm từ muối</t>
  </si>
  <si>
    <t>Không ký được hợp đồng kinh tế chi cục thuế đang hướng dẫn thủ tục quyết toán, tiến hành giải thể.</t>
  </si>
  <si>
    <t>HTX May Ngọc Long</t>
  </si>
  <si>
    <t>Thị xã Hồng Lĩnh</t>
  </si>
  <si>
    <t>HTX Tổng hợp Trường An</t>
  </si>
  <si>
    <t>Thị xã Kỳ Anh</t>
  </si>
  <si>
    <t>HTX CN và DVTH Hiền Lương</t>
  </si>
  <si>
    <t xml:space="preserve">HTX CN và KDTH Toàn Thắng </t>
  </si>
  <si>
    <t>HTX May mặc Thanh Thúy</t>
  </si>
  <si>
    <t>HTX May mặc Kỳ Phương</t>
  </si>
  <si>
    <t>HTX NTTS Tiểu Láng</t>
  </si>
  <si>
    <t>HTX sản xuất rau và DVNN tổng hợp Kỳ Ninh</t>
  </si>
  <si>
    <t>HTX Tây Trinh</t>
  </si>
  <si>
    <t>HTX Quản lý chợ Kỳ Ninh</t>
  </si>
  <si>
    <t>HTX Thành Sen</t>
  </si>
  <si>
    <t>Tp Hà Tĩnh</t>
  </si>
  <si>
    <t xml:space="preserve">HTX Chăn nuôi Đá Bạc </t>
  </si>
  <si>
    <t>Hương Sơn</t>
  </si>
  <si>
    <t>HTX Xây dựng và Môi trường Phúc Đồng</t>
  </si>
  <si>
    <t>HTX Vận tải và Xây lắp Thủy Sơn</t>
  </si>
  <si>
    <t>HTX Vận tải và Xây dựng Thuận Việt</t>
  </si>
  <si>
    <t>HTX TMDV và Chăn nuôi Sơn Diệm</t>
  </si>
  <si>
    <t>HTX Xây dựng và DVTH Sơn Diệm</t>
  </si>
  <si>
    <t>HTX DV Hươu, nhung Hươu Sơn Lâm</t>
  </si>
  <si>
    <t>HTX Vật liệu xây dựng Lương Sơn</t>
  </si>
  <si>
    <t>HTX Dịch vụ tổng hợp 27/7</t>
  </si>
  <si>
    <t xml:space="preserve">HTX Chăn nuôi tổng hợp Tây Sơn </t>
  </si>
  <si>
    <t>HTX nông nghiệp tổng hợp Tân Lâm Hương (Thạch Hương cũ)</t>
  </si>
  <si>
    <t>Thạch Hà</t>
  </si>
  <si>
    <t>HTX Hòa Đào</t>
  </si>
  <si>
    <t>HTX Thanh Hà</t>
  </si>
  <si>
    <t>HTX Công Hoa</t>
  </si>
  <si>
    <t>HTX Đông Hương</t>
  </si>
  <si>
    <t>Địa điểm kinh doanh: HTX xây dựng và dịch vụ thương mại 27/7</t>
  </si>
  <si>
    <t>HTX dịch vụ NN Đồng Thanh</t>
  </si>
  <si>
    <t>Can Lộc</t>
  </si>
  <si>
    <t>HTX kinh doanh vật liệu xây dựng, dịch vụ nông nghiệp Trường Thọ</t>
  </si>
  <si>
    <t>HTX quản lý chợ Quan Trường Lộc</t>
  </si>
  <si>
    <t>chợ</t>
  </si>
  <si>
    <t>Hợp tác xã Duy Thoại</t>
  </si>
  <si>
    <t>Nghi Xuân</t>
  </si>
  <si>
    <t xml:space="preserve">HTX sản xuất nội thất Khánh Hùng </t>
  </si>
  <si>
    <t>Cẩm Xuyên</t>
  </si>
  <si>
    <t>HTX sản xuất và nuôi trồng thủy hải sản Cẩm Dương</t>
  </si>
  <si>
    <t>HTX Thương mại, dịch vụ - sản xuất - chế biến muối ăn và nuôi trồng thủy sản 19/5</t>
  </si>
  <si>
    <t>HTX Sản xuất và kinh doanh
 rau quả Sơn Trung</t>
  </si>
  <si>
    <t>HTX hương Báo Ân</t>
  </si>
  <si>
    <t>Lộc Hà</t>
  </si>
  <si>
    <t>HTX Hoa Nga</t>
  </si>
  <si>
    <t>Thương mại dịch vụ, chợ</t>
  </si>
  <si>
    <t>HTX dịch vụ tang lễ Tâm Đức</t>
  </si>
  <si>
    <t>HTX đánh bắt hải sản Thạch Bằng</t>
  </si>
  <si>
    <t>HTX Dịch vụ tổng hợp và chăn nuôi Thành Đạt</t>
  </si>
  <si>
    <t>Hương Khê</t>
  </si>
  <si>
    <t>HTX Chăn nuôi và DVTH Hòa Thuận</t>
  </si>
  <si>
    <t>HTX Chăn nuôi Hươu Hương Phong</t>
  </si>
  <si>
    <t>HTX chăn nuôi Cường Thịnh</t>
  </si>
  <si>
    <t>HTX DVNN Hương Liên</t>
  </si>
  <si>
    <t>HTX DVNN Đông Hải</t>
  </si>
  <si>
    <t>HTX sản xuất kinh doanh vật liệu xây dựng Len Sửu</t>
  </si>
  <si>
    <t>HTX dịch vụ môi trường xã Phú Phong</t>
  </si>
  <si>
    <t>HTX Cường Xuân</t>
  </si>
  <si>
    <t>Hợp tác xã NN Đại Sơn</t>
  </si>
  <si>
    <t>Vũ Quang</t>
  </si>
  <si>
    <t>HTX dịch vụ Nông nghiệp Minh Tiến</t>
  </si>
  <si>
    <t>Hợp tác xã Chăn Nuôi Tổng Hợp xã Đức Hương</t>
  </si>
  <si>
    <t>HTX Dịch vụ Nông nghiệp xã Hương Thọ</t>
  </si>
  <si>
    <t>HTX Dịch vụ tổng hợp Hương Thọ</t>
  </si>
  <si>
    <t>HTX Nông nghiệp Toàn Thắng xã Kỳ Văn</t>
  </si>
  <si>
    <t>huyện Kỳ Anh</t>
  </si>
  <si>
    <t>HTX nông nghiệp và kinh doanh tổng hợp Hiệu Châu</t>
  </si>
  <si>
    <t>HTX chăn nuôi và dịch vụ tổng hợp Hòa Phát</t>
  </si>
  <si>
    <t>HTX nông nghiệp và dịch vụ kinh doanh tổng hợp duy minh</t>
  </si>
  <si>
    <t>HTX nông nghiệp và dịch vụ tổng hợp Kỳ tây</t>
  </si>
  <si>
    <t>Đại diện pháp luật đang ở nước ngoài, đang nợ ngân hàng 1,7 tỷ đồng, có tài sản thế chấp nhưng ngân hàng chưa xử lý được do người đại diện pháp luật đang ở nước ngoài</t>
  </si>
  <si>
    <t>Không liên lạc được với giám đốc, người đại diện pháp luật đang ở nước ngoài</t>
  </si>
  <si>
    <t>Không liên lạc được với Giám đốc HTX</t>
  </si>
  <si>
    <t>Đang nợ quỹ phát triển HTX</t>
  </si>
  <si>
    <t>Không liên lạc được với Giám đốc HTX, đang nợ quỹ phát triển HTX</t>
  </si>
  <si>
    <t>Người đại diện pháp luật đã chết</t>
  </si>
  <si>
    <t>Không liên lạc được với Giám đốc HTX, 
đang nợ quỹ hỗ trợ phát triển HTX</t>
  </si>
  <si>
    <t>Đề xuất chuyển đổi mô hình</t>
  </si>
  <si>
    <t>Đang vướng mắc thuê đất 50 năm chưa xử lý</t>
  </si>
  <si>
    <t>Đang nợ quỹ phát triển HTX 400 triệu đồng</t>
  </si>
  <si>
    <t>Đang làm hồ sơ giải thể, đang xử lý tài sản không chia (hỗ trợ mua xe chở rác 100 triệu từ Ngân sách nhà nước</t>
  </si>
  <si>
    <t>Đang nợ thuế 82 triệu đồng</t>
  </si>
  <si>
    <t>Người đại diện pháp luật đang đi khỏi địa phương</t>
  </si>
  <si>
    <t>Đang làm hồ sơ giải thể</t>
  </si>
  <si>
    <t>Đang làm hồ sơ giải thể (HTX chưa trả dấu)</t>
  </si>
  <si>
    <t>Đang nợ thuế 27 triệu đồng, nợ BHXH 80 triệu đồng</t>
  </si>
  <si>
    <t>Không tìm thấy người đại diện theo pháp luật do không còn sinh sống trên địa bàn</t>
  </si>
  <si>
    <t>Nợ Ngân hàng số tiền 1,347 tỷ đồng, nợ đã đến hạn nhưng ngân hàng chưa xử lý do giám đốc đang bị bệnh hiểm nghèo</t>
  </si>
  <si>
    <t>Không liên lạc được, giám đốc đã rời khỏi địa phương</t>
  </si>
  <si>
    <t>Không liên lạc được với người đại diện theo pháp luật</t>
  </si>
  <si>
    <t xml:space="preserve">Nợ ngân hàng </t>
  </si>
  <si>
    <t>Nợ công ty phân bón nên chưa hoàn thành thủ tục</t>
  </si>
  <si>
    <t>Đang nợ thuế, UBND huyện Tiên Điền đang liên lạc được với người đại diện pháp luật, thành viên để làm việc, hoàn thành hồ sơ giải thể</t>
  </si>
  <si>
    <t>Không liên lạc được với người đại diện theo pháp luật, thành viên</t>
  </si>
  <si>
    <t>Không liên hệ được với cán bộ quản lý HTX, đang nợ quỹ</t>
  </si>
  <si>
    <t>Không liên hệ được với cán bộ quản lý HTX</t>
  </si>
  <si>
    <t xml:space="preserve">Không liên hệ được với cán bộ quản lý HTX, theo báo cáo địa phương đang nợ tiền giống 160 triệu đồng </t>
  </si>
  <si>
    <t>Không phối hợp thực hiện</t>
  </si>
  <si>
    <t>Đang nợ quỹ Hỗ trợ HTX 500 triệu đang trong hạn, chờ xử lý nợ</t>
  </si>
  <si>
    <t>Người đại diện pháp luật không ở địa phương</t>
  </si>
  <si>
    <t>Không phối hợp thực hiện giải thể</t>
  </si>
  <si>
    <t>Người đại diện theo pháp luật không có tại địa phương</t>
  </si>
  <si>
    <t>Đang nợ thuế 7,545 triệu đồng</t>
  </si>
  <si>
    <t>Đang nợ thuế 1,872 tỷ đồng</t>
  </si>
  <si>
    <t>Nợ UBND tiền thủy lợi phí mà huyện cấp 87 triệu đồng, hiện nay HTX đang bị công an điều tra nên chưa thực hiện được các thủ tục</t>
  </si>
  <si>
    <t>đang thực hiện hồ sơ thủ tục giải thể</t>
  </si>
  <si>
    <t>đang nợ thuế 4,826 triệu đồng</t>
  </si>
  <si>
    <t>đang nợ thuế 2,737 triệu đồng</t>
  </si>
  <si>
    <t>Người đại diện không có mặt tại địa phương</t>
  </si>
  <si>
    <t>Người đại diện pháp luật qua đời, hiện tại chưa 
liên lạc được với ban quản lý và người thân để xử lý</t>
  </si>
  <si>
    <t>Người đại diện pháp luật không có mặt tại địa phương</t>
  </si>
  <si>
    <t>Người đại diện pháp luật và thành viên đi vắng khỏi địa bàn</t>
  </si>
  <si>
    <t>Người đại diện pháp luật và thành viên đi vắng khỏi địa bàn, đang nợ thuế</t>
  </si>
  <si>
    <t>Chuyển đổi mô hình</t>
  </si>
  <si>
    <t>HTX Nông nghiệp Đạt Thành</t>
  </si>
  <si>
    <t>Ấp Phạm Thành Hơn B, xã An Thạnh 2, huyện Cù Lao Dung</t>
  </si>
  <si>
    <t>Lĩnh vực Nông nghiệp</t>
  </si>
  <si>
    <t>HTX Rau củ quả Lộc Phát</t>
  </si>
  <si>
    <t>Ấp An Nghiệp, xã An Thạnh 3, huyện Cù Lao Dung</t>
  </si>
  <si>
    <t>HTX Nông nghiệp An Phú A</t>
  </si>
  <si>
    <t>Ấp An Phú A, xã An Thạnh Tây, huyện Cù Lao Dung</t>
  </si>
  <si>
    <t>HTX Thủy sản Hưng Lợi</t>
  </si>
  <si>
    <t>Ấp Sáu Thử, xã Đại Ân 1,</t>
  </si>
  <si>
    <t>Lĩnh vực Thủy sản</t>
  </si>
  <si>
    <t>Tôm lúa Hòa Lời</t>
  </si>
  <si>
    <t>Xã Ngọc Đông, huyện Mỹ Xuyên</t>
  </si>
  <si>
    <t>Không đăng ký mã số thuế quá 01 năm</t>
  </si>
  <si>
    <t>Liên kết nông ngư</t>
  </si>
  <si>
    <t>Xã Thạnh phú, huyện Mỹ Xuyên</t>
  </si>
  <si>
    <t>Nông ngư Hòa Đê</t>
  </si>
  <si>
    <t>Xã Hòa Tú 1, huyện Mỹ Xuyên</t>
  </si>
  <si>
    <t>Nông ngư Phú Lợi</t>
  </si>
  <si>
    <t>Tôm sạch</t>
  </si>
  <si>
    <t>Xã Hòa Tú 2, huyện Mỹ Xuyên</t>
  </si>
  <si>
    <t>Dịch vụ và sản xuất lúa</t>
  </si>
  <si>
    <t>Xã Đại Tâm, huyện Mỹ Xuyên</t>
  </si>
  <si>
    <t>Nông ngư Thành Công</t>
  </si>
  <si>
    <t>Xã Gia Hòa 1, huyện Mỹ Xuyên</t>
  </si>
  <si>
    <t>Nông ngư 14/10 Bình Hòa</t>
  </si>
  <si>
    <t>Xã Gia Hòa 2, huyện Mỹ Xuyên</t>
  </si>
  <si>
    <t>Chưa đăng ký  mã số thuế</t>
  </si>
  <si>
    <t>HTX Đoàn Kết Phường 8</t>
  </si>
  <si>
    <t>Số 454 Phạm Hùng, Khóm 3, Phường 8, thành phố Sóc Trăng</t>
  </si>
  <si>
    <t>Sản xuất lúa giống</t>
  </si>
  <si>
    <t>HTX Cơ giới hỗ trợ nông nghiệp Trương Lợi Nguyên</t>
  </si>
  <si>
    <t>Số 582 đường 30/4, Khóm 1, Phường 3, thành phố Sóc Trăng</t>
  </si>
  <si>
    <t>Dịch vụ (cày xới, cắt tuốt lúa)</t>
  </si>
  <si>
    <t>Ấp Tà Lọt C, xã Thạnh Trị,</t>
  </si>
  <si>
    <t>HTX Nông nghiệp Bào Cát</t>
  </si>
  <si>
    <t>Ấp Bào Cát, thị trấn Hưng Lợi, huyện Thạnh Trị</t>
  </si>
  <si>
    <t>HTX Nông nghiệp Thành Trung</t>
  </si>
  <si>
    <t>Ấp 22, xã Vĩnh Thành,</t>
  </si>
  <si>
    <t>HTX Sản xuất Nông nghiệp Trung Bình</t>
  </si>
  <si>
    <t>Ấp Trung Bình, xã Tuân Tức, huyện Thạnh Trị</t>
  </si>
  <si>
    <t>HTX Sản xuất Nông nghiệp Tân Định</t>
  </si>
  <si>
    <t>Ấp Tân Định, xã Tuân Tức,</t>
  </si>
  <si>
    <t>HTX Nông nghiệp Thắng Lợi</t>
  </si>
  <si>
    <t>Ấp Tân Thắng, xã Thạnh Tân, huyện Thạnh Trị</t>
  </si>
  <si>
    <t>HTX Sản xuất và thu mua nấm rơm Sáu Nhãn</t>
  </si>
  <si>
    <t>Ấp Quang Vinh, xã Châu Hưng, huyện Thạnh Trị</t>
  </si>
  <si>
    <t>HTX Nông nghiệp Kiết Lập B</t>
  </si>
  <si>
    <t>Ấp Kiết Lập B, xã Lâm Tân,</t>
  </si>
  <si>
    <t>HTX Nông nghiệp Ấp 14</t>
  </si>
  <si>
    <t>Ấp 14, xã Vĩnh Lợi,</t>
  </si>
  <si>
    <t>HTX Nông nghiệp 30/4</t>
  </si>
  <si>
    <t>Ấp Đào Viên, xã Viên Bình,</t>
  </si>
  <si>
    <t>Đang hoàn thành hồ sơ chuyển đổi</t>
  </si>
  <si>
    <t>HTX Nông nghiệp 1/5</t>
  </si>
  <si>
    <t>HTX Nông nghiệp Thống Nhất</t>
  </si>
  <si>
    <t>Ấp An Hòa 1, xã Thạnh Thới An, huyện Trần Đề</t>
  </si>
  <si>
    <t>HTX Nông nghiệp Thạnh Thới Thuận</t>
  </si>
  <si>
    <t>Tỉnh lộ 396 B, ấp Thạnh An 3, xã Thạnh Thới Thuận, huyện Trần Đề</t>
  </si>
  <si>
    <t>HTX Nuôi trồng thủy sản Vĩnh Tân (ấp Trà Vôn A, xã Vĩnh Tân, thị xã Vĩnh Châu)</t>
  </si>
  <si>
    <t>HTX Quyết Thắng 30/4 (ấp Kinh Mới, xã Vĩnh Hiệp, thị xã Vĩnh Châu)</t>
  </si>
  <si>
    <t>Nuôi trồng thủy sản, cung ứng vật tư</t>
  </si>
  <si>
    <t>HTX Nuôi trồng thủy sản Hòa Nhân (ấp Lẫm Thiết, xã Hòa Đông, thị xã Vĩnh Châu)</t>
  </si>
  <si>
    <t>Giám đốc không điều hành</t>
  </si>
  <si>
    <t>HTX Tiểu thủ công nghiệp Thanh Hồng (ấp An Lạc, xã An Thạnh Tây, huyện Cù Lao Dung)</t>
  </si>
  <si>
    <t>Người đại diện đã mất</t>
  </si>
  <si>
    <t>HTX Đan đát Bình an (ấp Trường An, xã Trường Khánh, huyện Long Phú)</t>
  </si>
  <si>
    <t>không liên lạc được với người đại diện</t>
  </si>
  <si>
    <t>Chi nhánh HTX Nông nghiệp Hiệp Phát (ấp Phụng Tường 2, xã Song Phụng, huyện Long Phú)</t>
  </si>
  <si>
    <t>Nuôi trồng thủy sản, trồng cây đặc sản, xuất khẩu và tiêu thụ nội địa</t>
  </si>
  <si>
    <t>HTX đăng ký kinh nhưng không đi vào hoạt động</t>
  </si>
  <si>
    <t>Chi nhánh HTX Lộc Phát (ấp 3, thị trấn Long Phú, huyện Long Phú)</t>
  </si>
  <si>
    <t>Vận tải hành khách đường bộ, vận tải hàng hóa bằng đường bộ, cho thuê xe</t>
  </si>
  <si>
    <t>Người đại diện HTX không còn ở địa phương</t>
  </si>
  <si>
    <t>HTX Nông nghiệp sản xuất lúa giống số 01 (ấp Trường Thành B, xã Trường Khánh, huyện Long Phú)</t>
  </si>
  <si>
    <t>Sản xuất lúa đặc sản thương phẩm và sản xuất giống</t>
  </si>
  <si>
    <t>HTX TTCN Như ý (xã Ngọc Đông, huyện Mỹ Xuyên)</t>
  </si>
  <si>
    <t>Đan đát hàng TTCN</t>
  </si>
  <si>
    <t>HTX Chăn nuôi Thạnh Quới (xã Thạnh Quới, huyện Mỹ Xuyên)</t>
  </si>
  <si>
    <t>HTX Nông ngư Hòa Lời (xã Ngọc Đông, huyện Mỹ Xuyên)</t>
  </si>
  <si>
    <t>HTX Nuôi tôm Quyết Thắng (xã Ngọc Tố, huyện Mỹ Xuyên)</t>
  </si>
  <si>
    <t>HTX Xây dựng Minh Tấn (số 106  đường Trần Bình Trọng, Khóm 1, Phường 2, thành phố Sóc Trăng)</t>
  </si>
  <si>
    <t>HTX Nông nghiệp Mỹ Đông 2 (ấp Mỹ Đông 2, xã Thạnh Quới, thị xã Ngã Năm)</t>
  </si>
  <si>
    <t>Có khiếu kiện</t>
  </si>
  <si>
    <t>HTX NN Trung Hiếu</t>
  </si>
  <si>
    <t>Ấp An Điền 
1, xã Trung Hiếu</t>
  </si>
  <si>
    <t>Thực tế đã giải thể rồi nhưng trên hệ thống để ngừng hoạt động nhưng chưa hoàn thành thủ tục chấm dứt hiệu lực MST</t>
  </si>
  <si>
    <t xml:space="preserve"> HTX TCMN Nhân Trí</t>
  </si>
  <si>
    <t>Ấp Bình Thành, xã Trung Hiếu</t>
  </si>
  <si>
    <t>HTX Chăn nuôi gà Thuận Phát</t>
  </si>
  <si>
    <t>Ấp 1, xã 
Quới An</t>
  </si>
  <si>
    <t>HTX Cơ khí Sít Đa</t>
  </si>
  <si>
    <t>Ấp Giồng Ké, xã Trung Ngãi</t>
  </si>
  <si>
    <t>HTX Xây Dựng 
Quốc Cường</t>
  </si>
  <si>
    <t>Khóm 1, thị
trấn Vũng Liêm</t>
  </si>
  <si>
    <t>HTX Xây Dựng Thịnh Tiến</t>
  </si>
  <si>
    <t>Tổ 1, ấp 
Trung Trạch, xã Trung Thành</t>
  </si>
  <si>
    <t xml:space="preserve"> HTX Tiểu Thủ Công Nghiệp 
Trường Cửu</t>
  </si>
  <si>
    <t>Tổ 5, ấp Hòa Nghĩa, xã Trung Thành Tây</t>
  </si>
  <si>
    <t>HTX Tiểu Thủ Công Nghiệp Trung Hiếu</t>
  </si>
  <si>
    <t>Tổ 5, ấp Đại 
Hòa, xã Trung Thành Đông</t>
  </si>
  <si>
    <t>HTX  Minh Trí</t>
  </si>
  <si>
    <t>Tổ 3, ấp 1, 
xã Trung Ngãi</t>
  </si>
  <si>
    <t>HTX Tiểu Thủ Công Nghiệp Sống Mới</t>
  </si>
  <si>
    <t>Tổ 9, ấp
 Quang Huy, xã Hiếu Phụng</t>
  </si>
  <si>
    <t xml:space="preserve"> HTX Dệt Len Trọng Tín</t>
  </si>
  <si>
    <t>Tổ 11, ấp
 Phú Tân, xã Trung Nghĩa</t>
  </si>
  <si>
    <t>Khóm 1, thị 
trấn Vũng Liêm</t>
  </si>
  <si>
    <t>HTX Nông Nghiệp
Minh Tâm</t>
  </si>
  <si>
    <t>Tổ 10, ấp 
Rạch Sâu, xã Quới Thiện</t>
  </si>
  <si>
    <t>HTX Thủ Công Mỹ Nghệ 
Thiên Tân</t>
  </si>
  <si>
    <t>Tổ 14, ấp An Trung, xã Trung Thành</t>
  </si>
  <si>
    <t>HTX XD cơ khí Nguyễn Vinh</t>
  </si>
  <si>
    <t>Tổ 10, ấp 
Phú Tân, xã Trung Nghĩa</t>
  </si>
  <si>
    <t>HTX chiếu cao cấp Phước Tiến</t>
  </si>
  <si>
    <t>Tổ 10, ấp
Thanh Khê, xã Thanh Bình</t>
  </si>
  <si>
    <t>HTX TTCN Tiến Tài</t>
  </si>
  <si>
    <t>Tổ 12, ấp 
Thanh Khê, xã Thanh Bình</t>
  </si>
  <si>
    <t>HTX TCMN Thắng Lợi</t>
  </si>
  <si>
    <t>Số 98A, 
khóm 1, thị trấn Vũng Liêm</t>
  </si>
  <si>
    <t>HTX NN Phú Hữu</t>
  </si>
  <si>
    <t>Ấp 8, xã
 Trung Hiệp</t>
  </si>
  <si>
    <t>HTX Quang Phú</t>
  </si>
  <si>
    <t>Ấp Quang 
Phú, xã Hiếu Phụng</t>
  </si>
  <si>
    <t>HTX xoài Cát núm Trung Chánh</t>
  </si>
  <si>
    <t>Tổ 4, ấp
 Quang Trạch, xã Trung Chánh</t>
  </si>
  <si>
    <t>HTX cam sành Hiếu Xuân
 Tây</t>
  </si>
  <si>
    <t>Tổ 10, ấp 
Hiếu Xuân Tây, xã Hiếu Thành</t>
  </si>
  <si>
    <t>HTX Vinh Phát MeKong</t>
  </si>
  <si>
    <t>Thị trấn Tân Quới</t>
  </si>
  <si>
    <t>Không liên lạc được người đại diện theo pháp luật</t>
  </si>
  <si>
    <t>HTX xây dựng Bình Tân</t>
  </si>
  <si>
    <t>HTX chế biến nông sản Tân Lập</t>
  </si>
  <si>
    <t>Xã Tân Thành</t>
  </si>
  <si>
    <t>HTX dịch vụ nông nghiệp Xuân Hiệp</t>
  </si>
  <si>
    <t>Ấp Hồi Xuân, xã Xuân Hiệp</t>
  </si>
  <si>
    <t>HTX tiểu thủ công nghiệp Hiệp Lợi</t>
  </si>
  <si>
    <t>Ấp Hiệp Lợi, xã Hòa Bình</t>
  </si>
  <si>
    <t>HTX vận tải thủy bộ Khánh Toàn</t>
  </si>
  <si>
    <t>Số 54/9, Đường Thống Chế Điều Bát, thị trấn Trà Ôn</t>
  </si>
  <si>
    <t>Không liên lạc được Ban Giám đốc HTX</t>
  </si>
  <si>
    <t>Liên hiệp HTX thủy sản Vĩnh Long</t>
  </si>
  <si>
    <t>Số 62 - Tỉnh lộ 902, ấp Thuận Thới, xã An Phước</t>
  </si>
  <si>
    <t>TS</t>
  </si>
  <si>
    <t>Người đại diện theo pháp luật mất</t>
  </si>
  <si>
    <t>(đã chuyển nhượng cho  công ty nhưng chưa làm thủ tục giải thể)</t>
  </si>
  <si>
    <t>Đủ điều kiện Giải thể bắt buộc nhưng chưa triển khai, không phối hợp</t>
  </si>
  <si>
    <t>Chưa chuyển đổi theo Luật</t>
  </si>
  <si>
    <t>Thành lập 2003-2012</t>
  </si>
  <si>
    <t>Thành lập sau năm 2012 đến nay</t>
  </si>
  <si>
    <t>Thành lập trước năm Luật 2003</t>
  </si>
  <si>
    <t>Số lượng HTX không hoạt động, chỉ còn tồn tại trên giấy tờ (không liên lạc được, không tìm thấy trụ sở)</t>
  </si>
  <si>
    <t>Đã chuyển đổi sang mô hình doanh nghiệp</t>
  </si>
  <si>
    <t>Không còn hoạt động, chờ giải thể</t>
  </si>
  <si>
    <t>Không có đủ kinh phí triển khai thực hiện tổ chức giải thể HTX (như đăng báo 03 số liên tiếp)</t>
  </si>
  <si>
    <t>Tổng số chưa tiến hành giải thể</t>
  </si>
  <si>
    <t>Tổng số HTX đang làm thủ tục giải thể</t>
  </si>
  <si>
    <t>Đang làm thủ tục giải thể, phá sản (không có vướng mắc)</t>
  </si>
  <si>
    <t>HTX Hoàng Nhân</t>
  </si>
  <si>
    <t xml:space="preserve">Ấp Lê Giáo, xã Biển BạchĐông, huyện Thới Bình; ĐT </t>
  </si>
  <si>
    <t>09 thành viên; doanh thu: 2,5 tỷ/năm</t>
  </si>
  <si>
    <t>HĐQT,BGĐ đi làm ăn nơi khác</t>
  </si>
  <si>
    <t>HTX nuôi cá sặc rằn</t>
  </si>
  <si>
    <t>Ấp 1, xã Trần Hợi, huyện Trần Văn Thời</t>
  </si>
  <si>
    <t xml:space="preserve">Nuôi trồng thủy sản </t>
  </si>
  <si>
    <t>Giám đốc không hợp tác</t>
  </si>
  <si>
    <t xml:space="preserve">Ấp 2, xã Hàng Vịnh, huyện Năm Căn; điện thoại: 0913067134 </t>
  </si>
  <si>
    <t>HTX Dịch vụ giống thủy sản Trại Lưới A</t>
  </si>
  <si>
    <t xml:space="preserve">Ấp Trại Lưới A, xã Đất Mới, huyện Năm Căn </t>
  </si>
  <si>
    <t>Giống thủy sản</t>
  </si>
  <si>
    <t>HTX Dịch vụ - vận tải Tân Tiến</t>
  </si>
  <si>
    <t>235 Nguyễn Văn Trỗi, thị trấn Cái Nước</t>
  </si>
  <si>
    <t>Vận chuyển hàng hóa, rác thải</t>
  </si>
  <si>
    <t>HTX Xây dựng Cái Nước</t>
  </si>
  <si>
    <t>126/Lộ Gòn, khóm 2, thị trấn Cái Nước</t>
  </si>
  <si>
    <t>Xây dựng dân dụng</t>
  </si>
  <si>
    <t>2 thành viên; doanh thu: 250 tr.đ/năm</t>
  </si>
  <si>
    <t>HTX Chợ phường 7</t>
  </si>
  <si>
    <t>Khóm 4, phường 5, thành phố Cà Mau; điện thoại: 0913793858</t>
  </si>
  <si>
    <t>Tổng hợp: xây dựng, kinh doanh, bất động sản</t>
  </si>
  <si>
    <t>07 thành viên; doanh thu: 0</t>
  </si>
  <si>
    <t>Không có trên địa bàn, đang lập thủ tục giải thể bắt buộc</t>
  </si>
  <si>
    <t>HTX Chợ phường 1</t>
  </si>
  <si>
    <t>Khóm 4, phường 5, thành phố Cà Mau;</t>
  </si>
  <si>
    <t>HTX Chợ phường 4</t>
  </si>
  <si>
    <t>Khóm 4, phường 5, thành phố Cà Mau; ĐT 0978.569.768</t>
  </si>
  <si>
    <t>HTX Chợ phường 8</t>
  </si>
  <si>
    <t>Khóm 4, phường 5, thành phố Cà Mau; ĐT: 0949307890</t>
  </si>
  <si>
    <t>Không có trên địa bàn; đang lập thủ tục giải thể bắt buộc</t>
  </si>
  <si>
    <t>Không có trên địa bàn,đang lập thủ tục giải thể bắt buộc</t>
  </si>
  <si>
    <t>Tân Thành Tiến</t>
  </si>
  <si>
    <t>Nuôi cá chình, cá bóng</t>
  </si>
  <si>
    <t>22 thành viên; doanh thu: 0</t>
  </si>
  <si>
    <t>Không hoạt động, đang lập thủ tục giải thể bắt buộc</t>
  </si>
  <si>
    <t>Hợp tác xã vận tải chiến thắng</t>
  </si>
  <si>
    <t xml:space="preserve">463/16 hẻm Dân lập, Nguyễn Trãi, phường 9, thành phố Cà Mau; điện thoại: 0913714861 </t>
  </si>
  <si>
    <t>Vận tải hành khách bằng taxi, vận tải hàng hoá bằng xe ô tô, vận tải hành khách theo hợp đồng, du lịch</t>
  </si>
  <si>
    <t>Nghỉ hoạt động; đang lập thủ tục giải thể bắt buộc</t>
  </si>
  <si>
    <t>HTX DVVT Miền Tây</t>
  </si>
  <si>
    <t>Vận tải hành khách</t>
  </si>
  <si>
    <t>Nghỉ hoạt động, đang lập thủ tục giải thể bắt buộc</t>
  </si>
  <si>
    <t>Hợp tác xã nuôi trồng thuỷ sản Hữu Lợi</t>
  </si>
  <si>
    <t>Kinh doanh nuôi trồng thuỷ sản; cung cấp sò huyết giống, thu mua sò huyết thương phẩm</t>
  </si>
  <si>
    <t>Ấp 3, xã Tân Thành, thành phố Cà Mau; điện thoại: 918562949</t>
  </si>
  <si>
    <t>131, Huỳnh Thúc Kháng, K7, P7, TpCM; điện thoại: 2903828181</t>
  </si>
  <si>
    <t>147, Nguyễn Công Trứ, K7, phường 8, TpCM;điện thoai: 0918250299</t>
  </si>
  <si>
    <t>322, Quang Trung, khóm 4, phường 5, Tp CM; điện thoại: 0919080218</t>
  </si>
  <si>
    <t>Dịch vụ hỗ trợ kinh doanh khác</t>
  </si>
  <si>
    <t>HTX Dịch vụ - VTTB Vạn Thành</t>
  </si>
  <si>
    <t>DV vận tải hành khách, hàng hoá</t>
  </si>
  <si>
    <t>HTX cơ giới Bình Minh</t>
  </si>
  <si>
    <t>Đường Xí Nghiệp gỗ, K7, P8, TpCM</t>
  </si>
  <si>
    <t>Phá dỡ chuẩn bị mặt bằng, vận tải hàng hoá đường bộ</t>
  </si>
  <si>
    <t>HTX Dịch vụ tạo việc làm Toàn Thắng Đăng</t>
  </si>
  <si>
    <t xml:space="preserve">Cao Thắng, khóm 2, phường 8, TPCM; điện thoại: 919969989 </t>
  </si>
  <si>
    <t xml:space="preserve">Đang làm giải thể bắt buộc nhưng không thành lập HĐGT </t>
  </si>
  <si>
    <t>Lý Thường Kiệt, P6, TPCM, Bến xe Cà Mau</t>
  </si>
  <si>
    <t>Ấp 10, An Xuyên, Tp CM</t>
  </si>
  <si>
    <t>Ương  tôm giống</t>
  </si>
  <si>
    <t>HTX Vận tải Vina Tacxi Cà Mau</t>
  </si>
  <si>
    <t>Kinh doanh vận tải Taxi</t>
  </si>
  <si>
    <t>HTX Giao thông vận tải 1/5</t>
  </si>
  <si>
    <t>Vận tải hành khách taxi, hàng hoá xe oto</t>
  </si>
  <si>
    <t>32/38 Lý Bôn, k5, p4; điện thoại: 909424464</t>
  </si>
  <si>
    <t>Địa chỉ: 32, khóm 3 phường 8, đường Rạch Rập, Tp CM; ĐT: 913430161</t>
  </si>
  <si>
    <t>Hoàng Phú</t>
  </si>
  <si>
    <t>Nuôi trồng thủy sản, chăn nuôi khác</t>
  </si>
  <si>
    <t>HTX Hưng Phát</t>
  </si>
  <si>
    <t xml:space="preserve">Ấp Bờ Điều, Lý Văn Lâm, Tp CM; điện thoai: 0909092772 </t>
  </si>
  <si>
    <t>Kinh doanh Vận tải, ô tô, taxi</t>
  </si>
  <si>
    <t>HTX Mũi Cà Mau</t>
  </si>
  <si>
    <t>Ấp Bờ Điều, Lý Văn Lâm, Tp CM</t>
  </si>
  <si>
    <t>DV Vận tải chuyển đổi thành giết mổ gia cầm</t>
  </si>
  <si>
    <t>30, KSBL, P6, Tp CM; điện thoại: 918640586</t>
  </si>
  <si>
    <t xml:space="preserve">Liên hiệp HTXNN Châu Thành </t>
  </si>
  <si>
    <t>xã Đông Thạnh, Châu Thành</t>
  </si>
  <si>
    <t>HTX Phước Hưng</t>
  </si>
  <si>
    <t>114 ấp Phước Thạnh, xã Đông Thạnh</t>
  </si>
  <si>
    <t>HTX NN Thới Thịnh</t>
  </si>
  <si>
    <t>ấp Thạnh Thới, xã Đông Thạnh</t>
  </si>
  <si>
    <t>ấp Phước Tiến, xã Đông Thạnh</t>
  </si>
  <si>
    <t>HTX NN Phước Long</t>
  </si>
  <si>
    <t>192, ấp Phước Long, xã Đông Phước A</t>
  </si>
  <si>
    <t>HTX Tấn Đạt</t>
  </si>
  <si>
    <t>ấp Phước Hòa A, xã Đông Phước A</t>
  </si>
  <si>
    <t>HTX NN Thanh Sơn</t>
  </si>
  <si>
    <t>ấp Đông Lợi, xã Đông Phước</t>
  </si>
  <si>
    <t>HTX NN Hòa Phú</t>
  </si>
  <si>
    <t>ấp Phú Hòa, xã Đông Phú</t>
  </si>
  <si>
    <t>HTX Hoa Phong Lan</t>
  </si>
  <si>
    <t>ấp Phú Hưng, xã Đông Phú</t>
  </si>
  <si>
    <t>HTX NN Đức Thịnh</t>
  </si>
  <si>
    <t>ấp Khánh Hội B, xã Phú An</t>
  </si>
  <si>
    <t>HTX NN Phú Lợi</t>
  </si>
  <si>
    <t>266, ấp Phú Lợi, xã Phú Hữu</t>
  </si>
  <si>
    <t>HTX Phú Trí B1</t>
  </si>
  <si>
    <t>017, ấp Phú Nghĩa, xã Phú Hữu</t>
  </si>
  <si>
    <t>HTX NN Thống Nhất</t>
  </si>
  <si>
    <t>ấp Phú Trí B1, xã Phú Hữu</t>
  </si>
  <si>
    <t>HTX NN Thanh Bình</t>
  </si>
  <si>
    <t>ấp Phú Nghĩa, xã Phú Hữu</t>
  </si>
  <si>
    <t>HTX Hoa kiểng Bích Phượng</t>
  </si>
  <si>
    <t>ấp Phú Xuân, thị trấn Mái Dầm</t>
  </si>
  <si>
    <t>HTX Hoa kiểng Phú Xuân</t>
  </si>
  <si>
    <t>HTX Cây giống Quang Khải</t>
  </si>
  <si>
    <t>HTX Me kong</t>
  </si>
  <si>
    <t>ấp Tân Hưng, thị trấn Ngã Sáu</t>
  </si>
  <si>
    <t>HTX NN Thuận Phước</t>
  </si>
  <si>
    <t>ấp Đông Thuận, thị trấn Ngã Sáu</t>
  </si>
  <si>
    <t>HTX NN Đông Thuận</t>
  </si>
  <si>
    <t>ấp Phước Thuận, thị trấn Ngã Sáu</t>
  </si>
  <si>
    <t>HTX NN Thành Công</t>
  </si>
  <si>
    <t>ấp Đông Bình, thị trấn Ngã Sáu</t>
  </si>
  <si>
    <t>HTX NN Khánh Hội</t>
  </si>
  <si>
    <t>Ấp Khánh Hội B, xã Phú An</t>
  </si>
  <si>
    <t>Số 276, ấp 2A, xã Vị Tân</t>
  </si>
  <si>
    <t>ấp Sơn Phú 1, xã Đại Thành</t>
  </si>
  <si>
    <t>HTX NN Vị Bình</t>
  </si>
  <si>
    <t>Ấp 2, xã Vị Bình</t>
  </si>
  <si>
    <t>KHU VỰC ĐỒNG BẰNG SÔNG CỬU LONG</t>
  </si>
  <si>
    <t>HTX Nông nghiệp - dịch vụ - thương mại phường 1</t>
  </si>
  <si>
    <t>phường 1</t>
  </si>
  <si>
    <t>10 thành viên,
Không hoạt động,
Không doanh thu</t>
  </si>
  <si>
    <t>HTX thành lập
 nhưng không hoạt 
động, đang vận động để giải thể tự nguyện</t>
  </si>
  <si>
    <t xml:space="preserve">HTX xây dựng Vĩnh Lợi
</t>
  </si>
  <si>
    <t>phường 9</t>
  </si>
  <si>
    <t>7 thành viên,
Hoạt động không hiệu quả</t>
  </si>
  <si>
    <t>HTX Nông nghiệp Hiệp Thành Phát</t>
  </si>
  <si>
    <t>Ấp Phú Nhiêu, xã Mỹ Chánh</t>
  </si>
  <si>
    <t>11/2018</t>
  </si>
  <si>
    <t>08 thành viên,
Không hoạt động,
Không doanh thu</t>
  </si>
  <si>
    <t>Không có người đại diện để làm thủ tục hồ sơ giải thể tự nguyện</t>
  </si>
  <si>
    <t>HTX Nông nghiệp Thiện Phát</t>
  </si>
  <si>
    <t>Ấp Bến Có, xã Nguyệt Hoá</t>
  </si>
  <si>
    <t>10/2018</t>
  </si>
  <si>
    <t xml:space="preserve">7 thành viên,
từ khi thành lập không Hoạt động </t>
  </si>
  <si>
    <t>HTX quản lý &amp; khai thác chợ Lương Hoà</t>
  </si>
  <si>
    <t>Ấp Sâm Bua, xã Lương Hoà</t>
  </si>
  <si>
    <t>07/2018</t>
  </si>
  <si>
    <t>9 thành viên,
Hoạt động không hiệu quả</t>
  </si>
  <si>
    <t>HTX Trà Hoa</t>
  </si>
  <si>
    <t>Ấp Phú Hưng II, Xã Bình Phú, CL, TV</t>
  </si>
  <si>
    <t>Công nghiệp (Hàng thủ công mỹ nghệ)</t>
  </si>
  <si>
    <t>HTX Vận tải
 Miền Nam</t>
  </si>
  <si>
    <t>Ấp Nguyệt
 Lãng A, Xã Bình Phú, CL, TV</t>
  </si>
  <si>
    <t>HTX Đại Việt</t>
  </si>
  <si>
    <t>HTX se chỉ tơ
 sơ dừa Đức Mỹ</t>
  </si>
  <si>
    <t>Ấp Thạnh Hiệp, Xã Đức Mỹ, CL, TV</t>
  </si>
  <si>
    <t>HTX nông nghiệp Tài nguyên xã Ngũ Lạc</t>
  </si>
  <si>
    <t>xã Ngũ Lạc</t>
  </si>
  <si>
    <t>HTX Thuận Phát xã Thuận Phát</t>
  </si>
  <si>
    <t>xã Long Khánh</t>
  </si>
  <si>
    <t>HTX Dịch vụ Toàn Thắng</t>
  </si>
  <si>
    <t>dịch vụ</t>
  </si>
  <si>
    <t>HTX Thương mại dịch vụ Bến Giá</t>
  </si>
  <si>
    <t>TX DH</t>
  </si>
  <si>
    <t>HTX Thương mại dịch vụ Thống Nhất</t>
  </si>
  <si>
    <t>HTX Vận tải Duyên Hải</t>
  </si>
  <si>
    <t>Nông nghiệp Thịnh Phát</t>
  </si>
  <si>
    <t>ấp Trà Tro, xã Hàm Giang</t>
  </si>
  <si>
    <t>Nợ thành viên, nợ mua phân bón bên ngoài</t>
  </si>
  <si>
    <t>Xây dựng Trường Hải</t>
  </si>
  <si>
    <t>ấp Sà Vần B, xã Ngọc Biên</t>
  </si>
  <si>
    <t>Nợ đọng thuế</t>
  </si>
  <si>
    <t>HTX Hữu cơ Thuần Việt</t>
  </si>
  <si>
    <t>ấp Sóc Mới xã Long Sơn</t>
  </si>
  <si>
    <t>HTX Phát triển NT Cầu Ngang</t>
  </si>
  <si>
    <t>ấp Mỹ Cẩm A, xã Mỹ Hòa</t>
  </si>
  <si>
    <t>Điện, thu gom rác thải</t>
  </si>
  <si>
    <t>HTX quy mô liên xã</t>
  </si>
  <si>
    <t>huyện Tiểu Cần</t>
  </si>
  <si>
    <t xml:space="preserve">HTX NN 
Tài Nguyên </t>
  </si>
  <si>
    <t>Xã 
Ngũ Lạc</t>
  </si>
  <si>
    <t>64 thành viên,
Không có doanh thu</t>
  </si>
  <si>
    <t>CT HĐQT kiêm GĐ bỏ xứ đi không
liên lạc được</t>
  </si>
  <si>
    <t xml:space="preserve">HTX Thuận Phát </t>
  </si>
  <si>
    <t>Xã 
Long Khánh</t>
  </si>
  <si>
    <t>95 thành viên,
Không hoạt động,
Không doanh thu</t>
  </si>
  <si>
    <t>CT HĐQT kiêm 
GĐ bị bệnh chết</t>
  </si>
  <si>
    <t>HTX 
Dịch vụ
Toàn Thắng</t>
  </si>
  <si>
    <t>Dịch
 vụ</t>
  </si>
  <si>
    <t>7 thành viên,
Không hoạt động,
Không doanh thu</t>
  </si>
  <si>
    <t>KHU VỰC TÂY NGUYÊN</t>
  </si>
  <si>
    <t>KHU VỰC BẮC TRUNG BỘ</t>
  </si>
  <si>
    <t>KHU VỰC ĐỒNG BẰNG SÔNG HỒNG</t>
  </si>
  <si>
    <t>KHU VỰC PHÍA ĐÔNG BẮC BỘ</t>
  </si>
  <si>
    <t>KHU VỰC PHÍA TÂY BẮC BỘ</t>
  </si>
  <si>
    <t>HTX Dđầu tư xây dựng chợ Lang Minh</t>
  </si>
  <si>
    <t xml:space="preserve">Ấp đông Minh, Lang Minh, Xuân Lộc </t>
  </si>
  <si>
    <t>Kinh doanh khai thác chợ</t>
  </si>
  <si>
    <t>HTX DV NN Đại Phước</t>
  </si>
  <si>
    <t>Phước Lý, Đại Phước, Nhơn Trạch</t>
  </si>
  <si>
    <t>HTX DTMDV Nhơ Long</t>
  </si>
  <si>
    <t>Ấp trầu, Phước Thiền, ĐỒng Nai</t>
  </si>
  <si>
    <t>HTX Gốm Thái Dương</t>
  </si>
  <si>
    <t>Sản xuất gốm xuất khẩu</t>
  </si>
  <si>
    <t xml:space="preserve">Vướng mắc về chấm dứt hoạt động giải thể tự nguyện chờ chuyển đổi sang sang mô hình doanh nghiệp
 tài sản của </t>
  </si>
  <si>
    <t>HTX DV NN &amp; XD Long Hưng</t>
  </si>
  <si>
    <t>HTX Nông nghiệp Phước hội</t>
  </si>
  <si>
    <t>Xã Phước Hội, Huyện Đất Đỏ</t>
  </si>
  <si>
    <t>69 Thành viên</t>
  </si>
  <si>
    <t xml:space="preserve">HTX NN Kỹ thuật cao Long Mỹ </t>
  </si>
  <si>
    <t>Xã Long Mỹ, Huyện Đất Đỏ</t>
  </si>
  <si>
    <t>7 Thành viên</t>
  </si>
  <si>
    <t>Ban quản trị chưa sắp xếp được cuộc họp thành viên để giải thể HTX</t>
  </si>
  <si>
    <t>HTX thủy sản Hiệp Thành</t>
  </si>
  <si>
    <t xml:space="preserve">Thôn 9, xã Long Sơn thành phố Vũng Tàu </t>
  </si>
  <si>
    <t>Do không còn hoạt động tại địa chỉ đã đăng ký</t>
  </si>
  <si>
    <t>HTX Dịch vụ Nông nghiệp - Dịch vụ rau sạch an toàn Thành an</t>
  </si>
  <si>
    <t>Thị xã Phú Mỹ</t>
  </si>
  <si>
    <t>32 Thành viên</t>
  </si>
  <si>
    <t>Do hoạt động kinh doanh không mang lại hiệu quả nhưng chưa hoàn toàn chấm dứt hiệu lực, đồng thời chưa thực hiện nghĩa vụ đối với ngân sách nhà nước.</t>
  </si>
  <si>
    <t>HTX Dịch vụ nông nghiệp Hải Phát</t>
  </si>
  <si>
    <t>10 Thành viên</t>
  </si>
  <si>
    <t>HTX dịch vụ vận tải Hải Nam</t>
  </si>
  <si>
    <t>HTX Dịch vụ - Nông nghiệp Phước Hải</t>
  </si>
  <si>
    <t>42 Thành viên</t>
  </si>
  <si>
    <t>HTX dịch vụ Công Đoàn</t>
  </si>
  <si>
    <t>183/7/19A đường Vình Giã, phường 8, TPVT</t>
  </si>
  <si>
    <t>Do không còn hoạt động tại địa chỉ đã đăng ký. Đã đóng MST</t>
  </si>
  <si>
    <t>HTX Thủy sản Hiệp Thành</t>
  </si>
  <si>
    <t>Thành phố Vũng Tàu</t>
  </si>
  <si>
    <t>Thủy Sản</t>
  </si>
  <si>
    <t>HTX Rau sạch Hồ Tràm</t>
  </si>
  <si>
    <t>H.Xuyên Mộc</t>
  </si>
  <si>
    <t>14 Thành viên</t>
  </si>
  <si>
    <t>Chưa tiến hành hoạt động kể từ ngày đăng ký. UBND huyện đã ban hành Quyết định thành lập Hội đồng giải thể và đang xem xét giải thể bắt buộc theo quy đinh.</t>
  </si>
  <si>
    <t>N</t>
  </si>
  <si>
    <t>HTX Xây dựng Hòa Liên</t>
  </si>
  <si>
    <t>huyện Hòa Vang</t>
  </si>
  <si>
    <t>không xác định được thành viên</t>
  </si>
  <si>
    <t>trụ sở chính HTX chưa có, ngừng hoạt động từ lâu,không liên hệ được với Ban quản trị HTX</t>
  </si>
  <si>
    <t>HTX Dịch vụ hậu cần nghề cá Sao đỏ Đà Nẵng</t>
  </si>
  <si>
    <t>399 Ngô quyền, quận Sơn Trà</t>
  </si>
  <si>
    <t>Chế biến thủy hải sản; bán buôn lương thực, thực phẩm; bán buôn ngư lưới cụ; sửa chữa tàu cá; xây dựng và nạo vét công trình cảng biển; dịch vụ cứu nạn; đào tạo thuyền trưởng; mua bán xăng dầu</t>
  </si>
  <si>
    <t>HTX KD &amp;SX, chế biến Nâm Như Mai</t>
  </si>
  <si>
    <t>01 Võ Văn Tần, quận TK</t>
  </si>
  <si>
    <t>Sản xuất, chế biến nấm ăn, nấm dược liệu</t>
  </si>
  <si>
    <t>HTX Phúc Mỹ Định</t>
  </si>
  <si>
    <t>656 Điện Biên Phủ, quận TK</t>
  </si>
  <si>
    <t>Nông lâm</t>
  </si>
  <si>
    <t>HTX Ngọc Hoa Viên</t>
  </si>
  <si>
    <t>51 Đỗ Quang, quận TK</t>
  </si>
  <si>
    <t>Nông nghiệp (Trồng Hoa)</t>
  </si>
  <si>
    <t>ngừng hoạt động quá thời gian quy định vì không có mặt bằng sx; HTX đang tìm kiếm địa điểm SX</t>
  </si>
  <si>
    <t>HTX Dịch vụ Vận tải Xích lô</t>
  </si>
  <si>
    <t>127 Hà Huy Tập, quận TK</t>
  </si>
  <si>
    <t>Vận tải thô sơ</t>
  </si>
  <si>
    <t>HTX Xếp dỡ hàng hóa Tam Thuận</t>
  </si>
  <si>
    <t>91 Trần Cao Vân, quận TK</t>
  </si>
  <si>
    <t>Dịch vụ bốc xếp hàng hóa</t>
  </si>
  <si>
    <t>HTX sửa chữa ô tô Thành Công</t>
  </si>
  <si>
    <t>K71/22 Nguyễn Tri Phương, quận TK</t>
  </si>
  <si>
    <t>HTX Vận tải Thành Lợi</t>
  </si>
  <si>
    <t>280 Núi Thành, quận HC</t>
  </si>
  <si>
    <t>Tổ 52 Hòa Cường Bắc, quận HC</t>
  </si>
  <si>
    <t>XN Cơ khí Nhật Tân</t>
  </si>
  <si>
    <t>53 Thái Phiên, quận HC</t>
  </si>
  <si>
    <t>HTX dịch vụ hỗ trợ vận tải Hợp Thành</t>
  </si>
  <si>
    <t>20 Duy Tân, quận HC</t>
  </si>
  <si>
    <t>HTX kinh doanh và đại lý hóa chất Tân Hóa</t>
  </si>
  <si>
    <t>17 Bắc Đẩu, quận HC</t>
  </si>
  <si>
    <t>XN VT KD dịch vụ tổng hợp Tân Hòa (HTX)</t>
  </si>
  <si>
    <t>572 Núi Thành, quận HC</t>
  </si>
  <si>
    <t>Xí nghiệp sản xuất thương mại  TI-EN</t>
  </si>
  <si>
    <t>30B Nam Hà, quận HC</t>
  </si>
  <si>
    <t>HTX sắt Thanh Tín</t>
  </si>
  <si>
    <t xml:space="preserve">Đường số 9A KCN Hòa Khánh, quận LC </t>
  </si>
  <si>
    <t>Sản xuất sắt thép</t>
  </si>
  <si>
    <t>Không liên lạc được với Ban quản trị HTX</t>
  </si>
  <si>
    <t>HTX nhôm Trường Sơn</t>
  </si>
  <si>
    <t>Phường Hòa Minh, quận LC</t>
  </si>
  <si>
    <t>Sản xuất mặt hàng nhôm</t>
  </si>
  <si>
    <t>HTX chăm sóc sức khỏe người cao tuổi và cộng đồng bellrings</t>
  </si>
  <si>
    <t>K156 Nguyễn Như Hạnh, quận LC</t>
  </si>
  <si>
    <t>chăm sóc sức khỏe người cao tuổi và cộng đồng</t>
  </si>
  <si>
    <t>HTX XD-TM-DV Mai Hòa</t>
  </si>
  <si>
    <t>K294/42 Nguyễn Lương Bằng – quận LC</t>
  </si>
  <si>
    <t>Xây dựng, Thương mại dịch vụ</t>
  </si>
  <si>
    <t>Không đăng ký MST được vì không chấp hành nộp phạt</t>
  </si>
  <si>
    <t>HTX TM Lê Quân</t>
  </si>
  <si>
    <t>K86/46 Phan Văn Định – quận LC</t>
  </si>
  <si>
    <t>HTX SXNN-DVNN Đồng Thuận</t>
  </si>
  <si>
    <t>Tổ 21 – Phường Hòa Hiệp Bắc, quận LC</t>
  </si>
  <si>
    <t>SX và dịch vụ nông nghiêp</t>
  </si>
  <si>
    <t>HTX SX nông sản và dịch vụ du lịch Suối Lương</t>
  </si>
  <si>
    <t>Số 404 Nguyễn Văn Cừ, quận LC</t>
  </si>
  <si>
    <t>SX nông sản và dịch vụ du lịch</t>
  </si>
  <si>
    <t>Giám đốc HTX cho rằng thủ tục giải thể HTX quá phức tạp nên không thực hiện giải thể HTX</t>
  </si>
  <si>
    <t>HTX SXNN-DV NN Xuân Thiều</t>
  </si>
  <si>
    <t xml:space="preserve">K523 Nguyễn Lương Bằng, quận LC </t>
  </si>
  <si>
    <t>Chưa tìm ra phương án hoạt động phù hợp, nhưng không chịu giải thể</t>
  </si>
  <si>
    <t>HTX SXKD Nâm Hải vân</t>
  </si>
  <si>
    <t>Tổ 58 – Phường Hòa Khánh Bắc, quận LC</t>
  </si>
  <si>
    <t>SX và mua bán nấm</t>
  </si>
  <si>
    <t>HTX Trung Ba</t>
  </si>
  <si>
    <t xml:space="preserve">Số 55 Lương Khánh Thiện, quận LC </t>
  </si>
  <si>
    <t>dịch vụ vận tải</t>
  </si>
  <si>
    <r>
      <rPr>
        <sz val="10"/>
        <color rgb="FF000000"/>
        <rFont val="Times New Roman"/>
        <family val="1"/>
      </rPr>
      <t>Tam ngừng hoạt động chờ giải thể</t>
    </r>
    <r>
      <rPr>
        <b/>
        <sz val="10"/>
        <color rgb="FF000000"/>
        <rFont val="Times New Roman"/>
        <family val="1"/>
      </rPr>
      <t xml:space="preserve"> </t>
    </r>
  </si>
  <si>
    <r>
      <t xml:space="preserve">Nuôi trồng Thủy sản, chăn nuôi gia súc, gia cầm, trồng cây công nghiệp, nông nghiệp, mua bán Nông - Lâm sản </t>
    </r>
    <r>
      <rPr>
        <i/>
        <sz val="10"/>
        <rFont val="Times New Roman"/>
        <family val="1"/>
      </rPr>
      <t xml:space="preserve">(Lâm sản từ rừng trồng); </t>
    </r>
    <r>
      <rPr>
        <sz val="10"/>
        <rFont val="Times New Roman"/>
        <family val="1"/>
      </rPr>
      <t>Vật tư Nông nghiệp và dịch vụ du lịch</t>
    </r>
  </si>
  <si>
    <r>
      <t xml:space="preserve">Thanh Châu, </t>
    </r>
    <r>
      <rPr>
        <sz val="10"/>
        <color theme="1"/>
        <rFont val="Times New Roman"/>
        <family val="1"/>
      </rPr>
      <t>Phủ Lý</t>
    </r>
  </si>
  <si>
    <r>
      <t xml:space="preserve"> Thanh Nghị, </t>
    </r>
    <r>
      <rPr>
        <sz val="10"/>
        <color theme="1"/>
        <rFont val="Times New Roman"/>
        <family val="1"/>
      </rPr>
      <t>Thanh Liêm</t>
    </r>
  </si>
  <si>
    <r>
      <t xml:space="preserve">Liêm Cần, </t>
    </r>
    <r>
      <rPr>
        <sz val="10"/>
        <color theme="1"/>
        <rFont val="Times New Roman"/>
        <family val="1"/>
      </rPr>
      <t>Thanh Liêm</t>
    </r>
  </si>
  <si>
    <r>
      <t xml:space="preserve">Liêm Sơn, </t>
    </r>
    <r>
      <rPr>
        <sz val="10"/>
        <color theme="1"/>
        <rFont val="Times New Roman"/>
        <family val="1"/>
      </rPr>
      <t>Thanh Liêm</t>
    </r>
  </si>
  <si>
    <r>
      <t xml:space="preserve">Liêm Túc, </t>
    </r>
    <r>
      <rPr>
        <sz val="10"/>
        <color theme="1"/>
        <rFont val="Times New Roman"/>
        <family val="1"/>
      </rPr>
      <t>Thanh Liêm</t>
    </r>
    <r>
      <rPr>
        <sz val="10"/>
        <color rgb="FF000000"/>
        <rFont val="Times New Roman"/>
        <family val="1"/>
      </rPr>
      <t xml:space="preserve">  </t>
    </r>
  </si>
  <si>
    <t>HTX giấy Thanh Hùng</t>
  </si>
  <si>
    <t xml:space="preserve">Đường số 6 KCN Hòa Khánh, quận Liên Chiểu </t>
  </si>
  <si>
    <t>Sản xuất giấy</t>
  </si>
  <si>
    <t>Do giám đốc HTX đi chữa bệnh nước ngoài</t>
  </si>
  <si>
    <t>Phường Liễu Giai</t>
  </si>
  <si>
    <t>HTX ngừng hoạt động từ năm 1990</t>
  </si>
  <si>
    <t>HTX Hoa rau Ngọc Hà</t>
  </si>
  <si>
    <t>Phường Ngọc Hà</t>
  </si>
  <si>
    <t>HTX Hoa rau Cống Vị</t>
  </si>
  <si>
    <t>Phường Cống Vị</t>
  </si>
  <si>
    <t>HTX Hoa rau Vĩnh Phúc</t>
  </si>
  <si>
    <t>Phường Vĩnh Phúc</t>
  </si>
  <si>
    <t>Phường Thành Công</t>
  </si>
  <si>
    <t>HTX Xây dựng Cống Vị</t>
  </si>
  <si>
    <t>HTX Nông nghiệp Phúc Xá</t>
  </si>
  <si>
    <t>Phường Phúc Xá</t>
  </si>
  <si>
    <t>HTX May Bắc Hồng</t>
  </si>
  <si>
    <t>Phường Quán Thánh</t>
  </si>
  <si>
    <t>HTX Công nghiệp Hiệp Hòa</t>
  </si>
  <si>
    <t>Số 7A, Láng Hạ, phường Thành Công</t>
  </si>
  <si>
    <t>19/11/1997</t>
  </si>
  <si>
    <t>Không còn hoạt động tại trụ sở đăng ký; Không liên hệ được với người đại diện theo PL</t>
  </si>
  <si>
    <t>HTX Trúc Bạch</t>
  </si>
  <si>
    <t>Số 54, đường Hoàng Hoa Thám, phường Ngọc Hà</t>
  </si>
  <si>
    <t>16/1998</t>
  </si>
  <si>
    <t>HTX Thực phẩm Vạn Phúc</t>
  </si>
  <si>
    <t>phường Kim Mã</t>
  </si>
  <si>
    <t>25/8/1999</t>
  </si>
  <si>
    <t>HTX Toàn Tiến</t>
  </si>
  <si>
    <t>Số 1A Láng Hạ</t>
  </si>
  <si>
    <t>24/10/2006</t>
  </si>
  <si>
    <t>Số 19, Phạm Hồng Thái, phường Trúc Bạch</t>
  </si>
  <si>
    <t>HTX Nông lâm nghiệp Huy Hoàng</t>
  </si>
  <si>
    <t>Số 12/34 ngõ 612 đường La Thành, phường Giảng Võ</t>
  </si>
  <si>
    <t>20/8/2009</t>
  </si>
  <si>
    <t>HTX Nhà ở 2/9</t>
  </si>
  <si>
    <t>Số 84, ngách 63, ngõ 173, đường Hoàng Hoa Thám, phường Ngọc Hà</t>
  </si>
  <si>
    <t>22/12/2009</t>
  </si>
  <si>
    <t>Số 37, ngõ 1104, đường La Thành, phường Ngọc Khánh</t>
  </si>
  <si>
    <t>HTX Di cư ngày mới</t>
  </si>
  <si>
    <t>Ngõ 145 An Xá, phường Phúc Xá</t>
  </si>
  <si>
    <t>6B1B-25 Láng Hạ, phường Thành Công</t>
  </si>
  <si>
    <t>HTX Truyền Thông Hợp Phát</t>
  </si>
  <si>
    <t>Số 175 Nguyễn Thái Học, phường Điện Biên</t>
  </si>
  <si>
    <t>HTX Vạn Phúc</t>
  </si>
  <si>
    <t>Số 108B phố Vạn Phúc, phường Liễu Giai</t>
  </si>
  <si>
    <t xml:space="preserve">Tây Đằng; </t>
  </si>
  <si>
    <t xml:space="preserve">Sản xuất rau </t>
  </si>
  <si>
    <t>HTX B¶o Ch©u</t>
  </si>
  <si>
    <t>Cổ Đô; 0915020752</t>
  </si>
  <si>
    <t>chăn nuôi, dịch vụ phục vụ nông nhiệp</t>
  </si>
  <si>
    <t>HTX Kiều Châu</t>
  </si>
  <si>
    <t>Cổ Đô</t>
  </si>
  <si>
    <t>HTX Va Sa</t>
  </si>
  <si>
    <t>Tản Hồng</t>
  </si>
  <si>
    <t>Dịch vụ nông nghiệp tổng hợp</t>
  </si>
  <si>
    <t>HTX NN Trung Hạ</t>
  </si>
  <si>
    <t>Vạn Thắng</t>
  </si>
  <si>
    <t>Chưa trả dấu cho cơ quan công an</t>
  </si>
  <si>
    <t>Cam Thượng</t>
  </si>
  <si>
    <t>HTX NN Thịnh Bài</t>
  </si>
  <si>
    <t>HTX NN Cam §µ</t>
  </si>
  <si>
    <t>HTX NN Nam Cèc</t>
  </si>
  <si>
    <t>Khánh Thượng</t>
  </si>
  <si>
    <t>Vân Hòa</t>
  </si>
  <si>
    <t>HTX Nông Nghiệp Và DV TH Thành Công</t>
  </si>
  <si>
    <t>Yên Bài</t>
  </si>
  <si>
    <t>HTX Dịch Vụ Thuốc Nam Dân Tộc Dao Việt Nam</t>
  </si>
  <si>
    <t>Ba Vì</t>
  </si>
  <si>
    <t>trồng và bán thuốc nam</t>
  </si>
  <si>
    <t>HTX NN Phú Phương</t>
  </si>
  <si>
    <t>Phú Phương; 0988366844</t>
  </si>
  <si>
    <t>HTX DVNN và thương mại Thu Cúc</t>
  </si>
  <si>
    <t>Châu Sơn</t>
  </si>
  <si>
    <t>HTX CN vµ TT tæng hîp Quang Tïng</t>
  </si>
  <si>
    <t xml:space="preserve">Tản Lĩnh;  0982385710 </t>
  </si>
  <si>
    <t>HTX DV tổng hợp Gia Hân</t>
  </si>
  <si>
    <t>Thái Hòa; 0988372098</t>
  </si>
  <si>
    <t>HTX nông sản Việt Nam</t>
  </si>
  <si>
    <t>Kiot số 08 nhà N03-T8 khu ngoại giao đoàn, phường Xuân Tảo</t>
  </si>
  <si>
    <t>HTX liên hiệp công chức viên chức Việt Nam</t>
  </si>
  <si>
    <t>Số 314 đường Hoàng Công Chất, phường Phú Diễn</t>
  </si>
  <si>
    <t>Dịch vụ viễn thông</t>
  </si>
  <si>
    <t>Chủ tịch HĐQT, Tổng Giám đốc HTX đã chuyển vào Sài Gòn sinh sống</t>
  </si>
  <si>
    <t>HTX thương mại dịch vụ và hỗ trợ Vận tải Minh Khai</t>
  </si>
  <si>
    <t>TDP Đông Ba, phường Thượng Cát</t>
  </si>
  <si>
    <t>HTX nhà ở làng quốc tế Thăng Long</t>
  </si>
  <si>
    <t>Tầng 1, nhà B5, làng quốc tế Thăng Long, Dịch Vọng</t>
  </si>
  <si>
    <t>HTX công nghiệp Sơn Giang</t>
  </si>
  <si>
    <t>Tổ 37, Trung Hòa</t>
  </si>
  <si>
    <t>HTX mô tơ điện</t>
  </si>
  <si>
    <t>Phường Dịch Vọng</t>
  </si>
  <si>
    <t>HTX thương mại và chế biến Cốm làng Vòng</t>
  </si>
  <si>
    <t>Số 8, tổ 32, phố Dịch Vọng, Dịch Vọng</t>
  </si>
  <si>
    <t>HTX cơ khí Duy Thành</t>
  </si>
  <si>
    <t>Tổ 3, phường Nghĩa Đô</t>
  </si>
  <si>
    <t>HTX công nghiệp Minh Lực</t>
  </si>
  <si>
    <t>Số 91, Dương Quảng Ham, Quan Hoa</t>
  </si>
  <si>
    <t>HTX y dược Việt Nam</t>
  </si>
  <si>
    <t>Số 10, lô 12A, phố Trung Hòa, Trung Hòa</t>
  </si>
  <si>
    <t>HTX vận tải Đạt Phát</t>
  </si>
  <si>
    <t>Lô 1C, khu C-X3, phường Mai Dịch</t>
  </si>
  <si>
    <t>HTX nhà ở Thụy Điển</t>
  </si>
  <si>
    <t>Nhà 17T10, Nguyễn Thị Định, Trung Hòa</t>
  </si>
  <si>
    <t>TT Chúc Sơn</t>
  </si>
  <si>
    <t xml:space="preserve">Không hoạt 
động </t>
  </si>
  <si>
    <t>HTX may mặc Phú Nam An</t>
  </si>
  <si>
    <t>Xã PNA</t>
  </si>
  <si>
    <t>HTX chăn nuôi Lương Xá</t>
  </si>
  <si>
    <t>Xã Lam Điền</t>
  </si>
  <si>
    <t>HTX hoa quả Trần Phú</t>
  </si>
  <si>
    <t>Xã Trần Phú</t>
  </si>
  <si>
    <t>HTX An Thịnh Phát</t>
  </si>
  <si>
    <t>Xã Trường Yên</t>
  </si>
  <si>
    <t>HTX nấm và rau an toàn hữu cơ Duy Nhật Thành</t>
  </si>
  <si>
    <t>Xã Thủy Xuân 
Tiên</t>
  </si>
  <si>
    <t>HTX thương mại và công nghiệp Gia Phạm</t>
  </si>
  <si>
    <t xml:space="preserve">HTX DVTM Thanh Phúc </t>
  </si>
  <si>
    <t>Xã Hợp Đồng</t>
  </si>
  <si>
    <t>HTX Đồng Tiến</t>
  </si>
  <si>
    <t>Xã Hữu Văn</t>
  </si>
  <si>
    <t>HTX cây ăn quả xã Thụy Hương</t>
  </si>
  <si>
    <t>Xã Thụy Hương</t>
  </si>
  <si>
    <t xml:space="preserve">HTX Mây tre đan Trung Thành </t>
  </si>
  <si>
    <t>Xã Thanh Bình</t>
  </si>
  <si>
    <t>Không
hoạt động</t>
  </si>
  <si>
    <t>HTX Hoàng Phát</t>
  </si>
  <si>
    <t>Xã Hoàng Diệu</t>
  </si>
  <si>
    <t>HTX mây tre xuất khẩu Hào Quang</t>
  </si>
  <si>
    <t>Xã Đông 
Phương Yên</t>
  </si>
  <si>
    <t>HTX Phúc An</t>
  </si>
  <si>
    <t>TT Xuân Mai</t>
  </si>
  <si>
    <t>HTX An Hoàng</t>
  </si>
  <si>
    <t>HTX Nghĩa Hiệp</t>
  </si>
  <si>
    <t>Xã Tân Tiến</t>
  </si>
  <si>
    <t>HTX may mặc Muôn Châu</t>
  </si>
  <si>
    <t>Xã Phụng Châu</t>
  </si>
  <si>
    <t>HTX SX nấm Đức Hà</t>
  </si>
  <si>
    <t>HTX vận tải
 Hoàng Hà</t>
  </si>
  <si>
    <t>HTX dịch vụ Quyết Tiến</t>
  </si>
  <si>
    <t>Xã Tiên Phương</t>
  </si>
  <si>
    <t>HTX vận tải
 Tân Bình</t>
  </si>
  <si>
    <t>HTX Long Nhật</t>
  </si>
  <si>
    <t>Hợp tác xã công nghiệp Toàn Thắng</t>
  </si>
  <si>
    <t>Cụm 1, xã Liên Trung, huyện Đan Phượng</t>
  </si>
  <si>
    <t>Sản xuất đồ gỗ xây dựng</t>
  </si>
  <si>
    <t>HỢP TÁC XÃ THƯƠNG MẠI DỊCH VỤ NÔNG NGHIỆP THỐ BẢO</t>
  </si>
  <si>
    <t>Nhà văn hóa thôn Thố Bảo, xã Vân Nội, huyện Đông Anh, thành phố Hà Nội</t>
  </si>
  <si>
    <t>DVNN</t>
  </si>
  <si>
    <t>Chưa đăng ký với CQ thuế</t>
  </si>
  <si>
    <t>HỢP TÁC XÃ DỊCH VỤ NÔNG NGHIỆP TỔNG HỢP XUÂN TRẠCH</t>
  </si>
  <si>
    <t>Thôn Xuân Trạch, xã Xuân Canh, huyện Đông Anh, thành phố Hà Nội</t>
  </si>
  <si>
    <t>HỢP TÁC XÃ DỊCH VỤ  TỔNG HỢP LỰC CANH</t>
  </si>
  <si>
    <t>Thôn Lực canh, xã Xuân Canh, huyện Đông Anh, thành phố Hà Nội</t>
  </si>
  <si>
    <t>HỢP TÁC XÃ DỊCH VỤ TỔNG HỢP XUÂN CANH</t>
  </si>
  <si>
    <t>Thôn Xuân Canh, xã Xuân Canh, huyện Đông Anh, thành phố Hà Nội</t>
  </si>
  <si>
    <t>HỢP TÁC XÃ NGỌC PHÁN</t>
  </si>
  <si>
    <t>Thôn Nhì, xã Vân Nội, huyện Đông Anh, thành phố Hà Nội</t>
  </si>
  <si>
    <t>HỢP TÁC XÃ DỊCH VỤ  TỔNG HỢP VĂN TINH</t>
  </si>
  <si>
    <t>Thôn Văn Tinh, xã Xuân Canh, huyện Đông Anh, thành phố Hà Nội</t>
  </si>
  <si>
    <t>HỢP TÁC XÃ SẢN XUẤT KINH DOANH DỊCH VỤ NÔNG NGHIỆP TỔNG HỢP MỸ NỘI</t>
  </si>
  <si>
    <t>Thôn Mỹ Nội, xã Bắc Hồng, huyện Đông Anh, thành phố Hà Nội</t>
  </si>
  <si>
    <t>HỢP TÁC XÃ DỊCH VỤ NÔNG NGHIỆP ĐÔNG TÂY</t>
  </si>
  <si>
    <t>Nhà văn hóa Đông Tây, xã Vân Nội, huyện Đông Anh, thành phố Hà Nội</t>
  </si>
  <si>
    <t>HỢP TÁC XÃ DỊCH VỤ NÔNG NGHIỆP LỖ GIAO</t>
  </si>
  <si>
    <t>Thôn Lỗ Giao, xã Việt Hùng, huyện Đông Anh, thành phố Hà Nội</t>
  </si>
  <si>
    <t>HỢP TÁC XÃ DỊCH VỤ NÔNG NGHIỆP XÃ TÀM XÁ</t>
  </si>
  <si>
    <t>Thôn Đông, xã Tàm Xá, huyện Đông Anh, thành phố Hà Nội</t>
  </si>
  <si>
    <t>HỢP TÁC XÃ SẢN XUẤT KINH DOANH DỊCH VỤ  NÔNG NGHIỆP TỔNG HỢP THÔN PHÙ LIỄN</t>
  </si>
  <si>
    <t>Thôn Phù Liễn (trung tâm nhà văn hóa thôn Phù Liễn), xã Bắc Hồng, huyện Đông Anh</t>
  </si>
  <si>
    <t>HỢP TÁC XÃ SẢN XUẤT KINH DOANH TỔNG HỢP DỊCH VỤ NÔNG NGHIỆP THỤY HÀ</t>
  </si>
  <si>
    <t>Nhà văn hóa thôn Thụy Hà, xã Bắc Hồng, huyện Đông Anh, thành phố Hà Nội</t>
  </si>
  <si>
    <t>HỢP TÁC XÃ SẢN XUẤT VÀ KINH DOANH DỊCH VỤ NÔNG NGHIỆP TỔNG HỢP THÔN THÁI BÌNH</t>
  </si>
  <si>
    <t>Thôn Thái Bình, xã Mai Lâm, huyện Đông Anh, thành phố Hà Nội</t>
  </si>
  <si>
    <t>HỢP TÁC XÃ SẢN XUẤT VÀ KINH DOANH DỊCH VỤ NÔNG NGHIỆP TỔNG HỢP THÔN DU NGOẠI</t>
  </si>
  <si>
    <t>Thôn Du Ngoại, xã Mai Lâm, huyện Đông Anh, thành phố Hà Nội</t>
  </si>
  <si>
    <t>HỢP TÁC XÃ SẢN XUẤT VÀ KINH DOANH DỊCH VỤ NÔNG NGHIỆP TỔNG HỢP THÔN MAI HIÊN</t>
  </si>
  <si>
    <t>Thôn Mai Hiên, xã Mai Lâm, huyện Đông Anh, thành phố Hà Nội</t>
  </si>
  <si>
    <t>HỢP TÁC XÃ SẢN XUẤT VÀ KINH DOANH DỊCH VỤ NÔNG NGHIỆP TỔNG HỢP THÔN DU NỘI</t>
  </si>
  <si>
    <t>Thôn Du Nội, xã Mai Lâm, huyện Đông Anh, thành phố Hà Nội</t>
  </si>
  <si>
    <t>HỢP TÁC XÃ SẢN XUẤT VÀ KINH DOANH DỊCH VỤ NÔNG NGHIỆP TỔNG HỢP THÔN PHÚC THỌ</t>
  </si>
  <si>
    <t>Thôn Phúc Thọ, xã Mai Lâm, huyện Đông Anh, thành phố Hà Nội</t>
  </si>
  <si>
    <t>HỢP TÁC XÃ SẢN XUẤT VÀ KINH DOANH DỊCH VỤ NÔNG NGHIỆP TỔNG HỢP THÔN LÊ XÁ</t>
  </si>
  <si>
    <t>Thôn Lê Xá, xã Mai Lâm, huyện Đông Anh, thành phố Hà Nội</t>
  </si>
  <si>
    <t>HỢP TÁC XÃ SẢN XUẤT VÀ KINH DOANH DỊCH VỤ NÔNG NGHIỆP TỔNG HỢP THÔN LỘC HÀ</t>
  </si>
  <si>
    <t>Thôn Lộc Hà, xã Mai Lâm, huyện Đông Anh, thành phố Hà Nội</t>
  </si>
  <si>
    <t>HỢP TÁC XÃ SẢN XUẤT VÀ TIÊU THỤ RAU AN TOÀN MINH HIỆP</t>
  </si>
  <si>
    <t>Thôn Thố Bảo, xã Vân Nội, huyện Đông Anh, thành phố Hà Nội</t>
  </si>
  <si>
    <t>NN chuyên ngành</t>
  </si>
  <si>
    <t xml:space="preserve">NNT không hoạt động tại địa chỉ đã đăng ký </t>
  </si>
  <si>
    <t>HỢP TÁC XÃ DỊCH VỤ NÔNG NGHIỆP LŨNG ĐÔNG</t>
  </si>
  <si>
    <t>Cụm dân cư số 5 Lũng Đông, thôn Mạch Lũng, xã Đại Mạch, huyện Đông Anh, thành phố Hà Nội</t>
  </si>
  <si>
    <t>HỢP TÁC XÃ SẢN XUẤT, TIÊU THỤ RAU CỦ QUẢ AN TOÀN NHÂN HẬU</t>
  </si>
  <si>
    <t>Thôn Sơn Du, xã Nguyên Khê, huyện Đông Anh, thành phố Hà Nội</t>
  </si>
  <si>
    <t>HỢP TÁC XÃ DỊCH VỤ NÔNG NGHIỆP THÔN DỤC TÚ 3</t>
  </si>
  <si>
    <t>Nhà văn hóa thông Dục Tú, xã Dục Tú, huyện Đông Anh, thành phố Hà Nội</t>
  </si>
  <si>
    <t>NNT ngừng hoạt động và đã hoàn thành thủ tục chấm dứt hiệu lực MST nhưng chưa làm thủ tục giải thể tự nguyện</t>
  </si>
  <si>
    <t>HỢP TÁC XÃ DỊCH VỤ NÔNG NGHIỆP THÔN NGHĨA VŨ</t>
  </si>
  <si>
    <t>Thôn Nghĩa Vũ, xã Dục Tú, huyện Đông Anh, thành phố Hà Nội</t>
  </si>
  <si>
    <t>HỢP TÁC XÃ DỊCH VỤ NÔNG NGHIỆP THÔN THẠC QUẢ</t>
  </si>
  <si>
    <t>Nhà văn hoá thôn Thạc Quả, xã Dục Tú, huyện Đông Anh, thành phố Hà Nội</t>
  </si>
  <si>
    <t>HỢP TÁC XÃ DỊCH VỤ NÔNG NGHIỆP THÔN NGỌC LÔI</t>
  </si>
  <si>
    <t>Thôn Ngọc Lôi, xã Dục Tú, huyện Đông Anh, thành phố Hà Nội</t>
  </si>
  <si>
    <t>HỢP TÁC XÃ DỊCH VỤ NÔNG NGHIỆP THÔN LÝ NHÂN</t>
  </si>
  <si>
    <t>Thôn Lý Nhân, xã Dục Tú, huyện Đông Anh, thành phố Hà Nội</t>
  </si>
  <si>
    <t>HỢP TÁC XÃ DỊCH VỤ NÔNG NGHIỆP THÔN PHÚC HẬU</t>
  </si>
  <si>
    <t>Thôn Phúc Hậu 2, xã Dục Tú, huyện Đông Anh, thành phố Hà Nội</t>
  </si>
  <si>
    <t>HỢP TÁC XÃ SẢN XUẤT VÀ KINH DOANH DỊCH VỤ TỔNG HỢP THÔN NHUẾ</t>
  </si>
  <si>
    <t>Nhà văn hóa thông Nhuế, xã Kim Chung, huyện Đông Anh, thành phố Hà Nội</t>
  </si>
  <si>
    <t>NNT ngừng hoạt động nhưng chưa hoàn thành thủ tục chấm dứt hiệu lực MST</t>
  </si>
  <si>
    <t>HỢP TÁC XÃ SẢN XUẤT VÀ KINH DOANH DỊCH VỤ TỔNG HỢP ĐA LỘC</t>
  </si>
  <si>
    <t>Thôn Bầu, xã Kim Chung, huyện Đông Anh, thành phố Hà Nội</t>
  </si>
  <si>
    <t>HỢP TÁC XÃ SẢN XUẤT SƠ CHẾ TIÊU THỤ RAU, CỦ, QUẢ AN TOÀN TIÊN DƯƠNG</t>
  </si>
  <si>
    <t>Thôn Trung Oai, xã Tiên Dương, huyện Đông Anh, thành phố Hà Nội</t>
  </si>
  <si>
    <t>HỢP TÁC XÃ PHÚC HẬU</t>
  </si>
  <si>
    <t>Thôn Phúc Hậu, xã Dục Tú, huyện Đông Anh, thành phố Hà Nội</t>
  </si>
  <si>
    <t>HỢP TÁC XÃ GIỐNG CÂY TRỒNG VẬT NUÔI TRANG TRẠI ĐÔNG ANH</t>
  </si>
  <si>
    <t>Thôn Dục Nội, xã Việt Hùng, huyện Đông Anh, thành phố Hà Nội</t>
  </si>
  <si>
    <t>TM-DV</t>
  </si>
  <si>
    <t>HỢP TÁC XÃ SẢN XUẤT VÀ DỊCH VỤ THƯƠNG MẠI THĂNG LONG</t>
  </si>
  <si>
    <t>Thôn Phương Trạch, xã Vĩnh Ngọc, huyện Đông Anh, thành phố Hà Nội</t>
  </si>
  <si>
    <t>HỢP TÁC XÃ DỊCH VỤ NÔNG NGHIỆP THÔN LƯƠNG QUÁN</t>
  </si>
  <si>
    <t>Thôn Lương Quán, xã Việt Hùng, huyện Đông Anh, thành phố Hà Nội</t>
  </si>
  <si>
    <t>HỢP TÁC XÃ DỊCH VỤ NÔNG NGHIỆP THÔN ĐÔNG</t>
  </si>
  <si>
    <t>Thôn Đông, xã Việt Hùng, huyện Đông Anh, thành phố Hà Nội</t>
  </si>
  <si>
    <t>HỢP TÁC XÃ DỊCH VỤ NÔNG NGHIỆP VÀ THƯƠNG MẠI THÔN TRUNG</t>
  </si>
  <si>
    <t>Thôn Trung, xã Việt Hùng, huyện Đông Anh, thành phố Hà Nội</t>
  </si>
  <si>
    <t>HỢP TÁC XÃ DỊCH VỤ NÔNG NGHIỆP THÔN DỤC TÚ 2</t>
  </si>
  <si>
    <t>Thôn Dục Tú 2, xã Dục Tú, huyện Đông Anh, thành phố Hà Nội</t>
  </si>
  <si>
    <t>HỢP TÁC XÃ DỊCH VỤ NÔNG NGHIỆP THÔN ĐÌNH TRÀNG</t>
  </si>
  <si>
    <t>Thôn Đình Tràng, xã Dục Tú, huyện Đông Anh, thành phố Hà Nội</t>
  </si>
  <si>
    <t>HỢP TÁC XÃ DỊCH VỤ NÔNG NGHIỆP THÔN ĐỒNG DẦU</t>
  </si>
  <si>
    <t>Thôn Đồng Dầu, xã Dục Tú, huyện Đông Anh, thành phố Hà Nội</t>
  </si>
  <si>
    <t>HỢP TÁC XÃ DỊCH VỤ NÔNG NGHIỆP THÔN DỤC TÚ 1</t>
  </si>
  <si>
    <t>Thôn Dục Tú 1, xã Dục Tú, huyện Đông Anh, thành phố Hà Nội</t>
  </si>
  <si>
    <t>HỢP TÁC XÃ SẢN XUẤT NÔNG NGHIỆP HÀ PHONG</t>
  </si>
  <si>
    <t>Trang trại Ngòi gốc vừng, thôn Hà Phong, xã Liên Hà, huyện Đông Anh, thành phố Hà Nội</t>
  </si>
  <si>
    <t>HỢP TÁC XÃ TIỂU THỦ CÔNG NGHIỆP THƯƠNG MẠI - TỔNG HỢP - DỊCH VỤ LÀNG NGHỀ VÂN HÀ</t>
  </si>
  <si>
    <t>Thôn Thiết Úng, xã Vân Hà, huyện Đông Anh, thành phố Hà Nội</t>
  </si>
  <si>
    <t>HỢP TÁC XÃ AN THÀNH</t>
  </si>
  <si>
    <t>Số 20, ngõ 10, thôn Mai Châu, xã Đại Mạch, huyện Đông Anh, thành phố Hà Nội</t>
  </si>
  <si>
    <t>DV vận tải</t>
  </si>
  <si>
    <t>HỢP TÁC XÃ SẢN XUẤT KINH DOANH DỊCH VỤ NÔNG NGHIỆP PHƯƠNG TRẠCH</t>
  </si>
  <si>
    <t>HỢP TÁC XÃ DỊCH VỤ NÔNG NGHIỆP TỔNG HỢP THÔN HẬU DƯỠNG</t>
  </si>
  <si>
    <t>Nhà văn hóa thôn Hậu Dưỡng, xã Kim Chung, huyện Đông Anh, thành phố Hà Nội</t>
  </si>
  <si>
    <t>HỢP TÁC XÃ DỊCH VỤ TỔNG HỢP KIN HA</t>
  </si>
  <si>
    <t>Thôn Tằng My, xã Nam Hồng, huyện Đông Anh, thành phố Hà Nội</t>
  </si>
  <si>
    <t>HỢP TÁC XÃ SẢN XUẤT, TIÊU THỤ, CHẾ BIẾN RAU, QUẢ AN TOÀN PHƯƠNG NAM</t>
  </si>
  <si>
    <t>HỢP TÁC XÃ NÔNG NGHIỆP SÔNG HỒNG</t>
  </si>
  <si>
    <t>Thôn Mạch Lũng, xã Đại Mạch, huyện Đông Anh, thành phố Hà Nội</t>
  </si>
  <si>
    <t>HỢP TÁC XÃ ĐÀO THỤC - THỤY LÂM</t>
  </si>
  <si>
    <t>Thôn Đào Thục, xã Thuỵ Lâm, huyện Đông Anh, thành phố Hà Nội</t>
  </si>
  <si>
    <t>HỢP TÁC XÃ SẢN XUẤT VÀ THƯƠNG MẠI ĐÔNG SƠN</t>
  </si>
  <si>
    <t>Thôn Cổ Dương, xã Tiên Dương, huyện Đông Anh, thành phố Hà Nội</t>
  </si>
  <si>
    <t>HỢP TÁC XÃ SẢN XUẤT TIÊU THỤ RAU SẠCH VÂN TRÌ VÂN NỘI</t>
  </si>
  <si>
    <t>Thôn Đầm, xã Vân Nội, huyện Đông Anh, thành phố Hà Nội</t>
  </si>
  <si>
    <t>HỢP TÁC XÃ TỰ DO</t>
  </si>
  <si>
    <t>Thôn Nhuế, xã Kim Chung, huyện Đông Anh, thành phố Hà Nội</t>
  </si>
  <si>
    <t>HỢP TÁC XÃ VIỆT PHÁT</t>
  </si>
  <si>
    <t>HỢP TÁC XÃ RAU AN TOÀN CỔ DƯƠNG</t>
  </si>
  <si>
    <t>Số 170, đường giữa làng, thôn Cổ Dương, xã Tiên Dương, huyện Đông Anh, thành phố Hà Nội</t>
  </si>
  <si>
    <t>HỢP TÁC XÃ VẬN TẢI ĐÔNG ANH</t>
  </si>
  <si>
    <t>Nhà số 9, xóm Miếu, thôn Lực Canh, xã Xuân Canh, huyện Đông Anh, thành phố Hà Nội</t>
  </si>
  <si>
    <t>HỢP TÁC XÃ RAU SẠCH TIMEWAY</t>
  </si>
  <si>
    <t>thônNgọc Giang, xã Vĩnh Ngọc huyện Đông Anh, thành phố Hà Nội</t>
  </si>
  <si>
    <t>Hợp tác xã dịch vụ sản xuất nông nghiệp cây xanh Cường Vân</t>
  </si>
  <si>
    <t>Xóm Bến Xã Kim Nỗ Huyện Đông Anh</t>
  </si>
  <si>
    <t>Hợp tác xã dịch vụ thương mại Miền Đông</t>
  </si>
  <si>
    <t>Thôn Dục Nội Xã Việt Hùng Huyện Đông Anh</t>
  </si>
  <si>
    <t>HTX Dịch vụ Thương mại và Vận tải Đông Anh</t>
  </si>
  <si>
    <t>Ga Cổ Loa, Xã Việt Hùng Xã Việt Hùng Huyện Đông Anh</t>
  </si>
  <si>
    <t>Hợp tác xã vận tải thương mại, dịch vụ Trung Nghĩa</t>
  </si>
  <si>
    <t>Khu Chợ Kim, xã Xuân Nộn Xã Xuân Nộn Huyện Đông Anh</t>
  </si>
  <si>
    <t>Hợp tác xã Thái Thịnh</t>
  </si>
  <si>
    <t>Số 50 Khu TT Bắc Hồng Xã Bắc Hồng Huyện Đông Anh</t>
  </si>
  <si>
    <t>Hợp tác xã dịch vụ nông nghiệp Cổ Loa</t>
  </si>
  <si>
    <t>Trung tâm xã Cổ Loa Xã Cổ Loa Huyện Đông Anh</t>
  </si>
  <si>
    <t>Hợp tác xã sản xuất dịch vụ nông nghiệp tổng hợp Kim Chung</t>
  </si>
  <si>
    <t>Trong khu vực UBND xã Kim Chung  Huyện Đông Anh</t>
  </si>
  <si>
    <t>Hợp tác xã sản xuất và tiêu thụ hoa, rau quả an toàn Bình Minh</t>
  </si>
  <si>
    <t>Thôn Thọ Đa, xã Kim Nỗ Xã Kim Nỗ Huyện Đông Anh</t>
  </si>
  <si>
    <t>Hợp tác xã dịch vụ và kinh doanh tổng hợp Tuấn Thưởng</t>
  </si>
  <si>
    <t>Thôn Phúc Thọ Xã Mai Lâm Huyện Đông Anh</t>
  </si>
  <si>
    <t>Hợp tác xã rau sạch Tằng My</t>
  </si>
  <si>
    <t>Nhà văn hoá thôn Tằng My, xã Nam Hồng Xã Nam Hồng Huyện Đông Anh</t>
  </si>
  <si>
    <t>HTX sản xuất chế biến và tiêu thụ rau an toàn Thái Vân Long - Nguyên Khê</t>
  </si>
  <si>
    <t>thôn Sơn Du, xã Nguyên Khê  Huyện Đông Anh</t>
  </si>
  <si>
    <t>Hợp tác xã dịch vụ và phát triển chăn nuôi bò sữa tàm xá</t>
  </si>
  <si>
    <t>Thôn Đông, Tàm Xá  Huyện Đông Anh</t>
  </si>
  <si>
    <t>Hợp tác xã Công nghiệp An thành</t>
  </si>
  <si>
    <t>Số 4 Khu 3 Khối I Thị trấn đông anh  Huyện Đông Anh</t>
  </si>
  <si>
    <t>Hợp tác xã thương binh Thuỵ Lâm</t>
  </si>
  <si>
    <t>Thôn Thuỵ Lôi, xã Thuỵ Lâm  Huyện Đông Anh</t>
  </si>
  <si>
    <t>HTX Từ thiện Loa Thành</t>
  </si>
  <si>
    <t>Xóm Bãi, Xã Uy Nỗ  Huyện Đông Anh</t>
  </si>
  <si>
    <t>HTX Công nghiệp may Sơn Đông</t>
  </si>
  <si>
    <t>Chợ Tó, Xã Uy Nỗ  Huyện Đông Anh</t>
  </si>
  <si>
    <t>Hợp Tác Xã Thương Binh 19-5</t>
  </si>
  <si>
    <t>Xã Uy Nỗ Xã Uy Nỗ Huyện Đông Anh</t>
  </si>
  <si>
    <t>Hợp tác xã Mỹ nghệ Hoàng Anh</t>
  </si>
  <si>
    <t>Thôn Thiết úng, xã Vân Hà  Huyện Đông Anh</t>
  </si>
  <si>
    <t>HTX sản xuất tiêu thụ rau an toàn sông thiếp xã Vân Nội</t>
  </si>
  <si>
    <t>Thôn Đông Tây, xã Vân Nội  Huyện Đông Anh</t>
  </si>
  <si>
    <t>Hợp tác xã sản xuất rau an toàn số 5 Vân Nội</t>
  </si>
  <si>
    <t>Xóm Đầm, xã Vân Nội  Huyện Đông Anh</t>
  </si>
  <si>
    <t>Hợp tác xã rau an toàn Mạnh Quỳnh</t>
  </si>
  <si>
    <t>Thôn Vân Trì, xã Vân Nội Xã Vân Nội Huyện Đông Anh</t>
  </si>
  <si>
    <t>Hợp tác xã thương mại dịch vụ tổng hợp Vĩnh Ngọc</t>
  </si>
  <si>
    <t>Km 10 Quốc Lộ 3 thôn Ngọc Chi Xã Vĩnh Ngọc Huyện Đông Anh</t>
  </si>
  <si>
    <t>HTX nông nghiệp Hào Nam</t>
  </si>
  <si>
    <t>Tổ 60, phường Ô Chợ Dừa, quận Đống Đa, Hà Nội</t>
  </si>
  <si>
    <t>Diện tích đất HTX quản lý còn lại đều nằm trong quy hoạch. Nhà nước đã có văn bản thu hồi để thực hiện dự án. Hiện HTX đang chờ Nhà nước giải quyết các chế độ quyền lợi liên quan đến thu hồi đất để thực hiện dự án theo quy hoạch</t>
  </si>
  <si>
    <t>HTX nông nghiệp Hoàng Cầu</t>
  </si>
  <si>
    <t>36 Nguyễn Phúc Lai, phường Ô Chợ Dừa, quận Đống Đa, Hà Nội</t>
  </si>
  <si>
    <t>HỢP TÁC XÃ DỊCH VỤ ĐIỆN BÁT TRÀNG</t>
  </si>
  <si>
    <t>UBND xã Bát Tràng, xã Bát Tràng, huyện Gia Lâm, Hà Nội</t>
  </si>
  <si>
    <t>HỢP TÁC XÃ CÔNG NGHIỆP THÀNH PHÁT</t>
  </si>
  <si>
    <t>Số 237 Hà Huy Tập, thị trấn Yên Viên, huyện Gia Lâm, thành phố Hà Nội</t>
  </si>
  <si>
    <t>SX-KD</t>
  </si>
  <si>
    <t>18/9/1999</t>
  </si>
  <si>
    <t>HỢP TÁC XÃ XUÂN THÀNH TRƯỜNG CAO ĐẲNG NGHỀ KỸ THUẬT - MỸ THUẬT VIỆT NAM</t>
  </si>
  <si>
    <t>Phòng 101, khu nhà C, trường Cao đẳng nghề Kỹ thuật - Mỹ nghệ Việt Nam, xã Dương Xá, huyện Gia Lâm, thành phố Hà Nội</t>
  </si>
  <si>
    <t>13/4/2009</t>
  </si>
  <si>
    <t>HỢP TÁC XÃ THỦY SẢN SÔNG DƯƠNG</t>
  </si>
  <si>
    <t>Thôn Bài Tâm, xã Dương Quang, huyện Gia Lâm, thành phố Hà Nội</t>
  </si>
  <si>
    <t>HỢP TÁC XÃ CÔNG NGHIỆP TÂN LẬP</t>
  </si>
  <si>
    <t>Số 83A ngõ 24/31 đường Hà Huy Tập, thị trấn Yên Viên, huyện Gia Lâm,  Hà Nội</t>
  </si>
  <si>
    <t>HỢP TÁC XÃ TRƯỜNG VIỆT TRƯỜNG TRUNG HỌC QUẢN LÝ VÀ CÔNG NGHỆ</t>
  </si>
  <si>
    <t>Khu A trường Trung học quản lý và công nghệ, xã Dương Xá, huyện Gia Lâm, thành phố Hà Nội</t>
  </si>
  <si>
    <t>KD-DV</t>
  </si>
  <si>
    <t>HỢP TÁC XÃ THIÊN THÚY</t>
  </si>
  <si>
    <t>Cụm Công nghiệp Bát tràng, xã Bát Tràng, huyện Gia Lâm, TP Hà Nội</t>
  </si>
  <si>
    <t>SX-KD DV</t>
  </si>
  <si>
    <t>24/12/2014</t>
  </si>
  <si>
    <t>HỢP TÁC XÃ DỊCH VỤ NƯỚC SẠCH BÁT TRÀNG</t>
  </si>
  <si>
    <t>Xóm 6 - Giang Cao, xã Bát Tràng, huyện Gia Lâm, TP Hà Nội</t>
  </si>
  <si>
    <t>25/5/2015</t>
  </si>
  <si>
    <t>HTX chờ được bàn giao nhà máy nước sạch Bát Tràng để hoạt động nhưng nay thành phố bàn giao cho Công ty nước sạch Hà Nội nên HTX chưa hoạt động được, đang làm thủ tục giải thể</t>
  </si>
  <si>
    <t>HỢP TÁC XÃ CHĂN NUÔI BÒ SỮA QUYẾT THẮNG PHÙ ĐỔNG</t>
  </si>
  <si>
    <t>Thôn Phù Dực, xã Phù Đổng, huyện Gia Lâm, TP Hà Nội</t>
  </si>
  <si>
    <t>24/6/2015</t>
  </si>
  <si>
    <t>HỢP TÁC XÃ SẢN XUẤT VÀ KINH DOANH CÂY CẢNH HOÀNG VIỆT</t>
  </si>
  <si>
    <t>Thôn Phú Thụy, xã Phú Thị, huyện Gia Lâm, TP Hà Nội</t>
  </si>
  <si>
    <t>26/6/2015</t>
  </si>
  <si>
    <t xml:space="preserve">HỢP TÁC XÃ DỊCH VỤ TỔNG HỢP CỔ BI </t>
  </si>
  <si>
    <t>Số 109 đường Cổ Bi, xã Cổ Bi, huyện Gia Lâm, thành phố Hà Nội</t>
  </si>
  <si>
    <t>08/04//1998</t>
  </si>
  <si>
    <t>Do dịch Covid nên chưa tổ chức họp đại hội địa biểu thành viên để giải thể</t>
  </si>
  <si>
    <t xml:space="preserve">HỢP TÁC XÃ CƠ KHÍ ĐẠI PHÁT </t>
  </si>
  <si>
    <t>Thôn Đào Xuyên, xã Đa Tốn, huyện Gia Lâm, thành phố Hà Nội</t>
  </si>
  <si>
    <t>HTX không hoạt động được ngay sau khi đăng ký thành lập</t>
  </si>
  <si>
    <t>HỢP TÁC XÃ SẢN XUẤT VÀ THƯƠNG MẠI AN PHÁT</t>
  </si>
  <si>
    <t>Số 11 ngách 2 ngõ 86 đường Cổ Bi, xã Cổ Bi, huyện Gia Lâm, thành phố Hà Nội</t>
  </si>
  <si>
    <t>SX-KD-DV</t>
  </si>
  <si>
    <t>16/5/2017</t>
  </si>
  <si>
    <t>HỢP TÁC XÃ THƯƠNG MẠI SẢN XUẤT TỔNG HỢP BÌNH MINH</t>
  </si>
  <si>
    <t>Thôn Trân Tảo, xã Phú Thị, huyện Gia Lâm, thành phố Hà Nội</t>
  </si>
  <si>
    <t>HỢP TÁC XÃ SẢN XUẤT VÀ THƯƠNG MẠI CÂY XANH MÔI TRƯỜNG LÀNG NGHỀ  XÃ BÁT TRÀNG</t>
  </si>
  <si>
    <t>Lô A36 Cụm Sản xuất làng nghề tập trung xã Bát Tràng, xã Bát Tràng, huyện Gia Lâm, thành phố Hà Nội</t>
  </si>
  <si>
    <t>21/6/2017</t>
  </si>
  <si>
    <t>HTX đã thuê Công ty Luật làm thủ tục giải thể nhưng đến nay Phòng TC-KH vẫn chưa nhận được hồ sơ giải thể của HTX</t>
  </si>
  <si>
    <t>HỢP TÁC XÃ CÔNG NGHỆ  NÔNG NGHIỆP VĂN ĐỨC</t>
  </si>
  <si>
    <t>Thôn Chử Xá, xã Văn Đức, huyện Gia Lâm, thành phố Hà Nội</t>
  </si>
  <si>
    <t>24/8/2017</t>
  </si>
  <si>
    <t>HTX SẢN XUẤT NÔNG NGHIỆP VÀ DỊCH VỤ DƯƠNG XÁ</t>
  </si>
  <si>
    <t>Khu đường 5, tổ dân phố đường 5, xã Dương Xá, huyện Gia Lâm, thành phố Hà Nội</t>
  </si>
  <si>
    <t>30/9/2019</t>
  </si>
  <si>
    <t>Đăngký tạm ngừng từ 20/12/2019 đến 20/12/2020, sau khi hết thời hạn tạm ngừng do dịch Covid không kinh doanh được, đã làm thủ tục chấm dứt MST, đang làm thủ tục giải thể tự nguyện</t>
  </si>
  <si>
    <t>HTX Phúc Mậu</t>
  </si>
  <si>
    <t>Tổ 13 - Đồng Mai</t>
  </si>
  <si>
    <t>Không liên hệ được</t>
  </si>
  <si>
    <t>HTX Mây giang đan XK Do Lộ</t>
  </si>
  <si>
    <t>Do Lộ - Yên Nghĩa</t>
  </si>
  <si>
    <t>HTX KD DVTH Mai Hương</t>
  </si>
  <si>
    <t>TDP Trung Bình - Dương Nội</t>
  </si>
  <si>
    <t>HTX Vận tải Yên Nghĩa</t>
  </si>
  <si>
    <t>2000</t>
  </si>
  <si>
    <t>HTX KD DV Hà Trì</t>
  </si>
  <si>
    <t>Khu Hà Trì - Hà Cầu</t>
  </si>
  <si>
    <t>HTX Cường Liên</t>
  </si>
  <si>
    <t>Số 3, ngõ giữa TDP 10 - Phúc La - Hà Đông</t>
  </si>
  <si>
    <t>HTX Hoa Sen</t>
  </si>
  <si>
    <t>Số 18 Ngõ 9 An Hòa- Mộ Lao</t>
  </si>
  <si>
    <t>HỢP TÁC XÃ MĂNG TÂY XANH HÀ ĐÔNG</t>
  </si>
  <si>
    <t xml:space="preserve">Thôn Công, tổ 14, Phường Đồng Mai, quận Hà Đông, TP Hà Nội </t>
  </si>
  <si>
    <t>HTX vận tải Mai Lĩnh</t>
  </si>
  <si>
    <t>Cổ Bản, Đồng Mai, Hà Đông</t>
  </si>
  <si>
    <t>HTX DV vận tải &amp; TM Cát Tường</t>
  </si>
  <si>
    <t>Cổ Bản, Đồng
 Mai, Hà Đông</t>
  </si>
  <si>
    <t>HTX TM DV Đồng Mai</t>
  </si>
  <si>
    <t>Tổ dân phố 2, phường Đồng Mai, quận Hà Đông</t>
  </si>
  <si>
    <t>HỢP TÁC XÃ SẢN XUẤT DAO KÉO KIM THƯ ĐA SỸ</t>
  </si>
  <si>
    <t xml:space="preserve">SN 151, Khu dãn dân Đa Sỹ, Tổ 4+5, Phường Kiến Hưng, quận Hà Đông, TP Hà Nội </t>
  </si>
  <si>
    <t>DV</t>
  </si>
  <si>
    <t>HTX Vận tải Tín Lợi</t>
  </si>
  <si>
    <t xml:space="preserve">Phòng 2510, tháp A, tòa nhà Hồ Gương Plaza, Phường Mộ Lao, quận Hà Đông, TP Hà Nội </t>
  </si>
  <si>
    <t>HTX Kinh doanh TM &amp; DV Nét Mới</t>
  </si>
  <si>
    <t>78 đường Tô Hiệu, phường Nguyễn Trãi, quận Hà Đông</t>
  </si>
  <si>
    <t>HTX vận tải Hòa Hưng</t>
  </si>
  <si>
    <t>Km4, QL 6A Ba La, quận Hà Đông</t>
  </si>
  <si>
    <t>HTX Vận tải Thái Thịnh</t>
  </si>
  <si>
    <t>Quang Lãm, phường Phú Lãm, HĐ</t>
  </si>
  <si>
    <t>HTX vận tải Hải Hà</t>
  </si>
  <si>
    <t>Khu tập thể ga Hà Đông - Quang Trung - Hà Đông</t>
  </si>
  <si>
    <t>HTX SXKD dịch vụ tổng hợp GOGO</t>
  </si>
  <si>
    <t>15 Lý Thường Kiệt, phường Quang Trung, Hà Đông</t>
  </si>
  <si>
    <t>HTX vận tải Tuấn Hà</t>
  </si>
  <si>
    <t>Yết Kiêu, phương Yết Kiêu. 0433521809</t>
  </si>
  <si>
    <t>HTX Dao kéo Hà Huệ Đa Sỹ</t>
  </si>
  <si>
    <t>Tổ 6- Đa Sỹ - Kiến Hưng</t>
  </si>
  <si>
    <t>HTX Vận tải Tây Hà</t>
  </si>
  <si>
    <t>Tổ 2 - Văn Quán</t>
  </si>
  <si>
    <t>HTX TMDV La Khê</t>
  </si>
  <si>
    <t>Số 1 ngõ 12 Lê Trọng Tấn - Quang Trung</t>
  </si>
  <si>
    <t>HTX DVTH Biên Giang</t>
  </si>
  <si>
    <t>Đảo Cát - Biên Giang</t>
  </si>
  <si>
    <t>Thăng Long</t>
  </si>
  <si>
    <t>Số 54 Tuệ Tĩnh, P Bùi Thị Xuân;     66755228</t>
  </si>
  <si>
    <t>Dệt vải nội địa</t>
  </si>
  <si>
    <t>Đã có CV xin giải thể nhưng chưa hoàn thành thủ tục</t>
  </si>
  <si>
    <t>Dịch vụ Đại Học KTQD</t>
  </si>
  <si>
    <t>B1 Đại học KTQD, P. Đồng Tâm</t>
  </si>
  <si>
    <t>DV-TM</t>
  </si>
  <si>
    <t>Dịch vụ vận tải Vĩnh Tuy</t>
  </si>
  <si>
    <t>Nhà giải toả cầu Vĩnh Tuy</t>
  </si>
  <si>
    <t>DV - VT</t>
  </si>
  <si>
    <t xml:space="preserve">Ngừng hoạt động; Chưa quyết toán thuế.                                       </t>
  </si>
  <si>
    <t>Dịch vụ vận tải Lam Sơn</t>
  </si>
  <si>
    <t>347 Phố Huế</t>
  </si>
  <si>
    <t xml:space="preserve">Ngừng hoạt động; Chưa quyết toán thuế.  </t>
  </si>
  <si>
    <t>Dịch vụ vận tải Minh Khai</t>
  </si>
  <si>
    <t>Phường Minh Khai</t>
  </si>
  <si>
    <t>Ngừng hoạt động; Đã hoàn thành thủ tục chấm dứt hiệu lực về thuế</t>
  </si>
  <si>
    <t>An Thái</t>
  </si>
  <si>
    <t>222 B Bạch Mai</t>
  </si>
  <si>
    <t>Dịch vụ tang lễ</t>
  </si>
  <si>
    <t>Từ khi thành lập chưa hoạt động</t>
  </si>
  <si>
    <t>Vận tải công nghiệp Vĩnh Tuy</t>
  </si>
  <si>
    <t>Nhà giải toả Cầu Vĩnh Tuy</t>
  </si>
  <si>
    <t>VT - CN</t>
  </si>
  <si>
    <t>Bốc xếp số 4</t>
  </si>
  <si>
    <t>Ngõ 103 Hoàng Mai</t>
  </si>
  <si>
    <t>Dịch vụ bốc xếp</t>
  </si>
  <si>
    <t>Ngừng hoạt động; Chưa xác nhận số thuế nợ</t>
  </si>
  <si>
    <t>HTX Cổ phần 34</t>
  </si>
  <si>
    <t>Số 10 hẻm 26/7 Ngõ Bạch Mai</t>
  </si>
  <si>
    <t>Làm đồ mộc</t>
  </si>
  <si>
    <t xml:space="preserve">Không có mặt bằng, không có vốn, tự giải thể; </t>
  </si>
  <si>
    <t>Huy Hoàng</t>
  </si>
  <si>
    <t>218  Phố Huế</t>
  </si>
  <si>
    <t>Sản xuất, buôn báncác linh kiện xe máy</t>
  </si>
  <si>
    <t xml:space="preserve">Tự ngừng hoạt động;                         Nợ thuế </t>
  </si>
  <si>
    <t xml:space="preserve">70 ngõ 176 Trương Định </t>
  </si>
  <si>
    <t>Làm nấm và đồ gỗ</t>
  </si>
  <si>
    <t xml:space="preserve">Ngừng hoạt động; Không tìm được khách hàng; Nợ thuế; </t>
  </si>
  <si>
    <t>Vận tải Dân Chủ</t>
  </si>
  <si>
    <t>Phường Thanh Lương</t>
  </si>
  <si>
    <t>Dịch vụ - Vận tải</t>
  </si>
  <si>
    <t xml:space="preserve">Ngừng hoạt động; Chưa quyết toán thuế. </t>
  </si>
  <si>
    <t>HTX Tự Lực</t>
  </si>
  <si>
    <t>42 Lạc Trung</t>
  </si>
  <si>
    <t>Nhựa và xây lắp điện</t>
  </si>
  <si>
    <t>Nợ ngân hàng 4 tỷ đồng; khó khăn tự giải thể</t>
  </si>
  <si>
    <t>Xưởng thương binh 15&amp;28</t>
  </si>
  <si>
    <t>4/14/156 Hồng Mai</t>
  </si>
  <si>
    <t>Sản xuất đồ Mộc</t>
  </si>
  <si>
    <t>Ngừng hoạt động; Khó khăn không có mặt bằng, vốn ít</t>
  </si>
  <si>
    <t>Vận tải 30/4</t>
  </si>
  <si>
    <t>Ngõ 197 Đại La, phường Đồng Tâm</t>
  </si>
  <si>
    <t>Ngừng hoạt động; Nợ thuế, không được bán hoá đơn</t>
  </si>
  <si>
    <t>Tự Cường</t>
  </si>
  <si>
    <t>Lạc Trung</t>
  </si>
  <si>
    <t>Sản xuất dây cáp điện</t>
  </si>
  <si>
    <t>Chuyển lên Công ty, xong chưa làm thủ tục giải thể</t>
  </si>
  <si>
    <t>Văn Chương</t>
  </si>
  <si>
    <t>Số 3 B12 Đầm Trấu</t>
  </si>
  <si>
    <t>Sản xuất bao bì các loại</t>
  </si>
  <si>
    <t>Ngừng hoạt động; Chưa xác định số thuế nợ</t>
  </si>
  <si>
    <t>Số 8 Kim Ngưu</t>
  </si>
  <si>
    <t>Sản xuất sách vở học sinh</t>
  </si>
  <si>
    <t>Toàn Tiến</t>
  </si>
  <si>
    <t>686 Dốc Minh Khai</t>
  </si>
  <si>
    <t>Dịch vụ - Vận Tải</t>
  </si>
  <si>
    <t>Không hoạt động; chưa xác định số thuế nợ</t>
  </si>
  <si>
    <t>Công nghiệp Trường Thành</t>
  </si>
  <si>
    <t>191 Lê Duẩn, phường Nguyễn Du</t>
  </si>
  <si>
    <t>Ngừng hoạt động; Không sản xuất vì mặt hàng làm ô nhiễm môi trường; Nợ thuế</t>
  </si>
  <si>
    <t xml:space="preserve">686 Dốc Minh Khai, P. Vĩnh Tuy </t>
  </si>
  <si>
    <t>Làm cửa sếp, Cán sắt</t>
  </si>
  <si>
    <t>Nhà nước lấy đất làm đường, chủ nhiệm chết, tự giải thể</t>
  </si>
  <si>
    <t>Dịch vụ vận tải Trường Sơn</t>
  </si>
  <si>
    <t>417 Minh Khai</t>
  </si>
  <si>
    <t>Khó khăn về vốn và khách hàng tự giải thể</t>
  </si>
  <si>
    <t>Dịch vụ vận tải Huy Hoàng</t>
  </si>
  <si>
    <t>38 Minh Khai, P. Trương Định</t>
  </si>
  <si>
    <t>Tự ngừng hoạt động</t>
  </si>
  <si>
    <t>HTX Nông nghiệp Đông Mai</t>
  </si>
  <si>
    <t>Số 38 ngách 27 ngõ Chùa Liên Phái, phường Cầu Dền</t>
  </si>
  <si>
    <t>Còn vướng về đất chưa giải thể được; Hiện nay trên địa bàn phường không còn đất nông nghiệp</t>
  </si>
  <si>
    <t>HTX Nông nghiệp Đồng Thanh</t>
  </si>
  <si>
    <t>Số 41 tổ 12 ngõ 121, phường Thanh Lương</t>
  </si>
  <si>
    <t>Còn vướng về đất chưa giải thể được</t>
  </si>
  <si>
    <t>HTX Nông nghiệp Đông Ba</t>
  </si>
  <si>
    <t>Ngõ Trại Cá, phường Trương Định</t>
  </si>
  <si>
    <t>HTX nông nghiệp Vĩnh Thành</t>
  </si>
  <si>
    <t>Phường Vĩnh Tuy</t>
  </si>
  <si>
    <t>HTX Lam Sơn</t>
  </si>
  <si>
    <t>60 Ngõ Đình Đông, phường Thanh Nhàn</t>
  </si>
  <si>
    <t>Làm các sản phẩm bằng mành trúc</t>
  </si>
  <si>
    <t>Chờ chuyển đổi; Vướng về đất chưa                             chuyển đổi được</t>
  </si>
  <si>
    <t xml:space="preserve">HTX SX TM, DV Toàn Thắng </t>
  </si>
  <si>
    <t>Thôn Chùa ngụ, xã Đắc Sở</t>
  </si>
  <si>
    <t xml:space="preserve">Kinh doanh TM tổng hợp </t>
  </si>
  <si>
    <t>Chủ tịch HĐQT vắng mặt tại địa phương.</t>
  </si>
  <si>
    <t xml:space="preserve">HTX Nông nghiệp sạch Trường Sơn Đông </t>
  </si>
  <si>
    <t xml:space="preserve">Thôn Đồng nhân, xã Đông la, huyện Hoài Đức </t>
  </si>
  <si>
    <t xml:space="preserve">Sản xuất kinh doanh rau an toàn </t>
  </si>
  <si>
    <t>12/4/2017</t>
  </si>
  <si>
    <t xml:space="preserve">CTHĐQT qua đời </t>
  </si>
  <si>
    <t>HTX nông nghiệp Thanh Mai</t>
  </si>
  <si>
    <t>phường Hoàng Văn Thụ, quận Hoàng Mai</t>
  </si>
  <si>
    <t>HTX nông nghiệp Mai Động</t>
  </si>
  <si>
    <t>phường Mai Động, quận Hoàng Mai</t>
  </si>
  <si>
    <t>HTX nông nghiệp Tương Mai</t>
  </si>
  <si>
    <t>phường Tương Mai, quận Hoàng Mai</t>
  </si>
  <si>
    <t>HTX Nấm Văn Yên</t>
  </si>
  <si>
    <t>Thiếu đại diện HTX</t>
  </si>
  <si>
    <t>HTX RAT Ngôi sao Mê Linh</t>
  </si>
  <si>
    <t>HTX DVNN SXKD TMTH Thành Trung</t>
  </si>
  <si>
    <t>HTX DVNN VAC KH Cây trồng</t>
  </si>
  <si>
    <t>HTX khu ao cá xã Tráng Việt</t>
  </si>
  <si>
    <t>HTX RAT Đức Toàn</t>
  </si>
  <si>
    <t>HTX SX và DVTM tổng hợp Đại Kim</t>
  </si>
  <si>
    <t>HTX Xuân Nhất</t>
  </si>
  <si>
    <t>HTX Dinh Phương</t>
  </si>
  <si>
    <t>Xã Hùng Tiến - Mỹ Đức - Hà Nội (0986172190)</t>
  </si>
  <si>
    <t>Thương mại - dịch vụ và nông nghiệp</t>
  </si>
  <si>
    <t>10 thành viên, hoạt động trên địa bàn huyện Mỹ Đức</t>
  </si>
  <si>
    <t>Hoạt động kinh doanh bị lỗ không có khả năng duy trì sản xuất</t>
  </si>
  <si>
    <t>HTX dịch vụ tổng hợp Vĩnh Xương</t>
  </si>
  <si>
    <t>Xã Mỹ Thành- Mỹ Đức - Hà Nội (0916349789)</t>
  </si>
  <si>
    <t>Dịch vụ Tổng hợp</t>
  </si>
  <si>
    <t>7 thành viên, hoạt động trên địa bàn huyện Mỹ Đức</t>
  </si>
  <si>
    <t>Quỹ TDND Phùng Xá</t>
  </si>
  <si>
    <t>xã Phùng Xá</t>
  </si>
  <si>
    <t>Ngừng hđ</t>
  </si>
  <si>
    <t>HTX dịch vụ tổng hợp Thăng Long</t>
  </si>
  <si>
    <t>Xã Hùng Tiến - Mỹ Đức - Hà Nội (0985 023117)</t>
  </si>
  <si>
    <t>15 thành viên, hoạt động trên địa bàn huyện Mỹ Đức</t>
  </si>
  <si>
    <t>Hợp tác xã Thống nhất Tây Mỗ</t>
  </si>
  <si>
    <t>Số 1, tổ dân phố Lò, phường Tây Mỗ, quận Nam Từ Liêm</t>
  </si>
  <si>
    <t xml:space="preserve">Hợp tác xã chưa được giải quyết chế độ đền bù; tài sản HTX quản lý là vốn của các xã viên nên chưa giải quyết được chế độ của các xã viên theo quy định  </t>
  </si>
  <si>
    <t>Hợp tác xã vận tải Tân Thành Công</t>
  </si>
  <si>
    <t>Cầu Cốc, phường Tây Mỗ, quận Nam Từ Liêm</t>
  </si>
  <si>
    <t>Hợp tác xã Thương binh nặng Xưởng sản xuất bao bì</t>
  </si>
  <si>
    <t>Xóm Hạnh, phường Tây Mỗ, quận Nam Từ Liêm</t>
  </si>
  <si>
    <t>Hợp tác xã TMDV Thuận An</t>
  </si>
  <si>
    <t>Tổ dân phố Dưới, phường Tây Mỗ, quận Nam Từ Liêm</t>
  </si>
  <si>
    <t>Hợp tác xã vận tải thương mại du lịch Minh An</t>
  </si>
  <si>
    <t>Số nhà 12, ngõ 12, TDP số 1, phường Mễ Trì, quận Nam Từ Liêm</t>
  </si>
  <si>
    <t>Hợp tác xã vận tải Châu Sơn</t>
  </si>
  <si>
    <t>Số 290 đường Nguyễn Trãi, phường Trung Văn, quận Nam Từ Liêm</t>
  </si>
  <si>
    <t>Hợp tác xã vận tải Phương Bách</t>
  </si>
  <si>
    <t>Số nhà 25, ngõ 122 phố Do Nha, phường Tây Mỗ, quận Nam Từ Liêm</t>
  </si>
  <si>
    <t>Hợp tác xã nông sản Việt Nam</t>
  </si>
  <si>
    <t>Tầng 2, vị trí 3, nhà B, khu VL1 thương mại dịch vụ Trung Văn, phường Trung Văn, quận Nam Từ Liêm</t>
  </si>
  <si>
    <t>HTX NN Phú Túc</t>
  </si>
  <si>
    <t>Thôn Phú Túc, xã Phú Túc</t>
  </si>
  <si>
    <t xml:space="preserve">NN </t>
  </si>
  <si>
    <t>14/11/1997</t>
  </si>
  <si>
    <t>HTX NN Phú Xuân</t>
  </si>
  <si>
    <t>Thôn Vĩnh Thượng,
 xã Khai Thái</t>
  </si>
  <si>
    <t>28/11/1997</t>
  </si>
  <si>
    <t>HTX NN Phú Kiều</t>
  </si>
  <si>
    <t>Thôn Kiều Đông, xã Đại Xuyên</t>
  </si>
  <si>
    <t>05/03/1998</t>
  </si>
  <si>
    <t>HTX NN Phú Tiến</t>
  </si>
  <si>
    <t>Thôn Cổ Chế, xã Phúc Tiến</t>
  </si>
  <si>
    <t>HTX NN Mỹ Lâm</t>
  </si>
  <si>
    <t xml:space="preserve"> Tiểu Khu Mỹ Lâm, 
TT Phú Xuyên</t>
  </si>
  <si>
    <t>HTX NN Phú Chuyên</t>
  </si>
  <si>
    <t>Thôn Trung, xã Chuyên Mỹ</t>
  </si>
  <si>
    <t>18/03/1998</t>
  </si>
  <si>
    <t>HTX NN Phú Thái</t>
  </si>
  <si>
    <t>Thôn Duyên Trang, xã Hồng Thái</t>
  </si>
  <si>
    <t>28/3/1998</t>
  </si>
  <si>
    <t>HTX NN Phú Minh 1</t>
  </si>
  <si>
    <t>thôn Bái Xuyên, xã Minh Tân</t>
  </si>
  <si>
    <t>HTX NN Phú Minh 2</t>
  </si>
  <si>
    <t>Thôn Thần Quy, 
xã Minh Tân</t>
  </si>
  <si>
    <t>30/3/1998</t>
  </si>
  <si>
    <t>HTX NN Phú Phượng</t>
  </si>
  <si>
    <t>Thôn Phượng Vũ, 
xã Phượng Dực</t>
  </si>
  <si>
    <t>HTX NN Phú Hồng</t>
  </si>
  <si>
    <t>Thôn Hòa Mỹ, xã Hồng Minh</t>
  </si>
  <si>
    <t>HTX NN Phú Nho</t>
  </si>
  <si>
    <t>Thị trấn Phú Minh</t>
  </si>
  <si>
    <t>31/3/1998</t>
  </si>
  <si>
    <t>HTX NN Đại Đồng</t>
  </si>
  <si>
    <t>TK Đại Nam, 
TT Phú Xuyên</t>
  </si>
  <si>
    <t>04/4/1998</t>
  </si>
  <si>
    <t>HTX NN Phú Yên</t>
  </si>
  <si>
    <t>Thôn Giẽ Hạ, xã Phú Yên</t>
  </si>
  <si>
    <t>05/4/1998</t>
  </si>
  <si>
    <t>HTX NN Phú Trung</t>
  </si>
  <si>
    <t>Thôn Văn Lãng, xã Quang Trung</t>
  </si>
  <si>
    <t>07/4/1998</t>
  </si>
  <si>
    <t>HTX NN Phú Liên 1</t>
  </si>
  <si>
    <t>TK Thao Chính, TT Phú Xuyên</t>
  </si>
  <si>
    <t>HTX NN Phú Thủy</t>
  </si>
  <si>
    <t>Thôn Vĩnh Ninh, xã Tri Thủy</t>
  </si>
  <si>
    <t>09/4/1998</t>
  </si>
  <si>
    <t>HTX NN Phú Sơn</t>
  </si>
  <si>
    <t>Thôn Thao Nội, xã Sơn Hà</t>
  </si>
  <si>
    <t>HTX Sơn Khảm Ngọ Hạ</t>
  </si>
  <si>
    <t>Thôn Ngọ, xã Chuyên Mỹ</t>
  </si>
  <si>
    <t>thôn Thụy Phú, xã Thụy Phú</t>
  </si>
  <si>
    <t>HTX NN Phú Nghĩa</t>
  </si>
  <si>
    <t>Thôn Cổ Châu, xã Châu Can</t>
  </si>
  <si>
    <t>HTX Vận Tải
Phú Xuyên</t>
  </si>
  <si>
    <t>TK Đường, TT Phú Minh</t>
  </si>
  <si>
    <t>14/4/1998</t>
  </si>
  <si>
    <t>HTX NN Phú Vân</t>
  </si>
  <si>
    <t>Thôn Chính, xã Vân Từ</t>
  </si>
  <si>
    <t>15/4/1998</t>
  </si>
  <si>
    <t>Ngừng hoạt động lâu ngày, không còn lưu trữ hồ sơ</t>
  </si>
  <si>
    <t>HTX NN Phú Hoàng</t>
  </si>
  <si>
    <t>Thôn Nội, xã Văn Hoàng</t>
  </si>
  <si>
    <t>Thôn Nam Phú, xã Nam Phong</t>
  </si>
  <si>
    <t>HTX NN Phú Thắng</t>
  </si>
  <si>
    <t>Thôn Tạ Xá, xã Đại Thắng</t>
  </si>
  <si>
    <t>HTX NN Phú Lãng</t>
  </si>
  <si>
    <t>Thôn Mễ, xã Quang Lãng</t>
  </si>
  <si>
    <t>HTX NN Phú Văn</t>
  </si>
  <si>
    <t>Thôn Chanh Thôn, xã Văn Nhân</t>
  </si>
  <si>
    <t>16/4/1998</t>
  </si>
  <si>
    <t>HTX NN Phú Triều</t>
  </si>
  <si>
    <t>19/4/1998</t>
  </si>
  <si>
    <t>Ngừng hoạt động lâu ngày; Người đại diện đã qua đời</t>
  </si>
  <si>
    <t>HTX NN Phú Tân</t>
  </si>
  <si>
    <t>Không liên hệ được; Không còn lưu trữ hồ sơ sổ sách</t>
  </si>
  <si>
    <t>HTX NN Phú Lập</t>
  </si>
  <si>
    <t>Thôn Tri Chỉ, xã Tri Trung</t>
  </si>
  <si>
    <t>23/4/1998</t>
  </si>
  <si>
    <t>Ngừng hoạt động lâu ngày; Người đại diện đang thụ án không bàn giao hồ sơ giấy tờ</t>
  </si>
  <si>
    <t>HTX NN Phú Đại 1</t>
  </si>
  <si>
    <t>thôn Cổ Trai, xã Đại Xuyên</t>
  </si>
  <si>
    <t>HTX NN Phú Đại 2</t>
  </si>
  <si>
    <t>thôn Đa Chất , xã Đại Xuyên</t>
  </si>
  <si>
    <t>29/4/1998</t>
  </si>
  <si>
    <t>HTX NN Phú Long</t>
  </si>
  <si>
    <t>Thôn Cổ Hoàng, xã  Hoàng Long</t>
  </si>
  <si>
    <t>HTX guột, mây, tre,
lá Hồng Kỳ</t>
  </si>
  <si>
    <t>Lưu Thượng, xã Phú Túc</t>
  </si>
  <si>
    <t>06/5/1998</t>
  </si>
  <si>
    <t>HTX NN Hòa Bình</t>
  </si>
  <si>
    <t>Thôn Hòa Thượng, xã Bạch Hạ</t>
  </si>
  <si>
    <t>23/5/1998</t>
  </si>
  <si>
    <t>HTX Dệt thủ công
Quyết Tiến SILK</t>
  </si>
  <si>
    <t>Thôn Đồng Tiến, xã Phượng Dực</t>
  </si>
  <si>
    <t>26/8/2002</t>
  </si>
  <si>
    <t>HTX tiểu thủ công
nghiệp Oánh Nga</t>
  </si>
  <si>
    <t>Chanh Thôn, xã Văn Nhân</t>
  </si>
  <si>
    <t>19/3/2009</t>
  </si>
  <si>
    <t>HTX may thời trang 
cao cấp Thuận Thành</t>
  </si>
  <si>
    <t>Khu dịch vụ 3, xã Vân Từ</t>
  </si>
  <si>
    <t>16/4/2009</t>
  </si>
  <si>
    <t>HTX Nam Hùng
Vương</t>
  </si>
  <si>
    <t>Dịch Vụ, xã Vân Từ</t>
  </si>
  <si>
    <t>14/6/2012</t>
  </si>
  <si>
    <t>HTX DV chăn nuôi 
Thủy Sản Tri Phú</t>
  </si>
  <si>
    <t>Tri Chỉ, xã Tri Trung</t>
  </si>
  <si>
    <t>30/10/2013</t>
  </si>
  <si>
    <t>HTX Duyên Thái</t>
  </si>
  <si>
    <t>Thôn Duyên Trang,
 xã Hồng Thái</t>
  </si>
  <si>
    <t>28/7/2014</t>
  </si>
  <si>
    <t>HTX thủ công mỹ nghệ Minh Kôn</t>
  </si>
  <si>
    <t>Thôn Trung, 
xã Chuyên Mỹ</t>
  </si>
  <si>
    <t>HTX chăn nuôi Minh Tuấn</t>
  </si>
  <si>
    <t>Thôn Ứng Hòa, 
xã Phúc Tiến</t>
  </si>
  <si>
    <t>22/9/2015</t>
  </si>
  <si>
    <t>HTX sản xuất nguyên liệu khảm trai và dịch vụ thương mại chuôn Thượng</t>
  </si>
  <si>
    <t>Thôn Thượng, 
xã Chuyên Mỹ</t>
  </si>
  <si>
    <t>HỢP TÁC XÃ NÔNG NGHIỆP TỔNG HỢP KIÊN CƯỜNG</t>
  </si>
  <si>
    <t>Thôn Bái Đô, xã Tri Thủy</t>
  </si>
  <si>
    <t>HTX rau quả Hồng Thái</t>
  </si>
  <si>
    <t>HTX sản xuất kinh doanh rau củ quả an toàn Duyên Hồng</t>
  </si>
  <si>
    <t>Thôn Duyên Yết, xã Hồng Thái</t>
  </si>
  <si>
    <t>HTX vật liệu xây dựng Quang Anh</t>
  </si>
  <si>
    <t>Thôn Văn Hội, xã Đại Thắng</t>
  </si>
  <si>
    <t>HTX Thủy sản Phú Quang</t>
  </si>
  <si>
    <t>Thôn Đường La, xã Phú Túc</t>
  </si>
  <si>
    <t>Không hoạt động kể từ sau thành lập, chưa đăng ký mẫu dấu</t>
  </si>
  <si>
    <t>HTX rau cần Khai Thái</t>
  </si>
  <si>
    <t>Thôn Khai Thái, Xã Khai Thái.</t>
  </si>
  <si>
    <t>HTX NN Phú An Thái</t>
  </si>
  <si>
    <t>Thôn Lập Phương, Xã Khai Thái.</t>
  </si>
  <si>
    <t>HTX rau an toàn Minh Tân</t>
  </si>
  <si>
    <t>Thôn Bái Xuyên, xã Minh Tân</t>
  </si>
  <si>
    <t>HTX nông sản thực phẩm an toàn Sông Hồng</t>
  </si>
  <si>
    <t>Thôn Lạt Dương, xã Hồng Thái</t>
  </si>
  <si>
    <t>HTX Dịch vụ nông nghiệp và môi trường Thu Hoài</t>
  </si>
  <si>
    <t>Thôn Tạ, xã Quang Lãng</t>
  </si>
  <si>
    <t>HTX NN Bái Đô</t>
  </si>
  <si>
    <t>HTX giao thông vận tải và xăng dầu Việt Nam</t>
  </si>
  <si>
    <t>Thôn Thượng, xã Vân Từ</t>
  </si>
  <si>
    <t>HTX vận tải Xuân Lộc</t>
  </si>
  <si>
    <t>Thôn Xuân La, xã Phượng Dực</t>
  </si>
  <si>
    <t>HTX sxkd rau, củ quả an toàn, du lịch làng nghề sinh thái Tâm Anh</t>
  </si>
  <si>
    <t>Thôn Cổ Châu, xã Nam Phong</t>
  </si>
  <si>
    <t>HTX SX, KD giống gia cầm Tú Phương</t>
  </si>
  <si>
    <t>Thôn Thượng Yên, xã Phú Yên</t>
  </si>
  <si>
    <t>HTX giày da Hằng Nguyễn</t>
  </si>
  <si>
    <t>Thôn Thủy Phú, xã Phú Yên</t>
  </si>
  <si>
    <t>HTX dịch vụ chăn nuôi thủy sản Phú Thắng</t>
  </si>
  <si>
    <t>HTX Khai Thái</t>
  </si>
  <si>
    <t>HTX Thương mại Dịch vụ du lịch và xuất nhập khẩu Kim Thông</t>
  </si>
  <si>
    <t>Thôn Cổ Chế, 
xã Phúc Tiến</t>
  </si>
  <si>
    <t>HTX NN Vinh Phát</t>
  </si>
  <si>
    <t>Bái Đô - Tri Thủy</t>
  </si>
  <si>
    <t>HTX rau quả an toàn Hồng Hà</t>
  </si>
  <si>
    <t>HTX sản xuất và ấp nở giống gia cầm Hùng Đào</t>
  </si>
  <si>
    <t>HTX sản xuất và kinh doanh thực phẩm sạch Khánh An</t>
  </si>
  <si>
    <t>HTX thủ công mỹ nghệ Phước Uyên</t>
  </si>
  <si>
    <t>TK Đông Đoài - TT Phú Xuyên</t>
  </si>
  <si>
    <t>HTX nông nghiệp cộng đồng Xuân Phú</t>
  </si>
  <si>
    <t>Thôn Mai Xá, xã Quang Lãng</t>
  </si>
  <si>
    <t>HTXdịch vụ  nông nghiệp tổng hợp Phú Hưng</t>
  </si>
  <si>
    <t>HTX thủy sản Bình Huế</t>
  </si>
  <si>
    <t>Thôn Tân Độ, xã Hồng Minh</t>
  </si>
  <si>
    <t>HTX chăn nuôi thủy sản Sông Hồng</t>
  </si>
  <si>
    <t>Thôn Nam Quất, xã Nam Phong</t>
  </si>
  <si>
    <t>HTX sản xuất và kinh doanh DVNN Hoàng Tâm</t>
  </si>
  <si>
    <t>HTX Thương mại và Dịch vụ nông nghiệp Khai Thái</t>
  </si>
  <si>
    <t>HTX Trồng rau quả sạch và Dịch vụ Sông Hồng Vina</t>
  </si>
  <si>
    <t>HTX chăn nuôi gia súc - gia cầm Trang Thái</t>
  </si>
  <si>
    <t>HTX nuôi trồng thủy sản và DVTM Tri Trung</t>
  </si>
  <si>
    <t>Thôn Trung Lập, xã Tri Trung</t>
  </si>
  <si>
    <t>Quỹ TDND Thọ Lộc</t>
  </si>
  <si>
    <t>Xã Thọ Lộc, huyện Phúc Thọ</t>
  </si>
  <si>
    <t>Tạm ngừng HĐ</t>
  </si>
  <si>
    <t>Xã Tân Hòa</t>
  </si>
  <si>
    <t>HTXNN Cấn Hạ</t>
  </si>
  <si>
    <t>HTX Nhãn chín muộn Đại Thành</t>
  </si>
  <si>
    <t>Xã Đại Thành</t>
  </si>
  <si>
    <t>trồng trọt</t>
  </si>
  <si>
    <t>HTX Gồ</t>
  </si>
  <si>
    <t>Xã Yên Sơn</t>
  </si>
  <si>
    <t>HTX Phúc Trường An</t>
  </si>
  <si>
    <t>Thị trấn Quốc Oai</t>
  </si>
  <si>
    <t>du lịch</t>
  </si>
  <si>
    <t>HTX Vệ sinh môi trường Hùng Thành</t>
  </si>
  <si>
    <t>HTX NN Hợp Tiến</t>
  </si>
  <si>
    <t>Thôn Phú Mỹ, xã Ngọc Mỹ</t>
  </si>
  <si>
    <t>Hợp tác xã dịch vụ nông nghiệp và du lịch vận tải Sóc Sơn</t>
  </si>
  <si>
    <t>Số nhà 31, ngõ 64, thị trấn Sóc Sơn</t>
  </si>
  <si>
    <t>Hợp tác xã dịch vụ vận tải Phúc Sơn</t>
  </si>
  <si>
    <t>Thị trấn Sóc Sơn</t>
  </si>
  <si>
    <t>0915187812</t>
  </si>
  <si>
    <t>Hợp tác xã dịch vụ nông nghiệp và kinh doanh tổng hợp Núi Đôi</t>
  </si>
  <si>
    <t>Tổ 1 - Thị trấn Sóc Sơn</t>
  </si>
  <si>
    <t>02438853323</t>
  </si>
  <si>
    <t>Hợp tác xã kinh doanh dịch vụ tổng hợp Huy Long</t>
  </si>
  <si>
    <t>Khu đô thị mới - thị trấn Sóc Sơn</t>
  </si>
  <si>
    <t>02438851491</t>
  </si>
  <si>
    <t>Hợp tác xã DVNN và thủ công mỹ nghệ Hùng Minh</t>
  </si>
  <si>
    <t>Xuân Tàng, Bắc Phú</t>
  </si>
  <si>
    <t>Hợp tác xã DVTH và may mặc Phương Huệ</t>
  </si>
  <si>
    <t>0975778564</t>
  </si>
  <si>
    <t>Hợp tác xã An Phú Cường</t>
  </si>
  <si>
    <t>Yên Tàng - Bắc Phú</t>
  </si>
  <si>
    <t>Hợp tác xã Thịnh Nhung Xuân Tàng Bắc Phú</t>
  </si>
  <si>
    <t>Xuân Tàng - Bắc Phú</t>
  </si>
  <si>
    <t>HTX dịch vụ thương mại Giang Hà</t>
  </si>
  <si>
    <t>Thôn Yên Tàng - Bắc Phú</t>
  </si>
  <si>
    <t>Hợp tác xã Nam Cường</t>
  </si>
  <si>
    <t>Đô Tân - Bắc Sơn</t>
  </si>
  <si>
    <t>Hợp tác xã dịch vụ sản xuất VLXD và KDTH Thanh Dinh</t>
  </si>
  <si>
    <t>Lai Sơn - Bắc Sơn</t>
  </si>
  <si>
    <t>0976182401</t>
  </si>
  <si>
    <t>Hợp tác xã chăn nuôi ong Bắc Sơn</t>
  </si>
  <si>
    <t>Đô Lương - Bắc Sơn</t>
  </si>
  <si>
    <t>Hợp tác xã dịch vụ nông nghiệp Thúy Ngân Bắc Sơn</t>
  </si>
  <si>
    <t>Hợp tác xã dịch vụ thương mại tổng hợp Yên Ninh</t>
  </si>
  <si>
    <t>Phố Chấu - Bắc Sơn</t>
  </si>
  <si>
    <t>Hợp tác xã DVNN đa ngành Bắc Sơn</t>
  </si>
  <si>
    <t>0973116086</t>
  </si>
  <si>
    <t>Hợp tác xã chăn nuôi Phương Trang</t>
  </si>
  <si>
    <t>0382009492</t>
  </si>
  <si>
    <t>Hợp tác xã dịch vụ sản xuất vật liệu xây dựng và kinh doanh tổng hợp Hồng Loan</t>
  </si>
  <si>
    <t>0399896447</t>
  </si>
  <si>
    <t>Hợp tác xã Quyết Thắng</t>
  </si>
  <si>
    <t>0976287217</t>
  </si>
  <si>
    <t>Hợp tác xã dịch vụ sản xuất chế biến sản phẩm nông nghiệp Đông Xuân</t>
  </si>
  <si>
    <t>Xã Đông Xuân</t>
  </si>
  <si>
    <t>0904562990</t>
  </si>
  <si>
    <t>Hợp tác xã cơ giới hóa đồng bộ - DVNN Đông Xuân</t>
  </si>
  <si>
    <t>Thôn Yêm - Đông Xuân</t>
  </si>
  <si>
    <t>0388433835</t>
  </si>
  <si>
    <t>Hợp tác xã Hà Thành</t>
  </si>
  <si>
    <t>0977237541</t>
  </si>
  <si>
    <t>Hợp tác xã nông nghiệp Hiền Nhật Huy</t>
  </si>
  <si>
    <t>Phú Thọ, Đông Xuân</t>
  </si>
  <si>
    <t>0974886898</t>
  </si>
  <si>
    <t>Hợp tác xã dịch vụ nông nghiệp thôn Thanh Huệ Trại</t>
  </si>
  <si>
    <t>Thanh Huệ Trại - Đức Hòa</t>
  </si>
  <si>
    <t>0936483234</t>
  </si>
  <si>
    <t>Hợp tác xã dịch vụ nông nghiệp thôn Thanh Huệ Đình</t>
  </si>
  <si>
    <t>Thanh Huệ Đình - Đức Hòa</t>
  </si>
  <si>
    <t>0362555334</t>
  </si>
  <si>
    <t>Hợp tác xã sản xuất dịch vụ nông nghiệp Hiền Ninh</t>
  </si>
  <si>
    <t>Trung Lương, Hiền Ninh</t>
  </si>
  <si>
    <t>0975224884</t>
  </si>
  <si>
    <t>Hợp tác xã Thiên Tân</t>
  </si>
  <si>
    <t>Yên Ninh, Hiền Ninh</t>
  </si>
  <si>
    <t>0927923234</t>
  </si>
  <si>
    <t>Hợp tác xã dịch vụ nông nghiệp kinh doanh tổng hợp Tân Thái</t>
  </si>
  <si>
    <t>Tân Thái - Hiền Ninh</t>
  </si>
  <si>
    <t>0976157348</t>
  </si>
  <si>
    <t>Hợp tác xã dịch vụ nông nghiệp thôn Kim Thượng</t>
  </si>
  <si>
    <t>Kim Thượng - Kim Lũ</t>
  </si>
  <si>
    <t>0976365388</t>
  </si>
  <si>
    <t>Hợp tác xã tổng hợp Lưu Dung</t>
  </si>
  <si>
    <t>Xuân Dương - Kim Lũ</t>
  </si>
  <si>
    <t>0912781667</t>
  </si>
  <si>
    <t>Hợp tác xã dịch vụ nông nghiệp thôn Kim Trung</t>
  </si>
  <si>
    <t>Kim Trung - Kim Lũ</t>
  </si>
  <si>
    <t>Hợp tác xã DVNN &amp; KDTH Xuân Dương</t>
  </si>
  <si>
    <t>0985515948</t>
  </si>
  <si>
    <t>Hợp tác xã chăn nuôi và nuôi trồng thủy sản Như Ý</t>
  </si>
  <si>
    <t>0976742934</t>
  </si>
  <si>
    <t>Kim Thượng, Kim Lũ</t>
  </si>
  <si>
    <t>0989152783</t>
  </si>
  <si>
    <t>Hợp tác xã Vạn Kim</t>
  </si>
  <si>
    <t>Kim Hạ - Kim Lũ</t>
  </si>
  <si>
    <t>Hợp tác xã DVNN Kim Hạ</t>
  </si>
  <si>
    <t>Hợp tác xã thủ công mỹ nghệ và nông nghiệp Đức Khánh</t>
  </si>
  <si>
    <t>Hợp tác xã vận tải Sóc Sơn</t>
  </si>
  <si>
    <t>Số 126, Quốc lộ 2, Mai Đình</t>
  </si>
  <si>
    <t>Hợp tác xã Phát Hợp Nhất</t>
  </si>
  <si>
    <t>Đông Bài - Mai Đình</t>
  </si>
  <si>
    <t>0973203981</t>
  </si>
  <si>
    <t>Hợp tác xã môi trường và kinh doanh tổng hợp Mai Đình</t>
  </si>
  <si>
    <t>Trụ sở UBND xã Mai Đình</t>
  </si>
  <si>
    <t>0902162216</t>
  </si>
  <si>
    <t>Hợp tác xã Minh Phú</t>
  </si>
  <si>
    <t>Thanh Trí - Minh Phú</t>
  </si>
  <si>
    <t>0977806786</t>
  </si>
  <si>
    <t>Hợp tác xã DVNN &amp; KDTH Thanh Sơn</t>
  </si>
  <si>
    <t>Thanh Sơn - Minh Phú</t>
  </si>
  <si>
    <t>Hợp tác xã dịch vụ nông nghiệp Phú Thượng</t>
  </si>
  <si>
    <t>Phú Thịnh - Minh Phú</t>
  </si>
  <si>
    <t>0383343229</t>
  </si>
  <si>
    <t>Hợp tác xã dịch vụ nông nghiệp Phú Hữu</t>
  </si>
  <si>
    <t>Phú Hữu - Minh Phú</t>
  </si>
  <si>
    <t>Hợp tác xã dịch vụ nông nghiệp Phú Cường</t>
  </si>
  <si>
    <t>Phú Cường - Minh Phú</t>
  </si>
  <si>
    <t>Hợp tác xã dịch vụ nông nghiệp Thanh Trí</t>
  </si>
  <si>
    <t>0987176064</t>
  </si>
  <si>
    <t>Hợp tác xã dịch vụ nông nghiệp Phú Sơn</t>
  </si>
  <si>
    <t>xã Minh Phú</t>
  </si>
  <si>
    <t>Hợp tác xã Quyết Tâm</t>
  </si>
  <si>
    <t>xóm Gốc Thông, Phú Hữu - Minh Phú</t>
  </si>
  <si>
    <t>0983547113</t>
  </si>
  <si>
    <t>Hợp tác xã dịch vụ nông nghiệp hoa cây cảnh Minh Trí</t>
  </si>
  <si>
    <t>Trụ sở UBND xã Minh Trí</t>
  </si>
  <si>
    <t>Hợp tác xã dịch vụ nông nghiệp Thắng Trí</t>
  </si>
  <si>
    <t>Thắng Trí, Minh Trí</t>
  </si>
  <si>
    <t>Hợp tác xã DVNN - KDTM Mạnh Cường</t>
  </si>
  <si>
    <t>Hương Gia - Phú Cường</t>
  </si>
  <si>
    <t>Hợp tác xã Giun quế GHT</t>
  </si>
  <si>
    <t>Tân Phú - Phú Cường</t>
  </si>
  <si>
    <t>0912142468</t>
  </si>
  <si>
    <t>Hợp tác xã dịch vụ môi trường Nội Bài</t>
  </si>
  <si>
    <t>Tân Trại, Phú Cường</t>
  </si>
  <si>
    <t>Hợp tác xã tiểu thủ công nghiệp và kinh doanh tổng hợp Đại Dương</t>
  </si>
  <si>
    <t>Số 41B, phố Chợ Phú Cường, xã Phú Cường</t>
  </si>
  <si>
    <t>Hợp tác xã dịch vụ môi trường và kinh doanh tổng hợp Tân Cường</t>
  </si>
  <si>
    <t>0913360545</t>
  </si>
  <si>
    <t>Hợp tác xã Đại An</t>
  </si>
  <si>
    <t>Cộng Hòa - Phù Linh</t>
  </si>
  <si>
    <t>0979199395</t>
  </si>
  <si>
    <t>Hợp tác xã thương mại và dịch vụ nông nghiệp thanh niên Phù Lỗ</t>
  </si>
  <si>
    <t>Khối 7, Phù Lỗ</t>
  </si>
  <si>
    <t>0904951091</t>
  </si>
  <si>
    <t>Hợp tác xã sản xuất lương thực - thực phẩm sạch Long Giang</t>
  </si>
  <si>
    <t>Khối 2 - Phù Lỗ</t>
  </si>
  <si>
    <t>0327280005</t>
  </si>
  <si>
    <t>Hợp tác xã dịch vụ nông nghiệp và du lịch vận tải Phú Minh</t>
  </si>
  <si>
    <t>Thắng Lợi - Phú Minh</t>
  </si>
  <si>
    <t>Hợp tác xã nhà ở Z125</t>
  </si>
  <si>
    <t>Tầng 1, Chung cư Z125</t>
  </si>
  <si>
    <t>0983206009</t>
  </si>
  <si>
    <t>Hợp tác xã dịch vụ nông nghiệp - thương mại - Phú Minh</t>
  </si>
  <si>
    <t>0915650632</t>
  </si>
  <si>
    <t>Hợp tác xã thanh niên Sóc Sơn</t>
  </si>
  <si>
    <t>Quảng Hội, Quang Bách</t>
  </si>
  <si>
    <t>0979786755</t>
  </si>
  <si>
    <t>Hợp tác xã nông nghiệp Văn Chấn</t>
  </si>
  <si>
    <t>Đông Lai - Quang Tiến</t>
  </si>
  <si>
    <t>Hợp tác xã thương mại dịch vụ Nội Bài</t>
  </si>
  <si>
    <t>Xuân Bách - Quang Tiến</t>
  </si>
  <si>
    <t>0912081316</t>
  </si>
  <si>
    <t>Hợp tác xã dịch vụ nông nghiệp thôn Điền Xá</t>
  </si>
  <si>
    <t>Điền Xá</t>
  </si>
  <si>
    <t>0368287098</t>
  </si>
  <si>
    <t>Hợp tác xã quản lý, kinh doanh - khai thác chợ Quang Tiến</t>
  </si>
  <si>
    <t>Chợ Quang Tiến, xã Quang Tiến</t>
  </si>
  <si>
    <t>0912654987</t>
  </si>
  <si>
    <t>Hợp tác xã nông nghiệp và kinh doanh tổng hợp Đông Lai</t>
  </si>
  <si>
    <t>0977720854</t>
  </si>
  <si>
    <t>Hợp tác xã kinh doanh tổng hợp Điền Thanh</t>
  </si>
  <si>
    <t>Điền Quy, Tân Dân</t>
  </si>
  <si>
    <t>0985887942</t>
  </si>
  <si>
    <t>Hợp tác xã dịch vụ nông nghiệp và thương mại Tân Hưng</t>
  </si>
  <si>
    <t>UBND xã Tân Hưng</t>
  </si>
  <si>
    <t>Hợp tác xã dịch vụ nông nghiệp và kinh doanh tổng hợp Đạo Thượng</t>
  </si>
  <si>
    <t>Đạo Thượng - Tân Hưng</t>
  </si>
  <si>
    <t>0974815251</t>
  </si>
  <si>
    <t>Hợp tác xã dịch vụ cung ứng điện Tân Hưng</t>
  </si>
  <si>
    <t>Xã Tân Hưng</t>
  </si>
  <si>
    <t>0916600606</t>
  </si>
  <si>
    <t>Không còn lưu giữ hồ sơ</t>
  </si>
  <si>
    <t>Hợp tác xã dịch vụ nông nghiệp và kinh doanh tổng hợp Tân Hưng</t>
  </si>
  <si>
    <t>0944622223</t>
  </si>
  <si>
    <t>Hợp tác xã DVNN II Xuân Dục</t>
  </si>
  <si>
    <t>Xuân Dục - Tân Minh</t>
  </si>
  <si>
    <t>0342510837</t>
  </si>
  <si>
    <t>Hợp tác xã DVNN Đan Tảo</t>
  </si>
  <si>
    <t>Đan Tảo - Tân Minh</t>
  </si>
  <si>
    <t>0986415502</t>
  </si>
  <si>
    <t>Hợp tác xã DVNN Xuân Đồng</t>
  </si>
  <si>
    <t>Xuân Đồng - Tân Minh</t>
  </si>
  <si>
    <t>0394312848</t>
  </si>
  <si>
    <t>Hợp tác xã thương mại dịch vụ Tân Minh</t>
  </si>
  <si>
    <t>Sơn Đông - Tân Minh</t>
  </si>
  <si>
    <t>0982339460</t>
  </si>
  <si>
    <t>Hợp tác xã dịch vụ nông nghiệp Vệ Sơn Đoài</t>
  </si>
  <si>
    <t>Vệ Sơn Đoài - Tân Minh</t>
  </si>
  <si>
    <t>0915946852</t>
  </si>
  <si>
    <t>Hợp tác xã DVNN Hương Thoa</t>
  </si>
  <si>
    <t>Hợp tác xã dịch vụ nông nghiệp 1 Xuân Dục</t>
  </si>
  <si>
    <t>0969157829</t>
  </si>
  <si>
    <t>Hợp tác xã dịch vụ nông nghiệp Yên Phú</t>
  </si>
  <si>
    <t>Yên Phú, Xuân Thu</t>
  </si>
  <si>
    <t>0974289170</t>
  </si>
  <si>
    <t>Hợp tác xã thủ công mỹ nghệ Thu Thủy</t>
  </si>
  <si>
    <t>Thu Thủy - Xuân Thu</t>
  </si>
  <si>
    <t>Hợp tác xã rượu gạo làng Sải</t>
  </si>
  <si>
    <t>Xuân Lai - Xuân Thu</t>
  </si>
  <si>
    <t>Hợp tác xã đồ gỗ mây tre trúc mỹ nghệ Hà Quảng</t>
  </si>
  <si>
    <t>Hợp tác xã DVNN và chăn nuôi Thanh Xuân</t>
  </si>
  <si>
    <t>Thanh Nhàn - Thanh Xuân</t>
  </si>
  <si>
    <t>Hợp tác xã vận tải thương mại Xuân Hiếu</t>
  </si>
  <si>
    <t>Thạch Lỗi - Thanh Xuân</t>
  </si>
  <si>
    <t>0983337258</t>
  </si>
  <si>
    <t>Hợp tác xã quản lý - kinh doanh - khai thác chợ Thanh Xuân</t>
  </si>
  <si>
    <t>Chợ Thanh Xuân - Thanh Xuân</t>
  </si>
  <si>
    <t>0983903116</t>
  </si>
  <si>
    <t>Hợp tác xã nông nghiệp kinh doanh tổng hợp Xuân Thượng</t>
  </si>
  <si>
    <t>Bái Thượng, Thanh Xuân</t>
  </si>
  <si>
    <t>0967368798</t>
  </si>
  <si>
    <t>Hợp tác xã sản xuất vật liệu xây dựng Phúc Hà</t>
  </si>
  <si>
    <t>Phúc Hà, Tiên Dược</t>
  </si>
  <si>
    <t>0982851839</t>
  </si>
  <si>
    <t>Hợp tác xã sản xuất - cung ứng thực phẩm an toàn THL</t>
  </si>
  <si>
    <t>Đồng Chầm - Tiên Dược</t>
  </si>
  <si>
    <t>0973668986</t>
  </si>
  <si>
    <t>Hợp tác xã Minh Nga</t>
  </si>
  <si>
    <t>Dược Thượng, Tiên Dược</t>
  </si>
  <si>
    <t>0346481971</t>
  </si>
  <si>
    <t>Hợp tác xã DVNN An Lạc Trung Giã</t>
  </si>
  <si>
    <t>An Lạc - Trung Giã</t>
  </si>
  <si>
    <t>Hợp tác xã Khánh Phương</t>
  </si>
  <si>
    <t>Xuân Sơn - Trung Giã</t>
  </si>
  <si>
    <t>0913375878</t>
  </si>
  <si>
    <t>Hợp tác xã Hoài Tiến</t>
  </si>
  <si>
    <t>Việt Long</t>
  </si>
  <si>
    <t>Phi Nông nghiệp</t>
  </si>
  <si>
    <t>Hợp tác xã sản xuất nông nghiệp Tuấn Thái</t>
  </si>
  <si>
    <t>Tăng Long - Việt Long</t>
  </si>
  <si>
    <t>0945100751</t>
  </si>
  <si>
    <t>Hợp tác xã nông nghiệp thôn Lương Phúc</t>
  </si>
  <si>
    <t>Lương Phúc, Việt Long</t>
  </si>
  <si>
    <t>0396362989</t>
  </si>
  <si>
    <t>Hợp tác xã nông nghiệp và kinh doanh tổng hợp Oanh Việt</t>
  </si>
  <si>
    <t>Đông Ngàn - Việt Long</t>
  </si>
  <si>
    <t>0989137716/0346481971</t>
  </si>
  <si>
    <t>Hợp tác xã nông nghiệp Hoa Lợi</t>
  </si>
  <si>
    <t>Xuân Tảo - Xuân Giang</t>
  </si>
  <si>
    <t>0989137716</t>
  </si>
  <si>
    <t>Hợp tác xã mộc thủ công mỹ nghệ Lai Cách</t>
  </si>
  <si>
    <t>Lai Cách - Xuân Giang</t>
  </si>
  <si>
    <t>HTX phát triển chăn nuôi và dịch vụ thương mại tổng hợp Đường Lâm</t>
  </si>
  <si>
    <t xml:space="preserve">Thôn Mông Phụ xã Đường Lâm </t>
  </si>
  <si>
    <t>Chưa phối hợp trong việc giải thể</t>
  </si>
  <si>
    <t>HTX Đông Sơn</t>
  </si>
  <si>
    <t>phường Ngô Quyền</t>
  </si>
  <si>
    <t>Sản xuất dệt, thảm len</t>
  </si>
  <si>
    <t>HTX Liên Sơn</t>
  </si>
  <si>
    <t>Sản xuất đồ mộc</t>
  </si>
  <si>
    <t>HTX Gốm Phú Sơn</t>
  </si>
  <si>
    <t>Phường Phú Thịnh</t>
  </si>
  <si>
    <t>Sản xuất hàng gốm và vật liệu xây dựng</t>
  </si>
  <si>
    <t>Chi nhánh HTX Vận tải Cao Cường</t>
  </si>
  <si>
    <t>Số 5 ngách 61 ngõ 335 đường An Dương Vương, phú Thượng, Tây Hồ, Hà Nội</t>
  </si>
  <si>
    <t>NNTđã chấm dứt hiệu lực MST, ngừng hoạt động nhưng chưa hoàn thành thủ tục chấm dứt hoạt động do HTX vận tải Cao Cường đã giải thể từ năm 2017</t>
  </si>
  <si>
    <t>HTX vận tải Trường Thịnh</t>
  </si>
  <si>
    <t>Thôn Bùng xã Phùng Xá</t>
  </si>
  <si>
    <t>HTX rau củ quả và dược liệu Yên Bình</t>
  </si>
  <si>
    <t>Thôn Vao xã Yên Bình</t>
  </si>
  <si>
    <t>HTX trang trí nội thất và dịch vụ vận tải Tân Hà</t>
  </si>
  <si>
    <t>xã Chàng Sơn</t>
  </si>
  <si>
    <t>Vận tải, công nghiệp</t>
  </si>
  <si>
    <t>HTX thương mại và dịch vụ điện năng xã Yên Bình</t>
  </si>
  <si>
    <t>Xóm Dân Lập xã Yên Bình</t>
  </si>
  <si>
    <t>Điện</t>
  </si>
  <si>
    <t>HTX Suối Ngọc - Vua Bà</t>
  </si>
  <si>
    <t>Thôn Cố Đụng xã Tiến Xuân</t>
  </si>
  <si>
    <t>Lâm nghiệp, du lịch</t>
  </si>
  <si>
    <t>HTX mộc cao cấp Chàng Sơn</t>
  </si>
  <si>
    <t>Cụm 5 xã Chàng Sơn</t>
  </si>
  <si>
    <t>978649655</t>
  </si>
  <si>
    <t>Mộc, nội thất</t>
  </si>
  <si>
    <t>HTX công nghiệp Mai Sơn</t>
  </si>
  <si>
    <t>Cụm 6 xã Chàng Sơn</t>
  </si>
  <si>
    <t>công nghiệp</t>
  </si>
  <si>
    <t>HTX công nghiệp Mỹ Sơn</t>
  </si>
  <si>
    <t>HTX công nghiệp Quang Minh</t>
  </si>
  <si>
    <t>Cụm 3 xã Chàng Sơn</t>
  </si>
  <si>
    <t>HTX sản xuất đồ mộc Minh Tiến</t>
  </si>
  <si>
    <t>Xóm Mã Sổ xã Chàng Sơn</t>
  </si>
  <si>
    <t>HTX công nghiệp Vạn Xuân</t>
  </si>
  <si>
    <t>HTX công nghiệp Hưng Bình</t>
  </si>
  <si>
    <t>thôn Bách Kim xã Phú Kim</t>
  </si>
  <si>
    <t>HTX sản xuất đồ mộc và xây dựng Tân Tiến</t>
  </si>
  <si>
    <t>xã Lại Thượng</t>
  </si>
  <si>
    <t>đồ mộc, xây dựng</t>
  </si>
  <si>
    <t>HTX công nghiệp Tự Cường</t>
  </si>
  <si>
    <t>Cụm 2 xã Chàng Sơn</t>
  </si>
  <si>
    <t>HTX công nghiệp Minh Tâm</t>
  </si>
  <si>
    <t>HTX dịch vụ nông lâm nghiệp và điện năng Tiến Xuân</t>
  </si>
  <si>
    <t>Xóm Gò Chói xã Tiến Xuân</t>
  </si>
  <si>
    <t>Nông lâm nghiệp, điện</t>
  </si>
  <si>
    <t>HTX Thành Hưng</t>
  </si>
  <si>
    <t>Xóm Đình xã Chàng Sơn</t>
  </si>
  <si>
    <t>HTX nông nghiệp Đại Nam</t>
  </si>
  <si>
    <t>Làng Bùng xã Phùng Xá</t>
  </si>
  <si>
    <t>HTX sản xuất thương mại và dịch vụ tổng hợp Phú Gia</t>
  </si>
  <si>
    <t>Thôn Phú ổ xã Bình Phú</t>
  </si>
  <si>
    <t>HTX kinh doanh và dịch vụ nông nghiệp thương mại Toàn Thắng</t>
  </si>
  <si>
    <t>Thôn Phú Nghĩa xã Phú Kim</t>
  </si>
  <si>
    <t>HTX vườn xanh Hoà Lạc</t>
  </si>
  <si>
    <t>Thôn Sen Trì xã Bình Yên</t>
  </si>
  <si>
    <t>Nông nghiệp 
Tự Khoát</t>
  </si>
  <si>
    <t>Ngũ Hiệp, Thanh Trì</t>
  </si>
  <si>
    <t>Thủy sản Kiểu mới</t>
  </si>
  <si>
    <t>Đông Mỹ, Thanh Trì</t>
  </si>
  <si>
    <t>Thủy sản An Sa</t>
  </si>
  <si>
    <t>Đại Lan, Duyên Hà</t>
  </si>
  <si>
    <t>HTX Phú Hưng</t>
  </si>
  <si>
    <t>Đại Lan,
 Duyên Hà</t>
  </si>
  <si>
    <t>HTX An Tâm</t>
  </si>
  <si>
    <t>Tả Thanh Oai,
 Thanh Trì</t>
  </si>
  <si>
    <t>Rau an toàn Đại Lan</t>
  </si>
  <si>
    <t>Đại Lan, 
Duyên Hà</t>
  </si>
  <si>
    <t>Hợp tác xã Nông nghiệp thủy sản dịch vụ tổng hợp Phương Liệt</t>
  </si>
  <si>
    <t>Số 2 ngõ 40 Phương Liệt, phường Phương Liệt, quận Thanh Xuân</t>
  </si>
  <si>
    <t>30/11/1998</t>
  </si>
  <si>
    <t>Chủ nhiệm HTX đã chết khi bắt đầu thực hiện  giải thể tự nguyện</t>
  </si>
  <si>
    <t>Ngừng hoạt động từ năm 2010</t>
  </si>
  <si>
    <t>HTX thủ công mỹ nghệ mây tre lá 19/5</t>
  </si>
  <si>
    <t>Xã Ninh Sở</t>
  </si>
  <si>
    <t>Sản xuất gia công chế biến các sản phẩm thủ công mỹ nghệ mây tre lá</t>
  </si>
  <si>
    <t>HTX thủ công mỹ nghệ Tấm Lòng Vàng</t>
  </si>
  <si>
    <t>Xã Khánh Hà</t>
  </si>
  <si>
    <t>Sản xuất tăm tre, chổi, đồ dùng văn phòng</t>
  </si>
  <si>
    <t>HTX thủ công mỹ nghệ thêu ren Đức Cường</t>
  </si>
  <si>
    <t>Xã Quất Động</t>
  </si>
  <si>
    <t>Sản xuất gia công hàng thêu ren</t>
  </si>
  <si>
    <t>Dịch vụ bốc xếp hành hóa</t>
  </si>
  <si>
    <t>HTX  Dịch vụ nông nghiệp Bài Lâm Thượng</t>
  </si>
  <si>
    <t>Bài Lâm Thượng - Hồng Quan - Ứng Hòa - Hà Nội</t>
  </si>
  <si>
    <t>Tổ chức đại hội thành viên nhưng thành viên không đến đầy đủ</t>
  </si>
  <si>
    <t>HTX Sản xuất và Thương mại dịch vụ Toàn Thắng.</t>
  </si>
  <si>
    <t>Hoàng Xá - Thị Trấn Vân Đình - Ứng Hòa - Hà Nội</t>
  </si>
  <si>
    <t>HTX Dịch vụ nông nghiệp Liên Bạt</t>
  </si>
  <si>
    <t>Vũ Ngoại - Liên Bạt - Ứng Hòa - Hà Nội</t>
  </si>
  <si>
    <t xml:space="preserve">Làm không hiệu quả, không có tiền trả công lương cho CB quản lý </t>
  </si>
  <si>
    <t>HTX  Dịch vụ nông nghiệp Hưng Phát</t>
  </si>
  <si>
    <t>HTX Dịch vụ nông nghiệp Hoài An</t>
  </si>
  <si>
    <t>Dư Xá Thượng - Hòa Nam - Ứng Hòa - Hà Nội</t>
  </si>
  <si>
    <t>HTX chăn nuôi Hùng Cường</t>
  </si>
  <si>
    <t>Sơn Công - Ứng Hòa - Hà Nội</t>
  </si>
  <si>
    <t>HTX hoạt động kém hiệu quả</t>
  </si>
  <si>
    <t>HTX chăn nuôi Giáp Thủy</t>
  </si>
  <si>
    <t>Trầm Lộng - Ứng Hòa - Hà Nội</t>
  </si>
  <si>
    <t>Quĩ TDND Phương Tú</t>
  </si>
  <si>
    <t>Phương Tú</t>
  </si>
  <si>
    <t>Ngừng HĐ</t>
  </si>
  <si>
    <t>M</t>
  </si>
  <si>
    <t>Không còn hoạt động tại trụ sở đăng ký; không liên lạc được với người đại diện theo pháp luật của HTX</t>
  </si>
  <si>
    <t>Truyền Thông Hợp Phát</t>
  </si>
  <si>
    <t>Vạn Phúc</t>
  </si>
  <si>
    <t>HTX Hoàng Liên</t>
  </si>
  <si>
    <t>TDP Hoàng Liên, phường Liên Mạc</t>
  </si>
  <si>
    <t>160.000.000</t>
  </si>
  <si>
    <t>8.000.000</t>
  </si>
  <si>
    <t>Chây ì, không thực hiện chuyển đổi</t>
  </si>
  <si>
    <t>HTX Đại Cát</t>
  </si>
  <si>
    <t>TDP Đại Cát, phường Liên Mạc</t>
  </si>
  <si>
    <t>Đã ngừng hoạt động từ lâu không đủ điều kiện tổ chức lại. Hiện đang còn nợ thuế nên chưa thể tiến hành giải thể</t>
  </si>
  <si>
    <t>HTX tiểu thủ công nghiệp Người tàn tật</t>
  </si>
  <si>
    <t>Số 146 ngõ 218, Trung Phụng, Phường Trung Phụng, Quận Đống Đa, Hà Nội, Việt Nam.</t>
  </si>
  <si>
    <t>Sản xuất tăm tre, chổi  các loại</t>
  </si>
  <si>
    <t>Do sức khỏe, năng lực của các xã viên còn hạn chế.</t>
  </si>
  <si>
    <t>Thương Mại Đại Đồng</t>
  </si>
  <si>
    <t xml:space="preserve">Số 58 Ngô Thì Nhậm, P. Ngô Thì Nhậm    </t>
  </si>
  <si>
    <t>Thương Mại Hai Bà Trưng</t>
  </si>
  <si>
    <t xml:space="preserve">Số 433 Bạch Mai, P. Bạch Mai         </t>
  </si>
  <si>
    <t>DV Thống Nhất</t>
  </si>
  <si>
    <t xml:space="preserve">Số 4 Ngõ Chùa Hưng Ký, P. Minh Khai           </t>
  </si>
  <si>
    <t>CN Tinh Hoa</t>
  </si>
  <si>
    <t>Số 32 Ngõ Quỳnh, P. Thanh Nhàn</t>
  </si>
  <si>
    <t>CN Vĩnh Thành</t>
  </si>
  <si>
    <t>Số 35 Ngõ Quỳnh, P. Thanh Nhàn</t>
  </si>
  <si>
    <t>Công nghiệp Hoa Mai</t>
  </si>
  <si>
    <t>Số 232 Minh Khai, P. Minh Khai</t>
  </si>
  <si>
    <t>CN Gốm Ngọc</t>
  </si>
  <si>
    <t>Số 3 Nguyễn Cao, P. Đống Mác</t>
  </si>
  <si>
    <t>CN Sông Hương M</t>
  </si>
  <si>
    <t>Số 97 Ngõ Đình Đông, P. Thanh Nhàn</t>
  </si>
  <si>
    <t>CN Sơn Mài Mỹ Nghệ</t>
  </si>
  <si>
    <t>Số 129E Trương Định, P. Trương Định</t>
  </si>
  <si>
    <t>CN Hoàng Diệu</t>
  </si>
  <si>
    <t>Số 212 Phố Huế, P. Phố Huế</t>
  </si>
  <si>
    <t>CN Hoàng Long</t>
  </si>
  <si>
    <t>Số 56 ngõ Đình Đông, P. Thanh Nhàn</t>
  </si>
  <si>
    <t>CN Tiền Phong</t>
  </si>
  <si>
    <t>Số 19C Đồng Nhân, P. Đồng Nhân 36240762</t>
  </si>
  <si>
    <t>CN Thành Chung</t>
  </si>
  <si>
    <t xml:space="preserve">Số 163 Mai Hắc Đế, P. Lê Đại Hành                  </t>
  </si>
  <si>
    <t>CN Tất Thắng</t>
  </si>
  <si>
    <t>Số 16 Đê Tô Hoàng P. Cầu Dền</t>
  </si>
  <si>
    <t>CN Bạch Đằng</t>
  </si>
  <si>
    <t>Số 4 Cao Đạt, P. Lê Đại Hành</t>
  </si>
  <si>
    <t>CN Hoàng Hải</t>
  </si>
  <si>
    <t xml:space="preserve">Số 16 ngõ Đồng Nhân, P. Đồng Nhân               </t>
  </si>
  <si>
    <t>CN Tín Thành</t>
  </si>
  <si>
    <t xml:space="preserve">Số 11 ngõ Yên Bái 2, P. Phố Huế      </t>
  </si>
  <si>
    <t>CN Thành Tùng</t>
  </si>
  <si>
    <t xml:space="preserve">Số 146 Ngõ Minh Khai, P. Minh Khai                  </t>
  </si>
  <si>
    <t>Xí nghiệp vật tư thiết bị cơ điện</t>
  </si>
  <si>
    <t xml:space="preserve">Số 297 Đông Kim Ngưu, P. Thanh Lương                </t>
  </si>
  <si>
    <t>CN Trúc Bạch</t>
  </si>
  <si>
    <t xml:space="preserve">Số 37 Hồng Mai, P. Bạch Mai           </t>
  </si>
  <si>
    <t>Tâm Đức</t>
  </si>
  <si>
    <t>Số 24 ngõ An Sơn, P. Trương Định</t>
  </si>
  <si>
    <t xml:space="preserve">Số 26 H2 Giếng Mứt, P. Trương Định               </t>
  </si>
  <si>
    <t>CN Hồng Bích</t>
  </si>
  <si>
    <t xml:space="preserve">Số 91 Đại Cổ Việt, P. Lê Đại Hành          </t>
  </si>
  <si>
    <t>HTX Sông Hương T</t>
  </si>
  <si>
    <t>Số 141E đường Trương Định, P. Trương Định</t>
  </si>
  <si>
    <t>Xí nghiệp Sản xuất KD Hoàng Đạo</t>
  </si>
  <si>
    <t>Số 39D2 TT Nguyễn Công  Trứ, Phố Huế</t>
  </si>
  <si>
    <t>Vận tải - CN Động Lực</t>
  </si>
  <si>
    <t>Số 42 Đồng Nhân B P. Bạch Đằng</t>
  </si>
  <si>
    <t>Vận tải DV Số 1</t>
  </si>
  <si>
    <t>Số 7 Nguyễn Cao, p. Đống Mác</t>
  </si>
  <si>
    <t>DV-VT Phúc Thịnh</t>
  </si>
  <si>
    <t>Số 293 tổ 11C, P. Thanh Lương</t>
  </si>
  <si>
    <t>VT Nam Tiến</t>
  </si>
  <si>
    <t>Số 39 Mạc Thị Bưởi, P. Vĩnh Tuy</t>
  </si>
  <si>
    <t>TM-DV-VT xếp dỡ  Việt Trang</t>
  </si>
  <si>
    <t>Số 43 ngõ Hoà Bình 4, P. Minh Khai</t>
  </si>
  <si>
    <t>VT - Vân Đồn</t>
  </si>
  <si>
    <t>Số 4 Nguyễn Huy Tự, P. Bạch Đằng</t>
  </si>
  <si>
    <t>Xí nghiệp XL -VT Tiến Thành</t>
  </si>
  <si>
    <t>Số 144 phố Minh Khai, P. Minh Khai</t>
  </si>
  <si>
    <t xml:space="preserve">HTX NN Thị Trấn </t>
  </si>
  <si>
    <t xml:space="preserve">Thị trấn Trạm trôi </t>
  </si>
  <si>
    <t xml:space="preserve">Dịch vụ nông nghiệp trên diện tích SXNN hiện có, lãi tiền gửi ngân hàng </t>
  </si>
  <si>
    <t>BQT chưa xác định được mô hình hoạt động HTX</t>
  </si>
  <si>
    <t xml:space="preserve">HTX NN Vân Lũng </t>
  </si>
  <si>
    <t xml:space="preserve">Xã An Khánh </t>
  </si>
  <si>
    <t xml:space="preserve">HĐQT HTX chưa chủ động nộp hồ sơ đăng ký theo quy định </t>
  </si>
  <si>
    <t xml:space="preserve">HTX NN Phương Viên </t>
  </si>
  <si>
    <t xml:space="preserve">Xã Song Phương </t>
  </si>
  <si>
    <t>19 Hàng Bạc</t>
  </si>
  <si>
    <t>Bán buôn chuyên doanh khác</t>
  </si>
  <si>
    <t>h/đ cầm chừng</t>
  </si>
  <si>
    <t>HTX Hồng Quang</t>
  </si>
  <si>
    <t>47 Hàng Buồm</t>
  </si>
  <si>
    <t>Giặt là, làm sạch các sp dệt lông thú</t>
  </si>
  <si>
    <t>chưa định hướng h/d SXKD</t>
  </si>
  <si>
    <t>HTX Song Long</t>
  </si>
  <si>
    <t>15 Cao Thắng</t>
  </si>
  <si>
    <t>SX các sp nhựa</t>
  </si>
  <si>
    <t>HTX công nghiệp Long Biên</t>
  </si>
  <si>
    <t>38 Tràng Tiền</t>
  </si>
  <si>
    <t>SX khác</t>
  </si>
  <si>
    <t>HTX Việt Tiến</t>
  </si>
  <si>
    <t>30 Tống Duy Tân</t>
  </si>
  <si>
    <t>SX sản phẩm từ cao su</t>
  </si>
  <si>
    <t>HTX CN sứ cách điện Thanh Trì</t>
  </si>
  <si>
    <t>Số 58 Thanh Đàm, phường Tân Mai</t>
  </si>
  <si>
    <t>Chưa nắm bắt được việc chuyển đổi theo Luật HTX 2012</t>
  </si>
  <si>
    <t>HTX công nghiệp Cộng Lực</t>
  </si>
  <si>
    <t>1094 đường Nguyễn Khoái, phường Tân Mai</t>
  </si>
  <si>
    <t>HTX DV hỗ trợ giao thông vận tải Hưng Thịnh</t>
  </si>
  <si>
    <t>6B hẻm 40/30/11 phố Tạ Quang Bửu, phường Tân Mai</t>
  </si>
  <si>
    <t>HTX công nghiệp Kết Nghĩa</t>
  </si>
  <si>
    <t>77 Tam Trinh, phường Mai Động</t>
  </si>
  <si>
    <t>HTX vận tải và TM Việt Á</t>
  </si>
  <si>
    <t>số 9 ngõ 10A Trương Định, phường Tương Mai</t>
  </si>
  <si>
    <t>HTX DVTH &amp;XD Định Công</t>
  </si>
  <si>
    <t>Tổ 3, 92 ngõ 230 Định Công hạ, phường Định Công</t>
  </si>
  <si>
    <t>HTX công nghiệp Phương Đông</t>
  </si>
  <si>
    <t>Km9 đường Giải Phóng (gần chùa Tứ Kỳ), Hoàng Liệt</t>
  </si>
  <si>
    <t>HTX DVNNTH Định Công</t>
  </si>
  <si>
    <t>Cầu Lủ, phường Định Công</t>
  </si>
  <si>
    <t>HTX công nghiệp Đại Tiến</t>
  </si>
  <si>
    <t>Đại Từ, phường Đại Kim</t>
  </si>
  <si>
    <t>HTX khai thác cát Lĩnh Nam</t>
  </si>
  <si>
    <t>Phố Thúy Lĩnh, phường Lĩnh Nam</t>
  </si>
  <si>
    <t>HTX TMDVTH Linh Đàm</t>
  </si>
  <si>
    <t>Tổ 18 Linh Đàm, phường Hoàng Liệt</t>
  </si>
  <si>
    <t>HTX TM&amp;DVVT xây dựng Cường Thịnh</t>
  </si>
  <si>
    <t>Tổ 2 Sở Thượng, phường Yên Sở</t>
  </si>
  <si>
    <t>HTX DV thủy sản Xuân Hải</t>
  </si>
  <si>
    <t>Thôn Thượng, phường Yên Sở</t>
  </si>
  <si>
    <t>HTX công nghiệp Hoàng Anh I</t>
  </si>
  <si>
    <t>201, Q15 Tân Mai, phường Tân Mai</t>
  </si>
  <si>
    <t>HTX Nhân Đạo</t>
  </si>
  <si>
    <t>P202 X1 Trương Định, phường Tương Mai</t>
  </si>
  <si>
    <t>phường Hoàng Văn Thụ</t>
  </si>
  <si>
    <t xml:space="preserve">Ngừng hoạt động từ lâu </t>
  </si>
  <si>
    <t>phường Mai Động</t>
  </si>
  <si>
    <t>phường Tương Mai</t>
  </si>
  <si>
    <t>HTX rau sạch măng tây xanh Bảo Khánh</t>
  </si>
  <si>
    <t>xã Hiệp Thuận</t>
  </si>
  <si>
    <t>Dịch vụ - TH</t>
  </si>
  <si>
    <t>Hoạt động kinh doanh bị lỗ, không có khả năng duy trì sản xuất</t>
  </si>
  <si>
    <t>HTX xanh Nhất Tâm</t>
  </si>
  <si>
    <t>HTX nấm và nông sản sạch Nguyễn Lăng</t>
  </si>
  <si>
    <t>HTX sản xuất Tình Thương</t>
  </si>
  <si>
    <t>Số 32 Trần Hưng Đạo - Ngô Quyền - Sơn Tây</t>
  </si>
  <si>
    <t>Sản xuất tăm và chổi</t>
  </si>
  <si>
    <t>HTX sản xuất TM và dịch vụ tổng hợp Phú Gia</t>
  </si>
  <si>
    <t>Hợp tác xã 27/7 vận tải du lịch Hải Thanh</t>
  </si>
  <si>
    <t>Số 16B8 phố Hoàng Đạo Thành, phường Kim Giang, quận Thanh Xuân</t>
  </si>
  <si>
    <t>Lĩnh vực hoạt động Vận tải</t>
  </si>
  <si>
    <t xml:space="preserve">Cơ quan chức năng không liên hệ được với người đại diện HTX. </t>
  </si>
  <si>
    <t>Hợp tác xã Phú Phương</t>
  </si>
  <si>
    <t>83 đường Trường Chinh, phường Phương Liệt, quận Thanh Xuân</t>
  </si>
  <si>
    <t>HTX hiện tại đã ngừng hoạt động, chưa thực hiện thủ tục giải thể theo quy định</t>
  </si>
  <si>
    <t>Hợp tác xã nhà ở Tín Thành</t>
  </si>
  <si>
    <t>P201 nhà N2F khô đô thị Trung Hòa - Nhân Chính, phường Nhân Chính, quận Thanh Xuân</t>
  </si>
  <si>
    <t>Lĩnh vực hoạt động Nhà ở</t>
  </si>
  <si>
    <t>Cơ quan chức năng không liên hệ được với người đại diện HTX</t>
  </si>
  <si>
    <t>Hợp tác xã nhà ở Trường Phát</t>
  </si>
  <si>
    <t>P1115 nhà N3B khu đô thị Trung Hòa - Nhân Chính, phường Nhân Chính, quận Thanh Xuân</t>
  </si>
  <si>
    <t>Hợp tác xã nhà ở 19-8</t>
  </si>
  <si>
    <t>Phòng an ninh tầng 1 nhà N5A khu đô thị Trung Hòa - Nhân Chính, phường Nhân Chính, quận Thanh Xuân</t>
  </si>
  <si>
    <t>Hợp tác xã nhà ở Đoàn Kết</t>
  </si>
  <si>
    <t>P401 nhà N6E khu đô thị Trung Hòa - Nhân Chính, phường Nhân Chính, quận Thanh Xuân</t>
  </si>
  <si>
    <t>Đã cập nhật</t>
  </si>
  <si>
    <t>không cập nhật</t>
  </si>
  <si>
    <t>Không hoạt động sau khi cấp ĐKKD</t>
  </si>
  <si>
    <t>Ngừng hoạt động từ năm 2012</t>
  </si>
  <si>
    <t xml:space="preserve">Số lượng HTX không hoạt động nhưng chưa tiến hành giải thể hoặc HTX không hợp tác </t>
  </si>
  <si>
    <t>Số lượng HTX không hoạt động</t>
  </si>
  <si>
    <t>Thôn Phong Triều, xã Nam Triều</t>
  </si>
  <si>
    <t>Thôn Thường Liễu, xã Tân Dân</t>
  </si>
  <si>
    <t>Tỉnh, thành phố</t>
  </si>
  <si>
    <t>Tổng cộng (1)= (7)+(9)+(12)</t>
  </si>
  <si>
    <t>(Biểu kèm theo công văn số                 /BKHĐT-HTX ngày    tháng      năm 2021 của Bộ Kế hoạch và Đầu tư)</t>
  </si>
  <si>
    <t>(Biểu kèm theo công văn số                 /BKHĐT-HTX ngày    tháng    năm 2021 của Bộ Kế hoạch và Đầu tư)</t>
  </si>
  <si>
    <t>Tên hợp tác xã</t>
  </si>
  <si>
    <t>Địa chỉ, số điện thoại</t>
  </si>
  <si>
    <t>(Biểu kèm theo công văn số                 /BKHĐT-HTX ngày    tháng 12 năm 2020 
của Bộ Kế hoạch và Đầu tư)</t>
  </si>
  <si>
    <t>HTX Dâu Tằm Tơ Xuân Tiêm Nam</t>
  </si>
  <si>
    <t>Thôn Ia Sa, xã H'Bông</t>
  </si>
  <si>
    <t>Nhân và chăm sóc cây giống nông nghiệp</t>
  </si>
  <si>
    <t>7 TV</t>
  </si>
  <si>
    <t>HTX GOODPIKS</t>
  </si>
  <si>
    <t>Làng Tnung, xã H'Bông</t>
  </si>
  <si>
    <t>Nuôi trồng 
thủy sản</t>
  </si>
  <si>
    <t>HTX Xây dựng và Dịch vụ Chư Sê</t>
  </si>
  <si>
    <t>61, Hoàng Văn Thụ, thị trấn Chư Sê</t>
  </si>
  <si>
    <t>HTX kinh doanh, thu mua, đánh bắt, nuôi trồng, chế biến thủy sản, chăn nuôi gia súc, gia cầm Giang Tiến</t>
  </si>
  <si>
    <t>Làng Dek, xã H'bông, huyện Chư Sê</t>
  </si>
  <si>
    <t>HTX Liên hiệp Trùn Quế Hưng Điền</t>
  </si>
  <si>
    <t>TT Đăk Pơ,
 Đăkpơ, Gia Lai</t>
  </si>
  <si>
    <t>Không
 xác định</t>
  </si>
  <si>
    <t>Không còn 
hoạt động tại nơi đăng ký</t>
  </si>
  <si>
    <t>HTX rau quả An Phú</t>
  </si>
  <si>
    <t>Thôn 12- An Phú,
 Pleiku, Gia Lai</t>
  </si>
  <si>
    <t xml:space="preserve">  </t>
  </si>
  <si>
    <t>HTX Kinh Pêng</t>
  </si>
  <si>
    <t xml:space="preserve"> xã Chư A Thai,
 Phú Thiện, Gia Lai</t>
  </si>
  <si>
    <t>HTX Tây Trì</t>
  </si>
  <si>
    <t>TP Đông Hà</t>
  </si>
  <si>
    <t>Huyện Cam Lộ</t>
  </si>
  <si>
    <t>HTX An Mỹ</t>
  </si>
  <si>
    <t xml:space="preserve">HTX Hà Nam </t>
  </si>
  <si>
    <t>HTX Thượng Thắng</t>
  </si>
  <si>
    <t>HTX Lạc Tân</t>
  </si>
  <si>
    <t>Huyện Gio Linh</t>
  </si>
  <si>
    <t>HTX nuôi trồng thủy sản Hải Ninh</t>
  </si>
  <si>
    <t>Xã Phước Vinh, huyện Châu Thành, Tây Ninh</t>
  </si>
  <si>
    <t>Ngưng hoạt động trước khi Luật Hợp tác xã năm 2012 có hiệu lực (tháng 6/2013)</t>
  </si>
  <si>
    <t>HTX Dịch vụ nông nghiệp Thành Công</t>
  </si>
  <si>
    <t>Xã Thanh Điền, huyện Châu Thành, Tây Ninh</t>
  </si>
  <si>
    <t>Phường 4, Thành phố Tây Ninh, Tây Ninh</t>
  </si>
  <si>
    <t>Thị trấn Tân Châu, huyện Tân Châu, Tây Ninh</t>
  </si>
  <si>
    <t>HTX Dịch vụ nông nghiệp Đông Thịnh</t>
  </si>
  <si>
    <t>Xã Tân Đông, huyện Tân Châu, Tây Ninh</t>
  </si>
  <si>
    <t xml:space="preserve"> 215 Hùng Vương- Chư Sê, Gia Lai </t>
  </si>
  <si>
    <t xml:space="preserve">HTX kinh doanh DVTH Tiến Đạt </t>
  </si>
  <si>
    <t>Chư Sê - Gia Lai</t>
  </si>
  <si>
    <t>Không 
xác định</t>
  </si>
  <si>
    <t xml:space="preserve">HTX nông nghiệp Cư An </t>
  </si>
  <si>
    <t>Xã Cư An- Đak Pơ, Gia Lai</t>
  </si>
  <si>
    <t>HTX nông nghiệp Minh Chung</t>
  </si>
  <si>
    <t>Thôn 4, Xã An Thành- Đak Pơ, Gia Lai</t>
  </si>
  <si>
    <t>66 Hùng Vương – TT Ia Kha, Ia Grai,
 Gia Lai</t>
  </si>
  <si>
    <t>HTX KDDVTH  Quyết Thắng</t>
  </si>
  <si>
    <t xml:space="preserve"> Xã Ia Piơr, Chư Prông, Gia Lai</t>
  </si>
  <si>
    <t>HTX Tiến Đức - Chưprông</t>
  </si>
  <si>
    <t xml:space="preserve"> Xã Ia Me, Chư Prông, Gia Lai</t>
  </si>
  <si>
    <t>HTX NNDV &amp; TTCN Tân Lạc</t>
  </si>
  <si>
    <t>Xã Ia Lâu, Chư Prông, Gia Lai</t>
  </si>
  <si>
    <t xml:space="preserve">HTX VT &amp; KDDVTH ChưPrông </t>
  </si>
  <si>
    <t>108 Hùng Vương – TT ChưPrông, 
Chư Prông, Gia Lai</t>
  </si>
  <si>
    <t>HTX XD Thành Công</t>
  </si>
  <si>
    <t>HTX SX&amp;VLXD Phước Tân</t>
  </si>
  <si>
    <t>Liên hiệp HTX DVNN TH Đồng Nai</t>
  </si>
  <si>
    <t>HTX SX-TMDV Nam Châu Sơn</t>
  </si>
  <si>
    <t>HTX SX-TMDV Quyết Thắng</t>
  </si>
  <si>
    <t>HTX Đầu tư xây dựng chợ Tân Hữu</t>
  </si>
  <si>
    <t>HTX đóng xà lan Nhơn Trạch</t>
  </si>
  <si>
    <t>HTX VSMT Tâm An</t>
  </si>
  <si>
    <t>K2/87 Nguyễn Ái Quốc, phường Bửu Hòa, TP Đồng nai</t>
  </si>
  <si>
    <t>Hoạt động mua bán, khai thác chế biến đã xây dựng</t>
  </si>
  <si>
    <t>Tòa nhà DONACOOP, Khu Phước Hải, QL 51a, Thị trấn Long Thành, huyện Long Thành, tỉnh Đồng Nai</t>
  </si>
  <si>
    <t>Ấp Gia Hòa, xã Xuân Trường, huyện Xuân Lộc, tỉnh Đồng Nai</t>
  </si>
  <si>
    <t>Ấp 7, xã Xuân Tâm, Xuân Lộc, tỉnh Đồng Nai</t>
  </si>
  <si>
    <t>Ấp Tân Hữu, Xã Xuân Thành, huyện Xuân Lộc, tỉnh Đồng Nai</t>
  </si>
  <si>
    <t>Ấp 1 xã phước Khánh, huyện Nhơn Trạch, tỉnh Đồng Nai</t>
  </si>
  <si>
    <t>Xã Tân An, huyện Vĩnh Cửu, tỉnh Đồng Nai</t>
  </si>
  <si>
    <t>Không có báo cáo</t>
  </si>
  <si>
    <t>Không tự chuyển đổi</t>
  </si>
  <si>
    <t>Ấp 1, Xã Lộc Hưng, huyện Lộc Ninh</t>
  </si>
  <si>
    <t>Nông nghiệp (lúa nước)</t>
  </si>
  <si>
    <t>Thiếu nhân sự quản lý</t>
  </si>
  <si>
    <t>HTX Dân Dinh</t>
  </si>
  <si>
    <t>HTX Nông lâm nghiệp Dịch vụ Thương mại Dương Phụng Bình</t>
  </si>
  <si>
    <t>HTX Dịch vụ Tổng hợp – Nông lâm nghiệp Đại Hưng Thịnh</t>
  </si>
  <si>
    <t>HTX thủy sản 30/4</t>
  </si>
  <si>
    <t>40/28 đường Phan Đăng Lưu, phường 3, TPVT</t>
  </si>
  <si>
    <t>Không còn hoạt động tại địa chỉ đã đăng ký. Đã đóng MST</t>
  </si>
  <si>
    <t>HTX vật liệu xây dựng Hạnh Phúc</t>
  </si>
  <si>
    <t>161 đường Lưu Chí Hiếu, phường 10, TPVT</t>
  </si>
  <si>
    <t xml:space="preserve">Mua bán vật liệu xây dựng </t>
  </si>
  <si>
    <t>HTX dịch vụ vệ sinh công cộng và bốc xếp hàng hóa phường 5</t>
  </si>
  <si>
    <t>261/2 đường Trần Phú, phường 5, TPVT</t>
  </si>
  <si>
    <t>Thu gom và vận chuyển rác thải sinh hoạt</t>
  </si>
  <si>
    <t>Không còn hoạt động tại địa chỉ đã đăng ký</t>
  </si>
  <si>
    <t>HTX nuôi trồng, chế biến thủy sản và dịch vụ du lịch, du thuyền sinh thái Quyết Tiến</t>
  </si>
  <si>
    <t>Thôn 8, xã Long Sơn, TPVT</t>
  </si>
  <si>
    <t>Dịch vụ ăn uống, du lịch sinh thái, nuôi trồng thủy sản</t>
  </si>
  <si>
    <t>HTX ngừng hoạt động nhưng chưa chấm dứt MST</t>
  </si>
  <si>
    <t>HTX Lâm thủy sản 3/2</t>
  </si>
  <si>
    <t>75 đường Mạc Đỉnh Chi, phường 4, TPVT</t>
  </si>
  <si>
    <t>HTX xây dựng Thanh Bình</t>
  </si>
  <si>
    <t>91/14 đường Nguyễn An Ninh, phường Thắng Nhì, TPVT</t>
  </si>
  <si>
    <t xml:space="preserve">Xây dựng công trình dân dụng </t>
  </si>
  <si>
    <t xml:space="preserve">HTX vận tải du lịch Tân Phú </t>
  </si>
  <si>
    <t>HTX Sản xuất thương mại dịch vụ nông nghiệp Hồ Tràm</t>
  </si>
  <si>
    <t>Hoạt động không đúng quy định, đang ngưng hoạt động.  UBND huyện đã ban hành Quyết định thành lập Hội đồng giải thể và đang xem xét giải thể bắt buộc theo quy định.</t>
  </si>
  <si>
    <t>HTX Sản xuất dịch vụ giống thủy sản Hồ Tràm</t>
  </si>
  <si>
    <t>Nông nghiệp; Dịch vụ</t>
  </si>
  <si>
    <t xml:space="preserve">Hơp tác xã nông nghiệp Alo </t>
  </si>
  <si>
    <t>1116/12/2 Lê Văn Lương Ấp 4 xã Nhân Đức, huyện Nhà Bè</t>
  </si>
  <si>
    <t>Hợp Tác xã giết mổ gia súc Sơn Vàng</t>
  </si>
  <si>
    <t>22/2 Dương Cát Lợi, Khu phố 4, thị trấn Nhà Bè, huyện Nhà Bè</t>
  </si>
  <si>
    <t>12/11A Nguyễn Bình, xã Phú Xuân, huyện Nhà Bè</t>
  </si>
  <si>
    <t xml:space="preserve">Hợp tác xã Đóng tàu, sà lan Phú Thạnh </t>
  </si>
  <si>
    <t>Hợp tác xã Đóng tàu, sà lan Phước Việt</t>
  </si>
  <si>
    <t>36 Nguyễn Văn Tạo, Khu phố 7, Thị trấn Nhà bè, huyện Nhà Bè</t>
  </si>
  <si>
    <t>Cơ khí đóng tàu, sà lan</t>
  </si>
  <si>
    <t>HTX TM-DV Tân Hiệp Phước</t>
  </si>
  <si>
    <t>419/5 Huỳnh Tấn Phát, Khu phố 7, Thị trấn Nhà bè, huyện Nhà Bè</t>
  </si>
  <si>
    <t>44 Đào Tống Nguyên, Ấp 4 xã Phú Xuân, huyện Nhà Bè</t>
  </si>
  <si>
    <t>Hợp tác xã Trịnh Thân</t>
  </si>
  <si>
    <t>Không còn hoạt động tại trụ sở đăng ký nhưng chưa thực hiện thủ tục giải thể</t>
  </si>
  <si>
    <t>Hợp tác xã Thanh niên Kinh doanh Văn phòng phẩm Bến Thành</t>
  </si>
  <si>
    <t>Hợp tác xã Thương mại Dịch vụ Xóm Chiếu</t>
  </si>
  <si>
    <t>164 Tôn Đản, Phường 8, Quận 4</t>
  </si>
  <si>
    <t>Hợp tác xã hoạt động yếu, thành viên Hợp tác xã lớn tuổi, không tham gia tổ chức hoạt động của Hợp tác xã.</t>
  </si>
  <si>
    <t>Hợp tác xã Liên Hoa</t>
  </si>
  <si>
    <t>410 Trần Hưng Đạo, Phường 11, Quận 5.</t>
  </si>
  <si>
    <t>145,5</t>
  </si>
  <si>
    <t>Sản xuất phụ tùng dệt (go lược)</t>
  </si>
  <si>
    <t>Hoạt động yếu kém, cần tiến hành xác minh lại thực tế hoạt động của Hợp tác xã</t>
  </si>
  <si>
    <t>Hợp tác xã cơ khí Nhị Hưng</t>
  </si>
  <si>
    <t>84 Phạm Hữu Chí, PHường 12, Quận 5.</t>
  </si>
  <si>
    <t>Sản xuất baga xe đạp, honda</t>
  </si>
  <si>
    <t>Bỏ địa chỉ kinh doanh, nợ ngân sách nhà nước</t>
  </si>
  <si>
    <t>106c/120 Lạc Long Quân, Quận 11.</t>
  </si>
  <si>
    <t>Kinh doanh không hiệu quả nợ quỹ hỗ trợ phát triển Hợp tác xã (LMHTX TP)</t>
  </si>
  <si>
    <t>Không ký được hợp đồng, tiến hành giải thể.</t>
  </si>
  <si>
    <t>Bỏ địa chỉ kinh doanh, nợ ngân sách nhà nước, chủ nhiệm đã mất.</t>
  </si>
  <si>
    <t>Hợp tác xã Vận tải Du lịch Tiến Thành</t>
  </si>
  <si>
    <t>Kinh doanh không hiệu quả, bỏ địa chỉ kinh doanh, nợ ngân sách nhà nước.</t>
  </si>
  <si>
    <t>Kinh doanh không hiệu quả, nợ thuế môn bài từ 2003 đến 2007.</t>
  </si>
  <si>
    <t>Kinh doanh không hiệu quả, chủnhiệm đã mất, giải thể không hoàn tất thủ tục đóng mã số thuế, nợ thuế.</t>
  </si>
  <si>
    <t>Bỏ địa chỉ kinh doanh, nợ thuế ngân sách nhà nước</t>
  </si>
  <si>
    <t>152, Trường Chinh, P.12, quận Tân Bình</t>
  </si>
  <si>
    <t>Năm 2016 kinh doanh yếu kém, thành viên lớn tuổi, không tham gia tổ chức hoạt động của Hợp tác xã nhưng chưa thực hiện thủ tục giải thể</t>
  </si>
  <si>
    <t>Hợp tác xã Nuôi trồng thủy sản Tương Lai</t>
  </si>
  <si>
    <t>tổ 7, ấp Cây Trôm, xã Phước Hiệp, huyện Củ Chi</t>
  </si>
  <si>
    <t>Nuôi trổng thủy sản</t>
  </si>
  <si>
    <t>Hợp tác xã không chấp hành</t>
  </si>
  <si>
    <t>Không có báo cáo hằng năm cũng không đăng ký lại theo quy định.</t>
  </si>
  <si>
    <t>Xã Giao Xuân,
 huyện Giao Thủy</t>
  </si>
  <si>
    <t xml:space="preserve"> -</t>
  </si>
  <si>
    <t>Nợ dân, nợ vay</t>
  </si>
  <si>
    <t>HTX DVNN Chân lạc</t>
  </si>
  <si>
    <t>Chân Lạc, Dũng Liệt, Yên Phong</t>
  </si>
  <si>
    <t xml:space="preserve"> DVNN Hoài Thượng</t>
  </si>
  <si>
    <t>Hoài Thượng, Thuận Thành</t>
  </si>
  <si>
    <t xml:space="preserve"> DVNN Đồng Đông</t>
  </si>
  <si>
    <t>Đồng Đông, Đại Đồng Thành, Thuận Thành</t>
  </si>
  <si>
    <t xml:space="preserve"> DVNN Đồng Đoài</t>
  </si>
  <si>
    <t>Đồng Đoài, Đại Đồng Thành, Thuận Thành</t>
  </si>
  <si>
    <t>DVNN Đồng Văn</t>
  </si>
  <si>
    <t>Đồng Văn, Đại Đồng Thành, Thuận Thành</t>
  </si>
  <si>
    <t>DVNN Á L ữ</t>
  </si>
  <si>
    <t>Á Lữ, Đại Đồng Thành, Thuận Thành</t>
  </si>
  <si>
    <t>HTX CBDV Long Vân</t>
  </si>
  <si>
    <t>Chi Long, Long Châu, Yên Phong</t>
  </si>
  <si>
    <t>HTX chăn nuôi Hợp Thịnh</t>
  </si>
  <si>
    <t>Chính Trung, Yên Trung, Yên Phong</t>
  </si>
  <si>
    <t>Công trình đô thị và NN Yên Phong</t>
  </si>
  <si>
    <t>Ngân Cầu, Thị trấn Chờ, Yên Phong</t>
  </si>
  <si>
    <t>HTX Vạn Phát Tài</t>
  </si>
  <si>
    <t>Trác bút, Thị trấn Chờ, Yên Phong</t>
  </si>
  <si>
    <t>HTX chăn nuôi Thịnh Phát</t>
  </si>
  <si>
    <t>Yên Hậu, Hòa Tiến, Yên Phong</t>
  </si>
  <si>
    <t>HTX DVTH Trung Nghĩa</t>
  </si>
  <si>
    <t>Phù Lưu, Trung Nghĩa, Yên Phong</t>
  </si>
  <si>
    <t>HTX SX rau Nam Sơn-Quang Tự</t>
  </si>
  <si>
    <t>Nam Sơn, TP Bắc Ninh</t>
  </si>
  <si>
    <t>Hợp tác xã Chín Phẩm</t>
  </si>
  <si>
    <t xml:space="preserve"> phường Vũ Ninh. TP Bắc Ninh</t>
  </si>
  <si>
    <t>HTX Hải Anh</t>
  </si>
  <si>
    <t>Khúc Xuyên, TP Bắc Ninh</t>
  </si>
  <si>
    <t xml:space="preserve"> HTX NTTS Châu Phong</t>
  </si>
  <si>
    <t>Châu Phong, Quế Võ</t>
  </si>
  <si>
    <t>HTX Dũng Phong</t>
  </si>
  <si>
    <t>Phương Cầu, Phương Liễu, Quế Võ</t>
  </si>
  <si>
    <t xml:space="preserve"> Sản xuất và dịch vụ VAC Bình An</t>
  </si>
  <si>
    <t>Thôn Chùa, Bằng An</t>
  </si>
  <si>
    <t>HTX VAC Trung Thành</t>
  </si>
  <si>
    <t>Xã Phù Lãng, Quế Võ</t>
  </si>
  <si>
    <t xml:space="preserve"> HTX SX chế biến lương thực, thực phẩm xanh</t>
  </si>
  <si>
    <t>Xã Mộ Đạo, Quế Võ</t>
  </si>
  <si>
    <t xml:space="preserve"> HTX NN Đại Tiến</t>
  </si>
  <si>
    <t>Bất Phí, Nhân Hòa, Quế Võ</t>
  </si>
  <si>
    <t xml:space="preserve"> HTX Trồng nấm Phúc Hưng</t>
  </si>
  <si>
    <t>Tập Ninh, Chi Lăng, Quế Võ</t>
  </si>
  <si>
    <t xml:space="preserve"> HTX TS&amp;DVTH Hiền Lương</t>
  </si>
  <si>
    <t>Hiền Lương, Chi lăng, Quế Võ</t>
  </si>
  <si>
    <t>HTX SX&amp;KD Hoàng Huyền</t>
  </si>
  <si>
    <t>Nghiêm Xá, Việt Hùng, Quế Võ</t>
  </si>
  <si>
    <t>HTX NN Hùng Châu</t>
  </si>
  <si>
    <t>Phương Lưu, Yên Giả, Quế Võ</t>
  </si>
  <si>
    <t xml:space="preserve"> HTX nông Thịnh Phú</t>
    <phoneticPr fontId="0" type="noConversion"/>
  </si>
  <si>
    <t>Phù Lương, Quế Võ</t>
  </si>
  <si>
    <t xml:space="preserve"> HTX TMDV Đầu tư TH NN Châu Phong</t>
    <phoneticPr fontId="0" type="noConversion"/>
  </si>
  <si>
    <t>Xã Châu Phong, Quế Võ</t>
  </si>
  <si>
    <t>HTX CNHH Đại Hiệu</t>
  </si>
  <si>
    <t>Thiên Phúc, Chinh, Lương Tài</t>
    <phoneticPr fontId="0" type="noConversion"/>
  </si>
  <si>
    <t>HTX Ngọc Trâm Anh</t>
  </si>
  <si>
    <t>Thái trì, Lâm Thao, Lương Tài</t>
    <phoneticPr fontId="0" type="noConversion"/>
  </si>
  <si>
    <t>HTX vận tải Minh Huy</t>
  </si>
  <si>
    <t>Chi Long, Long Châu, Yên Phong</t>
    <phoneticPr fontId="0" type="noConversion"/>
  </si>
  <si>
    <t>HTX Vận tải Đông Châu</t>
  </si>
  <si>
    <t>Xuân  Hội, Lạc Vệ, Tiên Du</t>
  </si>
  <si>
    <t>HTX Hoà Lợi</t>
  </si>
  <si>
    <t>Võ cường, TP Bắc Ninh</t>
  </si>
  <si>
    <t xml:space="preserve"> May XK Thắng Lợi</t>
  </si>
  <si>
    <t>Tân Chi, Tiên Du</t>
    <phoneticPr fontId="0" type="noConversion"/>
  </si>
  <si>
    <t>SX&amp;KD Than sạch Tâm Hưng</t>
  </si>
  <si>
    <t>Tri Phương, Tiên Du</t>
    <phoneticPr fontId="0" type="noConversion"/>
  </si>
  <si>
    <t>HTX Gỗ mỹ nghệ Quý Trọng</t>
  </si>
  <si>
    <t>Đồng Kỵ -Từ Sơn</t>
  </si>
  <si>
    <t>XN CP Thành Bắc</t>
  </si>
  <si>
    <t>Võ Cường, Bắc Ninh</t>
  </si>
  <si>
    <t>HTX mộc, dân dụng, cơ khí</t>
  </si>
  <si>
    <t>Khu 5, TT Phố Mới</t>
  </si>
  <si>
    <t>HTX Thương Mại Đông Bắc</t>
  </si>
  <si>
    <t>Liên Ấp, Việt Đoàn,Tiên Du</t>
  </si>
  <si>
    <t>HTX Cây xanh Toàn Thắng</t>
  </si>
  <si>
    <t>Giới Tế, Phú Lâm, Tiên Du</t>
  </si>
  <si>
    <t>HTX Toàn  Diện</t>
  </si>
  <si>
    <t>Hoàn Sơn, Tiên Du</t>
    <phoneticPr fontId="0" type="noConversion"/>
  </si>
  <si>
    <t>HTX VS MT TT phố mới</t>
  </si>
  <si>
    <t>TT Phố mới, Quế Võ</t>
  </si>
  <si>
    <t xml:space="preserve">HTX Tôm lúa Đại Phúc(xã Ngọc Đông, huyện Mỹ Xuyên) </t>
  </si>
  <si>
    <t>HỢP TÁC XÃ HỢP TÁC XÃ VẬN TẢI ĐỨC HÒA</t>
  </si>
  <si>
    <t>Ô 3, Khu A, Thị Trấn Hậu Nghĩa, Huyện Đức Hoà, Long An, Việt Nam</t>
  </si>
  <si>
    <t>05/02/1998</t>
  </si>
  <si>
    <t>Vận tải hành khách, hàng hóa bằng đường bộ</t>
  </si>
  <si>
    <t>Không đại hội do không  triệu tập được các  thành viên</t>
  </si>
  <si>
    <t>Không hoạt động.
 Đang thực hiện thủ tục giải thể (tự nguyện)</t>
  </si>
  <si>
    <t>HTX DV-VT LÊ HỒNG PHONG</t>
  </si>
  <si>
    <t>110/3, đường Lê Hồng Phong, khu 5, p. Phú Lợi, thành phố Thủ Dầu Một, tỉnh Bình Dương</t>
  </si>
  <si>
    <t>HTX DƯỢC LIỆU MIỀN ĐÔNG</t>
  </si>
  <si>
    <t>294/92A Nguyễn Thị Minh Khai, khu 8 phường Phú Hòa, thành phố Thủ Dầu Một, tỉnh Bình Dương</t>
  </si>
  <si>
    <t>HTX VT THUẬN THÁI</t>
  </si>
  <si>
    <t>32/9 đường 40, khu phố Hòa Long, phường Vĩnh Phú, thành phố Thuận An, tỉnh Bình Dương</t>
  </si>
  <si>
    <t>HTX VT XD-DV TOÀN NĂNG</t>
  </si>
  <si>
    <t>HTX XD PHƯỚC THẠNH</t>
  </si>
  <si>
    <t>đường 1A, ấp Long Hưng, xã Long Nguyên, huyện Bàu Bàng, tỉnh Bình Dương</t>
  </si>
  <si>
    <t>HTX ĐẠI ĐỒNG TIẾN</t>
  </si>
  <si>
    <t>291 ấp Long Thành, xã Long Nguyên,  huyện Bàu Bàng, tỉnh Bình Dương.</t>
  </si>
  <si>
    <t>HTX VT-SX-TM-DL LAI HƯNG</t>
  </si>
  <si>
    <t>Tổ 4, ấp Cầu Sắt, xã Lai Hưng, huyện Bàu Bàng, tỉnh Bình Dương.mail: htxvantailaihung@gmail.com</t>
  </si>
  <si>
    <t>HTX HUỲNH GIA</t>
  </si>
  <si>
    <t xml:space="preserve">Tổ 01, đường ĐH 409, ấp Ông Đông, xã Tân Hiệp, thị xã Tân Uyên, tỉnh Bình Dương  </t>
  </si>
  <si>
    <t>HTX VẬT LIỆU XÂY DỰNG KIM PHƯỚC BẢO</t>
  </si>
  <si>
    <t>Thửa đất 974-Tờ bản đồ số 7 ấp 3, xã Hội Nghĩa, TX. Tân Uyên, Bình Dương.</t>
  </si>
  <si>
    <t>HTX NN-DV TÂN ĐỊNH</t>
  </si>
  <si>
    <t>Số 1083, tổ 18B, ấp Cây chanh, xã Tân Định, huyện Bắc Tân Uyên, tỉnh Bình Dương</t>
  </si>
  <si>
    <t>Số 69, ấp Đồng Sổ, xã Lai Uyên,huyện Bàu Bàng, tỉnh Bình Dương</t>
  </si>
  <si>
    <t>16/6/2017</t>
  </si>
  <si>
    <t>16/8/2017</t>
  </si>
  <si>
    <t>29/7/2016</t>
  </si>
  <si>
    <t>Đã ngừng hoạt động</t>
  </si>
  <si>
    <t>30 - Tổ 3B, ấp Đông 
Thuận , xã Thành An, huyện Mỏ Cày Bắc</t>
  </si>
  <si>
    <t>Khai thác cát,
 thi công xây dựng</t>
  </si>
  <si>
    <t>ấp Tân An, Tân Bình, huyện 
 Mỏ Cày Bắc</t>
  </si>
  <si>
    <t>23/9/2004</t>
  </si>
  <si>
    <t>Ngưng hoạt động</t>
  </si>
  <si>
    <t>Chưa đăng ký và tổ chức lại theo Luật HTX 2012</t>
  </si>
  <si>
    <t>Không hoạt động nhưng chưa tiến hành giải thể theo Luật HTX 2012</t>
  </si>
  <si>
    <t>Không hoạt động và đang tiến hành giải thể theo Luật HTX năm 2012 nhưng gặp khó khăn, vướng mắc</t>
  </si>
  <si>
    <t xml:space="preserve">Đang hoạt động </t>
  </si>
  <si>
    <t>Hoạt động không hiệu quả đã ngừng hoạt động  rất lâu</t>
  </si>
  <si>
    <t>HTX tạm ngừng sản xuất kinh doanh nên chưa chuyển đổi theo Luật HTX năm 2012</t>
  </si>
  <si>
    <t xml:space="preserve">Không có hồ sơ gốc, </t>
  </si>
  <si>
    <t xml:space="preserve">Khai thác và kinh doanh cát, sỏi. </t>
  </si>
  <si>
    <t>Vận tải hàng hóa bằng xe ô tô; Bán buôn, bán lẻ vật liệu xây dựng</t>
  </si>
  <si>
    <t>Xóm hợp hòa 2, xã Lưỡng Vượng, thành phố Tuyên Quang</t>
  </si>
  <si>
    <t>Sản xuất gạch, kinh doanh vật liệu xây dựng, vận tải hàng hóa bằng xe ô tô</t>
  </si>
  <si>
    <t>Thôn Hòa Bình, xã Thái Long, thành phố Tuyên Quang</t>
  </si>
  <si>
    <t>Khai thác cát sỏi, vật liệu xây dựng</t>
  </si>
  <si>
    <t>Xóm Đồng Trò, xã Lực hành, huyện Yên Sơn</t>
  </si>
  <si>
    <t>Sản xuất chế biến tiêu thụ miến dong, xây dựng công trình thủy lợi có quy mô vừa nhỏ và nhỏ.</t>
  </si>
  <si>
    <t>Thôn Tông Moọc, xã Yên lập, huyện Chiêm Hóa</t>
  </si>
  <si>
    <t>Hoạt động kém, không hiệu quả</t>
  </si>
  <si>
    <t>Thôn Khun Cúc, xã Kiên Đài, huyện Chiêm Hóa</t>
  </si>
  <si>
    <t>Thôn Bình Tiến, xã Bình Nhân, huyện 
Chiêm Hóa</t>
  </si>
  <si>
    <t>Thôn Tạng Khiếc, xã Phú bình, huyện 
Chiêm Hóa</t>
  </si>
  <si>
    <t>HTX dịch vụ nông lâm nghiệp Thành Tiến</t>
  </si>
  <si>
    <t>HTX nông nghiệp Tân Thành</t>
  </si>
  <si>
    <t>Các xã viên tự bỏ ko tham gia vào HTX</t>
  </si>
  <si>
    <t>Nặm Đíp, xã Lăng Can, huyện Lâm Bình</t>
  </si>
  <si>
    <t>Bản Thàng, xã Phúc Yên, huyện Lâm Bình</t>
  </si>
  <si>
    <t>Chế biến lâm sản; xây dựng các công trình dân dụng, công trình thủy lợi, nước sinh hoạt vừa và nhỏ</t>
  </si>
  <si>
    <t xml:space="preserve"> Xây dựng công trình thủy;  Xây dựng công trình kỹ thuật dân dụng khác; Bán buôn vật liệu, thiết bị lắp đặt khác trong xây dựng </t>
  </si>
  <si>
    <t xml:space="preserve">  Chăn nuôi gia cầm; Chăn nuôi lợn và sản xuất giống lợn; Chăn nuôi dê, cừu và sản xuất giống dê, cừu, hươu, nai; Chăn nuôi trâu, bò và sản xuất giống trâu, bò</t>
  </si>
  <si>
    <t>Phai Tre, xã Lăng Can, huyện Lâm Bình</t>
  </si>
  <si>
    <t xml:space="preserve">22/4/2013. </t>
  </si>
  <si>
    <t xml:space="preserve">  Bán buôn vật liệu, thiết bị lắp đặt khác trong xây dựng; Xây dựng công trình; Vận tải hàng hóa bằng đường bộ; Cưa, xẻ, bào gỗ và bảo quản gỗ; Gỗ có nguồn gốc hợp pháp; Sản xuất giường, tủ, bàn, ghế, Gỗ có nguồn gốc hợp pháp Sản xuất đồ gỗ xây dựng Gỗ có nguồn gốc hợp pháp</t>
  </si>
  <si>
    <t>STT</t>
  </si>
  <si>
    <t>Không hoạt động từ 2015. Chủ nhiệm HTX chết từ tháng 8/2015</t>
  </si>
  <si>
    <t xml:space="preserve">Không hoạt động từ 2014. Không có thông báo </t>
  </si>
  <si>
    <t>Lần 1: 30/10/2017 - 30/10/2018. Từ đó đến nay không hoạt động GĐ HTX rời khỏi địa phương từ tháng 4/2017</t>
  </si>
  <si>
    <t xml:space="preserve">Số 095 tổ 2 Sông Hiến </t>
  </si>
  <si>
    <t>Lần 1: 01/01/2018 - 31/12/2018
Lần 2: 01/01/2019 - 31/12/2019 Lần 3: 01/01/2020 - 31/12/2020 Lấn 4: 01/01/2021 - 31/12/2021</t>
  </si>
  <si>
    <t xml:space="preserve">Đã ngừng hoạt động </t>
  </si>
  <si>
    <t>HTX Vạn An</t>
  </si>
  <si>
    <t>HTX Hoàng Xuân</t>
  </si>
  <si>
    <t>HTX Duy Trung</t>
  </si>
  <si>
    <t>HTX Vạn Xuân</t>
  </si>
  <si>
    <t>HTX Quang Mạnh</t>
  </si>
  <si>
    <t>HTX Tuấn Nghĩa</t>
  </si>
  <si>
    <t>HTX Toàn Vũ</t>
  </si>
  <si>
    <t>HTX Trí Thủy</t>
  </si>
  <si>
    <t>HTX Anh Anh</t>
  </si>
  <si>
    <t xml:space="preserve">Tổ 3 Thị trấn </t>
  </si>
  <si>
    <t>HTX Anh Phong</t>
  </si>
  <si>
    <t>Tổ 2 Thị trấn</t>
  </si>
  <si>
    <t xml:space="preserve">HTX Long Chiến </t>
  </si>
  <si>
    <t>Xóm Pác Rằng xã Phúc Sen</t>
  </si>
  <si>
    <t>Nghề Rèn</t>
  </si>
  <si>
    <t>Tổng số</t>
  </si>
  <si>
    <t>BÁO CÁO TÌNH HÌNH GIẢI THỂ VÀ CHƯA ĐĂNG KÝ, TỔ CHỨC LẠI THEO LUẬT HỢP TÁC XÃ NĂM 2012</t>
  </si>
  <si>
    <r>
      <t>HTX Nông nghiệp - dịch vụ</t>
    </r>
    <r>
      <rPr>
        <b/>
        <vertAlign val="superscript"/>
        <sz val="12"/>
        <rFont val="Times New Roman"/>
        <family val="1"/>
      </rPr>
      <t xml:space="preserve"> </t>
    </r>
    <r>
      <rPr>
        <b/>
        <sz val="12"/>
        <rFont val="Times New Roman"/>
        <family val="1"/>
      </rPr>
      <t xml:space="preserve"> </t>
    </r>
    <r>
      <rPr>
        <sz val="12"/>
        <rFont val="Times New Roman"/>
        <family val="1"/>
      </rPr>
      <t>Bông Trang</t>
    </r>
  </si>
  <si>
    <t>Tổng cộng</t>
  </si>
  <si>
    <t>Các HTX ngừng hoạt động trướckhi Luật Hợp tác xã 2012 có hiệu lực</t>
  </si>
  <si>
    <t>Tân Thịnh, huyện Định Hóa, tỉnh Thái Nguyên</t>
  </si>
  <si>
    <t>Tân Dương, huyện Định Hóa, tỉnh Thái Nguyên</t>
  </si>
  <si>
    <t>Bảo Linh, huyện Định Hóa, tỉnh Thái Nguyên</t>
  </si>
  <si>
    <t xml:space="preserve">Không hoạt động do sức khỏe </t>
  </si>
  <si>
    <t>Điềm Mặc, huyện Định Hóa, tỉnh Thái Nguyên</t>
  </si>
  <si>
    <t xml:space="preserve">Không hoạt động </t>
  </si>
  <si>
    <t xml:space="preserve">HTX Chăn nuôi và DV TĂCN Hợp Thành </t>
  </si>
  <si>
    <t>Nhã Lộng, huyện Phú Bình,  tỉnh Thái Nguyên</t>
  </si>
  <si>
    <t>Chăn nuôi và dịch vụ tổng hợp xã Hà Châu</t>
  </si>
  <si>
    <t>Hà Châu, huyện Phú Bình,  tỉnh Thái Nguyên</t>
  </si>
  <si>
    <t>HTX Chăn nuôi và dịch vụ tổng hợp Ngọc Thượng</t>
  </si>
  <si>
    <t>Nga My, huyện Phú Bình,  tỉnh Thái Nguyên</t>
  </si>
  <si>
    <t>HTX Chăn nuôi và dịch vụ số 1 Xã Tân Hòa</t>
  </si>
  <si>
    <t>Tân Hòa, huyện Phú Bình,  tỉnh Thái Nguyên</t>
  </si>
  <si>
    <t>HTX kinh doanh thuốc TY, TĂCN, vật tư nông nghiệp, con giống xóm Kén</t>
  </si>
  <si>
    <t>Dịch vụ, tổng hợp</t>
  </si>
  <si>
    <t>HTX sản xuất rau quả an toàn xã Nhã Lộng</t>
  </si>
  <si>
    <t>HTX chăn nuôi GS,GC xã Tân Thành</t>
  </si>
  <si>
    <t>Tân Thành, huyện Phú Bình,  tỉnh Thái Nguyên</t>
  </si>
  <si>
    <t>HTX DV NN Phú Thọ</t>
  </si>
  <si>
    <t>P. Phú Xá, TP Thái Nguyên,  T. Thái Nguyên</t>
  </si>
  <si>
    <t>HTX Bát Sơn</t>
  </si>
  <si>
    <t>Thịnh Đán, TP Thái Nguyên, T. Thái Nguyên</t>
  </si>
  <si>
    <t>HTX DV THNN Phan Đình Phùng</t>
  </si>
  <si>
    <t>Phan Đình Phùng, TP Thái Nguyên, T. Thái Nguyên</t>
  </si>
  <si>
    <t>HTX DV NN Phú Mỹ</t>
  </si>
  <si>
    <t>Phú Xá, TP Thái Nguyên, T. Thái Nguyên</t>
  </si>
  <si>
    <t>HTX chè Hương Thịnh</t>
  </si>
  <si>
    <t>Xã Phúc Trìu, TP Thái Nguyên, T. Thái Nguyên</t>
  </si>
  <si>
    <t>HTX DV VTNN thủy lợi xóm Bo</t>
  </si>
  <si>
    <t>Xã Đồng Liên, TP Thái Nguyên, T. Thái Nguyên</t>
  </si>
  <si>
    <t>HTX DVNN thủy lợi Đồng Tâm</t>
  </si>
  <si>
    <t>HTX SX rau an toàn, Hoa cây cảnh</t>
  </si>
  <si>
    <t>P. Túc Duyên, TP Thái Nguyên, T. Thái Nguyên</t>
  </si>
  <si>
    <t>HTX NN Minh Thuận</t>
  </si>
  <si>
    <t>P. Quang Trung, TP Thái Nguyên, T. Thái Nguyên</t>
  </si>
  <si>
    <t>HTX Bộ Giang</t>
  </si>
  <si>
    <t>HTX Dịch vụ tổng hợp Cù Vân</t>
  </si>
  <si>
    <t>Xã Cù Vân, huyện Đại Từ, tỉnh Thái Nguyên</t>
  </si>
  <si>
    <t>HTX chè Liên Sơn</t>
  </si>
  <si>
    <t>TT Hùng Sơn, huyện Đại Từ, T. Thái Nguyên</t>
  </si>
  <si>
    <t>HTX Chè Đặc Sản La Bằng</t>
  </si>
  <si>
    <t>Xã La Bằng, huyện Đại Từ, tỉnh Thái Nguyên</t>
  </si>
  <si>
    <t>HTX Phú Thái</t>
  </si>
  <si>
    <t>Xã Tân Thái, huyện Đại Từ, tỉnh Thái Nguyên</t>
  </si>
  <si>
    <t>HTX NN Đại Phong</t>
  </si>
  <si>
    <t>TT Ba Hàng, TX Phổ Yên, tỉnh Thái Nguyên</t>
  </si>
  <si>
    <t>HTX NN Tam Sơn</t>
  </si>
  <si>
    <t>Xã Đắc Sơn, TX Phổ Yên, tỉnh Thái Nguyên</t>
  </si>
  <si>
    <t>HTX NN Lai Bíp</t>
  </si>
  <si>
    <t>Xã Thuận Thành, TX Phổ Yên, tỉnh Thái Nguyên</t>
  </si>
  <si>
    <t>HTX DV Tổng hợp Tân Hương</t>
  </si>
  <si>
    <t>Xã Tân Hương, TX Phổ Yên, tỉnh Thái Nguyên</t>
  </si>
  <si>
    <t>HTX NN Tiên Phong</t>
  </si>
  <si>
    <t>Xã Tiên Phong, TX Phổ Yên, tỉnh Thái Nguyên</t>
  </si>
  <si>
    <t>HTX NN Nam Đô</t>
  </si>
  <si>
    <t>Xã Đông Cao, TX Phổ Yên, tỉnh Thái Nguyên</t>
  </si>
  <si>
    <t>HTX NN Trà Thị</t>
  </si>
  <si>
    <t>HTX NN Đầm Mương</t>
  </si>
  <si>
    <t>Xã Minh Đức, TX Phổ Yên, tỉnh Thái Nguyên</t>
  </si>
  <si>
    <t>HTX NN Đông Hạ</t>
  </si>
  <si>
    <t>HTX NN Vân Thượng</t>
  </si>
  <si>
    <t>P Hồng Tiến, TX Phổ Yên, tỉnh Thái Nguyên</t>
  </si>
  <si>
    <t>HTX NN Vân Trai</t>
  </si>
  <si>
    <t>Xã Tân Phú, TX Phổ Yên, tỉnh Thái Nguyên</t>
  </si>
  <si>
    <t>HTX NN Phú Cốc</t>
  </si>
  <si>
    <t>HTX NN Trung Thành</t>
  </si>
  <si>
    <t>P Trung Thành, TX Phổ Yên, tỉnh Thái Nguyên</t>
  </si>
  <si>
    <t>HTX NN Thuận Đức</t>
  </si>
  <si>
    <t>HTX dịch vụ và chăn nuôi Thanh Bình</t>
  </si>
  <si>
    <t>HTX rau an toàn Kim Thái</t>
  </si>
  <si>
    <t>P. Ba Hàng, TX Phổ Yên, tỉnh Thái Nguyên</t>
  </si>
  <si>
    <t>HTX ong mật Phúc Tân</t>
  </si>
  <si>
    <t>Xã Phúc Tân, TX Phổ Yên, tỉnh Thái Nguyên</t>
  </si>
  <si>
    <t>HTX NLS Thanh Xuân</t>
  </si>
  <si>
    <t>P. Đồng Tiến, TX Phổ Yên, tỉnh Thái Nguyên</t>
  </si>
  <si>
    <t>HTX NN và DV Yên Trung</t>
  </si>
  <si>
    <t>XãTiên Phong, TX Phổ Yên, tỉnh Thái Nguyên</t>
  </si>
  <si>
    <t>HTX Thanh Niên</t>
  </si>
  <si>
    <t>Xã Phúc Thuận, TX Phổ Yên, tỉnh Thái Nguyên</t>
  </si>
  <si>
    <t>HTX chăn nuôi và CB lâm sản Phúc Thành</t>
  </si>
  <si>
    <t>HTXNN và tổng hợp Phúc Lợi</t>
  </si>
  <si>
    <t>HTX SX và DV Nấm Đắc Sơn</t>
  </si>
  <si>
    <t>Thôn Dì Thàng 2, xã Na Hối, huyện Bắc Hà</t>
  </si>
  <si>
    <t>Đã hướng dẫn nhưng chưa tiến hành chuyển đổi</t>
  </si>
  <si>
    <t xml:space="preserve">HTX Xây dựng Lào Cai </t>
  </si>
  <si>
    <t>HTX Vận tải Chiến Thắng</t>
  </si>
  <si>
    <t>SN 020 tổ 42, phường Pom Hán, TP Lào Cai</t>
  </si>
  <si>
    <t xml:space="preserve">HTX Cơ khí Đại Thịnh </t>
  </si>
  <si>
    <t>Lô 44 Cụm CN bắc Duyên Hải, TP Lào Cai</t>
  </si>
  <si>
    <t>HTX Kim Thành ĐT</t>
  </si>
  <si>
    <t>Thôn 8, Đồng tuyển, TP Lào Cai</t>
  </si>
  <si>
    <t>HTX CB Lào Cai</t>
  </si>
  <si>
    <t>Phan Chu Trinh, Cốc lếu, TP Lào Cai</t>
  </si>
  <si>
    <t>Lê ngọc Hân, phường Lào Cai, TP Lào Cai</t>
  </si>
  <si>
    <t>Nhà ông Vũ Huy Tân Khu TĐC tổ 11, TP Lào Cai</t>
  </si>
  <si>
    <t>Tổ 13C, phường Bình Minh, TP Lào Cai</t>
  </si>
  <si>
    <t>Đội 8 xã Đồng tuyển, TP Lào Cai</t>
  </si>
  <si>
    <t>HTX thương mại DV Hợp Lực</t>
  </si>
  <si>
    <t>Ngô minh Loan, Bắc Cường, TP Lào Cai</t>
  </si>
  <si>
    <t>HTX Hoàng Liên Sơn</t>
  </si>
  <si>
    <t>Phường Bình Minh, TP Lào Cai</t>
  </si>
  <si>
    <t>Công nghiệp, Dịch vụ</t>
  </si>
  <si>
    <t>HTX Vận tải Bốc xếp Lào Cai</t>
  </si>
  <si>
    <t>052 Nguyễn Huệ, TP Lào Cai</t>
  </si>
  <si>
    <t>Vận tải, Dịch vụ</t>
  </si>
  <si>
    <t>Phường Trung Tâm, thị xã Nghĩa Lộ</t>
  </si>
  <si>
    <t xml:space="preserve">
Nợ các tổ chức, cá nhân</t>
  </si>
  <si>
    <t>Nợ Ngân hàng
 CSXH thị xã Nghĩa Lộ: trên 39 triệu đồng; trại giống Văn Chấn: trên 9 triệu đồng</t>
  </si>
  <si>
    <t>Vướng mắc về
 tài sản của HTX; HĐQT; thành viên HTX không có mặt tại địa phương; chủ nhiệm HTX đã mất, kế toán HTX đã mất</t>
  </si>
  <si>
    <t>Nợ 20.634.810 đồng</t>
  </si>
  <si>
    <t xml:space="preserve">Xã Văn Phú, thành phố Yên Bái </t>
  </si>
  <si>
    <t>Nợ 1.733.500 đồng</t>
  </si>
  <si>
    <t xml:space="preserve">Phường Hồng Hà, thành phố Yên Bái </t>
  </si>
  <si>
    <t>Nợ 17.747.559 đồng</t>
  </si>
  <si>
    <t>Nợ 420.602.071 đồng</t>
  </si>
  <si>
    <t>Nợ 6.570.919 đồng</t>
  </si>
  <si>
    <t>Nợ 1.144.042.414 đồng</t>
  </si>
  <si>
    <t>Nợ 373.908.590 đồng</t>
  </si>
  <si>
    <t>Vướng mắc về
 tài sản của HTX; HĐQT; thành viên HTX không có mặt tại địa phương; nội bộ HTX không thống nhất</t>
  </si>
  <si>
    <t>Nợ 80.123.431 đồng</t>
  </si>
  <si>
    <t>Nợ 29.757 đồng</t>
  </si>
  <si>
    <t>TT Nông Trường Trần Phú, huyện Văn Chấn</t>
  </si>
  <si>
    <t>Nợ 10.264.960 đồng</t>
  </si>
  <si>
    <t>Nợ 1.846.952 đồng</t>
  </si>
  <si>
    <t>Nợ 396.499.694 đồng</t>
  </si>
  <si>
    <t>Nợ 43.458.269 đồng</t>
  </si>
  <si>
    <t>Nợ 31.990.554 đồng</t>
  </si>
  <si>
    <t>Nợ 1.513.300 đồng</t>
  </si>
  <si>
    <t xml:space="preserve">Còn nợ Ngân hàng Nông nghiệp 100 triệu đồng và Ngân hàng chính sách 30 triệu đồng </t>
  </si>
  <si>
    <t>Nợ 42.971.457 đồng</t>
  </si>
  <si>
    <t>HTX Trung Thành</t>
  </si>
  <si>
    <t>TLM-12/07</t>
  </si>
  <si>
    <t>Bình Tú - Thăng Bình</t>
  </si>
  <si>
    <t>Hoạt động không hiệu quả nên ngừng hoạt động và không chuyển đổi</t>
  </si>
  <si>
    <t>Được thành lập theo dự án hỗ trợ thủy lợi VN (VWRAP)</t>
  </si>
  <si>
    <t>Liên hiệp HTX kinh doanh dịch 
vụ tổng hợp An Nhơn</t>
  </si>
  <si>
    <t>Thành lập năm 2009</t>
  </si>
  <si>
    <t>04 thành viên</t>
  </si>
  <si>
    <t>Thôn Tân Sang, Xã Hơ Moong, Huyện Sa Thầy, Kon Tum</t>
  </si>
  <si>
    <t>Dừng hoạt động chờ giải thể</t>
  </si>
  <si>
    <t>Thôn Anh Dũng, xã Sa Nghĩa, huyện Sa Thầy, Kon Tum</t>
  </si>
  <si>
    <t>Nuôi trồng Thủy sản, chăn nuôi gia súc, gia cầm, trồng cây công nghiệp, nông nghiệp, mua bán Nông - Lâm sản (Lâm sản từ rừng trồng); Vật tư Nông nghiệp và dịch vụ du lịch</t>
  </si>
  <si>
    <t>Đã ngừng hoạt động trước thời điểm tổ chức lại theo Luật Hợp tác xã 2012</t>
  </si>
  <si>
    <t xml:space="preserve"> Khai thác và sản xuất VLXD (gạch, ngói...); sản xuất đồ gốm, sứ mỹ nghệ </t>
  </si>
  <si>
    <t>HTX TM DV ĐT và NN Bình Nguyên Ban Mê</t>
  </si>
  <si>
    <t>HTX DV NN VT Hùng Tuyết</t>
  </si>
  <si>
    <t>HTX vận tải hành khách và hàng hóa Trâm Ka</t>
  </si>
  <si>
    <t>Tranh chấp về tài sản của HTX, khó khăn trong kiểm kê tài sản và định giá tài sản không chia, không thống nhất kết nạp thêm thành viên</t>
  </si>
  <si>
    <t>HTX Kinh doanh dịch vụ tổng hợp Đông Thọ</t>
  </si>
  <si>
    <t xml:space="preserve">Phường Đông Thọ </t>
  </si>
  <si>
    <t>HTX Thương mại Đông Thọ</t>
  </si>
  <si>
    <t>HTX dịch vụ Nông nghiệp Hàm Rồng</t>
  </si>
  <si>
    <t>HTX NN Giao Xuân</t>
  </si>
  <si>
    <t>Trần Thanh Tình</t>
  </si>
  <si>
    <t>0978.603.499</t>
  </si>
  <si>
    <t>Bùi Thị Thu Hà</t>
  </si>
  <si>
    <t>0973.570.880</t>
  </si>
  <si>
    <t>HTX được Nhà nước bồi thường, hỗ trợtổng số tiền là 183.135.785 đồng. Đến  nay, HTX chưa nhận số tiền trên và đề nghị UBND TP.Thái Bình hỗ trợ thêmkinh phí nhằm đảm bảo cho các thành viên được hưởng đủ 120.000 đồng/nămcông tác. Đề xuất của HTX chưa được
giải quyết do không có cơ sở pháp lý</t>
  </si>
  <si>
    <t>Vướng mắc trong việc giải quyết khu đất do HTX quản lý, giải quyết quyền lợi của xã viên nên việc giải thể HTX chưa được thực hiện</t>
  </si>
  <si>
    <t>Số lượng thành viên HTX nhiều (trên 800 thành viên) và một số thành viên chưa đến nhận tiền chi trả quyền lợi nên chưa hoàn thành giải thể theo quy định</t>
  </si>
  <si>
    <t>Xí nghiệp cơ khí Phương Đông</t>
  </si>
  <si>
    <t>NNT không hoạt động tại địa chỉ đã đăng ký. Không liên lạc được người nộp thuế để thực hiện thủ tục chấm dứt hiệu lực mã số thuế</t>
  </si>
  <si>
    <t>XN XD và trang trí nội thất Ngô Quyền</t>
  </si>
  <si>
    <t>Số 19/12 mới (số 33/12 cũ) Chu Văn An, phường Lê Lợi, quận Ngô Quyền, thành phố Hải Phòng
0916146858</t>
  </si>
  <si>
    <t xml:space="preserve">HTX Sản xuất dịch vụ nông nghiệp Linh H’Nga </t>
  </si>
  <si>
    <t>HTX Công Nghiệp-Xây Dựng- Dịch Vụ Huyện Ia Grai</t>
  </si>
  <si>
    <t>Tổng Cộng</t>
  </si>
  <si>
    <t>KHU VỰC ĐÔNG NAM BỘ</t>
  </si>
  <si>
    <t>Nguyên nhân khác</t>
  </si>
  <si>
    <t>HTX NN Văn Minh</t>
  </si>
  <si>
    <t>HTX NN Khánh Thượng</t>
  </si>
  <si>
    <t>HTX CN Bò Sữa Vân Hòa</t>
  </si>
  <si>
    <t>HTX  Rau Tây Đằng</t>
  </si>
  <si>
    <t xml:space="preserve">HTX chăn nuôi kinh doanh rắn  Thái Tân </t>
  </si>
  <si>
    <t xml:space="preserve"> Chủ nhiệm HTX đã chết</t>
  </si>
  <si>
    <t>Các xã viên tự bỏ không tham gia vào HTX</t>
  </si>
  <si>
    <t>Các thành viên tự bỏ ko tham gia vào HTX</t>
  </si>
  <si>
    <t>Các thành viên tự bỏ không tham gia vào HTX</t>
  </si>
  <si>
    <t xml:space="preserve">Do Giám dốc HTX đang chấp hành án tù </t>
  </si>
  <si>
    <t>Làng cooc, Hùng Lợi, 
huyện Yên Sơn</t>
  </si>
  <si>
    <t>Xóm đồng Thắm, Nhữ Khê, huyện Yên Sơn</t>
  </si>
  <si>
    <t>Danh sách: 2821 HTX chưa bao gồm tỉnh Hải Dương là 225 HTX (2872 + 225 = 3097 HTX)</t>
  </si>
  <si>
    <t>Chưa đăng ký Mã số thuế</t>
  </si>
  <si>
    <t>MST</t>
  </si>
  <si>
    <t>NN Khác (bao gồm MST)</t>
  </si>
  <si>
    <t>Giải thể tự nguyện</t>
  </si>
  <si>
    <t>Khac</t>
  </si>
  <si>
    <t>x
HTX không quan tâm việc giải thể</t>
  </si>
  <si>
    <t>Đô</t>
  </si>
  <si>
    <t>KHU VỰC NAM TRUNG BỘ</t>
  </si>
  <si>
    <t>Trồng cây ăn quả, cây gia vị, dược liệu, cây lâu năm khác, nhân giống và chăm sóc cây giống nông nghiệp, chăn nuôi gia cầm; Hoạt động dịch vụ trồng trọt, chăn nuôi, sau thu hoạch, xử lý và tiêu hủy rác thải độc hại, nuôi trồng thủy sản nước ngọt, chăn nuôi trâu, bò, lơn, bán nông lâm sản, thực phẩm,  trồng rừng và chăm sóc rừng, khai thác gỗ, cưa, xẻ, bào gỗ, sản xuất gỗ dãn, gỗ Lạng ván ép,....</t>
  </si>
  <si>
    <t>Thôn Tiên Hòa, phường Nhơn Hưng, thị xã An Nhơn</t>
  </si>
  <si>
    <t>Quy mô 
03 thôn (khoảng  1.400 TV)</t>
  </si>
  <si>
    <t>Xây dựng công trình kỹ thuật dân dụng khác, xây dựng công trình công ích, xây dựng các loại nhà, lắp đặt hệ thống điện, lắp đặt hệ thống cấp, thoát nước, lò sưởi và điều hòa không khí; XD công trình đường sắt và đường bộ, xây dựng, lắp đặt hệ thống xây dựng khác</t>
  </si>
  <si>
    <t>DANH SÁCH HỢP TÁC XÃ CHƯA ĐĂNG KÝ, TỔ CHỨC LẠI THEO LUẬT HỢP TÁC XÃ NĂM 2012</t>
  </si>
  <si>
    <t>Phụ lục IV</t>
  </si>
  <si>
    <t>Phụ lục II</t>
  </si>
  <si>
    <t>Phụ lục III</t>
  </si>
  <si>
    <t>(Kèm theo Báo cáo tổng kết thi hành Luật Hợp tác xã năm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</si>
</sst>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0_-;\-* #,##0_-;_-* &quot;-&quot;_-;_-@_-"/>
    <numFmt numFmtId="165" formatCode="_-* #,##0.00_-;\-* #,##0.00_-;_-* &quot;-&quot;??_-;_-@_-"/>
    <numFmt numFmtId="166" formatCode="_(* #,##0_);_(* \(#,##0\);_(* &quot;-&quot;??_);_(@_)"/>
    <numFmt numFmtId="167" formatCode="_(* #,##0.0_);_(* \(#,##0.0\);_(* &quot;-&quot;??_);_(@_)"/>
    <numFmt numFmtId="168" formatCode="mm/dd/yy"/>
    <numFmt numFmtId="169" formatCode="_(* #,##0_);_(* \-#,###;_(* &quot;&quot;??_);_(@_)"/>
    <numFmt numFmtId="170" formatCode="#,##0.0"/>
    <numFmt numFmtId="171" formatCode="#,##0.000"/>
    <numFmt numFmtId="172" formatCode="#,##0;[Red]#,##0"/>
    <numFmt numFmtId="173" formatCode="_(* #.##0.00_);_(* \(#.##0.00\);_(* &quot;-&quot;??_);_(@_)"/>
    <numFmt numFmtId="174" formatCode="_-* #,##0\ _₫_-;\-* #,##0\ _₫_-;_-* &quot;-&quot;??\ _₫_-;_-@_-"/>
    <numFmt numFmtId="175" formatCode="d/m/yyyy"/>
    <numFmt numFmtId="176" formatCode="[$-1010000]d/m/yyyy;@"/>
    <numFmt numFmtId="177" formatCode="[$-F800]dddd\,\ mmmm\ dd\,\ yyyy"/>
    <numFmt numFmtId="178" formatCode="[$-14809]d/m/yyyy;@"/>
  </numFmts>
  <fonts count="80">
    <font>
      <sz val="11"/>
      <color theme="1"/>
      <name val="Calibri"/>
      <family val="2"/>
      <charset val="163"/>
      <scheme val="minor"/>
    </font>
    <font>
      <sz val="14"/>
      <color theme="1"/>
      <name val="Times New Roman"/>
      <family val="1"/>
    </font>
    <font>
      <b/>
      <sz val="14"/>
      <color theme="1"/>
      <name val="Times New Roman"/>
      <family val="1"/>
    </font>
    <font>
      <sz val="11"/>
      <color theme="1"/>
      <name val="Calibri"/>
      <family val="2"/>
      <scheme val="minor"/>
    </font>
    <font>
      <i/>
      <u/>
      <sz val="14"/>
      <color theme="1"/>
      <name val="Times New Roman"/>
      <family val="1"/>
    </font>
    <font>
      <i/>
      <sz val="14"/>
      <color theme="1"/>
      <name val="Times New Roman"/>
      <family val="1"/>
    </font>
    <font>
      <sz val="11"/>
      <color theme="1"/>
      <name val="Calibri"/>
      <family val="2"/>
      <charset val="163"/>
      <scheme val="minor"/>
    </font>
    <font>
      <sz val="12"/>
      <color theme="1"/>
      <name val="Times New Roman"/>
      <family val="1"/>
    </font>
    <font>
      <sz val="10"/>
      <color theme="1"/>
      <name val="Times New Roman"/>
      <family val="1"/>
    </font>
    <font>
      <sz val="10"/>
      <color rgb="FF000000"/>
      <name val="Times New Roman"/>
      <family val="1"/>
    </font>
    <font>
      <b/>
      <sz val="10"/>
      <color theme="1"/>
      <name val="Times New Roman"/>
      <family val="1"/>
    </font>
    <font>
      <sz val="10"/>
      <name val="Times New Roman"/>
      <family val="1"/>
    </font>
    <font>
      <b/>
      <sz val="10"/>
      <name val="Times New Roman"/>
      <family val="1"/>
    </font>
    <font>
      <sz val="10"/>
      <name val="Times New Roman"/>
      <family val="2"/>
    </font>
    <font>
      <sz val="10"/>
      <color indexed="8"/>
      <name val="Times New Roman"/>
      <family val="2"/>
    </font>
    <font>
      <sz val="10"/>
      <color indexed="8"/>
      <name val="Times New Roman"/>
      <family val="1"/>
    </font>
    <font>
      <sz val="10"/>
      <color theme="1"/>
      <name val="Arial"/>
      <family val="2"/>
    </font>
    <font>
      <sz val="10"/>
      <color theme="1"/>
      <name val="Times New Roman"/>
      <family val="2"/>
    </font>
    <font>
      <sz val="11"/>
      <color theme="1"/>
      <name val="Times New Roman"/>
      <family val="1"/>
    </font>
    <font>
      <sz val="12"/>
      <name val="Times New Roman"/>
      <family val="1"/>
    </font>
    <font>
      <sz val="10"/>
      <name val="VNI-Times"/>
    </font>
    <font>
      <sz val="10"/>
      <name val="Arial"/>
      <family val="2"/>
    </font>
    <font>
      <sz val="14"/>
      <color theme="1"/>
      <name val="Times New Roman"/>
      <family val="2"/>
      <charset val="163"/>
    </font>
    <font>
      <sz val="14"/>
      <name val="Times New Roman"/>
      <family val="1"/>
    </font>
    <font>
      <sz val="12"/>
      <name val=".VnTime"/>
      <family val="2"/>
    </font>
    <font>
      <b/>
      <sz val="9"/>
      <color indexed="81"/>
      <name val="Segoe UI"/>
      <family val="2"/>
      <charset val="163"/>
    </font>
    <font>
      <sz val="9"/>
      <color indexed="81"/>
      <name val="Segoe UI"/>
      <family val="2"/>
      <charset val="163"/>
    </font>
    <font>
      <sz val="12"/>
      <color theme="1"/>
      <name val="Calibri"/>
      <family val="2"/>
      <scheme val="minor"/>
    </font>
    <font>
      <sz val="11"/>
      <color indexed="8"/>
      <name val="Calibri"/>
      <family val="2"/>
    </font>
    <font>
      <sz val="11"/>
      <name val="Times New Roman"/>
      <family val="1"/>
    </font>
    <font>
      <b/>
      <sz val="12"/>
      <name val="Times New Roman"/>
      <family val="1"/>
    </font>
    <font>
      <sz val="10"/>
      <color theme="1"/>
      <name val="Calibri Light"/>
      <family val="1"/>
      <charset val="163"/>
      <scheme val="major"/>
    </font>
    <font>
      <b/>
      <sz val="10"/>
      <color theme="1"/>
      <name val="Calibri Light"/>
      <family val="1"/>
      <scheme val="major"/>
    </font>
    <font>
      <sz val="12"/>
      <color rgb="FF000000"/>
      <name val="Times New Roman"/>
      <family val="1"/>
    </font>
    <font>
      <i/>
      <sz val="10"/>
      <name val="Times New Roman"/>
      <family val="1"/>
    </font>
    <font>
      <sz val="11"/>
      <color theme="1"/>
      <name val="Arial"/>
      <family val="2"/>
    </font>
    <font>
      <b/>
      <sz val="9"/>
      <color indexed="81"/>
      <name val="Tahoma"/>
      <family val="2"/>
    </font>
    <font>
      <sz val="9"/>
      <color indexed="81"/>
      <name val="Tahoma"/>
      <family val="2"/>
    </font>
    <font>
      <sz val="10"/>
      <name val=".VnTime"/>
      <family val="2"/>
    </font>
    <font>
      <sz val="10"/>
      <color rgb="FFFF0000"/>
      <name val="Times New Roman"/>
      <family val="1"/>
    </font>
    <font>
      <sz val="12"/>
      <color theme="1"/>
      <name val="Times New Roman"/>
      <family val="2"/>
      <charset val="163"/>
    </font>
    <font>
      <sz val="10"/>
      <name val="Arial"/>
      <family val="2"/>
      <charset val="163"/>
    </font>
    <font>
      <b/>
      <sz val="10"/>
      <color rgb="FF000000"/>
      <name val="Times New Roman"/>
      <family val="1"/>
    </font>
    <font>
      <b/>
      <sz val="12"/>
      <color theme="1"/>
      <name val="Times New Roman"/>
      <family val="1"/>
    </font>
    <font>
      <sz val="10"/>
      <color theme="1"/>
      <name val="Calibri"/>
      <family val="2"/>
      <scheme val="minor"/>
    </font>
    <font>
      <sz val="10"/>
      <color theme="1"/>
      <name val="Times New Roman"/>
      <family val="1"/>
      <charset val="163"/>
    </font>
    <font>
      <sz val="10"/>
      <name val="Times New Roman"/>
      <family val="1"/>
      <charset val="163"/>
    </font>
    <font>
      <b/>
      <sz val="10"/>
      <color theme="1"/>
      <name val="Calibri"/>
      <family val="2"/>
      <scheme val="minor"/>
    </font>
    <font>
      <sz val="10"/>
      <color indexed="10"/>
      <name val="Times New Roman"/>
      <family val="1"/>
    </font>
    <font>
      <b/>
      <sz val="10"/>
      <color indexed="8"/>
      <name val="Times New Roman"/>
      <family val="1"/>
    </font>
    <font>
      <sz val="8"/>
      <name val="Times New Roman"/>
      <family val="1"/>
    </font>
    <font>
      <sz val="8"/>
      <name val=".VnTime"/>
      <family val="2"/>
    </font>
    <font>
      <sz val="8"/>
      <name val="Times New Roman"/>
      <family val="1"/>
      <charset val="163"/>
    </font>
    <font>
      <sz val="8"/>
      <name val="Calibri Light"/>
      <family val="1"/>
      <scheme val="major"/>
    </font>
    <font>
      <sz val="8"/>
      <name val="Times New Roman"/>
      <family val="2"/>
    </font>
    <font>
      <sz val="8"/>
      <name val="Calibri"/>
      <family val="2"/>
      <scheme val="minor"/>
    </font>
    <font>
      <sz val="11"/>
      <color theme="1"/>
      <name val="Calibri Light"/>
      <family val="1"/>
      <scheme val="major"/>
    </font>
    <font>
      <sz val="9"/>
      <name val="Times New Roman"/>
      <family val="1"/>
    </font>
    <font>
      <sz val="9"/>
      <color indexed="8"/>
      <name val="Times New Roman"/>
      <family val="1"/>
    </font>
    <font>
      <sz val="9"/>
      <color theme="1"/>
      <name val="Times New Roman"/>
      <family val="1"/>
    </font>
    <font>
      <sz val="12"/>
      <color theme="1"/>
      <name val="Times New Roman"/>
      <family val="1"/>
      <charset val="163"/>
    </font>
    <font>
      <sz val="11"/>
      <color rgb="FF000000"/>
      <name val="Times New Roman"/>
      <family val="1"/>
    </font>
    <font>
      <sz val="11"/>
      <color rgb="FFFF0000"/>
      <name val="Times New Roman"/>
      <family val="1"/>
    </font>
    <font>
      <b/>
      <sz val="11"/>
      <color theme="1"/>
      <name val="Times New Roman"/>
      <family val="1"/>
    </font>
    <font>
      <sz val="12"/>
      <color indexed="8"/>
      <name val="Times New Roman"/>
      <family val="1"/>
    </font>
    <font>
      <sz val="12"/>
      <color theme="1"/>
      <name val=".VnTime"/>
      <family val="2"/>
    </font>
    <font>
      <sz val="12"/>
      <color rgb="FF000000"/>
      <name val="TimesNewRomanPSMT"/>
    </font>
    <font>
      <sz val="12"/>
      <name val="Times New Roman"/>
      <family val="2"/>
    </font>
    <font>
      <sz val="12"/>
      <name val="Times New Roman"/>
      <family val="1"/>
      <charset val="163"/>
    </font>
    <font>
      <sz val="12"/>
      <name val="Calibri Light"/>
      <family val="1"/>
      <scheme val="major"/>
    </font>
    <font>
      <sz val="12"/>
      <name val="Calibri"/>
      <family val="2"/>
      <scheme val="minor"/>
    </font>
    <font>
      <b/>
      <vertAlign val="superscript"/>
      <sz val="12"/>
      <name val="Times New Roman"/>
      <family val="1"/>
    </font>
    <font>
      <sz val="13"/>
      <name val="Times New Roman"/>
      <family val="1"/>
    </font>
    <font>
      <sz val="13"/>
      <name val="Times New Roman"/>
      <family val="2"/>
    </font>
    <font>
      <b/>
      <sz val="18"/>
      <color theme="1"/>
      <name val="Times New Roman"/>
      <family val="1"/>
    </font>
    <font>
      <i/>
      <sz val="18"/>
      <color theme="1"/>
      <name val="Times New Roman"/>
      <family val="1"/>
    </font>
    <font>
      <sz val="18"/>
      <color theme="1"/>
      <name val="Times New Roman"/>
      <family val="1"/>
    </font>
    <font>
      <sz val="12"/>
      <color rgb="FFFF0000"/>
      <name val="Times New Roman"/>
      <family val="1"/>
    </font>
    <font>
      <b/>
      <i/>
      <u/>
      <sz val="14"/>
      <color theme="1"/>
      <name val="Times New Roman"/>
      <family val="1"/>
    </font>
    <font>
      <b/>
      <sz val="20"/>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9"/>
        <bgColor indexed="9"/>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78">
    <xf numFmtId="0" fontId="0" fillId="0" borderId="0"/>
    <xf numFmtId="0" fontId="3" fillId="0" borderId="0"/>
    <xf numFmtId="165" fontId="6" fillId="0" borderId="0" applyFont="0" applyFill="0" applyBorder="0" applyAlignment="0" applyProtection="0"/>
    <xf numFmtId="0" fontId="19" fillId="0" borderId="0"/>
    <xf numFmtId="0" fontId="20" fillId="0" borderId="0"/>
    <xf numFmtId="0" fontId="21" fillId="0" borderId="0"/>
    <xf numFmtId="0" fontId="22" fillId="0" borderId="0"/>
    <xf numFmtId="0" fontId="21" fillId="0" borderId="0"/>
    <xf numFmtId="0" fontId="21" fillId="0" borderId="0"/>
    <xf numFmtId="0" fontId="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43" fontId="19" fillId="0" borderId="0" applyFont="0" applyFill="0" applyBorder="0" applyAlignment="0" applyProtection="0"/>
    <xf numFmtId="164" fontId="3" fillId="0" borderId="0" applyFont="0" applyFill="0" applyBorder="0" applyAlignment="0" applyProtection="0"/>
    <xf numFmtId="0" fontId="24" fillId="0" borderId="0"/>
    <xf numFmtId="165" fontId="3" fillId="0" borderId="0" applyFont="0" applyFill="0" applyBorder="0" applyAlignment="0" applyProtection="0"/>
    <xf numFmtId="0" fontId="28" fillId="0" borderId="0"/>
    <xf numFmtId="0" fontId="35" fillId="0" borderId="0"/>
    <xf numFmtId="0" fontId="35" fillId="0" borderId="0"/>
    <xf numFmtId="0" fontId="35" fillId="0" borderId="0"/>
    <xf numFmtId="166" fontId="28"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8" fillId="0" borderId="0"/>
    <xf numFmtId="0" fontId="40" fillId="0" borderId="0"/>
    <xf numFmtId="0" fontId="38" fillId="0" borderId="0"/>
    <xf numFmtId="173" fontId="21" fillId="0" borderId="0" applyFont="0" applyFill="0" applyBorder="0" applyAlignment="0" applyProtection="0"/>
    <xf numFmtId="0" fontId="41" fillId="0" borderId="0"/>
    <xf numFmtId="0" fontId="3" fillId="0" borderId="0" applyFont="0" applyFill="0" applyBorder="0" applyAlignment="0" applyProtection="0"/>
    <xf numFmtId="0" fontId="3" fillId="0" borderId="0"/>
    <xf numFmtId="0" fontId="3" fillId="0" borderId="0"/>
    <xf numFmtId="173" fontId="3"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cellStyleXfs>
  <cellXfs count="954">
    <xf numFmtId="0" fontId="0" fillId="0" borderId="0" xfId="0"/>
    <xf numFmtId="0" fontId="1" fillId="0" borderId="0" xfId="0" applyFont="1"/>
    <xf numFmtId="0" fontId="4" fillId="0" borderId="0" xfId="1" applyFont="1" applyAlignment="1"/>
    <xf numFmtId="0" fontId="1" fillId="0" borderId="0" xfId="1" applyFont="1"/>
    <xf numFmtId="0" fontId="2" fillId="0" borderId="0" xfId="1" applyFont="1" applyAlignment="1">
      <alignment horizontal="center"/>
    </xf>
    <xf numFmtId="0" fontId="1" fillId="0" borderId="1" xfId="1" applyFont="1" applyBorder="1" applyAlignment="1">
      <alignment horizontal="center" vertical="center" wrapText="1"/>
    </xf>
    <xf numFmtId="0" fontId="2" fillId="0" borderId="0" xfId="0" applyFont="1"/>
    <xf numFmtId="0" fontId="11" fillId="4" borderId="1" xfId="0" applyFont="1" applyFill="1" applyBorder="1" applyAlignment="1">
      <alignment horizontal="center" vertical="center" wrapText="1"/>
    </xf>
    <xf numFmtId="0" fontId="8" fillId="0" borderId="1" xfId="0" applyFont="1" applyBorder="1" applyAlignment="1">
      <alignment vertical="center" wrapText="1"/>
    </xf>
    <xf numFmtId="0" fontId="18"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1" fillId="0" borderId="0" xfId="0" applyFont="1" applyAlignment="1">
      <alignment horizontal="center" vertical="center"/>
    </xf>
    <xf numFmtId="0" fontId="11" fillId="0" borderId="1" xfId="0" applyFont="1" applyBorder="1" applyAlignment="1">
      <alignment horizontal="center" vertical="center"/>
    </xf>
    <xf numFmtId="0" fontId="11" fillId="5" borderId="1" xfId="0" applyFont="1" applyFill="1" applyBorder="1" applyAlignment="1">
      <alignment horizontal="center" vertical="center" wrapText="1"/>
    </xf>
    <xf numFmtId="0" fontId="11" fillId="0" borderId="1" xfId="0" applyFont="1" applyFill="1" applyBorder="1" applyAlignment="1">
      <alignment horizontal="center"/>
    </xf>
    <xf numFmtId="0" fontId="11" fillId="5" borderId="1" xfId="0" applyFont="1" applyFill="1" applyBorder="1" applyAlignment="1">
      <alignment horizontal="center"/>
    </xf>
    <xf numFmtId="0" fontId="8" fillId="0" borderId="1" xfId="0" applyFont="1" applyBorder="1" applyAlignment="1">
      <alignment horizontal="center" vertical="center"/>
    </xf>
    <xf numFmtId="0" fontId="8" fillId="4" borderId="1" xfId="0" applyFont="1" applyFill="1" applyBorder="1" applyAlignment="1">
      <alignment horizontal="center"/>
    </xf>
    <xf numFmtId="0" fontId="8" fillId="0" borderId="1" xfId="0" applyFont="1" applyBorder="1" applyAlignment="1">
      <alignment horizontal="left" vertical="center"/>
    </xf>
    <xf numFmtId="0" fontId="11" fillId="0" borderId="1" xfId="19" applyFont="1" applyBorder="1" applyAlignment="1">
      <alignment horizontal="center" vertical="center"/>
    </xf>
    <xf numFmtId="0" fontId="15" fillId="0" borderId="1" xfId="12" applyFont="1" applyBorder="1" applyAlignment="1">
      <alignment horizontal="center" vertical="center"/>
    </xf>
    <xf numFmtId="0" fontId="8" fillId="0" borderId="1" xfId="0" applyFont="1" applyBorder="1" applyAlignment="1">
      <alignment horizontal="left" vertical="center" wrapText="1"/>
    </xf>
    <xf numFmtId="0" fontId="19" fillId="0" borderId="1" xfId="0" applyFont="1" applyBorder="1" applyAlignment="1">
      <alignment horizontal="center" vertical="center" wrapText="1"/>
    </xf>
    <xf numFmtId="1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9" fillId="5" borderId="1" xfId="0" applyNumberFormat="1" applyFont="1" applyFill="1" applyBorder="1" applyAlignment="1">
      <alignment vertical="center" wrapText="1"/>
    </xf>
    <xf numFmtId="0" fontId="30"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0" fontId="19" fillId="0" borderId="1" xfId="0" applyFont="1" applyBorder="1" applyAlignment="1">
      <alignment horizontal="left" vertical="center" wrapText="1"/>
    </xf>
    <xf numFmtId="0" fontId="11" fillId="0" borderId="1" xfId="0" applyFont="1" applyBorder="1" applyAlignment="1">
      <alignment vertical="center" wrapText="1"/>
    </xf>
    <xf numFmtId="1" fontId="11" fillId="0" borderId="1" xfId="0" applyNumberFormat="1" applyFont="1" applyFill="1" applyBorder="1" applyAlignment="1">
      <alignment horizontal="center" vertical="center"/>
    </xf>
    <xf numFmtId="0" fontId="12" fillId="0" borderId="1" xfId="0" applyFont="1" applyBorder="1" applyAlignment="1">
      <alignment horizontal="center"/>
    </xf>
    <xf numFmtId="0" fontId="19"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33" fillId="0" borderId="1" xfId="0" applyFont="1" applyBorder="1" applyAlignment="1">
      <alignment vertical="center" wrapText="1"/>
    </xf>
    <xf numFmtId="0" fontId="8" fillId="0" borderId="1" xfId="0" applyFont="1" applyFill="1" applyBorder="1" applyAlignment="1">
      <alignment horizontal="center"/>
    </xf>
    <xf numFmtId="3" fontId="19" fillId="4"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vertical="center"/>
    </xf>
    <xf numFmtId="0" fontId="1" fillId="0" borderId="0" xfId="1" applyFont="1"/>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1" fillId="0" borderId="1" xfId="0" applyFont="1" applyBorder="1" applyAlignment="1">
      <alignment vertical="center"/>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vertical="center"/>
    </xf>
    <xf numFmtId="0" fontId="1" fillId="7" borderId="0" xfId="0" applyFont="1" applyFill="1" applyBorder="1" applyAlignment="1">
      <alignment horizontal="center" vertical="center"/>
    </xf>
    <xf numFmtId="0" fontId="1" fillId="8" borderId="0"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3" xfId="0" applyFont="1" applyFill="1" applyBorder="1" applyAlignment="1">
      <alignment vertical="center"/>
    </xf>
    <xf numFmtId="0" fontId="1" fillId="9" borderId="1" xfId="0" applyFont="1" applyFill="1" applyBorder="1" applyAlignment="1">
      <alignment horizontal="center" vertical="center"/>
    </xf>
    <xf numFmtId="0" fontId="1" fillId="10" borderId="0" xfId="0" applyFont="1" applyFill="1" applyBorder="1" applyAlignment="1">
      <alignment horizontal="center" vertical="center"/>
    </xf>
    <xf numFmtId="0" fontId="1" fillId="10" borderId="3" xfId="0" applyFont="1" applyFill="1" applyBorder="1" applyAlignment="1">
      <alignment horizontal="center" vertical="center"/>
    </xf>
    <xf numFmtId="0" fontId="1" fillId="10"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19" fillId="0" borderId="1" xfId="0" applyNumberFormat="1" applyFont="1" applyBorder="1" applyAlignment="1">
      <alignment horizontal="center" vertical="center" wrapText="1"/>
    </xf>
    <xf numFmtId="170" fontId="19" fillId="5" borderId="1" xfId="2" applyNumberFormat="1" applyFont="1" applyFill="1" applyBorder="1" applyAlignment="1">
      <alignment horizontal="center" vertical="center" wrapText="1"/>
    </xf>
    <xf numFmtId="170" fontId="19"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1" fillId="4" borderId="1" xfId="0" applyFont="1" applyFill="1" applyBorder="1" applyAlignment="1">
      <alignment horizontal="left" vertical="center"/>
    </xf>
    <xf numFmtId="0" fontId="8" fillId="0" borderId="1" xfId="0" applyFont="1" applyBorder="1" applyAlignment="1">
      <alignment horizontal="left"/>
    </xf>
    <xf numFmtId="0" fontId="7" fillId="0" borderId="1" xfId="1" applyFont="1" applyBorder="1" applyAlignment="1">
      <alignment horizontal="left" vertical="center" wrapText="1"/>
    </xf>
    <xf numFmtId="3" fontId="19" fillId="4" borderId="1" xfId="0" quotePrefix="1" applyNumberFormat="1" applyFont="1" applyFill="1" applyBorder="1" applyAlignment="1">
      <alignment horizontal="right" vertical="center" wrapText="1"/>
    </xf>
    <xf numFmtId="0" fontId="7" fillId="4" borderId="1" xfId="1" applyFont="1" applyFill="1" applyBorder="1" applyAlignment="1">
      <alignment horizontal="center" vertical="center" wrapText="1"/>
    </xf>
    <xf numFmtId="171" fontId="7" fillId="4" borderId="1" xfId="1" applyNumberFormat="1" applyFont="1" applyFill="1" applyBorder="1" applyAlignment="1">
      <alignment horizontal="right" vertical="center" wrapText="1"/>
    </xf>
    <xf numFmtId="3" fontId="19" fillId="4" borderId="1" xfId="0" quotePrefix="1" applyNumberFormat="1" applyFont="1" applyFill="1" applyBorder="1" applyAlignment="1">
      <alignment horizontal="justify" vertical="center" wrapText="1"/>
    </xf>
    <xf numFmtId="3" fontId="19" fillId="4"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vertical="center" wrapText="1"/>
    </xf>
    <xf numFmtId="0" fontId="10" fillId="0" borderId="1" xfId="0" applyFont="1" applyBorder="1" applyAlignment="1">
      <alignment horizontal="center" vertical="center"/>
    </xf>
    <xf numFmtId="0" fontId="11" fillId="0" borderId="1" xfId="0" quotePrefix="1" applyFont="1" applyFill="1" applyBorder="1" applyAlignment="1">
      <alignment horizontal="center" vertical="center"/>
    </xf>
    <xf numFmtId="0" fontId="11" fillId="4" borderId="1" xfId="0" applyFont="1" applyFill="1" applyBorder="1" applyAlignment="1">
      <alignment horizontal="center" vertical="center"/>
    </xf>
    <xf numFmtId="0" fontId="15" fillId="0" borderId="1" xfId="0" applyFont="1" applyFill="1" applyBorder="1" applyAlignment="1">
      <alignment horizontal="center" vertical="center"/>
    </xf>
    <xf numFmtId="3" fontId="8" fillId="0" borderId="1" xfId="7" applyNumberFormat="1" applyFont="1" applyBorder="1" applyAlignment="1">
      <alignment horizontal="center" vertical="center"/>
    </xf>
    <xf numFmtId="0" fontId="8" fillId="0" borderId="1" xfId="4" applyFont="1" applyBorder="1" applyAlignment="1">
      <alignment horizontal="center" vertical="center"/>
    </xf>
    <xf numFmtId="0" fontId="8" fillId="0" borderId="1" xfId="7" applyFont="1" applyBorder="1" applyAlignment="1">
      <alignment horizontal="center" vertical="center"/>
    </xf>
    <xf numFmtId="49" fontId="8" fillId="0" borderId="1" xfId="4" applyNumberFormat="1" applyFont="1" applyBorder="1" applyAlignment="1">
      <alignment horizontal="center" vertical="center"/>
    </xf>
    <xf numFmtId="0" fontId="11" fillId="5" borderId="1" xfId="0" quotePrefix="1" applyFont="1" applyFill="1" applyBorder="1" applyAlignment="1">
      <alignment horizontal="center" vertical="center"/>
    </xf>
    <xf numFmtId="0" fontId="11" fillId="0" borderId="1" xfId="0" applyFont="1" applyFill="1" applyBorder="1" applyAlignment="1">
      <alignment horizontal="center" vertical="top"/>
    </xf>
    <xf numFmtId="0" fontId="11" fillId="0" borderId="1" xfId="0" quotePrefix="1" applyFont="1" applyFill="1" applyBorder="1" applyAlignment="1">
      <alignment horizontal="center" vertical="top"/>
    </xf>
    <xf numFmtId="0" fontId="11" fillId="0" borderId="1" xfId="0" applyFont="1" applyBorder="1" applyAlignment="1"/>
    <xf numFmtId="0" fontId="8" fillId="0" borderId="1" xfId="0" applyFont="1" applyBorder="1" applyAlignment="1"/>
    <xf numFmtId="0" fontId="8" fillId="0" borderId="1" xfId="0" quotePrefix="1"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center" vertical="center"/>
    </xf>
    <xf numFmtId="0" fontId="8" fillId="0" borderId="1" xfId="0" applyFont="1" applyFill="1" applyBorder="1" applyAlignment="1"/>
    <xf numFmtId="0" fontId="11" fillId="0" borderId="1" xfId="1" applyFont="1" applyBorder="1" applyAlignment="1">
      <alignment horizontal="center" vertical="center"/>
    </xf>
    <xf numFmtId="3" fontId="11" fillId="0" borderId="1" xfId="1" applyNumberFormat="1" applyFont="1" applyBorder="1" applyAlignment="1">
      <alignment horizontal="center" vertical="center"/>
    </xf>
    <xf numFmtId="0" fontId="11" fillId="0" borderId="1" xfId="1" applyFont="1" applyBorder="1" applyAlignment="1">
      <alignment horizontal="justify" vertical="center"/>
    </xf>
    <xf numFmtId="0" fontId="11" fillId="0" borderId="1" xfId="1" applyFont="1" applyFill="1" applyBorder="1" applyAlignment="1">
      <alignment horizontal="center" vertical="center"/>
    </xf>
    <xf numFmtId="0" fontId="1" fillId="0" borderId="1" xfId="0" applyFont="1" applyBorder="1" applyAlignment="1">
      <alignment horizontal="center" vertical="center" wrapText="1"/>
    </xf>
    <xf numFmtId="166" fontId="8" fillId="0" borderId="1" xfId="2" applyNumberFormat="1" applyFont="1" applyBorder="1" applyAlignment="1">
      <alignment horizontal="center" vertical="center" wrapText="1"/>
    </xf>
    <xf numFmtId="0" fontId="39" fillId="0" borderId="1" xfId="0" applyFont="1" applyBorder="1" applyAlignment="1">
      <alignment vertical="center" wrapText="1"/>
    </xf>
    <xf numFmtId="0" fontId="1" fillId="12" borderId="0" xfId="0" applyFont="1" applyFill="1"/>
    <xf numFmtId="0" fontId="1" fillId="12" borderId="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0" xfId="0" applyFont="1" applyFill="1" applyAlignment="1">
      <alignment horizontal="center"/>
    </xf>
    <xf numFmtId="0" fontId="2" fillId="12" borderId="27"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 fillId="0" borderId="0" xfId="0" applyFont="1" applyFill="1" applyAlignment="1">
      <alignment horizontal="center"/>
    </xf>
    <xf numFmtId="0" fontId="2" fillId="0" borderId="21"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0" xfId="0" applyFont="1" applyFill="1" applyAlignment="1">
      <alignment horizontal="center"/>
    </xf>
    <xf numFmtId="0" fontId="2" fillId="11" borderId="4" xfId="0" applyFont="1" applyFill="1" applyBorder="1" applyAlignment="1">
      <alignment horizontal="center" vertical="center" wrapText="1"/>
    </xf>
    <xf numFmtId="1" fontId="43" fillId="12" borderId="17"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18" xfId="0" applyFont="1" applyFill="1" applyBorder="1" applyAlignment="1">
      <alignment horizontal="center" vertical="center" wrapText="1"/>
    </xf>
    <xf numFmtId="0" fontId="43" fillId="12" borderId="26"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0" xfId="0" applyFont="1" applyFill="1" applyAlignment="1">
      <alignment horizontal="center"/>
    </xf>
    <xf numFmtId="0" fontId="1" fillId="0" borderId="1" xfId="1" applyFont="1" applyBorder="1" applyAlignment="1">
      <alignment vertical="center" wrapText="1"/>
    </xf>
    <xf numFmtId="0" fontId="8" fillId="0" borderId="1" xfId="1" applyFont="1" applyBorder="1" applyAlignment="1">
      <alignment vertical="center" wrapText="1"/>
    </xf>
    <xf numFmtId="0" fontId="8" fillId="0" borderId="1" xfId="1" applyFont="1" applyBorder="1" applyAlignment="1">
      <alignment vertical="center"/>
    </xf>
    <xf numFmtId="0" fontId="1" fillId="0" borderId="1" xfId="1" applyFont="1" applyBorder="1"/>
    <xf numFmtId="0" fontId="18" fillId="0" borderId="1" xfId="0" applyFont="1" applyBorder="1" applyAlignment="1">
      <alignment horizontal="center" vertical="center" wrapText="1"/>
    </xf>
    <xf numFmtId="0" fontId="8" fillId="0" borderId="0" xfId="0" applyFont="1" applyAlignment="1"/>
    <xf numFmtId="0" fontId="8" fillId="0" borderId="0" xfId="0" applyFont="1" applyAlignment="1">
      <alignment horizontal="center"/>
    </xf>
    <xf numFmtId="0" fontId="8" fillId="10" borderId="0" xfId="0" applyFont="1" applyFill="1" applyAlignment="1">
      <alignment horizontal="center"/>
    </xf>
    <xf numFmtId="0" fontId="8" fillId="9" borderId="0" xfId="0" applyFont="1" applyFill="1" applyAlignment="1">
      <alignment horizontal="center"/>
    </xf>
    <xf numFmtId="0" fontId="8" fillId="7" borderId="1" xfId="0" applyFont="1" applyFill="1" applyBorder="1" applyAlignment="1">
      <alignment vertical="center"/>
    </xf>
    <xf numFmtId="0" fontId="8" fillId="10" borderId="1" xfId="0" applyFont="1" applyFill="1" applyBorder="1" applyAlignment="1">
      <alignment vertical="center"/>
    </xf>
    <xf numFmtId="0" fontId="8" fillId="9" borderId="1" xfId="0" applyFont="1" applyFill="1" applyBorder="1" applyAlignment="1">
      <alignment vertical="center"/>
    </xf>
    <xf numFmtId="0" fontId="8" fillId="0" borderId="0" xfId="0" applyFont="1" applyAlignment="1">
      <alignment vertical="center"/>
    </xf>
    <xf numFmtId="2" fontId="42" fillId="3" borderId="1" xfId="1" applyNumberFormat="1" applyFont="1" applyFill="1" applyBorder="1" applyAlignment="1">
      <alignment horizontal="center" vertical="center"/>
    </xf>
    <xf numFmtId="0" fontId="8" fillId="8" borderId="0" xfId="0" applyFont="1" applyFill="1" applyAlignment="1"/>
    <xf numFmtId="0" fontId="8" fillId="10" borderId="0" xfId="0" applyFont="1" applyFill="1" applyAlignment="1"/>
    <xf numFmtId="0" fontId="8" fillId="9" borderId="0" xfId="0" applyFont="1" applyFill="1" applyAlignment="1"/>
    <xf numFmtId="0" fontId="8" fillId="7" borderId="0" xfId="0" applyFont="1" applyFill="1" applyAlignment="1"/>
    <xf numFmtId="2" fontId="12" fillId="3" borderId="1" xfId="1" applyNumberFormat="1" applyFont="1" applyFill="1" applyBorder="1" applyAlignment="1">
      <alignment horizontal="center" vertical="center"/>
    </xf>
    <xf numFmtId="0" fontId="9" fillId="3" borderId="1" xfId="1"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xf>
    <xf numFmtId="0" fontId="15" fillId="5" borderId="1" xfId="0" applyFont="1" applyFill="1" applyBorder="1" applyAlignment="1">
      <alignment horizontal="center" vertical="center"/>
    </xf>
    <xf numFmtId="0" fontId="15" fillId="0" borderId="1" xfId="0" applyFont="1" applyBorder="1" applyAlignment="1">
      <alignment horizontal="center" vertical="center"/>
    </xf>
    <xf numFmtId="0" fontId="44" fillId="0" borderId="1" xfId="0" applyFont="1" applyBorder="1" applyAlignment="1">
      <alignment horizontal="center"/>
    </xf>
    <xf numFmtId="0" fontId="8" fillId="6" borderId="1" xfId="0" applyFont="1" applyFill="1" applyBorder="1" applyAlignment="1">
      <alignment horizontal="center" vertical="center"/>
    </xf>
    <xf numFmtId="0" fontId="8" fillId="6" borderId="1" xfId="0" applyFont="1" applyFill="1" applyBorder="1" applyAlignment="1">
      <alignment horizontal="center"/>
    </xf>
    <xf numFmtId="0" fontId="8" fillId="6" borderId="1" xfId="0" applyFont="1" applyFill="1" applyBorder="1" applyAlignment="1"/>
    <xf numFmtId="0" fontId="8" fillId="6" borderId="0" xfId="0" applyFont="1" applyFill="1" applyAlignment="1"/>
    <xf numFmtId="0" fontId="8" fillId="3" borderId="1"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1" xfId="0" applyFont="1" applyBorder="1" applyAlignment="1">
      <alignment horizontal="center"/>
    </xf>
    <xf numFmtId="0" fontId="10" fillId="0" borderId="1" xfId="0" applyFont="1" applyBorder="1" applyAlignment="1">
      <alignment horizontal="center"/>
    </xf>
    <xf numFmtId="166" fontId="15" fillId="0" borderId="1" xfId="22" applyNumberFormat="1" applyFont="1" applyFill="1" applyBorder="1" applyAlignment="1">
      <alignment horizontal="center" vertical="center"/>
    </xf>
    <xf numFmtId="3" fontId="48" fillId="0" borderId="1" xfId="0" applyNumberFormat="1" applyFont="1" applyFill="1" applyBorder="1" applyAlignment="1">
      <alignment horizontal="center" vertical="center"/>
    </xf>
    <xf numFmtId="166" fontId="11" fillId="0" borderId="1" xfId="2" applyNumberFormat="1" applyFont="1" applyFill="1" applyBorder="1" applyAlignment="1">
      <alignment horizontal="center" vertical="center"/>
    </xf>
    <xf numFmtId="166" fontId="11" fillId="4" borderId="1" xfId="2" applyNumberFormat="1" applyFont="1" applyFill="1" applyBorder="1" applyAlignment="1" applyProtection="1">
      <alignment vertical="center"/>
      <protection locked="0"/>
    </xf>
    <xf numFmtId="49" fontId="11" fillId="4" borderId="1" xfId="4" applyNumberFormat="1" applyFont="1" applyFill="1" applyBorder="1" applyAlignment="1" applyProtection="1">
      <alignment vertical="center"/>
      <protection locked="0"/>
    </xf>
    <xf numFmtId="166" fontId="11" fillId="4" borderId="1" xfId="2" applyNumberFormat="1" applyFont="1" applyFill="1" applyBorder="1" applyAlignment="1">
      <alignment horizontal="center" vertical="center"/>
    </xf>
    <xf numFmtId="166" fontId="11" fillId="4" borderId="1" xfId="2" applyNumberFormat="1" applyFont="1" applyFill="1" applyBorder="1" applyAlignment="1">
      <alignment horizontal="left" vertical="center"/>
    </xf>
    <xf numFmtId="168" fontId="11" fillId="4" borderId="1" xfId="4" applyNumberFormat="1" applyFont="1" applyFill="1" applyBorder="1" applyAlignment="1" applyProtection="1">
      <alignment horizontal="center" vertical="center"/>
      <protection locked="0"/>
    </xf>
    <xf numFmtId="166" fontId="11" fillId="4" borderId="1" xfId="2" quotePrefix="1" applyNumberFormat="1" applyFont="1" applyFill="1" applyBorder="1" applyAlignment="1">
      <alignment horizontal="center" vertical="center"/>
    </xf>
    <xf numFmtId="166" fontId="11" fillId="4" borderId="1" xfId="2" applyNumberFormat="1" applyFont="1" applyFill="1" applyBorder="1" applyAlignment="1" applyProtection="1">
      <alignment horizontal="center" vertical="center"/>
      <protection locked="0"/>
    </xf>
    <xf numFmtId="167" fontId="11" fillId="4" borderId="1" xfId="2" applyNumberFormat="1" applyFont="1" applyFill="1" applyBorder="1" applyAlignment="1" applyProtection="1">
      <alignment vertical="center"/>
      <protection locked="0"/>
    </xf>
    <xf numFmtId="49" fontId="11" fillId="4" borderId="1" xfId="0" applyNumberFormat="1" applyFont="1" applyFill="1" applyBorder="1" applyAlignment="1" applyProtection="1">
      <alignment vertical="center"/>
      <protection locked="0"/>
    </xf>
    <xf numFmtId="49" fontId="11" fillId="4" borderId="1" xfId="2" applyNumberFormat="1" applyFont="1" applyFill="1" applyBorder="1" applyAlignment="1">
      <alignment horizontal="center" vertical="center"/>
    </xf>
    <xf numFmtId="49" fontId="11" fillId="4" borderId="1" xfId="2" quotePrefix="1" applyNumberFormat="1" applyFont="1" applyFill="1" applyBorder="1" applyAlignment="1">
      <alignment horizontal="center" vertical="center"/>
    </xf>
    <xf numFmtId="0" fontId="11" fillId="4" borderId="1" xfId="0" applyFont="1" applyFill="1" applyBorder="1" applyAlignment="1"/>
    <xf numFmtId="0" fontId="45" fillId="0" borderId="1" xfId="0" applyFont="1" applyFill="1" applyBorder="1" applyAlignment="1">
      <alignment horizontal="center" vertical="center"/>
    </xf>
    <xf numFmtId="0" fontId="12" fillId="0" borderId="1" xfId="0"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7" borderId="1" xfId="0" applyFont="1" applyFill="1" applyBorder="1" applyAlignment="1">
      <alignment horizontal="center" vertical="center"/>
    </xf>
    <xf numFmtId="0" fontId="15" fillId="5" borderId="0" xfId="0" applyFont="1" applyFill="1" applyAlignment="1"/>
    <xf numFmtId="0" fontId="15" fillId="6" borderId="0" xfId="0" applyFont="1" applyFill="1" applyAlignment="1"/>
    <xf numFmtId="0" fontId="15" fillId="6" borderId="1" xfId="0" applyFont="1" applyFill="1" applyBorder="1" applyAlignment="1">
      <alignment horizontal="center" vertical="center"/>
    </xf>
    <xf numFmtId="0" fontId="15" fillId="11" borderId="0" xfId="0" applyFont="1" applyFill="1" applyAlignment="1"/>
    <xf numFmtId="0" fontId="15" fillId="0" borderId="0" xfId="0" applyFont="1" applyAlignment="1"/>
    <xf numFmtId="0" fontId="8" fillId="0" borderId="0" xfId="0" applyFont="1" applyFill="1" applyAlignment="1">
      <alignment vertical="center"/>
    </xf>
    <xf numFmtId="0" fontId="8" fillId="0" borderId="1" xfId="6"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vertical="center"/>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1" fillId="0" borderId="0" xfId="0" applyFont="1"/>
    <xf numFmtId="165" fontId="11" fillId="4" borderId="1" xfId="2" applyFont="1" applyFill="1" applyBorder="1" applyAlignment="1">
      <alignment horizontal="center" vertical="center" wrapText="1"/>
    </xf>
    <xf numFmtId="0" fontId="13" fillId="4" borderId="1" xfId="6" applyFont="1" applyFill="1" applyBorder="1" applyAlignment="1">
      <alignment horizontal="center" vertical="center" wrapText="1"/>
    </xf>
    <xf numFmtId="49" fontId="13" fillId="4" borderId="1" xfId="6" applyNumberFormat="1"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4" borderId="1" xfId="1" applyNumberFormat="1" applyFont="1" applyFill="1" applyBorder="1" applyAlignment="1">
      <alignment horizontal="center" vertical="center" wrapText="1"/>
    </xf>
    <xf numFmtId="49" fontId="13" fillId="4" borderId="1" xfId="1" applyNumberFormat="1" applyFont="1" applyFill="1" applyBorder="1" applyAlignment="1">
      <alignment horizontal="center" vertical="center" wrapText="1"/>
    </xf>
    <xf numFmtId="0" fontId="11" fillId="4" borderId="1" xfId="63" applyFont="1" applyFill="1" applyBorder="1" applyAlignment="1">
      <alignment horizontal="center" vertical="center"/>
    </xf>
    <xf numFmtId="0" fontId="11" fillId="4" borderId="1" xfId="5" applyFont="1" applyFill="1" applyBorder="1" applyAlignment="1">
      <alignment horizontal="center" vertical="center" wrapText="1"/>
    </xf>
    <xf numFmtId="0" fontId="11" fillId="4" borderId="1" xfId="20" applyFont="1" applyFill="1" applyBorder="1" applyAlignment="1">
      <alignment horizontal="center" vertical="center"/>
    </xf>
    <xf numFmtId="0" fontId="11" fillId="0" borderId="1" xfId="6" applyFont="1" applyBorder="1" applyAlignment="1">
      <alignment vertical="center" wrapText="1"/>
    </xf>
    <xf numFmtId="0" fontId="11" fillId="0" borderId="1" xfId="6" quotePrefix="1" applyFont="1" applyBorder="1" applyAlignment="1">
      <alignment horizontal="center" vertical="center" wrapText="1"/>
    </xf>
    <xf numFmtId="166" fontId="8" fillId="0" borderId="1" xfId="2" applyNumberFormat="1" applyFont="1" applyBorder="1" applyAlignment="1">
      <alignment horizontal="left" vertical="center" wrapText="1"/>
    </xf>
    <xf numFmtId="0" fontId="44" fillId="0" borderId="1" xfId="0" applyFont="1" applyBorder="1"/>
    <xf numFmtId="0" fontId="44"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wrapText="1"/>
    </xf>
    <xf numFmtId="0" fontId="8" fillId="0" borderId="1" xfId="0" applyFont="1" applyBorder="1"/>
    <xf numFmtId="0" fontId="11" fillId="4" borderId="1" xfId="0" applyFont="1" applyFill="1" applyBorder="1" applyAlignment="1">
      <alignment vertical="center" wrapText="1"/>
    </xf>
    <xf numFmtId="1" fontId="8"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vertical="center" wrapText="1"/>
    </xf>
    <xf numFmtId="165" fontId="11" fillId="0" borderId="1" xfId="2" applyFont="1" applyBorder="1" applyAlignment="1">
      <alignment horizontal="center" vertical="center" wrapText="1"/>
    </xf>
    <xf numFmtId="0" fontId="11" fillId="0" borderId="1" xfId="0" applyFont="1" applyBorder="1"/>
    <xf numFmtId="0" fontId="11" fillId="0" borderId="1" xfId="0" applyFont="1" applyFill="1" applyBorder="1" applyAlignment="1">
      <alignment vertical="center" wrapText="1"/>
    </xf>
    <xf numFmtId="0" fontId="44" fillId="0" borderId="1" xfId="0" applyFont="1" applyBorder="1" applyAlignment="1">
      <alignment vertical="center"/>
    </xf>
    <xf numFmtId="0" fontId="15" fillId="0" borderId="1" xfId="0" applyFont="1" applyBorder="1" applyAlignment="1">
      <alignment vertical="center" wrapText="1"/>
    </xf>
    <xf numFmtId="174" fontId="56" fillId="0" borderId="1" xfId="2" applyNumberFormat="1" applyFont="1" applyFill="1" applyBorder="1" applyAlignment="1">
      <alignment horizontal="center" vertical="center"/>
    </xf>
    <xf numFmtId="0" fontId="56" fillId="0" borderId="1" xfId="0" applyFont="1" applyBorder="1" applyAlignment="1">
      <alignment vertical="center"/>
    </xf>
    <xf numFmtId="0" fontId="2" fillId="0" borderId="0" xfId="0" applyFont="1" applyAlignment="1">
      <alignment horizontal="center"/>
    </xf>
    <xf numFmtId="0" fontId="8" fillId="0" borderId="1" xfId="0" applyFont="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7" xfId="1" applyFont="1" applyBorder="1"/>
    <xf numFmtId="0" fontId="19" fillId="0" borderId="1" xfId="1" applyFont="1" applyFill="1" applyBorder="1" applyAlignment="1">
      <alignment horizontal="left" vertical="center" wrapText="1"/>
    </xf>
    <xf numFmtId="0" fontId="19" fillId="0" borderId="1" xfId="0" applyFont="1" applyBorder="1" applyAlignment="1">
      <alignment horizontal="justify" vertical="center" wrapText="1"/>
    </xf>
    <xf numFmtId="0" fontId="50" fillId="0" borderId="1" xfId="0" applyFont="1" applyBorder="1" applyAlignment="1">
      <alignment horizontal="center" vertical="center" wrapTex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0" fontId="50" fillId="4" borderId="1" xfId="0" quotePrefix="1" applyFont="1" applyFill="1" applyBorder="1" applyAlignment="1">
      <alignment horizontal="left" vertical="center" wrapText="1"/>
    </xf>
    <xf numFmtId="0" fontId="50" fillId="4" borderId="1" xfId="0" quotePrefix="1" applyFont="1" applyFill="1" applyBorder="1" applyAlignment="1">
      <alignment horizontal="center" vertical="center" wrapText="1"/>
    </xf>
    <xf numFmtId="0" fontId="50" fillId="0" borderId="1" xfId="0" applyFont="1" applyBorder="1" applyAlignment="1">
      <alignment wrapText="1"/>
    </xf>
    <xf numFmtId="0" fontId="53" fillId="0" borderId="1" xfId="0" applyFont="1" applyBorder="1" applyAlignment="1">
      <alignment horizontal="left" vertical="top" wrapText="1"/>
    </xf>
    <xf numFmtId="0" fontId="50" fillId="0" borderId="1" xfId="0" applyFont="1" applyFill="1" applyBorder="1" applyAlignment="1">
      <alignment horizontal="center" vertical="center" wrapText="1"/>
    </xf>
    <xf numFmtId="0" fontId="50" fillId="0" borderId="1" xfId="0" quotePrefix="1" applyFont="1" applyBorder="1" applyAlignment="1">
      <alignment horizontal="center" vertical="center" wrapText="1"/>
    </xf>
    <xf numFmtId="0" fontId="50" fillId="0" borderId="1" xfId="0" applyFont="1" applyFill="1" applyBorder="1" applyAlignment="1">
      <alignment vertical="center" wrapText="1"/>
    </xf>
    <xf numFmtId="0" fontId="50" fillId="0" borderId="1" xfId="0" quotePrefix="1"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1" applyFont="1" applyBorder="1" applyAlignment="1">
      <alignment horizontal="center" vertical="center"/>
    </xf>
    <xf numFmtId="0" fontId="1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wrapText="1"/>
    </xf>
    <xf numFmtId="0" fontId="19" fillId="0" borderId="1" xfId="0" applyFont="1" applyBorder="1" applyAlignment="1">
      <alignment vertical="center" wrapText="1"/>
    </xf>
    <xf numFmtId="0" fontId="19" fillId="4" borderId="1" xfId="0" applyFont="1" applyFill="1" applyBorder="1" applyAlignment="1">
      <alignment horizontal="left" vertical="center" wrapText="1"/>
    </xf>
    <xf numFmtId="0" fontId="27" fillId="0" borderId="1" xfId="0" applyFont="1" applyBorder="1" applyAlignment="1">
      <alignment wrapText="1"/>
    </xf>
    <xf numFmtId="0" fontId="55"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vertical="center" wrapText="1"/>
    </xf>
    <xf numFmtId="0" fontId="50" fillId="0" borderId="1" xfId="0" applyFont="1" applyBorder="1" applyAlignment="1">
      <alignment horizontal="center" wrapText="1"/>
    </xf>
    <xf numFmtId="0" fontId="53" fillId="0" borderId="1" xfId="0" applyFont="1" applyBorder="1" applyAlignment="1">
      <alignment horizontal="center" vertical="center" wrapText="1"/>
    </xf>
    <xf numFmtId="0" fontId="53" fillId="0" borderId="1" xfId="0" applyFont="1" applyBorder="1" applyAlignment="1">
      <alignment wrapText="1"/>
    </xf>
    <xf numFmtId="174" fontId="53" fillId="0" borderId="1" xfId="2" applyNumberFormat="1" applyFont="1" applyFill="1" applyBorder="1" applyAlignment="1">
      <alignment horizontal="center" vertical="center" wrapText="1"/>
    </xf>
    <xf numFmtId="0" fontId="55" fillId="0" borderId="1" xfId="0" applyFont="1" applyBorder="1" applyAlignment="1">
      <alignment horizontal="center" vertical="center" wrapText="1"/>
    </xf>
    <xf numFmtId="0" fontId="53" fillId="0" borderId="1" xfId="2" applyNumberFormat="1" applyFont="1" applyFill="1" applyBorder="1" applyAlignment="1">
      <alignment horizontal="center" vertical="center" wrapText="1"/>
    </xf>
    <xf numFmtId="0" fontId="53" fillId="0" borderId="1" xfId="0" applyFont="1" applyBorder="1" applyAlignment="1">
      <alignment vertical="center" wrapText="1"/>
    </xf>
    <xf numFmtId="0" fontId="1" fillId="0" borderId="0" xfId="1"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wrapText="1"/>
    </xf>
    <xf numFmtId="0" fontId="9" fillId="3"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2"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0" fontId="13" fillId="0" borderId="1" xfId="2" applyNumberFormat="1"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4" borderId="1"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center" vertical="center" wrapText="1"/>
      <protection locked="0"/>
    </xf>
    <xf numFmtId="0" fontId="13" fillId="4" borderId="1" xfId="2" applyNumberFormat="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1" fontId="9" fillId="3" borderId="1" xfId="1" applyNumberFormat="1" applyFont="1" applyFill="1" applyBorder="1" applyAlignment="1">
      <alignment horizontal="center" vertical="center" wrapText="1"/>
    </xf>
    <xf numFmtId="0" fontId="11" fillId="0" borderId="1" xfId="1" applyFont="1" applyBorder="1" applyAlignment="1">
      <alignment horizontal="center" vertical="center" wrapText="1"/>
    </xf>
    <xf numFmtId="0" fontId="9" fillId="3" borderId="1" xfId="1" applyFont="1" applyFill="1" applyBorder="1" applyAlignment="1">
      <alignment horizontal="center" vertical="center" wrapText="1"/>
    </xf>
    <xf numFmtId="3" fontId="11"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0" applyFont="1" applyBorder="1" applyAlignment="1">
      <alignment horizontal="center" wrapText="1"/>
    </xf>
    <xf numFmtId="0" fontId="11" fillId="0" borderId="1" xfId="0" applyFont="1" applyBorder="1" applyAlignment="1">
      <alignment horizontal="center" wrapText="1"/>
    </xf>
    <xf numFmtId="0" fontId="15" fillId="0" borderId="1" xfId="0" applyFont="1" applyBorder="1" applyAlignment="1">
      <alignment horizontal="center" vertical="center" wrapText="1"/>
    </xf>
    <xf numFmtId="3" fontId="8" fillId="0" borderId="1" xfId="7" applyNumberFormat="1" applyFont="1" applyBorder="1" applyAlignment="1">
      <alignment horizontal="center" vertical="center" wrapText="1"/>
    </xf>
    <xf numFmtId="0" fontId="8" fillId="0" borderId="1" xfId="4" applyFont="1" applyBorder="1" applyAlignment="1">
      <alignment horizontal="center" vertical="center" wrapText="1"/>
    </xf>
    <xf numFmtId="0" fontId="8" fillId="0" borderId="1" xfId="7" applyFont="1" applyBorder="1" applyAlignment="1">
      <alignment horizontal="center" vertical="center" wrapText="1"/>
    </xf>
    <xf numFmtId="3" fontId="8" fillId="0" borderId="1" xfId="4" applyNumberFormat="1" applyFont="1" applyBorder="1" applyAlignment="1">
      <alignment horizontal="center" vertical="center" wrapText="1"/>
    </xf>
    <xf numFmtId="0" fontId="8" fillId="0" borderId="1" xfId="9" applyFont="1" applyBorder="1" applyAlignment="1">
      <alignment horizontal="center" vertical="center" wrapText="1"/>
    </xf>
    <xf numFmtId="49" fontId="8" fillId="0" borderId="1" xfId="4" applyNumberFormat="1" applyFont="1" applyBorder="1" applyAlignment="1">
      <alignment horizontal="center" vertical="center" wrapText="1"/>
    </xf>
    <xf numFmtId="3" fontId="8" fillId="4" borderId="1" xfId="2" applyNumberFormat="1" applyFont="1" applyFill="1" applyBorder="1" applyAlignment="1">
      <alignment horizontal="center" vertical="center" wrapText="1"/>
    </xf>
    <xf numFmtId="0" fontId="8" fillId="4"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10" applyFont="1" applyFill="1" applyBorder="1" applyAlignment="1">
      <alignment horizontal="center" vertical="center" wrapText="1"/>
    </xf>
    <xf numFmtId="0" fontId="11" fillId="0" borderId="1" xfId="11" applyFont="1" applyFill="1" applyBorder="1" applyAlignment="1">
      <alignment horizontal="center" vertical="center" wrapText="1"/>
    </xf>
    <xf numFmtId="0" fontId="11" fillId="0" borderId="1" xfId="12" applyFont="1" applyFill="1" applyBorder="1" applyAlignment="1">
      <alignment horizontal="center" vertical="center" wrapText="1"/>
    </xf>
    <xf numFmtId="0" fontId="11" fillId="0" borderId="1" xfId="8" applyFont="1" applyFill="1" applyBorder="1" applyAlignment="1">
      <alignment horizontal="center" vertical="center" wrapText="1"/>
    </xf>
    <xf numFmtId="0" fontId="11" fillId="0" borderId="1" xfId="13" applyFont="1" applyFill="1" applyBorder="1" applyAlignment="1">
      <alignment horizontal="center" vertical="center" wrapText="1"/>
    </xf>
    <xf numFmtId="0" fontId="11" fillId="0" borderId="1" xfId="14" applyFont="1" applyFill="1" applyBorder="1" applyAlignment="1">
      <alignment horizontal="center" vertical="center" wrapText="1"/>
    </xf>
    <xf numFmtId="0" fontId="11" fillId="0" borderId="1" xfId="15" applyFont="1" applyFill="1" applyBorder="1" applyAlignment="1">
      <alignment horizontal="center" vertical="center" wrapText="1"/>
    </xf>
    <xf numFmtId="0" fontId="11" fillId="0" borderId="1" xfId="16" applyFont="1" applyFill="1" applyBorder="1" applyAlignment="1">
      <alignment horizontal="center" vertical="center" wrapText="1"/>
    </xf>
    <xf numFmtId="0" fontId="11" fillId="0" borderId="1" xfId="17"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1" xfId="19" applyFont="1" applyFill="1" applyBorder="1" applyAlignment="1">
      <alignment horizontal="center" vertical="center" wrapText="1"/>
    </xf>
    <xf numFmtId="0" fontId="15" fillId="0" borderId="1" xfId="5" applyFont="1" applyFill="1" applyBorder="1" applyAlignment="1">
      <alignment horizontal="center" vertical="center" wrapText="1"/>
    </xf>
    <xf numFmtId="0" fontId="15" fillId="0" borderId="1" xfId="20" applyFont="1" applyFill="1" applyBorder="1" applyAlignment="1">
      <alignment horizontal="center" vertical="center" wrapText="1"/>
    </xf>
    <xf numFmtId="0" fontId="11" fillId="0" borderId="1" xfId="19" applyFont="1" applyBorder="1" applyAlignment="1">
      <alignment horizontal="center" vertical="center" wrapText="1"/>
    </xf>
    <xf numFmtId="0" fontId="8" fillId="0" borderId="1" xfId="0" quotePrefix="1" applyFont="1" applyBorder="1" applyAlignment="1">
      <alignment horizontal="center" vertical="center" wrapText="1"/>
    </xf>
    <xf numFmtId="0" fontId="8" fillId="3" borderId="1" xfId="0" applyFont="1" applyFill="1" applyBorder="1" applyAlignment="1">
      <alignment vertical="center" wrapText="1"/>
    </xf>
    <xf numFmtId="0" fontId="11" fillId="0" borderId="1" xfId="0" applyNumberFormat="1" applyFont="1" applyBorder="1" applyAlignment="1">
      <alignment horizontal="center" vertical="center" wrapText="1"/>
    </xf>
    <xf numFmtId="0" fontId="11" fillId="4" borderId="1" xfId="0" applyNumberFormat="1" applyFont="1" applyFill="1" applyBorder="1" applyAlignment="1">
      <alignment horizontal="center" vertical="center" wrapText="1"/>
    </xf>
    <xf numFmtId="1" fontId="11" fillId="0" borderId="1" xfId="0" applyNumberFormat="1" applyFont="1" applyBorder="1" applyAlignment="1">
      <alignment horizontal="center" vertical="center" wrapText="1"/>
    </xf>
    <xf numFmtId="1" fontId="11" fillId="0" borderId="1" xfId="0"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8" fillId="0" borderId="1" xfId="0" applyFont="1" applyBorder="1" applyAlignment="1">
      <alignment horizontal="center" vertical="center" wrapText="1" shrinkToFit="1"/>
    </xf>
    <xf numFmtId="0" fontId="11" fillId="0" borderId="1" xfId="0" applyFont="1" applyFill="1" applyBorder="1" applyAlignment="1">
      <alignment wrapText="1"/>
    </xf>
    <xf numFmtId="0" fontId="8" fillId="0" borderId="1" xfId="0" applyFont="1" applyFill="1" applyBorder="1" applyAlignment="1">
      <alignment horizontal="center" vertical="center" wrapText="1"/>
    </xf>
    <xf numFmtId="0" fontId="15" fillId="0" borderId="1" xfId="6" applyNumberFormat="1" applyFont="1" applyFill="1" applyBorder="1" applyAlignment="1">
      <alignment vertical="center" wrapText="1"/>
    </xf>
    <xf numFmtId="0" fontId="15" fillId="0" borderId="1" xfId="0" applyFont="1" applyFill="1" applyBorder="1" applyAlignment="1">
      <alignment vertical="center" wrapText="1"/>
    </xf>
    <xf numFmtId="166" fontId="11" fillId="0" borderId="1" xfId="2"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166" fontId="11" fillId="4" borderId="1" xfId="2" applyNumberFormat="1" applyFont="1" applyFill="1" applyBorder="1" applyAlignment="1">
      <alignment vertical="center" wrapText="1"/>
    </xf>
    <xf numFmtId="166" fontId="11" fillId="4" borderId="1" xfId="2" applyNumberFormat="1" applyFont="1" applyFill="1" applyBorder="1" applyAlignment="1">
      <alignment horizontal="center" vertical="center" wrapText="1"/>
    </xf>
    <xf numFmtId="166" fontId="11" fillId="4" borderId="1" xfId="2" applyNumberFormat="1" applyFont="1" applyFill="1" applyBorder="1" applyAlignment="1" applyProtection="1">
      <alignment vertical="center" wrapText="1"/>
      <protection locked="0"/>
    </xf>
    <xf numFmtId="0" fontId="11" fillId="0" borderId="1" xfId="1" applyFont="1" applyFill="1" applyBorder="1" applyAlignment="1">
      <alignment horizontal="center" vertical="center" wrapText="1"/>
    </xf>
    <xf numFmtId="0" fontId="11" fillId="5" borderId="1" xfId="1" applyFont="1" applyFill="1" applyBorder="1" applyAlignment="1">
      <alignment horizontal="center" vertical="center" wrapText="1"/>
    </xf>
    <xf numFmtId="3" fontId="11" fillId="0" borderId="1" xfId="1"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3" fontId="11" fillId="4" borderId="1" xfId="1" applyNumberFormat="1" applyFont="1" applyFill="1" applyBorder="1" applyAlignment="1">
      <alignment horizontal="center" vertical="center" wrapText="1"/>
    </xf>
    <xf numFmtId="166" fontId="11" fillId="0" borderId="1" xfId="30" applyNumberFormat="1" applyFont="1" applyFill="1" applyBorder="1" applyAlignment="1">
      <alignment horizontal="center" vertical="center" wrapText="1"/>
    </xf>
    <xf numFmtId="166" fontId="11" fillId="6" borderId="1" xfId="30" applyNumberFormat="1" applyFont="1" applyFill="1" applyBorder="1" applyAlignment="1">
      <alignment horizontal="center" vertical="center" wrapText="1"/>
    </xf>
    <xf numFmtId="0" fontId="8" fillId="0" borderId="1" xfId="6"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1" xfId="0" applyFont="1" applyBorder="1" applyAlignment="1">
      <alignment horizontal="left" wrapText="1"/>
    </xf>
    <xf numFmtId="0" fontId="44" fillId="0" borderId="1" xfId="0" applyFont="1" applyBorder="1" applyAlignment="1">
      <alignment horizontal="center" vertical="center" wrapText="1"/>
    </xf>
    <xf numFmtId="174" fontId="56" fillId="0" borderId="1" xfId="2" applyNumberFormat="1" applyFont="1" applyFill="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13" fillId="0" borderId="1" xfId="0" applyNumberFormat="1" applyFont="1" applyFill="1" applyBorder="1" applyAlignment="1">
      <alignment vertical="center" wrapText="1"/>
    </xf>
    <xf numFmtId="0" fontId="14" fillId="0" borderId="1" xfId="0" applyNumberFormat="1" applyFont="1" applyFill="1" applyBorder="1" applyAlignment="1">
      <alignment vertical="center" wrapText="1"/>
    </xf>
    <xf numFmtId="0" fontId="14" fillId="4" borderId="1" xfId="0" applyNumberFormat="1" applyFont="1" applyFill="1" applyBorder="1" applyAlignment="1">
      <alignment vertical="center" wrapText="1"/>
    </xf>
    <xf numFmtId="0" fontId="13" fillId="4" borderId="1" xfId="0" applyFont="1" applyFill="1" applyBorder="1" applyAlignment="1">
      <alignment vertical="center" wrapText="1"/>
    </xf>
    <xf numFmtId="0" fontId="15" fillId="4" borderId="1" xfId="0" applyFont="1" applyFill="1" applyBorder="1" applyAlignment="1">
      <alignment vertical="center" wrapText="1"/>
    </xf>
    <xf numFmtId="0" fontId="13" fillId="4" borderId="1" xfId="0" applyNumberFormat="1" applyFont="1" applyFill="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13" fillId="4" borderId="1" xfId="0" applyNumberFormat="1" applyFont="1" applyFill="1" applyBorder="1" applyAlignment="1">
      <alignment vertical="center" wrapText="1"/>
    </xf>
    <xf numFmtId="0" fontId="8" fillId="4" borderId="1" xfId="3" applyFont="1" applyFill="1" applyBorder="1" applyAlignment="1">
      <alignment vertical="center" wrapText="1"/>
    </xf>
    <xf numFmtId="0" fontId="8" fillId="5" borderId="1" xfId="4" applyFont="1" applyFill="1" applyBorder="1" applyAlignment="1">
      <alignment vertical="center" wrapText="1"/>
    </xf>
    <xf numFmtId="0" fontId="8" fillId="0" borderId="1" xfId="3" applyFont="1" applyBorder="1" applyAlignment="1">
      <alignment vertical="center" wrapText="1"/>
    </xf>
    <xf numFmtId="0" fontId="8" fillId="0" borderId="1" xfId="3" applyFont="1" applyFill="1" applyBorder="1" applyAlignment="1">
      <alignment vertical="center" wrapText="1"/>
    </xf>
    <xf numFmtId="0" fontId="8" fillId="0" borderId="1" xfId="6" applyFont="1" applyBorder="1" applyAlignment="1">
      <alignment vertical="center" wrapText="1"/>
    </xf>
    <xf numFmtId="0" fontId="11" fillId="5" borderId="1" xfId="0" applyNumberFormat="1" applyFont="1" applyFill="1" applyBorder="1" applyAlignment="1">
      <alignment vertical="center" wrapText="1"/>
    </xf>
    <xf numFmtId="0" fontId="11" fillId="0" borderId="1" xfId="0" applyNumberFormat="1" applyFont="1" applyFill="1" applyBorder="1" applyAlignment="1">
      <alignment vertical="center" wrapText="1"/>
    </xf>
    <xf numFmtId="14" fontId="11" fillId="0" borderId="1" xfId="0" applyNumberFormat="1" applyFont="1" applyFill="1" applyBorder="1" applyAlignment="1">
      <alignment vertical="center" wrapText="1"/>
    </xf>
    <xf numFmtId="2" fontId="11" fillId="0" borderId="1" xfId="1" applyNumberFormat="1" applyFont="1" applyFill="1" applyBorder="1" applyAlignment="1">
      <alignment vertical="center" wrapText="1"/>
    </xf>
    <xf numFmtId="0" fontId="15" fillId="0"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11" fillId="4" borderId="1" xfId="0" applyNumberFormat="1" applyFont="1" applyFill="1" applyBorder="1" applyAlignment="1">
      <alignment vertical="center" wrapText="1"/>
    </xf>
    <xf numFmtId="0" fontId="13" fillId="0" borderId="1" xfId="0" applyNumberFormat="1" applyFont="1" applyFill="1" applyBorder="1" applyAlignment="1" applyProtection="1">
      <alignment vertical="center" wrapText="1"/>
      <protection locked="0"/>
    </xf>
    <xf numFmtId="0" fontId="11" fillId="0" borderId="1" xfId="0" applyFont="1" applyFill="1" applyBorder="1" applyAlignment="1" applyProtection="1">
      <alignment vertical="center" wrapText="1"/>
    </xf>
    <xf numFmtId="2" fontId="9" fillId="3" borderId="1" xfId="1" applyNumberFormat="1" applyFont="1" applyFill="1" applyBorder="1" applyAlignment="1">
      <alignment vertical="center" wrapText="1"/>
    </xf>
    <xf numFmtId="0" fontId="11" fillId="0" borderId="1" xfId="1" applyFont="1" applyBorder="1" applyAlignment="1">
      <alignment vertical="center" wrapText="1"/>
    </xf>
    <xf numFmtId="0" fontId="9" fillId="3" borderId="1" xfId="1" applyFont="1" applyFill="1" applyBorder="1" applyAlignment="1">
      <alignment vertical="center" wrapText="1"/>
    </xf>
    <xf numFmtId="3" fontId="11" fillId="0" borderId="1" xfId="1" applyNumberFormat="1" applyFont="1" applyBorder="1" applyAlignment="1">
      <alignment vertical="center" wrapText="1"/>
    </xf>
    <xf numFmtId="0" fontId="44" fillId="0" borderId="1" xfId="1" applyFont="1" applyBorder="1" applyAlignment="1">
      <alignment vertical="center" wrapText="1"/>
    </xf>
    <xf numFmtId="0" fontId="8" fillId="0" borderId="1" xfId="5" applyFont="1" applyFill="1" applyBorder="1" applyAlignment="1">
      <alignment vertical="center" wrapText="1"/>
    </xf>
    <xf numFmtId="16" fontId="11" fillId="0" borderId="1" xfId="0" applyNumberFormat="1" applyFont="1" applyBorder="1" applyAlignment="1">
      <alignment vertical="center" wrapText="1"/>
    </xf>
    <xf numFmtId="49" fontId="8" fillId="0" borderId="1" xfId="7" applyNumberFormat="1" applyFont="1" applyBorder="1" applyAlignment="1">
      <alignment vertical="center" wrapText="1"/>
    </xf>
    <xf numFmtId="49" fontId="8" fillId="0" borderId="1" xfId="4" applyNumberFormat="1" applyFont="1" applyBorder="1" applyAlignment="1">
      <alignment vertical="center" wrapText="1"/>
    </xf>
    <xf numFmtId="49" fontId="8" fillId="0" borderId="1" xfId="3" applyNumberFormat="1" applyFont="1" applyBorder="1" applyAlignment="1">
      <alignment vertical="center" wrapText="1"/>
    </xf>
    <xf numFmtId="49" fontId="8" fillId="0" borderId="1" xfId="8" applyNumberFormat="1" applyFont="1" applyBorder="1" applyAlignment="1">
      <alignment vertical="center" wrapText="1"/>
    </xf>
    <xf numFmtId="0" fontId="8" fillId="4" borderId="1" xfId="0" applyNumberFormat="1" applyFont="1" applyFill="1" applyBorder="1" applyAlignment="1">
      <alignment vertical="center" wrapText="1"/>
    </xf>
    <xf numFmtId="0" fontId="8" fillId="4" borderId="1" xfId="0" applyFont="1" applyFill="1" applyBorder="1" applyAlignment="1">
      <alignment vertical="center" wrapText="1"/>
    </xf>
    <xf numFmtId="0" fontId="45" fillId="4" borderId="1" xfId="0" applyFont="1" applyFill="1" applyBorder="1" applyAlignment="1">
      <alignment vertical="center" wrapText="1"/>
    </xf>
    <xf numFmtId="0" fontId="8" fillId="0" borderId="1" xfId="0" quotePrefix="1" applyFont="1" applyBorder="1" applyAlignment="1">
      <alignment vertical="center" wrapText="1"/>
    </xf>
    <xf numFmtId="0" fontId="8" fillId="4" borderId="1" xfId="0" quotePrefix="1" applyFont="1" applyFill="1" applyBorder="1" applyAlignment="1">
      <alignment vertical="center" wrapText="1"/>
    </xf>
    <xf numFmtId="0" fontId="8" fillId="6" borderId="1" xfId="0" quotePrefix="1" applyFont="1" applyFill="1" applyBorder="1" applyAlignment="1">
      <alignment vertical="center" wrapText="1"/>
    </xf>
    <xf numFmtId="0" fontId="11" fillId="5" borderId="1" xfId="0" applyFont="1" applyFill="1" applyBorder="1" applyAlignment="1">
      <alignment vertical="center" wrapText="1"/>
    </xf>
    <xf numFmtId="0" fontId="11" fillId="0" borderId="1" xfId="19" applyFont="1" applyBorder="1" applyAlignment="1">
      <alignment vertical="center" wrapText="1"/>
    </xf>
    <xf numFmtId="0" fontId="8" fillId="0" borderId="1" xfId="4" applyFont="1" applyFill="1" applyBorder="1" applyAlignment="1">
      <alignment vertical="center" wrapText="1"/>
    </xf>
    <xf numFmtId="0" fontId="8" fillId="0" borderId="1" xfId="4" applyFont="1" applyBorder="1" applyAlignment="1">
      <alignment vertical="center" wrapText="1"/>
    </xf>
    <xf numFmtId="0" fontId="11" fillId="0" borderId="1" xfId="4" applyFont="1" applyFill="1" applyBorder="1" applyAlignment="1">
      <alignment vertical="center" wrapText="1"/>
    </xf>
    <xf numFmtId="0" fontId="15" fillId="0" borderId="1" xfId="12" applyFont="1" applyBorder="1" applyAlignment="1">
      <alignment vertical="center" wrapText="1"/>
    </xf>
    <xf numFmtId="0" fontId="11" fillId="0" borderId="1" xfId="21" applyFont="1" applyFill="1" applyBorder="1" applyAlignment="1">
      <alignment vertical="center" wrapText="1"/>
    </xf>
    <xf numFmtId="166" fontId="11" fillId="0" borderId="1" xfId="2" applyNumberFormat="1" applyFont="1" applyFill="1" applyBorder="1" applyAlignment="1">
      <alignment vertical="center" wrapText="1"/>
    </xf>
    <xf numFmtId="0" fontId="8" fillId="0" borderId="1" xfId="21" applyFont="1" applyFill="1" applyBorder="1" applyAlignment="1">
      <alignment vertical="center" wrapText="1"/>
    </xf>
    <xf numFmtId="0" fontId="11" fillId="4" borderId="1" xfId="1" applyFont="1" applyFill="1" applyBorder="1" applyAlignment="1">
      <alignment vertical="center" wrapText="1"/>
    </xf>
    <xf numFmtId="3" fontId="11" fillId="4" borderId="1" xfId="1" applyNumberFormat="1" applyFont="1" applyFill="1" applyBorder="1" applyAlignment="1">
      <alignment vertical="center" wrapText="1"/>
    </xf>
    <xf numFmtId="2" fontId="11" fillId="4" borderId="1" xfId="1" applyNumberFormat="1" applyFont="1" applyFill="1" applyBorder="1" applyAlignment="1">
      <alignment vertical="center" wrapText="1"/>
    </xf>
    <xf numFmtId="3" fontId="11" fillId="0" borderId="1" xfId="0" applyNumberFormat="1" applyFont="1" applyBorder="1" applyAlignment="1">
      <alignment vertical="center" wrapText="1"/>
    </xf>
    <xf numFmtId="3" fontId="11" fillId="0" borderId="1" xfId="4" applyNumberFormat="1" applyFont="1" applyBorder="1" applyAlignment="1">
      <alignment vertical="center" wrapText="1"/>
    </xf>
    <xf numFmtId="3" fontId="11" fillId="4" borderId="1" xfId="0" applyNumberFormat="1" applyFont="1" applyFill="1" applyBorder="1" applyAlignment="1">
      <alignment vertical="center" wrapText="1"/>
    </xf>
    <xf numFmtId="49" fontId="11" fillId="4" borderId="1" xfId="0" applyNumberFormat="1" applyFont="1" applyFill="1" applyBorder="1" applyAlignment="1">
      <alignment vertical="center" wrapText="1"/>
    </xf>
    <xf numFmtId="168" fontId="11" fillId="4" borderId="1" xfId="4" applyNumberFormat="1" applyFont="1" applyFill="1" applyBorder="1" applyAlignment="1" applyProtection="1">
      <alignment vertical="center" wrapText="1"/>
      <protection locked="0"/>
    </xf>
    <xf numFmtId="0" fontId="11" fillId="0" borderId="1" xfId="1" applyFont="1" applyFill="1" applyBorder="1" applyAlignment="1">
      <alignment vertical="center" wrapText="1"/>
    </xf>
    <xf numFmtId="0" fontId="45" fillId="0" borderId="1" xfId="0" applyFont="1" applyFill="1" applyBorder="1" applyAlignment="1">
      <alignment vertical="center" wrapText="1"/>
    </xf>
    <xf numFmtId="49" fontId="11" fillId="0" borderId="1" xfId="1" applyNumberFormat="1" applyFont="1" applyFill="1" applyBorder="1" applyAlignment="1">
      <alignment vertical="center" wrapText="1"/>
    </xf>
    <xf numFmtId="49" fontId="11" fillId="4" borderId="1" xfId="1" applyNumberFormat="1" applyFont="1" applyFill="1" applyBorder="1" applyAlignment="1">
      <alignment vertical="center" wrapText="1"/>
    </xf>
    <xf numFmtId="0" fontId="11" fillId="0" borderId="1" xfId="5" applyFont="1" applyFill="1" applyBorder="1" applyAlignment="1">
      <alignment vertical="center" wrapText="1"/>
    </xf>
    <xf numFmtId="0" fontId="11" fillId="0" borderId="1" xfId="32" applyFont="1" applyFill="1" applyBorder="1" applyAlignment="1">
      <alignment vertical="center" wrapText="1"/>
    </xf>
    <xf numFmtId="0" fontId="11" fillId="6" borderId="1" xfId="32" applyFont="1" applyFill="1" applyBorder="1" applyAlignment="1">
      <alignment vertical="center" wrapText="1"/>
    </xf>
    <xf numFmtId="0" fontId="11" fillId="0" borderId="1" xfId="36" applyFont="1" applyFill="1" applyBorder="1" applyAlignment="1">
      <alignment vertical="center" wrapText="1"/>
    </xf>
    <xf numFmtId="0" fontId="11" fillId="0" borderId="1" xfId="41" applyFont="1" applyFill="1" applyBorder="1" applyAlignment="1">
      <alignment vertical="center" wrapText="1"/>
    </xf>
    <xf numFmtId="0" fontId="11" fillId="0" borderId="1" xfId="45" applyFont="1" applyFill="1" applyBorder="1" applyAlignment="1">
      <alignment vertical="center" wrapText="1"/>
    </xf>
    <xf numFmtId="0" fontId="11" fillId="6" borderId="1" xfId="45" applyFont="1" applyFill="1" applyBorder="1" applyAlignment="1">
      <alignment vertical="center" wrapText="1"/>
    </xf>
    <xf numFmtId="0" fontId="11" fillId="0" borderId="1" xfId="49" applyFont="1" applyFill="1" applyBorder="1" applyAlignment="1">
      <alignment vertical="center" wrapText="1"/>
    </xf>
    <xf numFmtId="0" fontId="11" fillId="0" borderId="1" xfId="53" applyFont="1" applyFill="1" applyBorder="1" applyAlignment="1">
      <alignment vertical="center" wrapText="1"/>
    </xf>
    <xf numFmtId="0" fontId="11" fillId="0" borderId="1" xfId="27" applyFont="1" applyFill="1" applyBorder="1" applyAlignment="1">
      <alignment vertical="center" wrapText="1"/>
    </xf>
    <xf numFmtId="0" fontId="11" fillId="0" borderId="1" xfId="60" applyFont="1" applyFill="1" applyBorder="1" applyAlignment="1">
      <alignment vertical="center" wrapText="1"/>
    </xf>
    <xf numFmtId="0" fontId="8" fillId="0" borderId="1" xfId="6" applyFont="1" applyFill="1" applyBorder="1" applyAlignment="1">
      <alignment vertical="center" wrapText="1"/>
    </xf>
    <xf numFmtId="0" fontId="9" fillId="0" borderId="1" xfId="0" applyFont="1" applyFill="1" applyBorder="1" applyAlignment="1">
      <alignment vertical="center" wrapText="1"/>
    </xf>
    <xf numFmtId="0" fontId="13" fillId="4" borderId="1" xfId="6" applyFont="1" applyFill="1" applyBorder="1" applyAlignment="1">
      <alignment vertical="center" wrapText="1"/>
    </xf>
    <xf numFmtId="0" fontId="11" fillId="4" borderId="1" xfId="63" applyFont="1" applyFill="1" applyBorder="1" applyAlignment="1">
      <alignment vertical="center" wrapText="1"/>
    </xf>
    <xf numFmtId="0" fontId="11" fillId="4" borderId="1" xfId="5" applyFont="1" applyFill="1" applyBorder="1" applyAlignment="1">
      <alignment vertical="center" wrapText="1"/>
    </xf>
    <xf numFmtId="49" fontId="11" fillId="0" borderId="1" xfId="0" applyNumberFormat="1" applyFont="1" applyBorder="1" applyAlignment="1">
      <alignment vertical="center" wrapText="1"/>
    </xf>
    <xf numFmtId="0" fontId="11" fillId="0" borderId="1" xfId="65" applyFont="1" applyFill="1" applyBorder="1" applyAlignment="1">
      <alignment vertical="center" wrapText="1"/>
    </xf>
    <xf numFmtId="0" fontId="11" fillId="0" borderId="1" xfId="64" applyFont="1" applyFill="1" applyBorder="1" applyAlignment="1">
      <alignment vertical="center" wrapText="1"/>
    </xf>
    <xf numFmtId="49" fontId="11" fillId="4" borderId="1" xfId="25" applyNumberFormat="1" applyFont="1" applyFill="1" applyBorder="1" applyAlignment="1">
      <alignment vertical="center" wrapText="1"/>
    </xf>
    <xf numFmtId="0" fontId="56" fillId="0" borderId="1" xfId="0" applyFont="1" applyBorder="1" applyAlignment="1">
      <alignmen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57" fillId="0" borderId="1" xfId="0" applyFont="1" applyFill="1" applyBorder="1" applyAlignment="1">
      <alignment horizontal="left" wrapText="1"/>
    </xf>
    <xf numFmtId="0" fontId="57" fillId="0" borderId="1" xfId="0" applyFont="1" applyFill="1" applyBorder="1" applyAlignment="1">
      <alignment horizontal="left" vertical="center" wrapText="1"/>
    </xf>
    <xf numFmtId="3" fontId="57" fillId="0" borderId="1" xfId="0" applyNumberFormat="1" applyFont="1" applyFill="1" applyBorder="1" applyAlignment="1">
      <alignment horizontal="center" vertical="center" wrapText="1"/>
    </xf>
    <xf numFmtId="0" fontId="58" fillId="0" borderId="1" xfId="0" applyFont="1" applyFill="1" applyBorder="1" applyAlignment="1">
      <alignment horizontal="center"/>
    </xf>
    <xf numFmtId="0" fontId="59" fillId="0" borderId="1" xfId="0" applyFont="1" applyBorder="1" applyAlignment="1">
      <alignment horizontal="center" vertical="center"/>
    </xf>
    <xf numFmtId="0" fontId="59" fillId="0" borderId="1" xfId="0" applyFont="1" applyBorder="1"/>
    <xf numFmtId="0" fontId="57" fillId="0" borderId="1" xfId="0" applyFont="1" applyFill="1" applyBorder="1" applyAlignment="1">
      <alignment horizontal="left"/>
    </xf>
    <xf numFmtId="0" fontId="57" fillId="0" borderId="1" xfId="0" applyFont="1" applyBorder="1" applyAlignment="1">
      <alignment horizontal="center" vertical="center" wrapText="1"/>
    </xf>
    <xf numFmtId="0" fontId="58" fillId="0" borderId="1" xfId="0" applyFont="1" applyFill="1" applyBorder="1" applyAlignment="1">
      <alignment horizontal="left" wrapText="1"/>
    </xf>
    <xf numFmtId="14" fontId="57" fillId="0" borderId="1" xfId="0" applyNumberFormat="1" applyFont="1" applyFill="1" applyBorder="1" applyAlignment="1">
      <alignment horizontal="center" vertical="center" wrapText="1"/>
    </xf>
    <xf numFmtId="177" fontId="57" fillId="0" borderId="1" xfId="0" applyNumberFormat="1" applyFont="1" applyFill="1" applyBorder="1" applyAlignment="1">
      <alignment horizontal="center" vertical="center" wrapText="1"/>
    </xf>
    <xf numFmtId="0" fontId="59" fillId="0" borderId="1" xfId="0" applyFont="1" applyBorder="1" applyAlignment="1">
      <alignment wrapText="1"/>
    </xf>
    <xf numFmtId="0" fontId="59" fillId="0" borderId="1" xfId="0" applyFont="1" applyBorder="1" applyAlignment="1">
      <alignment horizontal="left" vertical="center"/>
    </xf>
    <xf numFmtId="0" fontId="59" fillId="0" borderId="1" xfId="0" applyFont="1" applyBorder="1" applyAlignment="1">
      <alignment vertical="center"/>
    </xf>
    <xf numFmtId="0" fontId="18" fillId="0" borderId="1" xfId="0" applyFont="1" applyBorder="1" applyAlignment="1">
      <alignment horizontal="left" vertical="center"/>
    </xf>
    <xf numFmtId="14" fontId="60" fillId="0" borderId="1" xfId="0" applyNumberFormat="1" applyFont="1" applyBorder="1" applyAlignment="1">
      <alignment horizontal="center" vertical="top" wrapText="1"/>
    </xf>
    <xf numFmtId="178" fontId="60" fillId="0" borderId="1" xfId="0" applyNumberFormat="1" applyFont="1" applyBorder="1" applyAlignment="1">
      <alignment horizontal="center" vertical="top" wrapText="1"/>
    </xf>
    <xf numFmtId="0" fontId="60" fillId="0" borderId="1" xfId="0" applyFont="1" applyBorder="1" applyAlignment="1">
      <alignment horizontal="center" vertical="top" wrapText="1"/>
    </xf>
    <xf numFmtId="0" fontId="8" fillId="8" borderId="7" xfId="0" applyFont="1" applyFill="1" applyBorder="1" applyAlignment="1">
      <alignment horizontal="center" vertical="center"/>
    </xf>
    <xf numFmtId="0" fontId="8" fillId="8" borderId="10" xfId="0" applyFont="1" applyFill="1" applyBorder="1" applyAlignment="1">
      <alignment horizontal="center" vertical="center"/>
    </xf>
    <xf numFmtId="0" fontId="39" fillId="0" borderId="1" xfId="0" applyFont="1" applyBorder="1"/>
    <xf numFmtId="0" fontId="15" fillId="0" borderId="1" xfId="0" applyFont="1" applyFill="1" applyBorder="1"/>
    <xf numFmtId="0" fontId="49" fillId="0" borderId="1" xfId="0" applyFont="1" applyBorder="1"/>
    <xf numFmtId="0" fontId="18" fillId="0" borderId="1" xfId="0" applyFont="1" applyBorder="1" applyAlignment="1">
      <alignment horizontal="left" wrapText="1"/>
    </xf>
    <xf numFmtId="0" fontId="18" fillId="0" borderId="1" xfId="0" applyFont="1" applyBorder="1"/>
    <xf numFmtId="0" fontId="61" fillId="0" borderId="1" xfId="0" applyFont="1" applyBorder="1" applyAlignment="1">
      <alignment horizontal="left" vertical="center" wrapText="1"/>
    </xf>
    <xf numFmtId="0" fontId="18" fillId="0" borderId="1" xfId="0" applyFont="1" applyBorder="1" applyAlignment="1">
      <alignment horizontal="left" vertical="top" wrapText="1"/>
    </xf>
    <xf numFmtId="0" fontId="15" fillId="5" borderId="1" xfId="0" applyFont="1" applyFill="1" applyBorder="1" applyAlignment="1"/>
    <xf numFmtId="14" fontId="8" fillId="0" borderId="1" xfId="0" applyNumberFormat="1" applyFont="1" applyBorder="1" applyAlignment="1">
      <alignment horizontal="center" vertical="center" wrapText="1"/>
    </xf>
    <xf numFmtId="0" fontId="8" fillId="10" borderId="1" xfId="0" applyFont="1" applyFill="1" applyBorder="1" applyAlignment="1"/>
    <xf numFmtId="0" fontId="8" fillId="9" borderId="1" xfId="0" applyFont="1" applyFill="1" applyBorder="1" applyAlignment="1"/>
    <xf numFmtId="165" fontId="8" fillId="0" borderId="1" xfId="2" applyFont="1" applyFill="1" applyBorder="1" applyAlignment="1">
      <alignment vertical="center" wrapText="1"/>
    </xf>
    <xf numFmtId="0" fontId="19" fillId="0" borderId="1" xfId="0" applyFont="1" applyFill="1" applyBorder="1" applyAlignment="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horizontal="center" vertical="center" wrapText="1"/>
    </xf>
    <xf numFmtId="0" fontId="19" fillId="0" borderId="1" xfId="0" applyFont="1" applyFill="1" applyBorder="1" applyAlignment="1">
      <alignment vertical="center"/>
    </xf>
    <xf numFmtId="0" fontId="19" fillId="0" borderId="1" xfId="0" applyFont="1" applyFill="1" applyBorder="1" applyAlignment="1">
      <alignment horizontal="justify"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wrapText="1"/>
    </xf>
    <xf numFmtId="14" fontId="19" fillId="0" borderId="1" xfId="0" applyNumberFormat="1" applyFont="1" applyFill="1" applyBorder="1" applyAlignment="1">
      <alignment horizontal="center" vertical="center"/>
    </xf>
    <xf numFmtId="0" fontId="19" fillId="5" borderId="1" xfId="0" applyNumberFormat="1" applyFont="1" applyFill="1" applyBorder="1" applyAlignment="1">
      <alignment vertical="center"/>
    </xf>
    <xf numFmtId="0" fontId="19" fillId="0" borderId="1" xfId="0" applyNumberFormat="1" applyFont="1" applyFill="1" applyBorder="1" applyAlignment="1">
      <alignment vertical="center" wrapText="1"/>
    </xf>
    <xf numFmtId="0" fontId="19" fillId="5" borderId="1" xfId="6" applyNumberFormat="1" applyFont="1" applyFill="1" applyBorder="1" applyAlignment="1">
      <alignment vertical="center" wrapText="1"/>
    </xf>
    <xf numFmtId="0" fontId="19" fillId="0" borderId="1" xfId="6" applyFont="1" applyBorder="1" applyAlignment="1">
      <alignment vertical="center" wrapText="1"/>
    </xf>
    <xf numFmtId="14" fontId="29" fillId="0" borderId="1" xfId="0" applyNumberFormat="1" applyFont="1" applyFill="1" applyBorder="1" applyAlignment="1">
      <alignment horizontal="center" vertical="center" wrapText="1"/>
    </xf>
    <xf numFmtId="0" fontId="19" fillId="0" borderId="1" xfId="0" applyFont="1" applyBorder="1" applyAlignment="1">
      <alignment horizontal="left"/>
    </xf>
    <xf numFmtId="0"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65" fillId="4" borderId="1" xfId="0" applyFont="1" applyFill="1" applyBorder="1" applyAlignment="1">
      <alignment horizontal="center" vertical="center" wrapText="1"/>
    </xf>
    <xf numFmtId="3" fontId="60" fillId="4" borderId="1" xfId="0" quotePrefix="1" applyNumberFormat="1" applyFont="1" applyFill="1" applyBorder="1" applyAlignment="1">
      <alignment horizontal="center" vertical="center" wrapText="1"/>
    </xf>
    <xf numFmtId="3" fontId="60" fillId="4" borderId="1" xfId="0" applyNumberFormat="1" applyFont="1" applyFill="1" applyBorder="1" applyAlignment="1">
      <alignment horizontal="left" vertical="center" wrapText="1"/>
    </xf>
    <xf numFmtId="3" fontId="60" fillId="4" borderId="1" xfId="0" quotePrefix="1" applyNumberFormat="1" applyFont="1" applyFill="1" applyBorder="1" applyAlignment="1">
      <alignment horizontal="left" vertical="center" wrapText="1"/>
    </xf>
    <xf numFmtId="3" fontId="7" fillId="4" borderId="1" xfId="0" applyNumberFormat="1" applyFont="1" applyFill="1" applyBorder="1" applyAlignment="1">
      <alignment horizontal="left" vertical="center" wrapText="1"/>
    </xf>
    <xf numFmtId="3" fontId="65" fillId="4" borderId="1" xfId="2"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quotePrefix="1" applyFont="1" applyBorder="1" applyAlignment="1">
      <alignment horizontal="center" vertical="center" wrapText="1"/>
    </xf>
    <xf numFmtId="0" fontId="2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vertical="center"/>
    </xf>
    <xf numFmtId="0" fontId="19" fillId="0" borderId="1" xfId="0" quotePrefix="1" applyFont="1" applyBorder="1" applyAlignment="1">
      <alignment horizontal="center" vertical="center" wrapText="1"/>
    </xf>
    <xf numFmtId="0" fontId="7" fillId="4" borderId="1" xfId="0" applyNumberFormat="1" applyFont="1" applyFill="1" applyBorder="1" applyAlignment="1">
      <alignment horizontal="center" vertical="center" wrapText="1"/>
    </xf>
    <xf numFmtId="3" fontId="7" fillId="4" borderId="1" xfId="2"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1" fillId="0" borderId="0" xfId="1" applyFont="1" applyAlignment="1">
      <alignment horizontal="center" vertical="center" wrapText="1"/>
    </xf>
    <xf numFmtId="0" fontId="1" fillId="0" borderId="0" xfId="1" applyFont="1" applyAlignment="1">
      <alignment vertical="center" wrapText="1"/>
    </xf>
    <xf numFmtId="0" fontId="2" fillId="0" borderId="0" xfId="1" applyFont="1" applyAlignment="1">
      <alignment horizontal="center" vertical="center" wrapText="1"/>
    </xf>
    <xf numFmtId="0" fontId="7" fillId="2" borderId="1" xfId="1" applyFont="1" applyFill="1" applyBorder="1" applyAlignment="1">
      <alignment horizontal="center" vertical="center" wrapText="1"/>
    </xf>
    <xf numFmtId="0" fontId="33" fillId="0" borderId="1" xfId="1" applyFont="1" applyBorder="1" applyAlignment="1">
      <alignment horizontal="center" vertical="center" wrapText="1"/>
    </xf>
    <xf numFmtId="0" fontId="66" fillId="0" borderId="1" xfId="0" applyFont="1" applyBorder="1" applyAlignment="1">
      <alignment horizontal="center" vertical="center" wrapText="1"/>
    </xf>
    <xf numFmtId="0" fontId="33" fillId="0" borderId="1" xfId="1" applyFont="1" applyBorder="1" applyAlignment="1">
      <alignment vertical="center" wrapText="1"/>
    </xf>
    <xf numFmtId="0" fontId="7" fillId="0" borderId="1" xfId="1" applyFont="1" applyBorder="1" applyAlignment="1">
      <alignment wrapText="1"/>
    </xf>
    <xf numFmtId="0" fontId="19" fillId="5" borderId="1" xfId="0" applyNumberFormat="1" applyFont="1" applyFill="1" applyBorder="1" applyAlignment="1">
      <alignment horizontal="center" vertical="center" wrapText="1"/>
    </xf>
    <xf numFmtId="3" fontId="19" fillId="5" borderId="1" xfId="0" applyNumberFormat="1" applyFont="1" applyFill="1" applyBorder="1" applyAlignment="1">
      <alignment horizontal="center" vertical="center"/>
    </xf>
    <xf numFmtId="14"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0" fontId="19" fillId="5" borderId="1" xfId="0" applyNumberFormat="1" applyFont="1" applyFill="1" applyBorder="1" applyAlignment="1">
      <alignment horizontal="center" vertical="center"/>
    </xf>
    <xf numFmtId="0" fontId="19" fillId="4" borderId="1" xfId="0" applyNumberFormat="1" applyFont="1" applyFill="1" applyBorder="1" applyAlignment="1">
      <alignment horizontal="center" vertical="center" wrapText="1"/>
    </xf>
    <xf numFmtId="14" fontId="19" fillId="5" borderId="1" xfId="6" quotePrefix="1" applyNumberFormat="1" applyFont="1" applyFill="1" applyBorder="1" applyAlignment="1">
      <alignment horizontal="center" vertical="center"/>
    </xf>
    <xf numFmtId="0" fontId="19" fillId="5" borderId="1" xfId="6" applyFont="1" applyFill="1" applyBorder="1" applyAlignment="1">
      <alignment horizontal="center" vertical="center"/>
    </xf>
    <xf numFmtId="0" fontId="19" fillId="5" borderId="1" xfId="6" applyNumberFormat="1" applyFont="1" applyFill="1" applyBorder="1" applyAlignment="1">
      <alignment horizontal="center" vertical="center" wrapText="1"/>
    </xf>
    <xf numFmtId="14" fontId="19" fillId="5" borderId="1" xfId="6" applyNumberFormat="1" applyFont="1" applyFill="1" applyBorder="1" applyAlignment="1">
      <alignment horizontal="center" vertical="center" wrapText="1"/>
    </xf>
    <xf numFmtId="14" fontId="19" fillId="5" borderId="1" xfId="6" applyNumberFormat="1" applyFont="1" applyFill="1" applyBorder="1" applyAlignment="1">
      <alignment horizontal="center" vertical="center"/>
    </xf>
    <xf numFmtId="3" fontId="19" fillId="5" borderId="1" xfId="6" applyNumberFormat="1" applyFont="1" applyFill="1" applyBorder="1" applyAlignment="1">
      <alignment horizontal="center" vertical="center"/>
    </xf>
    <xf numFmtId="0" fontId="19" fillId="0" borderId="1" xfId="6" applyFont="1" applyBorder="1" applyAlignment="1">
      <alignment horizontal="center" vertical="center"/>
    </xf>
    <xf numFmtId="0" fontId="19" fillId="5" borderId="1" xfId="0" applyFont="1" applyFill="1" applyBorder="1" applyAlignment="1">
      <alignment horizontal="center" vertical="center" wrapText="1"/>
    </xf>
    <xf numFmtId="0" fontId="19" fillId="0" borderId="1" xfId="0" applyNumberFormat="1" applyFont="1" applyBorder="1" applyAlignment="1">
      <alignment horizontal="left" vertical="center" wrapText="1"/>
    </xf>
    <xf numFmtId="0" fontId="19" fillId="0" borderId="1" xfId="0" applyNumberFormat="1" applyFont="1" applyBorder="1" applyAlignment="1">
      <alignment horizontal="center" vertical="center"/>
    </xf>
    <xf numFmtId="0" fontId="19" fillId="0" borderId="1" xfId="0" quotePrefix="1" applyFont="1" applyBorder="1" applyAlignment="1">
      <alignment horizontal="center" vertical="center"/>
    </xf>
    <xf numFmtId="2" fontId="19" fillId="0" borderId="1" xfId="0" applyNumberFormat="1" applyFont="1" applyFill="1" applyBorder="1" applyAlignment="1">
      <alignment horizontal="left" vertical="center" wrapText="1"/>
    </xf>
    <xf numFmtId="1" fontId="19" fillId="0" borderId="1" xfId="0" applyNumberFormat="1" applyFont="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0" applyFont="1" applyBorder="1" applyAlignment="1">
      <alignment horizontal="center" vertical="center"/>
    </xf>
    <xf numFmtId="0" fontId="19" fillId="0" borderId="1" xfId="26" applyFont="1" applyFill="1" applyBorder="1" applyAlignment="1">
      <alignment vertical="center" wrapText="1"/>
    </xf>
    <xf numFmtId="14" fontId="19" fillId="0" borderId="1" xfId="4" applyNumberFormat="1" applyFont="1" applyFill="1" applyBorder="1" applyAlignment="1">
      <alignment horizontal="center" vertical="center" wrapText="1"/>
    </xf>
    <xf numFmtId="0" fontId="30" fillId="0" borderId="1" xfId="0" applyNumberFormat="1" applyFont="1" applyBorder="1" applyAlignment="1">
      <alignment horizontal="left" vertical="center"/>
    </xf>
    <xf numFmtId="0"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4" applyNumberFormat="1" applyFont="1" applyFill="1" applyBorder="1" applyAlignment="1">
      <alignment horizontal="left" vertical="center" wrapText="1"/>
    </xf>
    <xf numFmtId="14" fontId="19" fillId="0" borderId="1" xfId="0" quotePrefix="1" applyNumberFormat="1" applyFont="1" applyFill="1" applyBorder="1" applyAlignment="1">
      <alignment horizontal="center" vertical="center" wrapText="1"/>
    </xf>
    <xf numFmtId="166" fontId="19" fillId="0" borderId="1" xfId="2" applyNumberFormat="1" applyFont="1" applyFill="1" applyBorder="1" applyAlignment="1">
      <alignment horizontal="left" vertical="center" wrapText="1"/>
    </xf>
    <xf numFmtId="166" fontId="19" fillId="0" borderId="1" xfId="2" quotePrefix="1"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3" fontId="19" fillId="0" borderId="1" xfId="0" applyNumberFormat="1" applyFont="1" applyFill="1" applyBorder="1" applyAlignment="1">
      <alignment horizontal="left" vertical="center" wrapText="1"/>
    </xf>
    <xf numFmtId="3" fontId="19" fillId="0" borderId="1" xfId="0" quotePrefix="1" applyNumberFormat="1" applyFont="1" applyFill="1" applyBorder="1" applyAlignment="1">
      <alignment horizontal="center" vertical="center" wrapText="1"/>
    </xf>
    <xf numFmtId="3" fontId="19" fillId="0" borderId="1" xfId="2" applyNumberFormat="1" applyFont="1" applyFill="1" applyBorder="1" applyAlignment="1">
      <alignment horizontal="left" vertical="center" wrapText="1"/>
    </xf>
    <xf numFmtId="3" fontId="19" fillId="0" borderId="1" xfId="2" applyNumberFormat="1" applyFont="1" applyFill="1" applyBorder="1" applyAlignment="1">
      <alignment horizontal="center" vertical="center" wrapText="1"/>
    </xf>
    <xf numFmtId="0" fontId="19" fillId="0" borderId="1" xfId="2"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justify" vertical="center" wrapText="1"/>
    </xf>
    <xf numFmtId="0" fontId="7" fillId="0" borderId="1" xfId="1" applyFont="1" applyBorder="1" applyAlignment="1">
      <alignment vertical="center" wrapText="1"/>
    </xf>
    <xf numFmtId="0" fontId="64"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0" fontId="19" fillId="4" borderId="1" xfId="0" quotePrefix="1" applyFont="1" applyFill="1" applyBorder="1" applyAlignment="1">
      <alignment horizontal="left" vertical="center" wrapText="1"/>
    </xf>
    <xf numFmtId="0" fontId="19" fillId="4" borderId="1" xfId="0" quotePrefix="1" applyFont="1" applyFill="1" applyBorder="1" applyAlignment="1">
      <alignment horizontal="center" vertical="center" wrapText="1"/>
    </xf>
    <xf numFmtId="0" fontId="67" fillId="0" borderId="1" xfId="0" applyFont="1" applyBorder="1" applyAlignment="1">
      <alignment horizontal="left" vertical="center" wrapText="1"/>
    </xf>
    <xf numFmtId="0" fontId="67" fillId="0" borderId="1" xfId="0" applyFont="1" applyBorder="1" applyAlignment="1">
      <alignment horizontal="center" vertical="center" wrapText="1"/>
    </xf>
    <xf numFmtId="0" fontId="67" fillId="0" borderId="1" xfId="0" applyFont="1" applyBorder="1" applyAlignment="1">
      <alignment vertical="center" wrapText="1"/>
    </xf>
    <xf numFmtId="0" fontId="19" fillId="0" borderId="1" xfId="0" applyFont="1" applyBorder="1" applyAlignment="1">
      <alignment wrapText="1"/>
    </xf>
    <xf numFmtId="0" fontId="19" fillId="0" borderId="1" xfId="0" applyFont="1" applyBorder="1" applyAlignment="1">
      <alignment horizontal="center" wrapText="1"/>
    </xf>
    <xf numFmtId="166" fontId="19" fillId="0" borderId="1" xfId="2" applyNumberFormat="1" applyFont="1" applyBorder="1" applyAlignment="1">
      <alignment wrapText="1"/>
    </xf>
    <xf numFmtId="0" fontId="68" fillId="0" borderId="1" xfId="0" applyFont="1" applyFill="1" applyBorder="1" applyAlignment="1">
      <alignment horizontal="left" vertical="center" wrapText="1"/>
    </xf>
    <xf numFmtId="0" fontId="69" fillId="0" borderId="1" xfId="0" applyFont="1" applyBorder="1" applyAlignment="1">
      <alignment horizontal="center" vertical="center" wrapText="1"/>
    </xf>
    <xf numFmtId="0" fontId="69" fillId="0" borderId="1" xfId="0" applyFont="1" applyBorder="1" applyAlignment="1">
      <alignment horizontal="left" wrapText="1"/>
    </xf>
    <xf numFmtId="0" fontId="69" fillId="0" borderId="1" xfId="0" applyFont="1" applyBorder="1" applyAlignment="1">
      <alignment wrapText="1"/>
    </xf>
    <xf numFmtId="0" fontId="70" fillId="0" borderId="1" xfId="0" applyFont="1" applyBorder="1" applyAlignment="1">
      <alignment vertical="center" wrapText="1"/>
    </xf>
    <xf numFmtId="174" fontId="69" fillId="0" borderId="1" xfId="2" applyNumberFormat="1" applyFont="1" applyFill="1" applyBorder="1" applyAlignment="1">
      <alignment horizontal="center" vertical="center" wrapText="1"/>
    </xf>
    <xf numFmtId="0" fontId="69" fillId="0" borderId="1" xfId="0" applyFont="1" applyBorder="1" applyAlignment="1">
      <alignment horizontal="left" vertical="top" wrapText="1"/>
    </xf>
    <xf numFmtId="0" fontId="70" fillId="0" borderId="1" xfId="0" applyFont="1" applyBorder="1" applyAlignment="1">
      <alignment horizontal="center" vertical="center" wrapText="1"/>
    </xf>
    <xf numFmtId="0" fontId="69" fillId="0" borderId="1" xfId="0" applyFont="1" applyBorder="1" applyAlignment="1">
      <alignment horizontal="left" vertical="center" wrapText="1"/>
    </xf>
    <xf numFmtId="0" fontId="69" fillId="0" borderId="1" xfId="2" applyNumberFormat="1" applyFont="1" applyFill="1" applyBorder="1" applyAlignment="1">
      <alignment horizontal="center" vertical="center" wrapText="1"/>
    </xf>
    <xf numFmtId="0" fontId="69" fillId="0" borderId="1" xfId="0" applyFont="1" applyBorder="1" applyAlignment="1">
      <alignment vertical="center" wrapText="1"/>
    </xf>
    <xf numFmtId="166" fontId="7" fillId="0" borderId="1" xfId="2" applyNumberFormat="1" applyFont="1" applyBorder="1" applyAlignment="1">
      <alignment horizontal="center" vertical="center" wrapText="1"/>
    </xf>
    <xf numFmtId="0" fontId="7" fillId="0" borderId="1" xfId="1" applyFont="1" applyBorder="1" applyAlignment="1">
      <alignment vertical="center"/>
    </xf>
    <xf numFmtId="165" fontId="19" fillId="0" borderId="1" xfId="2"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Fill="1" applyBorder="1" applyAlignment="1">
      <alignment horizontal="center" vertical="center" wrapText="1"/>
    </xf>
    <xf numFmtId="14" fontId="7" fillId="0" borderId="1" xfId="0" quotePrefix="1" applyNumberFormat="1" applyFont="1" applyBorder="1" applyAlignment="1">
      <alignment horizontal="center" vertical="center" wrapText="1"/>
    </xf>
    <xf numFmtId="0" fontId="19" fillId="4" borderId="1" xfId="0" applyNumberFormat="1" applyFont="1" applyFill="1" applyBorder="1" applyAlignment="1">
      <alignment vertical="center" wrapText="1"/>
    </xf>
    <xf numFmtId="0" fontId="19" fillId="4" borderId="1" xfId="0" applyNumberFormat="1" applyFont="1" applyFill="1" applyBorder="1" applyAlignment="1">
      <alignment horizontal="left" vertical="center" wrapText="1"/>
    </xf>
    <xf numFmtId="14" fontId="19" fillId="4" borderId="1" xfId="0" quotePrefix="1" applyNumberFormat="1" applyFont="1" applyFill="1" applyBorder="1" applyAlignment="1">
      <alignment horizontal="center" vertical="center" wrapText="1"/>
    </xf>
    <xf numFmtId="0" fontId="7" fillId="0" borderId="1" xfId="0" quotePrefix="1" applyFont="1" applyBorder="1" applyAlignment="1">
      <alignment horizontal="center" vertical="center"/>
    </xf>
    <xf numFmtId="0" fontId="7" fillId="0" borderId="1" xfId="1" applyFont="1" applyBorder="1"/>
    <xf numFmtId="14" fontId="18" fillId="0" borderId="1" xfId="0" applyNumberFormat="1"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xf numFmtId="0" fontId="1" fillId="0" borderId="7" xfId="0" applyFont="1" applyBorder="1" applyAlignment="1">
      <alignment vertical="center"/>
    </xf>
    <xf numFmtId="0" fontId="8" fillId="0" borderId="7" xfId="0" applyFont="1" applyBorder="1"/>
    <xf numFmtId="0" fontId="39" fillId="0" borderId="7" xfId="0" applyFont="1" applyBorder="1"/>
    <xf numFmtId="0" fontId="15" fillId="0" borderId="7" xfId="0" applyFont="1" applyFill="1" applyBorder="1"/>
    <xf numFmtId="0" fontId="49" fillId="0" borderId="7" xfId="0" applyFont="1" applyBorder="1"/>
    <xf numFmtId="0" fontId="62" fillId="0" borderId="1" xfId="0" applyFont="1" applyBorder="1" applyAlignment="1">
      <alignment horizontal="left" wrapText="1"/>
    </xf>
    <xf numFmtId="0" fontId="62" fillId="0" borderId="1" xfId="0" applyFont="1" applyBorder="1" applyAlignment="1">
      <alignment horizontal="left" vertical="center" wrapText="1"/>
    </xf>
    <xf numFmtId="0" fontId="61" fillId="0" borderId="1" xfId="0" applyFont="1" applyBorder="1" applyAlignment="1">
      <alignment horizontal="left" wrapText="1"/>
    </xf>
    <xf numFmtId="0" fontId="8" fillId="6" borderId="1" xfId="0" applyFont="1" applyFill="1" applyBorder="1" applyAlignment="1">
      <alignment horizontal="center" vertical="center" wrapText="1"/>
    </xf>
    <xf numFmtId="0" fontId="11" fillId="0" borderId="1" xfId="24" applyFont="1" applyBorder="1" applyAlignment="1">
      <alignment vertical="center" wrapText="1"/>
    </xf>
    <xf numFmtId="0" fontId="8" fillId="0" borderId="1" xfId="1" applyFont="1" applyBorder="1" applyAlignment="1">
      <alignment horizontal="center" wrapText="1"/>
    </xf>
    <xf numFmtId="3" fontId="8" fillId="0" borderId="1" xfId="1" applyNumberFormat="1" applyFont="1" applyBorder="1" applyAlignment="1">
      <alignment horizontal="center" vertical="center"/>
    </xf>
    <xf numFmtId="169" fontId="11" fillId="0" borderId="1" xfId="1" applyNumberFormat="1" applyFont="1" applyBorder="1" applyAlignment="1">
      <alignment horizontal="center" vertical="center"/>
    </xf>
    <xf numFmtId="166" fontId="11" fillId="0" borderId="1" xfId="25" applyNumberFormat="1" applyFont="1" applyFill="1" applyBorder="1" applyAlignment="1">
      <alignment horizontal="center" vertical="center"/>
    </xf>
    <xf numFmtId="0" fontId="11" fillId="0" borderId="1" xfId="1" applyFont="1" applyBorder="1" applyAlignment="1">
      <alignment horizontal="center" wrapText="1"/>
    </xf>
    <xf numFmtId="0" fontId="15" fillId="5" borderId="1" xfId="0" applyFont="1" applyFill="1" applyBorder="1" applyAlignment="1">
      <alignment horizontal="center" vertical="center" wrapText="1"/>
    </xf>
    <xf numFmtId="0" fontId="11" fillId="0" borderId="1" xfId="0" applyFont="1" applyBorder="1" applyAlignment="1">
      <alignment horizontal="justify" vertical="center"/>
    </xf>
    <xf numFmtId="14" fontId="50" fillId="0" borderId="1" xfId="0" applyNumberFormat="1" applyFont="1" applyBorder="1" applyAlignment="1">
      <alignment horizontal="center" vertical="center" wrapText="1"/>
    </xf>
    <xf numFmtId="0" fontId="51" fillId="4" borderId="1" xfId="5" applyFont="1" applyFill="1" applyBorder="1" applyAlignment="1">
      <alignment vertical="center" wrapText="1"/>
    </xf>
    <xf numFmtId="0" fontId="50" fillId="4" borderId="1" xfId="5" applyFont="1" applyFill="1" applyBorder="1" applyAlignment="1">
      <alignment vertical="center" wrapText="1"/>
    </xf>
    <xf numFmtId="0" fontId="52" fillId="4" borderId="1" xfId="5" applyFont="1" applyFill="1" applyBorder="1" applyAlignment="1">
      <alignment vertical="center" wrapText="1"/>
    </xf>
    <xf numFmtId="0" fontId="50" fillId="0" borderId="1" xfId="0" applyNumberFormat="1" applyFont="1" applyFill="1" applyBorder="1" applyAlignment="1">
      <alignment vertical="center" wrapText="1"/>
    </xf>
    <xf numFmtId="0" fontId="50" fillId="4" borderId="1" xfId="0" applyFont="1" applyFill="1" applyBorder="1" applyAlignment="1">
      <alignment vertical="center" wrapText="1"/>
    </xf>
    <xf numFmtId="0" fontId="50" fillId="4" borderId="1" xfId="0" applyFont="1" applyFill="1" applyBorder="1" applyAlignment="1">
      <alignment horizontal="center" wrapText="1"/>
    </xf>
    <xf numFmtId="0" fontId="50" fillId="4" borderId="1" xfId="0" applyFont="1" applyFill="1" applyBorder="1" applyAlignment="1">
      <alignment wrapText="1"/>
    </xf>
    <xf numFmtId="0" fontId="53" fillId="4" borderId="1" xfId="2" applyNumberFormat="1" applyFont="1" applyFill="1" applyBorder="1" applyAlignment="1">
      <alignment horizontal="center" vertical="center" wrapText="1"/>
    </xf>
    <xf numFmtId="174" fontId="53" fillId="4" borderId="1" xfId="2" applyNumberFormat="1" applyFont="1" applyFill="1" applyBorder="1" applyAlignment="1">
      <alignment horizontal="center" vertical="center" wrapText="1"/>
    </xf>
    <xf numFmtId="0" fontId="53" fillId="4" borderId="1" xfId="0" applyFont="1" applyFill="1" applyBorder="1" applyAlignment="1">
      <alignment horizontal="left" vertical="top" wrapText="1"/>
    </xf>
    <xf numFmtId="43" fontId="50" fillId="0" borderId="1" xfId="2" applyNumberFormat="1" applyFont="1" applyBorder="1" applyAlignment="1">
      <alignment vertical="center" wrapText="1"/>
    </xf>
    <xf numFmtId="49" fontId="50" fillId="0" borderId="1" xfId="2" applyNumberFormat="1" applyFont="1" applyBorder="1" applyAlignment="1">
      <alignment horizontal="center" vertical="center" wrapText="1"/>
    </xf>
    <xf numFmtId="43" fontId="50" fillId="0" borderId="1" xfId="2" applyNumberFormat="1" applyFont="1" applyBorder="1" applyAlignment="1">
      <alignment horizontal="center" vertical="center" wrapText="1"/>
    </xf>
    <xf numFmtId="49" fontId="50" fillId="5" borderId="1" xfId="0" applyNumberFormat="1" applyFont="1" applyFill="1" applyBorder="1" applyAlignment="1">
      <alignment horizontal="center" vertical="center" wrapText="1"/>
    </xf>
    <xf numFmtId="0" fontId="50" fillId="5" borderId="1" xfId="0" applyFont="1" applyFill="1" applyBorder="1" applyAlignment="1">
      <alignment vertical="center" wrapText="1"/>
    </xf>
    <xf numFmtId="49" fontId="50" fillId="4" borderId="1" xfId="0" applyNumberFormat="1" applyFont="1" applyFill="1" applyBorder="1" applyAlignment="1">
      <alignment horizontal="center" vertical="center" wrapText="1"/>
    </xf>
    <xf numFmtId="0" fontId="50" fillId="4" borderId="1" xfId="0" applyFont="1" applyFill="1" applyBorder="1" applyAlignment="1">
      <alignment horizontal="center" vertical="center" wrapText="1"/>
    </xf>
    <xf numFmtId="0" fontId="52" fillId="0" borderId="1" xfId="0" applyFont="1" applyFill="1" applyBorder="1" applyAlignment="1">
      <alignment vertical="center" wrapText="1"/>
    </xf>
    <xf numFmtId="0" fontId="53" fillId="0" borderId="1" xfId="0" applyFont="1" applyBorder="1" applyAlignment="1">
      <alignment horizontal="center" wrapText="1"/>
    </xf>
    <xf numFmtId="0" fontId="50" fillId="0" borderId="1" xfId="6" applyFont="1" applyFill="1" applyBorder="1" applyAlignment="1">
      <alignment horizontal="center" vertical="center" wrapText="1"/>
    </xf>
    <xf numFmtId="37" fontId="50" fillId="0" borderId="1" xfId="6" applyNumberFormat="1" applyFont="1" applyBorder="1" applyAlignment="1">
      <alignment horizontal="center" vertical="center" wrapText="1"/>
    </xf>
    <xf numFmtId="0" fontId="50" fillId="6" borderId="1" xfId="0" applyFont="1" applyFill="1" applyBorder="1" applyAlignment="1">
      <alignment vertical="center" wrapText="1"/>
    </xf>
    <xf numFmtId="14" fontId="50" fillId="0" borderId="1" xfId="0" quotePrefix="1" applyNumberFormat="1" applyFont="1" applyBorder="1" applyAlignment="1">
      <alignment horizontal="center" vertical="center" wrapText="1"/>
    </xf>
    <xf numFmtId="0" fontId="50" fillId="0" borderId="1" xfId="0" quotePrefix="1" applyNumberFormat="1" applyFont="1" applyFill="1" applyBorder="1" applyAlignment="1">
      <alignment horizontal="center" vertical="center" wrapText="1"/>
    </xf>
    <xf numFmtId="0" fontId="50" fillId="0" borderId="1" xfId="0" applyNumberFormat="1" applyFont="1" applyFill="1" applyBorder="1" applyAlignment="1">
      <alignment horizontal="center" vertical="center" wrapText="1"/>
    </xf>
    <xf numFmtId="0" fontId="50" fillId="6" borderId="1" xfId="0" applyFont="1" applyFill="1" applyBorder="1" applyAlignment="1">
      <alignment horizontal="center" vertical="center" wrapText="1"/>
    </xf>
    <xf numFmtId="175" fontId="50" fillId="0" borderId="1" xfId="0" applyNumberFormat="1" applyFont="1" applyBorder="1" applyAlignment="1">
      <alignment horizontal="center" vertical="center" wrapText="1"/>
    </xf>
    <xf numFmtId="176" fontId="50" fillId="0" borderId="1" xfId="0" applyNumberFormat="1" applyFont="1" applyBorder="1" applyAlignment="1">
      <alignment horizontal="center" vertical="center" wrapText="1"/>
    </xf>
    <xf numFmtId="2" fontId="50" fillId="0" borderId="1" xfId="0" applyNumberFormat="1" applyFont="1" applyFill="1" applyBorder="1" applyAlignment="1">
      <alignment vertical="center" wrapText="1"/>
    </xf>
    <xf numFmtId="0" fontId="50" fillId="0" borderId="1" xfId="0" applyFont="1" applyFill="1" applyBorder="1" applyAlignment="1">
      <alignment horizontal="center" wrapText="1"/>
    </xf>
    <xf numFmtId="0" fontId="50" fillId="0" borderId="1" xfId="5" applyFont="1" applyFill="1" applyBorder="1" applyAlignment="1">
      <alignment vertical="center" wrapText="1"/>
    </xf>
    <xf numFmtId="0" fontId="50" fillId="0" borderId="1" xfId="14" applyFont="1" applyFill="1" applyBorder="1" applyAlignment="1">
      <alignment vertical="center" wrapText="1"/>
    </xf>
    <xf numFmtId="0" fontId="50" fillId="0" borderId="1" xfId="72" applyFont="1" applyFill="1" applyBorder="1" applyAlignment="1">
      <alignment vertical="center" wrapText="1"/>
    </xf>
    <xf numFmtId="0" fontId="50" fillId="0" borderId="1" xfId="0" quotePrefix="1" applyFont="1" applyFill="1" applyBorder="1" applyAlignment="1">
      <alignment horizontal="center" wrapText="1"/>
    </xf>
    <xf numFmtId="0" fontId="50" fillId="0" borderId="1" xfId="75" applyFont="1" applyFill="1" applyBorder="1" applyAlignment="1">
      <alignment vertical="center" wrapText="1"/>
    </xf>
    <xf numFmtId="14" fontId="50" fillId="0" borderId="1" xfId="0" applyNumberFormat="1" applyFont="1" applyBorder="1" applyAlignment="1">
      <alignment horizontal="center" wrapText="1"/>
    </xf>
    <xf numFmtId="0" fontId="50" fillId="6" borderId="1" xfId="0" applyNumberFormat="1" applyFont="1" applyFill="1" applyBorder="1" applyAlignment="1">
      <alignment vertical="center" wrapText="1"/>
    </xf>
    <xf numFmtId="14" fontId="29" fillId="0" borderId="1" xfId="0" applyNumberFormat="1" applyFont="1" applyBorder="1" applyAlignment="1">
      <alignment horizontal="center" vertical="center" wrapText="1"/>
    </xf>
    <xf numFmtId="0" fontId="1" fillId="0" borderId="0" xfId="1" applyFont="1" applyAlignment="1">
      <alignment horizontal="left" wrapText="1"/>
    </xf>
    <xf numFmtId="0" fontId="2" fillId="0" borderId="0" xfId="1" applyFont="1" applyAlignment="1">
      <alignment horizontal="left" wrapText="1"/>
    </xf>
    <xf numFmtId="0" fontId="33" fillId="0" borderId="1" xfId="1" applyFont="1" applyBorder="1" applyAlignment="1">
      <alignment horizontal="left" vertical="center" wrapText="1"/>
    </xf>
    <xf numFmtId="0" fontId="33" fillId="0" borderId="1" xfId="0" applyFont="1" applyBorder="1" applyAlignment="1">
      <alignment horizontal="left" vertical="center" wrapText="1"/>
    </xf>
    <xf numFmtId="0" fontId="19" fillId="5" borderId="1" xfId="0" applyNumberFormat="1" applyFont="1" applyFill="1" applyBorder="1" applyAlignment="1">
      <alignment horizontal="left" vertical="center" wrapText="1"/>
    </xf>
    <xf numFmtId="0" fontId="19" fillId="5" borderId="1" xfId="6" applyNumberFormat="1" applyFont="1" applyFill="1" applyBorder="1" applyAlignment="1">
      <alignment horizontal="left" vertical="center" wrapText="1"/>
    </xf>
    <xf numFmtId="0" fontId="19" fillId="5" borderId="1" xfId="6" applyFont="1" applyFill="1" applyBorder="1" applyAlignment="1">
      <alignment horizontal="left" vertical="center" wrapText="1"/>
    </xf>
    <xf numFmtId="0" fontId="19" fillId="0" borderId="1" xfId="6" applyFont="1" applyBorder="1" applyAlignment="1">
      <alignment horizontal="left" vertical="center" wrapText="1"/>
    </xf>
    <xf numFmtId="0" fontId="19" fillId="0" borderId="1" xfId="6" applyFont="1" applyFill="1" applyBorder="1" applyAlignment="1">
      <alignment horizontal="left" vertical="center" wrapText="1"/>
    </xf>
    <xf numFmtId="0" fontId="19" fillId="5" borderId="1" xfId="0" applyFont="1" applyFill="1" applyBorder="1" applyAlignment="1">
      <alignment horizontal="left" vertical="center" wrapText="1"/>
    </xf>
    <xf numFmtId="2" fontId="19" fillId="0" borderId="1" xfId="0" applyNumberFormat="1" applyFont="1" applyBorder="1" applyAlignment="1">
      <alignment horizontal="left" vertical="center" wrapText="1"/>
    </xf>
    <xf numFmtId="0" fontId="19" fillId="0" borderId="1" xfId="26" applyFont="1" applyFill="1" applyBorder="1" applyAlignment="1">
      <alignment horizontal="left" vertical="center" wrapText="1"/>
    </xf>
    <xf numFmtId="0" fontId="7" fillId="0" borderId="1" xfId="1" applyFont="1" applyBorder="1" applyAlignment="1">
      <alignment horizontal="left" wrapText="1"/>
    </xf>
    <xf numFmtId="0" fontId="19" fillId="4" borderId="1" xfId="1" applyFont="1" applyFill="1" applyBorder="1" applyAlignment="1">
      <alignment horizontal="left" vertical="center" wrapText="1"/>
    </xf>
    <xf numFmtId="0" fontId="64" fillId="0" borderId="1" xfId="0" applyFont="1" applyBorder="1" applyAlignment="1">
      <alignment horizontal="left" vertical="center" wrapText="1"/>
    </xf>
    <xf numFmtId="0" fontId="19" fillId="0" borderId="1" xfId="0" applyFont="1" applyBorder="1" applyAlignment="1">
      <alignment horizontal="left" wrapText="1"/>
    </xf>
    <xf numFmtId="49" fontId="19" fillId="0" borderId="1" xfId="0" applyNumberFormat="1" applyFont="1" applyFill="1" applyBorder="1" applyAlignment="1">
      <alignment horizontal="left" vertical="center" wrapText="1"/>
    </xf>
    <xf numFmtId="0" fontId="7" fillId="0" borderId="1" xfId="0" applyFont="1" applyBorder="1" applyAlignment="1">
      <alignment horizontal="left" wrapText="1"/>
    </xf>
    <xf numFmtId="0" fontId="64" fillId="0" borderId="1" xfId="0" applyFont="1" applyFill="1" applyBorder="1" applyAlignment="1">
      <alignment horizontal="left" vertical="center" wrapText="1"/>
    </xf>
    <xf numFmtId="0" fontId="1" fillId="0" borderId="1" xfId="1" applyFont="1" applyBorder="1" applyAlignment="1">
      <alignment horizontal="left" wrapText="1"/>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27" fillId="0" borderId="1" xfId="0" applyFont="1" applyBorder="1"/>
    <xf numFmtId="0" fontId="19" fillId="4" borderId="1" xfId="5" applyFont="1" applyFill="1" applyBorder="1" applyAlignment="1">
      <alignment horizontal="left" vertical="center" wrapText="1"/>
    </xf>
    <xf numFmtId="0" fontId="19" fillId="4" borderId="1" xfId="5" applyFont="1" applyFill="1" applyBorder="1" applyAlignment="1">
      <alignment horizontal="center" vertical="center" wrapText="1"/>
    </xf>
    <xf numFmtId="0" fontId="19" fillId="4" borderId="1" xfId="20" applyFont="1" applyFill="1" applyBorder="1" applyAlignment="1">
      <alignment horizontal="center" vertical="center"/>
    </xf>
    <xf numFmtId="0" fontId="7" fillId="0" borderId="1" xfId="1" applyFont="1" applyBorder="1" applyAlignment="1">
      <alignment horizontal="center" vertical="center" wrapText="1"/>
    </xf>
    <xf numFmtId="0" fontId="19"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1" applyFont="1" applyBorder="1"/>
    <xf numFmtId="0" fontId="23" fillId="0" borderId="5" xfId="0" applyFont="1" applyBorder="1" applyAlignment="1">
      <alignment horizontal="center" vertical="center"/>
    </xf>
    <xf numFmtId="0" fontId="72" fillId="0" borderId="1" xfId="0" applyFont="1" applyFill="1" applyBorder="1" applyAlignment="1">
      <alignment vertical="center" wrapText="1"/>
    </xf>
    <xf numFmtId="0" fontId="72" fillId="0" borderId="1" xfId="0" applyFont="1" applyFill="1" applyBorder="1" applyAlignment="1">
      <alignment horizontal="center" vertical="center" wrapText="1"/>
    </xf>
    <xf numFmtId="0" fontId="19" fillId="4" borderId="1" xfId="0" applyFont="1" applyFill="1" applyBorder="1" applyAlignment="1">
      <alignment vertical="center" wrapText="1"/>
    </xf>
    <xf numFmtId="0" fontId="19" fillId="4" borderId="1" xfId="0" applyFont="1" applyFill="1" applyBorder="1" applyAlignment="1">
      <alignment horizontal="center" vertical="center" wrapText="1"/>
    </xf>
    <xf numFmtId="3" fontId="19" fillId="4" borderId="1" xfId="0" applyNumberFormat="1" applyFont="1" applyFill="1" applyBorder="1" applyAlignment="1">
      <alignment horizontal="center" vertical="center" wrapText="1"/>
    </xf>
    <xf numFmtId="0" fontId="0" fillId="0" borderId="1" xfId="0" applyFill="1" applyBorder="1"/>
    <xf numFmtId="0" fontId="0" fillId="0" borderId="1" xfId="0" applyBorder="1"/>
    <xf numFmtId="14" fontId="19" fillId="0" borderId="1" xfId="0" applyNumberFormat="1" applyFont="1" applyFill="1" applyBorder="1" applyAlignment="1">
      <alignment vertical="center" wrapText="1"/>
    </xf>
    <xf numFmtId="0" fontId="73" fillId="0" borderId="29" xfId="0" applyFont="1" applyBorder="1" applyAlignment="1">
      <alignment vertical="center" wrapText="1"/>
    </xf>
    <xf numFmtId="0" fontId="73" fillId="0" borderId="29" xfId="0" applyFont="1" applyBorder="1" applyAlignment="1">
      <alignment horizontal="left" vertical="center" wrapText="1"/>
    </xf>
    <xf numFmtId="0" fontId="73" fillId="0" borderId="29" xfId="0" applyFont="1" applyBorder="1" applyAlignment="1">
      <alignment horizontal="center" vertical="center" wrapText="1"/>
    </xf>
    <xf numFmtId="0" fontId="72" fillId="0" borderId="29" xfId="0" applyFont="1" applyBorder="1" applyAlignment="1">
      <alignment horizontal="center" vertical="center" wrapText="1"/>
    </xf>
    <xf numFmtId="0" fontId="72" fillId="0" borderId="30" xfId="0" applyFont="1" applyBorder="1" applyAlignment="1">
      <alignment vertical="center" wrapText="1"/>
    </xf>
    <xf numFmtId="0" fontId="72" fillId="0" borderId="30" xfId="0" applyFont="1" applyBorder="1" applyAlignment="1">
      <alignment horizontal="center" vertical="center" wrapText="1"/>
    </xf>
    <xf numFmtId="0" fontId="73" fillId="0" borderId="30" xfId="0" applyFont="1" applyBorder="1" applyAlignment="1">
      <alignment horizontal="center" vertical="center" wrapText="1"/>
    </xf>
    <xf numFmtId="0" fontId="72" fillId="0" borderId="30" xfId="0" applyFont="1" applyBorder="1" applyAlignment="1">
      <alignment vertical="center"/>
    </xf>
    <xf numFmtId="0" fontId="72" fillId="0" borderId="30" xfId="0" applyFont="1" applyBorder="1" applyAlignment="1">
      <alignment horizontal="center"/>
    </xf>
    <xf numFmtId="0" fontId="72" fillId="0" borderId="31" xfId="0" applyFont="1" applyBorder="1" applyAlignment="1">
      <alignment vertical="center" wrapText="1"/>
    </xf>
    <xf numFmtId="0" fontId="72" fillId="0" borderId="31" xfId="0" applyFont="1" applyBorder="1" applyAlignment="1">
      <alignment horizontal="center" vertical="center" wrapText="1"/>
    </xf>
    <xf numFmtId="0" fontId="72" fillId="0" borderId="31" xfId="0" applyFont="1" applyBorder="1" applyAlignment="1">
      <alignment horizontal="center"/>
    </xf>
    <xf numFmtId="14" fontId="13" fillId="0" borderId="29" xfId="0" applyNumberFormat="1" applyFont="1" applyBorder="1" applyAlignment="1">
      <alignment horizontal="center" vertical="center" wrapText="1"/>
    </xf>
    <xf numFmtId="14" fontId="11" fillId="0" borderId="30" xfId="0" applyNumberFormat="1" applyFont="1" applyBorder="1" applyAlignment="1">
      <alignment horizontal="center" vertical="center" wrapText="1"/>
    </xf>
    <xf numFmtId="0" fontId="11" fillId="0" borderId="30" xfId="0" applyFont="1" applyBorder="1" applyAlignment="1">
      <alignment horizontal="center" vertical="center" wrapText="1"/>
    </xf>
    <xf numFmtId="14" fontId="38" fillId="0" borderId="30" xfId="0" applyNumberFormat="1" applyFont="1" applyBorder="1" applyAlignment="1">
      <alignment horizontal="center"/>
    </xf>
    <xf numFmtId="14" fontId="11" fillId="0" borderId="31" xfId="0" applyNumberFormat="1" applyFont="1" applyBorder="1" applyAlignment="1">
      <alignment horizontal="center" vertical="center" wrapText="1"/>
    </xf>
    <xf numFmtId="0" fontId="29" fillId="0" borderId="1" xfId="5" applyFont="1" applyFill="1" applyBorder="1" applyAlignment="1">
      <alignment horizontal="left" vertical="center" wrapText="1"/>
    </xf>
    <xf numFmtId="0" fontId="29" fillId="0" borderId="1" xfId="31" applyFont="1" applyFill="1" applyBorder="1" applyAlignment="1">
      <alignment horizontal="left" vertical="center" wrapText="1"/>
    </xf>
    <xf numFmtId="0" fontId="29" fillId="0" borderId="1" xfId="29" applyNumberFormat="1" applyFont="1" applyFill="1" applyBorder="1" applyAlignment="1">
      <alignment horizontal="center" vertical="center" wrapText="1"/>
    </xf>
    <xf numFmtId="166" fontId="29" fillId="0" borderId="1" xfId="3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28" applyFont="1" applyFill="1" applyBorder="1" applyAlignment="1">
      <alignment horizontal="center" vertical="center" wrapText="1"/>
    </xf>
    <xf numFmtId="0" fontId="29" fillId="0" borderId="1" xfId="27" applyFont="1" applyFill="1" applyBorder="1" applyAlignment="1">
      <alignment horizontal="center" vertical="center" wrapText="1"/>
    </xf>
    <xf numFmtId="172" fontId="29" fillId="0" borderId="1" xfId="27" applyNumberFormat="1" applyFont="1" applyFill="1" applyBorder="1" applyAlignment="1">
      <alignment horizontal="center" vertical="center" wrapText="1"/>
    </xf>
    <xf numFmtId="0" fontId="29" fillId="0" borderId="1" xfId="32" applyFont="1" applyFill="1" applyBorder="1" applyAlignment="1">
      <alignment horizontal="left" vertical="center" wrapText="1"/>
    </xf>
    <xf numFmtId="0" fontId="29" fillId="0" borderId="1" xfId="33" applyFont="1" applyFill="1" applyBorder="1" applyAlignment="1">
      <alignment horizontal="left" vertical="center" wrapText="1"/>
    </xf>
    <xf numFmtId="0" fontId="29" fillId="0" borderId="1" xfId="35" applyNumberFormat="1" applyFont="1" applyFill="1" applyBorder="1" applyAlignment="1">
      <alignment horizontal="center" vertical="center" wrapText="1"/>
    </xf>
    <xf numFmtId="0" fontId="29" fillId="0" borderId="1" xfId="34" applyFont="1" applyFill="1" applyBorder="1" applyAlignment="1">
      <alignment horizontal="center" vertical="center" wrapText="1"/>
    </xf>
    <xf numFmtId="0" fontId="29" fillId="0" borderId="1" xfId="36" applyFont="1" applyFill="1" applyBorder="1" applyAlignment="1">
      <alignment horizontal="left" vertical="center" wrapText="1"/>
    </xf>
    <xf numFmtId="0" fontId="29" fillId="0" borderId="1" xfId="37" applyFont="1" applyFill="1" applyBorder="1" applyAlignment="1">
      <alignment horizontal="left" vertical="center" wrapText="1"/>
    </xf>
    <xf numFmtId="0" fontId="29" fillId="0" borderId="1" xfId="39" applyNumberFormat="1" applyFont="1" applyFill="1" applyBorder="1" applyAlignment="1">
      <alignment horizontal="center" vertical="center" wrapText="1"/>
    </xf>
    <xf numFmtId="0" fontId="29" fillId="0" borderId="1" xfId="38" applyFont="1" applyFill="1" applyBorder="1" applyAlignment="1">
      <alignment horizontal="center" vertical="center" wrapText="1"/>
    </xf>
    <xf numFmtId="0" fontId="29" fillId="0" borderId="1" xfId="41" applyFont="1" applyFill="1" applyBorder="1" applyAlignment="1">
      <alignment horizontal="left" vertical="center" wrapText="1"/>
    </xf>
    <xf numFmtId="0" fontId="29" fillId="0" borderId="1" xfId="42" applyFont="1" applyFill="1" applyBorder="1" applyAlignment="1">
      <alignment horizontal="left" vertical="center" wrapText="1"/>
    </xf>
    <xf numFmtId="0" fontId="29" fillId="0" borderId="1" xfId="44" applyNumberFormat="1" applyFont="1" applyFill="1" applyBorder="1" applyAlignment="1">
      <alignment horizontal="center" vertical="center" wrapText="1"/>
    </xf>
    <xf numFmtId="0" fontId="29" fillId="0" borderId="1" xfId="43" applyFont="1" applyFill="1" applyBorder="1" applyAlignment="1">
      <alignment horizontal="center" vertical="center" wrapText="1"/>
    </xf>
    <xf numFmtId="0" fontId="29" fillId="0" borderId="1" xfId="45" applyFont="1" applyFill="1" applyBorder="1" applyAlignment="1">
      <alignment horizontal="left" vertical="center" wrapText="1"/>
    </xf>
    <xf numFmtId="0" fontId="29" fillId="0" borderId="1" xfId="46" applyFont="1" applyFill="1" applyBorder="1" applyAlignment="1">
      <alignment horizontal="left" vertical="center" wrapText="1"/>
    </xf>
    <xf numFmtId="0" fontId="29" fillId="0" borderId="1" xfId="48" applyNumberFormat="1" applyFont="1" applyFill="1" applyBorder="1" applyAlignment="1">
      <alignment horizontal="center" vertical="center" wrapText="1"/>
    </xf>
    <xf numFmtId="0" fontId="29" fillId="0" borderId="1" xfId="47" applyFont="1" applyFill="1" applyBorder="1" applyAlignment="1">
      <alignment horizontal="center" vertical="center" wrapText="1"/>
    </xf>
    <xf numFmtId="0" fontId="29" fillId="0" borderId="1" xfId="49" applyFont="1" applyFill="1" applyBorder="1" applyAlignment="1">
      <alignment horizontal="left" vertical="center" wrapText="1"/>
    </xf>
    <xf numFmtId="0" fontId="29" fillId="0" borderId="1" xfId="50" applyFont="1" applyFill="1" applyBorder="1" applyAlignment="1">
      <alignment horizontal="left" vertical="center" wrapText="1"/>
    </xf>
    <xf numFmtId="0" fontId="29" fillId="0" borderId="1" xfId="52" applyNumberFormat="1" applyFont="1" applyFill="1" applyBorder="1" applyAlignment="1">
      <alignment horizontal="center" vertical="center" wrapText="1"/>
    </xf>
    <xf numFmtId="0" fontId="29" fillId="0" borderId="1" xfId="51" applyFont="1" applyFill="1" applyBorder="1" applyAlignment="1">
      <alignment horizontal="center" vertical="center" wrapText="1"/>
    </xf>
    <xf numFmtId="0" fontId="18" fillId="0" borderId="1" xfId="0" applyFont="1" applyFill="1" applyBorder="1" applyAlignment="1">
      <alignment vertical="center" wrapText="1"/>
    </xf>
    <xf numFmtId="0" fontId="29" fillId="0" borderId="1" xfId="53" applyFont="1" applyFill="1" applyBorder="1" applyAlignment="1">
      <alignment horizontal="left" vertical="center" wrapText="1"/>
    </xf>
    <xf numFmtId="0" fontId="29" fillId="0" borderId="1" xfId="54" applyFont="1" applyFill="1" applyBorder="1" applyAlignment="1">
      <alignment horizontal="left" vertical="center" wrapText="1"/>
    </xf>
    <xf numFmtId="0" fontId="29" fillId="0" borderId="1" xfId="56" applyNumberFormat="1" applyFont="1" applyFill="1" applyBorder="1" applyAlignment="1">
      <alignment horizontal="center" vertical="center" wrapText="1"/>
    </xf>
    <xf numFmtId="0" fontId="29" fillId="0" borderId="1" xfId="55" applyFont="1" applyFill="1" applyBorder="1" applyAlignment="1">
      <alignment horizontal="center" vertical="center" wrapText="1"/>
    </xf>
    <xf numFmtId="0" fontId="29" fillId="0" borderId="1" xfId="27" applyFont="1" applyFill="1" applyBorder="1" applyAlignment="1">
      <alignment horizontal="left" vertical="center" wrapText="1"/>
    </xf>
    <xf numFmtId="0" fontId="29" fillId="0" borderId="1" xfId="57" applyFont="1" applyFill="1" applyBorder="1" applyAlignment="1">
      <alignment horizontal="left" vertical="center" wrapText="1"/>
    </xf>
    <xf numFmtId="0" fontId="29" fillId="0" borderId="1" xfId="59" applyNumberFormat="1" applyFont="1" applyFill="1" applyBorder="1" applyAlignment="1">
      <alignment horizontal="center" vertical="center" wrapText="1"/>
    </xf>
    <xf numFmtId="0" fontId="29" fillId="0" borderId="1" xfId="58" applyFont="1" applyFill="1" applyBorder="1" applyAlignment="1">
      <alignment horizontal="center" vertical="center" wrapText="1"/>
    </xf>
    <xf numFmtId="0" fontId="29" fillId="0" borderId="1" xfId="60" applyFont="1" applyFill="1" applyBorder="1" applyAlignment="1">
      <alignment horizontal="left" vertical="center" wrapText="1"/>
    </xf>
    <xf numFmtId="0" fontId="29" fillId="0" borderId="1" xfId="61" applyFont="1" applyFill="1" applyBorder="1" applyAlignment="1">
      <alignment horizontal="left" vertical="center" wrapText="1"/>
    </xf>
    <xf numFmtId="0" fontId="29" fillId="0" borderId="1" xfId="62" applyNumberFormat="1" applyFont="1" applyFill="1" applyBorder="1" applyAlignment="1">
      <alignment horizontal="center" vertical="center" wrapText="1"/>
    </xf>
    <xf numFmtId="0" fontId="29" fillId="0" borderId="1" xfId="40" applyFont="1" applyFill="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 xfId="0" applyFont="1" applyFill="1" applyBorder="1" applyAlignment="1">
      <alignment horizontal="left" vertical="center" wrapText="1"/>
    </xf>
    <xf numFmtId="0" fontId="29" fillId="0" borderId="30" xfId="0" applyFont="1" applyFill="1" applyBorder="1" applyAlignment="1">
      <alignment horizontal="left" vertical="center" wrapText="1"/>
    </xf>
    <xf numFmtId="0" fontId="29" fillId="0" borderId="30" xfId="0" applyFont="1" applyFill="1" applyBorder="1" applyAlignment="1">
      <alignment horizontal="center" vertical="center" wrapText="1"/>
    </xf>
    <xf numFmtId="0" fontId="18" fillId="0" borderId="30" xfId="0" applyFont="1" applyBorder="1" applyAlignment="1">
      <alignment horizontal="center" vertical="center"/>
    </xf>
    <xf numFmtId="14" fontId="9" fillId="0" borderId="1" xfId="0" applyNumberFormat="1" applyFont="1" applyBorder="1" applyAlignment="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3" fillId="4" borderId="1" xfId="0" applyNumberFormat="1" applyFont="1" applyFill="1" applyBorder="1" applyAlignment="1" applyProtection="1">
      <alignment horizontal="center" vertical="center" wrapText="1"/>
      <protection locked="0"/>
    </xf>
    <xf numFmtId="1" fontId="11" fillId="3" borderId="1" xfId="1" applyNumberFormat="1" applyFont="1" applyFill="1" applyBorder="1" applyAlignment="1">
      <alignment horizontal="center" vertical="center" wrapText="1"/>
    </xf>
    <xf numFmtId="0" fontId="63" fillId="0" borderId="1" xfId="0" applyFont="1" applyBorder="1" applyAlignment="1">
      <alignment horizontal="center" vertical="center" wrapText="1"/>
    </xf>
    <xf numFmtId="0" fontId="11" fillId="0" borderId="1" xfId="0" quotePrefix="1" applyFont="1" applyBorder="1" applyAlignment="1">
      <alignment horizontal="center" vertical="center" wrapText="1"/>
    </xf>
    <xf numFmtId="14" fontId="8" fillId="0" borderId="1" xfId="7" quotePrefix="1" applyNumberFormat="1" applyFont="1" applyBorder="1" applyAlignment="1">
      <alignment horizontal="center" vertical="center" wrapText="1"/>
    </xf>
    <xf numFmtId="14" fontId="8" fillId="0" borderId="1" xfId="4" applyNumberFormat="1" applyFont="1" applyBorder="1" applyAlignment="1">
      <alignment horizontal="center" vertical="center" wrapText="1"/>
    </xf>
    <xf numFmtId="14" fontId="8" fillId="0" borderId="1" xfId="4" quotePrefix="1" applyNumberFormat="1" applyFont="1" applyBorder="1" applyAlignment="1">
      <alignment horizontal="center" vertical="center" wrapText="1"/>
    </xf>
    <xf numFmtId="14" fontId="8" fillId="0" borderId="1" xfId="3" quotePrefix="1" applyNumberFormat="1" applyFont="1" applyBorder="1" applyAlignment="1">
      <alignment horizontal="center" vertical="center" wrapText="1"/>
    </xf>
    <xf numFmtId="14" fontId="8" fillId="0" borderId="1" xfId="3" applyNumberFormat="1" applyFont="1" applyBorder="1" applyAlignment="1">
      <alignment horizontal="center" vertical="center" wrapText="1"/>
    </xf>
    <xf numFmtId="14" fontId="8" fillId="0" borderId="1" xfId="7" applyNumberFormat="1" applyFont="1" applyBorder="1" applyAlignment="1">
      <alignment horizontal="center" vertical="center" wrapText="1"/>
    </xf>
    <xf numFmtId="0" fontId="8" fillId="4" borderId="1" xfId="0" quotePrefix="1" applyFont="1" applyFill="1" applyBorder="1" applyAlignment="1">
      <alignment horizontal="center" vertical="center" wrapText="1"/>
    </xf>
    <xf numFmtId="0" fontId="11" fillId="0" borderId="1" xfId="6" applyFont="1" applyFill="1" applyBorder="1" applyAlignment="1">
      <alignment horizontal="center" vertical="center" wrapText="1"/>
    </xf>
    <xf numFmtId="1" fontId="8" fillId="0" borderId="1" xfId="4" applyNumberFormat="1" applyFont="1" applyFill="1" applyBorder="1" applyAlignment="1">
      <alignment horizontal="center" vertical="center" wrapText="1"/>
    </xf>
    <xf numFmtId="1" fontId="8" fillId="0" borderId="1" xfId="4" quotePrefix="1" applyNumberFormat="1" applyFont="1" applyFill="1" applyBorder="1" applyAlignment="1">
      <alignment horizontal="center" vertical="center" wrapText="1"/>
    </xf>
    <xf numFmtId="1" fontId="11" fillId="0" borderId="1" xfId="4" applyNumberFormat="1" applyFont="1" applyFill="1" applyBorder="1" applyAlignment="1">
      <alignment horizontal="center" vertical="center" wrapText="1"/>
    </xf>
    <xf numFmtId="0" fontId="15" fillId="0" borderId="1" xfId="12" applyFont="1" applyBorder="1" applyAlignment="1">
      <alignment horizontal="center" vertical="center" wrapText="1"/>
    </xf>
    <xf numFmtId="14" fontId="11" fillId="0" borderId="1" xfId="0" applyNumberFormat="1" applyFont="1" applyFill="1" applyBorder="1" applyAlignment="1">
      <alignment horizontal="center" vertical="center" wrapText="1"/>
    </xf>
    <xf numFmtId="14" fontId="11" fillId="0" borderId="1" xfId="0" quotePrefix="1" applyNumberFormat="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5" fillId="0" borderId="1" xfId="6" applyNumberFormat="1" applyFont="1" applyFill="1" applyBorder="1" applyAlignment="1">
      <alignment horizontal="center" vertical="center" wrapText="1"/>
    </xf>
    <xf numFmtId="166" fontId="11" fillId="0" borderId="1" xfId="2" quotePrefix="1"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49" fontId="11" fillId="4" borderId="1" xfId="4" applyNumberFormat="1" applyFont="1" applyFill="1" applyBorder="1" applyAlignment="1" applyProtection="1">
      <alignment horizontal="center" vertical="center" wrapText="1"/>
      <protection locked="0"/>
    </xf>
    <xf numFmtId="49" fontId="11" fillId="4" borderId="1" xfId="2"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wrapText="1"/>
      <protection locked="0"/>
    </xf>
    <xf numFmtId="49" fontId="11" fillId="4" borderId="1" xfId="2" quotePrefix="1" applyNumberFormat="1" applyFont="1" applyFill="1" applyBorder="1" applyAlignment="1" applyProtection="1">
      <alignment horizontal="center" vertical="center" wrapText="1"/>
      <protection locked="0"/>
    </xf>
    <xf numFmtId="166" fontId="11" fillId="4" borderId="1" xfId="2" applyNumberFormat="1" applyFont="1" applyFill="1" applyBorder="1" applyAlignment="1" applyProtection="1">
      <alignment horizontal="center" vertical="center" wrapText="1"/>
      <protection locked="0"/>
    </xf>
    <xf numFmtId="49" fontId="11" fillId="4" borderId="1" xfId="2" applyNumberFormat="1" applyFont="1" applyFill="1" applyBorder="1" applyAlignment="1">
      <alignment horizontal="center" vertical="center" wrapText="1"/>
    </xf>
    <xf numFmtId="14" fontId="11" fillId="0" borderId="1" xfId="1" quotePrefix="1" applyNumberFormat="1" applyFont="1" applyFill="1" applyBorder="1" applyAlignment="1">
      <alignment horizontal="center" vertical="center" wrapText="1"/>
    </xf>
    <xf numFmtId="0" fontId="11" fillId="0" borderId="1" xfId="1" quotePrefix="1" applyFont="1" applyFill="1" applyBorder="1" applyAlignment="1">
      <alignment horizontal="center" vertical="center" wrapText="1"/>
    </xf>
    <xf numFmtId="14" fontId="11" fillId="5" borderId="1" xfId="1" quotePrefix="1" applyNumberFormat="1" applyFont="1" applyFill="1" applyBorder="1" applyAlignment="1">
      <alignment horizontal="center" vertical="center" wrapText="1"/>
    </xf>
    <xf numFmtId="14" fontId="8" fillId="0" borderId="1" xfId="1" applyNumberFormat="1" applyFont="1" applyBorder="1" applyAlignment="1">
      <alignment horizontal="center" vertical="center" wrapText="1"/>
    </xf>
    <xf numFmtId="14" fontId="11" fillId="0" borderId="1" xfId="23" applyNumberFormat="1" applyFont="1" applyBorder="1" applyAlignment="1">
      <alignment horizontal="center" vertical="center" wrapText="1"/>
    </xf>
    <xf numFmtId="164" fontId="11" fillId="0" borderId="1" xfId="23" applyFont="1" applyBorder="1" applyAlignment="1">
      <alignment horizontal="center" vertical="center" wrapText="1"/>
    </xf>
    <xf numFmtId="164" fontId="11" fillId="0" borderId="1" xfId="23" quotePrefix="1" applyFont="1" applyBorder="1" applyAlignment="1">
      <alignment horizontal="center" vertical="center" wrapText="1"/>
    </xf>
    <xf numFmtId="14" fontId="11" fillId="0" borderId="1" xfId="1" applyNumberFormat="1" applyFont="1" applyBorder="1" applyAlignment="1">
      <alignment horizontal="center" vertical="center" wrapText="1"/>
    </xf>
    <xf numFmtId="14" fontId="11" fillId="0" borderId="1" xfId="1" applyNumberFormat="1" applyFont="1" applyBorder="1" applyAlignment="1">
      <alignment horizontal="center" wrapText="1"/>
    </xf>
    <xf numFmtId="14" fontId="8" fillId="0" borderId="1" xfId="0" applyNumberFormat="1" applyFont="1" applyFill="1" applyBorder="1" applyAlignment="1">
      <alignment horizontal="center" vertical="center" wrapText="1"/>
    </xf>
    <xf numFmtId="0" fontId="11" fillId="4" borderId="1" xfId="1" applyNumberFormat="1" applyFont="1" applyFill="1" applyBorder="1" applyAlignment="1">
      <alignment horizontal="center" vertical="center" wrapText="1"/>
    </xf>
    <xf numFmtId="0" fontId="11" fillId="0" borderId="1" xfId="1" applyNumberFormat="1" applyFont="1" applyBorder="1" applyAlignment="1">
      <alignment horizontal="center" vertical="center" wrapText="1"/>
    </xf>
    <xf numFmtId="0" fontId="11" fillId="0" borderId="1" xfId="1" applyNumberFormat="1" applyFont="1" applyFill="1" applyBorder="1" applyAlignment="1">
      <alignment horizontal="center" vertical="center" wrapText="1"/>
    </xf>
    <xf numFmtId="0" fontId="11" fillId="0" borderId="1" xfId="29" applyNumberFormat="1" applyFont="1" applyFill="1" applyBorder="1" applyAlignment="1">
      <alignment horizontal="center" vertical="center" wrapText="1"/>
    </xf>
    <xf numFmtId="0" fontId="11" fillId="0" borderId="1" xfId="35" applyNumberFormat="1" applyFont="1" applyFill="1" applyBorder="1" applyAlignment="1">
      <alignment horizontal="center" vertical="center" wrapText="1"/>
    </xf>
    <xf numFmtId="0" fontId="11" fillId="6" borderId="1" xfId="35" applyNumberFormat="1" applyFont="1" applyFill="1" applyBorder="1" applyAlignment="1">
      <alignment horizontal="center" vertical="center" wrapText="1"/>
    </xf>
    <xf numFmtId="0" fontId="11" fillId="0" borderId="1" xfId="39" applyNumberFormat="1" applyFont="1" applyFill="1" applyBorder="1" applyAlignment="1">
      <alignment horizontal="center" vertical="center" wrapText="1"/>
    </xf>
    <xf numFmtId="0" fontId="11" fillId="0" borderId="1" xfId="44" applyNumberFormat="1" applyFont="1" applyFill="1" applyBorder="1" applyAlignment="1">
      <alignment horizontal="center" vertical="center" wrapText="1"/>
    </xf>
    <xf numFmtId="0" fontId="11" fillId="0" borderId="1" xfId="48" applyNumberFormat="1" applyFont="1" applyFill="1" applyBorder="1" applyAlignment="1">
      <alignment horizontal="center" vertical="center" wrapText="1"/>
    </xf>
    <xf numFmtId="0" fontId="11" fillId="6" borderId="1" xfId="48" applyNumberFormat="1" applyFont="1" applyFill="1" applyBorder="1" applyAlignment="1">
      <alignment horizontal="center" vertical="center" wrapText="1"/>
    </xf>
    <xf numFmtId="0" fontId="11" fillId="0" borderId="1" xfId="52" applyNumberFormat="1" applyFont="1" applyFill="1" applyBorder="1" applyAlignment="1">
      <alignment horizontal="center" vertical="center" wrapText="1"/>
    </xf>
    <xf numFmtId="0" fontId="11" fillId="0" borderId="1" xfId="56" applyNumberFormat="1" applyFont="1" applyFill="1" applyBorder="1" applyAlignment="1">
      <alignment horizontal="center" vertical="center" wrapText="1"/>
    </xf>
    <xf numFmtId="0" fontId="11" fillId="0" borderId="1" xfId="59" applyNumberFormat="1" applyFont="1" applyFill="1" applyBorder="1" applyAlignment="1">
      <alignment horizontal="center" vertical="center" wrapText="1"/>
    </xf>
    <xf numFmtId="0" fontId="11" fillId="0" borderId="1" xfId="62"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0" fontId="13" fillId="4" borderId="1" xfId="0" quotePrefix="1" applyFont="1" applyFill="1" applyBorder="1" applyAlignment="1">
      <alignment horizontal="center" vertical="center" wrapText="1"/>
    </xf>
    <xf numFmtId="14" fontId="13" fillId="4" borderId="1" xfId="0" quotePrefix="1" applyNumberFormat="1" applyFont="1" applyFill="1" applyBorder="1" applyAlignment="1">
      <alignment horizontal="center" vertical="center" wrapText="1"/>
    </xf>
    <xf numFmtId="0" fontId="11" fillId="4" borderId="1" xfId="20" applyFont="1" applyFill="1" applyBorder="1" applyAlignment="1">
      <alignment horizontal="center" vertical="center" wrapText="1"/>
    </xf>
    <xf numFmtId="178" fontId="59" fillId="0" borderId="1" xfId="0" applyNumberFormat="1" applyFont="1" applyBorder="1" applyAlignment="1">
      <alignment horizontal="center" vertical="center" wrapText="1"/>
    </xf>
    <xf numFmtId="14" fontId="59" fillId="0" borderId="1" xfId="0" applyNumberFormat="1" applyFont="1" applyBorder="1" applyAlignment="1">
      <alignment horizontal="center" vertical="center" wrapText="1"/>
    </xf>
    <xf numFmtId="49" fontId="8" fillId="0" borderId="1" xfId="0" applyNumberFormat="1" applyFont="1" applyBorder="1" applyAlignment="1">
      <alignment horizontal="center" wrapText="1"/>
    </xf>
    <xf numFmtId="0" fontId="56" fillId="0" borderId="1" xfId="2" applyNumberFormat="1" applyFont="1" applyFill="1" applyBorder="1" applyAlignment="1">
      <alignment horizontal="center" vertical="center" wrapText="1"/>
    </xf>
    <xf numFmtId="0" fontId="8" fillId="8" borderId="7" xfId="0" applyFont="1" applyFill="1" applyBorder="1" applyAlignment="1">
      <alignment horizontal="center" vertical="center" wrapText="1"/>
    </xf>
    <xf numFmtId="0" fontId="1" fillId="8" borderId="10" xfId="0" applyFont="1" applyFill="1" applyBorder="1" applyAlignment="1">
      <alignment horizontal="center" vertical="center"/>
    </xf>
    <xf numFmtId="0" fontId="8" fillId="8" borderId="7" xfId="0" applyFont="1" applyFill="1" applyBorder="1" applyAlignment="1">
      <alignment vertical="center"/>
    </xf>
    <xf numFmtId="0" fontId="46" fillId="0" borderId="7" xfId="0" applyFont="1" applyFill="1" applyBorder="1" applyAlignment="1">
      <alignment horizontal="center" vertical="center"/>
    </xf>
    <xf numFmtId="0" fontId="8" fillId="8" borderId="28" xfId="0" applyFont="1" applyFill="1" applyBorder="1" applyAlignment="1">
      <alignment horizontal="center" vertical="center"/>
    </xf>
    <xf numFmtId="0" fontId="1" fillId="8" borderId="7" xfId="0" applyFont="1" applyFill="1" applyBorder="1" applyAlignment="1">
      <alignment horizontal="center" vertical="center"/>
    </xf>
    <xf numFmtId="0" fontId="1" fillId="8" borderId="28" xfId="0" applyFont="1" applyFill="1" applyBorder="1" applyAlignment="1">
      <alignment horizontal="center" vertical="center"/>
    </xf>
    <xf numFmtId="0" fontId="11" fillId="0" borderId="1" xfId="0" applyFont="1" applyBorder="1" applyAlignment="1">
      <alignment vertical="center"/>
    </xf>
    <xf numFmtId="0" fontId="8" fillId="0" borderId="5" xfId="0" applyFont="1" applyBorder="1" applyAlignment="1">
      <alignment horizontal="center" vertical="center" wrapText="1"/>
    </xf>
    <xf numFmtId="0" fontId="1" fillId="0" borderId="0" xfId="0" applyFont="1" applyBorder="1" applyAlignment="1">
      <alignment horizontal="center" vertical="center"/>
    </xf>
    <xf numFmtId="0" fontId="15" fillId="11" borderId="1" xfId="0" applyFont="1" applyFill="1" applyBorder="1" applyAlignment="1">
      <alignment horizontal="center" vertical="center"/>
    </xf>
    <xf numFmtId="0" fontId="39" fillId="0" borderId="1" xfId="0" applyFont="1" applyBorder="1" applyAlignment="1">
      <alignment horizontal="center" vertical="center"/>
    </xf>
    <xf numFmtId="0" fontId="49" fillId="0" borderId="1" xfId="0" applyFont="1" applyBorder="1" applyAlignment="1">
      <alignment horizontal="center" vertical="center"/>
    </xf>
    <xf numFmtId="0" fontId="1"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3" xfId="1" applyFont="1" applyBorder="1"/>
    <xf numFmtId="0" fontId="9" fillId="0" borderId="5" xfId="0" applyFont="1" applyBorder="1" applyAlignment="1">
      <alignment horizontal="center" vertical="center" wrapText="1"/>
    </xf>
    <xf numFmtId="0" fontId="59" fillId="0" borderId="5" xfId="0" applyFont="1" applyBorder="1"/>
    <xf numFmtId="0" fontId="59" fillId="0" borderId="5" xfId="0" applyFont="1" applyBorder="1" applyAlignment="1">
      <alignment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Fill="1" applyBorder="1" applyAlignment="1">
      <alignment horizontal="center" vertical="center" wrapText="1"/>
    </xf>
    <xf numFmtId="0" fontId="9" fillId="0" borderId="0"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1" fillId="5" borderId="1" xfId="0" applyNumberFormat="1" applyFont="1" applyFill="1" applyBorder="1" applyAlignment="1">
      <alignment horizontal="center" vertical="center" wrapText="1"/>
    </xf>
    <xf numFmtId="0" fontId="11" fillId="0" borderId="1" xfId="0" applyFont="1" applyBorder="1" applyAlignment="1">
      <alignment horizontal="left"/>
    </xf>
    <xf numFmtId="0" fontId="11" fillId="0" borderId="1" xfId="0" applyFont="1" applyBorder="1" applyAlignment="1">
      <alignment horizontal="right"/>
    </xf>
    <xf numFmtId="3" fontId="11" fillId="5" borderId="1" xfId="0" applyNumberFormat="1" applyFont="1" applyFill="1" applyBorder="1" applyAlignment="1">
      <alignment horizontal="center" vertical="center"/>
    </xf>
    <xf numFmtId="0" fontId="11" fillId="5" borderId="1" xfId="0" applyNumberFormat="1" applyFont="1" applyFill="1" applyBorder="1" applyAlignment="1">
      <alignment horizontal="left" vertical="center" wrapText="1"/>
    </xf>
    <xf numFmtId="0" fontId="12" fillId="0" borderId="1" xfId="0" applyNumberFormat="1" applyFont="1" applyBorder="1" applyAlignment="1">
      <alignment horizontal="center" vertical="center" wrapText="1"/>
    </xf>
    <xf numFmtId="0" fontId="11" fillId="0" borderId="1" xfId="0" applyNumberFormat="1" applyFont="1" applyBorder="1" applyAlignment="1">
      <alignment horizontal="left" vertical="center" wrapText="1"/>
    </xf>
    <xf numFmtId="0" fontId="11" fillId="0" borderId="1" xfId="0" quotePrefix="1" applyFont="1" applyBorder="1" applyAlignment="1">
      <alignment horizontal="center" vertical="center"/>
    </xf>
    <xf numFmtId="2" fontId="11" fillId="0" borderId="1" xfId="0" applyNumberFormat="1" applyFont="1" applyFill="1" applyBorder="1" applyAlignment="1">
      <alignment horizontal="left" vertical="center" wrapText="1"/>
    </xf>
    <xf numFmtId="2" fontId="11" fillId="0" borderId="1" xfId="0" applyNumberFormat="1" applyFont="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left" vertical="center" wrapText="1"/>
    </xf>
    <xf numFmtId="0" fontId="39" fillId="0" borderId="1" xfId="26" applyFont="1" applyFill="1" applyBorder="1" applyAlignment="1">
      <alignment vertical="center" wrapText="1"/>
    </xf>
    <xf numFmtId="0" fontId="39" fillId="0" borderId="1" xfId="26" applyFont="1" applyFill="1" applyBorder="1" applyAlignment="1">
      <alignment horizontal="center" vertical="center" wrapText="1"/>
    </xf>
    <xf numFmtId="14" fontId="11" fillId="0" borderId="1" xfId="24" applyNumberFormat="1" applyFont="1" applyFill="1" applyBorder="1" applyAlignment="1">
      <alignment horizontal="center" vertical="center" wrapText="1"/>
    </xf>
    <xf numFmtId="0" fontId="39" fillId="0" borderId="1" xfId="0" applyFont="1" applyFill="1" applyBorder="1" applyAlignment="1">
      <alignment horizontal="center" vertical="center" wrapText="1"/>
    </xf>
    <xf numFmtId="0" fontId="11" fillId="0" borderId="1" xfId="26" applyFont="1" applyFill="1" applyBorder="1" applyAlignment="1">
      <alignment vertical="center" wrapText="1"/>
    </xf>
    <xf numFmtId="14" fontId="11" fillId="0" borderId="1" xfId="0" quotePrefix="1" applyNumberFormat="1" applyFont="1" applyFill="1" applyBorder="1" applyAlignment="1">
      <alignment horizontal="center" vertical="center"/>
    </xf>
    <xf numFmtId="0" fontId="11" fillId="5" borderId="1" xfId="6" applyNumberFormat="1" applyFont="1" applyFill="1" applyBorder="1" applyAlignment="1">
      <alignment vertical="center" wrapText="1"/>
    </xf>
    <xf numFmtId="0" fontId="11" fillId="5" borderId="1" xfId="6" applyNumberFormat="1" applyFont="1" applyFill="1" applyBorder="1" applyAlignment="1">
      <alignment horizontal="center" vertical="center" wrapText="1"/>
    </xf>
    <xf numFmtId="14" fontId="11" fillId="5" borderId="1" xfId="6" quotePrefix="1" applyNumberFormat="1" applyFont="1" applyFill="1" applyBorder="1" applyAlignment="1">
      <alignment horizontal="center" vertical="center"/>
    </xf>
    <xf numFmtId="0" fontId="11" fillId="5" borderId="1" xfId="6" applyFont="1" applyFill="1" applyBorder="1" applyAlignment="1">
      <alignment horizontal="center" vertical="center"/>
    </xf>
    <xf numFmtId="14" fontId="11" fillId="5" borderId="1" xfId="6" applyNumberFormat="1" applyFont="1" applyFill="1" applyBorder="1" applyAlignment="1">
      <alignment horizontal="center" vertical="center" wrapText="1"/>
    </xf>
    <xf numFmtId="14" fontId="11" fillId="5" borderId="1" xfId="6" applyNumberFormat="1" applyFont="1" applyFill="1" applyBorder="1" applyAlignment="1">
      <alignment horizontal="center" vertical="center"/>
    </xf>
    <xf numFmtId="0" fontId="11" fillId="5" borderId="1" xfId="6" applyFont="1" applyFill="1" applyBorder="1" applyAlignment="1">
      <alignment horizontal="center" vertical="center" wrapText="1"/>
    </xf>
    <xf numFmtId="3" fontId="11" fillId="5" borderId="1" xfId="6" applyNumberFormat="1" applyFont="1" applyFill="1" applyBorder="1" applyAlignment="1">
      <alignment horizontal="center" vertical="center"/>
    </xf>
    <xf numFmtId="0" fontId="11" fillId="0" borderId="1" xfId="6" applyFont="1" applyBorder="1" applyAlignment="1">
      <alignment horizontal="center" vertical="center" wrapText="1"/>
    </xf>
    <xf numFmtId="0" fontId="11" fillId="0" borderId="1" xfId="6" applyFont="1" applyBorder="1" applyAlignment="1">
      <alignment horizontal="center" vertical="center"/>
    </xf>
    <xf numFmtId="0" fontId="7" fillId="12" borderId="1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43" fillId="12"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1" fillId="0" borderId="1" xfId="0" applyFont="1" applyBorder="1"/>
    <xf numFmtId="0" fontId="2" fillId="0" borderId="1" xfId="0" applyFont="1" applyBorder="1"/>
    <xf numFmtId="0" fontId="1" fillId="0" borderId="1" xfId="0" applyFont="1" applyBorder="1" applyAlignment="1">
      <alignment horizontal="center"/>
    </xf>
    <xf numFmtId="0" fontId="1" fillId="7" borderId="3" xfId="0" applyFont="1" applyFill="1" applyBorder="1" applyAlignment="1">
      <alignment vertical="center" wrapText="1"/>
    </xf>
    <xf numFmtId="0" fontId="1" fillId="7" borderId="3"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74" fillId="0" borderId="0" xfId="0" applyFont="1" applyAlignment="1"/>
    <xf numFmtId="0" fontId="76" fillId="0" borderId="0" xfId="0" applyFont="1" applyAlignment="1"/>
    <xf numFmtId="0" fontId="19" fillId="4" borderId="30" xfId="1" applyFont="1" applyFill="1" applyBorder="1" applyAlignment="1">
      <alignment horizontal="center" vertical="center"/>
    </xf>
    <xf numFmtId="0" fontId="77" fillId="4" borderId="30" xfId="1" applyFont="1" applyFill="1" applyBorder="1" applyAlignment="1">
      <alignment horizontal="center" vertical="center"/>
    </xf>
    <xf numFmtId="0" fontId="19" fillId="13" borderId="30" xfId="1" applyFont="1" applyFill="1" applyBorder="1" applyAlignment="1">
      <alignment horizontal="center" vertical="center"/>
    </xf>
    <xf numFmtId="0" fontId="18" fillId="4" borderId="30" xfId="0" applyFont="1" applyFill="1" applyBorder="1" applyAlignment="1">
      <alignment horizontal="left" vertical="center"/>
    </xf>
    <xf numFmtId="0" fontId="19" fillId="4" borderId="30" xfId="1" applyFont="1" applyFill="1" applyBorder="1" applyAlignment="1">
      <alignment horizontal="center" vertical="center" wrapText="1"/>
    </xf>
    <xf numFmtId="0" fontId="19" fillId="4" borderId="31" xfId="1" applyFont="1" applyFill="1" applyBorder="1" applyAlignment="1">
      <alignment horizontal="center" vertical="center"/>
    </xf>
    <xf numFmtId="0" fontId="1" fillId="0" borderId="2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2" fillId="0" borderId="1" xfId="0" applyFont="1" applyBorder="1" applyAlignment="1">
      <alignment horizontal="center"/>
    </xf>
    <xf numFmtId="0" fontId="11" fillId="4" borderId="30" xfId="1" applyFont="1" applyFill="1" applyBorder="1" applyAlignment="1">
      <alignment horizontal="center" vertical="center" wrapText="1"/>
    </xf>
    <xf numFmtId="0" fontId="8" fillId="0" borderId="7" xfId="0" applyFont="1" applyBorder="1" applyAlignment="1">
      <alignment vertical="center" wrapText="1"/>
    </xf>
    <xf numFmtId="0" fontId="79" fillId="0" borderId="0" xfId="1" applyFont="1" applyAlignment="1">
      <alignment horizontal="center" vertical="center"/>
    </xf>
    <xf numFmtId="0" fontId="74" fillId="0" borderId="0" xfId="0" applyFont="1" applyAlignment="1">
      <alignment horizontal="center"/>
    </xf>
    <xf numFmtId="0" fontId="75" fillId="0" borderId="0" xfId="1" applyFont="1" applyAlignment="1">
      <alignment horizontal="center"/>
    </xf>
    <xf numFmtId="0" fontId="1" fillId="12" borderId="34" xfId="0" applyFont="1" applyFill="1" applyBorder="1" applyAlignment="1">
      <alignment horizontal="center" vertical="center"/>
    </xf>
    <xf numFmtId="0" fontId="1" fillId="12" borderId="3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25"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 fillId="12" borderId="16" xfId="0" applyFont="1" applyFill="1" applyBorder="1" applyAlignment="1">
      <alignment horizontal="center" vertical="center" wrapText="1"/>
    </xf>
    <xf numFmtId="0" fontId="1" fillId="12" borderId="13" xfId="0" applyFont="1" applyFill="1" applyBorder="1" applyAlignment="1">
      <alignment horizontal="center" vertical="center" wrapText="1"/>
    </xf>
    <xf numFmtId="0" fontId="1" fillId="12" borderId="17" xfId="0" applyFont="1" applyFill="1" applyBorder="1" applyAlignment="1">
      <alignment horizontal="center" vertical="center" wrapText="1"/>
    </xf>
    <xf numFmtId="0" fontId="1" fillId="12" borderId="19" xfId="0" applyFont="1" applyFill="1" applyBorder="1" applyAlignment="1">
      <alignment horizontal="center" vertical="center" wrapText="1"/>
    </xf>
    <xf numFmtId="0" fontId="1" fillId="12" borderId="14" xfId="0" applyFont="1" applyFill="1" applyBorder="1" applyAlignment="1">
      <alignment horizontal="center" vertical="center" wrapText="1"/>
    </xf>
    <xf numFmtId="0" fontId="1" fillId="12" borderId="11" xfId="0" applyFont="1" applyFill="1" applyBorder="1" applyAlignment="1">
      <alignment horizontal="center" vertical="center" wrapText="1"/>
    </xf>
    <xf numFmtId="0" fontId="1" fillId="12" borderId="9" xfId="0" applyFont="1" applyFill="1" applyBorder="1" applyAlignment="1">
      <alignment horizontal="center" vertical="center" wrapText="1"/>
    </xf>
    <xf numFmtId="0" fontId="78" fillId="0" borderId="0" xfId="1" applyFont="1" applyBorder="1" applyAlignment="1">
      <alignment horizontal="center" vertical="center"/>
    </xf>
    <xf numFmtId="0" fontId="4" fillId="0" borderId="0" xfId="1" applyFont="1" applyBorder="1" applyAlignment="1">
      <alignment horizontal="center" vertical="center"/>
    </xf>
    <xf numFmtId="166" fontId="7" fillId="0" borderId="1" xfId="2" applyNumberFormat="1" applyFont="1" applyBorder="1" applyAlignment="1">
      <alignment horizontal="center" vertical="center" wrapText="1"/>
    </xf>
    <xf numFmtId="0" fontId="7" fillId="0" borderId="1" xfId="1" applyFont="1" applyBorder="1" applyAlignment="1">
      <alignment horizontal="center" vertical="center" wrapText="1"/>
    </xf>
    <xf numFmtId="0" fontId="19"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2" fillId="0" borderId="0" xfId="1" applyFont="1" applyAlignment="1">
      <alignment horizontal="center"/>
    </xf>
    <xf numFmtId="0" fontId="5" fillId="0" borderId="0" xfId="1" applyFont="1" applyAlignment="1">
      <alignment horizontal="center"/>
    </xf>
    <xf numFmtId="0" fontId="7" fillId="4" borderId="1" xfId="1" applyFont="1" applyFill="1" applyBorder="1" applyAlignment="1">
      <alignment horizontal="center" vertical="center" wrapText="1"/>
    </xf>
    <xf numFmtId="0" fontId="1" fillId="0" borderId="32" xfId="0" applyFont="1" applyBorder="1" applyAlignment="1">
      <alignment horizontal="center" vertical="center" wrapText="1"/>
    </xf>
    <xf numFmtId="0" fontId="78" fillId="0" borderId="0" xfId="1" applyFont="1" applyAlignment="1" applyProtection="1">
      <alignment horizontal="center" vertical="center"/>
      <protection locked="0"/>
    </xf>
    <xf numFmtId="0" fontId="4" fillId="0" borderId="0" xfId="1" applyFont="1" applyAlignment="1" applyProtection="1">
      <alignment horizontal="center" vertical="center"/>
      <protection locked="0"/>
    </xf>
    <xf numFmtId="0" fontId="1" fillId="0" borderId="1" xfId="0" applyFont="1" applyBorder="1" applyAlignment="1">
      <alignment horizontal="center" vertical="center"/>
    </xf>
    <xf numFmtId="0" fontId="2" fillId="0" borderId="0" xfId="0" applyFont="1" applyAlignment="1">
      <alignment horizontal="center" vertical="center"/>
    </xf>
    <xf numFmtId="0" fontId="5" fillId="0" borderId="0" xfId="1" applyFont="1" applyAlignment="1">
      <alignment horizontal="center" vertical="center" wrapText="1"/>
    </xf>
    <xf numFmtId="0" fontId="5" fillId="0" borderId="0" xfId="1" applyFont="1" applyAlignment="1">
      <alignment horizontal="center" vertical="center"/>
    </xf>
  </cellXfs>
  <cellStyles count="78">
    <cellStyle name="Bình thường 2" xfId="3"/>
    <cellStyle name="Bình thường 4" xfId="9"/>
    <cellStyle name="Comma" xfId="2" builtinId="3"/>
    <cellStyle name="Comma [0] 2" xfId="23"/>
    <cellStyle name="Comma 17" xfId="68"/>
    <cellStyle name="Comma 2" xfId="25"/>
    <cellStyle name="Comma 2 2" xfId="66"/>
    <cellStyle name="Comma 2 3" xfId="30"/>
    <cellStyle name="Comma 2 4" xfId="71"/>
    <cellStyle name="Comma 3" xfId="22"/>
    <cellStyle name="Normal" xfId="0" builtinId="0"/>
    <cellStyle name="Normal 10" xfId="8"/>
    <cellStyle name="Normal 11" xfId="64"/>
    <cellStyle name="Normal 13" xfId="13"/>
    <cellStyle name="Normal 13 2" xfId="70"/>
    <cellStyle name="Normal 16" xfId="7"/>
    <cellStyle name="Normal 19" xfId="14"/>
    <cellStyle name="Normal 2" xfId="1"/>
    <cellStyle name="Normal 2 10" xfId="27"/>
    <cellStyle name="Normal 2 11" xfId="31"/>
    <cellStyle name="Normal 2 12" xfId="33"/>
    <cellStyle name="Normal 2 13" xfId="37"/>
    <cellStyle name="Normal 2 14" xfId="42"/>
    <cellStyle name="Normal 2 15" xfId="46"/>
    <cellStyle name="Normal 2 16" xfId="50"/>
    <cellStyle name="Normal 2 17" xfId="54"/>
    <cellStyle name="Normal 2 18" xfId="61"/>
    <cellStyle name="Normal 2 19" xfId="57"/>
    <cellStyle name="Normal 2 2" xfId="5"/>
    <cellStyle name="Normal 2 20" xfId="29"/>
    <cellStyle name="Normal 2 21" xfId="35"/>
    <cellStyle name="Normal 2 22" xfId="39"/>
    <cellStyle name="Normal 2 23" xfId="44"/>
    <cellStyle name="Normal 2 24" xfId="48"/>
    <cellStyle name="Normal 2 25" xfId="52"/>
    <cellStyle name="Normal 2 26" xfId="56"/>
    <cellStyle name="Normal 2 27" xfId="62"/>
    <cellStyle name="Normal 2 28" xfId="59"/>
    <cellStyle name="Normal 2 29" xfId="65"/>
    <cellStyle name="Normal 2 3" xfId="32"/>
    <cellStyle name="Normal 2 38" xfId="28"/>
    <cellStyle name="Normal 2 39" xfId="34"/>
    <cellStyle name="Normal 2 4" xfId="36"/>
    <cellStyle name="Normal 2 40" xfId="38"/>
    <cellStyle name="Normal 2 41" xfId="43"/>
    <cellStyle name="Normal 2 42" xfId="47"/>
    <cellStyle name="Normal 2 43" xfId="51"/>
    <cellStyle name="Normal 2 44" xfId="55"/>
    <cellStyle name="Normal 2 45" xfId="40"/>
    <cellStyle name="Normal 2 46" xfId="58"/>
    <cellStyle name="Normal 2 5" xfId="41"/>
    <cellStyle name="Normal 2 6" xfId="45"/>
    <cellStyle name="Normal 2 7" xfId="49"/>
    <cellStyle name="Normal 2 8" xfId="53"/>
    <cellStyle name="Normal 2 9" xfId="60"/>
    <cellStyle name="Normal 20" xfId="15"/>
    <cellStyle name="Normal 21" xfId="16"/>
    <cellStyle name="Normal 23" xfId="17"/>
    <cellStyle name="Normal 25" xfId="18"/>
    <cellStyle name="Normal 3" xfId="6"/>
    <cellStyle name="Normal 31" xfId="74"/>
    <cellStyle name="Normal 32" xfId="77"/>
    <cellStyle name="Normal 33" xfId="73"/>
    <cellStyle name="Normal 34" xfId="76"/>
    <cellStyle name="Normal 35" xfId="72"/>
    <cellStyle name="Normal 36" xfId="75"/>
    <cellStyle name="Normal 4" xfId="19"/>
    <cellStyle name="Normal 4 2" xfId="67"/>
    <cellStyle name="Normal 5" xfId="63"/>
    <cellStyle name="Normal 6" xfId="20"/>
    <cellStyle name="Normal 6 2" xfId="69"/>
    <cellStyle name="Normal 7" xfId="10"/>
    <cellStyle name="Normal 8" xfId="11"/>
    <cellStyle name="Normal 9" xfId="12"/>
    <cellStyle name="Normal_Sheet1" xfId="4"/>
    <cellStyle name="Normal_Sheet1 2" xfId="24"/>
    <cellStyle name="Normal_Sheet1_Sheet2" xfId="21"/>
    <cellStyle name="Normal_Sheet1_TỔNG HỢP" xfId="26"/>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danh%20s&#225;ch%20HTX\ds%20htx%20th&#224;nh%20l&#7853;p%20m&#7899;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2017"/>
      <sheetName val="T1"/>
      <sheetName val="t3"/>
      <sheetName val="t4"/>
      <sheetName val="t5"/>
      <sheetName val="t6"/>
      <sheetName val="25t6"/>
      <sheetName val="13t7"/>
      <sheetName val="t7"/>
      <sheetName val="bo"/>
      <sheetName val="t8"/>
      <sheetName val="t9"/>
      <sheetName val="t10"/>
      <sheetName val="t11"/>
      <sheetName val="T12"/>
      <sheetName val="24 t 12"/>
      <sheetName val="31t12"/>
    </sheetNames>
    <sheetDataSet>
      <sheetData sheetId="0" refreshError="1"/>
      <sheetData sheetId="1" refreshError="1"/>
      <sheetData sheetId="2" refreshError="1">
        <row r="9">
          <cell r="B9" t="str">
            <v>HTX Liên hiệp Trùn Quế Hưng Điền, tổ TT Đăk Pơ</v>
          </cell>
          <cell r="E9">
            <v>43172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tabSelected="1" view="pageBreakPreview" zoomScale="85" zoomScaleNormal="85" zoomScaleSheetLayoutView="85" workbookViewId="0">
      <pane xSplit="1" ySplit="8" topLeftCell="B9" activePane="bottomRight" state="frozen"/>
      <selection activeCell="A3" sqref="A3:AA3"/>
      <selection pane="topRight" activeCell="A3" sqref="A3:AA3"/>
      <selection pane="bottomLeft" activeCell="A3" sqref="A3:AA3"/>
      <selection pane="bottomRight" activeCell="AA18" sqref="AA18"/>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ht="25.5">
      <c r="A1" s="921" t="s">
        <v>7783</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6.25" customHeight="1">
      <c r="A3" s="923" t="s">
        <v>7785</v>
      </c>
      <c r="B3" s="923"/>
      <c r="C3" s="923"/>
      <c r="D3" s="923"/>
      <c r="E3" s="923"/>
      <c r="F3" s="923"/>
      <c r="G3" s="923"/>
      <c r="H3" s="923"/>
      <c r="I3" s="923"/>
      <c r="J3" s="923"/>
      <c r="K3" s="923"/>
      <c r="L3" s="923"/>
      <c r="M3" s="923"/>
      <c r="N3" s="923"/>
      <c r="O3" s="923"/>
      <c r="P3" s="923"/>
      <c r="Q3" s="923"/>
      <c r="R3" s="923"/>
      <c r="S3" s="923"/>
      <c r="T3" s="923"/>
      <c r="U3" s="923"/>
      <c r="V3" s="923"/>
      <c r="W3" s="923"/>
      <c r="X3" s="923"/>
      <c r="Y3" s="923"/>
      <c r="Z3" s="923"/>
    </row>
    <row r="4" spans="1:27" ht="14.25" customHeight="1" thickBot="1">
      <c r="A4" s="906"/>
      <c r="B4" s="906"/>
      <c r="C4" s="906"/>
      <c r="D4" s="906"/>
      <c r="E4" s="906"/>
      <c r="F4" s="906"/>
      <c r="G4" s="906"/>
      <c r="H4" s="906"/>
      <c r="I4" s="906"/>
      <c r="J4" s="906"/>
      <c r="K4" s="906"/>
      <c r="L4" s="906"/>
      <c r="M4" s="906"/>
      <c r="N4" s="906"/>
      <c r="O4" s="906"/>
      <c r="P4" s="906"/>
      <c r="Q4" s="906"/>
      <c r="R4" s="906"/>
      <c r="S4" s="906"/>
      <c r="T4" s="906"/>
      <c r="U4" s="906"/>
      <c r="V4" s="907"/>
      <c r="W4" s="907"/>
      <c r="X4" s="906"/>
      <c r="Y4" s="906"/>
      <c r="Z4" s="906"/>
    </row>
    <row r="5" spans="1:27" s="104" customFormat="1" ht="60.75" customHeight="1">
      <c r="A5" s="930" t="s">
        <v>0</v>
      </c>
      <c r="B5" s="933" t="s">
        <v>2634</v>
      </c>
      <c r="C5" s="927" t="s">
        <v>7252</v>
      </c>
      <c r="D5" s="928"/>
      <c r="E5" s="928"/>
      <c r="F5" s="928"/>
      <c r="G5" s="929"/>
      <c r="H5" s="927" t="s">
        <v>7528</v>
      </c>
      <c r="I5" s="928"/>
      <c r="J5" s="929"/>
      <c r="K5" s="927" t="s">
        <v>7529</v>
      </c>
      <c r="L5" s="928"/>
      <c r="M5" s="928"/>
      <c r="N5" s="928"/>
      <c r="O5" s="924" t="s">
        <v>7530</v>
      </c>
      <c r="P5" s="924"/>
      <c r="Q5" s="924"/>
      <c r="R5" s="924"/>
      <c r="S5" s="924"/>
      <c r="T5" s="924"/>
      <c r="U5" s="924"/>
      <c r="V5" s="924"/>
      <c r="W5" s="924"/>
      <c r="X5" s="924"/>
      <c r="Y5" s="924"/>
      <c r="Z5" s="924"/>
      <c r="AA5" s="925" t="s">
        <v>5673</v>
      </c>
    </row>
    <row r="6" spans="1:27" s="107" customFormat="1" ht="19.5" customHeight="1">
      <c r="A6" s="931"/>
      <c r="B6" s="934"/>
      <c r="C6" s="108">
        <v>1</v>
      </c>
      <c r="D6" s="105">
        <v>2</v>
      </c>
      <c r="E6" s="105">
        <v>3</v>
      </c>
      <c r="F6" s="105">
        <v>4</v>
      </c>
      <c r="G6" s="106">
        <v>5</v>
      </c>
      <c r="H6" s="108">
        <v>6</v>
      </c>
      <c r="I6" s="105">
        <v>7</v>
      </c>
      <c r="J6" s="106">
        <v>8</v>
      </c>
      <c r="K6" s="108">
        <v>9</v>
      </c>
      <c r="L6" s="105">
        <v>10</v>
      </c>
      <c r="M6" s="881">
        <v>11</v>
      </c>
      <c r="N6" s="105">
        <v>12</v>
      </c>
      <c r="O6" s="882">
        <v>12</v>
      </c>
      <c r="P6" s="881">
        <v>13</v>
      </c>
      <c r="Q6" s="881">
        <v>14</v>
      </c>
      <c r="R6" s="881">
        <v>15</v>
      </c>
      <c r="S6" s="881">
        <v>16</v>
      </c>
      <c r="T6" s="881">
        <v>17</v>
      </c>
      <c r="U6" s="881">
        <v>18</v>
      </c>
      <c r="V6" s="881">
        <v>19</v>
      </c>
      <c r="W6" s="881">
        <v>20</v>
      </c>
      <c r="X6" s="881">
        <v>21</v>
      </c>
      <c r="Y6" s="881">
        <v>22</v>
      </c>
      <c r="Z6" s="881">
        <v>23</v>
      </c>
      <c r="AA6" s="926"/>
    </row>
    <row r="7" spans="1:27" s="127" customFormat="1" ht="141.75">
      <c r="A7" s="932"/>
      <c r="B7" s="935"/>
      <c r="C7" s="120" t="s">
        <v>7256</v>
      </c>
      <c r="D7" s="121" t="s">
        <v>5664</v>
      </c>
      <c r="E7" s="121" t="s">
        <v>5665</v>
      </c>
      <c r="F7" s="121" t="s">
        <v>3584</v>
      </c>
      <c r="G7" s="122" t="s">
        <v>5666</v>
      </c>
      <c r="H7" s="120" t="s">
        <v>7581</v>
      </c>
      <c r="I7" s="123" t="s">
        <v>5669</v>
      </c>
      <c r="J7" s="124" t="s">
        <v>7531</v>
      </c>
      <c r="K7" s="125" t="s">
        <v>5671</v>
      </c>
      <c r="L7" s="126" t="s">
        <v>5667</v>
      </c>
      <c r="M7" s="126" t="s">
        <v>7251</v>
      </c>
      <c r="N7" s="880" t="s">
        <v>5668</v>
      </c>
      <c r="O7" s="883" t="s">
        <v>5672</v>
      </c>
      <c r="P7" s="121" t="s">
        <v>17</v>
      </c>
      <c r="Q7" s="121" t="s">
        <v>14</v>
      </c>
      <c r="R7" s="121" t="s">
        <v>15</v>
      </c>
      <c r="S7" s="121" t="s">
        <v>19</v>
      </c>
      <c r="T7" s="121" t="s">
        <v>18</v>
      </c>
      <c r="U7" s="121" t="s">
        <v>22</v>
      </c>
      <c r="V7" s="121" t="s">
        <v>21</v>
      </c>
      <c r="W7" s="121" t="s">
        <v>20</v>
      </c>
      <c r="X7" s="121" t="s">
        <v>5670</v>
      </c>
      <c r="Y7" s="121" t="s">
        <v>7769</v>
      </c>
      <c r="Z7" s="121" t="s">
        <v>7755</v>
      </c>
      <c r="AA7" s="926"/>
    </row>
    <row r="8" spans="1:27" s="118" customFormat="1" ht="30" customHeight="1">
      <c r="A8" s="112"/>
      <c r="B8" s="113" t="s">
        <v>2673</v>
      </c>
      <c r="C8" s="112">
        <f>SUM(D8:G8)</f>
        <v>3097</v>
      </c>
      <c r="D8" s="114">
        <f>SUM(D9:D3826)</f>
        <v>834</v>
      </c>
      <c r="E8" s="114">
        <f>SUM(E9:E3826)</f>
        <v>698</v>
      </c>
      <c r="F8" s="114">
        <f>SUM(F9:F3826)</f>
        <v>1173</v>
      </c>
      <c r="G8" s="115">
        <f>SUM(G9:G3826)</f>
        <v>392</v>
      </c>
      <c r="H8" s="116">
        <f>I8+J8</f>
        <v>615</v>
      </c>
      <c r="I8" s="114">
        <f>SUM(I9:I3826)</f>
        <v>192</v>
      </c>
      <c r="J8" s="115">
        <f>SUM(J9:J3826)</f>
        <v>423</v>
      </c>
      <c r="K8" s="114">
        <f>SUM(K9:K3826)</f>
        <v>861</v>
      </c>
      <c r="L8" s="114">
        <f>SUM(L9:L3826)</f>
        <v>611</v>
      </c>
      <c r="M8" s="114">
        <f>SUM(M9:M3826)</f>
        <v>250</v>
      </c>
      <c r="N8" s="117"/>
      <c r="O8" s="884">
        <f>SUM(O9:O3826)</f>
        <v>2044</v>
      </c>
      <c r="P8" s="884">
        <f t="shared" ref="P8:AA8" si="0">SUM(P9:P3826)</f>
        <v>971</v>
      </c>
      <c r="Q8" s="884">
        <f t="shared" si="0"/>
        <v>361</v>
      </c>
      <c r="R8" s="884">
        <f t="shared" si="0"/>
        <v>690</v>
      </c>
      <c r="S8" s="884">
        <f t="shared" si="0"/>
        <v>231</v>
      </c>
      <c r="T8" s="884">
        <f t="shared" si="0"/>
        <v>152</v>
      </c>
      <c r="U8" s="884">
        <f t="shared" si="0"/>
        <v>102</v>
      </c>
      <c r="V8" s="884">
        <f t="shared" si="0"/>
        <v>61</v>
      </c>
      <c r="W8" s="884">
        <f t="shared" si="0"/>
        <v>198</v>
      </c>
      <c r="X8" s="884">
        <f t="shared" si="0"/>
        <v>488</v>
      </c>
      <c r="Y8" s="884">
        <f t="shared" si="0"/>
        <v>53</v>
      </c>
      <c r="Z8" s="884">
        <f t="shared" si="0"/>
        <v>835</v>
      </c>
      <c r="AA8" s="119">
        <f t="shared" si="0"/>
        <v>72</v>
      </c>
    </row>
    <row r="9" spans="1:27" s="110" customFormat="1" ht="27.75" customHeight="1">
      <c r="A9" s="847">
        <v>1</v>
      </c>
      <c r="B9" s="845" t="s">
        <v>36</v>
      </c>
      <c r="C9" s="109">
        <f>SUM(D9:G9)</f>
        <v>12</v>
      </c>
      <c r="D9" s="896">
        <f>SUMIF('mau 2'!$Q:$Q,'Phuluc II'!$B9,'mau 2'!S:S)</f>
        <v>1</v>
      </c>
      <c r="E9" s="896">
        <f>SUMIF('mau 2'!$Q:$Q,'Phuluc II'!$B9,'mau 2'!T:T)</f>
        <v>5</v>
      </c>
      <c r="F9" s="896">
        <f>SUMIF('mau 2'!$Q:$Q,'Phuluc II'!$B9,'mau 2'!U:U)</f>
        <v>0</v>
      </c>
      <c r="G9" s="897">
        <f>SUMIF('mau 2'!$Q:$Q,'Phuluc II'!$B9,'mau 2'!V:V)</f>
        <v>6</v>
      </c>
      <c r="H9" s="109">
        <f>I9+J9</f>
        <v>1</v>
      </c>
      <c r="I9" s="896">
        <v>1</v>
      </c>
      <c r="J9" s="897">
        <v>0</v>
      </c>
      <c r="K9" s="109">
        <f t="shared" ref="K9:K40" si="1">N9+M9+L9</f>
        <v>0</v>
      </c>
      <c r="L9" s="896">
        <f>SUMIF('mau 2'!$Q:$Q,'Phuluc II'!$B9,'mau 2'!Y:Y)</f>
        <v>0</v>
      </c>
      <c r="M9" s="896">
        <f>SUMIF('mau 2'!$Q:$Q,'Phuluc II'!$B9,'mau 2'!Z:Z) +SUMIF('mau 2'!$Q:$Q,'Phuluc II'!$B9,'mau 2'!X:X)</f>
        <v>0</v>
      </c>
      <c r="N9" s="898"/>
      <c r="O9" s="899">
        <f t="shared" ref="O9:O15" si="2">C9-K9-I9</f>
        <v>11</v>
      </c>
      <c r="P9" s="900">
        <f>SUMIF('mau 2'!$Q:$Q,'Phuluc II'!$B9,'mau 2'!AB:AB)</f>
        <v>0</v>
      </c>
      <c r="Q9" s="900">
        <f>SUMIF('mau 2'!$Q:$Q,'Phuluc II'!$B9,'mau 2'!AC:AC)</f>
        <v>0</v>
      </c>
      <c r="R9" s="900">
        <f>SUMIF('mau 2'!$Q:$Q,'Phuluc II'!$B9,'mau 2'!AD:AD)</f>
        <v>6</v>
      </c>
      <c r="S9" s="900">
        <f>SUMIF('mau 2'!$Q:$Q,'Phuluc II'!$B9,'mau 2'!AE:AE)</f>
        <v>0</v>
      </c>
      <c r="T9" s="900">
        <f>SUMIF('mau 2'!$Q:$Q,'Phuluc II'!$B9,'mau 2'!AF:AF)</f>
        <v>0</v>
      </c>
      <c r="U9" s="900">
        <f>SUMIF('mau 2'!$Q:$Q,'Phuluc II'!$B9,'mau 2'!AG:AG)</f>
        <v>3</v>
      </c>
      <c r="V9" s="900">
        <f>SUMIF('mau 2'!$Q:$Q,'Phuluc II'!$B9,'mau 2'!AH:AH)</f>
        <v>1</v>
      </c>
      <c r="W9" s="900">
        <f>SUMIF('mau 2'!$Q:$Q,'Phuluc II'!$B9,'mau 2'!AI:AI)</f>
        <v>1</v>
      </c>
      <c r="X9" s="900">
        <f>SUMIF('mau 2'!$Q:$Q,'Phuluc II'!$B9,'mau 2'!AJ:AJ)</f>
        <v>0</v>
      </c>
      <c r="Y9" s="900">
        <f>SUMIF('mau 2'!$Q:$Q,'Phuluc II'!$B9,'mau 2'!AL:AL)</f>
        <v>0</v>
      </c>
      <c r="Z9" s="900">
        <f>SUMIF('mau 2'!$Q:$Q,'Phuluc II'!$B9,'mau 2'!AK:AK)</f>
        <v>4</v>
      </c>
      <c r="AA9" s="901">
        <f>SUMIF('mau 2'!$Q:$Q,'Phuluc II'!$B9,'mau 2'!AA:AA)</f>
        <v>3</v>
      </c>
    </row>
    <row r="10" spans="1:27" s="110" customFormat="1" ht="27.75" customHeight="1">
      <c r="A10" s="847">
        <v>2</v>
      </c>
      <c r="B10" s="845" t="s">
        <v>2636</v>
      </c>
      <c r="C10" s="109">
        <f t="shared" ref="C10:C71" si="3">SUM(D10:G10)</f>
        <v>10</v>
      </c>
      <c r="D10" s="896">
        <f>SUMIF('mau 2'!$Q:$Q,'Phuluc II'!$B10,'mau 2'!S:S)</f>
        <v>6</v>
      </c>
      <c r="E10" s="896">
        <f>SUMIF('mau 2'!$Q:$Q,'Phuluc II'!$B10,'mau 2'!T:T)</f>
        <v>4</v>
      </c>
      <c r="F10" s="896">
        <f>SUMIF('mau 2'!$Q:$Q,'Phuluc II'!$B10,'mau 2'!U:U)</f>
        <v>0</v>
      </c>
      <c r="G10" s="897">
        <f>SUMIF('mau 2'!$Q:$Q,'Phuluc II'!$B10,'mau 2'!V:V)</f>
        <v>0</v>
      </c>
      <c r="H10" s="109">
        <f t="shared" ref="H10:H71" si="4">I10+J10</f>
        <v>10</v>
      </c>
      <c r="I10" s="896">
        <v>10</v>
      </c>
      <c r="J10" s="897">
        <v>0</v>
      </c>
      <c r="K10" s="109">
        <f t="shared" si="1"/>
        <v>0</v>
      </c>
      <c r="L10" s="896">
        <f>SUMIF('mau 2'!$Q:$Q,'Phuluc II'!$B10,'mau 2'!Y:Y)</f>
        <v>0</v>
      </c>
      <c r="M10" s="896">
        <f>SUMIF('mau 2'!$Q:$Q,'Phuluc II'!$B10,'mau 2'!Z:Z) +SUMIF('mau 2'!$Q:$Q,'Phuluc II'!$B10,'mau 2'!X:X)</f>
        <v>0</v>
      </c>
      <c r="N10" s="898"/>
      <c r="O10" s="899">
        <f t="shared" si="2"/>
        <v>0</v>
      </c>
      <c r="P10" s="900">
        <f>SUMIF('mau 2'!$Q:$Q,'Phuluc II'!$B10,'mau 2'!AB:AB)</f>
        <v>2</v>
      </c>
      <c r="Q10" s="900">
        <f>SUMIF('mau 2'!$Q:$Q,'Phuluc II'!$B10,'mau 2'!AC:AC)</f>
        <v>0</v>
      </c>
      <c r="R10" s="900">
        <f>SUMIF('mau 2'!$Q:$Q,'Phuluc II'!$B10,'mau 2'!AD:AD)</f>
        <v>7</v>
      </c>
      <c r="S10" s="900">
        <f>SUMIF('mau 2'!$Q:$Q,'Phuluc II'!$B10,'mau 2'!AE:AE)</f>
        <v>0</v>
      </c>
      <c r="T10" s="900">
        <f>SUMIF('mau 2'!$Q:$Q,'Phuluc II'!$B10,'mau 2'!AF:AF)</f>
        <v>0</v>
      </c>
      <c r="U10" s="900">
        <f>SUMIF('mau 2'!$Q:$Q,'Phuluc II'!$B10,'mau 2'!AG:AG)</f>
        <v>0</v>
      </c>
      <c r="V10" s="900">
        <f>SUMIF('mau 2'!$Q:$Q,'Phuluc II'!$B10,'mau 2'!AH:AH)</f>
        <v>1</v>
      </c>
      <c r="W10" s="900">
        <f>SUMIF('mau 2'!$Q:$Q,'Phuluc II'!$B10,'mau 2'!AI:AI)</f>
        <v>0</v>
      </c>
      <c r="X10" s="900">
        <f>SUMIF('mau 2'!$Q:$Q,'Phuluc II'!$B10,'mau 2'!AJ:AJ)</f>
        <v>1</v>
      </c>
      <c r="Y10" s="900">
        <f>SUMIF('mau 2'!$Q:$Q,'Phuluc II'!$B10,'mau 2'!AL:AL)</f>
        <v>0</v>
      </c>
      <c r="Z10" s="900">
        <f>SUMIF('mau 2'!$Q:$Q,'Phuluc II'!$B10,'mau 2'!AK:AK)</f>
        <v>9</v>
      </c>
      <c r="AA10" s="901">
        <f>SUMIF('mau 2'!$Q:$Q,'Phuluc II'!$B10,'mau 2'!AA:AA)</f>
        <v>0</v>
      </c>
    </row>
    <row r="11" spans="1:27" s="110" customFormat="1" ht="27.75" customHeight="1">
      <c r="A11" s="847">
        <v>3</v>
      </c>
      <c r="B11" s="845" t="s">
        <v>2637</v>
      </c>
      <c r="C11" s="109">
        <f t="shared" si="3"/>
        <v>23</v>
      </c>
      <c r="D11" s="896">
        <f>SUMIF('mau 2'!$Q:$Q,'Phuluc II'!$B11,'mau 2'!S:S)</f>
        <v>7</v>
      </c>
      <c r="E11" s="896">
        <f>SUMIF('mau 2'!$Q:$Q,'Phuluc II'!$B11,'mau 2'!T:T)</f>
        <v>14</v>
      </c>
      <c r="F11" s="896">
        <f>SUMIF('mau 2'!$Q:$Q,'Phuluc II'!$B11,'mau 2'!U:U)</f>
        <v>0</v>
      </c>
      <c r="G11" s="897">
        <f>SUMIF('mau 2'!$Q:$Q,'Phuluc II'!$B11,'mau 2'!V:V)</f>
        <v>2</v>
      </c>
      <c r="H11" s="109">
        <f t="shared" si="4"/>
        <v>0</v>
      </c>
      <c r="I11" s="896">
        <f>SUMIF('mau 2'!$Q:$Q,'Phuluc II'!$B11,'mau 2'!W:W)</f>
        <v>0</v>
      </c>
      <c r="J11" s="897">
        <f>COUNTIF('mau 1'!K:K,'Phuluc II'!$B11)</f>
        <v>0</v>
      </c>
      <c r="K11" s="109">
        <f t="shared" si="1"/>
        <v>0</v>
      </c>
      <c r="L11" s="896">
        <f>SUMIF('mau 2'!$Q:$Q,'Phuluc II'!$B11,'mau 2'!Y:Y)</f>
        <v>0</v>
      </c>
      <c r="M11" s="896">
        <f>SUMIF('mau 2'!$Q:$Q,'Phuluc II'!$B11,'mau 2'!Z:Z) +SUMIF('mau 2'!$Q:$Q,'Phuluc II'!$B11,'mau 2'!X:X)</f>
        <v>0</v>
      </c>
      <c r="N11" s="898"/>
      <c r="O11" s="899">
        <f t="shared" si="2"/>
        <v>23</v>
      </c>
      <c r="P11" s="900">
        <f>SUMIF('mau 2'!$Q:$Q,'Phuluc II'!$B11,'mau 2'!AB:AB)</f>
        <v>20</v>
      </c>
      <c r="Q11" s="900">
        <f>SUMIF('mau 2'!$Q:$Q,'Phuluc II'!$B11,'mau 2'!AC:AC)</f>
        <v>0</v>
      </c>
      <c r="R11" s="900">
        <f>SUMIF('mau 2'!$Q:$Q,'Phuluc II'!$B11,'mau 2'!AD:AD)</f>
        <v>5</v>
      </c>
      <c r="S11" s="900">
        <f>SUMIF('mau 2'!$Q:$Q,'Phuluc II'!$B11,'mau 2'!AE:AE)</f>
        <v>0</v>
      </c>
      <c r="T11" s="900">
        <f>SUMIF('mau 2'!$Q:$Q,'Phuluc II'!$B11,'mau 2'!AF:AF)</f>
        <v>0</v>
      </c>
      <c r="U11" s="900">
        <f>SUMIF('mau 2'!$Q:$Q,'Phuluc II'!$B11,'mau 2'!AG:AG)</f>
        <v>0</v>
      </c>
      <c r="V11" s="900">
        <f>SUMIF('mau 2'!$Q:$Q,'Phuluc II'!$B11,'mau 2'!AH:AH)</f>
        <v>0</v>
      </c>
      <c r="W11" s="900">
        <f>SUMIF('mau 2'!$Q:$Q,'Phuluc II'!$B11,'mau 2'!AI:AI)</f>
        <v>0</v>
      </c>
      <c r="X11" s="900">
        <f>SUMIF('mau 2'!$Q:$Q,'Phuluc II'!$B11,'mau 2'!AJ:AJ)</f>
        <v>3</v>
      </c>
      <c r="Y11" s="900">
        <f>SUMIF('mau 2'!$Q:$Q,'Phuluc II'!$B11,'mau 2'!AL:AL)</f>
        <v>2</v>
      </c>
      <c r="Z11" s="900">
        <f>SUMIF('mau 2'!$Q:$Q,'Phuluc II'!$B11,'mau 2'!AK:AK)</f>
        <v>2</v>
      </c>
      <c r="AA11" s="901">
        <f>SUMIF('mau 2'!$Q:$Q,'Phuluc II'!$B11,'mau 2'!AA:AA)</f>
        <v>0</v>
      </c>
    </row>
    <row r="12" spans="1:27" s="110" customFormat="1" ht="27.75" customHeight="1">
      <c r="A12" s="847">
        <v>4</v>
      </c>
      <c r="B12" s="845" t="s">
        <v>325</v>
      </c>
      <c r="C12" s="109">
        <f t="shared" si="3"/>
        <v>37</v>
      </c>
      <c r="D12" s="896">
        <f>SUMIF('mau 2'!$Q:$Q,'Phuluc II'!$B12,'mau 2'!S:S)</f>
        <v>2</v>
      </c>
      <c r="E12" s="896">
        <f>SUMIF('mau 2'!$Q:$Q,'Phuluc II'!$B12,'mau 2'!T:T)</f>
        <v>33</v>
      </c>
      <c r="F12" s="896">
        <f>SUMIF('mau 2'!$Q:$Q,'Phuluc II'!$B12,'mau 2'!U:U)</f>
        <v>2</v>
      </c>
      <c r="G12" s="897">
        <f>SUMIF('mau 2'!$Q:$Q,'Phuluc II'!$B12,'mau 2'!V:V)</f>
        <v>0</v>
      </c>
      <c r="H12" s="109">
        <f t="shared" si="4"/>
        <v>0</v>
      </c>
      <c r="I12" s="896">
        <f>SUMIF('mau 2'!$Q:$Q,'Phuluc II'!$B12,'mau 2'!W:W)</f>
        <v>0</v>
      </c>
      <c r="J12" s="897">
        <f>COUNTIF('mau 1'!K:K,'Phuluc II'!$B12)</f>
        <v>0</v>
      </c>
      <c r="K12" s="109">
        <f t="shared" si="1"/>
        <v>12</v>
      </c>
      <c r="L12" s="896">
        <f>SUMIF('mau 2'!$Q:$Q,'Phuluc II'!$B12,'mau 2'!Y:Y)</f>
        <v>2</v>
      </c>
      <c r="M12" s="896">
        <f>SUMIF('mau 2'!$Q:$Q,'Phuluc II'!$B12,'mau 2'!Z:Z) +SUMIF('mau 2'!$Q:$Q,'Phuluc II'!$B12,'mau 2'!X:X)</f>
        <v>10</v>
      </c>
      <c r="N12" s="898"/>
      <c r="O12" s="899">
        <f t="shared" si="2"/>
        <v>25</v>
      </c>
      <c r="P12" s="900">
        <f>SUMIF('mau 2'!$Q:$Q,'Phuluc II'!$B12,'mau 2'!AB:AB)</f>
        <v>12</v>
      </c>
      <c r="Q12" s="900">
        <f>SUMIF('mau 2'!$Q:$Q,'Phuluc II'!$B12,'mau 2'!AC:AC)</f>
        <v>4</v>
      </c>
      <c r="R12" s="900">
        <f>SUMIF('mau 2'!$Q:$Q,'Phuluc II'!$B12,'mau 2'!AD:AD)</f>
        <v>4</v>
      </c>
      <c r="S12" s="900">
        <f>SUMIF('mau 2'!$Q:$Q,'Phuluc II'!$B12,'mau 2'!AE:AE)</f>
        <v>0</v>
      </c>
      <c r="T12" s="900">
        <f>SUMIF('mau 2'!$Q:$Q,'Phuluc II'!$B12,'mau 2'!AF:AF)</f>
        <v>0</v>
      </c>
      <c r="U12" s="900">
        <f>SUMIF('mau 2'!$Q:$Q,'Phuluc II'!$B12,'mau 2'!AG:AG)</f>
        <v>0</v>
      </c>
      <c r="V12" s="900">
        <f>SUMIF('mau 2'!$Q:$Q,'Phuluc II'!$B12,'mau 2'!AH:AH)</f>
        <v>0</v>
      </c>
      <c r="W12" s="900">
        <f>SUMIF('mau 2'!$Q:$Q,'Phuluc II'!$B12,'mau 2'!AI:AI)</f>
        <v>1</v>
      </c>
      <c r="X12" s="900">
        <f>SUMIF('mau 2'!$Q:$Q,'Phuluc II'!$B12,'mau 2'!AJ:AJ)</f>
        <v>5</v>
      </c>
      <c r="Y12" s="900">
        <f>SUMIF('mau 2'!$Q:$Q,'Phuluc II'!$B12,'mau 2'!AL:AL)</f>
        <v>0</v>
      </c>
      <c r="Z12" s="900">
        <f>SUMIF('mau 2'!$Q:$Q,'Phuluc II'!$B12,'mau 2'!AK:AK)</f>
        <v>14</v>
      </c>
      <c r="AA12" s="901">
        <f>SUMIF('mau 2'!$Q:$Q,'Phuluc II'!$B12,'mau 2'!AA:AA)</f>
        <v>0</v>
      </c>
    </row>
    <row r="13" spans="1:27" s="110" customFormat="1" ht="27.75" customHeight="1">
      <c r="A13" s="847">
        <v>5</v>
      </c>
      <c r="B13" s="845" t="s">
        <v>109</v>
      </c>
      <c r="C13" s="109">
        <f t="shared" si="3"/>
        <v>64</v>
      </c>
      <c r="D13" s="896">
        <f>SUMIF('mau 2'!$Q:$Q,'Phuluc II'!$B13,'mau 2'!S:S)</f>
        <v>15</v>
      </c>
      <c r="E13" s="896">
        <f>SUMIF('mau 2'!$Q:$Q,'Phuluc II'!$B13,'mau 2'!T:T)</f>
        <v>48</v>
      </c>
      <c r="F13" s="896">
        <f>SUMIF('mau 2'!$Q:$Q,'Phuluc II'!$B13,'mau 2'!U:U)</f>
        <v>0</v>
      </c>
      <c r="G13" s="897">
        <f>SUMIF('mau 2'!$Q:$Q,'Phuluc II'!$B13,'mau 2'!V:V)</f>
        <v>1</v>
      </c>
      <c r="H13" s="109">
        <f t="shared" si="4"/>
        <v>0</v>
      </c>
      <c r="I13" s="896">
        <f>SUMIF('mau 2'!$Q:$Q,'Phuluc II'!$B13,'mau 2'!W:W)</f>
        <v>0</v>
      </c>
      <c r="J13" s="897">
        <f>COUNTIF('mau 1'!K:K,'Phuluc II'!$B13)</f>
        <v>0</v>
      </c>
      <c r="K13" s="109">
        <f t="shared" si="1"/>
        <v>33</v>
      </c>
      <c r="L13" s="896">
        <f>SUMIF('mau 2'!$Q:$Q,'Phuluc II'!$B13,'mau 2'!Y:Y)</f>
        <v>0</v>
      </c>
      <c r="M13" s="896">
        <f>SUMIF('mau 2'!$Q:$Q,'Phuluc II'!$B13,'mau 2'!Z:Z) +SUMIF('mau 2'!$Q:$Q,'Phuluc II'!$B13,'mau 2'!X:X)</f>
        <v>33</v>
      </c>
      <c r="N13" s="898"/>
      <c r="O13" s="899">
        <f t="shared" si="2"/>
        <v>31</v>
      </c>
      <c r="P13" s="900">
        <f>SUMIF('mau 2'!$Q:$Q,'Phuluc II'!$B13,'mau 2'!AB:AB)</f>
        <v>13</v>
      </c>
      <c r="Q13" s="900">
        <f>SUMIF('mau 2'!$Q:$Q,'Phuluc II'!$B13,'mau 2'!AC:AC)</f>
        <v>8</v>
      </c>
      <c r="R13" s="900">
        <f>SUMIF('mau 2'!$Q:$Q,'Phuluc II'!$B13,'mau 2'!AD:AD)</f>
        <v>7</v>
      </c>
      <c r="S13" s="900">
        <f>SUMIF('mau 2'!$Q:$Q,'Phuluc II'!$B13,'mau 2'!AE:AE)</f>
        <v>0</v>
      </c>
      <c r="T13" s="900">
        <f>SUMIF('mau 2'!$Q:$Q,'Phuluc II'!$B13,'mau 2'!AF:AF)</f>
        <v>5</v>
      </c>
      <c r="U13" s="900">
        <f>SUMIF('mau 2'!$Q:$Q,'Phuluc II'!$B13,'mau 2'!AG:AG)</f>
        <v>0</v>
      </c>
      <c r="V13" s="900">
        <f>SUMIF('mau 2'!$Q:$Q,'Phuluc II'!$B13,'mau 2'!AH:AH)</f>
        <v>0</v>
      </c>
      <c r="W13" s="900">
        <f>SUMIF('mau 2'!$Q:$Q,'Phuluc II'!$B13,'mau 2'!AI:AI)</f>
        <v>0</v>
      </c>
      <c r="X13" s="900">
        <f>SUMIF('mau 2'!$Q:$Q,'Phuluc II'!$B13,'mau 2'!AJ:AJ)</f>
        <v>0</v>
      </c>
      <c r="Y13" s="900">
        <f>SUMIF('mau 2'!$Q:$Q,'Phuluc II'!$B13,'mau 2'!AL:AL)</f>
        <v>0</v>
      </c>
      <c r="Z13" s="900">
        <f>SUMIF('mau 2'!$Q:$Q,'Phuluc II'!$B13,'mau 2'!AK:AK)</f>
        <v>38</v>
      </c>
      <c r="AA13" s="901">
        <f>SUMIF('mau 2'!$Q:$Q,'Phuluc II'!$B13,'mau 2'!AA:AA)</f>
        <v>0</v>
      </c>
    </row>
    <row r="14" spans="1:27" s="110" customFormat="1" ht="27.75" customHeight="1">
      <c r="A14" s="847">
        <v>6</v>
      </c>
      <c r="B14" s="845" t="s">
        <v>381</v>
      </c>
      <c r="C14" s="109">
        <f t="shared" si="3"/>
        <v>60</v>
      </c>
      <c r="D14" s="896">
        <f>SUMIF('mau 2'!$Q:$Q,'Phuluc II'!$B14,'mau 2'!S:S)</f>
        <v>48</v>
      </c>
      <c r="E14" s="896">
        <f>SUMIF('mau 2'!$Q:$Q,'Phuluc II'!$B14,'mau 2'!T:T)</f>
        <v>12</v>
      </c>
      <c r="F14" s="896">
        <f>SUMIF('mau 2'!$Q:$Q,'Phuluc II'!$B14,'mau 2'!U:U)</f>
        <v>0</v>
      </c>
      <c r="G14" s="897">
        <f>SUMIF('mau 2'!$Q:$Q,'Phuluc II'!$B14,'mau 2'!V:V)</f>
        <v>0</v>
      </c>
      <c r="H14" s="109">
        <f t="shared" si="4"/>
        <v>12</v>
      </c>
      <c r="I14" s="896">
        <f>SUMIF('mau 2'!$Q:$Q,'Phuluc II'!$B14,'mau 2'!W:W)</f>
        <v>0</v>
      </c>
      <c r="J14" s="897">
        <f>COUNTIF('mau 1'!K:K,'Phuluc II'!$B14)</f>
        <v>12</v>
      </c>
      <c r="K14" s="109">
        <f t="shared" si="1"/>
        <v>19</v>
      </c>
      <c r="L14" s="896">
        <f>SUMIF('mau 2'!$Q:$Q,'Phuluc II'!$B14,'mau 2'!Y:Y)</f>
        <v>0</v>
      </c>
      <c r="M14" s="896">
        <f>SUMIF('mau 2'!$Q:$Q,'Phuluc II'!$B14,'mau 2'!Z:Z) +SUMIF('mau 2'!$Q:$Q,'Phuluc II'!$B14,'mau 2'!X:X)</f>
        <v>19</v>
      </c>
      <c r="N14" s="898"/>
      <c r="O14" s="899">
        <f t="shared" si="2"/>
        <v>41</v>
      </c>
      <c r="P14" s="900">
        <f>SUMIF('mau 2'!$Q:$Q,'Phuluc II'!$B14,'mau 2'!AB:AB)</f>
        <v>0</v>
      </c>
      <c r="Q14" s="900">
        <f>SUMIF('mau 2'!$Q:$Q,'Phuluc II'!$B14,'mau 2'!AC:AC)</f>
        <v>0</v>
      </c>
      <c r="R14" s="900">
        <f>SUMIF('mau 2'!$Q:$Q,'Phuluc II'!$B14,'mau 2'!AD:AD)</f>
        <v>0</v>
      </c>
      <c r="S14" s="900">
        <f>SUMIF('mau 2'!$Q:$Q,'Phuluc II'!$B14,'mau 2'!AE:AE)</f>
        <v>0</v>
      </c>
      <c r="T14" s="900">
        <f>SUMIF('mau 2'!$Q:$Q,'Phuluc II'!$B14,'mau 2'!AF:AF)</f>
        <v>0</v>
      </c>
      <c r="U14" s="900">
        <f>SUMIF('mau 2'!$Q:$Q,'Phuluc II'!$B14,'mau 2'!AG:AG)</f>
        <v>0</v>
      </c>
      <c r="V14" s="900">
        <f>SUMIF('mau 2'!$Q:$Q,'Phuluc II'!$B14,'mau 2'!AH:AH)</f>
        <v>0</v>
      </c>
      <c r="W14" s="900">
        <f>SUMIF('mau 2'!$Q:$Q,'Phuluc II'!$B14,'mau 2'!AI:AI)</f>
        <v>0</v>
      </c>
      <c r="X14" s="900">
        <f>SUMIF('mau 2'!$Q:$Q,'Phuluc II'!$B14,'mau 2'!AJ:AJ)</f>
        <v>0</v>
      </c>
      <c r="Y14" s="900">
        <f>SUMIF('mau 2'!$Q:$Q,'Phuluc II'!$B14,'mau 2'!AL:AL)</f>
        <v>0</v>
      </c>
      <c r="Z14" s="900">
        <f>SUMIF('mau 2'!$Q:$Q,'Phuluc II'!$B14,'mau 2'!AK:AK)</f>
        <v>19</v>
      </c>
      <c r="AA14" s="901">
        <f>SUMIF('mau 2'!$Q:$Q,'Phuluc II'!$B14,'mau 2'!AA:AA)</f>
        <v>0</v>
      </c>
    </row>
    <row r="15" spans="1:27" s="110" customFormat="1" ht="27.75" customHeight="1">
      <c r="A15" s="847">
        <v>7</v>
      </c>
      <c r="B15" s="845" t="s">
        <v>2638</v>
      </c>
      <c r="C15" s="109">
        <f t="shared" si="3"/>
        <v>16</v>
      </c>
      <c r="D15" s="896">
        <f>SUMIF('mau 2'!$Q:$Q,'Phuluc II'!$B15,'mau 2'!S:S)</f>
        <v>9</v>
      </c>
      <c r="E15" s="896">
        <f>SUMIF('mau 2'!$Q:$Q,'Phuluc II'!$B15,'mau 2'!T:T)</f>
        <v>6</v>
      </c>
      <c r="F15" s="896">
        <f>SUMIF('mau 2'!$Q:$Q,'Phuluc II'!$B15,'mau 2'!U:U)</f>
        <v>0</v>
      </c>
      <c r="G15" s="897">
        <f>SUMIF('mau 2'!$Q:$Q,'Phuluc II'!$B15,'mau 2'!V:V)</f>
        <v>1</v>
      </c>
      <c r="H15" s="109">
        <f t="shared" si="4"/>
        <v>5</v>
      </c>
      <c r="I15" s="896">
        <v>5</v>
      </c>
      <c r="J15" s="897">
        <v>0</v>
      </c>
      <c r="K15" s="109">
        <f t="shared" si="1"/>
        <v>1</v>
      </c>
      <c r="L15" s="896">
        <f>SUMIF('mau 2'!$Q:$Q,'Phuluc II'!$B15,'mau 2'!Y:Y)</f>
        <v>0</v>
      </c>
      <c r="M15" s="896">
        <f>SUMIF('mau 2'!$Q:$Q,'Phuluc II'!$B15,'mau 2'!Z:Z) +SUMIF('mau 2'!$Q:$Q,'Phuluc II'!$B15,'mau 2'!X:X)</f>
        <v>1</v>
      </c>
      <c r="N15" s="898"/>
      <c r="O15" s="899">
        <f t="shared" si="2"/>
        <v>10</v>
      </c>
      <c r="P15" s="900">
        <f>SUMIF('mau 2'!$Q:$Q,'Phuluc II'!$B15,'mau 2'!AB:AB)</f>
        <v>1</v>
      </c>
      <c r="Q15" s="900">
        <f>SUMIF('mau 2'!$Q:$Q,'Phuluc II'!$B15,'mau 2'!AC:AC)</f>
        <v>0</v>
      </c>
      <c r="R15" s="900">
        <f>SUMIF('mau 2'!$Q:$Q,'Phuluc II'!$B15,'mau 2'!AD:AD)</f>
        <v>7</v>
      </c>
      <c r="S15" s="900">
        <f>SUMIF('mau 2'!$Q:$Q,'Phuluc II'!$B15,'mau 2'!AE:AE)</f>
        <v>0</v>
      </c>
      <c r="T15" s="900">
        <f>SUMIF('mau 2'!$Q:$Q,'Phuluc II'!$B15,'mau 2'!AF:AF)</f>
        <v>4</v>
      </c>
      <c r="U15" s="900">
        <f>SUMIF('mau 2'!$Q:$Q,'Phuluc II'!$B15,'mau 2'!AG:AG)</f>
        <v>0</v>
      </c>
      <c r="V15" s="900">
        <f>SUMIF('mau 2'!$Q:$Q,'Phuluc II'!$B15,'mau 2'!AH:AH)</f>
        <v>0</v>
      </c>
      <c r="W15" s="900">
        <f>SUMIF('mau 2'!$Q:$Q,'Phuluc II'!$B15,'mau 2'!AI:AI)</f>
        <v>1</v>
      </c>
      <c r="X15" s="900">
        <f>SUMIF('mau 2'!$Q:$Q,'Phuluc II'!$B15,'mau 2'!AJ:AJ)</f>
        <v>4</v>
      </c>
      <c r="Y15" s="900">
        <f>SUMIF('mau 2'!$Q:$Q,'Phuluc II'!$B15,'mau 2'!AL:AL)</f>
        <v>0</v>
      </c>
      <c r="Z15" s="900">
        <f>SUMIF('mau 2'!$Q:$Q,'Phuluc II'!$B15,'mau 2'!AO:AO)</f>
        <v>6</v>
      </c>
      <c r="AA15" s="901">
        <f>SUMIF('mau 2'!$Q:$Q,'Phuluc II'!$B15,'mau 2'!AA:AA)</f>
        <v>0</v>
      </c>
    </row>
    <row r="16" spans="1:27" s="110" customFormat="1" ht="27.75" customHeight="1">
      <c r="A16" s="847">
        <v>8</v>
      </c>
      <c r="B16" s="845" t="s">
        <v>2639</v>
      </c>
      <c r="C16" s="109">
        <f t="shared" ref="C16" si="5">SUM(D16:G16)</f>
        <v>10</v>
      </c>
      <c r="D16" s="896">
        <f>SUMIF('mau 2'!$Q:$Q,'Phuluc II'!$B16,'mau 2'!S:S)</f>
        <v>3</v>
      </c>
      <c r="E16" s="896">
        <f>SUMIF('mau 2'!$Q:$Q,'Phuluc II'!$B16,'mau 2'!T:T)</f>
        <v>7</v>
      </c>
      <c r="F16" s="896">
        <f>SUMIF('mau 2'!$Q:$Q,'Phuluc II'!$B16,'mau 2'!U:U)</f>
        <v>0</v>
      </c>
      <c r="G16" s="897">
        <f>SUMIF('mau 2'!$Q:$Q,'Phuluc II'!$B16,'mau 2'!V:V)</f>
        <v>0</v>
      </c>
      <c r="H16" s="109">
        <f t="shared" ref="H16" si="6">I16+J16</f>
        <v>0</v>
      </c>
      <c r="I16" s="896">
        <f>SUMIF('mau 2'!$Q:$Q,'Phuluc II'!$B16,'mau 2'!W:W)</f>
        <v>0</v>
      </c>
      <c r="J16" s="897">
        <f>COUNTIF('mau 1'!K:K,'Phuluc II'!$B16)</f>
        <v>0</v>
      </c>
      <c r="K16" s="109">
        <f t="shared" si="1"/>
        <v>1</v>
      </c>
      <c r="L16" s="896">
        <f>SUMIF('mau 2'!$Q:$Q,'Phuluc II'!$B16,'mau 2'!Y:Y)</f>
        <v>0</v>
      </c>
      <c r="M16" s="896">
        <f>SUMIF('mau 2'!$Q:$Q,'Phuluc II'!$B16,'mau 2'!Z:Z) +SUMIF('mau 2'!$Q:$Q,'Phuluc II'!$B16,'mau 2'!X:X)</f>
        <v>1</v>
      </c>
      <c r="N16" s="897"/>
      <c r="O16" s="885">
        <f t="shared" ref="O16" si="7">C16-K16-I16</f>
        <v>9</v>
      </c>
      <c r="P16" s="896">
        <f>SUMIF('mau 2'!$Q:$Q,'Phuluc II'!$B16,'mau 2'!AB:AB)</f>
        <v>0</v>
      </c>
      <c r="Q16" s="896">
        <f>SUMIF('mau 2'!$Q:$Q,'Phuluc II'!$B16,'mau 2'!AC:AC)</f>
        <v>0</v>
      </c>
      <c r="R16" s="896">
        <f>SUMIF('mau 2'!$Q:$Q,'Phuluc II'!$B16,'mau 2'!AD:AD)</f>
        <v>0</v>
      </c>
      <c r="S16" s="896">
        <f>SUMIF('mau 2'!$Q:$Q,'Phuluc II'!$B16,'mau 2'!AE:AE)</f>
        <v>0</v>
      </c>
      <c r="T16" s="896">
        <f>SUMIF('mau 2'!$Q:$Q,'Phuluc II'!$B16,'mau 2'!AF:AF)</f>
        <v>0</v>
      </c>
      <c r="U16" s="896">
        <f>SUMIF('mau 2'!$Q:$Q,'Phuluc II'!$B16,'mau 2'!AG:AG)</f>
        <v>0</v>
      </c>
      <c r="V16" s="896">
        <f>SUMIF('mau 2'!$Q:$Q,'Phuluc II'!$B16,'mau 2'!AH:AH)</f>
        <v>0</v>
      </c>
      <c r="W16" s="896">
        <f>SUMIF('mau 2'!$Q:$Q,'Phuluc II'!$B16,'mau 2'!AI:AI)</f>
        <v>0</v>
      </c>
      <c r="X16" s="896">
        <f>SUMIF('mau 2'!$Q:$Q,'Phuluc II'!$B16,'mau 2'!AJ:AJ)</f>
        <v>0</v>
      </c>
      <c r="Y16" s="900">
        <f>SUMIF('mau 2'!$Q:$Q,'Phuluc II'!$B16,'mau 2'!AL:AL)</f>
        <v>0</v>
      </c>
      <c r="Z16" s="900">
        <f>SUMIF('mau 2'!$Q:$Q,'Phuluc II'!$B16,'mau 2'!AO:AO)</f>
        <v>0</v>
      </c>
      <c r="AA16" s="901">
        <f>SUMIF('mau 2'!$Q:$Q,'Phuluc II'!$B16,'mau 2'!AA:AA)</f>
        <v>0</v>
      </c>
    </row>
    <row r="17" spans="1:27" s="110" customFormat="1" ht="27.75" customHeight="1">
      <c r="A17" s="847">
        <v>9</v>
      </c>
      <c r="B17" s="845" t="s">
        <v>2161</v>
      </c>
      <c r="C17" s="109">
        <f t="shared" si="3"/>
        <v>5</v>
      </c>
      <c r="D17" s="896">
        <f>SUMIF('mau 2'!$Q:$Q,'Phuluc II'!$B17,'mau 2'!S:S)</f>
        <v>2</v>
      </c>
      <c r="E17" s="896">
        <f>SUMIF('mau 2'!$Q:$Q,'Phuluc II'!$B17,'mau 2'!T:T)</f>
        <v>0</v>
      </c>
      <c r="F17" s="896">
        <f>SUMIF('mau 2'!$Q:$Q,'Phuluc II'!$B17,'mau 2'!U:U)</f>
        <v>0</v>
      </c>
      <c r="G17" s="897">
        <f>SUMIF('mau 2'!$Q:$Q,'Phuluc II'!$B17,'mau 2'!V:V)</f>
        <v>3</v>
      </c>
      <c r="H17" s="109">
        <f t="shared" si="4"/>
        <v>1</v>
      </c>
      <c r="I17" s="896">
        <v>1</v>
      </c>
      <c r="J17" s="897">
        <v>0</v>
      </c>
      <c r="K17" s="109">
        <f t="shared" si="1"/>
        <v>0</v>
      </c>
      <c r="L17" s="896">
        <f>SUMIF('mau 2'!$Q:$Q,'Phuluc II'!$B17,'mau 2'!Y:Y)</f>
        <v>0</v>
      </c>
      <c r="M17" s="896">
        <f>SUMIF('mau 2'!$Q:$Q,'Phuluc II'!$B17,'mau 2'!Z:Z) +SUMIF('mau 2'!$Q:$Q,'Phuluc II'!$B17,'mau 2'!X:X)</f>
        <v>0</v>
      </c>
      <c r="N17" s="897"/>
      <c r="O17" s="885">
        <f t="shared" ref="O17:O48" si="8">C17-K17-I17</f>
        <v>4</v>
      </c>
      <c r="P17" s="896">
        <f>SUMIF('mau 2'!$Q:$Q,'Phuluc II'!$B17,'mau 2'!AB:AB)</f>
        <v>1</v>
      </c>
      <c r="Q17" s="896">
        <f>SUMIF('mau 2'!$Q:$Q,'Phuluc II'!$B17,'mau 2'!AC:AC)</f>
        <v>1</v>
      </c>
      <c r="R17" s="896">
        <f>SUMIF('mau 2'!$Q:$Q,'Phuluc II'!$B17,'mau 2'!AD:AD)</f>
        <v>2</v>
      </c>
      <c r="S17" s="896">
        <f>SUMIF('mau 2'!$Q:$Q,'Phuluc II'!$B17,'mau 2'!AE:AE)</f>
        <v>0</v>
      </c>
      <c r="T17" s="896">
        <f>SUMIF('mau 2'!$Q:$Q,'Phuluc II'!$B17,'mau 2'!AF:AF)</f>
        <v>1</v>
      </c>
      <c r="U17" s="896">
        <f>SUMIF('mau 2'!$Q:$Q,'Phuluc II'!$B17,'mau 2'!AG:AG)</f>
        <v>1</v>
      </c>
      <c r="V17" s="896">
        <f>SUMIF('mau 2'!$Q:$Q,'Phuluc II'!$B17,'mau 2'!AH:AH)</f>
        <v>0</v>
      </c>
      <c r="W17" s="896">
        <f>SUMIF('mau 2'!$Q:$Q,'Phuluc II'!$B17,'mau 2'!AI:AI)</f>
        <v>0</v>
      </c>
      <c r="X17" s="896">
        <f>SUMIF('mau 2'!$Q:$Q,'Phuluc II'!$B17,'mau 2'!AJ:AJ)</f>
        <v>0</v>
      </c>
      <c r="Y17" s="900">
        <f>SUMIF('mau 2'!$Q:$Q,'Phuluc II'!$B17,'mau 2'!AL:AL)</f>
        <v>0</v>
      </c>
      <c r="Z17" s="900">
        <f>SUMIF('mau 2'!$Q:$Q,'Phuluc II'!$B17,'mau 2'!AO:AO)</f>
        <v>0</v>
      </c>
      <c r="AA17" s="901">
        <f>SUMIF('mau 2'!$Q:$Q,'Phuluc II'!$B17,'mau 2'!AA:AA)</f>
        <v>0</v>
      </c>
    </row>
    <row r="18" spans="1:27" s="110" customFormat="1" ht="27.75" customHeight="1">
      <c r="A18" s="847">
        <v>10</v>
      </c>
      <c r="B18" s="845" t="s">
        <v>2640</v>
      </c>
      <c r="C18" s="109">
        <f t="shared" si="3"/>
        <v>56</v>
      </c>
      <c r="D18" s="896">
        <f>SUMIF('mau 2'!$Q:$Q,'Phuluc II'!$B18,'mau 2'!S:S)</f>
        <v>40</v>
      </c>
      <c r="E18" s="896">
        <f>SUMIF('mau 2'!$Q:$Q,'Phuluc II'!$B18,'mau 2'!T:T)</f>
        <v>8</v>
      </c>
      <c r="F18" s="896">
        <f>SUMIF('mau 2'!$Q:$Q,'Phuluc II'!$B18,'mau 2'!U:U)</f>
        <v>0</v>
      </c>
      <c r="G18" s="897">
        <f>SUMIF('mau 2'!$Q:$Q,'Phuluc II'!$B18,'mau 2'!V:V)</f>
        <v>8</v>
      </c>
      <c r="H18" s="109">
        <f t="shared" si="4"/>
        <v>4</v>
      </c>
      <c r="I18" s="896">
        <v>0</v>
      </c>
      <c r="J18" s="897">
        <f>COUNTIF('mau 1'!K:K,'Phuluc II'!$B18)</f>
        <v>4</v>
      </c>
      <c r="K18" s="109">
        <f t="shared" si="1"/>
        <v>10</v>
      </c>
      <c r="L18" s="896">
        <f>SUMIF('mau 2'!$Q:$Q,'Phuluc II'!$B18,'mau 2'!Y:Y)</f>
        <v>0</v>
      </c>
      <c r="M18" s="896">
        <f>SUMIF('mau 2'!$Q:$Q,'Phuluc II'!$B18,'mau 2'!Z:Z) +SUMIF('mau 2'!$Q:$Q,'Phuluc II'!$B18,'mau 2'!X:X)</f>
        <v>10</v>
      </c>
      <c r="N18" s="897"/>
      <c r="O18" s="885">
        <f t="shared" si="8"/>
        <v>46</v>
      </c>
      <c r="P18" s="896">
        <f>SUMIF('mau 2'!$Q:$Q,'Phuluc II'!$B18,'mau 2'!AB:AB)</f>
        <v>0</v>
      </c>
      <c r="Q18" s="896">
        <f>SUMIF('mau 2'!$Q:$Q,'Phuluc II'!$B18,'mau 2'!AC:AC)</f>
        <v>0</v>
      </c>
      <c r="R18" s="896">
        <f>SUMIF('mau 2'!$Q:$Q,'Phuluc II'!$B18,'mau 2'!AD:AD)</f>
        <v>3</v>
      </c>
      <c r="S18" s="896">
        <f>SUMIF('mau 2'!$Q:$Q,'Phuluc II'!$B18,'mau 2'!AE:AE)</f>
        <v>0</v>
      </c>
      <c r="T18" s="896">
        <f>SUMIF('mau 2'!$Q:$Q,'Phuluc II'!$B18,'mau 2'!AF:AF)</f>
        <v>0</v>
      </c>
      <c r="U18" s="896">
        <f>SUMIF('mau 2'!$Q:$Q,'Phuluc II'!$B18,'mau 2'!AG:AG)</f>
        <v>0</v>
      </c>
      <c r="V18" s="896">
        <f>SUMIF('mau 2'!$Q:$Q,'Phuluc II'!$B18,'mau 2'!AH:AH)</f>
        <v>0</v>
      </c>
      <c r="W18" s="896">
        <f>SUMIF('mau 2'!$Q:$Q,'Phuluc II'!$B18,'mau 2'!AI:AI)</f>
        <v>0</v>
      </c>
      <c r="X18" s="896">
        <f>SUMIF('mau 2'!$Q:$Q,'Phuluc II'!$B18,'mau 2'!AJ:AJ)</f>
        <v>0</v>
      </c>
      <c r="Y18" s="900">
        <f>SUMIF('mau 2'!$Q:$Q,'Phuluc II'!$B18,'mau 2'!AL:AL)</f>
        <v>0</v>
      </c>
      <c r="Z18" s="900">
        <f>SUMIF('mau 2'!$Q:$Q,'Phuluc II'!$B18,'mau 2'!AO:AO)</f>
        <v>0</v>
      </c>
      <c r="AA18" s="901">
        <f>SUMIF('mau 2'!$Q:$Q,'Phuluc II'!$B18,'mau 2'!AA:AA)</f>
        <v>41</v>
      </c>
    </row>
    <row r="19" spans="1:27" s="110" customFormat="1" ht="27.75" customHeight="1">
      <c r="A19" s="847">
        <v>11</v>
      </c>
      <c r="B19" s="845" t="s">
        <v>2641</v>
      </c>
      <c r="C19" s="109">
        <f t="shared" si="3"/>
        <v>7</v>
      </c>
      <c r="D19" s="896">
        <f>SUMIF('mau 2'!$Q:$Q,'Phuluc II'!$B19,'mau 2'!S:S)</f>
        <v>3</v>
      </c>
      <c r="E19" s="896">
        <f>SUMIF('mau 2'!$Q:$Q,'Phuluc II'!$B19,'mau 2'!T:T)</f>
        <v>1</v>
      </c>
      <c r="F19" s="896">
        <f>SUMIF('mau 2'!$Q:$Q,'Phuluc II'!$B19,'mau 2'!U:U)</f>
        <v>0</v>
      </c>
      <c r="G19" s="897">
        <f>SUMIF('mau 2'!$Q:$Q,'Phuluc II'!$B19,'mau 2'!V:V)</f>
        <v>3</v>
      </c>
      <c r="H19" s="109">
        <f t="shared" si="4"/>
        <v>1</v>
      </c>
      <c r="I19" s="896">
        <f>SUMIF('mau 2'!$Q:$Q,'Phuluc II'!$B19,'mau 2'!W:W)</f>
        <v>0</v>
      </c>
      <c r="J19" s="897">
        <f>COUNTIF('mau 1'!K:K,'Phuluc II'!$B19)</f>
        <v>1</v>
      </c>
      <c r="K19" s="109">
        <f t="shared" si="1"/>
        <v>0</v>
      </c>
      <c r="L19" s="896">
        <f>SUMIF('mau 2'!$Q:$Q,'Phuluc II'!$B19,'mau 2'!Y:Y)</f>
        <v>0</v>
      </c>
      <c r="M19" s="896">
        <f>SUMIF('mau 2'!$Q:$Q,'Phuluc II'!$B19,'mau 2'!Z:Z) +SUMIF('mau 2'!$Q:$Q,'Phuluc II'!$B19,'mau 2'!X:X)</f>
        <v>0</v>
      </c>
      <c r="N19" s="897"/>
      <c r="O19" s="885">
        <f t="shared" si="8"/>
        <v>7</v>
      </c>
      <c r="P19" s="896">
        <f>SUMIF('mau 2'!$Q:$Q,'Phuluc II'!$B19,'mau 2'!AB:AB)</f>
        <v>5</v>
      </c>
      <c r="Q19" s="896">
        <f>SUMIF('mau 2'!$Q:$Q,'Phuluc II'!$B19,'mau 2'!AC:AC)</f>
        <v>0</v>
      </c>
      <c r="R19" s="896">
        <f>SUMIF('mau 2'!$Q:$Q,'Phuluc II'!$B19,'mau 2'!AD:AD)</f>
        <v>4</v>
      </c>
      <c r="S19" s="896">
        <f>SUMIF('mau 2'!$Q:$Q,'Phuluc II'!$B19,'mau 2'!AE:AE)</f>
        <v>0</v>
      </c>
      <c r="T19" s="896">
        <f>SUMIF('mau 2'!$Q:$Q,'Phuluc II'!$B19,'mau 2'!AF:AF)</f>
        <v>0</v>
      </c>
      <c r="U19" s="896">
        <f>SUMIF('mau 2'!$Q:$Q,'Phuluc II'!$B19,'mau 2'!AG:AG)</f>
        <v>0</v>
      </c>
      <c r="V19" s="896">
        <f>SUMIF('mau 2'!$Q:$Q,'Phuluc II'!$B19,'mau 2'!AH:AH)</f>
        <v>0</v>
      </c>
      <c r="W19" s="896">
        <f>SUMIF('mau 2'!$Q:$Q,'Phuluc II'!$B19,'mau 2'!AI:AI)</f>
        <v>0</v>
      </c>
      <c r="X19" s="896">
        <f>SUMIF('mau 2'!$Q:$Q,'Phuluc II'!$B19,'mau 2'!AJ:AJ)</f>
        <v>0</v>
      </c>
      <c r="Y19" s="900">
        <f>SUMIF('mau 2'!$Q:$Q,'Phuluc II'!$B19,'mau 2'!AL:AL)</f>
        <v>0</v>
      </c>
      <c r="Z19" s="900">
        <f>SUMIF('mau 2'!$Q:$Q,'Phuluc II'!$B19,'mau 2'!AO:AO)</f>
        <v>2</v>
      </c>
      <c r="AA19" s="901">
        <f>SUMIF('mau 2'!$Q:$Q,'Phuluc II'!$B19,'mau 2'!AA:AA)</f>
        <v>0</v>
      </c>
    </row>
    <row r="20" spans="1:27" s="110" customFormat="1" ht="27.75" customHeight="1">
      <c r="A20" s="847">
        <v>12</v>
      </c>
      <c r="B20" s="845" t="s">
        <v>2642</v>
      </c>
      <c r="C20" s="109">
        <f t="shared" si="3"/>
        <v>24</v>
      </c>
      <c r="D20" s="896">
        <f>SUMIF('mau 2'!$Q:$Q,'Phuluc II'!$B20,'mau 2'!S:S)</f>
        <v>6</v>
      </c>
      <c r="E20" s="896">
        <f>SUMIF('mau 2'!$Q:$Q,'Phuluc II'!$B20,'mau 2'!T:T)</f>
        <v>17</v>
      </c>
      <c r="F20" s="896">
        <f>SUMIF('mau 2'!$Q:$Q,'Phuluc II'!$B20,'mau 2'!U:U)</f>
        <v>1</v>
      </c>
      <c r="G20" s="897">
        <f>SUMIF('mau 2'!$Q:$Q,'Phuluc II'!$B20,'mau 2'!V:V)</f>
        <v>0</v>
      </c>
      <c r="H20" s="109">
        <f t="shared" si="4"/>
        <v>0</v>
      </c>
      <c r="I20" s="896">
        <f>SUMIF('mau 2'!$Q:$Q,'Phuluc II'!$B20,'mau 2'!W:W)</f>
        <v>0</v>
      </c>
      <c r="J20" s="897">
        <f>COUNTIF('mau 1'!K:K,'Phuluc II'!$B20)</f>
        <v>0</v>
      </c>
      <c r="K20" s="109">
        <f t="shared" si="1"/>
        <v>2</v>
      </c>
      <c r="L20" s="896">
        <f>SUMIF('mau 2'!$Q:$Q,'Phuluc II'!$B20,'mau 2'!Y:Y)</f>
        <v>1</v>
      </c>
      <c r="M20" s="896">
        <f>SUMIF('mau 2'!$Q:$Q,'Phuluc II'!$B20,'mau 2'!Z:Z) +SUMIF('mau 2'!$Q:$Q,'Phuluc II'!$B20,'mau 2'!X:X)</f>
        <v>1</v>
      </c>
      <c r="N20" s="897"/>
      <c r="O20" s="885">
        <f t="shared" si="8"/>
        <v>22</v>
      </c>
      <c r="P20" s="896">
        <v>2</v>
      </c>
      <c r="Q20" s="896">
        <v>2</v>
      </c>
      <c r="R20" s="896">
        <v>1</v>
      </c>
      <c r="S20" s="896">
        <f>SUMIF('mau 2'!$Q:$Q,'Phuluc II'!$B20,'mau 2'!AE:AE)</f>
        <v>0</v>
      </c>
      <c r="T20" s="896">
        <v>2</v>
      </c>
      <c r="U20" s="896">
        <f>SUMIF('mau 2'!$Q:$Q,'Phuluc II'!$B20,'mau 2'!AG:AG)</f>
        <v>0</v>
      </c>
      <c r="V20" s="896">
        <f>SUMIF('mau 2'!$Q:$Q,'Phuluc II'!$B20,'mau 2'!AH:AH)</f>
        <v>0</v>
      </c>
      <c r="W20" s="896">
        <f>SUMIF('mau 2'!$Q:$Q,'Phuluc II'!$B20,'mau 2'!AI:AI)</f>
        <v>0</v>
      </c>
      <c r="X20" s="896">
        <v>4</v>
      </c>
      <c r="Y20" s="900">
        <f>SUMIF('mau 2'!$Q:$Q,'Phuluc II'!$B20,'mau 2'!AL:AL)</f>
        <v>0</v>
      </c>
      <c r="Z20" s="900">
        <f>SUMIF('mau 2'!$Q:$Q,'Phuluc II'!$B20,'mau 2'!AO:AO)</f>
        <v>16</v>
      </c>
      <c r="AA20" s="901">
        <f>SUMIF('mau 2'!$Q:$Q,'Phuluc II'!$B20,'mau 2'!AA:AA)</f>
        <v>2</v>
      </c>
    </row>
    <row r="21" spans="1:27" s="110" customFormat="1" ht="27.75" customHeight="1">
      <c r="A21" s="847">
        <v>13</v>
      </c>
      <c r="B21" s="845" t="s">
        <v>1177</v>
      </c>
      <c r="C21" s="109">
        <f t="shared" si="3"/>
        <v>75</v>
      </c>
      <c r="D21" s="896">
        <f>SUMIF('mau 2'!$Q:$Q,'Phuluc II'!$B21,'mau 2'!S:S)</f>
        <v>46</v>
      </c>
      <c r="E21" s="896">
        <f>SUMIF('mau 2'!$Q:$Q,'Phuluc II'!$B21,'mau 2'!T:T)</f>
        <v>21</v>
      </c>
      <c r="F21" s="896">
        <f>SUMIF('mau 2'!$Q:$Q,'Phuluc II'!$B21,'mau 2'!U:U)</f>
        <v>2</v>
      </c>
      <c r="G21" s="897">
        <f>SUMIF('mau 2'!$Q:$Q,'Phuluc II'!$B21,'mau 2'!V:V)</f>
        <v>6</v>
      </c>
      <c r="H21" s="109">
        <f t="shared" si="4"/>
        <v>36</v>
      </c>
      <c r="I21" s="896">
        <v>34</v>
      </c>
      <c r="J21" s="897">
        <v>2</v>
      </c>
      <c r="K21" s="109">
        <f t="shared" si="1"/>
        <v>3</v>
      </c>
      <c r="L21" s="896">
        <f>SUMIF('mau 2'!$Q:$Q,'Phuluc II'!$B21,'mau 2'!Y:Y)</f>
        <v>0</v>
      </c>
      <c r="M21" s="896">
        <f>SUMIF('mau 2'!$Q:$Q,'Phuluc II'!$B21,'mau 2'!Z:Z) +SUMIF('mau 2'!$Q:$Q,'Phuluc II'!$B21,'mau 2'!X:X)</f>
        <v>3</v>
      </c>
      <c r="N21" s="897"/>
      <c r="O21" s="885">
        <f t="shared" si="8"/>
        <v>38</v>
      </c>
      <c r="P21" s="896">
        <f>SUMIF('mau 2'!$Q:$Q,'Phuluc II'!$B21,'mau 2'!AB:AB)</f>
        <v>31</v>
      </c>
      <c r="Q21" s="896">
        <f>SUMIF('mau 2'!$Q:$Q,'Phuluc II'!$B21,'mau 2'!AC:AC)</f>
        <v>3</v>
      </c>
      <c r="R21" s="896">
        <f>SUMIF('mau 2'!$Q:$Q,'Phuluc II'!$B21,'mau 2'!AD:AD)</f>
        <v>18</v>
      </c>
      <c r="S21" s="896">
        <f>SUMIF('mau 2'!$Q:$Q,'Phuluc II'!$B21,'mau 2'!AE:AE)</f>
        <v>0</v>
      </c>
      <c r="T21" s="896">
        <f>SUMIF('mau 2'!$Q:$Q,'Phuluc II'!$B21,'mau 2'!AF:AF)</f>
        <v>9</v>
      </c>
      <c r="U21" s="896">
        <f>SUMIF('mau 2'!$Q:$Q,'Phuluc II'!$B21,'mau 2'!AG:AG)</f>
        <v>0</v>
      </c>
      <c r="V21" s="896">
        <f>SUMIF('mau 2'!$Q:$Q,'Phuluc II'!$B21,'mau 2'!AH:AH)</f>
        <v>6</v>
      </c>
      <c r="W21" s="896">
        <f>SUMIF('mau 2'!$Q:$Q,'Phuluc II'!$B21,'mau 2'!AI:AI)</f>
        <v>0</v>
      </c>
      <c r="X21" s="896">
        <f>SUMIF('mau 2'!$Q:$Q,'Phuluc II'!$B21,'mau 2'!AJ:AJ)</f>
        <v>8</v>
      </c>
      <c r="Y21" s="900">
        <f>SUMIF('mau 2'!$Q:$Q,'Phuluc II'!$B21,'mau 2'!AL:AL)</f>
        <v>1</v>
      </c>
      <c r="Z21" s="900">
        <f>SUMIF('mau 2'!$Q:$Q,'Phuluc II'!$B21,'mau 2'!AO:AO)</f>
        <v>9</v>
      </c>
      <c r="AA21" s="901">
        <f>SUMIF('mau 2'!$Q:$Q,'Phuluc II'!$B21,'mau 2'!AA:AA)</f>
        <v>0</v>
      </c>
    </row>
    <row r="22" spans="1:27" s="110" customFormat="1" ht="27.75" customHeight="1">
      <c r="A22" s="847">
        <v>14</v>
      </c>
      <c r="B22" s="845" t="s">
        <v>568</v>
      </c>
      <c r="C22" s="109">
        <f t="shared" si="3"/>
        <v>66</v>
      </c>
      <c r="D22" s="896">
        <f>SUMIF('mau 2'!$Q:$Q,'Phuluc II'!$B22,'mau 2'!S:S)</f>
        <v>46</v>
      </c>
      <c r="E22" s="896">
        <f>SUMIF('mau 2'!$Q:$Q,'Phuluc II'!$B22,'mau 2'!T:T)</f>
        <v>10</v>
      </c>
      <c r="F22" s="896">
        <f>SUMIF('mau 2'!$Q:$Q,'Phuluc II'!$B22,'mau 2'!U:U)</f>
        <v>0</v>
      </c>
      <c r="G22" s="897">
        <f>SUMIF('mau 2'!$Q:$Q,'Phuluc II'!$B22,'mau 2'!V:V)</f>
        <v>10</v>
      </c>
      <c r="H22" s="109">
        <f t="shared" si="4"/>
        <v>0</v>
      </c>
      <c r="I22" s="896">
        <f>SUMIF('mau 2'!$Q:$Q,'Phuluc II'!$B22,'mau 2'!W:W)</f>
        <v>0</v>
      </c>
      <c r="J22" s="897">
        <f>COUNTIF('mau 1'!K:K,'Phuluc II'!$B22)</f>
        <v>0</v>
      </c>
      <c r="K22" s="109">
        <f t="shared" si="1"/>
        <v>0</v>
      </c>
      <c r="L22" s="896">
        <f>SUMIF('mau 2'!$Q:$Q,'Phuluc II'!$B22,'mau 2'!Y:Y)</f>
        <v>0</v>
      </c>
      <c r="M22" s="896">
        <f>SUMIF('mau 2'!$Q:$Q,'Phuluc II'!$B22,'mau 2'!Z:Z) +SUMIF('mau 2'!$Q:$Q,'Phuluc II'!$B22,'mau 2'!X:X)</f>
        <v>0</v>
      </c>
      <c r="N22" s="897"/>
      <c r="O22" s="885">
        <f t="shared" si="8"/>
        <v>66</v>
      </c>
      <c r="P22" s="896">
        <f>SUMIF('mau 2'!$Q:$Q,'Phuluc II'!$B22,'mau 2'!AB:AB)</f>
        <v>29</v>
      </c>
      <c r="Q22" s="896">
        <f>SUMIF('mau 2'!$Q:$Q,'Phuluc II'!$B22,'mau 2'!AC:AC)</f>
        <v>16</v>
      </c>
      <c r="R22" s="896">
        <f>SUMIF('mau 2'!$Q:$Q,'Phuluc II'!$B22,'mau 2'!AD:AD)</f>
        <v>35</v>
      </c>
      <c r="S22" s="896">
        <f>SUMIF('mau 2'!$Q:$Q,'Phuluc II'!$B22,'mau 2'!AE:AE)</f>
        <v>0</v>
      </c>
      <c r="T22" s="896">
        <f>SUMIF('mau 2'!$Q:$Q,'Phuluc II'!$B22,'mau 2'!AF:AF)</f>
        <v>0</v>
      </c>
      <c r="U22" s="896">
        <f>SUMIF('mau 2'!$Q:$Q,'Phuluc II'!$B22,'mau 2'!AG:AG)</f>
        <v>0</v>
      </c>
      <c r="V22" s="896">
        <f>SUMIF('mau 2'!$Q:$Q,'Phuluc II'!$B22,'mau 2'!AH:AH)</f>
        <v>0</v>
      </c>
      <c r="W22" s="896">
        <f>SUMIF('mau 2'!$Q:$Q,'Phuluc II'!$B22,'mau 2'!AI:AI)</f>
        <v>0</v>
      </c>
      <c r="X22" s="896">
        <f>SUMIF('mau 2'!$Q:$Q,'Phuluc II'!$B22,'mau 2'!AJ:AJ)</f>
        <v>37</v>
      </c>
      <c r="Y22" s="900">
        <f>SUMIF('mau 2'!$Q:$Q,'Phuluc II'!$B22,'mau 2'!AL:AL)</f>
        <v>0</v>
      </c>
      <c r="Z22" s="900">
        <f>SUMIF('mau 2'!$Q:$Q,'Phuluc II'!$B22,'mau 2'!AO:AO)</f>
        <v>2</v>
      </c>
      <c r="AA22" s="901">
        <f>SUMIF('mau 2'!$Q:$Q,'Phuluc II'!$B22,'mau 2'!AA:AA)</f>
        <v>0</v>
      </c>
    </row>
    <row r="23" spans="1:27" s="110" customFormat="1" ht="27.75" customHeight="1">
      <c r="A23" s="847">
        <v>15</v>
      </c>
      <c r="B23" s="845" t="s">
        <v>2669</v>
      </c>
      <c r="C23" s="109">
        <f t="shared" si="3"/>
        <v>25</v>
      </c>
      <c r="D23" s="896">
        <f>SUMIF('mau 2'!$Q:$Q,'Phuluc II'!$B23,'mau 2'!S:S)</f>
        <v>7</v>
      </c>
      <c r="E23" s="896">
        <f>SUMIF('mau 2'!$Q:$Q,'Phuluc II'!$B23,'mau 2'!T:T)</f>
        <v>7</v>
      </c>
      <c r="F23" s="896">
        <f>SUMIF('mau 2'!$Q:$Q,'Phuluc II'!$B23,'mau 2'!U:U)</f>
        <v>0</v>
      </c>
      <c r="G23" s="897">
        <f>SUMIF('mau 2'!$Q:$Q,'Phuluc II'!$B23,'mau 2'!V:V)</f>
        <v>11</v>
      </c>
      <c r="H23" s="109">
        <f t="shared" si="4"/>
        <v>1</v>
      </c>
      <c r="I23" s="896">
        <f>SUMIF('mau 2'!$Q:$Q,'Phuluc II'!$B23,'mau 2'!W:W)</f>
        <v>0</v>
      </c>
      <c r="J23" s="897">
        <f>COUNTIF('mau 1'!K:K,'Phuluc II'!$B23)</f>
        <v>1</v>
      </c>
      <c r="K23" s="109">
        <f t="shared" si="1"/>
        <v>0</v>
      </c>
      <c r="L23" s="896">
        <f>SUMIF('mau 2'!$Q:$Q,'Phuluc II'!$B23,'mau 2'!Y:Y)</f>
        <v>0</v>
      </c>
      <c r="M23" s="896">
        <f>SUMIF('mau 2'!$Q:$Q,'Phuluc II'!$B23,'mau 2'!Z:Z) +SUMIF('mau 2'!$Q:$Q,'Phuluc II'!$B23,'mau 2'!X:X)</f>
        <v>0</v>
      </c>
      <c r="N23" s="897"/>
      <c r="O23" s="885">
        <f t="shared" si="8"/>
        <v>25</v>
      </c>
      <c r="P23" s="896">
        <f>SUMIF('mau 2'!$Q:$Q,'Phuluc II'!$B23,'mau 2'!AB:AB)</f>
        <v>2</v>
      </c>
      <c r="Q23" s="896">
        <f>SUMIF('mau 2'!$Q:$Q,'Phuluc II'!$B23,'mau 2'!AC:AC)</f>
        <v>1</v>
      </c>
      <c r="R23" s="896">
        <f>SUMIF('mau 2'!$Q:$Q,'Phuluc II'!$B23,'mau 2'!AD:AD)</f>
        <v>11</v>
      </c>
      <c r="S23" s="896">
        <f>SUMIF('mau 2'!$Q:$Q,'Phuluc II'!$B23,'mau 2'!AE:AE)</f>
        <v>0</v>
      </c>
      <c r="T23" s="896">
        <f>SUMIF('mau 2'!$Q:$Q,'Phuluc II'!$B23,'mau 2'!AF:AF)</f>
        <v>0</v>
      </c>
      <c r="U23" s="896">
        <f>SUMIF('mau 2'!$Q:$Q,'Phuluc II'!$B23,'mau 2'!AG:AG)</f>
        <v>2</v>
      </c>
      <c r="V23" s="896">
        <f>SUMIF('mau 2'!$Q:$Q,'Phuluc II'!$B23,'mau 2'!AH:AH)</f>
        <v>0</v>
      </c>
      <c r="W23" s="896">
        <f>SUMIF('mau 2'!$Q:$Q,'Phuluc II'!$B23,'mau 2'!AI:AI)</f>
        <v>0</v>
      </c>
      <c r="X23" s="896">
        <f>SUMIF('mau 2'!$Q:$Q,'Phuluc II'!$B23,'mau 2'!AJ:AJ)</f>
        <v>0</v>
      </c>
      <c r="Y23" s="900">
        <f>SUMIF('mau 2'!$Q:$Q,'Phuluc II'!$B23,'mau 2'!AL:AL)</f>
        <v>2</v>
      </c>
      <c r="Z23" s="900">
        <f>SUMIF('mau 2'!$Q:$Q,'Phuluc II'!$B23,'mau 2'!AO:AO)</f>
        <v>9</v>
      </c>
      <c r="AA23" s="901">
        <f>SUMIF('mau 2'!$Q:$Q,'Phuluc II'!$B23,'mau 2'!AA:AA)</f>
        <v>0</v>
      </c>
    </row>
    <row r="24" spans="1:27" s="110" customFormat="1" ht="27.75" customHeight="1">
      <c r="A24" s="847">
        <v>16</v>
      </c>
      <c r="B24" s="845" t="s">
        <v>849</v>
      </c>
      <c r="C24" s="109">
        <f t="shared" si="3"/>
        <v>137</v>
      </c>
      <c r="D24" s="896">
        <f>SUMIF('mau 2'!$Q:$Q,'Phuluc II'!$B24,'mau 2'!S:S)</f>
        <v>3</v>
      </c>
      <c r="E24" s="896">
        <f>SUMIF('mau 2'!$Q:$Q,'Phuluc II'!$B24,'mau 2'!T:T)</f>
        <v>3</v>
      </c>
      <c r="F24" s="896">
        <f>SUMIF('mau 2'!$Q:$Q,'Phuluc II'!$B24,'mau 2'!U:U)</f>
        <v>130</v>
      </c>
      <c r="G24" s="897">
        <f>SUMIF('mau 2'!$Q:$Q,'Phuluc II'!$B24,'mau 2'!V:V)</f>
        <v>1</v>
      </c>
      <c r="H24" s="109">
        <f t="shared" si="4"/>
        <v>0</v>
      </c>
      <c r="I24" s="896">
        <f>SUMIF('mau 2'!$Q:$Q,'Phuluc II'!$B24,'mau 2'!W:W)</f>
        <v>0</v>
      </c>
      <c r="J24" s="897">
        <f>COUNTIF('mau 1'!K:K,'Phuluc II'!$B24)</f>
        <v>0</v>
      </c>
      <c r="K24" s="109">
        <f t="shared" si="1"/>
        <v>66</v>
      </c>
      <c r="L24" s="896">
        <f>SUMIF('mau 2'!$Q:$Q,'Phuluc II'!$B24,'mau 2'!Y:Y)</f>
        <v>0</v>
      </c>
      <c r="M24" s="896">
        <f>SUMIF('mau 2'!$Q:$Q,'Phuluc II'!$B24,'mau 2'!Z:Z) +SUMIF('mau 2'!$Q:$Q,'Phuluc II'!$B24,'mau 2'!X:X)</f>
        <v>66</v>
      </c>
      <c r="N24" s="897"/>
      <c r="O24" s="885">
        <f t="shared" si="8"/>
        <v>71</v>
      </c>
      <c r="P24" s="896">
        <f>SUMIF('mau 2'!$Q:$Q,'Phuluc II'!$B24,'mau 2'!AB:AB)</f>
        <v>13</v>
      </c>
      <c r="Q24" s="896">
        <f>SUMIF('mau 2'!$Q:$Q,'Phuluc II'!$B24,'mau 2'!AC:AC)</f>
        <v>3</v>
      </c>
      <c r="R24" s="896">
        <f>SUMIF('mau 2'!$Q:$Q,'Phuluc II'!$B24,'mau 2'!AD:AD)</f>
        <v>61</v>
      </c>
      <c r="S24" s="896">
        <f>SUMIF('mau 2'!$Q:$Q,'Phuluc II'!$B24,'mau 2'!AE:AE)</f>
        <v>0</v>
      </c>
      <c r="T24" s="896">
        <f>SUMIF('mau 2'!$Q:$Q,'Phuluc II'!$B24,'mau 2'!AF:AF)</f>
        <v>0</v>
      </c>
      <c r="U24" s="896">
        <f>SUMIF('mau 2'!$Q:$Q,'Phuluc II'!$B24,'mau 2'!AG:AG)</f>
        <v>0</v>
      </c>
      <c r="V24" s="896">
        <f>SUMIF('mau 2'!$Q:$Q,'Phuluc II'!$B24,'mau 2'!AH:AH)</f>
        <v>1</v>
      </c>
      <c r="W24" s="896">
        <f>SUMIF('mau 2'!$Q:$Q,'Phuluc II'!$B24,'mau 2'!AI:AI)</f>
        <v>2</v>
      </c>
      <c r="X24" s="896">
        <f>SUMIF('mau 2'!$Q:$Q,'Phuluc II'!$B24,'mau 2'!AJ:AJ)</f>
        <v>1</v>
      </c>
      <c r="Y24" s="900">
        <f>SUMIF('mau 2'!$Q:$Q,'Phuluc II'!$B24,'mau 2'!AL:AL)</f>
        <v>0</v>
      </c>
      <c r="Z24" s="900">
        <f>SUMIF('mau 2'!$Q:$Q,'Phuluc II'!$B24,'mau 2'!AO:AO)</f>
        <v>6</v>
      </c>
      <c r="AA24" s="901">
        <f>SUMIF('mau 2'!$Q:$Q,'Phuluc II'!$B24,'mau 2'!AA:AA)</f>
        <v>3</v>
      </c>
    </row>
    <row r="25" spans="1:27" s="110" customFormat="1" ht="27.75" customHeight="1">
      <c r="A25" s="847">
        <v>17</v>
      </c>
      <c r="B25" s="845" t="s">
        <v>2633</v>
      </c>
      <c r="C25" s="109">
        <f t="shared" si="3"/>
        <v>21</v>
      </c>
      <c r="D25" s="896">
        <f>SUMIF('mau 2'!$Q:$Q,'Phuluc II'!$B25,'mau 2'!S:S)</f>
        <v>0</v>
      </c>
      <c r="E25" s="896">
        <f>SUMIF('mau 2'!$Q:$Q,'Phuluc II'!$B25,'mau 2'!T:T)</f>
        <v>19</v>
      </c>
      <c r="F25" s="896">
        <f>SUMIF('mau 2'!$Q:$Q,'Phuluc II'!$B25,'mau 2'!U:U)</f>
        <v>2</v>
      </c>
      <c r="G25" s="897">
        <f>SUMIF('mau 2'!$Q:$Q,'Phuluc II'!$B25,'mau 2'!V:V)</f>
        <v>0</v>
      </c>
      <c r="H25" s="109">
        <f t="shared" si="4"/>
        <v>0</v>
      </c>
      <c r="I25" s="896">
        <f>SUMIF('mau 2'!$Q:$Q,'Phuluc II'!$B25,'mau 2'!W:W)</f>
        <v>0</v>
      </c>
      <c r="J25" s="897">
        <f>COUNTIF('mau 1'!K:K,'Phuluc II'!$B25)</f>
        <v>0</v>
      </c>
      <c r="K25" s="109">
        <f t="shared" si="1"/>
        <v>0</v>
      </c>
      <c r="L25" s="896">
        <f>SUMIF('mau 2'!$Q:$Q,'Phuluc II'!$B25,'mau 2'!Y:Y)</f>
        <v>0</v>
      </c>
      <c r="M25" s="896">
        <f>SUMIF('mau 2'!$Q:$Q,'Phuluc II'!$B25,'mau 2'!Z:Z) +SUMIF('mau 2'!$Q:$Q,'Phuluc II'!$B25,'mau 2'!X:X)</f>
        <v>0</v>
      </c>
      <c r="N25" s="897"/>
      <c r="O25" s="885">
        <f t="shared" si="8"/>
        <v>21</v>
      </c>
      <c r="P25" s="896">
        <f>SUMIF('mau 2'!$Q:$Q,'Phuluc II'!$B25,'mau 2'!AB:AB)</f>
        <v>21</v>
      </c>
      <c r="Q25" s="896">
        <f>SUMIF('mau 2'!$Q:$Q,'Phuluc II'!$B25,'mau 2'!AC:AC)</f>
        <v>0</v>
      </c>
      <c r="R25" s="896">
        <f>SUMIF('mau 2'!$Q:$Q,'Phuluc II'!$B25,'mau 2'!AD:AD)</f>
        <v>0</v>
      </c>
      <c r="S25" s="896">
        <f>SUMIF('mau 2'!$Q:$Q,'Phuluc II'!$B25,'mau 2'!AE:AE)</f>
        <v>0</v>
      </c>
      <c r="T25" s="896">
        <f>SUMIF('mau 2'!$Q:$Q,'Phuluc II'!$B25,'mau 2'!AF:AF)</f>
        <v>0</v>
      </c>
      <c r="U25" s="896">
        <f>SUMIF('mau 2'!$Q:$Q,'Phuluc II'!$B25,'mau 2'!AG:AG)</f>
        <v>0</v>
      </c>
      <c r="V25" s="896">
        <f>SUMIF('mau 2'!$Q:$Q,'Phuluc II'!$B25,'mau 2'!AH:AH)</f>
        <v>0</v>
      </c>
      <c r="W25" s="896">
        <f>SUMIF('mau 2'!$Q:$Q,'Phuluc II'!$B25,'mau 2'!AI:AI)</f>
        <v>0</v>
      </c>
      <c r="X25" s="896">
        <f>SUMIF('mau 2'!$Q:$Q,'Phuluc II'!$B25,'mau 2'!AJ:AJ)</f>
        <v>0</v>
      </c>
      <c r="Y25" s="900">
        <f>SUMIF('mau 2'!$Q:$Q,'Phuluc II'!$B25,'mau 2'!AL:AL)</f>
        <v>0</v>
      </c>
      <c r="Z25" s="900">
        <f>SUMIF('mau 2'!$Q:$Q,'Phuluc II'!$B25,'mau 2'!AO:AO)</f>
        <v>0</v>
      </c>
      <c r="AA25" s="901">
        <f>SUMIF('mau 2'!$Q:$Q,'Phuluc II'!$B25,'mau 2'!AA:AA)</f>
        <v>0</v>
      </c>
    </row>
    <row r="26" spans="1:27" s="110" customFormat="1" ht="27.75" customHeight="1">
      <c r="A26" s="847">
        <v>18</v>
      </c>
      <c r="B26" s="845" t="s">
        <v>2643</v>
      </c>
      <c r="C26" s="109">
        <f t="shared" si="3"/>
        <v>52</v>
      </c>
      <c r="D26" s="896">
        <f>SUMIF('mau 2'!$Q:$Q,'Phuluc II'!$B26,'mau 2'!S:S)</f>
        <v>38</v>
      </c>
      <c r="E26" s="896">
        <f>SUMIF('mau 2'!$Q:$Q,'Phuluc II'!$B26,'mau 2'!T:T)</f>
        <v>13</v>
      </c>
      <c r="F26" s="896">
        <f>SUMIF('mau 2'!$Q:$Q,'Phuluc II'!$B26,'mau 2'!U:U)</f>
        <v>0</v>
      </c>
      <c r="G26" s="897">
        <f>SUMIF('mau 2'!$Q:$Q,'Phuluc II'!$B26,'mau 2'!V:V)</f>
        <v>1</v>
      </c>
      <c r="H26" s="109">
        <f t="shared" si="4"/>
        <v>4</v>
      </c>
      <c r="I26" s="896">
        <v>0</v>
      </c>
      <c r="J26" s="897">
        <f>COUNTIF('mau 1'!K:K,'Phuluc II'!$B26)</f>
        <v>4</v>
      </c>
      <c r="K26" s="109">
        <f t="shared" si="1"/>
        <v>9</v>
      </c>
      <c r="L26" s="896">
        <f>SUMIF('mau 2'!$Q:$Q,'Phuluc II'!$B26,'mau 2'!Y:Y)</f>
        <v>9</v>
      </c>
      <c r="M26" s="896">
        <f>SUMIF('mau 2'!$Q:$Q,'Phuluc II'!$B26,'mau 2'!Z:Z) +SUMIF('mau 2'!$Q:$Q,'Phuluc II'!$B26,'mau 2'!X:X)</f>
        <v>0</v>
      </c>
      <c r="N26" s="897"/>
      <c r="O26" s="885">
        <f t="shared" si="8"/>
        <v>43</v>
      </c>
      <c r="P26" s="896">
        <f>SUMIF('mau 2'!$Q:$Q,'Phuluc II'!$B26,'mau 2'!AB:AB)</f>
        <v>34</v>
      </c>
      <c r="Q26" s="896">
        <f>SUMIF('mau 2'!$Q:$Q,'Phuluc II'!$B26,'mau 2'!AC:AC)</f>
        <v>1</v>
      </c>
      <c r="R26" s="896">
        <f>SUMIF('mau 2'!$Q:$Q,'Phuluc II'!$B26,'mau 2'!AD:AD)</f>
        <v>5</v>
      </c>
      <c r="S26" s="896">
        <f>SUMIF('mau 2'!$Q:$Q,'Phuluc II'!$B26,'mau 2'!AE:AE)</f>
        <v>1</v>
      </c>
      <c r="T26" s="896">
        <f>SUMIF('mau 2'!$Q:$Q,'Phuluc II'!$B26,'mau 2'!AF:AF)</f>
        <v>0</v>
      </c>
      <c r="U26" s="896">
        <f>SUMIF('mau 2'!$Q:$Q,'Phuluc II'!$B26,'mau 2'!AG:AG)</f>
        <v>0</v>
      </c>
      <c r="V26" s="896">
        <f>SUMIF('mau 2'!$Q:$Q,'Phuluc II'!$B26,'mau 2'!AH:AH)</f>
        <v>0</v>
      </c>
      <c r="W26" s="896">
        <f>SUMIF('mau 2'!$Q:$Q,'Phuluc II'!$B26,'mau 2'!AI:AI)</f>
        <v>0</v>
      </c>
      <c r="X26" s="896">
        <f>SUMIF('mau 2'!$Q:$Q,'Phuluc II'!$B26,'mau 2'!AJ:AJ)</f>
        <v>34</v>
      </c>
      <c r="Y26" s="900">
        <f>SUMIF('mau 2'!$Q:$Q,'Phuluc II'!$B26,'mau 2'!AL:AL)</f>
        <v>20</v>
      </c>
      <c r="Z26" s="900">
        <f>SUMIF('mau 2'!$Q:$Q,'Phuluc II'!$B26,'mau 2'!AO:AO)</f>
        <v>4</v>
      </c>
      <c r="AA26" s="901">
        <f>SUMIF('mau 2'!$Q:$Q,'Phuluc II'!$B26,'mau 2'!AA:AA)</f>
        <v>0</v>
      </c>
    </row>
    <row r="27" spans="1:27" s="110" customFormat="1" ht="27.75" customHeight="1">
      <c r="A27" s="847">
        <v>19</v>
      </c>
      <c r="B27" s="845" t="s">
        <v>2644</v>
      </c>
      <c r="C27" s="109">
        <f t="shared" si="3"/>
        <v>3</v>
      </c>
      <c r="D27" s="896">
        <f>SUMIF('mau 2'!$Q:$Q,'Phuluc II'!$B27,'mau 2'!S:S)</f>
        <v>2</v>
      </c>
      <c r="E27" s="896">
        <f>SUMIF('mau 2'!$Q:$Q,'Phuluc II'!$B27,'mau 2'!T:T)</f>
        <v>1</v>
      </c>
      <c r="F27" s="896">
        <f>SUMIF('mau 2'!$Q:$Q,'Phuluc II'!$B27,'mau 2'!U:U)</f>
        <v>0</v>
      </c>
      <c r="G27" s="897">
        <f>SUMIF('mau 2'!$Q:$Q,'Phuluc II'!$B27,'mau 2'!V:V)</f>
        <v>0</v>
      </c>
      <c r="H27" s="109">
        <f t="shared" si="4"/>
        <v>10</v>
      </c>
      <c r="I27" s="896">
        <f>SUMIF('mau 2'!$Q:$Q,'Phuluc II'!$B27,'mau 2'!W:W)</f>
        <v>0</v>
      </c>
      <c r="J27" s="897">
        <f>COUNTIF('mau 1'!K:K,'Phuluc II'!$B27)</f>
        <v>10</v>
      </c>
      <c r="K27" s="109">
        <f t="shared" si="1"/>
        <v>0</v>
      </c>
      <c r="L27" s="896">
        <f>SUMIF('mau 2'!$Q:$Q,'Phuluc II'!$B27,'mau 2'!Y:Y)</f>
        <v>0</v>
      </c>
      <c r="M27" s="896">
        <f>SUMIF('mau 2'!$Q:$Q,'Phuluc II'!$B27,'mau 2'!Z:Z) +SUMIF('mau 2'!$Q:$Q,'Phuluc II'!$B27,'mau 2'!X:X)</f>
        <v>0</v>
      </c>
      <c r="N27" s="897"/>
      <c r="O27" s="885">
        <f t="shared" si="8"/>
        <v>3</v>
      </c>
      <c r="P27" s="896">
        <f>SUMIF('mau 2'!$Q:$Q,'Phuluc II'!$B27,'mau 2'!AB:AB)</f>
        <v>0</v>
      </c>
      <c r="Q27" s="896">
        <f>SUMIF('mau 2'!$Q:$Q,'Phuluc II'!$B27,'mau 2'!AC:AC)</f>
        <v>0</v>
      </c>
      <c r="R27" s="896">
        <f>SUMIF('mau 2'!$Q:$Q,'Phuluc II'!$B27,'mau 2'!AD:AD)</f>
        <v>3</v>
      </c>
      <c r="S27" s="896">
        <f>SUMIF('mau 2'!$Q:$Q,'Phuluc II'!$B27,'mau 2'!AE:AE)</f>
        <v>0</v>
      </c>
      <c r="T27" s="896">
        <f>SUMIF('mau 2'!$Q:$Q,'Phuluc II'!$B27,'mau 2'!AF:AF)</f>
        <v>0</v>
      </c>
      <c r="U27" s="896">
        <f>SUMIF('mau 2'!$Q:$Q,'Phuluc II'!$B27,'mau 2'!AG:AG)</f>
        <v>1</v>
      </c>
      <c r="V27" s="896">
        <f>SUMIF('mau 2'!$Q:$Q,'Phuluc II'!$B27,'mau 2'!AH:AH)</f>
        <v>0</v>
      </c>
      <c r="W27" s="896">
        <f>SUMIF('mau 2'!$Q:$Q,'Phuluc II'!$B27,'mau 2'!AI:AI)</f>
        <v>0</v>
      </c>
      <c r="X27" s="896">
        <f>SUMIF('mau 2'!$Q:$Q,'Phuluc II'!$B27,'mau 2'!AJ:AJ)</f>
        <v>0</v>
      </c>
      <c r="Y27" s="900">
        <f>SUMIF('mau 2'!$Q:$Q,'Phuluc II'!$B27,'mau 2'!AL:AL)</f>
        <v>0</v>
      </c>
      <c r="Z27" s="900">
        <f>SUMIF('mau 2'!$Q:$Q,'Phuluc II'!$B27,'mau 2'!AO:AO)</f>
        <v>0</v>
      </c>
      <c r="AA27" s="901">
        <f>SUMIF('mau 2'!$Q:$Q,'Phuluc II'!$B27,'mau 2'!AA:AA)</f>
        <v>0</v>
      </c>
    </row>
    <row r="28" spans="1:27" s="110" customFormat="1" ht="27.75" customHeight="1">
      <c r="A28" s="847">
        <v>20</v>
      </c>
      <c r="B28" s="845" t="s">
        <v>2645</v>
      </c>
      <c r="C28" s="109">
        <f t="shared" si="3"/>
        <v>15</v>
      </c>
      <c r="D28" s="896">
        <f>SUMIF('mau 2'!$Q:$Q,'Phuluc II'!$B28,'mau 2'!S:S)</f>
        <v>7</v>
      </c>
      <c r="E28" s="896">
        <f>SUMIF('mau 2'!$Q:$Q,'Phuluc II'!$B28,'mau 2'!T:T)</f>
        <v>5</v>
      </c>
      <c r="F28" s="896">
        <f>SUMIF('mau 2'!$Q:$Q,'Phuluc II'!$B28,'mau 2'!U:U)</f>
        <v>0</v>
      </c>
      <c r="G28" s="897">
        <f>SUMIF('mau 2'!$Q:$Q,'Phuluc II'!$B28,'mau 2'!V:V)</f>
        <v>3</v>
      </c>
      <c r="H28" s="109">
        <f t="shared" si="4"/>
        <v>0</v>
      </c>
      <c r="I28" s="896">
        <f>SUMIF('mau 2'!$Q:$Q,'Phuluc II'!$B28,'mau 2'!W:W)</f>
        <v>0</v>
      </c>
      <c r="J28" s="897">
        <f>COUNTIF('mau 1'!K:K,'Phuluc II'!$B28)</f>
        <v>0</v>
      </c>
      <c r="K28" s="109">
        <f t="shared" si="1"/>
        <v>4</v>
      </c>
      <c r="L28" s="896">
        <f>SUMIF('mau 2'!$Q:$Q,'Phuluc II'!$B28,'mau 2'!Y:Y)</f>
        <v>3</v>
      </c>
      <c r="M28" s="896">
        <f>SUMIF('mau 2'!$Q:$Q,'Phuluc II'!$B28,'mau 2'!Z:Z) +SUMIF('mau 2'!$Q:$Q,'Phuluc II'!$B28,'mau 2'!X:X)</f>
        <v>1</v>
      </c>
      <c r="N28" s="897"/>
      <c r="O28" s="885">
        <f t="shared" si="8"/>
        <v>11</v>
      </c>
      <c r="P28" s="896">
        <f>SUMIF('mau 2'!$Q:$Q,'Phuluc II'!$B28,'mau 2'!AB:AB)</f>
        <v>2</v>
      </c>
      <c r="Q28" s="896">
        <f>SUMIF('mau 2'!$Q:$Q,'Phuluc II'!$B28,'mau 2'!AC:AC)</f>
        <v>0</v>
      </c>
      <c r="R28" s="896">
        <f>SUMIF('mau 2'!$Q:$Q,'Phuluc II'!$B28,'mau 2'!AD:AD)</f>
        <v>7</v>
      </c>
      <c r="S28" s="896">
        <f>SUMIF('mau 2'!$Q:$Q,'Phuluc II'!$B28,'mau 2'!AE:AE)</f>
        <v>0</v>
      </c>
      <c r="T28" s="896">
        <f>SUMIF('mau 2'!$Q:$Q,'Phuluc II'!$B28,'mau 2'!AF:AF)</f>
        <v>0</v>
      </c>
      <c r="U28" s="896">
        <f>SUMIF('mau 2'!$Q:$Q,'Phuluc II'!$B28,'mau 2'!AG:AG)</f>
        <v>0</v>
      </c>
      <c r="V28" s="896">
        <f>SUMIF('mau 2'!$Q:$Q,'Phuluc II'!$B28,'mau 2'!AH:AH)</f>
        <v>0</v>
      </c>
      <c r="W28" s="896">
        <f>SUMIF('mau 2'!$Q:$Q,'Phuluc II'!$B28,'mau 2'!AI:AI)</f>
        <v>0</v>
      </c>
      <c r="X28" s="896">
        <f>SUMIF('mau 2'!$Q:$Q,'Phuluc II'!$B28,'mau 2'!AJ:AJ)</f>
        <v>0</v>
      </c>
      <c r="Y28" s="900">
        <f>SUMIF('mau 2'!$Q:$Q,'Phuluc II'!$B28,'mau 2'!AL:AL)</f>
        <v>2</v>
      </c>
      <c r="Z28" s="900">
        <f>SUMIF('mau 2'!$Q:$Q,'Phuluc II'!$B28,'mau 2'!AO:AO)</f>
        <v>6</v>
      </c>
      <c r="AA28" s="901">
        <f>SUMIF('mau 2'!$Q:$Q,'Phuluc II'!$B28,'mau 2'!AA:AA)</f>
        <v>0</v>
      </c>
    </row>
    <row r="29" spans="1:27" s="110" customFormat="1" ht="27.75" customHeight="1">
      <c r="A29" s="847">
        <v>21</v>
      </c>
      <c r="B29" s="845" t="s">
        <v>5109</v>
      </c>
      <c r="C29" s="109">
        <f t="shared" si="3"/>
        <v>7</v>
      </c>
      <c r="D29" s="896">
        <f>SUMIF('mau 2'!$Q:$Q,'Phuluc II'!$B29,'mau 2'!S:S)</f>
        <v>0</v>
      </c>
      <c r="E29" s="896">
        <f>SUMIF('mau 2'!$Q:$Q,'Phuluc II'!$B29,'mau 2'!T:T)</f>
        <v>7</v>
      </c>
      <c r="F29" s="896">
        <f>SUMIF('mau 2'!$Q:$Q,'Phuluc II'!$B29,'mau 2'!U:U)</f>
        <v>0</v>
      </c>
      <c r="G29" s="897">
        <f>SUMIF('mau 2'!$Q:$Q,'Phuluc II'!$B29,'mau 2'!V:V)</f>
        <v>0</v>
      </c>
      <c r="H29" s="109">
        <f t="shared" si="4"/>
        <v>9</v>
      </c>
      <c r="I29" s="896">
        <f>SUMIF('mau 2'!$Q:$Q,'Phuluc II'!$B29,'mau 2'!W:W)</f>
        <v>0</v>
      </c>
      <c r="J29" s="897">
        <f>COUNTIF('mau 1'!K:K,'Phuluc II'!$B29)</f>
        <v>9</v>
      </c>
      <c r="K29" s="109">
        <f t="shared" si="1"/>
        <v>1</v>
      </c>
      <c r="L29" s="896">
        <f>SUMIF('mau 2'!$Q:$Q,'Phuluc II'!$B29,'mau 2'!Y:Y)</f>
        <v>0</v>
      </c>
      <c r="M29" s="896">
        <f>SUMIF('mau 2'!$Q:$Q,'Phuluc II'!$B29,'mau 2'!Z:Z) +SUMIF('mau 2'!$Q:$Q,'Phuluc II'!$B29,'mau 2'!X:X)</f>
        <v>1</v>
      </c>
      <c r="N29" s="897"/>
      <c r="O29" s="885">
        <f t="shared" si="8"/>
        <v>6</v>
      </c>
      <c r="P29" s="896">
        <f>SUMIF('mau 2'!$Q:$Q,'Phuluc II'!$B29,'mau 2'!AB:AB)</f>
        <v>1</v>
      </c>
      <c r="Q29" s="896">
        <v>1</v>
      </c>
      <c r="R29" s="896">
        <v>1</v>
      </c>
      <c r="S29" s="896">
        <f>SUMIF('mau 2'!$Q:$Q,'Phuluc II'!$B29,'mau 2'!AE:AE)</f>
        <v>0</v>
      </c>
      <c r="T29" s="896">
        <f>SUMIF('mau 2'!$Q:$Q,'Phuluc II'!$B29,'mau 2'!AF:AF)</f>
        <v>1</v>
      </c>
      <c r="U29" s="896">
        <f>SUMIF('mau 2'!$Q:$Q,'Phuluc II'!$B29,'mau 2'!AG:AG)</f>
        <v>0</v>
      </c>
      <c r="V29" s="896">
        <f>SUMIF('mau 2'!$Q:$Q,'Phuluc II'!$B29,'mau 2'!AH:AH)</f>
        <v>0</v>
      </c>
      <c r="W29" s="896">
        <f>SUMIF('mau 2'!$Q:$Q,'Phuluc II'!$B29,'mau 2'!AI:AI)</f>
        <v>0</v>
      </c>
      <c r="X29" s="896">
        <f>SUMIF('mau 2'!$Q:$Q,'Phuluc II'!$B29,'mau 2'!AJ:AJ)</f>
        <v>0</v>
      </c>
      <c r="Y29" s="900">
        <f>SUMIF('mau 2'!$Q:$Q,'Phuluc II'!$B29,'mau 2'!AL:AL)</f>
        <v>0</v>
      </c>
      <c r="Z29" s="900">
        <f>SUMIF('mau 2'!$Q:$Q,'Phuluc II'!$B29,'mau 2'!AO:AO)</f>
        <v>1</v>
      </c>
      <c r="AA29" s="901">
        <f>SUMIF('mau 2'!$Q:$Q,'Phuluc II'!$B29,'mau 2'!AA:AA)</f>
        <v>0</v>
      </c>
    </row>
    <row r="30" spans="1:27" s="110" customFormat="1" ht="27.75" customHeight="1">
      <c r="A30" s="847">
        <v>22</v>
      </c>
      <c r="B30" s="845" t="s">
        <v>2646</v>
      </c>
      <c r="C30" s="109">
        <f t="shared" si="3"/>
        <v>95</v>
      </c>
      <c r="D30" s="896">
        <f>SUMIF('mau 2'!$Q:$Q,'Phuluc II'!$B30,'mau 2'!S:S)</f>
        <v>52</v>
      </c>
      <c r="E30" s="896">
        <f>SUMIF('mau 2'!$Q:$Q,'Phuluc II'!$B30,'mau 2'!T:T)</f>
        <v>39</v>
      </c>
      <c r="F30" s="896">
        <f>SUMIF('mau 2'!$Q:$Q,'Phuluc II'!$B30,'mau 2'!U:U)</f>
        <v>4</v>
      </c>
      <c r="G30" s="897">
        <f>SUMIF('mau 2'!$Q:$Q,'Phuluc II'!$B30,'mau 2'!V:V)</f>
        <v>0</v>
      </c>
      <c r="H30" s="109">
        <f t="shared" si="4"/>
        <v>0</v>
      </c>
      <c r="I30" s="896">
        <f>SUMIF('mau 2'!$Q:$Q,'Phuluc II'!$B30,'mau 2'!W:W)</f>
        <v>0</v>
      </c>
      <c r="J30" s="897">
        <f>COUNTIF('mau 1'!K:K,'Phuluc II'!$B30)</f>
        <v>0</v>
      </c>
      <c r="K30" s="109">
        <f t="shared" si="1"/>
        <v>27</v>
      </c>
      <c r="L30" s="896">
        <f>SUMIF('mau 2'!$Q:$Q,'Phuluc II'!$B30,'mau 2'!Y:Y)</f>
        <v>27</v>
      </c>
      <c r="M30" s="896">
        <f>SUMIF('mau 2'!$Q:$Q,'Phuluc II'!$B30,'mau 2'!Z:Z) +SUMIF('mau 2'!$Q:$Q,'Phuluc II'!$B30,'mau 2'!X:X)</f>
        <v>0</v>
      </c>
      <c r="N30" s="897"/>
      <c r="O30" s="885">
        <f>C30-K30-I30</f>
        <v>68</v>
      </c>
      <c r="P30" s="896">
        <f>SUMIF('mau 2'!$Q:$Q,'Phuluc II'!$B30,'mau 2'!AB:AB)</f>
        <v>26</v>
      </c>
      <c r="Q30" s="896">
        <f>SUMIF('mau 2'!$Q:$Q,'Phuluc II'!$B30,'mau 2'!AC:AC)</f>
        <v>32</v>
      </c>
      <c r="R30" s="896">
        <f>SUMIF('mau 2'!$Q:$Q,'Phuluc II'!$B30,'mau 2'!AD:AD)</f>
        <v>30</v>
      </c>
      <c r="S30" s="896">
        <f>SUMIF('mau 2'!$Q:$Q,'Phuluc II'!$B30,'mau 2'!AE:AE)</f>
        <v>7</v>
      </c>
      <c r="T30" s="896">
        <f>SUMIF('mau 2'!$Q:$Q,'Phuluc II'!$B30,'mau 2'!AF:AF)</f>
        <v>19</v>
      </c>
      <c r="U30" s="896">
        <f>SUMIF('mau 2'!$Q:$Q,'Phuluc II'!$B30,'mau 2'!AG:AG)</f>
        <v>19</v>
      </c>
      <c r="V30" s="896">
        <f>SUMIF('mau 2'!$Q:$Q,'Phuluc II'!$B30,'mau 2'!AH:AH)</f>
        <v>0</v>
      </c>
      <c r="W30" s="896">
        <f>SUMIF('mau 2'!$Q:$Q,'Phuluc II'!$B30,'mau 2'!AI:AI)</f>
        <v>0</v>
      </c>
      <c r="X30" s="896">
        <f>SUMIF('mau 2'!$Q:$Q,'Phuluc II'!$B30,'mau 2'!AJ:AJ)</f>
        <v>19</v>
      </c>
      <c r="Y30" s="900">
        <f>SUMIF('mau 2'!$Q:$Q,'Phuluc II'!$B30,'mau 2'!AL:AL)</f>
        <v>0</v>
      </c>
      <c r="Z30" s="900">
        <f>SUMIF('mau 2'!$Q:$Q,'Phuluc II'!$B30,'mau 2'!AO:AO)</f>
        <v>7</v>
      </c>
      <c r="AA30" s="901">
        <f>SUMIF('mau 2'!$Q:$Q,'Phuluc II'!$B30,'mau 2'!AA:AA)</f>
        <v>0</v>
      </c>
    </row>
    <row r="31" spans="1:27" s="110" customFormat="1" ht="27.75" customHeight="1">
      <c r="A31" s="847">
        <v>23</v>
      </c>
      <c r="B31" s="845" t="s">
        <v>2013</v>
      </c>
      <c r="C31" s="109">
        <f t="shared" si="3"/>
        <v>32</v>
      </c>
      <c r="D31" s="896">
        <f>SUMIF('mau 2'!$Q:$Q,'Phuluc II'!$B31,'mau 2'!S:S)</f>
        <v>0</v>
      </c>
      <c r="E31" s="896">
        <f>SUMIF('mau 2'!$Q:$Q,'Phuluc II'!$B31,'mau 2'!T:T)</f>
        <v>0</v>
      </c>
      <c r="F31" s="896">
        <f>SUMIF('mau 2'!$Q:$Q,'Phuluc II'!$B31,'mau 2'!U:U)</f>
        <v>32</v>
      </c>
      <c r="G31" s="897">
        <f>SUMIF('mau 2'!$Q:$Q,'Phuluc II'!$B31,'mau 2'!V:V)</f>
        <v>0</v>
      </c>
      <c r="H31" s="109">
        <f t="shared" si="4"/>
        <v>0</v>
      </c>
      <c r="I31" s="896">
        <f>SUMIF('mau 2'!$Q:$Q,'Phuluc II'!$B31,'mau 2'!W:W)</f>
        <v>0</v>
      </c>
      <c r="J31" s="897">
        <f>COUNTIF('mau 1'!K:K,'Phuluc II'!$B31)</f>
        <v>0</v>
      </c>
      <c r="K31" s="109">
        <f t="shared" si="1"/>
        <v>0</v>
      </c>
      <c r="L31" s="896">
        <f>SUMIF('mau 2'!$Q:$Q,'Phuluc II'!$B31,'mau 2'!Y:Y)</f>
        <v>0</v>
      </c>
      <c r="M31" s="896">
        <f>SUMIF('mau 2'!$Q:$Q,'Phuluc II'!$B31,'mau 2'!Z:Z) +SUMIF('mau 2'!$Q:$Q,'Phuluc II'!$B31,'mau 2'!X:X)</f>
        <v>0</v>
      </c>
      <c r="N31" s="897"/>
      <c r="O31" s="885">
        <f t="shared" si="8"/>
        <v>32</v>
      </c>
      <c r="P31" s="896">
        <f>SUMIF('mau 2'!$Q:$Q,'Phuluc II'!$B31,'mau 2'!AB:AB)</f>
        <v>0</v>
      </c>
      <c r="Q31" s="896">
        <f>SUMIF('mau 2'!$Q:$Q,'Phuluc II'!$B31,'mau 2'!AC:AC)</f>
        <v>0</v>
      </c>
      <c r="R31" s="896">
        <f>SUMIF('mau 2'!$Q:$Q,'Phuluc II'!$B31,'mau 2'!AD:AD)</f>
        <v>0</v>
      </c>
      <c r="S31" s="896">
        <f>SUMIF('mau 2'!$Q:$Q,'Phuluc II'!$B31,'mau 2'!AE:AE)</f>
        <v>0</v>
      </c>
      <c r="T31" s="896">
        <f>SUMIF('mau 2'!$Q:$Q,'Phuluc II'!$B31,'mau 2'!AF:AF)</f>
        <v>14</v>
      </c>
      <c r="U31" s="896">
        <f>SUMIF('mau 2'!$Q:$Q,'Phuluc II'!$B31,'mau 2'!AG:AG)</f>
        <v>6</v>
      </c>
      <c r="V31" s="896">
        <f>SUMIF('mau 2'!$Q:$Q,'Phuluc II'!$B31,'mau 2'!AH:AH)</f>
        <v>9</v>
      </c>
      <c r="W31" s="896">
        <f>SUMIF('mau 2'!$Q:$Q,'Phuluc II'!$B31,'mau 2'!AI:AI)</f>
        <v>0</v>
      </c>
      <c r="X31" s="896">
        <f>SUMIF('mau 2'!$Q:$Q,'Phuluc II'!$B31,'mau 2'!AJ:AJ)</f>
        <v>4</v>
      </c>
      <c r="Y31" s="900">
        <f>SUMIF('mau 2'!$Q:$Q,'Phuluc II'!$B31,'mau 2'!AL:AL)</f>
        <v>0</v>
      </c>
      <c r="Z31" s="900">
        <f>SUMIF('mau 2'!$Q:$Q,'Phuluc II'!$B31,'mau 2'!AO:AO)</f>
        <v>0</v>
      </c>
      <c r="AA31" s="901">
        <f>SUMIF('mau 2'!$Q:$Q,'Phuluc II'!$B31,'mau 2'!AA:AA)</f>
        <v>0</v>
      </c>
    </row>
    <row r="32" spans="1:27" s="110" customFormat="1" ht="27.75" customHeight="1">
      <c r="A32" s="847">
        <v>24</v>
      </c>
      <c r="B32" s="845" t="s">
        <v>2670</v>
      </c>
      <c r="C32" s="109">
        <f t="shared" si="3"/>
        <v>477</v>
      </c>
      <c r="D32" s="896">
        <f>SUMIF('mau 2'!$Q:$Q,'Phuluc II'!$B32,'mau 2'!S:S)</f>
        <v>93</v>
      </c>
      <c r="E32" s="896">
        <f>SUMIF('mau 2'!$Q:$Q,'Phuluc II'!$B32,'mau 2'!T:T)</f>
        <v>148</v>
      </c>
      <c r="F32" s="896">
        <f>SUMIF('mau 2'!$Q:$Q,'Phuluc II'!$B32,'mau 2'!U:U)</f>
        <v>119</v>
      </c>
      <c r="G32" s="897">
        <f>SUMIF('mau 2'!$Q:$Q,'Phuluc II'!$B32,'mau 2'!V:V)</f>
        <v>117</v>
      </c>
      <c r="H32" s="109">
        <f t="shared" si="4"/>
        <v>86</v>
      </c>
      <c r="I32" s="896">
        <v>24</v>
      </c>
      <c r="J32" s="897">
        <v>62</v>
      </c>
      <c r="K32" s="109">
        <f t="shared" si="1"/>
        <v>139</v>
      </c>
      <c r="L32" s="896">
        <f>SUMIF('mau 2'!$Q:$Q,'Phuluc II'!$B32,'mau 2'!Y:Y)</f>
        <v>85</v>
      </c>
      <c r="M32" s="896">
        <f>SUMIF('mau 2'!$Q:$Q,'Phuluc II'!$B32,'mau 2'!Z:Z) +SUMIF('mau 2'!$Q:$Q,'Phuluc II'!$B32,'mau 2'!X:X)</f>
        <v>54</v>
      </c>
      <c r="N32" s="897"/>
      <c r="O32" s="885">
        <f t="shared" si="8"/>
        <v>314</v>
      </c>
      <c r="P32" s="896">
        <f>SUMIF('mau 2'!$Q:$Q,'Phuluc II'!$B32,'mau 2'!AB:AB)</f>
        <v>147</v>
      </c>
      <c r="Q32" s="896">
        <f>SUMIF('mau 2'!$Q:$Q,'Phuluc II'!$B32,'mau 2'!AC:AC)</f>
        <v>125</v>
      </c>
      <c r="R32" s="896">
        <f>SUMIF('mau 2'!$Q:$Q,'Phuluc II'!$B32,'mau 2'!AD:AD)</f>
        <v>112</v>
      </c>
      <c r="S32" s="896">
        <f>SUMIF('mau 2'!$Q:$Q,'Phuluc II'!$B32,'mau 2'!AE:AE)</f>
        <v>62</v>
      </c>
      <c r="T32" s="896">
        <f>SUMIF('mau 2'!$Q:$Q,'Phuluc II'!$B32,'mau 2'!AF:AF)</f>
        <v>15</v>
      </c>
      <c r="U32" s="896">
        <f>SUMIF('mau 2'!$Q:$Q,'Phuluc II'!$B32,'mau 2'!AG:AG)</f>
        <v>19</v>
      </c>
      <c r="V32" s="896">
        <f>SUMIF('mau 2'!$Q:$Q,'Phuluc II'!$B32,'mau 2'!AH:AH)</f>
        <v>10</v>
      </c>
      <c r="W32" s="896">
        <f>SUMIF('mau 2'!$Q:$Q,'Phuluc II'!$B32,'mau 2'!AI:AI)</f>
        <v>7</v>
      </c>
      <c r="X32" s="896">
        <f>SUMIF('mau 2'!$Q:$Q,'Phuluc II'!$B32,'mau 2'!AJ:AJ)</f>
        <v>20</v>
      </c>
      <c r="Y32" s="900">
        <f>SUMIF('mau 2'!$Q:$Q,'Phuluc II'!$B32,'mau 2'!AL:AL)</f>
        <v>0</v>
      </c>
      <c r="Z32" s="900">
        <f>SUMIF('mau 2'!$Q:$Q,'Phuluc II'!$B32,'mau 2'!AO:AO)</f>
        <v>189</v>
      </c>
      <c r="AA32" s="901">
        <f>SUMIF('mau 2'!$Q:$Q,'Phuluc II'!$B32,'mau 2'!AA:AA)</f>
        <v>0</v>
      </c>
    </row>
    <row r="33" spans="1:27" s="110" customFormat="1" ht="27.75" customHeight="1">
      <c r="A33" s="847">
        <v>25</v>
      </c>
      <c r="B33" s="845" t="s">
        <v>2647</v>
      </c>
      <c r="C33" s="109">
        <f t="shared" si="3"/>
        <v>59</v>
      </c>
      <c r="D33" s="896">
        <f>SUMIF('mau 2'!$Q:$Q,'Phuluc II'!$B33,'mau 2'!S:S)</f>
        <v>0</v>
      </c>
      <c r="E33" s="896">
        <f>SUMIF('mau 2'!$Q:$Q,'Phuluc II'!$B33,'mau 2'!T:T)</f>
        <v>0</v>
      </c>
      <c r="F33" s="896">
        <f>SUMIF('mau 2'!$Q:$Q,'Phuluc II'!$B33,'mau 2'!U:U)</f>
        <v>59</v>
      </c>
      <c r="G33" s="897">
        <f>SUMIF('mau 2'!$Q:$Q,'Phuluc II'!$B33,'mau 2'!V:V)</f>
        <v>0</v>
      </c>
      <c r="H33" s="109">
        <f t="shared" si="4"/>
        <v>0</v>
      </c>
      <c r="I33" s="896">
        <f>SUMIF('mau 2'!$Q:$Q,'Phuluc II'!$B33,'mau 2'!W:W)</f>
        <v>0</v>
      </c>
      <c r="J33" s="897">
        <f>COUNTIF('mau 1'!K:K,'Phuluc II'!$B33)</f>
        <v>0</v>
      </c>
      <c r="K33" s="109">
        <f t="shared" si="1"/>
        <v>31</v>
      </c>
      <c r="L33" s="896">
        <f>SUMIF('mau 2'!$Q:$Q,'Phuluc II'!$B33,'mau 2'!Y:Y)</f>
        <v>28</v>
      </c>
      <c r="M33" s="896">
        <f>SUMIF('mau 2'!$Q:$Q,'Phuluc II'!$B33,'mau 2'!Z:Z) +SUMIF('mau 2'!$Q:$Q,'Phuluc II'!$B33,'mau 2'!X:X)</f>
        <v>3</v>
      </c>
      <c r="N33" s="897"/>
      <c r="O33" s="885">
        <f t="shared" si="8"/>
        <v>28</v>
      </c>
      <c r="P33" s="896">
        <f>SUMIF('mau 2'!$Q:$Q,'Phuluc II'!$B33,'mau 2'!AB:AB)</f>
        <v>0</v>
      </c>
      <c r="Q33" s="896">
        <f>SUMIF('mau 2'!$Q:$Q,'Phuluc II'!$B33,'mau 2'!AC:AC)</f>
        <v>0</v>
      </c>
      <c r="R33" s="896">
        <f>SUMIF('mau 2'!$Q:$Q,'Phuluc II'!$B33,'mau 2'!AD:AD)</f>
        <v>21</v>
      </c>
      <c r="S33" s="896">
        <f>SUMIF('mau 2'!$Q:$Q,'Phuluc II'!$B33,'mau 2'!AE:AE)</f>
        <v>0</v>
      </c>
      <c r="T33" s="896">
        <f>SUMIF('mau 2'!$Q:$Q,'Phuluc II'!$B33,'mau 2'!AF:AF)</f>
        <v>0</v>
      </c>
      <c r="U33" s="896">
        <f>SUMIF('mau 2'!$Q:$Q,'Phuluc II'!$B33,'mau 2'!AG:AG)</f>
        <v>0</v>
      </c>
      <c r="V33" s="896">
        <f>SUMIF('mau 2'!$Q:$Q,'Phuluc II'!$B33,'mau 2'!AH:AH)</f>
        <v>1</v>
      </c>
      <c r="W33" s="896">
        <f>SUMIF('mau 2'!$Q:$Q,'Phuluc II'!$B33,'mau 2'!AI:AI)</f>
        <v>0</v>
      </c>
      <c r="X33" s="896">
        <f>SUMIF('mau 2'!$Q:$Q,'Phuluc II'!$B33,'mau 2'!AJ:AJ)</f>
        <v>0</v>
      </c>
      <c r="Y33" s="900">
        <f>SUMIF('mau 2'!$Q:$Q,'Phuluc II'!$B33,'mau 2'!AL:AL)</f>
        <v>0</v>
      </c>
      <c r="Z33" s="900">
        <f>SUMIF('mau 2'!$Q:$Q,'Phuluc II'!$B33,'mau 2'!AO:AO)</f>
        <v>20</v>
      </c>
      <c r="AA33" s="901">
        <f>SUMIF('mau 2'!$Q:$Q,'Phuluc II'!$B33,'mau 2'!AA:AA)</f>
        <v>8</v>
      </c>
    </row>
    <row r="34" spans="1:27" s="110" customFormat="1" ht="27.75" customHeight="1">
      <c r="A34" s="847">
        <v>26</v>
      </c>
      <c r="B34" s="845" t="s">
        <v>2648</v>
      </c>
      <c r="C34" s="109">
        <f t="shared" si="3"/>
        <v>225</v>
      </c>
      <c r="D34" s="896">
        <f>SUMIF('mau 2'!$Q:$Q,'Phuluc II'!$B34,'mau 2'!S:S)</f>
        <v>0</v>
      </c>
      <c r="E34" s="896">
        <f>SUMIF('mau 2'!$Q:$Q,'Phuluc II'!$B34,'mau 2'!T:T)</f>
        <v>0</v>
      </c>
      <c r="F34" s="896">
        <f>SUMIF('mau 2'!$Q:$Q,'Phuluc II'!$B34,'mau 2'!U:U)</f>
        <v>225</v>
      </c>
      <c r="G34" s="897">
        <f>SUMIF('mau 2'!$Q:$Q,'Phuluc II'!$B34,'mau 2'!V:V)</f>
        <v>0</v>
      </c>
      <c r="H34" s="109">
        <f t="shared" si="4"/>
        <v>0</v>
      </c>
      <c r="I34" s="896">
        <f>SUMIF('mau 2'!$Q:$Q,'Phuluc II'!$B34,'mau 2'!W:W)</f>
        <v>0</v>
      </c>
      <c r="J34" s="897">
        <f>COUNTIF('mau 1'!K:K,'Phuluc II'!$B34)</f>
        <v>0</v>
      </c>
      <c r="K34" s="109">
        <f t="shared" si="1"/>
        <v>225</v>
      </c>
      <c r="L34" s="896">
        <f>SUMIF('mau 2'!$Q:$Q,'Phuluc II'!$B34,'mau 2'!Y:Y)</f>
        <v>225</v>
      </c>
      <c r="M34" s="896">
        <f>SUMIF('mau 2'!$Q:$Q,'Phuluc II'!$B34,'mau 2'!Z:Z) +SUMIF('mau 2'!$Q:$Q,'Phuluc II'!$B34,'mau 2'!X:X)</f>
        <v>0</v>
      </c>
      <c r="N34" s="897"/>
      <c r="O34" s="885">
        <f t="shared" si="8"/>
        <v>0</v>
      </c>
      <c r="P34" s="896">
        <f>SUMIF('mau 2'!$Q:$Q,'Phuluc II'!$B34,'mau 2'!AB:AB)</f>
        <v>0</v>
      </c>
      <c r="Q34" s="896">
        <f>SUMIF('mau 2'!$Q:$Q,'Phuluc II'!$B34,'mau 2'!AC:AC)</f>
        <v>0</v>
      </c>
      <c r="R34" s="896">
        <f>SUMIF('mau 2'!$Q:$Q,'Phuluc II'!$B34,'mau 2'!AD:AD)</f>
        <v>0</v>
      </c>
      <c r="S34" s="896">
        <f>SUMIF('mau 2'!$Q:$Q,'Phuluc II'!$B34,'mau 2'!AE:AE)</f>
        <v>0</v>
      </c>
      <c r="T34" s="896">
        <f>SUMIF('mau 2'!$Q:$Q,'Phuluc II'!$B34,'mau 2'!AF:AF)</f>
        <v>0</v>
      </c>
      <c r="U34" s="896">
        <f>SUMIF('mau 2'!$Q:$Q,'Phuluc II'!$B34,'mau 2'!AG:AG)</f>
        <v>0</v>
      </c>
      <c r="V34" s="896">
        <f>SUMIF('mau 2'!$Q:$Q,'Phuluc II'!$B34,'mau 2'!AH:AH)</f>
        <v>0</v>
      </c>
      <c r="W34" s="896">
        <f>SUMIF('mau 2'!$Q:$Q,'Phuluc II'!$B34,'mau 2'!AI:AI)</f>
        <v>0</v>
      </c>
      <c r="X34" s="896">
        <f>SUMIF('mau 2'!$Q:$Q,'Phuluc II'!$B34,'mau 2'!AJ:AJ)</f>
        <v>0</v>
      </c>
      <c r="Y34" s="900">
        <f>SUMIF('mau 2'!$Q:$Q,'Phuluc II'!$B34,'mau 2'!AL:AL)</f>
        <v>0</v>
      </c>
      <c r="Z34" s="900">
        <f>SUMIF('mau 2'!$Q:$Q,'Phuluc II'!$B34,'mau 2'!AO:AO)</f>
        <v>0</v>
      </c>
      <c r="AA34" s="901">
        <f>SUMIF('mau 2'!$Q:$Q,'Phuluc II'!$B34,'mau 2'!AA:AA)</f>
        <v>0</v>
      </c>
    </row>
    <row r="35" spans="1:27" s="110" customFormat="1" ht="27.75" customHeight="1">
      <c r="A35" s="847">
        <v>27</v>
      </c>
      <c r="B35" s="845" t="s">
        <v>2671</v>
      </c>
      <c r="C35" s="109">
        <f t="shared" si="3"/>
        <v>170</v>
      </c>
      <c r="D35" s="896">
        <f>SUMIF('mau 2'!$Q:$Q,'Phuluc II'!$B35,'mau 2'!S:S)</f>
        <v>12</v>
      </c>
      <c r="E35" s="896">
        <f>SUMIF('mau 2'!$Q:$Q,'Phuluc II'!$B35,'mau 2'!T:T)</f>
        <v>21</v>
      </c>
      <c r="F35" s="896">
        <f>SUMIF('mau 2'!$Q:$Q,'Phuluc II'!$B35,'mau 2'!U:U)</f>
        <v>96</v>
      </c>
      <c r="G35" s="897">
        <f>SUMIF('mau 2'!$Q:$Q,'Phuluc II'!$B35,'mau 2'!V:V)</f>
        <v>41</v>
      </c>
      <c r="H35" s="109">
        <f t="shared" si="4"/>
        <v>21</v>
      </c>
      <c r="I35" s="896">
        <v>6</v>
      </c>
      <c r="J35" s="897">
        <v>15</v>
      </c>
      <c r="K35" s="109">
        <f t="shared" si="1"/>
        <v>41</v>
      </c>
      <c r="L35" s="896">
        <f>SUMIF('mau 2'!$Q:$Q,'Phuluc II'!$B35,'mau 2'!Y:Y)</f>
        <v>39</v>
      </c>
      <c r="M35" s="896">
        <f>SUMIF('mau 2'!$Q:$Q,'Phuluc II'!$B35,'mau 2'!Z:Z) +SUMIF('mau 2'!$Q:$Q,'Phuluc II'!$B35,'mau 2'!X:X)</f>
        <v>2</v>
      </c>
      <c r="N35" s="897"/>
      <c r="O35" s="885">
        <f t="shared" si="8"/>
        <v>123</v>
      </c>
      <c r="P35" s="896">
        <f>SUMIF('mau 2'!$Q:$Q,'Phuluc II'!$B35,'mau 2'!AB:AB)</f>
        <v>96</v>
      </c>
      <c r="Q35" s="896">
        <f>SUMIF('mau 2'!$Q:$Q,'Phuluc II'!$B35,'mau 2'!AC:AC)</f>
        <v>29</v>
      </c>
      <c r="R35" s="896">
        <f>SUMIF('mau 2'!$Q:$Q,'Phuluc II'!$B35,'mau 2'!AD:AD)</f>
        <v>48</v>
      </c>
      <c r="S35" s="896">
        <f>SUMIF('mau 2'!$Q:$Q,'Phuluc II'!$B35,'mau 2'!AE:AE)</f>
        <v>19</v>
      </c>
      <c r="T35" s="896">
        <f>SUMIF('mau 2'!$Q:$Q,'Phuluc II'!$B35,'mau 2'!AF:AF)</f>
        <v>15</v>
      </c>
      <c r="U35" s="896">
        <f>SUMIF('mau 2'!$Q:$Q,'Phuluc II'!$B35,'mau 2'!AG:AG)</f>
        <v>16</v>
      </c>
      <c r="V35" s="896">
        <f>SUMIF('mau 2'!$Q:$Q,'Phuluc II'!$B35,'mau 2'!AH:AH)</f>
        <v>16</v>
      </c>
      <c r="W35" s="896">
        <f>SUMIF('mau 2'!$Q:$Q,'Phuluc II'!$B35,'mau 2'!AI:AI)</f>
        <v>1</v>
      </c>
      <c r="X35" s="896">
        <f>SUMIF('mau 2'!$Q:$Q,'Phuluc II'!$B35,'mau 2'!AJ:AJ)</f>
        <v>45</v>
      </c>
      <c r="Y35" s="900">
        <f>SUMIF('mau 2'!$Q:$Q,'Phuluc II'!$B35,'mau 2'!AL:AL)</f>
        <v>15</v>
      </c>
      <c r="Z35" s="900">
        <f>SUMIF('mau 2'!$Q:$Q,'Phuluc II'!$B35,'mau 2'!AO:AO)</f>
        <v>24</v>
      </c>
      <c r="AA35" s="901">
        <f>SUMIF('mau 2'!$Q:$Q,'Phuluc II'!$B35,'mau 2'!AA:AA)</f>
        <v>0</v>
      </c>
    </row>
    <row r="36" spans="1:27" s="110" customFormat="1" ht="27.75" customHeight="1">
      <c r="A36" s="847">
        <v>28</v>
      </c>
      <c r="B36" s="845" t="s">
        <v>2649</v>
      </c>
      <c r="C36" s="109">
        <f t="shared" si="3"/>
        <v>0</v>
      </c>
      <c r="D36" s="896">
        <f>SUMIF('mau 2'!$Q:$Q,'Phuluc II'!$B36,'mau 2'!S:S)</f>
        <v>0</v>
      </c>
      <c r="E36" s="896">
        <f>SUMIF('mau 2'!$Q:$Q,'Phuluc II'!$B36,'mau 2'!T:T)</f>
        <v>0</v>
      </c>
      <c r="F36" s="896">
        <f>SUMIF('mau 2'!$Q:$Q,'Phuluc II'!$B36,'mau 2'!U:U)</f>
        <v>0</v>
      </c>
      <c r="G36" s="897">
        <f>SUMIF('mau 2'!$Q:$Q,'Phuluc II'!$B36,'mau 2'!V:V)</f>
        <v>0</v>
      </c>
      <c r="H36" s="109">
        <f t="shared" si="4"/>
        <v>0</v>
      </c>
      <c r="I36" s="896">
        <f>SUMIF('mau 2'!$Q:$Q,'Phuluc II'!$B36,'mau 2'!W:W)</f>
        <v>0</v>
      </c>
      <c r="J36" s="897">
        <f>COUNTIF('mau 1'!K:K,'Phuluc II'!$B36)</f>
        <v>0</v>
      </c>
      <c r="K36" s="109">
        <f t="shared" si="1"/>
        <v>0</v>
      </c>
      <c r="L36" s="896">
        <f>SUMIF('mau 2'!$Q:$Q,'Phuluc II'!$B36,'mau 2'!Y:Y)</f>
        <v>0</v>
      </c>
      <c r="M36" s="896">
        <f>SUMIF('mau 2'!$Q:$Q,'Phuluc II'!$B36,'mau 2'!Z:Z) +SUMIF('mau 2'!$Q:$Q,'Phuluc II'!$B36,'mau 2'!X:X)</f>
        <v>0</v>
      </c>
      <c r="N36" s="897"/>
      <c r="O36" s="885">
        <f t="shared" si="8"/>
        <v>0</v>
      </c>
      <c r="P36" s="896">
        <f>SUMIF('mau 2'!$Q:$Q,'Phuluc II'!$B36,'mau 2'!AB:AB)</f>
        <v>0</v>
      </c>
      <c r="Q36" s="896">
        <f>SUMIF('mau 2'!$Q:$Q,'Phuluc II'!$B36,'mau 2'!AC:AC)</f>
        <v>0</v>
      </c>
      <c r="R36" s="896">
        <f>SUMIF('mau 2'!$Q:$Q,'Phuluc II'!$B36,'mau 2'!AD:AD)</f>
        <v>0</v>
      </c>
      <c r="S36" s="896">
        <f>SUMIF('mau 2'!$Q:$Q,'Phuluc II'!$B36,'mau 2'!AE:AE)</f>
        <v>0</v>
      </c>
      <c r="T36" s="896">
        <f>SUMIF('mau 2'!$Q:$Q,'Phuluc II'!$B36,'mau 2'!AF:AF)</f>
        <v>0</v>
      </c>
      <c r="U36" s="896">
        <f>SUMIF('mau 2'!$Q:$Q,'Phuluc II'!$B36,'mau 2'!AG:AG)</f>
        <v>0</v>
      </c>
      <c r="V36" s="896">
        <f>SUMIF('mau 2'!$Q:$Q,'Phuluc II'!$B36,'mau 2'!AH:AH)</f>
        <v>0</v>
      </c>
      <c r="W36" s="896">
        <f>SUMIF('mau 2'!$Q:$Q,'Phuluc II'!$B36,'mau 2'!AI:AI)</f>
        <v>0</v>
      </c>
      <c r="X36" s="896">
        <f>SUMIF('mau 2'!$Q:$Q,'Phuluc II'!$B36,'mau 2'!AJ:AJ)</f>
        <v>0</v>
      </c>
      <c r="Y36" s="900">
        <f>SUMIF('mau 2'!$Q:$Q,'Phuluc II'!$B36,'mau 2'!AL:AL)</f>
        <v>0</v>
      </c>
      <c r="Z36" s="900">
        <f>SUMIF('mau 2'!$Q:$Q,'Phuluc II'!$B36,'mau 2'!AO:AO)</f>
        <v>0</v>
      </c>
      <c r="AA36" s="901">
        <f>SUMIF('mau 2'!$Q:$Q,'Phuluc II'!$B36,'mau 2'!AA:AA)</f>
        <v>0</v>
      </c>
    </row>
    <row r="37" spans="1:27" s="110" customFormat="1" ht="27.75" customHeight="1">
      <c r="A37" s="847">
        <v>29</v>
      </c>
      <c r="B37" s="845" t="s">
        <v>2672</v>
      </c>
      <c r="C37" s="109">
        <f t="shared" si="3"/>
        <v>107</v>
      </c>
      <c r="D37" s="896">
        <f>SUMIF('mau 2'!$Q:$Q,'Phuluc II'!$B37,'mau 2'!S:S)</f>
        <v>45</v>
      </c>
      <c r="E37" s="896">
        <f>SUMIF('mau 2'!$Q:$Q,'Phuluc II'!$B37,'mau 2'!T:T)</f>
        <v>24</v>
      </c>
      <c r="F37" s="896">
        <f>SUMIF('mau 2'!$Q:$Q,'Phuluc II'!$B37,'mau 2'!U:U)</f>
        <v>11</v>
      </c>
      <c r="G37" s="897">
        <f>SUMIF('mau 2'!$Q:$Q,'Phuluc II'!$B37,'mau 2'!V:V)</f>
        <v>27</v>
      </c>
      <c r="H37" s="109">
        <f t="shared" si="4"/>
        <v>25</v>
      </c>
      <c r="I37" s="896">
        <v>20</v>
      </c>
      <c r="J37" s="897">
        <v>5</v>
      </c>
      <c r="K37" s="109">
        <f t="shared" si="1"/>
        <v>26</v>
      </c>
      <c r="L37" s="896">
        <f>SUMIF('mau 2'!$Q:$Q,'Phuluc II'!$B37,'mau 2'!Y:Y)</f>
        <v>17</v>
      </c>
      <c r="M37" s="896">
        <f>SUMIF('mau 2'!$Q:$Q,'Phuluc II'!$B37,'mau 2'!Z:Z) +SUMIF('mau 2'!$Q:$Q,'Phuluc II'!$B37,'mau 2'!X:X)</f>
        <v>9</v>
      </c>
      <c r="N37" s="897"/>
      <c r="O37" s="885">
        <f t="shared" si="8"/>
        <v>61</v>
      </c>
      <c r="P37" s="896">
        <f>SUMIF('mau 2'!$Q:$Q,'Phuluc II'!$B37,'mau 2'!AB:AB)</f>
        <v>48</v>
      </c>
      <c r="Q37" s="896">
        <f>SUMIF('mau 2'!$Q:$Q,'Phuluc II'!$B37,'mau 2'!AC:AC)</f>
        <v>5</v>
      </c>
      <c r="R37" s="896">
        <f>SUMIF('mau 2'!$Q:$Q,'Phuluc II'!$B37,'mau 2'!AD:AD)</f>
        <v>21</v>
      </c>
      <c r="S37" s="896">
        <f>SUMIF('mau 2'!$Q:$Q,'Phuluc II'!$B37,'mau 2'!AE:AE)</f>
        <v>0</v>
      </c>
      <c r="T37" s="896">
        <f>SUMIF('mau 2'!$Q:$Q,'Phuluc II'!$B37,'mau 2'!AF:AF)</f>
        <v>0</v>
      </c>
      <c r="U37" s="896">
        <f>SUMIF('mau 2'!$Q:$Q,'Phuluc II'!$B37,'mau 2'!AG:AG)</f>
        <v>1</v>
      </c>
      <c r="V37" s="896">
        <f>SUMIF('mau 2'!$Q:$Q,'Phuluc II'!$B37,'mau 2'!AH:AH)</f>
        <v>1</v>
      </c>
      <c r="W37" s="896">
        <f>SUMIF('mau 2'!$Q:$Q,'Phuluc II'!$B37,'mau 2'!AI:AI)</f>
        <v>0</v>
      </c>
      <c r="X37" s="896">
        <f>SUMIF('mau 2'!$Q:$Q,'Phuluc II'!$B37,'mau 2'!AJ:AJ)</f>
        <v>14</v>
      </c>
      <c r="Y37" s="900">
        <f>SUMIF('mau 2'!$Q:$Q,'Phuluc II'!$B37,'mau 2'!AL:AL)</f>
        <v>0</v>
      </c>
      <c r="Z37" s="900">
        <f>SUMIF('mau 2'!$Q:$Q,'Phuluc II'!$B37,'mau 2'!AO:AO)</f>
        <v>48</v>
      </c>
      <c r="AA37" s="901">
        <f>SUMIF('mau 2'!$Q:$Q,'Phuluc II'!$B37,'mau 2'!AA:AA)</f>
        <v>1</v>
      </c>
    </row>
    <row r="38" spans="1:27" s="110" customFormat="1" ht="27.75" customHeight="1">
      <c r="A38" s="847">
        <v>30</v>
      </c>
      <c r="B38" s="845" t="s">
        <v>2650</v>
      </c>
      <c r="C38" s="109">
        <f t="shared" si="3"/>
        <v>25</v>
      </c>
      <c r="D38" s="896">
        <f>SUMIF('mau 2'!$Q:$Q,'Phuluc II'!$B38,'mau 2'!S:S)</f>
        <v>3</v>
      </c>
      <c r="E38" s="896">
        <f>SUMIF('mau 2'!$Q:$Q,'Phuluc II'!$B38,'mau 2'!T:T)</f>
        <v>22</v>
      </c>
      <c r="F38" s="896">
        <f>SUMIF('mau 2'!$Q:$Q,'Phuluc II'!$B38,'mau 2'!U:U)</f>
        <v>0</v>
      </c>
      <c r="G38" s="897">
        <f>SUMIF('mau 2'!$Q:$Q,'Phuluc II'!$B38,'mau 2'!V:V)</f>
        <v>0</v>
      </c>
      <c r="H38" s="109">
        <f t="shared" si="4"/>
        <v>0</v>
      </c>
      <c r="I38" s="896">
        <f>SUMIF('mau 2'!$Q:$Q,'Phuluc II'!$B38,'mau 2'!W:W)</f>
        <v>0</v>
      </c>
      <c r="J38" s="897">
        <f>COUNTIF('mau 1'!K:K,'Phuluc II'!$B38)</f>
        <v>0</v>
      </c>
      <c r="K38" s="109">
        <f t="shared" si="1"/>
        <v>0</v>
      </c>
      <c r="L38" s="896">
        <f>SUMIF('mau 2'!$Q:$Q,'Phuluc II'!$B38,'mau 2'!Y:Y)</f>
        <v>0</v>
      </c>
      <c r="M38" s="896">
        <f>SUMIF('mau 2'!$Q:$Q,'Phuluc II'!$B38,'mau 2'!Z:Z) +SUMIF('mau 2'!$Q:$Q,'Phuluc II'!$B38,'mau 2'!X:X)</f>
        <v>0</v>
      </c>
      <c r="N38" s="897"/>
      <c r="O38" s="885">
        <f t="shared" si="8"/>
        <v>25</v>
      </c>
      <c r="P38" s="896">
        <v>25</v>
      </c>
      <c r="Q38" s="896">
        <f>SUMIF('mau 2'!$Q:$Q,'Phuluc II'!$B38,'mau 2'!AC:AC)</f>
        <v>0</v>
      </c>
      <c r="R38" s="896">
        <f>SUMIF('mau 2'!$Q:$Q,'Phuluc II'!$B38,'mau 2'!AD:AD)</f>
        <v>3</v>
      </c>
      <c r="S38" s="896">
        <f>SUMIF('mau 2'!$Q:$Q,'Phuluc II'!$B38,'mau 2'!AE:AE)</f>
        <v>0</v>
      </c>
      <c r="T38" s="896">
        <f>SUMIF('mau 2'!$Q:$Q,'Phuluc II'!$B38,'mau 2'!AF:AF)</f>
        <v>0</v>
      </c>
      <c r="U38" s="896">
        <f>SUMIF('mau 2'!$Q:$Q,'Phuluc II'!$B38,'mau 2'!AG:AG)</f>
        <v>0</v>
      </c>
      <c r="V38" s="896">
        <f>SUMIF('mau 2'!$Q:$Q,'Phuluc II'!$B38,'mau 2'!AH:AH)</f>
        <v>0</v>
      </c>
      <c r="W38" s="896">
        <f>SUMIF('mau 2'!$Q:$Q,'Phuluc II'!$B38,'mau 2'!AI:AI)</f>
        <v>1</v>
      </c>
      <c r="X38" s="896">
        <f>SUMIF('mau 2'!$Q:$Q,'Phuluc II'!$B38,'mau 2'!AJ:AJ)</f>
        <v>22</v>
      </c>
      <c r="Y38" s="900">
        <f>SUMIF('mau 2'!$Q:$Q,'Phuluc II'!$B38,'mau 2'!AL:AL)</f>
        <v>0</v>
      </c>
      <c r="Z38" s="900">
        <f>SUMIF('mau 2'!$Q:$Q,'Phuluc II'!$B38,'mau 2'!AO:AO)</f>
        <v>0</v>
      </c>
      <c r="AA38" s="901">
        <f>SUMIF('mau 2'!$Q:$Q,'Phuluc II'!$B38,'mau 2'!AA:AA)</f>
        <v>0</v>
      </c>
    </row>
    <row r="39" spans="1:27" s="110" customFormat="1" ht="27.75" customHeight="1">
      <c r="A39" s="847">
        <v>31</v>
      </c>
      <c r="B39" s="845" t="s">
        <v>2022</v>
      </c>
      <c r="C39" s="109">
        <f t="shared" si="3"/>
        <v>3</v>
      </c>
      <c r="D39" s="896">
        <f>SUMIF('mau 2'!$Q:$Q,'Phuluc II'!$B39,'mau 2'!S:S)</f>
        <v>0</v>
      </c>
      <c r="E39" s="896">
        <f>SUMIF('mau 2'!$Q:$Q,'Phuluc II'!$B39,'mau 2'!T:T)</f>
        <v>0</v>
      </c>
      <c r="F39" s="896">
        <f>SUMIF('mau 2'!$Q:$Q,'Phuluc II'!$B39,'mau 2'!U:U)</f>
        <v>0</v>
      </c>
      <c r="G39" s="897">
        <f>SUMIF('mau 2'!$Q:$Q,'Phuluc II'!$B39,'mau 2'!V:V)</f>
        <v>3</v>
      </c>
      <c r="H39" s="109">
        <f t="shared" si="4"/>
        <v>0</v>
      </c>
      <c r="I39" s="896">
        <f>SUMIF('mau 2'!$Q:$Q,'Phuluc II'!$B39,'mau 2'!W:W)</f>
        <v>0</v>
      </c>
      <c r="J39" s="897">
        <f>COUNTIF('mau 1'!K:K,'Phuluc II'!$B39)</f>
        <v>0</v>
      </c>
      <c r="K39" s="109">
        <f t="shared" si="1"/>
        <v>0</v>
      </c>
      <c r="L39" s="896">
        <f>SUMIF('mau 2'!$Q:$Q,'Phuluc II'!$B39,'mau 2'!Y:Y)</f>
        <v>0</v>
      </c>
      <c r="M39" s="896">
        <f>SUMIF('mau 2'!$Q:$Q,'Phuluc II'!$B39,'mau 2'!Z:Z) +SUMIF('mau 2'!$Q:$Q,'Phuluc II'!$B39,'mau 2'!X:X)</f>
        <v>0</v>
      </c>
      <c r="N39" s="897"/>
      <c r="O39" s="885">
        <f t="shared" si="8"/>
        <v>3</v>
      </c>
      <c r="P39" s="896">
        <f>SUMIF('mau 2'!$Q:$Q,'Phuluc II'!$B39,'mau 2'!AB:AB)</f>
        <v>0</v>
      </c>
      <c r="Q39" s="896">
        <f>SUMIF('mau 2'!$Q:$Q,'Phuluc II'!$B39,'mau 2'!AC:AC)</f>
        <v>0</v>
      </c>
      <c r="R39" s="896">
        <f>SUMIF('mau 2'!$Q:$Q,'Phuluc II'!$B39,'mau 2'!AD:AD)</f>
        <v>0</v>
      </c>
      <c r="S39" s="896">
        <f>SUMIF('mau 2'!$Q:$Q,'Phuluc II'!$B39,'mau 2'!AE:AE)</f>
        <v>0</v>
      </c>
      <c r="T39" s="896">
        <f>SUMIF('mau 2'!$Q:$Q,'Phuluc II'!$B39,'mau 2'!AF:AF)</f>
        <v>0</v>
      </c>
      <c r="U39" s="896">
        <f>SUMIF('mau 2'!$Q:$Q,'Phuluc II'!$B39,'mau 2'!AG:AG)</f>
        <v>0</v>
      </c>
      <c r="V39" s="896">
        <f>SUMIF('mau 2'!$Q:$Q,'Phuluc II'!$B39,'mau 2'!AH:AH)</f>
        <v>0</v>
      </c>
      <c r="W39" s="896">
        <f>SUMIF('mau 2'!$Q:$Q,'Phuluc II'!$B39,'mau 2'!AI:AI)</f>
        <v>0</v>
      </c>
      <c r="X39" s="896">
        <f>SUMIF('mau 2'!$Q:$Q,'Phuluc II'!$B39,'mau 2'!AJ:AJ)</f>
        <v>0</v>
      </c>
      <c r="Y39" s="900">
        <f>SUMIF('mau 2'!$Q:$Q,'Phuluc II'!$B39,'mau 2'!AL:AL)</f>
        <v>0</v>
      </c>
      <c r="Z39" s="900">
        <f>SUMIF('mau 2'!$Q:$Q,'Phuluc II'!$B39,'mau 2'!AO:AO)</f>
        <v>0</v>
      </c>
      <c r="AA39" s="901">
        <f>SUMIF('mau 2'!$Q:$Q,'Phuluc II'!$B39,'mau 2'!AA:AA)</f>
        <v>3</v>
      </c>
    </row>
    <row r="40" spans="1:27" s="110" customFormat="1" ht="27.75" customHeight="1">
      <c r="A40" s="847">
        <v>32</v>
      </c>
      <c r="B40" s="845" t="s">
        <v>2651</v>
      </c>
      <c r="C40" s="109">
        <f t="shared" si="3"/>
        <v>3</v>
      </c>
      <c r="D40" s="896">
        <f>SUMIF('mau 2'!$Q:$Q,'Phuluc II'!$B40,'mau 2'!S:S)</f>
        <v>1</v>
      </c>
      <c r="E40" s="896">
        <f>SUMIF('mau 2'!$Q:$Q,'Phuluc II'!$B40,'mau 2'!T:T)</f>
        <v>1</v>
      </c>
      <c r="F40" s="896">
        <f>SUMIF('mau 2'!$Q:$Q,'Phuluc II'!$B40,'mau 2'!U:U)</f>
        <v>0</v>
      </c>
      <c r="G40" s="897">
        <f>SUMIF('mau 2'!$Q:$Q,'Phuluc II'!$B40,'mau 2'!V:V)</f>
        <v>1</v>
      </c>
      <c r="H40" s="109">
        <f t="shared" si="4"/>
        <v>1</v>
      </c>
      <c r="I40" s="896">
        <v>1</v>
      </c>
      <c r="J40" s="897">
        <v>0</v>
      </c>
      <c r="K40" s="109">
        <f t="shared" si="1"/>
        <v>0</v>
      </c>
      <c r="L40" s="896">
        <f>SUMIF('mau 2'!$Q:$Q,'Phuluc II'!$B40,'mau 2'!Y:Y)</f>
        <v>0</v>
      </c>
      <c r="M40" s="896">
        <f>SUMIF('mau 2'!$Q:$Q,'Phuluc II'!$B40,'mau 2'!Z:Z) +SUMIF('mau 2'!$Q:$Q,'Phuluc II'!$B40,'mau 2'!X:X)</f>
        <v>0</v>
      </c>
      <c r="N40" s="897"/>
      <c r="O40" s="885">
        <f t="shared" si="8"/>
        <v>2</v>
      </c>
      <c r="P40" s="896">
        <f>SUMIF('mau 2'!$Q:$Q,'Phuluc II'!$B40,'mau 2'!AB:AB)</f>
        <v>1</v>
      </c>
      <c r="Q40" s="896">
        <f>SUMIF('mau 2'!$Q:$Q,'Phuluc II'!$B40,'mau 2'!AC:AC)</f>
        <v>0</v>
      </c>
      <c r="R40" s="896">
        <f>SUMIF('mau 2'!$Q:$Q,'Phuluc II'!$B40,'mau 2'!AD:AD)</f>
        <v>1</v>
      </c>
      <c r="S40" s="896">
        <f>SUMIF('mau 2'!$Q:$Q,'Phuluc II'!$B40,'mau 2'!AE:AE)</f>
        <v>0</v>
      </c>
      <c r="T40" s="896">
        <f>SUMIF('mau 2'!$Q:$Q,'Phuluc II'!$B40,'mau 2'!AF:AF)</f>
        <v>0</v>
      </c>
      <c r="U40" s="896">
        <f>SUMIF('mau 2'!$Q:$Q,'Phuluc II'!$B40,'mau 2'!AG:AG)</f>
        <v>0</v>
      </c>
      <c r="V40" s="896">
        <f>SUMIF('mau 2'!$Q:$Q,'Phuluc II'!$B40,'mau 2'!AH:AH)</f>
        <v>0</v>
      </c>
      <c r="W40" s="896">
        <f>SUMIF('mau 2'!$Q:$Q,'Phuluc II'!$B40,'mau 2'!AI:AI)</f>
        <v>0</v>
      </c>
      <c r="X40" s="896">
        <f>SUMIF('mau 2'!$Q:$Q,'Phuluc II'!$B40,'mau 2'!AJ:AJ)</f>
        <v>1</v>
      </c>
      <c r="Y40" s="900">
        <f>SUMIF('mau 2'!$Q:$Q,'Phuluc II'!$B40,'mau 2'!AL:AL)</f>
        <v>0</v>
      </c>
      <c r="Z40" s="900">
        <f>SUMIF('mau 2'!$Q:$Q,'Phuluc II'!$B40,'mau 2'!AO:AO)</f>
        <v>1</v>
      </c>
      <c r="AA40" s="901">
        <f>SUMIF('mau 2'!$Q:$Q,'Phuluc II'!$B40,'mau 2'!AA:AA)</f>
        <v>0</v>
      </c>
    </row>
    <row r="41" spans="1:27" s="110" customFormat="1" ht="27.75" customHeight="1">
      <c r="A41" s="847">
        <v>33</v>
      </c>
      <c r="B41" s="845" t="s">
        <v>2652</v>
      </c>
      <c r="C41" s="109">
        <f t="shared" si="3"/>
        <v>0</v>
      </c>
      <c r="D41" s="896">
        <f>SUMIF('mau 2'!$Q:$Q,'Phuluc II'!$B41,'mau 2'!S:S)</f>
        <v>0</v>
      </c>
      <c r="E41" s="896">
        <f>SUMIF('mau 2'!$Q:$Q,'Phuluc II'!$B41,'mau 2'!T:T)</f>
        <v>0</v>
      </c>
      <c r="F41" s="896">
        <f>SUMIF('mau 2'!$Q:$Q,'Phuluc II'!$B41,'mau 2'!U:U)</f>
        <v>0</v>
      </c>
      <c r="G41" s="897">
        <f>SUMIF('mau 2'!$Q:$Q,'Phuluc II'!$B41,'mau 2'!V:V)</f>
        <v>0</v>
      </c>
      <c r="H41" s="109">
        <f t="shared" si="4"/>
        <v>0</v>
      </c>
      <c r="I41" s="896">
        <f>SUMIF('mau 2'!$Q:$Q,'Phuluc II'!$B41,'mau 2'!W:W)</f>
        <v>0</v>
      </c>
      <c r="J41" s="897">
        <f>COUNTIF('mau 1'!K:K,'Phuluc II'!$B41)</f>
        <v>0</v>
      </c>
      <c r="K41" s="109">
        <f t="shared" ref="K41:K71" si="9">N41+M41+L41</f>
        <v>0</v>
      </c>
      <c r="L41" s="896">
        <f>SUMIF('mau 2'!$Q:$Q,'Phuluc II'!$B41,'mau 2'!Y:Y)</f>
        <v>0</v>
      </c>
      <c r="M41" s="896">
        <f>SUMIF('mau 2'!$Q:$Q,'Phuluc II'!$B41,'mau 2'!Z:Z) +SUMIF('mau 2'!$Q:$Q,'Phuluc II'!$B41,'mau 2'!X:X)</f>
        <v>0</v>
      </c>
      <c r="N41" s="897"/>
      <c r="O41" s="885">
        <f t="shared" si="8"/>
        <v>0</v>
      </c>
      <c r="P41" s="896">
        <f>SUMIF('mau 2'!$Q:$Q,'Phuluc II'!$B41,'mau 2'!AB:AB)</f>
        <v>0</v>
      </c>
      <c r="Q41" s="896">
        <f>SUMIF('mau 2'!$Q:$Q,'Phuluc II'!$B41,'mau 2'!AC:AC)</f>
        <v>0</v>
      </c>
      <c r="R41" s="896">
        <f>SUMIF('mau 2'!$Q:$Q,'Phuluc II'!$B41,'mau 2'!AD:AD)</f>
        <v>0</v>
      </c>
      <c r="S41" s="896">
        <f>SUMIF('mau 2'!$Q:$Q,'Phuluc II'!$B41,'mau 2'!AE:AE)</f>
        <v>0</v>
      </c>
      <c r="T41" s="896">
        <f>SUMIF('mau 2'!$Q:$Q,'Phuluc II'!$B41,'mau 2'!AF:AF)</f>
        <v>0</v>
      </c>
      <c r="U41" s="896">
        <f>SUMIF('mau 2'!$Q:$Q,'Phuluc II'!$B41,'mau 2'!AG:AG)</f>
        <v>0</v>
      </c>
      <c r="V41" s="896">
        <f>SUMIF('mau 2'!$Q:$Q,'Phuluc II'!$B41,'mau 2'!AH:AH)</f>
        <v>0</v>
      </c>
      <c r="W41" s="896">
        <f>SUMIF('mau 2'!$Q:$Q,'Phuluc II'!$B41,'mau 2'!AI:AI)</f>
        <v>0</v>
      </c>
      <c r="X41" s="896">
        <f>SUMIF('mau 2'!$Q:$Q,'Phuluc II'!$B41,'mau 2'!AJ:AJ)</f>
        <v>0</v>
      </c>
      <c r="Y41" s="900">
        <f>SUMIF('mau 2'!$Q:$Q,'Phuluc II'!$B41,'mau 2'!AL:AL)</f>
        <v>0</v>
      </c>
      <c r="Z41" s="900">
        <f>SUMIF('mau 2'!$Q:$Q,'Phuluc II'!$B41,'mau 2'!AO:AO)</f>
        <v>0</v>
      </c>
      <c r="AA41" s="901">
        <f>SUMIF('mau 2'!$Q:$Q,'Phuluc II'!$B41,'mau 2'!AA:AA)</f>
        <v>0</v>
      </c>
    </row>
    <row r="42" spans="1:27" s="110" customFormat="1" ht="27.75" customHeight="1">
      <c r="A42" s="847">
        <v>34</v>
      </c>
      <c r="B42" s="845" t="s">
        <v>887</v>
      </c>
      <c r="C42" s="109">
        <f t="shared" si="3"/>
        <v>9</v>
      </c>
      <c r="D42" s="896">
        <f>SUMIF('mau 2'!$Q:$Q,'Phuluc II'!$B42,'mau 2'!S:S)</f>
        <v>5</v>
      </c>
      <c r="E42" s="896">
        <f>SUMIF('mau 2'!$Q:$Q,'Phuluc II'!$B42,'mau 2'!T:T)</f>
        <v>4</v>
      </c>
      <c r="F42" s="896">
        <f>SUMIF('mau 2'!$Q:$Q,'Phuluc II'!$B42,'mau 2'!U:U)</f>
        <v>0</v>
      </c>
      <c r="G42" s="897">
        <f>SUMIF('mau 2'!$Q:$Q,'Phuluc II'!$B42,'mau 2'!V:V)</f>
        <v>0</v>
      </c>
      <c r="H42" s="109">
        <f t="shared" si="4"/>
        <v>4</v>
      </c>
      <c r="I42" s="896">
        <f>SUMIF('mau 2'!$Q:$Q,'Phuluc II'!$B42,'mau 2'!W:W)</f>
        <v>4</v>
      </c>
      <c r="J42" s="897">
        <v>0</v>
      </c>
      <c r="K42" s="109">
        <f t="shared" si="9"/>
        <v>0</v>
      </c>
      <c r="L42" s="896">
        <f>SUMIF('mau 2'!$Q:$Q,'Phuluc II'!$B42,'mau 2'!Y:Y)</f>
        <v>0</v>
      </c>
      <c r="M42" s="896">
        <f>SUMIF('mau 2'!$Q:$Q,'Phuluc II'!$B42,'mau 2'!Z:Z) +SUMIF('mau 2'!$Q:$Q,'Phuluc II'!$B42,'mau 2'!X:X)</f>
        <v>0</v>
      </c>
      <c r="N42" s="897"/>
      <c r="O42" s="885">
        <f t="shared" si="8"/>
        <v>5</v>
      </c>
      <c r="P42" s="896">
        <f>SUMIF('mau 2'!$Q:$Q,'Phuluc II'!$B42,'mau 2'!AB:AB)</f>
        <v>4</v>
      </c>
      <c r="Q42" s="896">
        <f>SUMIF('mau 2'!$Q:$Q,'Phuluc II'!$B42,'mau 2'!AC:AC)</f>
        <v>0</v>
      </c>
      <c r="R42" s="896">
        <f>SUMIF('mau 2'!$Q:$Q,'Phuluc II'!$B42,'mau 2'!AD:AD)</f>
        <v>0</v>
      </c>
      <c r="S42" s="896">
        <f>SUMIF('mau 2'!$Q:$Q,'Phuluc II'!$B42,'mau 2'!AE:AE)</f>
        <v>0</v>
      </c>
      <c r="T42" s="896">
        <f>SUMIF('mau 2'!$Q:$Q,'Phuluc II'!$B42,'mau 2'!AF:AF)</f>
        <v>0</v>
      </c>
      <c r="U42" s="896">
        <f>SUMIF('mau 2'!$Q:$Q,'Phuluc II'!$B42,'mau 2'!AG:AG)</f>
        <v>0</v>
      </c>
      <c r="V42" s="896">
        <f>SUMIF('mau 2'!$Q:$Q,'Phuluc II'!$B42,'mau 2'!AH:AH)</f>
        <v>0</v>
      </c>
      <c r="W42" s="896">
        <f>SUMIF('mau 2'!$Q:$Q,'Phuluc II'!$B42,'mau 2'!AI:AI)</f>
        <v>0</v>
      </c>
      <c r="X42" s="896">
        <f>SUMIF('mau 2'!$Q:$Q,'Phuluc II'!$B42,'mau 2'!AJ:AJ)</f>
        <v>0</v>
      </c>
      <c r="Y42" s="900">
        <f>SUMIF('mau 2'!$Q:$Q,'Phuluc II'!$B42,'mau 2'!AL:AL)</f>
        <v>0</v>
      </c>
      <c r="Z42" s="900">
        <f>SUMIF('mau 2'!$Q:$Q,'Phuluc II'!$B42,'mau 2'!AO:AO)</f>
        <v>3</v>
      </c>
      <c r="AA42" s="901">
        <f>SUMIF('mau 2'!$Q:$Q,'Phuluc II'!$B42,'mau 2'!AA:AA)</f>
        <v>0</v>
      </c>
    </row>
    <row r="43" spans="1:27" s="110" customFormat="1" ht="27.75" customHeight="1">
      <c r="A43" s="847">
        <v>35</v>
      </c>
      <c r="B43" s="845" t="s">
        <v>996</v>
      </c>
      <c r="C43" s="109">
        <f t="shared" si="3"/>
        <v>94</v>
      </c>
      <c r="D43" s="896">
        <f>SUMIF('mau 2'!$Q:$Q,'Phuluc II'!$B43,'mau 2'!S:S)</f>
        <v>68</v>
      </c>
      <c r="E43" s="896">
        <f>SUMIF('mau 2'!$Q:$Q,'Phuluc II'!$B43,'mau 2'!T:T)</f>
        <v>21</v>
      </c>
      <c r="F43" s="896">
        <f>SUMIF('mau 2'!$Q:$Q,'Phuluc II'!$B43,'mau 2'!U:U)</f>
        <v>3</v>
      </c>
      <c r="G43" s="897">
        <f>SUMIF('mau 2'!$Q:$Q,'Phuluc II'!$B43,'mau 2'!V:V)</f>
        <v>2</v>
      </c>
      <c r="H43" s="109">
        <f t="shared" si="4"/>
        <v>0</v>
      </c>
      <c r="I43" s="896">
        <f>SUMIF('mau 2'!$Q:$Q,'Phuluc II'!$B43,'mau 2'!W:W)</f>
        <v>0</v>
      </c>
      <c r="J43" s="897">
        <f>COUNTIF('mau 1'!K:K,'Phuluc II'!$B43)</f>
        <v>0</v>
      </c>
      <c r="K43" s="109">
        <f t="shared" si="9"/>
        <v>0</v>
      </c>
      <c r="L43" s="896">
        <f>SUMIF('mau 2'!$Q:$Q,'Phuluc II'!$B43,'mau 2'!Y:Y)</f>
        <v>0</v>
      </c>
      <c r="M43" s="896">
        <f>SUMIF('mau 2'!$Q:$Q,'Phuluc II'!$B43,'mau 2'!Z:Z) +SUMIF('mau 2'!$Q:$Q,'Phuluc II'!$B43,'mau 2'!X:X)</f>
        <v>0</v>
      </c>
      <c r="N43" s="897"/>
      <c r="O43" s="885">
        <f t="shared" si="8"/>
        <v>94</v>
      </c>
      <c r="P43" s="896">
        <f>SUMIF('mau 2'!$Q:$Q,'Phuluc II'!$B43,'mau 2'!AB:AB)</f>
        <v>38</v>
      </c>
      <c r="Q43" s="896">
        <f>SUMIF('mau 2'!$Q:$Q,'Phuluc II'!$B43,'mau 2'!AC:AC)</f>
        <v>17</v>
      </c>
      <c r="R43" s="896">
        <f>SUMIF('mau 2'!$Q:$Q,'Phuluc II'!$B43,'mau 2'!AD:AD)</f>
        <v>31</v>
      </c>
      <c r="S43" s="896">
        <f>SUMIF('mau 2'!$Q:$Q,'Phuluc II'!$B43,'mau 2'!AE:AE)</f>
        <v>0</v>
      </c>
      <c r="T43" s="896">
        <f>SUMIF('mau 2'!$Q:$Q,'Phuluc II'!$B43,'mau 2'!AF:AF)</f>
        <v>0</v>
      </c>
      <c r="U43" s="896">
        <f>SUMIF('mau 2'!$Q:$Q,'Phuluc II'!$B43,'mau 2'!AG:AG)</f>
        <v>0</v>
      </c>
      <c r="V43" s="896">
        <f>SUMIF('mau 2'!$Q:$Q,'Phuluc II'!$B43,'mau 2'!AH:AH)</f>
        <v>0</v>
      </c>
      <c r="W43" s="896">
        <f>SUMIF('mau 2'!$Q:$Q,'Phuluc II'!$B43,'mau 2'!AI:AI)</f>
        <v>0</v>
      </c>
      <c r="X43" s="896">
        <f>SUMIF('mau 2'!$Q:$Q,'Phuluc II'!$B43,'mau 2'!AJ:AJ)</f>
        <v>6</v>
      </c>
      <c r="Y43" s="900">
        <f>SUMIF('mau 2'!$Q:$Q,'Phuluc II'!$B43,'mau 2'!AL:AL)</f>
        <v>0</v>
      </c>
      <c r="Z43" s="900">
        <f>SUMIF('mau 2'!$Q:$Q,'Phuluc II'!$B43,'mau 2'!AO:AO)</f>
        <v>7</v>
      </c>
      <c r="AA43" s="901">
        <f>SUMIF('mau 2'!$Q:$Q,'Phuluc II'!$B43,'mau 2'!AA:AA)</f>
        <v>0</v>
      </c>
    </row>
    <row r="44" spans="1:27" s="110" customFormat="1" ht="27.75" customHeight="1">
      <c r="A44" s="847">
        <v>36</v>
      </c>
      <c r="B44" s="845" t="s">
        <v>2653</v>
      </c>
      <c r="C44" s="109">
        <f t="shared" si="3"/>
        <v>76</v>
      </c>
      <c r="D44" s="896">
        <f>SUMIF('mau 2'!$Q:$Q,'Phuluc II'!$B44,'mau 2'!S:S)</f>
        <v>43</v>
      </c>
      <c r="E44" s="896">
        <f>SUMIF('mau 2'!$Q:$Q,'Phuluc II'!$B44,'mau 2'!T:T)</f>
        <v>16</v>
      </c>
      <c r="F44" s="896">
        <f>SUMIF('mau 2'!$Q:$Q,'Phuluc II'!$B44,'mau 2'!U:U)</f>
        <v>2</v>
      </c>
      <c r="G44" s="897">
        <f>SUMIF('mau 2'!$Q:$Q,'Phuluc II'!$B44,'mau 2'!V:V)</f>
        <v>15</v>
      </c>
      <c r="H44" s="109">
        <f t="shared" si="4"/>
        <v>18</v>
      </c>
      <c r="I44" s="896">
        <v>0</v>
      </c>
      <c r="J44" s="897">
        <f>COUNTIF('mau 1'!K:K,'Phuluc II'!$B44)</f>
        <v>18</v>
      </c>
      <c r="K44" s="109">
        <f t="shared" si="9"/>
        <v>0</v>
      </c>
      <c r="L44" s="896">
        <f>SUMIF('mau 2'!$Q:$Q,'Phuluc II'!$B44,'mau 2'!Y:Y)</f>
        <v>0</v>
      </c>
      <c r="M44" s="896">
        <f>SUMIF('mau 2'!$Q:$Q,'Phuluc II'!$B44,'mau 2'!Z:Z) +SUMIF('mau 2'!$Q:$Q,'Phuluc II'!$B44,'mau 2'!X:X)</f>
        <v>0</v>
      </c>
      <c r="N44" s="897"/>
      <c r="O44" s="885">
        <f t="shared" si="8"/>
        <v>76</v>
      </c>
      <c r="P44" s="896">
        <f>SUMIF('mau 2'!$Q:$Q,'Phuluc II'!$B44,'mau 2'!AB:AB)</f>
        <v>53</v>
      </c>
      <c r="Q44" s="896">
        <f>SUMIF('mau 2'!$Q:$Q,'Phuluc II'!$B44,'mau 2'!AC:AC)</f>
        <v>13</v>
      </c>
      <c r="R44" s="896">
        <f>SUMIF('mau 2'!$Q:$Q,'Phuluc II'!$B44,'mau 2'!AD:AD)</f>
        <v>37</v>
      </c>
      <c r="S44" s="896">
        <f>SUMIF('mau 2'!$Q:$Q,'Phuluc II'!$B44,'mau 2'!AE:AE)</f>
        <v>0</v>
      </c>
      <c r="T44" s="896">
        <f>SUMIF('mau 2'!$Q:$Q,'Phuluc II'!$B44,'mau 2'!AF:AF)</f>
        <v>31</v>
      </c>
      <c r="U44" s="896">
        <f>SUMIF('mau 2'!$Q:$Q,'Phuluc II'!$B44,'mau 2'!AG:AG)</f>
        <v>0</v>
      </c>
      <c r="V44" s="896">
        <f>SUMIF('mau 2'!$Q:$Q,'Phuluc II'!$B44,'mau 2'!AH:AH)</f>
        <v>0</v>
      </c>
      <c r="W44" s="896">
        <f>SUMIF('mau 2'!$Q:$Q,'Phuluc II'!$B44,'mau 2'!AI:AI)</f>
        <v>0</v>
      </c>
      <c r="X44" s="896">
        <f>SUMIF('mau 2'!$Q:$Q,'Phuluc II'!$B44,'mau 2'!AJ:AJ)</f>
        <v>11</v>
      </c>
      <c r="Y44" s="900">
        <f>SUMIF('mau 2'!$Q:$Q,'Phuluc II'!$B44,'mau 2'!AL:AL)</f>
        <v>0</v>
      </c>
      <c r="Z44" s="900">
        <f>SUMIF('mau 2'!$Q:$Q,'Phuluc II'!$B44,'mau 2'!AO:AO)</f>
        <v>0</v>
      </c>
      <c r="AA44" s="901">
        <f>SUMIF('mau 2'!$Q:$Q,'Phuluc II'!$B44,'mau 2'!AA:AA)</f>
        <v>0</v>
      </c>
    </row>
    <row r="45" spans="1:27" s="110" customFormat="1" ht="27.75" customHeight="1">
      <c r="A45" s="847">
        <v>37</v>
      </c>
      <c r="B45" s="845" t="s">
        <v>2654</v>
      </c>
      <c r="C45" s="109">
        <f>SUM(D45:G45)</f>
        <v>21</v>
      </c>
      <c r="D45" s="896">
        <f>SUMIF('mau 2'!$Q:$Q,'Phuluc II'!$B45,'mau 2'!S:S)</f>
        <v>8</v>
      </c>
      <c r="E45" s="896">
        <f>SUMIF('mau 2'!$Q:$Q,'Phuluc II'!$B45,'mau 2'!T:T)</f>
        <v>0</v>
      </c>
      <c r="F45" s="896">
        <f>SUMIF('mau 2'!$Q:$Q,'Phuluc II'!$B45,'mau 2'!U:U)</f>
        <v>7</v>
      </c>
      <c r="G45" s="897">
        <f>SUMIF('mau 2'!$Q:$Q,'Phuluc II'!$B45,'mau 2'!V:V)</f>
        <v>6</v>
      </c>
      <c r="H45" s="109">
        <f t="shared" si="4"/>
        <v>8</v>
      </c>
      <c r="I45" s="896">
        <v>6</v>
      </c>
      <c r="J45" s="897">
        <v>2</v>
      </c>
      <c r="K45" s="109">
        <f t="shared" si="9"/>
        <v>4</v>
      </c>
      <c r="L45" s="896">
        <f>SUMIF('mau 2'!$Q:$Q,'Phuluc II'!$B45,'mau 2'!Y:Y)</f>
        <v>1</v>
      </c>
      <c r="M45" s="896">
        <f>SUMIF('mau 2'!$Q:$Q,'Phuluc II'!$B45,'mau 2'!Z:Z) +SUMIF('mau 2'!$Q:$Q,'Phuluc II'!$B45,'mau 2'!X:X)</f>
        <v>3</v>
      </c>
      <c r="N45" s="897"/>
      <c r="O45" s="885">
        <f t="shared" si="8"/>
        <v>11</v>
      </c>
      <c r="P45" s="896">
        <f>SUMIF('mau 2'!$Q:$Q,'Phuluc II'!$B45,'mau 2'!AB:AB)</f>
        <v>4</v>
      </c>
      <c r="Q45" s="896">
        <f>SUMIF('mau 2'!$Q:$Q,'Phuluc II'!$B45,'mau 2'!AC:AC)</f>
        <v>2</v>
      </c>
      <c r="R45" s="896">
        <f>SUMIF('mau 2'!$Q:$Q,'Phuluc II'!$B45,'mau 2'!AD:AD)</f>
        <v>1</v>
      </c>
      <c r="S45" s="896">
        <f>SUMIF('mau 2'!$Q:$Q,'Phuluc II'!$B45,'mau 2'!AE:AE)</f>
        <v>0</v>
      </c>
      <c r="T45" s="896">
        <f>SUMIF('mau 2'!$Q:$Q,'Phuluc II'!$B45,'mau 2'!AF:AF)</f>
        <v>0</v>
      </c>
      <c r="U45" s="896">
        <f>SUMIF('mau 2'!$Q:$Q,'Phuluc II'!$B45,'mau 2'!AG:AG)</f>
        <v>1</v>
      </c>
      <c r="V45" s="896">
        <f>SUMIF('mau 2'!$Q:$Q,'Phuluc II'!$B45,'mau 2'!AH:AH)</f>
        <v>1</v>
      </c>
      <c r="W45" s="896">
        <f>SUMIF('mau 2'!$Q:$Q,'Phuluc II'!$B45,'mau 2'!AI:AI)</f>
        <v>0</v>
      </c>
      <c r="X45" s="896">
        <f>SUMIF('mau 2'!$Q:$Q,'Phuluc II'!$B45,'mau 2'!AJ:AJ)</f>
        <v>0</v>
      </c>
      <c r="Y45" s="900">
        <f>SUMIF('mau 2'!$Q:$Q,'Phuluc II'!$B45,'mau 2'!AL:AL)</f>
        <v>0</v>
      </c>
      <c r="Z45" s="900">
        <f>SUMIF('mau 2'!$Q:$Q,'Phuluc II'!$B45,'mau 2'!AO:AO)</f>
        <v>10</v>
      </c>
      <c r="AA45" s="901">
        <f>SUMIF('mau 2'!$Q:$Q,'Phuluc II'!$B45,'mau 2'!AA:AA)</f>
        <v>2</v>
      </c>
    </row>
    <row r="46" spans="1:27" s="110" customFormat="1" ht="27.75" customHeight="1">
      <c r="A46" s="847">
        <v>38</v>
      </c>
      <c r="B46" s="845" t="s">
        <v>1211</v>
      </c>
      <c r="C46" s="109">
        <f t="shared" si="3"/>
        <v>15</v>
      </c>
      <c r="D46" s="896">
        <f>SUMIF('mau 2'!$Q:$Q,'Phuluc II'!$B46,'mau 2'!S:S)</f>
        <v>5</v>
      </c>
      <c r="E46" s="896">
        <f>SUMIF('mau 2'!$Q:$Q,'Phuluc II'!$B46,'mau 2'!T:T)</f>
        <v>9</v>
      </c>
      <c r="F46" s="896">
        <f>SUMIF('mau 2'!$Q:$Q,'Phuluc II'!$B46,'mau 2'!U:U)</f>
        <v>1</v>
      </c>
      <c r="G46" s="897">
        <f>SUMIF('mau 2'!$Q:$Q,'Phuluc II'!$B46,'mau 2'!V:V)</f>
        <v>0</v>
      </c>
      <c r="H46" s="109">
        <f t="shared" si="4"/>
        <v>0</v>
      </c>
      <c r="I46" s="896">
        <f>SUMIF('mau 2'!$Q:$Q,'Phuluc II'!$B46,'mau 2'!W:W)</f>
        <v>0</v>
      </c>
      <c r="J46" s="897">
        <f>COUNTIF('mau 1'!K:K,'Phuluc II'!$B46)</f>
        <v>0</v>
      </c>
      <c r="K46" s="109">
        <f t="shared" si="9"/>
        <v>2</v>
      </c>
      <c r="L46" s="896">
        <f>SUMIF('mau 2'!$Q:$Q,'Phuluc II'!$B46,'mau 2'!Y:Y)</f>
        <v>0</v>
      </c>
      <c r="M46" s="896">
        <f>SUMIF('mau 2'!$Q:$Q,'Phuluc II'!$B46,'mau 2'!Z:Z) +SUMIF('mau 2'!$Q:$Q,'Phuluc II'!$B46,'mau 2'!X:X)</f>
        <v>2</v>
      </c>
      <c r="N46" s="897"/>
      <c r="O46" s="885">
        <f t="shared" si="8"/>
        <v>13</v>
      </c>
      <c r="P46" s="896">
        <f>SUMIF('mau 2'!$Q:$Q,'Phuluc II'!$B46,'mau 2'!AB:AB)</f>
        <v>11</v>
      </c>
      <c r="Q46" s="896">
        <f>SUMIF('mau 2'!$Q:$Q,'Phuluc II'!$B46,'mau 2'!AC:AC)</f>
        <v>2</v>
      </c>
      <c r="R46" s="896">
        <f>SUMIF('mau 2'!$Q:$Q,'Phuluc II'!$B46,'mau 2'!AD:AD)</f>
        <v>1</v>
      </c>
      <c r="S46" s="896">
        <f>SUMIF('mau 2'!$Q:$Q,'Phuluc II'!$B46,'mau 2'!AE:AE)</f>
        <v>0</v>
      </c>
      <c r="T46" s="896">
        <f>SUMIF('mau 2'!$Q:$Q,'Phuluc II'!$B46,'mau 2'!AF:AF)</f>
        <v>0</v>
      </c>
      <c r="U46" s="896">
        <f>SUMIF('mau 2'!$Q:$Q,'Phuluc II'!$B46,'mau 2'!AG:AG)</f>
        <v>0</v>
      </c>
      <c r="V46" s="896">
        <f>SUMIF('mau 2'!$Q:$Q,'Phuluc II'!$B46,'mau 2'!AH:AH)</f>
        <v>0</v>
      </c>
      <c r="W46" s="896">
        <f>SUMIF('mau 2'!$Q:$Q,'Phuluc II'!$B46,'mau 2'!AI:AI)</f>
        <v>0</v>
      </c>
      <c r="X46" s="896">
        <f>SUMIF('mau 2'!$Q:$Q,'Phuluc II'!$B46,'mau 2'!AJ:AJ)</f>
        <v>0</v>
      </c>
      <c r="Y46" s="900">
        <f>SUMIF('mau 2'!$Q:$Q,'Phuluc II'!$B46,'mau 2'!AL:AL)</f>
        <v>0</v>
      </c>
      <c r="Z46" s="900">
        <f>SUMIF('mau 2'!$Q:$Q,'Phuluc II'!$B46,'mau 2'!AO:AO)</f>
        <v>2</v>
      </c>
      <c r="AA46" s="901">
        <f>SUMIF('mau 2'!$Q:$Q,'Phuluc II'!$B46,'mau 2'!AA:AA)</f>
        <v>0</v>
      </c>
    </row>
    <row r="47" spans="1:27" s="110" customFormat="1" ht="27.75" customHeight="1">
      <c r="A47" s="847">
        <v>39</v>
      </c>
      <c r="B47" s="845" t="s">
        <v>2655</v>
      </c>
      <c r="C47" s="109">
        <f>SUM(D47:G47)</f>
        <v>21</v>
      </c>
      <c r="D47" s="896">
        <f>SUMIF('mau 2'!$Q:$Q,'Phuluc II'!$B47,'mau 2'!S:S)</f>
        <v>5</v>
      </c>
      <c r="E47" s="896">
        <f>SUMIF('mau 2'!$Q:$Q,'Phuluc II'!$B47,'mau 2'!T:T)</f>
        <v>12</v>
      </c>
      <c r="F47" s="896">
        <f>SUMIF('mau 2'!$Q:$Q,'Phuluc II'!$B47,'mau 2'!U:U)</f>
        <v>0</v>
      </c>
      <c r="G47" s="897">
        <f>SUMIF('mau 2'!$Q:$Q,'Phuluc II'!$B47,'mau 2'!V:V)</f>
        <v>4</v>
      </c>
      <c r="H47" s="109">
        <f t="shared" si="4"/>
        <v>2</v>
      </c>
      <c r="I47" s="896">
        <v>1</v>
      </c>
      <c r="J47" s="897">
        <v>1</v>
      </c>
      <c r="K47" s="109">
        <f t="shared" si="9"/>
        <v>5</v>
      </c>
      <c r="L47" s="896">
        <f>SUMIF('mau 2'!$Q:$Q,'Phuluc II'!$B47,'mau 2'!Y:Y)</f>
        <v>2</v>
      </c>
      <c r="M47" s="896">
        <f>SUMIF('mau 2'!$Q:$Q,'Phuluc II'!$B47,'mau 2'!Z:Z) +SUMIF('mau 2'!$Q:$Q,'Phuluc II'!$B47,'mau 2'!X:X)</f>
        <v>3</v>
      </c>
      <c r="N47" s="897"/>
      <c r="O47" s="885">
        <f t="shared" si="8"/>
        <v>15</v>
      </c>
      <c r="P47" s="896">
        <f>SUMIF('mau 2'!$Q:$Q,'Phuluc II'!$B47,'mau 2'!AB:AB)</f>
        <v>4</v>
      </c>
      <c r="Q47" s="896">
        <f>SUMIF('mau 2'!$Q:$Q,'Phuluc II'!$B47,'mau 2'!AC:AC)</f>
        <v>3</v>
      </c>
      <c r="R47" s="896">
        <f>SUMIF('mau 2'!$Q:$Q,'Phuluc II'!$B47,'mau 2'!AD:AD)</f>
        <v>7</v>
      </c>
      <c r="S47" s="896">
        <f>SUMIF('mau 2'!$Q:$Q,'Phuluc II'!$B47,'mau 2'!AE:AE)</f>
        <v>0</v>
      </c>
      <c r="T47" s="896">
        <f>SUMIF('mau 2'!$Q:$Q,'Phuluc II'!$B47,'mau 2'!AF:AF)</f>
        <v>0</v>
      </c>
      <c r="U47" s="896">
        <f>SUMIF('mau 2'!$Q:$Q,'Phuluc II'!$B47,'mau 2'!AG:AG)</f>
        <v>0</v>
      </c>
      <c r="V47" s="896">
        <f>SUMIF('mau 2'!$Q:$Q,'Phuluc II'!$B47,'mau 2'!AH:AH)</f>
        <v>1</v>
      </c>
      <c r="W47" s="896">
        <f>SUMIF('mau 2'!$Q:$Q,'Phuluc II'!$B47,'mau 2'!AI:AI)</f>
        <v>1</v>
      </c>
      <c r="X47" s="896">
        <f>SUMIF('mau 2'!$Q:$Q,'Phuluc II'!$B47,'mau 2'!AJ:AJ)</f>
        <v>1</v>
      </c>
      <c r="Y47" s="900">
        <f>SUMIF('mau 2'!$Q:$Q,'Phuluc II'!$B47,'mau 2'!AL:AL)</f>
        <v>0</v>
      </c>
      <c r="Z47" s="900">
        <f>SUMIF('mau 2'!$Q:$Q,'Phuluc II'!$B47,'mau 2'!AO:AO)</f>
        <v>3</v>
      </c>
      <c r="AA47" s="901">
        <f>SUMIF('mau 2'!$Q:$Q,'Phuluc II'!$B47,'mau 2'!AA:AA)</f>
        <v>3</v>
      </c>
    </row>
    <row r="48" spans="1:27" s="110" customFormat="1" ht="27.75" customHeight="1">
      <c r="A48" s="847">
        <v>40</v>
      </c>
      <c r="B48" s="845" t="s">
        <v>2656</v>
      </c>
      <c r="C48" s="109">
        <f>SUM(D48:G48)</f>
        <v>16</v>
      </c>
      <c r="D48" s="896">
        <f>SUMIF('mau 2'!$Q:$Q,'Phuluc II'!$B48,'mau 2'!S:S)</f>
        <v>0</v>
      </c>
      <c r="E48" s="896">
        <f>SUMIF('mau 2'!$Q:$Q,'Phuluc II'!$B48,'mau 2'!T:T)</f>
        <v>0</v>
      </c>
      <c r="F48" s="896">
        <f>SUMIF('mau 2'!$Q:$Q,'Phuluc II'!$B48,'mau 2'!U:U)</f>
        <v>15</v>
      </c>
      <c r="G48" s="897">
        <f>SUMIF('mau 2'!$Q:$Q,'Phuluc II'!$B48,'mau 2'!V:V)</f>
        <v>1</v>
      </c>
      <c r="H48" s="109">
        <f t="shared" si="4"/>
        <v>1</v>
      </c>
      <c r="I48" s="896">
        <f>SUMIF('mau 2'!$Q:$Q,'Phuluc II'!$B48,'mau 2'!W:W)</f>
        <v>0</v>
      </c>
      <c r="J48" s="897">
        <f>COUNTIF('mau 1'!K:K,'Phuluc II'!$B48)</f>
        <v>1</v>
      </c>
      <c r="K48" s="109">
        <f t="shared" si="9"/>
        <v>9</v>
      </c>
      <c r="L48" s="896">
        <f>SUMIF('mau 2'!$Q:$Q,'Phuluc II'!$B48,'mau 2'!Y:Y)</f>
        <v>0</v>
      </c>
      <c r="M48" s="896">
        <f>SUMIF('mau 2'!$Q:$Q,'Phuluc II'!$B48,'mau 2'!Z:Z) +SUMIF('mau 2'!$Q:$Q,'Phuluc II'!$B48,'mau 2'!X:X)</f>
        <v>9</v>
      </c>
      <c r="N48" s="897"/>
      <c r="O48" s="885">
        <f t="shared" si="8"/>
        <v>7</v>
      </c>
      <c r="P48" s="896">
        <f>SUMIF('mau 2'!$Q:$Q,'Phuluc II'!$B48,'mau 2'!AB:AB)</f>
        <v>0</v>
      </c>
      <c r="Q48" s="896">
        <f>SUMIF('mau 2'!$Q:$Q,'Phuluc II'!$B48,'mau 2'!AC:AC)</f>
        <v>0</v>
      </c>
      <c r="R48" s="896">
        <f>SUMIF('mau 2'!$Q:$Q,'Phuluc II'!$B48,'mau 2'!AD:AD)</f>
        <v>2</v>
      </c>
      <c r="S48" s="896">
        <f>SUMIF('mau 2'!$Q:$Q,'Phuluc II'!$B48,'mau 2'!AE:AE)</f>
        <v>0</v>
      </c>
      <c r="T48" s="896">
        <f>SUMIF('mau 2'!$Q:$Q,'Phuluc II'!$B48,'mau 2'!AF:AF)</f>
        <v>0</v>
      </c>
      <c r="U48" s="896">
        <f>SUMIF('mau 2'!$Q:$Q,'Phuluc II'!$B48,'mau 2'!AG:AG)</f>
        <v>0</v>
      </c>
      <c r="V48" s="896">
        <f>SUMIF('mau 2'!$Q:$Q,'Phuluc II'!$B48,'mau 2'!AH:AH)</f>
        <v>1</v>
      </c>
      <c r="W48" s="896">
        <f>SUMIF('mau 2'!$Q:$Q,'Phuluc II'!$B48,'mau 2'!AI:AI)</f>
        <v>3</v>
      </c>
      <c r="X48" s="896">
        <f>SUMIF('mau 2'!$Q:$Q,'Phuluc II'!$B48,'mau 2'!AJ:AJ)</f>
        <v>0</v>
      </c>
      <c r="Y48" s="900">
        <f>SUMIF('mau 2'!$Q:$Q,'Phuluc II'!$B48,'mau 2'!AL:AL)</f>
        <v>0</v>
      </c>
      <c r="Z48" s="900">
        <f>SUMIF('mau 2'!$Q:$Q,'Phuluc II'!$B48,'mau 2'!AO:AO)</f>
        <v>0</v>
      </c>
      <c r="AA48" s="901">
        <f>SUMIF('mau 2'!$Q:$Q,'Phuluc II'!$B48,'mau 2'!AA:AA)</f>
        <v>0</v>
      </c>
    </row>
    <row r="49" spans="1:27" s="110" customFormat="1" ht="27.75" customHeight="1">
      <c r="A49" s="847">
        <v>41</v>
      </c>
      <c r="B49" s="845" t="s">
        <v>2657</v>
      </c>
      <c r="C49" s="109">
        <f t="shared" si="3"/>
        <v>0</v>
      </c>
      <c r="D49" s="896">
        <f>SUMIF('mau 2'!$Q:$Q,'Phuluc II'!$B49,'mau 2'!S:S)</f>
        <v>0</v>
      </c>
      <c r="E49" s="896">
        <f>SUMIF('mau 2'!$Q:$Q,'Phuluc II'!$B49,'mau 2'!T:T)</f>
        <v>0</v>
      </c>
      <c r="F49" s="896">
        <f>SUMIF('mau 2'!$Q:$Q,'Phuluc II'!$B49,'mau 2'!U:U)</f>
        <v>0</v>
      </c>
      <c r="G49" s="897">
        <f>SUMIF('mau 2'!$Q:$Q,'Phuluc II'!$B49,'mau 2'!V:V)</f>
        <v>0</v>
      </c>
      <c r="H49" s="109">
        <f t="shared" si="4"/>
        <v>0</v>
      </c>
      <c r="I49" s="896">
        <f>SUMIF('mau 2'!$Q:$Q,'Phuluc II'!$B49,'mau 2'!W:W)</f>
        <v>0</v>
      </c>
      <c r="J49" s="897">
        <f>COUNTIF('mau 1'!K:K,'Phuluc II'!$B49)</f>
        <v>0</v>
      </c>
      <c r="K49" s="109">
        <f t="shared" si="9"/>
        <v>0</v>
      </c>
      <c r="L49" s="896">
        <f>SUMIF('mau 2'!$Q:$Q,'Phuluc II'!$B49,'mau 2'!Y:Y)</f>
        <v>0</v>
      </c>
      <c r="M49" s="896">
        <f>SUMIF('mau 2'!$Q:$Q,'Phuluc II'!$B49,'mau 2'!Z:Z) +SUMIF('mau 2'!$Q:$Q,'Phuluc II'!$B49,'mau 2'!X:X)</f>
        <v>0</v>
      </c>
      <c r="N49" s="897"/>
      <c r="O49" s="885">
        <f t="shared" ref="O49:O71" si="10">C49-K49-I49</f>
        <v>0</v>
      </c>
      <c r="P49" s="896">
        <f>SUMIF('mau 2'!$Q:$Q,'Phuluc II'!$B49,'mau 2'!AB:AB)</f>
        <v>0</v>
      </c>
      <c r="Q49" s="896">
        <f>SUMIF('mau 2'!$Q:$Q,'Phuluc II'!$B49,'mau 2'!AC:AC)</f>
        <v>0</v>
      </c>
      <c r="R49" s="896">
        <f>SUMIF('mau 2'!$Q:$Q,'Phuluc II'!$B49,'mau 2'!AD:AD)</f>
        <v>0</v>
      </c>
      <c r="S49" s="896">
        <f>SUMIF('mau 2'!$Q:$Q,'Phuluc II'!$B49,'mau 2'!AE:AE)</f>
        <v>0</v>
      </c>
      <c r="T49" s="896">
        <f>SUMIF('mau 2'!$Q:$Q,'Phuluc II'!$B49,'mau 2'!AF:AF)</f>
        <v>0</v>
      </c>
      <c r="U49" s="896">
        <f>SUMIF('mau 2'!$Q:$Q,'Phuluc II'!$B49,'mau 2'!AG:AG)</f>
        <v>0</v>
      </c>
      <c r="V49" s="896">
        <f>SUMIF('mau 2'!$Q:$Q,'Phuluc II'!$B49,'mau 2'!AH:AH)</f>
        <v>0</v>
      </c>
      <c r="W49" s="896">
        <f>SUMIF('mau 2'!$Q:$Q,'Phuluc II'!$B49,'mau 2'!AI:AI)</f>
        <v>0</v>
      </c>
      <c r="X49" s="896">
        <f>SUMIF('mau 2'!$Q:$Q,'Phuluc II'!$B49,'mau 2'!AJ:AJ)</f>
        <v>0</v>
      </c>
      <c r="Y49" s="900">
        <f>SUMIF('mau 2'!$Q:$Q,'Phuluc II'!$B49,'mau 2'!AL:AL)</f>
        <v>0</v>
      </c>
      <c r="Z49" s="900">
        <f>SUMIF('mau 2'!$Q:$Q,'Phuluc II'!$B49,'mau 2'!AO:AO)</f>
        <v>0</v>
      </c>
      <c r="AA49" s="901">
        <f>SUMIF('mau 2'!$Q:$Q,'Phuluc II'!$B49,'mau 2'!AA:AA)</f>
        <v>0</v>
      </c>
    </row>
    <row r="50" spans="1:27" s="110" customFormat="1" ht="27.75" customHeight="1">
      <c r="A50" s="847">
        <v>42</v>
      </c>
      <c r="B50" s="845" t="s">
        <v>2658</v>
      </c>
      <c r="C50" s="109">
        <f t="shared" si="3"/>
        <v>6</v>
      </c>
      <c r="D50" s="896">
        <f>SUMIF('mau 2'!$Q:$Q,'Phuluc II'!$B50,'mau 2'!S:S)</f>
        <v>0</v>
      </c>
      <c r="E50" s="896">
        <f>SUMIF('mau 2'!$Q:$Q,'Phuluc II'!$B50,'mau 2'!T:T)</f>
        <v>0</v>
      </c>
      <c r="F50" s="896">
        <f>SUMIF('mau 2'!$Q:$Q,'Phuluc II'!$B50,'mau 2'!U:U)</f>
        <v>6</v>
      </c>
      <c r="G50" s="897">
        <f>SUMIF('mau 2'!$Q:$Q,'Phuluc II'!$B50,'mau 2'!V:V)</f>
        <v>0</v>
      </c>
      <c r="H50" s="109">
        <f t="shared" si="4"/>
        <v>46</v>
      </c>
      <c r="I50" s="896">
        <f>SUMIF('mau 2'!$Q:$Q,'Phuluc II'!$B50,'mau 2'!W:W)</f>
        <v>0</v>
      </c>
      <c r="J50" s="897">
        <f>COUNTIF('mau 1'!K:K,'Phuluc II'!$B50)</f>
        <v>46</v>
      </c>
      <c r="K50" s="109">
        <f t="shared" si="9"/>
        <v>6</v>
      </c>
      <c r="L50" s="896">
        <f>SUMIF('mau 2'!$Q:$Q,'Phuluc II'!$B50,'mau 2'!Y:Y)</f>
        <v>6</v>
      </c>
      <c r="M50" s="896">
        <f>SUMIF('mau 2'!$Q:$Q,'Phuluc II'!$B50,'mau 2'!Z:Z) +SUMIF('mau 2'!$Q:$Q,'Phuluc II'!$B50,'mau 2'!X:X)</f>
        <v>0</v>
      </c>
      <c r="N50" s="897"/>
      <c r="O50" s="885">
        <f t="shared" si="10"/>
        <v>0</v>
      </c>
      <c r="P50" s="896">
        <f>SUMIF('mau 2'!$Q:$Q,'Phuluc II'!$B50,'mau 2'!AB:AB)</f>
        <v>0</v>
      </c>
      <c r="Q50" s="896">
        <f>SUMIF('mau 2'!$Q:$Q,'Phuluc II'!$B50,'mau 2'!AC:AC)</f>
        <v>0</v>
      </c>
      <c r="R50" s="896">
        <f>SUMIF('mau 2'!$Q:$Q,'Phuluc II'!$B50,'mau 2'!AD:AD)</f>
        <v>0</v>
      </c>
      <c r="S50" s="896">
        <f>SUMIF('mau 2'!$Q:$Q,'Phuluc II'!$B50,'mau 2'!AE:AE)</f>
        <v>0</v>
      </c>
      <c r="T50" s="896">
        <f>SUMIF('mau 2'!$Q:$Q,'Phuluc II'!$B50,'mau 2'!AF:AF)</f>
        <v>0</v>
      </c>
      <c r="U50" s="896">
        <f>SUMIF('mau 2'!$Q:$Q,'Phuluc II'!$B50,'mau 2'!AG:AG)</f>
        <v>0</v>
      </c>
      <c r="V50" s="896">
        <f>SUMIF('mau 2'!$Q:$Q,'Phuluc II'!$B50,'mau 2'!AH:AH)</f>
        <v>0</v>
      </c>
      <c r="W50" s="896">
        <f>SUMIF('mau 2'!$Q:$Q,'Phuluc II'!$B50,'mau 2'!AI:AI)</f>
        <v>0</v>
      </c>
      <c r="X50" s="896">
        <f>SUMIF('mau 2'!$Q:$Q,'Phuluc II'!$B50,'mau 2'!AJ:AJ)</f>
        <v>0</v>
      </c>
      <c r="Y50" s="900">
        <f>SUMIF('mau 2'!$Q:$Q,'Phuluc II'!$B50,'mau 2'!AL:AL)</f>
        <v>0</v>
      </c>
      <c r="Z50" s="900">
        <f>SUMIF('mau 2'!$Q:$Q,'Phuluc II'!$B50,'mau 2'!AO:AO)</f>
        <v>0</v>
      </c>
      <c r="AA50" s="901">
        <f>SUMIF('mau 2'!$Q:$Q,'Phuluc II'!$B50,'mau 2'!AA:AA)</f>
        <v>0</v>
      </c>
    </row>
    <row r="51" spans="1:27" s="110" customFormat="1" ht="27.75" customHeight="1">
      <c r="A51" s="847">
        <v>43</v>
      </c>
      <c r="B51" s="845" t="s">
        <v>2659</v>
      </c>
      <c r="C51" s="109">
        <f t="shared" si="3"/>
        <v>0</v>
      </c>
      <c r="D51" s="896">
        <f>SUMIF('mau 2'!$Q:$Q,'Phuluc II'!$B51,'mau 2'!S:S)</f>
        <v>0</v>
      </c>
      <c r="E51" s="896">
        <f>SUMIF('mau 2'!$Q:$Q,'Phuluc II'!$B51,'mau 2'!T:T)</f>
        <v>0</v>
      </c>
      <c r="F51" s="896">
        <f>SUMIF('mau 2'!$Q:$Q,'Phuluc II'!$B51,'mau 2'!U:U)</f>
        <v>0</v>
      </c>
      <c r="G51" s="897">
        <f>SUMIF('mau 2'!$Q:$Q,'Phuluc II'!$B51,'mau 2'!V:V)</f>
        <v>0</v>
      </c>
      <c r="H51" s="109">
        <f t="shared" si="4"/>
        <v>0</v>
      </c>
      <c r="I51" s="896">
        <f>SUMIF('mau 2'!$Q:$Q,'Phuluc II'!$B51,'mau 2'!W:W)</f>
        <v>0</v>
      </c>
      <c r="J51" s="897">
        <f>COUNTIF('mau 1'!K:K,'Phuluc II'!$B51)</f>
        <v>0</v>
      </c>
      <c r="K51" s="109">
        <f t="shared" si="9"/>
        <v>0</v>
      </c>
      <c r="L51" s="896">
        <f>SUMIF('mau 2'!$Q:$Q,'Phuluc II'!$B51,'mau 2'!Y:Y)</f>
        <v>0</v>
      </c>
      <c r="M51" s="896">
        <f>SUMIF('mau 2'!$Q:$Q,'Phuluc II'!$B51,'mau 2'!Z:Z) +SUMIF('mau 2'!$Q:$Q,'Phuluc II'!$B51,'mau 2'!X:X)</f>
        <v>0</v>
      </c>
      <c r="N51" s="897"/>
      <c r="O51" s="885">
        <f t="shared" si="10"/>
        <v>0</v>
      </c>
      <c r="P51" s="896">
        <f>SUMIF('mau 2'!$Q:$Q,'Phuluc II'!$B51,'mau 2'!AB:AB)</f>
        <v>0</v>
      </c>
      <c r="Q51" s="896">
        <f>SUMIF('mau 2'!$Q:$Q,'Phuluc II'!$B51,'mau 2'!AC:AC)</f>
        <v>0</v>
      </c>
      <c r="R51" s="896">
        <f>SUMIF('mau 2'!$Q:$Q,'Phuluc II'!$B51,'mau 2'!AD:AD)</f>
        <v>0</v>
      </c>
      <c r="S51" s="896">
        <f>SUMIF('mau 2'!$Q:$Q,'Phuluc II'!$B51,'mau 2'!AE:AE)</f>
        <v>0</v>
      </c>
      <c r="T51" s="896">
        <f>SUMIF('mau 2'!$Q:$Q,'Phuluc II'!$B51,'mau 2'!AF:AF)</f>
        <v>0</v>
      </c>
      <c r="U51" s="896">
        <f>SUMIF('mau 2'!$Q:$Q,'Phuluc II'!$B51,'mau 2'!AG:AG)</f>
        <v>0</v>
      </c>
      <c r="V51" s="896">
        <f>SUMIF('mau 2'!$Q:$Q,'Phuluc II'!$B51,'mau 2'!AH:AH)</f>
        <v>0</v>
      </c>
      <c r="W51" s="896">
        <f>SUMIF('mau 2'!$Q:$Q,'Phuluc II'!$B51,'mau 2'!AI:AI)</f>
        <v>0</v>
      </c>
      <c r="X51" s="896">
        <f>SUMIF('mau 2'!$Q:$Q,'Phuluc II'!$B51,'mau 2'!AJ:AJ)</f>
        <v>0</v>
      </c>
      <c r="Y51" s="900">
        <f>SUMIF('mau 2'!$Q:$Q,'Phuluc II'!$B51,'mau 2'!AL:AL)</f>
        <v>0</v>
      </c>
      <c r="Z51" s="900">
        <f>SUMIF('mau 2'!$Q:$Q,'Phuluc II'!$B51,'mau 2'!AO:AO)</f>
        <v>0</v>
      </c>
      <c r="AA51" s="901">
        <f>SUMIF('mau 2'!$Q:$Q,'Phuluc II'!$B51,'mau 2'!AA:AA)</f>
        <v>0</v>
      </c>
    </row>
    <row r="52" spans="1:27" s="110" customFormat="1" ht="27.75" customHeight="1">
      <c r="A52" s="847">
        <v>44</v>
      </c>
      <c r="B52" s="845" t="s">
        <v>1353</v>
      </c>
      <c r="C52" s="109">
        <f t="shared" si="3"/>
        <v>73</v>
      </c>
      <c r="D52" s="896">
        <f>SUMIF('mau 2'!$Q:$Q,'Phuluc II'!$B52,'mau 2'!S:S)</f>
        <v>0</v>
      </c>
      <c r="E52" s="896">
        <f>SUMIF('mau 2'!$Q:$Q,'Phuluc II'!$B52,'mau 2'!T:T)</f>
        <v>0</v>
      </c>
      <c r="F52" s="896">
        <f>SUMIF('mau 2'!$Q:$Q,'Phuluc II'!$B52,'mau 2'!U:U)</f>
        <v>73</v>
      </c>
      <c r="G52" s="897">
        <f>SUMIF('mau 2'!$Q:$Q,'Phuluc II'!$B52,'mau 2'!V:V)</f>
        <v>0</v>
      </c>
      <c r="H52" s="109">
        <f t="shared" si="4"/>
        <v>0</v>
      </c>
      <c r="I52" s="896">
        <f>SUMIF('mau 2'!$Q:$Q,'Phuluc II'!$B52,'mau 2'!W:W)</f>
        <v>0</v>
      </c>
      <c r="J52" s="897">
        <f>COUNTIF('mau 1'!K:K,'Phuluc II'!$B52)</f>
        <v>0</v>
      </c>
      <c r="K52" s="109">
        <f t="shared" si="9"/>
        <v>0</v>
      </c>
      <c r="L52" s="896">
        <f>SUMIF('mau 2'!$Q:$Q,'Phuluc II'!$B52,'mau 2'!Y:Y)</f>
        <v>0</v>
      </c>
      <c r="M52" s="896">
        <f>SUMIF('mau 2'!$Q:$Q,'Phuluc II'!$B52,'mau 2'!Z:Z) +SUMIF('mau 2'!$Q:$Q,'Phuluc II'!$B52,'mau 2'!X:X)</f>
        <v>0</v>
      </c>
      <c r="N52" s="897"/>
      <c r="O52" s="885">
        <f t="shared" si="10"/>
        <v>73</v>
      </c>
      <c r="P52" s="896">
        <f>SUMIF('mau 2'!$Q:$Q,'Phuluc II'!$B52,'mau 2'!AB:AB)</f>
        <v>0</v>
      </c>
      <c r="Q52" s="896">
        <f>SUMIF('mau 2'!$Q:$Q,'Phuluc II'!$B52,'mau 2'!AC:AC)</f>
        <v>0</v>
      </c>
      <c r="R52" s="896">
        <f>SUMIF('mau 2'!$Q:$Q,'Phuluc II'!$B52,'mau 2'!AD:AD)</f>
        <v>0</v>
      </c>
      <c r="S52" s="896">
        <f>SUMIF('mau 2'!$Q:$Q,'Phuluc II'!$B52,'mau 2'!AE:AE)</f>
        <v>6</v>
      </c>
      <c r="T52" s="896">
        <f>SUMIF('mau 2'!$Q:$Q,'Phuluc II'!$B52,'mau 2'!AF:AF)</f>
        <v>0</v>
      </c>
      <c r="U52" s="896">
        <f>SUMIF('mau 2'!$Q:$Q,'Phuluc II'!$B52,'mau 2'!AG:AG)</f>
        <v>6</v>
      </c>
      <c r="V52" s="896">
        <f>SUMIF('mau 2'!$Q:$Q,'Phuluc II'!$B52,'mau 2'!AH:AH)</f>
        <v>0</v>
      </c>
      <c r="W52" s="896">
        <f>SUMIF('mau 2'!$Q:$Q,'Phuluc II'!$B52,'mau 2'!AI:AI)</f>
        <v>0</v>
      </c>
      <c r="X52" s="896">
        <f>SUMIF('mau 2'!$Q:$Q,'Phuluc II'!$B52,'mau 2'!AJ:AJ)</f>
        <v>73</v>
      </c>
      <c r="Y52" s="900">
        <f>SUMIF('mau 2'!$Q:$Q,'Phuluc II'!$B52,'mau 2'!AL:AL)</f>
        <v>0</v>
      </c>
      <c r="Z52" s="900">
        <f>SUMIF('mau 2'!$Q:$Q,'Phuluc II'!$B52,'mau 2'!AO:AO)</f>
        <v>0</v>
      </c>
      <c r="AA52" s="901">
        <f>SUMIF('mau 2'!$Q:$Q,'Phuluc II'!$B52,'mau 2'!AA:AA)</f>
        <v>0</v>
      </c>
    </row>
    <row r="53" spans="1:27" s="110" customFormat="1" ht="27.75" customHeight="1">
      <c r="A53" s="847">
        <v>45</v>
      </c>
      <c r="B53" s="845" t="s">
        <v>2147</v>
      </c>
      <c r="C53" s="109">
        <f t="shared" si="3"/>
        <v>57</v>
      </c>
      <c r="D53" s="896">
        <f>SUMIF('mau 2'!$Q:$Q,'Phuluc II'!$B53,'mau 2'!S:S)</f>
        <v>11</v>
      </c>
      <c r="E53" s="896">
        <f>SUMIF('mau 2'!$Q:$Q,'Phuluc II'!$B53,'mau 2'!T:T)</f>
        <v>0</v>
      </c>
      <c r="F53" s="896">
        <f>SUMIF('mau 2'!$Q:$Q,'Phuluc II'!$B53,'mau 2'!U:U)</f>
        <v>1</v>
      </c>
      <c r="G53" s="897">
        <f>SUMIF('mau 2'!$Q:$Q,'Phuluc II'!$B53,'mau 2'!V:V)</f>
        <v>45</v>
      </c>
      <c r="H53" s="109">
        <f t="shared" si="4"/>
        <v>0</v>
      </c>
      <c r="I53" s="896">
        <f>SUMIF('mau 2'!$Q:$Q,'Phuluc II'!$B53,'mau 2'!W:W)</f>
        <v>0</v>
      </c>
      <c r="J53" s="897">
        <f>COUNTIF('mau 1'!K:K,'Phuluc II'!$B53)</f>
        <v>0</v>
      </c>
      <c r="K53" s="109">
        <f t="shared" si="9"/>
        <v>21</v>
      </c>
      <c r="L53" s="896">
        <f>SUMIF('mau 2'!$Q:$Q,'Phuluc II'!$B53,'mau 2'!Y:Y)</f>
        <v>21</v>
      </c>
      <c r="M53" s="896">
        <f>SUMIF('mau 2'!$Q:$Q,'Phuluc II'!$B53,'mau 2'!Z:Z) +SUMIF('mau 2'!$Q:$Q,'Phuluc II'!$B53,'mau 2'!X:X)</f>
        <v>0</v>
      </c>
      <c r="N53" s="897"/>
      <c r="O53" s="885">
        <f t="shared" si="10"/>
        <v>36</v>
      </c>
      <c r="P53" s="896">
        <f>SUMIF('mau 2'!$Q:$Q,'Phuluc II'!$B53,'mau 2'!AB:AB)</f>
        <v>28</v>
      </c>
      <c r="Q53" s="896">
        <f>SUMIF('mau 2'!$Q:$Q,'Phuluc II'!$B53,'mau 2'!AC:AC)</f>
        <v>21</v>
      </c>
      <c r="R53" s="896">
        <f>SUMIF('mau 2'!$Q:$Q,'Phuluc II'!$B53,'mau 2'!AD:AD)</f>
        <v>37</v>
      </c>
      <c r="S53" s="896">
        <f>SUMIF('mau 2'!$Q:$Q,'Phuluc II'!$B53,'mau 2'!AE:AE)</f>
        <v>0</v>
      </c>
      <c r="T53" s="896">
        <f>SUMIF('mau 2'!$Q:$Q,'Phuluc II'!$B53,'mau 2'!AF:AF)</f>
        <v>3</v>
      </c>
      <c r="U53" s="896">
        <f>SUMIF('mau 2'!$Q:$Q,'Phuluc II'!$B53,'mau 2'!AG:AG)</f>
        <v>1</v>
      </c>
      <c r="V53" s="896">
        <f>SUMIF('mau 2'!$Q:$Q,'Phuluc II'!$B53,'mau 2'!AH:AH)</f>
        <v>0</v>
      </c>
      <c r="W53" s="896">
        <f>SUMIF('mau 2'!$Q:$Q,'Phuluc II'!$B53,'mau 2'!AI:AI)</f>
        <v>0</v>
      </c>
      <c r="X53" s="896">
        <f>SUMIF('mau 2'!$Q:$Q,'Phuluc II'!$B53,'mau 2'!AJ:AJ)</f>
        <v>14</v>
      </c>
      <c r="Y53" s="900">
        <f>SUMIF('mau 2'!$Q:$Q,'Phuluc II'!$B53,'mau 2'!AL:AL)</f>
        <v>0</v>
      </c>
      <c r="Z53" s="900">
        <f>SUMIF('mau 2'!$Q:$Q,'Phuluc II'!$B53,'mau 2'!AO:AO)</f>
        <v>13</v>
      </c>
      <c r="AA53" s="901">
        <f>SUMIF('mau 2'!$Q:$Q,'Phuluc II'!$B53,'mau 2'!AA:AA)</f>
        <v>0</v>
      </c>
    </row>
    <row r="54" spans="1:27" s="110" customFormat="1" ht="27.75" customHeight="1">
      <c r="A54" s="847">
        <v>46</v>
      </c>
      <c r="B54" s="845" t="s">
        <v>2660</v>
      </c>
      <c r="C54" s="109">
        <f t="shared" si="3"/>
        <v>0</v>
      </c>
      <c r="D54" s="896">
        <f>SUMIF('mau 2'!$Q:$Q,'Phuluc II'!$B54,'mau 2'!S:S)</f>
        <v>0</v>
      </c>
      <c r="E54" s="896">
        <f>SUMIF('mau 2'!$Q:$Q,'Phuluc II'!$B54,'mau 2'!T:T)</f>
        <v>0</v>
      </c>
      <c r="F54" s="896">
        <f>SUMIF('mau 2'!$Q:$Q,'Phuluc II'!$B54,'mau 2'!U:U)</f>
        <v>0</v>
      </c>
      <c r="G54" s="897">
        <f>SUMIF('mau 2'!$Q:$Q,'Phuluc II'!$B54,'mau 2'!V:V)</f>
        <v>0</v>
      </c>
      <c r="H54" s="109">
        <f t="shared" si="4"/>
        <v>0</v>
      </c>
      <c r="I54" s="896">
        <f>SUMIF('mau 2'!$Q:$Q,'Phuluc II'!$B54,'mau 2'!W:W)</f>
        <v>0</v>
      </c>
      <c r="J54" s="897">
        <f>COUNTIF('mau 1'!K:K,'Phuluc II'!$B54)</f>
        <v>0</v>
      </c>
      <c r="K54" s="109">
        <f t="shared" si="9"/>
        <v>0</v>
      </c>
      <c r="L54" s="896">
        <f>SUMIF('mau 2'!$Q:$Q,'Phuluc II'!$B54,'mau 2'!Y:Y)</f>
        <v>0</v>
      </c>
      <c r="M54" s="896">
        <f>SUMIF('mau 2'!$Q:$Q,'Phuluc II'!$B54,'mau 2'!Z:Z) +SUMIF('mau 2'!$Q:$Q,'Phuluc II'!$B54,'mau 2'!X:X)</f>
        <v>0</v>
      </c>
      <c r="N54" s="897"/>
      <c r="O54" s="885">
        <f t="shared" si="10"/>
        <v>0</v>
      </c>
      <c r="P54" s="896">
        <f>SUMIF('mau 2'!$Q:$Q,'Phuluc II'!$B54,'mau 2'!AB:AB)</f>
        <v>0</v>
      </c>
      <c r="Q54" s="896">
        <f>SUMIF('mau 2'!$Q:$Q,'Phuluc II'!$B54,'mau 2'!AC:AC)</f>
        <v>0</v>
      </c>
      <c r="R54" s="896">
        <f>SUMIF('mau 2'!$Q:$Q,'Phuluc II'!$B54,'mau 2'!AD:AD)</f>
        <v>0</v>
      </c>
      <c r="S54" s="896">
        <f>SUMIF('mau 2'!$Q:$Q,'Phuluc II'!$B54,'mau 2'!AE:AE)</f>
        <v>0</v>
      </c>
      <c r="T54" s="896">
        <f>SUMIF('mau 2'!$Q:$Q,'Phuluc II'!$B54,'mau 2'!AF:AF)</f>
        <v>0</v>
      </c>
      <c r="U54" s="896">
        <f>SUMIF('mau 2'!$Q:$Q,'Phuluc II'!$B54,'mau 2'!AG:AG)</f>
        <v>0</v>
      </c>
      <c r="V54" s="896">
        <f>SUMIF('mau 2'!$Q:$Q,'Phuluc II'!$B54,'mau 2'!AH:AH)</f>
        <v>0</v>
      </c>
      <c r="W54" s="896">
        <f>SUMIF('mau 2'!$Q:$Q,'Phuluc II'!$B54,'mau 2'!AI:AI)</f>
        <v>0</v>
      </c>
      <c r="X54" s="896">
        <f>SUMIF('mau 2'!$Q:$Q,'Phuluc II'!$B54,'mau 2'!AJ:AJ)</f>
        <v>0</v>
      </c>
      <c r="Y54" s="900">
        <f>SUMIF('mau 2'!$Q:$Q,'Phuluc II'!$B54,'mau 2'!AL:AL)</f>
        <v>0</v>
      </c>
      <c r="Z54" s="900">
        <f>SUMIF('mau 2'!$Q:$Q,'Phuluc II'!$B54,'mau 2'!AO:AO)</f>
        <v>0</v>
      </c>
      <c r="AA54" s="901">
        <f>SUMIF('mau 2'!$Q:$Q,'Phuluc II'!$B54,'mau 2'!AA:AA)</f>
        <v>0</v>
      </c>
    </row>
    <row r="55" spans="1:27" s="110" customFormat="1" ht="27.75" customHeight="1">
      <c r="A55" s="847">
        <v>47</v>
      </c>
      <c r="B55" s="845" t="s">
        <v>1430</v>
      </c>
      <c r="C55" s="109">
        <f t="shared" si="3"/>
        <v>28</v>
      </c>
      <c r="D55" s="896">
        <f>SUMIF('mau 2'!$Q:$Q,'Phuluc II'!$B55,'mau 2'!S:S)</f>
        <v>3</v>
      </c>
      <c r="E55" s="896">
        <f>SUMIF('mau 2'!$Q:$Q,'Phuluc II'!$B55,'mau 2'!T:T)</f>
        <v>19</v>
      </c>
      <c r="F55" s="896">
        <f>SUMIF('mau 2'!$Q:$Q,'Phuluc II'!$B55,'mau 2'!U:U)</f>
        <v>0</v>
      </c>
      <c r="G55" s="897">
        <f>SUMIF('mau 2'!$Q:$Q,'Phuluc II'!$B55,'mau 2'!V:V)</f>
        <v>6</v>
      </c>
      <c r="H55" s="109">
        <f t="shared" si="4"/>
        <v>2</v>
      </c>
      <c r="I55" s="896">
        <f>SUMIF('mau 2'!$Q:$Q,'Phuluc II'!$B55,'mau 2'!W:W)</f>
        <v>1</v>
      </c>
      <c r="J55" s="897">
        <f>COUNTIF('mau 1'!K:K,'Phuluc II'!$B55)</f>
        <v>1</v>
      </c>
      <c r="K55" s="109">
        <f t="shared" si="9"/>
        <v>19</v>
      </c>
      <c r="L55" s="896">
        <f>SUMIF('mau 2'!$Q:$Q,'Phuluc II'!$B55,'mau 2'!Y:Y)</f>
        <v>19</v>
      </c>
      <c r="M55" s="896">
        <f>SUMIF('mau 2'!$Q:$Q,'Phuluc II'!$B55,'mau 2'!Z:Z) +SUMIF('mau 2'!$Q:$Q,'Phuluc II'!$B55,'mau 2'!X:X)</f>
        <v>0</v>
      </c>
      <c r="N55" s="897"/>
      <c r="O55" s="885">
        <f t="shared" si="10"/>
        <v>8</v>
      </c>
      <c r="P55" s="896">
        <f>SUMIF('mau 2'!$Q:$Q,'Phuluc II'!$B55,'mau 2'!AB:AB)</f>
        <v>1</v>
      </c>
      <c r="Q55" s="896">
        <f>SUMIF('mau 2'!$Q:$Q,'Phuluc II'!$B55,'mau 2'!AC:AC)</f>
        <v>0</v>
      </c>
      <c r="R55" s="896">
        <f>SUMIF('mau 2'!$Q:$Q,'Phuluc II'!$B55,'mau 2'!AD:AD)</f>
        <v>4</v>
      </c>
      <c r="S55" s="896">
        <f>SUMIF('mau 2'!$Q:$Q,'Phuluc II'!$B55,'mau 2'!AE:AE)</f>
        <v>1</v>
      </c>
      <c r="T55" s="896">
        <f>SUMIF('mau 2'!$Q:$Q,'Phuluc II'!$B55,'mau 2'!AF:AF)</f>
        <v>3</v>
      </c>
      <c r="U55" s="896">
        <f>SUMIF('mau 2'!$Q:$Q,'Phuluc II'!$B55,'mau 2'!AG:AG)</f>
        <v>2</v>
      </c>
      <c r="V55" s="896">
        <f>SUMIF('mau 2'!$Q:$Q,'Phuluc II'!$B55,'mau 2'!AH:AH)</f>
        <v>2</v>
      </c>
      <c r="W55" s="896">
        <f>SUMIF('mau 2'!$Q:$Q,'Phuluc II'!$B55,'mau 2'!AI:AI)</f>
        <v>0</v>
      </c>
      <c r="X55" s="896">
        <f>SUMIF('mau 2'!$Q:$Q,'Phuluc II'!$B55,'mau 2'!AJ:AJ)</f>
        <v>1</v>
      </c>
      <c r="Y55" s="900">
        <f>SUMIF('mau 2'!$Q:$Q,'Phuluc II'!$B55,'mau 2'!AL:AL)</f>
        <v>0</v>
      </c>
      <c r="Z55" s="900">
        <f>SUMIF('mau 2'!$Q:$Q,'Phuluc II'!$B55,'mau 2'!AO:AO)</f>
        <v>0</v>
      </c>
      <c r="AA55" s="901">
        <f>SUMIF('mau 2'!$Q:$Q,'Phuluc II'!$B55,'mau 2'!AA:AA)</f>
        <v>0</v>
      </c>
    </row>
    <row r="56" spans="1:27" s="110" customFormat="1" ht="27.75" customHeight="1">
      <c r="A56" s="847">
        <v>48</v>
      </c>
      <c r="B56" s="845" t="s">
        <v>1481</v>
      </c>
      <c r="C56" s="109">
        <f t="shared" si="3"/>
        <v>13</v>
      </c>
      <c r="D56" s="896">
        <f>SUMIF('mau 2'!$Q:$Q,'Phuluc II'!$B56,'mau 2'!S:S)</f>
        <v>0</v>
      </c>
      <c r="E56" s="896">
        <f>SUMIF('mau 2'!$Q:$Q,'Phuluc II'!$B56,'mau 2'!T:T)</f>
        <v>0</v>
      </c>
      <c r="F56" s="896">
        <f>SUMIF('mau 2'!$Q:$Q,'Phuluc II'!$B56,'mau 2'!U:U)</f>
        <v>13</v>
      </c>
      <c r="G56" s="897">
        <f>SUMIF('mau 2'!$Q:$Q,'Phuluc II'!$B56,'mau 2'!V:V)</f>
        <v>0</v>
      </c>
      <c r="H56" s="109">
        <f t="shared" si="4"/>
        <v>4</v>
      </c>
      <c r="I56" s="896">
        <f>SUMIF('mau 2'!$Q:$Q,'Phuluc II'!$B56,'mau 2'!W:W)</f>
        <v>0</v>
      </c>
      <c r="J56" s="897">
        <f>COUNTIF('mau 1'!K:K,'Phuluc II'!$B56)</f>
        <v>4</v>
      </c>
      <c r="K56" s="109">
        <f t="shared" si="9"/>
        <v>0</v>
      </c>
      <c r="L56" s="896">
        <f>SUMIF('mau 2'!$Q:$Q,'Phuluc II'!$B56,'mau 2'!Y:Y)</f>
        <v>0</v>
      </c>
      <c r="M56" s="896">
        <f>SUMIF('mau 2'!$Q:$Q,'Phuluc II'!$B56,'mau 2'!Z:Z) +SUMIF('mau 2'!$Q:$Q,'Phuluc II'!$B56,'mau 2'!X:X)</f>
        <v>0</v>
      </c>
      <c r="N56" s="897"/>
      <c r="O56" s="885">
        <f t="shared" si="10"/>
        <v>13</v>
      </c>
      <c r="P56" s="896">
        <f>SUMIF('mau 2'!$Q:$Q,'Phuluc II'!$B56,'mau 2'!AB:AB)</f>
        <v>8</v>
      </c>
      <c r="Q56" s="896">
        <f>SUMIF('mau 2'!$Q:$Q,'Phuluc II'!$B56,'mau 2'!AC:AC)</f>
        <v>0</v>
      </c>
      <c r="R56" s="896">
        <f>SUMIF('mau 2'!$Q:$Q,'Phuluc II'!$B56,'mau 2'!AD:AD)</f>
        <v>0</v>
      </c>
      <c r="S56" s="896">
        <f>SUMIF('mau 2'!$Q:$Q,'Phuluc II'!$B56,'mau 2'!AE:AE)</f>
        <v>1</v>
      </c>
      <c r="T56" s="896">
        <f>SUMIF('mau 2'!$Q:$Q,'Phuluc II'!$B56,'mau 2'!AF:AF)</f>
        <v>3</v>
      </c>
      <c r="U56" s="896">
        <f>SUMIF('mau 2'!$Q:$Q,'Phuluc II'!$B56,'mau 2'!AG:AG)</f>
        <v>5</v>
      </c>
      <c r="V56" s="896">
        <f>SUMIF('mau 2'!$Q:$Q,'Phuluc II'!$B56,'mau 2'!AH:AH)</f>
        <v>1</v>
      </c>
      <c r="W56" s="896">
        <f>SUMIF('mau 2'!$Q:$Q,'Phuluc II'!$B56,'mau 2'!AI:AI)</f>
        <v>1</v>
      </c>
      <c r="X56" s="896">
        <f>SUMIF('mau 2'!$Q:$Q,'Phuluc II'!$B56,'mau 2'!AJ:AJ)</f>
        <v>4</v>
      </c>
      <c r="Y56" s="900">
        <f>SUMIF('mau 2'!$Q:$Q,'Phuluc II'!$B56,'mau 2'!AL:AL)</f>
        <v>0</v>
      </c>
      <c r="Z56" s="900">
        <f>SUMIF('mau 2'!$Q:$Q,'Phuluc II'!$B56,'mau 2'!AO:AO)</f>
        <v>3</v>
      </c>
      <c r="AA56" s="901">
        <f>SUMIF('mau 2'!$Q:$Q,'Phuluc II'!$B56,'mau 2'!AA:AA)</f>
        <v>0</v>
      </c>
    </row>
    <row r="57" spans="1:27" s="110" customFormat="1" ht="27.75" customHeight="1">
      <c r="A57" s="847">
        <v>49</v>
      </c>
      <c r="B57" s="845" t="s">
        <v>1445</v>
      </c>
      <c r="C57" s="109">
        <f t="shared" si="3"/>
        <v>5</v>
      </c>
      <c r="D57" s="896">
        <f>SUMIF('mau 2'!$Q:$Q,'Phuluc II'!$B57,'mau 2'!S:S)</f>
        <v>0</v>
      </c>
      <c r="E57" s="896">
        <f>SUMIF('mau 2'!$Q:$Q,'Phuluc II'!$B57,'mau 2'!T:T)</f>
        <v>2</v>
      </c>
      <c r="F57" s="896">
        <f>SUMIF('mau 2'!$Q:$Q,'Phuluc II'!$B57,'mau 2'!U:U)</f>
        <v>0</v>
      </c>
      <c r="G57" s="897">
        <f>SUMIF('mau 2'!$Q:$Q,'Phuluc II'!$B57,'mau 2'!V:V)</f>
        <v>3</v>
      </c>
      <c r="H57" s="109">
        <f t="shared" si="4"/>
        <v>0</v>
      </c>
      <c r="I57" s="896">
        <f>SUMIF('mau 2'!$Q:$Q,'Phuluc II'!$B57,'mau 2'!W:W)</f>
        <v>0</v>
      </c>
      <c r="J57" s="897">
        <f>COUNTIF('mau 1'!K:K,'Phuluc II'!$B57)</f>
        <v>0</v>
      </c>
      <c r="K57" s="109">
        <f t="shared" si="9"/>
        <v>0</v>
      </c>
      <c r="L57" s="896">
        <f>SUMIF('mau 2'!$Q:$Q,'Phuluc II'!$B57,'mau 2'!Y:Y)</f>
        <v>0</v>
      </c>
      <c r="M57" s="896">
        <f>SUMIF('mau 2'!$Q:$Q,'Phuluc II'!$B57,'mau 2'!Z:Z) +SUMIF('mau 2'!$Q:$Q,'Phuluc II'!$B57,'mau 2'!X:X)</f>
        <v>0</v>
      </c>
      <c r="N57" s="897"/>
      <c r="O57" s="885">
        <f t="shared" si="10"/>
        <v>5</v>
      </c>
      <c r="P57" s="896">
        <f>SUMIF('mau 2'!$Q:$Q,'Phuluc II'!$B57,'mau 2'!AB:AB)</f>
        <v>2</v>
      </c>
      <c r="Q57" s="896">
        <f>SUMIF('mau 2'!$Q:$Q,'Phuluc II'!$B57,'mau 2'!AC:AC)</f>
        <v>0</v>
      </c>
      <c r="R57" s="896">
        <f>SUMIF('mau 2'!$Q:$Q,'Phuluc II'!$B57,'mau 2'!AD:AD)</f>
        <v>2</v>
      </c>
      <c r="S57" s="896">
        <f>SUMIF('mau 2'!$Q:$Q,'Phuluc II'!$B57,'mau 2'!AE:AE)</f>
        <v>0</v>
      </c>
      <c r="T57" s="896">
        <f>SUMIF('mau 2'!$Q:$Q,'Phuluc II'!$B57,'mau 2'!AF:AF)</f>
        <v>1</v>
      </c>
      <c r="U57" s="896">
        <f>SUMIF('mau 2'!$Q:$Q,'Phuluc II'!$B57,'mau 2'!AG:AG)</f>
        <v>0</v>
      </c>
      <c r="V57" s="896">
        <f>SUMIF('mau 2'!$Q:$Q,'Phuluc II'!$B57,'mau 2'!AH:AH)</f>
        <v>2</v>
      </c>
      <c r="W57" s="896">
        <f>SUMIF('mau 2'!$Q:$Q,'Phuluc II'!$B57,'mau 2'!AI:AI)</f>
        <v>0</v>
      </c>
      <c r="X57" s="896">
        <f>SUMIF('mau 2'!$Q:$Q,'Phuluc II'!$B57,'mau 2'!AJ:AJ)</f>
        <v>0</v>
      </c>
      <c r="Y57" s="900">
        <f>SUMIF('mau 2'!$Q:$Q,'Phuluc II'!$B57,'mau 2'!AL:AL)</f>
        <v>0</v>
      </c>
      <c r="Z57" s="900">
        <f>SUMIF('mau 2'!$Q:$Q,'Phuluc II'!$B57,'mau 2'!AO:AO)</f>
        <v>0</v>
      </c>
      <c r="AA57" s="901">
        <f>SUMIF('mau 2'!$Q:$Q,'Phuluc II'!$B57,'mau 2'!AA:AA)</f>
        <v>0</v>
      </c>
    </row>
    <row r="58" spans="1:27" s="110" customFormat="1" ht="27.75" customHeight="1">
      <c r="A58" s="847">
        <v>50</v>
      </c>
      <c r="B58" s="845" t="s">
        <v>2661</v>
      </c>
      <c r="C58" s="109">
        <f t="shared" si="3"/>
        <v>6</v>
      </c>
      <c r="D58" s="896">
        <f>SUMIF('mau 2'!$Q:$Q,'Phuluc II'!$B58,'mau 2'!S:S)</f>
        <v>0</v>
      </c>
      <c r="E58" s="896">
        <f>SUMIF('mau 2'!$Q:$Q,'Phuluc II'!$B58,'mau 2'!T:T)</f>
        <v>0</v>
      </c>
      <c r="F58" s="896">
        <f>SUMIF('mau 2'!$Q:$Q,'Phuluc II'!$B58,'mau 2'!U:U)</f>
        <v>6</v>
      </c>
      <c r="G58" s="897">
        <f>SUMIF('mau 2'!$Q:$Q,'Phuluc II'!$B58,'mau 2'!V:V)</f>
        <v>0</v>
      </c>
      <c r="H58" s="109">
        <f t="shared" si="4"/>
        <v>0</v>
      </c>
      <c r="I58" s="896">
        <f>SUMIF('mau 2'!$Q:$Q,'Phuluc II'!$B58,'mau 2'!W:W)</f>
        <v>0</v>
      </c>
      <c r="J58" s="897">
        <f>COUNTIF('mau 1'!K:K,'Phuluc II'!$B58)</f>
        <v>0</v>
      </c>
      <c r="K58" s="109">
        <f t="shared" si="9"/>
        <v>0</v>
      </c>
      <c r="L58" s="896">
        <f>SUMIF('mau 2'!$Q:$Q,'Phuluc II'!$B58,'mau 2'!Y:Y)</f>
        <v>0</v>
      </c>
      <c r="M58" s="896">
        <f>SUMIF('mau 2'!$Q:$Q,'Phuluc II'!$B58,'mau 2'!Z:Z) +SUMIF('mau 2'!$Q:$Q,'Phuluc II'!$B58,'mau 2'!X:X)</f>
        <v>0</v>
      </c>
      <c r="N58" s="897"/>
      <c r="O58" s="885">
        <f t="shared" si="10"/>
        <v>6</v>
      </c>
      <c r="P58" s="896">
        <f>SUMIF('mau 2'!$Q:$Q,'Phuluc II'!$B58,'mau 2'!AB:AB)</f>
        <v>0</v>
      </c>
      <c r="Q58" s="896">
        <f>SUMIF('mau 2'!$Q:$Q,'Phuluc II'!$B58,'mau 2'!AC:AC)</f>
        <v>0</v>
      </c>
      <c r="R58" s="896">
        <f>SUMIF('mau 2'!$Q:$Q,'Phuluc II'!$B58,'mau 2'!AD:AD)</f>
        <v>0</v>
      </c>
      <c r="S58" s="896">
        <f>SUMIF('mau 2'!$Q:$Q,'Phuluc II'!$B58,'mau 2'!AE:AE)</f>
        <v>0</v>
      </c>
      <c r="T58" s="896">
        <f>SUMIF('mau 2'!$Q:$Q,'Phuluc II'!$B58,'mau 2'!AF:AF)</f>
        <v>0</v>
      </c>
      <c r="U58" s="896">
        <f>SUMIF('mau 2'!$Q:$Q,'Phuluc II'!$B58,'mau 2'!AG:AG)</f>
        <v>0</v>
      </c>
      <c r="V58" s="896">
        <f>SUMIF('mau 2'!$Q:$Q,'Phuluc II'!$B58,'mau 2'!AH:AH)</f>
        <v>0</v>
      </c>
      <c r="W58" s="896">
        <f>SUMIF('mau 2'!$Q:$Q,'Phuluc II'!$B58,'mau 2'!AI:AI)</f>
        <v>0</v>
      </c>
      <c r="X58" s="896">
        <f>SUMIF('mau 2'!$Q:$Q,'Phuluc II'!$B58,'mau 2'!AJ:AJ)</f>
        <v>0</v>
      </c>
      <c r="Y58" s="900">
        <f>SUMIF('mau 2'!$Q:$Q,'Phuluc II'!$B58,'mau 2'!AL:AL)</f>
        <v>0</v>
      </c>
      <c r="Z58" s="900">
        <f>SUMIF('mau 2'!$Q:$Q,'Phuluc II'!$B58,'mau 2'!AO:AO)</f>
        <v>0</v>
      </c>
      <c r="AA58" s="901">
        <f>SUMIF('mau 2'!$Q:$Q,'Phuluc II'!$B58,'mau 2'!AA:AA)</f>
        <v>1</v>
      </c>
    </row>
    <row r="59" spans="1:27" s="110" customFormat="1" ht="27.75" customHeight="1">
      <c r="A59" s="847">
        <v>51</v>
      </c>
      <c r="B59" s="845" t="s">
        <v>2662</v>
      </c>
      <c r="C59" s="109">
        <f t="shared" si="3"/>
        <v>15</v>
      </c>
      <c r="D59" s="896">
        <f>SUMIF('mau 2'!$Q:$Q,'Phuluc II'!$B59,'mau 2'!S:S)</f>
        <v>7</v>
      </c>
      <c r="E59" s="896">
        <f>SUMIF('mau 2'!$Q:$Q,'Phuluc II'!$B59,'mau 2'!T:T)</f>
        <v>6</v>
      </c>
      <c r="F59" s="896">
        <f>SUMIF('mau 2'!$Q:$Q,'Phuluc II'!$B59,'mau 2'!U:U)</f>
        <v>0</v>
      </c>
      <c r="G59" s="897">
        <f>SUMIF('mau 2'!$Q:$Q,'Phuluc II'!$B59,'mau 2'!V:V)</f>
        <v>2</v>
      </c>
      <c r="H59" s="109">
        <f t="shared" si="4"/>
        <v>29</v>
      </c>
      <c r="I59" s="896">
        <f>SUMIF('mau 2'!$Q:$Q,'Phuluc II'!$B59,'mau 2'!W:W)</f>
        <v>0</v>
      </c>
      <c r="J59" s="897">
        <f>COUNTIF('mau 1'!K:K,'Phuluc II'!$B59)</f>
        <v>29</v>
      </c>
      <c r="K59" s="109">
        <f t="shared" si="9"/>
        <v>3</v>
      </c>
      <c r="L59" s="896">
        <f>SUMIF('mau 2'!$Q:$Q,'Phuluc II'!$B59,'mau 2'!Y:Y)</f>
        <v>1</v>
      </c>
      <c r="M59" s="896">
        <f>SUMIF('mau 2'!$Q:$Q,'Phuluc II'!$B59,'mau 2'!Z:Z) +SUMIF('mau 2'!$Q:$Q,'Phuluc II'!$B59,'mau 2'!X:X)</f>
        <v>2</v>
      </c>
      <c r="N59" s="897"/>
      <c r="O59" s="885">
        <f t="shared" si="10"/>
        <v>12</v>
      </c>
      <c r="P59" s="896">
        <f>SUMIF('mau 2'!$Q:$Q,'Phuluc II'!$B59,'mau 2'!AB:AB)</f>
        <v>4</v>
      </c>
      <c r="Q59" s="896">
        <f>SUMIF('mau 2'!$Q:$Q,'Phuluc II'!$B59,'mau 2'!AC:AC)</f>
        <v>2</v>
      </c>
      <c r="R59" s="896">
        <f>SUMIF('mau 2'!$Q:$Q,'Phuluc II'!$B59,'mau 2'!AD:AD)</f>
        <v>4</v>
      </c>
      <c r="S59" s="896">
        <f>SUMIF('mau 2'!$Q:$Q,'Phuluc II'!$B59,'mau 2'!AE:AE)</f>
        <v>2</v>
      </c>
      <c r="T59" s="896">
        <f>SUMIF('mau 2'!$Q:$Q,'Phuluc II'!$B59,'mau 2'!AF:AF)</f>
        <v>3</v>
      </c>
      <c r="U59" s="896">
        <f>SUMIF('mau 2'!$Q:$Q,'Phuluc II'!$B59,'mau 2'!AG:AG)</f>
        <v>3</v>
      </c>
      <c r="V59" s="896">
        <f>SUMIF('mau 2'!$Q:$Q,'Phuluc II'!$B59,'mau 2'!AH:AH)</f>
        <v>3</v>
      </c>
      <c r="W59" s="896">
        <f>SUMIF('mau 2'!$Q:$Q,'Phuluc II'!$B59,'mau 2'!AI:AI)</f>
        <v>4</v>
      </c>
      <c r="X59" s="896">
        <f>SUMIF('mau 2'!$Q:$Q,'Phuluc II'!$B59,'mau 2'!AJ:AJ)</f>
        <v>7</v>
      </c>
      <c r="Y59" s="900">
        <f>SUMIF('mau 2'!$Q:$Q,'Phuluc II'!$B59,'mau 2'!AL:AL)</f>
        <v>6</v>
      </c>
      <c r="Z59" s="900">
        <f>SUMIF('mau 2'!$Q:$Q,'Phuluc II'!$B59,'mau 2'!AO:AO)</f>
        <v>3</v>
      </c>
      <c r="AA59" s="901">
        <f>SUMIF('mau 2'!$Q:$Q,'Phuluc II'!$B59,'mau 2'!AA:AA)</f>
        <v>0</v>
      </c>
    </row>
    <row r="60" spans="1:27" s="110" customFormat="1" ht="27.75" customHeight="1">
      <c r="A60" s="847">
        <v>52</v>
      </c>
      <c r="B60" s="845" t="s">
        <v>1614</v>
      </c>
      <c r="C60" s="109">
        <f t="shared" si="3"/>
        <v>36</v>
      </c>
      <c r="D60" s="896">
        <f>SUMIF('mau 2'!$Q:$Q,'Phuluc II'!$B60,'mau 2'!S:S)</f>
        <v>6</v>
      </c>
      <c r="E60" s="896">
        <f>SUMIF('mau 2'!$Q:$Q,'Phuluc II'!$B60,'mau 2'!T:T)</f>
        <v>29</v>
      </c>
      <c r="F60" s="896">
        <f>SUMIF('mau 2'!$Q:$Q,'Phuluc II'!$B60,'mau 2'!U:U)</f>
        <v>0</v>
      </c>
      <c r="G60" s="897">
        <f>SUMIF('mau 2'!$Q:$Q,'Phuluc II'!$B60,'mau 2'!V:V)</f>
        <v>1</v>
      </c>
      <c r="H60" s="109">
        <f t="shared" si="4"/>
        <v>0</v>
      </c>
      <c r="I60" s="896">
        <f>SUMIF('mau 2'!$Q:$Q,'Phuluc II'!$B60,'mau 2'!W:W)</f>
        <v>0</v>
      </c>
      <c r="J60" s="897">
        <f>COUNTIF('mau 1'!K:K,'Phuluc II'!$B60)</f>
        <v>0</v>
      </c>
      <c r="K60" s="109">
        <f t="shared" si="9"/>
        <v>33</v>
      </c>
      <c r="L60" s="896">
        <f>SUMIF('mau 2'!$Q:$Q,'Phuluc II'!$B60,'mau 2'!Y:Y)</f>
        <v>33</v>
      </c>
      <c r="M60" s="896">
        <f>SUMIF('mau 2'!$Q:$Q,'Phuluc II'!$B60,'mau 2'!Z:Z) +SUMIF('mau 2'!$Q:$Q,'Phuluc II'!$B60,'mau 2'!X:X)</f>
        <v>0</v>
      </c>
      <c r="N60" s="897"/>
      <c r="O60" s="885">
        <f t="shared" si="10"/>
        <v>3</v>
      </c>
      <c r="P60" s="896">
        <f>SUMIF('mau 2'!$Q:$Q,'Phuluc II'!$B60,'mau 2'!AB:AB)</f>
        <v>0</v>
      </c>
      <c r="Q60" s="896">
        <f>SUMIF('mau 2'!$Q:$Q,'Phuluc II'!$B60,'mau 2'!AC:AC)</f>
        <v>2</v>
      </c>
      <c r="R60" s="896">
        <f>SUMIF('mau 2'!$Q:$Q,'Phuluc II'!$B60,'mau 2'!AD:AD)</f>
        <v>1</v>
      </c>
      <c r="S60" s="896">
        <f>SUMIF('mau 2'!$Q:$Q,'Phuluc II'!$B60,'mau 2'!AE:AE)</f>
        <v>0</v>
      </c>
      <c r="T60" s="896">
        <f>SUMIF('mau 2'!$Q:$Q,'Phuluc II'!$B60,'mau 2'!AF:AF)</f>
        <v>0</v>
      </c>
      <c r="U60" s="896">
        <f>SUMIF('mau 2'!$Q:$Q,'Phuluc II'!$B60,'mau 2'!AG:AG)</f>
        <v>0</v>
      </c>
      <c r="V60" s="896">
        <f>SUMIF('mau 2'!$Q:$Q,'Phuluc II'!$B60,'mau 2'!AH:AH)</f>
        <v>0</v>
      </c>
      <c r="W60" s="896">
        <f>SUMIF('mau 2'!$Q:$Q,'Phuluc II'!$B60,'mau 2'!AI:AI)</f>
        <v>0</v>
      </c>
      <c r="X60" s="896">
        <f>SUMIF('mau 2'!$Q:$Q,'Phuluc II'!$B60,'mau 2'!AJ:AJ)</f>
        <v>0</v>
      </c>
      <c r="Y60" s="900">
        <f>SUMIF('mau 2'!$Q:$Q,'Phuluc II'!$B60,'mau 2'!AL:AL)</f>
        <v>5</v>
      </c>
      <c r="Z60" s="900">
        <f>SUMIF('mau 2'!$Q:$Q,'Phuluc II'!$B60,'mau 2'!AO:AO)</f>
        <v>3</v>
      </c>
      <c r="AA60" s="901">
        <f>SUMIF('mau 2'!$Q:$Q,'Phuluc II'!$B60,'mau 2'!AA:AA)</f>
        <v>0</v>
      </c>
    </row>
    <row r="61" spans="1:27" s="110" customFormat="1" ht="27.75" customHeight="1">
      <c r="A61" s="847">
        <v>53</v>
      </c>
      <c r="B61" s="845" t="s">
        <v>2663</v>
      </c>
      <c r="C61" s="109">
        <f t="shared" si="3"/>
        <v>10</v>
      </c>
      <c r="D61" s="896">
        <f>SUMIF('mau 2'!$Q:$Q,'Phuluc II'!$B61,'mau 2'!S:S)</f>
        <v>6</v>
      </c>
      <c r="E61" s="896">
        <f>SUMIF('mau 2'!$Q:$Q,'Phuluc II'!$B61,'mau 2'!T:T)</f>
        <v>4</v>
      </c>
      <c r="F61" s="896">
        <f>SUMIF('mau 2'!$Q:$Q,'Phuluc II'!$B61,'mau 2'!U:U)</f>
        <v>0</v>
      </c>
      <c r="G61" s="897">
        <f>SUMIF('mau 2'!$Q:$Q,'Phuluc II'!$B61,'mau 2'!V:V)</f>
        <v>0</v>
      </c>
      <c r="H61" s="109">
        <f t="shared" si="4"/>
        <v>6</v>
      </c>
      <c r="I61" s="896">
        <f>SUMIF('mau 2'!$Q:$Q,'Phuluc II'!$B61,'mau 2'!W:W)</f>
        <v>6</v>
      </c>
      <c r="J61" s="897">
        <v>0</v>
      </c>
      <c r="K61" s="109">
        <f t="shared" si="9"/>
        <v>0</v>
      </c>
      <c r="L61" s="896">
        <f>SUMIF('mau 2'!$Q:$Q,'Phuluc II'!$B61,'mau 2'!Y:Y)</f>
        <v>0</v>
      </c>
      <c r="M61" s="896">
        <f>SUMIF('mau 2'!$Q:$Q,'Phuluc II'!$B61,'mau 2'!Z:Z) +SUMIF('mau 2'!$Q:$Q,'Phuluc II'!$B61,'mau 2'!X:X)</f>
        <v>0</v>
      </c>
      <c r="N61" s="897"/>
      <c r="O61" s="885">
        <f>C61-K61-I61</f>
        <v>4</v>
      </c>
      <c r="P61" s="896">
        <f>SUMIF('mau 2'!$Q:$Q,'Phuluc II'!$B61,'mau 2'!AB:AB)</f>
        <v>10</v>
      </c>
      <c r="Q61" s="896">
        <f>SUMIF('mau 2'!$Q:$Q,'Phuluc II'!$B61,'mau 2'!AC:AC)</f>
        <v>1</v>
      </c>
      <c r="R61" s="896">
        <f>SUMIF('mau 2'!$Q:$Q,'Phuluc II'!$B61,'mau 2'!AD:AD)</f>
        <v>1</v>
      </c>
      <c r="S61" s="896">
        <f>SUMIF('mau 2'!$Q:$Q,'Phuluc II'!$B61,'mau 2'!AE:AE)</f>
        <v>0</v>
      </c>
      <c r="T61" s="896">
        <f>SUMIF('mau 2'!$Q:$Q,'Phuluc II'!$B61,'mau 2'!AF:AF)</f>
        <v>0</v>
      </c>
      <c r="U61" s="896">
        <f>SUMIF('mau 2'!$Q:$Q,'Phuluc II'!$B61,'mau 2'!AG:AG)</f>
        <v>0</v>
      </c>
      <c r="V61" s="896">
        <f>SUMIF('mau 2'!$Q:$Q,'Phuluc II'!$B61,'mau 2'!AH:AH)</f>
        <v>0</v>
      </c>
      <c r="W61" s="896">
        <f>SUMIF('mau 2'!$Q:$Q,'Phuluc II'!$B61,'mau 2'!AI:AI)</f>
        <v>2</v>
      </c>
      <c r="X61" s="896">
        <f>SUMIF('mau 2'!$Q:$Q,'Phuluc II'!$B61,'mau 2'!AJ:AJ)</f>
        <v>0</v>
      </c>
      <c r="Y61" s="900">
        <f>SUMIF('mau 2'!$Q:$Q,'Phuluc II'!$B61,'mau 2'!AL:AL)</f>
        <v>0</v>
      </c>
      <c r="Z61" s="900">
        <f>SUMIF('mau 2'!$Q:$Q,'Phuluc II'!$B61,'mau 2'!AO:AO)</f>
        <v>0</v>
      </c>
      <c r="AA61" s="901">
        <f>SUMIF('mau 2'!$Q:$Q,'Phuluc II'!$B61,'mau 2'!AA:AA)</f>
        <v>0</v>
      </c>
    </row>
    <row r="62" spans="1:27" s="110" customFormat="1" ht="27.75" customHeight="1">
      <c r="A62" s="847">
        <v>54</v>
      </c>
      <c r="B62" s="845" t="s">
        <v>2664</v>
      </c>
      <c r="C62" s="109">
        <f t="shared" si="3"/>
        <v>4</v>
      </c>
      <c r="D62" s="896">
        <f>SUMIF('mau 2'!$Q:$Q,'Phuluc II'!$B62,'mau 2'!S:S)</f>
        <v>0</v>
      </c>
      <c r="E62" s="896">
        <f>SUMIF('mau 2'!$Q:$Q,'Phuluc II'!$B62,'mau 2'!T:T)</f>
        <v>0</v>
      </c>
      <c r="F62" s="896">
        <f>SUMIF('mau 2'!$Q:$Q,'Phuluc II'!$B62,'mau 2'!U:U)</f>
        <v>4</v>
      </c>
      <c r="G62" s="897">
        <f>SUMIF('mau 2'!$Q:$Q,'Phuluc II'!$B62,'mau 2'!V:V)</f>
        <v>0</v>
      </c>
      <c r="H62" s="109">
        <f t="shared" si="4"/>
        <v>2</v>
      </c>
      <c r="I62" s="896">
        <f>SUMIF('mau 2'!$Q:$Q,'Phuluc II'!$B62,'mau 2'!W:W)</f>
        <v>0</v>
      </c>
      <c r="J62" s="897">
        <f>COUNTIF('mau 1'!K:K,'Phuluc II'!$B62)</f>
        <v>2</v>
      </c>
      <c r="K62" s="109">
        <f t="shared" si="9"/>
        <v>3</v>
      </c>
      <c r="L62" s="896">
        <f>SUMIF('mau 2'!$Q:$Q,'Phuluc II'!$B62,'mau 2'!Y:Y)</f>
        <v>0</v>
      </c>
      <c r="M62" s="896">
        <f>SUMIF('mau 2'!$Q:$Q,'Phuluc II'!$B62,'mau 2'!Z:Z) +SUMIF('mau 2'!$Q:$Q,'Phuluc II'!$B62,'mau 2'!X:X)</f>
        <v>3</v>
      </c>
      <c r="N62" s="897"/>
      <c r="O62" s="885">
        <f t="shared" si="10"/>
        <v>1</v>
      </c>
      <c r="P62" s="896">
        <f>SUMIF('mau 2'!$Q:$Q,'Phuluc II'!$B62,'mau 2'!AB:AB)</f>
        <v>0</v>
      </c>
      <c r="Q62" s="896">
        <f>SUMIF('mau 2'!$Q:$Q,'Phuluc II'!$B62,'mau 2'!AC:AC)</f>
        <v>0</v>
      </c>
      <c r="R62" s="896">
        <f>SUMIF('mau 2'!$Q:$Q,'Phuluc II'!$B62,'mau 2'!AD:AD)</f>
        <v>0</v>
      </c>
      <c r="S62" s="896">
        <f>SUMIF('mau 2'!$Q:$Q,'Phuluc II'!$B62,'mau 2'!AE:AE)</f>
        <v>0</v>
      </c>
      <c r="T62" s="896">
        <f>SUMIF('mau 2'!$Q:$Q,'Phuluc II'!$B62,'mau 2'!AF:AF)</f>
        <v>0</v>
      </c>
      <c r="U62" s="896">
        <f>SUMIF('mau 2'!$Q:$Q,'Phuluc II'!$B62,'mau 2'!AG:AG)</f>
        <v>0</v>
      </c>
      <c r="V62" s="896">
        <f>SUMIF('mau 2'!$Q:$Q,'Phuluc II'!$B62,'mau 2'!AH:AH)</f>
        <v>1</v>
      </c>
      <c r="W62" s="896">
        <f>SUMIF('mau 2'!$Q:$Q,'Phuluc II'!$B62,'mau 2'!AI:AI)</f>
        <v>1</v>
      </c>
      <c r="X62" s="896">
        <f>SUMIF('mau 2'!$Q:$Q,'Phuluc II'!$B62,'mau 2'!AJ:AJ)</f>
        <v>0</v>
      </c>
      <c r="Y62" s="900">
        <f>SUMIF('mau 2'!$Q:$Q,'Phuluc II'!$B62,'mau 2'!AL:AL)</f>
        <v>0</v>
      </c>
      <c r="Z62" s="900">
        <f>SUMIF('mau 2'!$Q:$Q,'Phuluc II'!$B62,'mau 2'!AO:AO)</f>
        <v>0</v>
      </c>
      <c r="AA62" s="901">
        <f>SUMIF('mau 2'!$Q:$Q,'Phuluc II'!$B62,'mau 2'!AA:AA)</f>
        <v>0</v>
      </c>
    </row>
    <row r="63" spans="1:27" s="110" customFormat="1" ht="27.75" customHeight="1">
      <c r="A63" s="847">
        <v>55</v>
      </c>
      <c r="B63" s="845" t="s">
        <v>1947</v>
      </c>
      <c r="C63" s="109">
        <f t="shared" si="3"/>
        <v>79</v>
      </c>
      <c r="D63" s="896">
        <f>SUMIF('mau 2'!$Q:$Q,'Phuluc II'!$B63,'mau 2'!S:S)</f>
        <v>29</v>
      </c>
      <c r="E63" s="896">
        <f>SUMIF('mau 2'!$Q:$Q,'Phuluc II'!$B63,'mau 2'!T:T)</f>
        <v>9</v>
      </c>
      <c r="F63" s="896">
        <f>SUMIF('mau 2'!$Q:$Q,'Phuluc II'!$B63,'mau 2'!U:U)</f>
        <v>19</v>
      </c>
      <c r="G63" s="897">
        <f>SUMIF('mau 2'!$Q:$Q,'Phuluc II'!$B63,'mau 2'!V:V)</f>
        <v>22</v>
      </c>
      <c r="H63" s="109">
        <f t="shared" si="4"/>
        <v>66</v>
      </c>
      <c r="I63" s="896">
        <v>19</v>
      </c>
      <c r="J63" s="897">
        <v>47</v>
      </c>
      <c r="K63" s="109">
        <f t="shared" si="9"/>
        <v>23</v>
      </c>
      <c r="L63" s="896">
        <f>SUMIF('mau 2'!$Q:$Q,'Phuluc II'!$B63,'mau 2'!Y:Y)</f>
        <v>23</v>
      </c>
      <c r="M63" s="896">
        <f>SUMIF('mau 2'!$Q:$Q,'Phuluc II'!$B63,'mau 2'!Z:Z) +SUMIF('mau 2'!$Q:$Q,'Phuluc II'!$B63,'mau 2'!X:X)</f>
        <v>0</v>
      </c>
      <c r="N63" s="897"/>
      <c r="O63" s="885">
        <f t="shared" si="10"/>
        <v>37</v>
      </c>
      <c r="P63" s="896">
        <f>SUMIF('mau 2'!$Q:$Q,'Phuluc II'!$B63,'mau 2'!AB:AB)</f>
        <v>26</v>
      </c>
      <c r="Q63" s="896">
        <f>SUMIF('mau 2'!$Q:$Q,'Phuluc II'!$B63,'mau 2'!AC:AC)</f>
        <v>17</v>
      </c>
      <c r="R63" s="896">
        <f>SUMIF('mau 2'!$Q:$Q,'Phuluc II'!$B63,'mau 2'!AD:AD)</f>
        <v>5</v>
      </c>
      <c r="S63" s="896">
        <f>SUMIF('mau 2'!$Q:$Q,'Phuluc II'!$B63,'mau 2'!AE:AE)</f>
        <v>0</v>
      </c>
      <c r="T63" s="896">
        <f>SUMIF('mau 2'!$Q:$Q,'Phuluc II'!$B63,'mau 2'!AF:AF)</f>
        <v>0</v>
      </c>
      <c r="U63" s="896">
        <f>SUMIF('mau 2'!$Q:$Q,'Phuluc II'!$B63,'mau 2'!AG:AG)</f>
        <v>0</v>
      </c>
      <c r="V63" s="896">
        <f>SUMIF('mau 2'!$Q:$Q,'Phuluc II'!$B63,'mau 2'!AH:AH)</f>
        <v>2</v>
      </c>
      <c r="W63" s="896">
        <f>SUMIF('mau 2'!$Q:$Q,'Phuluc II'!$B63,'mau 2'!AI:AI)</f>
        <v>3</v>
      </c>
      <c r="X63" s="896">
        <f>SUMIF('mau 2'!$Q:$Q,'Phuluc II'!$B63,'mau 2'!AJ:AJ)</f>
        <v>30</v>
      </c>
      <c r="Y63" s="900">
        <f>SUMIF('mau 2'!$Q:$Q,'Phuluc II'!$B63,'mau 2'!AL:AL)</f>
        <v>0</v>
      </c>
      <c r="Z63" s="900">
        <f>SUMIF('mau 2'!$Q:$Q,'Phuluc II'!$B63,'mau 2'!AO:AO)</f>
        <v>19</v>
      </c>
      <c r="AA63" s="901">
        <f>SUMIF('mau 2'!$Q:$Q,'Phuluc II'!$B63,'mau 2'!AA:AA)</f>
        <v>0</v>
      </c>
    </row>
    <row r="64" spans="1:27" s="110" customFormat="1" ht="27.75" customHeight="1">
      <c r="A64" s="847">
        <v>56</v>
      </c>
      <c r="B64" s="845" t="s">
        <v>2665</v>
      </c>
      <c r="C64" s="109">
        <f t="shared" si="3"/>
        <v>70</v>
      </c>
      <c r="D64" s="896">
        <f>SUMIF('mau 2'!$Q:$Q,'Phuluc II'!$B64,'mau 2'!S:S)</f>
        <v>15</v>
      </c>
      <c r="E64" s="896">
        <f>SUMIF('mau 2'!$Q:$Q,'Phuluc II'!$B64,'mau 2'!T:T)</f>
        <v>14</v>
      </c>
      <c r="F64" s="896">
        <f>SUMIF('mau 2'!$Q:$Q,'Phuluc II'!$B64,'mau 2'!U:U)</f>
        <v>37</v>
      </c>
      <c r="G64" s="897">
        <f>SUMIF('mau 2'!$Q:$Q,'Phuluc II'!$B64,'mau 2'!V:V)</f>
        <v>4</v>
      </c>
      <c r="H64" s="109">
        <f t="shared" si="4"/>
        <v>13</v>
      </c>
      <c r="I64" s="896">
        <v>8</v>
      </c>
      <c r="J64" s="897">
        <v>5</v>
      </c>
      <c r="K64" s="109">
        <f t="shared" si="9"/>
        <v>15</v>
      </c>
      <c r="L64" s="896">
        <f>SUMIF('mau 2'!$Q:$Q,'Phuluc II'!$B64,'mau 2'!Y:Y)</f>
        <v>1</v>
      </c>
      <c r="M64" s="896">
        <f>SUMIF('mau 2'!$Q:$Q,'Phuluc II'!$B64,'mau 2'!Z:Z) +SUMIF('mau 2'!$Q:$Q,'Phuluc II'!$B64,'mau 2'!X:X)</f>
        <v>14</v>
      </c>
      <c r="N64" s="897"/>
      <c r="O64" s="885">
        <f t="shared" si="10"/>
        <v>47</v>
      </c>
      <c r="P64" s="896">
        <f>SUMIF('mau 2'!$Q:$Q,'Phuluc II'!$B64,'mau 2'!AB:AB)</f>
        <v>14</v>
      </c>
      <c r="Q64" s="896">
        <f>SUMIF('mau 2'!$Q:$Q,'Phuluc II'!$B64,'mau 2'!AC:AC)</f>
        <v>7</v>
      </c>
      <c r="R64" s="896">
        <f>SUMIF('mau 2'!$Q:$Q,'Phuluc II'!$B64,'mau 2'!AD:AD)</f>
        <v>3</v>
      </c>
      <c r="S64" s="896">
        <f>SUMIF('mau 2'!$Q:$Q,'Phuluc II'!$B64,'mau 2'!AE:AE)</f>
        <v>0</v>
      </c>
      <c r="T64" s="896">
        <f>SUMIF('mau 2'!$Q:$Q,'Phuluc II'!$B64,'mau 2'!AF:AF)</f>
        <v>16</v>
      </c>
      <c r="U64" s="896">
        <f>SUMIF('mau 2'!$Q:$Q,'Phuluc II'!$B64,'mau 2'!AG:AG)</f>
        <v>12</v>
      </c>
      <c r="V64" s="896">
        <f>SUMIF('mau 2'!$Q:$Q,'Phuluc II'!$B64,'mau 2'!AH:AH)</f>
        <v>1</v>
      </c>
      <c r="W64" s="896">
        <f>SUMIF('mau 2'!$Q:$Q,'Phuluc II'!$B64,'mau 2'!AI:AI)</f>
        <v>1</v>
      </c>
      <c r="X64" s="896">
        <f>SUMIF('mau 2'!$Q:$Q,'Phuluc II'!$B64,'mau 2'!AJ:AJ)</f>
        <v>6</v>
      </c>
      <c r="Y64" s="900">
        <f>SUMIF('mau 2'!$Q:$Q,'Phuluc II'!$B64,'mau 2'!AL:AL)</f>
        <v>0</v>
      </c>
      <c r="Z64" s="900">
        <f>SUMIF('mau 2'!$Q:$Q,'Phuluc II'!$B64,'mau 2'!AO:AO)</f>
        <v>16</v>
      </c>
      <c r="AA64" s="901">
        <f>SUMIF('mau 2'!$Q:$Q,'Phuluc II'!$B64,'mau 2'!AA:AA)</f>
        <v>0</v>
      </c>
    </row>
    <row r="65" spans="1:27" s="110" customFormat="1" ht="27.75" customHeight="1">
      <c r="A65" s="847">
        <v>57</v>
      </c>
      <c r="B65" s="845" t="s">
        <v>2800</v>
      </c>
      <c r="C65" s="109">
        <f t="shared" si="3"/>
        <v>17</v>
      </c>
      <c r="D65" s="896">
        <f>SUMIF('mau 2'!$Q:$Q,'Phuluc II'!$B65,'mau 2'!S:S)</f>
        <v>2</v>
      </c>
      <c r="E65" s="896">
        <f>SUMIF('mau 2'!$Q:$Q,'Phuluc II'!$B65,'mau 2'!T:T)</f>
        <v>15</v>
      </c>
      <c r="F65" s="896">
        <f>SUMIF('mau 2'!$Q:$Q,'Phuluc II'!$B65,'mau 2'!U:U)</f>
        <v>0</v>
      </c>
      <c r="G65" s="897">
        <f>SUMIF('mau 2'!$Q:$Q,'Phuluc II'!$B65,'mau 2'!V:V)</f>
        <v>0</v>
      </c>
      <c r="H65" s="109">
        <f t="shared" si="4"/>
        <v>8</v>
      </c>
      <c r="I65" s="896">
        <f>SUMIF('mau 2'!$Q:$Q,'Phuluc II'!$B65,'mau 2'!W:W)</f>
        <v>0</v>
      </c>
      <c r="J65" s="897">
        <f>COUNTIF('mau 1'!K:K,'Phuluc II'!$B65)</f>
        <v>8</v>
      </c>
      <c r="K65" s="109">
        <f t="shared" si="9"/>
        <v>0</v>
      </c>
      <c r="L65" s="896">
        <f>SUMIF('mau 2'!$Q:$Q,'Phuluc II'!$B65,'mau 2'!Y:Y)</f>
        <v>0</v>
      </c>
      <c r="M65" s="896">
        <f>SUMIF('mau 2'!$Q:$Q,'Phuluc II'!$B65,'mau 2'!Z:Z) +SUMIF('mau 2'!$Q:$Q,'Phuluc II'!$B65,'mau 2'!X:X)</f>
        <v>0</v>
      </c>
      <c r="N65" s="897"/>
      <c r="O65" s="885">
        <f t="shared" si="10"/>
        <v>17</v>
      </c>
      <c r="P65" s="896">
        <f>SUMIF('mau 2'!$Q:$Q,'Phuluc II'!$B65,'mau 2'!AB:AB)</f>
        <v>16</v>
      </c>
      <c r="Q65" s="896">
        <f>SUMIF('mau 2'!$Q:$Q,'Phuluc II'!$B65,'mau 2'!AC:AC)</f>
        <v>1</v>
      </c>
      <c r="R65" s="896">
        <f>SUMIF('mau 2'!$Q:$Q,'Phuluc II'!$B65,'mau 2'!AD:AD)</f>
        <v>0</v>
      </c>
      <c r="S65" s="896">
        <f>SUMIF('mau 2'!$Q:$Q,'Phuluc II'!$B65,'mau 2'!AE:AE)</f>
        <v>0</v>
      </c>
      <c r="T65" s="896">
        <f>SUMIF('mau 2'!$Q:$Q,'Phuluc II'!$B65,'mau 2'!AF:AF)</f>
        <v>1</v>
      </c>
      <c r="U65" s="896">
        <f>SUMIF('mau 2'!$Q:$Q,'Phuluc II'!$B65,'mau 2'!AG:AG)</f>
        <v>0</v>
      </c>
      <c r="V65" s="896">
        <f>SUMIF('mau 2'!$Q:$Q,'Phuluc II'!$B65,'mau 2'!AH:AH)</f>
        <v>0</v>
      </c>
      <c r="W65" s="896">
        <f>SUMIF('mau 2'!$Q:$Q,'Phuluc II'!$B65,'mau 2'!AI:AI)</f>
        <v>0</v>
      </c>
      <c r="X65" s="896">
        <f>SUMIF('mau 2'!$Q:$Q,'Phuluc II'!$B65,'mau 2'!AJ:AJ)</f>
        <v>2</v>
      </c>
      <c r="Y65" s="900">
        <f>SUMIF('mau 2'!$Q:$Q,'Phuluc II'!$B65,'mau 2'!AL:AL)</f>
        <v>0</v>
      </c>
      <c r="Z65" s="900">
        <f>SUMIF('mau 2'!$Q:$Q,'Phuluc II'!$B65,'mau 2'!AO:AO)</f>
        <v>6</v>
      </c>
      <c r="AA65" s="901">
        <f>SUMIF('mau 2'!$Q:$Q,'Phuluc II'!$B65,'mau 2'!AA:AA)</f>
        <v>0</v>
      </c>
    </row>
    <row r="66" spans="1:27" s="110" customFormat="1" ht="27.75" customHeight="1">
      <c r="A66" s="847">
        <v>58</v>
      </c>
      <c r="B66" s="845" t="s">
        <v>1619</v>
      </c>
      <c r="C66" s="109">
        <f t="shared" si="3"/>
        <v>2</v>
      </c>
      <c r="D66" s="896">
        <f>SUMIF('mau 2'!$Q:$Q,'Phuluc II'!$B66,'mau 2'!S:S)</f>
        <v>1</v>
      </c>
      <c r="E66" s="896">
        <f>SUMIF('mau 2'!$Q:$Q,'Phuluc II'!$B66,'mau 2'!T:T)</f>
        <v>0</v>
      </c>
      <c r="F66" s="896">
        <f>SUMIF('mau 2'!$Q:$Q,'Phuluc II'!$B66,'mau 2'!U:U)</f>
        <v>0</v>
      </c>
      <c r="G66" s="897">
        <f>SUMIF('mau 2'!$Q:$Q,'Phuluc II'!$B66,'mau 2'!V:V)</f>
        <v>1</v>
      </c>
      <c r="H66" s="109">
        <f t="shared" si="4"/>
        <v>0</v>
      </c>
      <c r="I66" s="896">
        <f>SUMIF('mau 2'!$Q:$Q,'Phuluc II'!$B66,'mau 2'!W:W)</f>
        <v>0</v>
      </c>
      <c r="J66" s="897">
        <f>COUNTIF('mau 1'!K:K,'Phuluc II'!$B66)</f>
        <v>0</v>
      </c>
      <c r="K66" s="109">
        <f t="shared" si="9"/>
        <v>0</v>
      </c>
      <c r="L66" s="896">
        <f>SUMIF('mau 2'!$Q:$Q,'Phuluc II'!$B66,'mau 2'!Y:Y)</f>
        <v>0</v>
      </c>
      <c r="M66" s="896">
        <f>SUMIF('mau 2'!$Q:$Q,'Phuluc II'!$B66,'mau 2'!Z:Z) +SUMIF('mau 2'!$Q:$Q,'Phuluc II'!$B66,'mau 2'!X:X)</f>
        <v>0</v>
      </c>
      <c r="N66" s="897"/>
      <c r="O66" s="885">
        <f t="shared" si="10"/>
        <v>2</v>
      </c>
      <c r="P66" s="896">
        <f>SUMIF('mau 2'!$Q:$Q,'Phuluc II'!$B66,'mau 2'!AB:AB)</f>
        <v>2</v>
      </c>
      <c r="Q66" s="896">
        <f>SUMIF('mau 2'!$Q:$Q,'Phuluc II'!$B66,'mau 2'!AC:AC)</f>
        <v>1</v>
      </c>
      <c r="R66" s="896">
        <f>SUMIF('mau 2'!$Q:$Q,'Phuluc II'!$B66,'mau 2'!AD:AD)</f>
        <v>2</v>
      </c>
      <c r="S66" s="896">
        <f>SUMIF('mau 2'!$Q:$Q,'Phuluc II'!$B66,'mau 2'!AE:AE)</f>
        <v>0</v>
      </c>
      <c r="T66" s="896">
        <f>SUMIF('mau 2'!$Q:$Q,'Phuluc II'!$B66,'mau 2'!AF:AF)</f>
        <v>1</v>
      </c>
      <c r="U66" s="896">
        <f>SUMIF('mau 2'!$Q:$Q,'Phuluc II'!$B66,'mau 2'!AG:AG)</f>
        <v>0</v>
      </c>
      <c r="V66" s="896">
        <f>SUMIF('mau 2'!$Q:$Q,'Phuluc II'!$B66,'mau 2'!AH:AH)</f>
        <v>0</v>
      </c>
      <c r="W66" s="896">
        <f>SUMIF('mau 2'!$Q:$Q,'Phuluc II'!$B66,'mau 2'!AI:AI)</f>
        <v>1</v>
      </c>
      <c r="X66" s="896">
        <f>SUMIF('mau 2'!$Q:$Q,'Phuluc II'!$B66,'mau 2'!AJ:AJ)</f>
        <v>0</v>
      </c>
      <c r="Y66" s="900">
        <f>SUMIF('mau 2'!$Q:$Q,'Phuluc II'!$B66,'mau 2'!AL:AL)</f>
        <v>0</v>
      </c>
      <c r="Z66" s="900">
        <f>SUMIF('mau 2'!$Q:$Q,'Phuluc II'!$B66,'mau 2'!AO:AO)</f>
        <v>0</v>
      </c>
      <c r="AA66" s="901">
        <f>SUMIF('mau 2'!$Q:$Q,'Phuluc II'!$B66,'mau 2'!AA:AA)</f>
        <v>0</v>
      </c>
    </row>
    <row r="67" spans="1:27" s="110" customFormat="1" ht="27.75" customHeight="1">
      <c r="A67" s="847">
        <v>59</v>
      </c>
      <c r="B67" s="845" t="s">
        <v>2666</v>
      </c>
      <c r="C67" s="109">
        <f t="shared" si="3"/>
        <v>23</v>
      </c>
      <c r="D67" s="896">
        <f>SUMIF('mau 2'!$Q:$Q,'Phuluc II'!$B67,'mau 2'!S:S)</f>
        <v>2</v>
      </c>
      <c r="E67" s="896">
        <f>SUMIF('mau 2'!$Q:$Q,'Phuluc II'!$B67,'mau 2'!T:T)</f>
        <v>12</v>
      </c>
      <c r="F67" s="896">
        <f>SUMIF('mau 2'!$Q:$Q,'Phuluc II'!$B67,'mau 2'!U:U)</f>
        <v>7</v>
      </c>
      <c r="G67" s="897">
        <f>SUMIF('mau 2'!$Q:$Q,'Phuluc II'!$B67,'mau 2'!V:V)</f>
        <v>2</v>
      </c>
      <c r="H67" s="109">
        <f t="shared" si="4"/>
        <v>0</v>
      </c>
      <c r="I67" s="896">
        <f>SUMIF('mau 2'!$Q:$Q,'Phuluc II'!$B67,'mau 2'!W:W)</f>
        <v>0</v>
      </c>
      <c r="J67" s="897">
        <f>COUNTIF('mau 1'!K:K,'Phuluc II'!$B67)</f>
        <v>0</v>
      </c>
      <c r="K67" s="109">
        <f t="shared" si="9"/>
        <v>18</v>
      </c>
      <c r="L67" s="896">
        <f>SUMIF('mau 2'!$Q:$Q,'Phuluc II'!$B67,'mau 2'!Y:Y)</f>
        <v>18</v>
      </c>
      <c r="M67" s="896">
        <f>SUMIF('mau 2'!$Q:$Q,'Phuluc II'!$B67,'mau 2'!Z:Z) +SUMIF('mau 2'!$Q:$Q,'Phuluc II'!$B67,'mau 2'!X:X)</f>
        <v>0</v>
      </c>
      <c r="N67" s="897"/>
      <c r="O67" s="885">
        <f>C67-K67-I67</f>
        <v>5</v>
      </c>
      <c r="P67" s="896">
        <f>SUMIF('mau 2'!$Q:$Q,'Phuluc II'!$B67,'mau 2'!AB:AB)</f>
        <v>11</v>
      </c>
      <c r="Q67" s="896">
        <f>SUMIF('mau 2'!$Q:$Q,'Phuluc II'!$B67,'mau 2'!AC:AC)</f>
        <v>0</v>
      </c>
      <c r="R67" s="896">
        <f>SUMIF('mau 2'!$Q:$Q,'Phuluc II'!$B67,'mau 2'!AD:AD)</f>
        <v>7</v>
      </c>
      <c r="S67" s="896">
        <f>SUMIF('mau 2'!$Q:$Q,'Phuluc II'!$B67,'mau 2'!AE:AE)</f>
        <v>0</v>
      </c>
      <c r="T67" s="896">
        <f>SUMIF('mau 2'!$Q:$Q,'Phuluc II'!$B67,'mau 2'!AF:AF)</f>
        <v>0</v>
      </c>
      <c r="U67" s="896">
        <f>SUMIF('mau 2'!$Q:$Q,'Phuluc II'!$B67,'mau 2'!AG:AG)</f>
        <v>1</v>
      </c>
      <c r="V67" s="896">
        <f>SUMIF('mau 2'!$Q:$Q,'Phuluc II'!$B67,'mau 2'!AH:AH)</f>
        <v>0</v>
      </c>
      <c r="W67" s="896">
        <f>SUMIF('mau 2'!$Q:$Q,'Phuluc II'!$B67,'mau 2'!AI:AI)</f>
        <v>0</v>
      </c>
      <c r="X67" s="896">
        <f>SUMIF('mau 2'!$Q:$Q,'Phuluc II'!$B67,'mau 2'!AJ:AJ)</f>
        <v>3</v>
      </c>
      <c r="Y67" s="900">
        <f>SUMIF('mau 2'!$Q:$Q,'Phuluc II'!$B67,'mau 2'!AL:AL)</f>
        <v>0</v>
      </c>
      <c r="Z67" s="900">
        <f>SUMIF('mau 2'!$Q:$Q,'Phuluc II'!$B67,'mau 2'!AO:AO)</f>
        <v>2</v>
      </c>
      <c r="AA67" s="901">
        <f>SUMIF('mau 2'!$Q:$Q,'Phuluc II'!$B67,'mau 2'!AA:AA)</f>
        <v>2</v>
      </c>
    </row>
    <row r="68" spans="1:27" s="110" customFormat="1" ht="27.75" customHeight="1">
      <c r="A68" s="847">
        <v>60</v>
      </c>
      <c r="B68" s="845" t="s">
        <v>1764</v>
      </c>
      <c r="C68" s="109">
        <f>SUM(D68:G68)</f>
        <v>103</v>
      </c>
      <c r="D68" s="896">
        <f>SUMIF('mau 2'!$Q:$Q,'Phuluc II'!$B68,'mau 2'!S:S)</f>
        <v>78</v>
      </c>
      <c r="E68" s="896">
        <f>SUMIF('mau 2'!$Q:$Q,'Phuluc II'!$B68,'mau 2'!T:T)</f>
        <v>4</v>
      </c>
      <c r="F68" s="896">
        <f>SUMIF('mau 2'!$Q:$Q,'Phuluc II'!$B68,'mau 2'!U:U)</f>
        <v>0</v>
      </c>
      <c r="G68" s="897">
        <f>SUMIF('mau 2'!$Q:$Q,'Phuluc II'!$B68,'mau 2'!V:V)</f>
        <v>21</v>
      </c>
      <c r="H68" s="109">
        <f t="shared" si="4"/>
        <v>93</v>
      </c>
      <c r="I68" s="896">
        <v>32</v>
      </c>
      <c r="J68" s="897">
        <v>61</v>
      </c>
      <c r="K68" s="109">
        <f t="shared" si="9"/>
        <v>19</v>
      </c>
      <c r="L68" s="896">
        <f>SUMIF('mau 2'!$Q:$Q,'Phuluc II'!$B68,'mau 2'!Y:Y)</f>
        <v>19</v>
      </c>
      <c r="M68" s="896">
        <f>SUMIF('mau 2'!$Q:$Q,'Phuluc II'!$B68,'mau 2'!Z:Z) +SUMIF('mau 2'!$Q:$Q,'Phuluc II'!$B68,'mau 2'!X:X)</f>
        <v>0</v>
      </c>
      <c r="N68" s="897"/>
      <c r="O68" s="885">
        <f>C68-K68-I68</f>
        <v>52</v>
      </c>
      <c r="P68" s="896">
        <f>SUMIF('mau 2'!$Q:$Q,'Phuluc II'!$B68,'mau 2'!AB:AB)</f>
        <v>23</v>
      </c>
      <c r="Q68" s="896">
        <f>SUMIF('mau 2'!$Q:$Q,'Phuluc II'!$B68,'mau 2'!AC:AC)</f>
        <v>5</v>
      </c>
      <c r="R68" s="896">
        <f>SUMIF('mau 2'!$Q:$Q,'Phuluc II'!$B68,'mau 2'!AD:AD)</f>
        <v>16</v>
      </c>
      <c r="S68" s="896">
        <f>SUMIF('mau 2'!$Q:$Q,'Phuluc II'!$B68,'mau 2'!AE:AE)</f>
        <v>0</v>
      </c>
      <c r="T68" s="896">
        <f>SUMIF('mau 2'!$Q:$Q,'Phuluc II'!$B68,'mau 2'!AF:AF)</f>
        <v>0</v>
      </c>
      <c r="U68" s="896">
        <f>SUMIF('mau 2'!$Q:$Q,'Phuluc II'!$B68,'mau 2'!AG:AG)</f>
        <v>0</v>
      </c>
      <c r="V68" s="896">
        <f>SUMIF('mau 2'!$Q:$Q,'Phuluc II'!$B68,'mau 2'!AH:AH)</f>
        <v>0</v>
      </c>
      <c r="W68" s="896">
        <f>SUMIF('mau 2'!$Q:$Q,'Phuluc II'!$B68,'mau 2'!AI:AI)</f>
        <v>1</v>
      </c>
      <c r="X68" s="896">
        <f>SUMIF('mau 2'!$Q:$Q,'Phuluc II'!$B68,'mau 2'!AJ:AJ)</f>
        <v>13</v>
      </c>
      <c r="Y68" s="900">
        <f>SUMIF('mau 2'!$Q:$Q,'Phuluc II'!$B68,'mau 2'!AL:AL)</f>
        <v>0</v>
      </c>
      <c r="Z68" s="900">
        <f>SUMIF('mau 2'!$Q:$Q,'Phuluc II'!$B68,'mau 2'!AO:AO)</f>
        <v>23</v>
      </c>
      <c r="AA68" s="901">
        <f>SUMIF('mau 2'!$Q:$Q,'Phuluc II'!$B68,'mau 2'!AA:AA)</f>
        <v>0</v>
      </c>
    </row>
    <row r="69" spans="1:27" s="110" customFormat="1" ht="27.75" customHeight="1">
      <c r="A69" s="847">
        <v>61</v>
      </c>
      <c r="B69" s="845" t="s">
        <v>2667</v>
      </c>
      <c r="C69" s="109">
        <f t="shared" si="3"/>
        <v>29</v>
      </c>
      <c r="D69" s="896">
        <f>SUMIF('mau 2'!$Q:$Q,'Phuluc II'!$B69,'mau 2'!S:S)</f>
        <v>16</v>
      </c>
      <c r="E69" s="896">
        <f>SUMIF('mau 2'!$Q:$Q,'Phuluc II'!$B69,'mau 2'!T:T)</f>
        <v>11</v>
      </c>
      <c r="F69" s="896">
        <f>SUMIF('mau 2'!$Q:$Q,'Phuluc II'!$B69,'mau 2'!U:U)</f>
        <v>0</v>
      </c>
      <c r="G69" s="897">
        <f>SUMIF('mau 2'!$Q:$Q,'Phuluc II'!$B69,'mau 2'!V:V)</f>
        <v>2</v>
      </c>
      <c r="H69" s="109">
        <f t="shared" si="4"/>
        <v>0</v>
      </c>
      <c r="I69" s="896">
        <f>SUMIF('mau 2'!$Q:$Q,'Phuluc II'!$B69,'mau 2'!W:W)</f>
        <v>0</v>
      </c>
      <c r="J69" s="897">
        <f>COUNTIF('mau 1'!K:K,'Phuluc II'!$B69)</f>
        <v>0</v>
      </c>
      <c r="K69" s="109">
        <f t="shared" si="9"/>
        <v>23</v>
      </c>
      <c r="L69" s="896">
        <f>SUMIF('mau 2'!$Q:$Q,'Phuluc II'!$B69,'mau 2'!Y:Y)</f>
        <v>23</v>
      </c>
      <c r="M69" s="896">
        <f>SUMIF('mau 2'!$Q:$Q,'Phuluc II'!$B69,'mau 2'!Z:Z) +SUMIF('mau 2'!$Q:$Q,'Phuluc II'!$B69,'mau 2'!X:X)</f>
        <v>0</v>
      </c>
      <c r="N69" s="897"/>
      <c r="O69" s="885">
        <f t="shared" si="10"/>
        <v>6</v>
      </c>
      <c r="P69" s="896">
        <f>SUMIF('mau 2'!$Q:$Q,'Phuluc II'!$B69,'mau 2'!AB:AB)</f>
        <v>3</v>
      </c>
      <c r="Q69" s="896">
        <f>SUMIF('mau 2'!$Q:$Q,'Phuluc II'!$B69,'mau 2'!AC:AC)</f>
        <v>1</v>
      </c>
      <c r="R69" s="896">
        <f>SUMIF('mau 2'!$Q:$Q,'Phuluc II'!$B69,'mau 2'!AD:AD)</f>
        <v>6</v>
      </c>
      <c r="S69" s="896">
        <f>SUMIF('mau 2'!$Q:$Q,'Phuluc II'!$B69,'mau 2'!AE:AE)</f>
        <v>0</v>
      </c>
      <c r="T69" s="896">
        <f>SUMIF('mau 2'!$Q:$Q,'Phuluc II'!$B69,'mau 2'!AF:AF)</f>
        <v>0</v>
      </c>
      <c r="U69" s="896">
        <f>SUMIF('mau 2'!$Q:$Q,'Phuluc II'!$B69,'mau 2'!AG:AG)</f>
        <v>1</v>
      </c>
      <c r="V69" s="896">
        <f>SUMIF('mau 2'!$Q:$Q,'Phuluc II'!$B69,'mau 2'!AH:AH)</f>
        <v>0</v>
      </c>
      <c r="W69" s="896">
        <f>SUMIF('mau 2'!$Q:$Q,'Phuluc II'!$B69,'mau 2'!AI:AI)</f>
        <v>0</v>
      </c>
      <c r="X69" s="896">
        <f>SUMIF('mau 2'!$Q:$Q,'Phuluc II'!$B69,'mau 2'!AJ:AJ)</f>
        <v>0</v>
      </c>
      <c r="Y69" s="900">
        <f>SUMIF('mau 2'!$Q:$Q,'Phuluc II'!$B69,'mau 2'!AL:AL)</f>
        <v>0</v>
      </c>
      <c r="Z69" s="900">
        <f>SUMIF('mau 2'!$Q:$Q,'Phuluc II'!$B69,'mau 2'!AO:AO)</f>
        <v>0</v>
      </c>
      <c r="AA69" s="901">
        <f>SUMIF('mau 2'!$Q:$Q,'Phuluc II'!$B69,'mau 2'!AA:AA)</f>
        <v>0</v>
      </c>
    </row>
    <row r="70" spans="1:27" s="110" customFormat="1" ht="27.75" customHeight="1">
      <c r="A70" s="847">
        <v>62</v>
      </c>
      <c r="B70" s="845" t="s">
        <v>2589</v>
      </c>
      <c r="C70" s="109">
        <f t="shared" si="3"/>
        <v>296</v>
      </c>
      <c r="D70" s="896">
        <f>SUMIF('mau 2'!$Q:$Q,'Phuluc II'!$B70,'mau 2'!S:S)</f>
        <v>0</v>
      </c>
      <c r="E70" s="896">
        <f>SUMIF('mau 2'!$Q:$Q,'Phuluc II'!$B70,'mau 2'!T:T)</f>
        <v>0</v>
      </c>
      <c r="F70" s="896">
        <f>SUMIF('mau 2'!$Q:$Q,'Phuluc II'!$B70,'mau 2'!U:U)</f>
        <v>296</v>
      </c>
      <c r="G70" s="897">
        <f>SUMIF('mau 2'!$Q:$Q,'Phuluc II'!$B70,'mau 2'!V:V)</f>
        <v>0</v>
      </c>
      <c r="H70" s="109">
        <f t="shared" si="4"/>
        <v>45</v>
      </c>
      <c r="I70" s="896">
        <f>SUMIF('mau 2'!$Q:$Q,'Phuluc II'!$B70,'mau 2'!W:W)</f>
        <v>0</v>
      </c>
      <c r="J70" s="897">
        <f>COUNTIF('mau 1'!K:K,'Phuluc II'!$B70)</f>
        <v>45</v>
      </c>
      <c r="K70" s="109">
        <f t="shared" si="9"/>
        <v>8</v>
      </c>
      <c r="L70" s="896">
        <f>SUMIF('mau 2'!$Q:$Q,'Phuluc II'!$B70,'mau 2'!Y:Y)</f>
        <v>8</v>
      </c>
      <c r="M70" s="896">
        <f>SUMIF('mau 2'!$Q:$Q,'Phuluc II'!$B70,'mau 2'!Z:Z) +SUMIF('mau 2'!$Q:$Q,'Phuluc II'!$B70,'mau 2'!X:X)</f>
        <v>0</v>
      </c>
      <c r="N70" s="897"/>
      <c r="O70" s="885">
        <f t="shared" si="10"/>
        <v>288</v>
      </c>
      <c r="P70" s="896">
        <f>SUMIF('mau 2'!$Q:$Q,'Phuluc II'!$B70,'mau 2'!AB:AB)</f>
        <v>166</v>
      </c>
      <c r="Q70" s="896">
        <f>SUMIF('mau 2'!$Q:$Q,'Phuluc II'!$B70,'mau 2'!AC:AC)</f>
        <v>31</v>
      </c>
      <c r="R70" s="896">
        <f>SUMIF('mau 2'!$Q:$Q,'Phuluc II'!$B70,'mau 2'!AD:AD)</f>
        <v>82</v>
      </c>
      <c r="S70" s="896">
        <f>SUMIF('mau 2'!$Q:$Q,'Phuluc II'!$B70,'mau 2'!AE:AE)</f>
        <v>132</v>
      </c>
      <c r="T70" s="896">
        <f>SUMIF('mau 2'!$Q:$Q,'Phuluc II'!$B70,'mau 2'!AF:AF)</f>
        <v>5</v>
      </c>
      <c r="U70" s="896">
        <f>SUMIF('mau 2'!$Q:$Q,'Phuluc II'!$B70,'mau 2'!AG:AG)</f>
        <v>2</v>
      </c>
      <c r="V70" s="896">
        <f>SUMIF('mau 2'!$Q:$Q,'Phuluc II'!$B70,'mau 2'!AH:AH)</f>
        <v>0</v>
      </c>
      <c r="W70" s="896">
        <f>SUMIF('mau 2'!$Q:$Q,'Phuluc II'!$B70,'mau 2'!AI:AI)</f>
        <v>166</v>
      </c>
      <c r="X70" s="896">
        <f>SUMIF('mau 2'!$Q:$Q,'Phuluc II'!$B70,'mau 2'!AJ:AJ)</f>
        <v>95</v>
      </c>
      <c r="Y70" s="900">
        <f>SUMIF('mau 2'!$Q:$Q,'Phuluc II'!$B70,'mau 2'!AL:AL)</f>
        <v>0</v>
      </c>
      <c r="Z70" s="900">
        <f>SUMIF('mau 2'!$Q:$Q,'Phuluc II'!$B70,'mau 2'!AO:AO)</f>
        <v>285</v>
      </c>
      <c r="AA70" s="901">
        <f>SUMIF('mau 2'!$Q:$Q,'Phuluc II'!$B70,'mau 2'!AA:AA)</f>
        <v>3</v>
      </c>
    </row>
    <row r="71" spans="1:27" s="110" customFormat="1" ht="27.75" customHeight="1" thickBot="1">
      <c r="A71" s="848">
        <v>63</v>
      </c>
      <c r="B71" s="849" t="s">
        <v>2668</v>
      </c>
      <c r="C71" s="111">
        <f t="shared" si="3"/>
        <v>52</v>
      </c>
      <c r="D71" s="902">
        <f>SUMIF('mau 2'!$Q:$Q,'Phuluc II'!$B71,'mau 2'!S:S)</f>
        <v>27</v>
      </c>
      <c r="E71" s="902">
        <f>SUMIF('mau 2'!$Q:$Q,'Phuluc II'!$B71,'mau 2'!T:T)</f>
        <v>15</v>
      </c>
      <c r="F71" s="902">
        <f>SUMIF('mau 2'!$Q:$Q,'Phuluc II'!$B71,'mau 2'!U:U)</f>
        <v>0</v>
      </c>
      <c r="G71" s="903">
        <f>SUMIF('mau 2'!$Q:$Q,'Phuluc II'!$B71,'mau 2'!V:V)</f>
        <v>10</v>
      </c>
      <c r="H71" s="111">
        <f t="shared" si="4"/>
        <v>41</v>
      </c>
      <c r="I71" s="904">
        <v>13</v>
      </c>
      <c r="J71" s="904">
        <v>28</v>
      </c>
      <c r="K71" s="850">
        <f t="shared" si="9"/>
        <v>0</v>
      </c>
      <c r="L71" s="902">
        <f>SUMIF('mau 2'!$Q:$Q,'Phuluc II'!$B71,'mau 2'!Y:Y)</f>
        <v>0</v>
      </c>
      <c r="M71" s="902">
        <f>SUMIF('mau 2'!$Q:$Q,'Phuluc II'!$B71,'mau 2'!Z:Z) +SUMIF('mau 2'!$Q:$Q,'Phuluc II'!$B71,'mau 2'!X:X)</f>
        <v>0</v>
      </c>
      <c r="N71" s="903"/>
      <c r="O71" s="850">
        <f t="shared" si="10"/>
        <v>39</v>
      </c>
      <c r="P71" s="902">
        <f>SUMIF('mau 2'!$Q:$Q,'Phuluc II'!$B71,'mau 2'!AB:AB)</f>
        <v>11</v>
      </c>
      <c r="Q71" s="902">
        <f>SUMIF('mau 2'!$Q:$Q,'Phuluc II'!$B71,'mau 2'!AC:AC)</f>
        <v>4</v>
      </c>
      <c r="R71" s="902">
        <f>SUMIF('mau 2'!$Q:$Q,'Phuluc II'!$B71,'mau 2'!AD:AD)</f>
        <v>18</v>
      </c>
      <c r="S71" s="902">
        <f>SUMIF('mau 2'!$Q:$Q,'Phuluc II'!$B71,'mau 2'!AE:AE)</f>
        <v>0</v>
      </c>
      <c r="T71" s="902">
        <f>SUMIF('mau 2'!$Q:$Q,'Phuluc II'!$B71,'mau 2'!AF:AF)</f>
        <v>0</v>
      </c>
      <c r="U71" s="902">
        <f>SUMIF('mau 2'!$Q:$Q,'Phuluc II'!$B71,'mau 2'!AG:AG)</f>
        <v>0</v>
      </c>
      <c r="V71" s="902">
        <f>SUMIF('mau 2'!$Q:$Q,'Phuluc II'!$B71,'mau 2'!AH:AH)</f>
        <v>0</v>
      </c>
      <c r="W71" s="902">
        <f>SUMIF('mau 2'!$Q:$Q,'Phuluc II'!$B71,'mau 2'!AI:AI)</f>
        <v>0</v>
      </c>
      <c r="X71" s="902">
        <f>SUMIF('mau 2'!$Q:$Q,'Phuluc II'!$B71,'mau 2'!AJ:AJ)</f>
        <v>0</v>
      </c>
      <c r="Y71" s="904">
        <f>SUMIF('mau 2'!$Q:$Q,'Phuluc II'!$B71,'mau 2'!AL:AL)</f>
        <v>0</v>
      </c>
      <c r="Z71" s="904">
        <f>SUMIF('mau 2'!$Q:$Q,'Phuluc II'!$B71,'mau 2'!AO:AO)</f>
        <v>1</v>
      </c>
      <c r="AA71" s="905">
        <f>SUMIF('mau 2'!$Q:$Q,'Phuluc II'!$B71,'mau 2'!AA:AA)</f>
        <v>0</v>
      </c>
    </row>
  </sheetData>
  <autoFilter ref="A7:AB71"/>
  <mergeCells count="10">
    <mergeCell ref="A1:AA1"/>
    <mergeCell ref="A2:Z2"/>
    <mergeCell ref="A3:Z3"/>
    <mergeCell ref="O5:Z5"/>
    <mergeCell ref="AA5:AA7"/>
    <mergeCell ref="K5:N5"/>
    <mergeCell ref="C5:G5"/>
    <mergeCell ref="H5:J5"/>
    <mergeCell ref="A5:A7"/>
    <mergeCell ref="B5:B7"/>
  </mergeCells>
  <printOptions horizontalCentered="1"/>
  <pageMargins left="0.27559055118110237" right="0.23622047244094491" top="0.64" bottom="0.31496062992125984" header="0.31496062992125984" footer="0.31496062992125984"/>
  <pageSetup paperSize="9" scale="46"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8"/>
  <sheetViews>
    <sheetView view="pageBreakPreview" zoomScale="70" zoomScaleNormal="100" zoomScaleSheetLayoutView="70" workbookViewId="0">
      <pane ySplit="6" topLeftCell="A10" activePane="bottomLeft" state="frozen"/>
      <selection activeCell="I618" sqref="I618"/>
      <selection pane="bottomLeft" activeCell="U6" sqref="U6"/>
    </sheetView>
  </sheetViews>
  <sheetFormatPr defaultRowHeight="18.75"/>
  <cols>
    <col min="1" max="1" width="8" style="271" customWidth="1"/>
    <col min="2" max="2" width="28.7109375" style="507" customWidth="1"/>
    <col min="3" max="3" width="30.5703125" style="652" customWidth="1"/>
    <col min="4" max="4" width="13.5703125" style="3" customWidth="1"/>
    <col min="5" max="5" width="9.85546875" style="3" customWidth="1"/>
    <col min="6" max="6" width="15.28515625" style="3" customWidth="1"/>
    <col min="7" max="7" width="14.5703125" style="3" customWidth="1"/>
    <col min="8" max="8" width="29.140625" style="3" customWidth="1"/>
    <col min="9" max="9" width="41.7109375" style="271" customWidth="1"/>
    <col min="10" max="10" width="29.7109375" style="3" customWidth="1"/>
    <col min="11" max="11" width="11.42578125" style="506" customWidth="1"/>
    <col min="12" max="15" width="9.140625" style="3"/>
    <col min="16" max="17" width="9.140625" style="131"/>
    <col min="18" max="16384" width="9.140625" style="3"/>
  </cols>
  <sheetData>
    <row r="1" spans="1:17" ht="38.25">
      <c r="A1" s="936" t="s">
        <v>7782</v>
      </c>
      <c r="B1" s="937"/>
      <c r="C1" s="937"/>
      <c r="D1" s="937"/>
      <c r="E1" s="937"/>
      <c r="F1" s="937"/>
      <c r="G1" s="937"/>
      <c r="H1" s="937"/>
      <c r="I1" s="937"/>
      <c r="J1" s="937"/>
      <c r="K1" s="937"/>
      <c r="L1" s="920" t="s">
        <v>3588</v>
      </c>
      <c r="M1" s="440" t="s">
        <v>3589</v>
      </c>
      <c r="N1" s="440" t="s">
        <v>3584</v>
      </c>
      <c r="O1" s="78" t="s">
        <v>3587</v>
      </c>
    </row>
    <row r="2" spans="1:17">
      <c r="A2" s="944" t="s">
        <v>7781</v>
      </c>
      <c r="B2" s="944"/>
      <c r="C2" s="944"/>
      <c r="D2" s="944"/>
      <c r="E2" s="944"/>
      <c r="F2" s="944"/>
      <c r="G2" s="944"/>
      <c r="H2" s="944"/>
      <c r="I2" s="944"/>
      <c r="J2" s="944"/>
    </row>
    <row r="3" spans="1:17">
      <c r="A3" s="944" t="s">
        <v>6</v>
      </c>
      <c r="B3" s="944"/>
      <c r="C3" s="944"/>
      <c r="D3" s="944"/>
      <c r="E3" s="944"/>
      <c r="F3" s="944"/>
      <c r="G3" s="944"/>
      <c r="H3" s="944"/>
      <c r="I3" s="944"/>
      <c r="J3" s="944"/>
    </row>
    <row r="4" spans="1:17">
      <c r="A4" s="945" t="s">
        <v>7258</v>
      </c>
      <c r="B4" s="945"/>
      <c r="C4" s="945"/>
      <c r="D4" s="945"/>
      <c r="E4" s="945"/>
      <c r="F4" s="945"/>
      <c r="G4" s="945"/>
      <c r="H4" s="945"/>
      <c r="I4" s="945"/>
      <c r="J4" s="945"/>
    </row>
    <row r="5" spans="1:17" ht="13.5" customHeight="1">
      <c r="B5" s="508"/>
      <c r="C5" s="653"/>
      <c r="D5" s="4"/>
      <c r="E5" s="4"/>
      <c r="F5" s="4"/>
      <c r="G5" s="4"/>
      <c r="H5" s="4"/>
      <c r="J5" s="4"/>
    </row>
    <row r="6" spans="1:17" ht="65.25" customHeight="1">
      <c r="A6" s="509" t="s">
        <v>7559</v>
      </c>
      <c r="B6" s="509" t="s">
        <v>7</v>
      </c>
      <c r="C6" s="509" t="s">
        <v>1</v>
      </c>
      <c r="D6" s="509" t="s">
        <v>3</v>
      </c>
      <c r="E6" s="509" t="s">
        <v>4</v>
      </c>
      <c r="F6" s="509" t="s">
        <v>8</v>
      </c>
      <c r="G6" s="509" t="s">
        <v>9</v>
      </c>
      <c r="H6" s="509" t="s">
        <v>10</v>
      </c>
      <c r="I6" s="509" t="s">
        <v>11</v>
      </c>
      <c r="J6" s="509" t="s">
        <v>12</v>
      </c>
      <c r="K6" s="64" t="s">
        <v>3592</v>
      </c>
      <c r="L6" s="440" t="s">
        <v>3588</v>
      </c>
      <c r="M6" s="440" t="s">
        <v>3589</v>
      </c>
      <c r="N6" s="440" t="s">
        <v>3584</v>
      </c>
      <c r="O6" s="78" t="s">
        <v>3587</v>
      </c>
      <c r="P6" s="121" t="s">
        <v>5669</v>
      </c>
      <c r="Q6" s="121" t="s">
        <v>7531</v>
      </c>
    </row>
    <row r="7" spans="1:17" ht="31.5">
      <c r="A7" s="255">
        <v>1</v>
      </c>
      <c r="B7" s="64" t="s">
        <v>3601</v>
      </c>
      <c r="C7" s="654" t="s">
        <v>3613</v>
      </c>
      <c r="D7" s="510">
        <v>2016</v>
      </c>
      <c r="E7" s="64">
        <v>62</v>
      </c>
      <c r="F7" s="64"/>
      <c r="G7" s="64"/>
      <c r="H7" s="64"/>
      <c r="I7" s="511" t="s">
        <v>3621</v>
      </c>
      <c r="J7" s="64"/>
      <c r="K7" s="64" t="s">
        <v>381</v>
      </c>
      <c r="L7" s="131"/>
      <c r="M7" s="131">
        <v>1</v>
      </c>
      <c r="N7" s="131"/>
      <c r="O7" s="681"/>
    </row>
    <row r="8" spans="1:17" ht="31.5">
      <c r="A8" s="255">
        <v>2</v>
      </c>
      <c r="B8" s="510" t="s">
        <v>3602</v>
      </c>
      <c r="C8" s="654" t="s">
        <v>3614</v>
      </c>
      <c r="D8" s="510">
        <v>2016</v>
      </c>
      <c r="E8" s="64">
        <v>216</v>
      </c>
      <c r="F8" s="64"/>
      <c r="G8" s="64"/>
      <c r="H8" s="64"/>
      <c r="I8" s="511" t="s">
        <v>3621</v>
      </c>
      <c r="J8" s="64"/>
      <c r="K8" s="64" t="s">
        <v>381</v>
      </c>
      <c r="L8" s="131"/>
      <c r="M8" s="131">
        <v>1</v>
      </c>
      <c r="N8" s="131"/>
      <c r="O8" s="681"/>
      <c r="Q8" s="131">
        <v>1</v>
      </c>
    </row>
    <row r="9" spans="1:17" ht="31.5">
      <c r="A9" s="255">
        <v>3</v>
      </c>
      <c r="B9" s="510" t="s">
        <v>3603</v>
      </c>
      <c r="C9" s="654" t="s">
        <v>3615</v>
      </c>
      <c r="D9" s="510">
        <v>2016</v>
      </c>
      <c r="E9" s="64">
        <v>238</v>
      </c>
      <c r="F9" s="64"/>
      <c r="G9" s="64"/>
      <c r="H9" s="64"/>
      <c r="I9" s="511" t="s">
        <v>3621</v>
      </c>
      <c r="J9" s="64"/>
      <c r="K9" s="64" t="s">
        <v>381</v>
      </c>
      <c r="L9" s="131"/>
      <c r="M9" s="131">
        <v>1</v>
      </c>
      <c r="N9" s="131"/>
      <c r="O9" s="681"/>
      <c r="Q9" s="131">
        <v>1</v>
      </c>
    </row>
    <row r="10" spans="1:17" ht="31.5">
      <c r="A10" s="255">
        <v>4</v>
      </c>
      <c r="B10" s="510" t="s">
        <v>3604</v>
      </c>
      <c r="C10" s="654" t="s">
        <v>3616</v>
      </c>
      <c r="D10" s="510">
        <v>2016</v>
      </c>
      <c r="E10" s="64">
        <v>116</v>
      </c>
      <c r="F10" s="64"/>
      <c r="G10" s="64"/>
      <c r="H10" s="64"/>
      <c r="I10" s="511" t="s">
        <v>3621</v>
      </c>
      <c r="J10" s="64"/>
      <c r="K10" s="64" t="s">
        <v>381</v>
      </c>
      <c r="L10" s="131"/>
      <c r="M10" s="131">
        <v>1</v>
      </c>
      <c r="N10" s="131"/>
      <c r="O10" s="681"/>
      <c r="Q10" s="131">
        <v>1</v>
      </c>
    </row>
    <row r="11" spans="1:17" ht="31.5">
      <c r="A11" s="255">
        <v>5</v>
      </c>
      <c r="B11" s="510" t="s">
        <v>3605</v>
      </c>
      <c r="C11" s="654" t="s">
        <v>3617</v>
      </c>
      <c r="D11" s="510">
        <v>2016</v>
      </c>
      <c r="E11" s="64">
        <v>153</v>
      </c>
      <c r="F11" s="64"/>
      <c r="G11" s="64"/>
      <c r="H11" s="64"/>
      <c r="I11" s="511" t="s">
        <v>3621</v>
      </c>
      <c r="J11" s="64"/>
      <c r="K11" s="64" t="s">
        <v>381</v>
      </c>
      <c r="L11" s="131"/>
      <c r="M11" s="131">
        <v>1</v>
      </c>
      <c r="N11" s="131"/>
      <c r="O11" s="681"/>
      <c r="Q11" s="131">
        <v>1</v>
      </c>
    </row>
    <row r="12" spans="1:17" ht="31.5">
      <c r="A12" s="255">
        <v>6</v>
      </c>
      <c r="B12" s="512" t="s">
        <v>3606</v>
      </c>
      <c r="C12" s="654" t="s">
        <v>3618</v>
      </c>
      <c r="D12" s="510">
        <v>2016</v>
      </c>
      <c r="E12" s="64">
        <v>165</v>
      </c>
      <c r="F12" s="64"/>
      <c r="G12" s="64"/>
      <c r="H12" s="64"/>
      <c r="I12" s="511" t="s">
        <v>3621</v>
      </c>
      <c r="J12" s="64"/>
      <c r="K12" s="64" t="s">
        <v>381</v>
      </c>
      <c r="L12" s="131"/>
      <c r="M12" s="131">
        <v>1</v>
      </c>
      <c r="N12" s="131"/>
      <c r="O12" s="681"/>
      <c r="Q12" s="131">
        <v>1</v>
      </c>
    </row>
    <row r="13" spans="1:17" ht="31.5">
      <c r="A13" s="255">
        <v>7</v>
      </c>
      <c r="B13" s="510" t="s">
        <v>3607</v>
      </c>
      <c r="C13" s="654" t="s">
        <v>3619</v>
      </c>
      <c r="D13" s="510">
        <v>2016</v>
      </c>
      <c r="E13" s="64">
        <v>118</v>
      </c>
      <c r="F13" s="64"/>
      <c r="G13" s="64"/>
      <c r="H13" s="64"/>
      <c r="I13" s="511" t="s">
        <v>3621</v>
      </c>
      <c r="J13" s="64"/>
      <c r="K13" s="64" t="s">
        <v>381</v>
      </c>
      <c r="L13" s="131"/>
      <c r="M13" s="131">
        <v>1</v>
      </c>
      <c r="N13" s="131"/>
      <c r="O13" s="681"/>
      <c r="Q13" s="131">
        <v>1</v>
      </c>
    </row>
    <row r="14" spans="1:17" ht="31.5">
      <c r="A14" s="255">
        <v>8</v>
      </c>
      <c r="B14" s="510" t="s">
        <v>3608</v>
      </c>
      <c r="C14" s="654" t="s">
        <v>3620</v>
      </c>
      <c r="D14" s="510">
        <v>2016</v>
      </c>
      <c r="E14" s="64">
        <v>117</v>
      </c>
      <c r="F14" s="513"/>
      <c r="G14" s="513"/>
      <c r="H14" s="513"/>
      <c r="I14" s="511" t="s">
        <v>3621</v>
      </c>
      <c r="J14" s="513"/>
      <c r="K14" s="64" t="s">
        <v>381</v>
      </c>
      <c r="L14" s="131"/>
      <c r="M14" s="131">
        <v>1</v>
      </c>
      <c r="N14" s="131"/>
      <c r="O14" s="681"/>
      <c r="Q14" s="131">
        <v>1</v>
      </c>
    </row>
    <row r="15" spans="1:17" ht="31.5">
      <c r="A15" s="255">
        <v>9</v>
      </c>
      <c r="B15" s="510" t="s">
        <v>3609</v>
      </c>
      <c r="C15" s="654" t="s">
        <v>3619</v>
      </c>
      <c r="D15" s="510">
        <v>2016</v>
      </c>
      <c r="E15" s="64">
        <v>127</v>
      </c>
      <c r="F15" s="513"/>
      <c r="G15" s="513"/>
      <c r="H15" s="513"/>
      <c r="I15" s="511" t="s">
        <v>3621</v>
      </c>
      <c r="J15" s="513"/>
      <c r="K15" s="64" t="s">
        <v>381</v>
      </c>
      <c r="L15" s="131"/>
      <c r="M15" s="131">
        <v>1</v>
      </c>
      <c r="N15" s="131"/>
      <c r="O15" s="681"/>
      <c r="Q15" s="131">
        <v>1</v>
      </c>
    </row>
    <row r="16" spans="1:17" ht="31.5">
      <c r="A16" s="255">
        <v>10</v>
      </c>
      <c r="B16" s="510" t="s">
        <v>3610</v>
      </c>
      <c r="C16" s="654" t="s">
        <v>3619</v>
      </c>
      <c r="D16" s="510">
        <v>2016</v>
      </c>
      <c r="E16" s="64">
        <v>235</v>
      </c>
      <c r="F16" s="513"/>
      <c r="G16" s="513"/>
      <c r="H16" s="513"/>
      <c r="I16" s="511" t="s">
        <v>3621</v>
      </c>
      <c r="J16" s="513"/>
      <c r="K16" s="64" t="s">
        <v>381</v>
      </c>
      <c r="L16" s="131"/>
      <c r="M16" s="131">
        <v>1</v>
      </c>
      <c r="N16" s="131"/>
      <c r="O16" s="681"/>
      <c r="Q16" s="131">
        <v>1</v>
      </c>
    </row>
    <row r="17" spans="1:17" ht="31.5">
      <c r="A17" s="255">
        <v>11</v>
      </c>
      <c r="B17" s="510" t="s">
        <v>3611</v>
      </c>
      <c r="C17" s="654" t="s">
        <v>3619</v>
      </c>
      <c r="D17" s="510">
        <v>2016</v>
      </c>
      <c r="E17" s="64">
        <v>255</v>
      </c>
      <c r="F17" s="513"/>
      <c r="G17" s="513"/>
      <c r="H17" s="513"/>
      <c r="I17" s="511" t="s">
        <v>3621</v>
      </c>
      <c r="J17" s="513"/>
      <c r="K17" s="64" t="s">
        <v>381</v>
      </c>
      <c r="L17" s="131"/>
      <c r="M17" s="131">
        <v>1</v>
      </c>
      <c r="N17" s="131"/>
      <c r="O17" s="681"/>
      <c r="Q17" s="131">
        <v>1</v>
      </c>
    </row>
    <row r="18" spans="1:17" ht="31.5">
      <c r="A18" s="255">
        <v>12</v>
      </c>
      <c r="B18" s="510" t="s">
        <v>3612</v>
      </c>
      <c r="C18" s="654" t="s">
        <v>3619</v>
      </c>
      <c r="D18" s="510">
        <v>2016</v>
      </c>
      <c r="E18" s="64">
        <v>112</v>
      </c>
      <c r="F18" s="513"/>
      <c r="G18" s="513"/>
      <c r="H18" s="513"/>
      <c r="I18" s="511" t="s">
        <v>3621</v>
      </c>
      <c r="J18" s="513"/>
      <c r="K18" s="64" t="s">
        <v>381</v>
      </c>
      <c r="L18" s="131"/>
      <c r="M18" s="131">
        <v>1</v>
      </c>
      <c r="N18" s="131"/>
      <c r="O18" s="681"/>
      <c r="Q18" s="131">
        <v>1</v>
      </c>
    </row>
    <row r="19" spans="1:17" ht="63">
      <c r="A19" s="255">
        <v>13</v>
      </c>
      <c r="B19" s="35" t="s">
        <v>3632</v>
      </c>
      <c r="C19" s="479" t="s">
        <v>3633</v>
      </c>
      <c r="D19" s="35">
        <v>2004</v>
      </c>
      <c r="E19" s="35">
        <v>22</v>
      </c>
      <c r="F19" s="35">
        <v>200</v>
      </c>
      <c r="G19" s="35">
        <v>90</v>
      </c>
      <c r="H19" s="35" t="s">
        <v>3634</v>
      </c>
      <c r="I19" s="35" t="s">
        <v>3635</v>
      </c>
      <c r="J19" s="35" t="s">
        <v>3636</v>
      </c>
      <c r="K19" s="64" t="s">
        <v>2643</v>
      </c>
      <c r="L19" s="131"/>
      <c r="M19" s="131"/>
      <c r="N19" s="131">
        <v>1</v>
      </c>
      <c r="O19" s="681"/>
      <c r="Q19" s="131">
        <v>1</v>
      </c>
    </row>
    <row r="20" spans="1:17" ht="31.5">
      <c r="A20" s="255">
        <v>14</v>
      </c>
      <c r="B20" s="35" t="s">
        <v>3637</v>
      </c>
      <c r="C20" s="479" t="s">
        <v>3638</v>
      </c>
      <c r="D20" s="35">
        <v>2009</v>
      </c>
      <c r="E20" s="35">
        <v>12</v>
      </c>
      <c r="F20" s="35">
        <v>200</v>
      </c>
      <c r="G20" s="35">
        <v>80</v>
      </c>
      <c r="H20" s="35" t="s">
        <v>3639</v>
      </c>
      <c r="I20" s="35" t="s">
        <v>3640</v>
      </c>
      <c r="J20" s="35"/>
      <c r="K20" s="64" t="s">
        <v>2643</v>
      </c>
      <c r="L20" s="131"/>
      <c r="M20" s="131"/>
      <c r="N20" s="131">
        <v>1</v>
      </c>
      <c r="O20" s="681"/>
      <c r="Q20" s="131">
        <v>1</v>
      </c>
    </row>
    <row r="21" spans="1:17" ht="47.25">
      <c r="A21" s="255">
        <v>15</v>
      </c>
      <c r="B21" s="35" t="s">
        <v>3641</v>
      </c>
      <c r="C21" s="479" t="s">
        <v>3642</v>
      </c>
      <c r="D21" s="35">
        <v>2009</v>
      </c>
      <c r="E21" s="35" t="s">
        <v>3643</v>
      </c>
      <c r="F21" s="35">
        <v>400</v>
      </c>
      <c r="G21" s="35">
        <v>150</v>
      </c>
      <c r="H21" s="35" t="s">
        <v>3644</v>
      </c>
      <c r="I21" s="35" t="s">
        <v>3645</v>
      </c>
      <c r="J21" s="35" t="s">
        <v>3636</v>
      </c>
      <c r="K21" s="64" t="s">
        <v>2643</v>
      </c>
      <c r="L21" s="131"/>
      <c r="M21" s="131"/>
      <c r="N21" s="131">
        <v>1</v>
      </c>
      <c r="O21" s="681"/>
      <c r="Q21" s="131">
        <v>1</v>
      </c>
    </row>
    <row r="22" spans="1:17" ht="47.25">
      <c r="A22" s="255">
        <v>16</v>
      </c>
      <c r="B22" s="35" t="s">
        <v>3646</v>
      </c>
      <c r="C22" s="479" t="s">
        <v>3647</v>
      </c>
      <c r="D22" s="35">
        <v>2013</v>
      </c>
      <c r="E22" s="35">
        <v>11</v>
      </c>
      <c r="F22" s="35">
        <v>200</v>
      </c>
      <c r="G22" s="35">
        <v>100</v>
      </c>
      <c r="H22" s="35" t="s">
        <v>3648</v>
      </c>
      <c r="I22" s="35" t="s">
        <v>3649</v>
      </c>
      <c r="J22" s="35" t="s">
        <v>3636</v>
      </c>
      <c r="K22" s="64" t="s">
        <v>2643</v>
      </c>
      <c r="L22" s="131"/>
      <c r="M22" s="131">
        <v>1</v>
      </c>
      <c r="N22" s="131"/>
      <c r="O22" s="681"/>
      <c r="Q22" s="131">
        <v>1</v>
      </c>
    </row>
    <row r="23" spans="1:17" ht="31.5">
      <c r="A23" s="255">
        <v>17</v>
      </c>
      <c r="B23" s="38" t="s">
        <v>3663</v>
      </c>
      <c r="C23" s="655" t="s">
        <v>3664</v>
      </c>
      <c r="D23" s="38">
        <v>2004</v>
      </c>
      <c r="E23" s="513"/>
      <c r="F23" s="513"/>
      <c r="G23" s="513"/>
      <c r="H23" s="513"/>
      <c r="I23" s="64" t="s">
        <v>3754</v>
      </c>
      <c r="J23" s="38" t="s">
        <v>3665</v>
      </c>
      <c r="K23" s="64" t="s">
        <v>2658</v>
      </c>
      <c r="L23" s="131"/>
      <c r="M23" s="131"/>
      <c r="N23" s="131">
        <v>1</v>
      </c>
      <c r="O23" s="681"/>
      <c r="Q23" s="131">
        <v>1</v>
      </c>
    </row>
    <row r="24" spans="1:17" ht="31.5">
      <c r="A24" s="255">
        <v>18</v>
      </c>
      <c r="B24" s="38" t="s">
        <v>3666</v>
      </c>
      <c r="C24" s="655" t="s">
        <v>3667</v>
      </c>
      <c r="D24" s="38">
        <v>2002</v>
      </c>
      <c r="E24" s="513"/>
      <c r="F24" s="513"/>
      <c r="G24" s="513"/>
      <c r="H24" s="513"/>
      <c r="I24" s="64" t="s">
        <v>3754</v>
      </c>
      <c r="J24" s="38" t="s">
        <v>3665</v>
      </c>
      <c r="K24" s="64" t="s">
        <v>2658</v>
      </c>
      <c r="L24" s="131"/>
      <c r="M24" s="131"/>
      <c r="N24" s="131"/>
      <c r="O24" s="681">
        <v>1</v>
      </c>
      <c r="Q24" s="131">
        <v>1</v>
      </c>
    </row>
    <row r="25" spans="1:17" ht="31.5">
      <c r="A25" s="255">
        <v>19</v>
      </c>
      <c r="B25" s="38" t="s">
        <v>3668</v>
      </c>
      <c r="C25" s="655" t="s">
        <v>3669</v>
      </c>
      <c r="D25" s="38">
        <v>2002</v>
      </c>
      <c r="E25" s="513"/>
      <c r="F25" s="513"/>
      <c r="G25" s="513"/>
      <c r="H25" s="513"/>
      <c r="I25" s="64" t="s">
        <v>3754</v>
      </c>
      <c r="J25" s="38" t="s">
        <v>3665</v>
      </c>
      <c r="K25" s="64" t="s">
        <v>2658</v>
      </c>
      <c r="L25" s="131"/>
      <c r="M25" s="131"/>
      <c r="N25" s="131"/>
      <c r="O25" s="681">
        <v>1</v>
      </c>
      <c r="Q25" s="131">
        <v>1</v>
      </c>
    </row>
    <row r="26" spans="1:17" ht="31.5">
      <c r="A26" s="255">
        <v>20</v>
      </c>
      <c r="B26" s="38" t="s">
        <v>3670</v>
      </c>
      <c r="C26" s="655" t="s">
        <v>3671</v>
      </c>
      <c r="D26" s="38">
        <v>1999</v>
      </c>
      <c r="E26" s="513"/>
      <c r="F26" s="513"/>
      <c r="G26" s="513"/>
      <c r="H26" s="513"/>
      <c r="I26" s="64" t="s">
        <v>3754</v>
      </c>
      <c r="J26" s="38" t="s">
        <v>3665</v>
      </c>
      <c r="K26" s="64" t="s">
        <v>2658</v>
      </c>
      <c r="L26" s="131"/>
      <c r="M26" s="131"/>
      <c r="N26" s="131"/>
      <c r="O26" s="681">
        <v>1</v>
      </c>
      <c r="Q26" s="131">
        <v>1</v>
      </c>
    </row>
    <row r="27" spans="1:17" ht="31.5" customHeight="1">
      <c r="A27" s="255">
        <v>21</v>
      </c>
      <c r="B27" s="38" t="s">
        <v>3672</v>
      </c>
      <c r="C27" s="655" t="s">
        <v>3673</v>
      </c>
      <c r="D27" s="38">
        <v>2002</v>
      </c>
      <c r="E27" s="513"/>
      <c r="F27" s="513"/>
      <c r="G27" s="513"/>
      <c r="H27" s="513"/>
      <c r="I27" s="64" t="s">
        <v>3754</v>
      </c>
      <c r="J27" s="38" t="s">
        <v>3665</v>
      </c>
      <c r="K27" s="64" t="s">
        <v>2658</v>
      </c>
      <c r="L27" s="131"/>
      <c r="M27" s="131"/>
      <c r="N27" s="131"/>
      <c r="O27" s="681">
        <v>1</v>
      </c>
      <c r="Q27" s="131">
        <v>1</v>
      </c>
    </row>
    <row r="28" spans="1:17" ht="31.5">
      <c r="A28" s="255">
        <v>22</v>
      </c>
      <c r="B28" s="38" t="s">
        <v>3674</v>
      </c>
      <c r="C28" s="655" t="s">
        <v>3675</v>
      </c>
      <c r="D28" s="38">
        <v>2009</v>
      </c>
      <c r="E28" s="513"/>
      <c r="F28" s="513"/>
      <c r="G28" s="513"/>
      <c r="H28" s="513"/>
      <c r="I28" s="64" t="s">
        <v>3754</v>
      </c>
      <c r="J28" s="38" t="s">
        <v>3665</v>
      </c>
      <c r="K28" s="64" t="s">
        <v>2658</v>
      </c>
      <c r="L28" s="131"/>
      <c r="M28" s="131"/>
      <c r="N28" s="131">
        <v>1</v>
      </c>
      <c r="O28" s="681"/>
      <c r="Q28" s="131">
        <v>1</v>
      </c>
    </row>
    <row r="29" spans="1:17" ht="34.5" customHeight="1">
      <c r="A29" s="255">
        <v>23</v>
      </c>
      <c r="B29" s="38" t="s">
        <v>3676</v>
      </c>
      <c r="C29" s="655" t="s">
        <v>3677</v>
      </c>
      <c r="D29" s="38">
        <v>2002</v>
      </c>
      <c r="E29" s="513"/>
      <c r="F29" s="513"/>
      <c r="G29" s="513"/>
      <c r="H29" s="513"/>
      <c r="I29" s="64" t="s">
        <v>3754</v>
      </c>
      <c r="J29" s="38" t="s">
        <v>3665</v>
      </c>
      <c r="K29" s="64" t="s">
        <v>2658</v>
      </c>
      <c r="L29" s="131"/>
      <c r="M29" s="131"/>
      <c r="N29" s="131"/>
      <c r="O29" s="681">
        <v>1</v>
      </c>
      <c r="Q29" s="131">
        <v>1</v>
      </c>
    </row>
    <row r="30" spans="1:17" ht="31.5">
      <c r="A30" s="255">
        <v>24</v>
      </c>
      <c r="B30" s="38" t="s">
        <v>3678</v>
      </c>
      <c r="C30" s="655" t="s">
        <v>3679</v>
      </c>
      <c r="D30" s="38">
        <v>1999</v>
      </c>
      <c r="E30" s="513"/>
      <c r="F30" s="513"/>
      <c r="G30" s="513"/>
      <c r="H30" s="513"/>
      <c r="I30" s="64" t="s">
        <v>3754</v>
      </c>
      <c r="J30" s="38" t="s">
        <v>3665</v>
      </c>
      <c r="K30" s="64" t="s">
        <v>2658</v>
      </c>
      <c r="L30" s="131"/>
      <c r="M30" s="131"/>
      <c r="N30" s="131"/>
      <c r="O30" s="681">
        <v>1</v>
      </c>
      <c r="Q30" s="131">
        <v>1</v>
      </c>
    </row>
    <row r="31" spans="1:17" ht="36.75" customHeight="1">
      <c r="A31" s="255">
        <v>25</v>
      </c>
      <c r="B31" s="38" t="s">
        <v>3680</v>
      </c>
      <c r="C31" s="655" t="s">
        <v>3681</v>
      </c>
      <c r="D31" s="38">
        <v>1999</v>
      </c>
      <c r="E31" s="513"/>
      <c r="F31" s="513"/>
      <c r="G31" s="513"/>
      <c r="H31" s="513"/>
      <c r="I31" s="64" t="s">
        <v>3754</v>
      </c>
      <c r="J31" s="38" t="s">
        <v>3665</v>
      </c>
      <c r="K31" s="64" t="s">
        <v>2658</v>
      </c>
      <c r="L31" s="131"/>
      <c r="M31" s="131"/>
      <c r="N31" s="131"/>
      <c r="O31" s="681">
        <v>1</v>
      </c>
      <c r="Q31" s="131">
        <v>1</v>
      </c>
    </row>
    <row r="32" spans="1:17" ht="31.5">
      <c r="A32" s="255">
        <v>26</v>
      </c>
      <c r="B32" s="38" t="s">
        <v>3682</v>
      </c>
      <c r="C32" s="655" t="s">
        <v>3683</v>
      </c>
      <c r="D32" s="38">
        <v>1999</v>
      </c>
      <c r="E32" s="513"/>
      <c r="F32" s="513"/>
      <c r="G32" s="513"/>
      <c r="H32" s="513"/>
      <c r="I32" s="64" t="s">
        <v>3754</v>
      </c>
      <c r="J32" s="38" t="s">
        <v>3665</v>
      </c>
      <c r="K32" s="64" t="s">
        <v>2658</v>
      </c>
      <c r="L32" s="131"/>
      <c r="M32" s="131"/>
      <c r="N32" s="131"/>
      <c r="O32" s="681">
        <v>1</v>
      </c>
      <c r="Q32" s="131">
        <v>1</v>
      </c>
    </row>
    <row r="33" spans="1:17" ht="31.5">
      <c r="A33" s="255">
        <v>27</v>
      </c>
      <c r="B33" s="38" t="s">
        <v>3684</v>
      </c>
      <c r="C33" s="655" t="s">
        <v>3685</v>
      </c>
      <c r="D33" s="38">
        <v>1999</v>
      </c>
      <c r="E33" s="513"/>
      <c r="F33" s="513"/>
      <c r="G33" s="513"/>
      <c r="H33" s="513"/>
      <c r="I33" s="64" t="s">
        <v>3754</v>
      </c>
      <c r="J33" s="38" t="s">
        <v>3665</v>
      </c>
      <c r="K33" s="64" t="s">
        <v>2658</v>
      </c>
      <c r="L33" s="131"/>
      <c r="M33" s="131"/>
      <c r="N33" s="131"/>
      <c r="O33" s="681">
        <v>1</v>
      </c>
      <c r="Q33" s="131">
        <v>1</v>
      </c>
    </row>
    <row r="34" spans="1:17" ht="31.5">
      <c r="A34" s="255">
        <v>28</v>
      </c>
      <c r="B34" s="38" t="s">
        <v>3686</v>
      </c>
      <c r="C34" s="655" t="s">
        <v>3687</v>
      </c>
      <c r="D34" s="38">
        <v>1999</v>
      </c>
      <c r="E34" s="513"/>
      <c r="F34" s="513"/>
      <c r="G34" s="513"/>
      <c r="H34" s="513"/>
      <c r="I34" s="64" t="s">
        <v>3754</v>
      </c>
      <c r="J34" s="38" t="s">
        <v>3665</v>
      </c>
      <c r="K34" s="64" t="s">
        <v>2658</v>
      </c>
      <c r="L34" s="131"/>
      <c r="M34" s="131"/>
      <c r="N34" s="131"/>
      <c r="O34" s="681">
        <v>1</v>
      </c>
      <c r="Q34" s="131">
        <v>1</v>
      </c>
    </row>
    <row r="35" spans="1:17" ht="31.5">
      <c r="A35" s="255">
        <v>29</v>
      </c>
      <c r="B35" s="38" t="s">
        <v>3688</v>
      </c>
      <c r="C35" s="655" t="s">
        <v>3689</v>
      </c>
      <c r="D35" s="38">
        <v>1999</v>
      </c>
      <c r="E35" s="513"/>
      <c r="F35" s="513"/>
      <c r="G35" s="513"/>
      <c r="H35" s="513"/>
      <c r="I35" s="64" t="s">
        <v>3754</v>
      </c>
      <c r="J35" s="38" t="s">
        <v>3665</v>
      </c>
      <c r="K35" s="64" t="s">
        <v>2658</v>
      </c>
      <c r="L35" s="131"/>
      <c r="M35" s="131"/>
      <c r="N35" s="131"/>
      <c r="O35" s="681">
        <v>1</v>
      </c>
      <c r="Q35" s="131">
        <v>1</v>
      </c>
    </row>
    <row r="36" spans="1:17" ht="31.5">
      <c r="A36" s="255">
        <v>30</v>
      </c>
      <c r="B36" s="38" t="s">
        <v>3690</v>
      </c>
      <c r="C36" s="655" t="s">
        <v>3691</v>
      </c>
      <c r="D36" s="38">
        <v>2013</v>
      </c>
      <c r="E36" s="513"/>
      <c r="F36" s="513"/>
      <c r="G36" s="513"/>
      <c r="H36" s="513"/>
      <c r="I36" s="64" t="s">
        <v>3754</v>
      </c>
      <c r="J36" s="38" t="s">
        <v>3665</v>
      </c>
      <c r="K36" s="64" t="s">
        <v>2658</v>
      </c>
      <c r="L36" s="131"/>
      <c r="M36" s="131">
        <v>1</v>
      </c>
      <c r="N36" s="131"/>
      <c r="O36" s="681"/>
      <c r="Q36" s="131">
        <v>1</v>
      </c>
    </row>
    <row r="37" spans="1:17">
      <c r="A37" s="255">
        <v>31</v>
      </c>
      <c r="B37" s="38" t="s">
        <v>3692</v>
      </c>
      <c r="C37" s="655" t="s">
        <v>3693</v>
      </c>
      <c r="D37" s="38">
        <v>2002</v>
      </c>
      <c r="E37" s="513"/>
      <c r="F37" s="513"/>
      <c r="G37" s="513"/>
      <c r="H37" s="513"/>
      <c r="I37" s="64" t="s">
        <v>3754</v>
      </c>
      <c r="J37" s="38" t="s">
        <v>3665</v>
      </c>
      <c r="K37" s="64" t="s">
        <v>2658</v>
      </c>
      <c r="L37" s="131"/>
      <c r="M37" s="131"/>
      <c r="N37" s="131"/>
      <c r="O37" s="681">
        <v>1</v>
      </c>
      <c r="Q37" s="131">
        <v>1</v>
      </c>
    </row>
    <row r="38" spans="1:17" ht="31.5">
      <c r="A38" s="255">
        <v>32</v>
      </c>
      <c r="B38" s="38" t="s">
        <v>3694</v>
      </c>
      <c r="C38" s="655" t="s">
        <v>3695</v>
      </c>
      <c r="D38" s="38">
        <v>1999</v>
      </c>
      <c r="E38" s="513"/>
      <c r="F38" s="513"/>
      <c r="G38" s="513"/>
      <c r="H38" s="513"/>
      <c r="I38" s="64" t="s">
        <v>3754</v>
      </c>
      <c r="J38" s="38" t="s">
        <v>3665</v>
      </c>
      <c r="K38" s="64" t="s">
        <v>2658</v>
      </c>
      <c r="L38" s="131"/>
      <c r="M38" s="131"/>
      <c r="N38" s="131"/>
      <c r="O38" s="681">
        <v>1</v>
      </c>
      <c r="Q38" s="131">
        <v>1</v>
      </c>
    </row>
    <row r="39" spans="1:17" ht="31.5">
      <c r="A39" s="255">
        <v>33</v>
      </c>
      <c r="B39" s="38" t="s">
        <v>3696</v>
      </c>
      <c r="C39" s="655" t="s">
        <v>3697</v>
      </c>
      <c r="D39" s="38">
        <v>2002</v>
      </c>
      <c r="E39" s="513"/>
      <c r="F39" s="513"/>
      <c r="G39" s="513"/>
      <c r="H39" s="513"/>
      <c r="I39" s="64" t="s">
        <v>3754</v>
      </c>
      <c r="J39" s="38" t="s">
        <v>3665</v>
      </c>
      <c r="K39" s="64" t="s">
        <v>2658</v>
      </c>
      <c r="L39" s="131"/>
      <c r="M39" s="131"/>
      <c r="N39" s="131"/>
      <c r="O39" s="681">
        <v>1</v>
      </c>
      <c r="Q39" s="131">
        <v>1</v>
      </c>
    </row>
    <row r="40" spans="1:17" ht="31.5">
      <c r="A40" s="255">
        <v>34</v>
      </c>
      <c r="B40" s="38" t="s">
        <v>3698</v>
      </c>
      <c r="C40" s="655" t="s">
        <v>3699</v>
      </c>
      <c r="D40" s="38">
        <v>2000</v>
      </c>
      <c r="E40" s="513"/>
      <c r="F40" s="513"/>
      <c r="G40" s="513"/>
      <c r="H40" s="513"/>
      <c r="I40" s="64" t="s">
        <v>3754</v>
      </c>
      <c r="J40" s="38" t="s">
        <v>3665</v>
      </c>
      <c r="K40" s="64" t="s">
        <v>2658</v>
      </c>
      <c r="L40" s="131"/>
      <c r="M40" s="131"/>
      <c r="N40" s="131"/>
      <c r="O40" s="681">
        <v>1</v>
      </c>
      <c r="Q40" s="131">
        <v>1</v>
      </c>
    </row>
    <row r="41" spans="1:17" ht="31.5">
      <c r="A41" s="255">
        <v>35</v>
      </c>
      <c r="B41" s="38" t="s">
        <v>3700</v>
      </c>
      <c r="C41" s="655" t="s">
        <v>3701</v>
      </c>
      <c r="D41" s="38">
        <v>2002</v>
      </c>
      <c r="E41" s="513"/>
      <c r="F41" s="513"/>
      <c r="G41" s="513"/>
      <c r="H41" s="513"/>
      <c r="I41" s="64" t="s">
        <v>3754</v>
      </c>
      <c r="J41" s="38" t="s">
        <v>3665</v>
      </c>
      <c r="K41" s="64" t="s">
        <v>2658</v>
      </c>
      <c r="L41" s="131"/>
      <c r="M41" s="131"/>
      <c r="N41" s="131"/>
      <c r="O41" s="681">
        <v>1</v>
      </c>
      <c r="Q41" s="131">
        <v>1</v>
      </c>
    </row>
    <row r="42" spans="1:17" ht="38.25" customHeight="1">
      <c r="A42" s="255">
        <v>36</v>
      </c>
      <c r="B42" s="38" t="s">
        <v>3702</v>
      </c>
      <c r="C42" s="655" t="s">
        <v>3703</v>
      </c>
      <c r="D42" s="38">
        <v>1999</v>
      </c>
      <c r="E42" s="513"/>
      <c r="F42" s="513"/>
      <c r="G42" s="513"/>
      <c r="H42" s="513"/>
      <c r="I42" s="64" t="s">
        <v>3754</v>
      </c>
      <c r="J42" s="38" t="s">
        <v>3665</v>
      </c>
      <c r="K42" s="64" t="s">
        <v>2658</v>
      </c>
      <c r="L42" s="131"/>
      <c r="M42" s="131"/>
      <c r="N42" s="131"/>
      <c r="O42" s="681">
        <v>1</v>
      </c>
      <c r="Q42" s="131">
        <v>1</v>
      </c>
    </row>
    <row r="43" spans="1:17" ht="31.5">
      <c r="A43" s="255">
        <v>37</v>
      </c>
      <c r="B43" s="38" t="s">
        <v>3704</v>
      </c>
      <c r="C43" s="655" t="s">
        <v>3705</v>
      </c>
      <c r="D43" s="38">
        <v>1999</v>
      </c>
      <c r="E43" s="513"/>
      <c r="F43" s="513"/>
      <c r="G43" s="513"/>
      <c r="H43" s="513"/>
      <c r="I43" s="64" t="s">
        <v>3754</v>
      </c>
      <c r="J43" s="38" t="s">
        <v>3665</v>
      </c>
      <c r="K43" s="64" t="s">
        <v>2658</v>
      </c>
      <c r="L43" s="131"/>
      <c r="M43" s="131"/>
      <c r="N43" s="131"/>
      <c r="O43" s="681">
        <v>1</v>
      </c>
      <c r="Q43" s="131">
        <v>1</v>
      </c>
    </row>
    <row r="44" spans="1:17" ht="31.5">
      <c r="A44" s="255">
        <v>38</v>
      </c>
      <c r="B44" s="38" t="s">
        <v>3706</v>
      </c>
      <c r="C44" s="655" t="s">
        <v>3707</v>
      </c>
      <c r="D44" s="38">
        <v>1999</v>
      </c>
      <c r="E44" s="513"/>
      <c r="F44" s="513"/>
      <c r="G44" s="513"/>
      <c r="H44" s="513"/>
      <c r="I44" s="64" t="s">
        <v>3754</v>
      </c>
      <c r="J44" s="38" t="s">
        <v>3665</v>
      </c>
      <c r="K44" s="64" t="s">
        <v>2658</v>
      </c>
      <c r="L44" s="131"/>
      <c r="M44" s="131"/>
      <c r="N44" s="131"/>
      <c r="O44" s="681">
        <v>1</v>
      </c>
      <c r="Q44" s="131">
        <v>1</v>
      </c>
    </row>
    <row r="45" spans="1:17" ht="31.5">
      <c r="A45" s="255">
        <v>39</v>
      </c>
      <c r="B45" s="38" t="s">
        <v>3708</v>
      </c>
      <c r="C45" s="655" t="s">
        <v>3709</v>
      </c>
      <c r="D45" s="38">
        <v>1999</v>
      </c>
      <c r="E45" s="513"/>
      <c r="F45" s="513"/>
      <c r="G45" s="513"/>
      <c r="H45" s="513"/>
      <c r="I45" s="64" t="s">
        <v>3754</v>
      </c>
      <c r="J45" s="38" t="s">
        <v>3665</v>
      </c>
      <c r="K45" s="64" t="s">
        <v>2658</v>
      </c>
      <c r="L45" s="131"/>
      <c r="M45" s="131"/>
      <c r="N45" s="131"/>
      <c r="O45" s="681">
        <v>1</v>
      </c>
      <c r="P45" s="131">
        <v>1</v>
      </c>
    </row>
    <row r="46" spans="1:17" ht="31.5">
      <c r="A46" s="255">
        <v>40</v>
      </c>
      <c r="B46" s="38" t="s">
        <v>3710</v>
      </c>
      <c r="C46" s="655" t="s">
        <v>3711</v>
      </c>
      <c r="D46" s="38">
        <v>2010</v>
      </c>
      <c r="E46" s="513"/>
      <c r="F46" s="513"/>
      <c r="G46" s="513"/>
      <c r="H46" s="513"/>
      <c r="I46" s="64" t="s">
        <v>3754</v>
      </c>
      <c r="J46" s="38" t="s">
        <v>3665</v>
      </c>
      <c r="K46" s="64" t="s">
        <v>2658</v>
      </c>
      <c r="L46" s="131"/>
      <c r="M46" s="131"/>
      <c r="N46" s="131">
        <v>1</v>
      </c>
      <c r="O46" s="681"/>
      <c r="Q46" s="131">
        <v>1</v>
      </c>
    </row>
    <row r="47" spans="1:17" ht="31.5">
      <c r="A47" s="255">
        <v>41</v>
      </c>
      <c r="B47" s="38" t="s">
        <v>3712</v>
      </c>
      <c r="C47" s="655" t="s">
        <v>3713</v>
      </c>
      <c r="D47" s="38">
        <v>2000</v>
      </c>
      <c r="E47" s="513"/>
      <c r="F47" s="513"/>
      <c r="G47" s="513"/>
      <c r="H47" s="513"/>
      <c r="I47" s="64" t="s">
        <v>3754</v>
      </c>
      <c r="J47" s="38" t="s">
        <v>3665</v>
      </c>
      <c r="K47" s="64" t="s">
        <v>2658</v>
      </c>
      <c r="L47" s="131"/>
      <c r="M47" s="131"/>
      <c r="N47" s="131"/>
      <c r="O47" s="681">
        <v>1</v>
      </c>
      <c r="Q47" s="131">
        <v>1</v>
      </c>
    </row>
    <row r="48" spans="1:17" ht="36" customHeight="1">
      <c r="A48" s="255">
        <v>42</v>
      </c>
      <c r="B48" s="38" t="s">
        <v>3714</v>
      </c>
      <c r="C48" s="655" t="s">
        <v>3715</v>
      </c>
      <c r="D48" s="38">
        <v>2002</v>
      </c>
      <c r="E48" s="513"/>
      <c r="F48" s="513"/>
      <c r="G48" s="513"/>
      <c r="H48" s="513"/>
      <c r="I48" s="64" t="s">
        <v>3754</v>
      </c>
      <c r="J48" s="38" t="s">
        <v>3665</v>
      </c>
      <c r="K48" s="64" t="s">
        <v>2658</v>
      </c>
      <c r="L48" s="131"/>
      <c r="M48" s="131"/>
      <c r="N48" s="131"/>
      <c r="O48" s="681">
        <v>1</v>
      </c>
      <c r="Q48" s="131">
        <v>1</v>
      </c>
    </row>
    <row r="49" spans="1:17" ht="31.5">
      <c r="A49" s="255">
        <v>43</v>
      </c>
      <c r="B49" s="38" t="s">
        <v>3716</v>
      </c>
      <c r="C49" s="655" t="s">
        <v>3717</v>
      </c>
      <c r="D49" s="38">
        <v>1999</v>
      </c>
      <c r="E49" s="513"/>
      <c r="F49" s="513"/>
      <c r="G49" s="513"/>
      <c r="H49" s="513"/>
      <c r="I49" s="64" t="s">
        <v>3754</v>
      </c>
      <c r="J49" s="38" t="s">
        <v>3665</v>
      </c>
      <c r="K49" s="64" t="s">
        <v>2658</v>
      </c>
      <c r="L49" s="131"/>
      <c r="M49" s="131"/>
      <c r="N49" s="131"/>
      <c r="O49" s="681">
        <v>1</v>
      </c>
      <c r="Q49" s="131">
        <v>1</v>
      </c>
    </row>
    <row r="50" spans="1:17" ht="31.5">
      <c r="A50" s="255">
        <v>44</v>
      </c>
      <c r="B50" s="38" t="s">
        <v>3718</v>
      </c>
      <c r="C50" s="655" t="s">
        <v>3719</v>
      </c>
      <c r="D50" s="38">
        <v>2004</v>
      </c>
      <c r="E50" s="513"/>
      <c r="F50" s="513"/>
      <c r="G50" s="513"/>
      <c r="H50" s="513"/>
      <c r="I50" s="64" t="s">
        <v>3754</v>
      </c>
      <c r="J50" s="38" t="s">
        <v>3665</v>
      </c>
      <c r="K50" s="64" t="s">
        <v>2658</v>
      </c>
      <c r="L50" s="131"/>
      <c r="M50" s="131"/>
      <c r="N50" s="131">
        <v>1</v>
      </c>
      <c r="O50" s="681"/>
      <c r="Q50" s="131">
        <v>1</v>
      </c>
    </row>
    <row r="51" spans="1:17" ht="31.5">
      <c r="A51" s="255">
        <v>45</v>
      </c>
      <c r="B51" s="38" t="s">
        <v>3720</v>
      </c>
      <c r="C51" s="655" t="s">
        <v>3721</v>
      </c>
      <c r="D51" s="38">
        <v>2002</v>
      </c>
      <c r="E51" s="513"/>
      <c r="F51" s="513"/>
      <c r="G51" s="513"/>
      <c r="H51" s="513"/>
      <c r="I51" s="64" t="s">
        <v>3754</v>
      </c>
      <c r="J51" s="38" t="s">
        <v>3665</v>
      </c>
      <c r="K51" s="64" t="s">
        <v>2658</v>
      </c>
      <c r="L51" s="131"/>
      <c r="M51" s="131"/>
      <c r="N51" s="131"/>
      <c r="O51" s="681">
        <v>1</v>
      </c>
      <c r="Q51" s="131">
        <v>1</v>
      </c>
    </row>
    <row r="52" spans="1:17" ht="40.5" customHeight="1">
      <c r="A52" s="255">
        <v>46</v>
      </c>
      <c r="B52" s="38" t="s">
        <v>3722</v>
      </c>
      <c r="C52" s="655" t="s">
        <v>3723</v>
      </c>
      <c r="D52" s="38">
        <v>2002</v>
      </c>
      <c r="E52" s="513"/>
      <c r="F52" s="513"/>
      <c r="G52" s="513"/>
      <c r="H52" s="513"/>
      <c r="I52" s="64" t="s">
        <v>3754</v>
      </c>
      <c r="J52" s="38" t="s">
        <v>3665</v>
      </c>
      <c r="K52" s="64" t="s">
        <v>2658</v>
      </c>
      <c r="L52" s="131"/>
      <c r="M52" s="131"/>
      <c r="N52" s="131"/>
      <c r="O52" s="681">
        <v>1</v>
      </c>
      <c r="Q52" s="131">
        <v>1</v>
      </c>
    </row>
    <row r="53" spans="1:17" ht="31.5">
      <c r="A53" s="255">
        <v>47</v>
      </c>
      <c r="B53" s="38" t="s">
        <v>3724</v>
      </c>
      <c r="C53" s="655" t="s">
        <v>3725</v>
      </c>
      <c r="D53" s="38">
        <v>2003</v>
      </c>
      <c r="E53" s="513"/>
      <c r="F53" s="513"/>
      <c r="G53" s="513"/>
      <c r="H53" s="513"/>
      <c r="I53" s="64" t="s">
        <v>3754</v>
      </c>
      <c r="J53" s="38" t="s">
        <v>3665</v>
      </c>
      <c r="K53" s="64" t="s">
        <v>2658</v>
      </c>
      <c r="L53" s="131"/>
      <c r="M53" s="131"/>
      <c r="N53" s="131">
        <v>1</v>
      </c>
      <c r="O53" s="681"/>
      <c r="Q53" s="131">
        <v>1</v>
      </c>
    </row>
    <row r="54" spans="1:17" ht="31.5">
      <c r="A54" s="255">
        <v>48</v>
      </c>
      <c r="B54" s="38" t="s">
        <v>3726</v>
      </c>
      <c r="C54" s="655" t="s">
        <v>3727</v>
      </c>
      <c r="D54" s="38">
        <v>2008</v>
      </c>
      <c r="E54" s="513"/>
      <c r="F54" s="513"/>
      <c r="G54" s="513"/>
      <c r="H54" s="513"/>
      <c r="I54" s="64" t="s">
        <v>3754</v>
      </c>
      <c r="J54" s="38" t="s">
        <v>3665</v>
      </c>
      <c r="K54" s="64" t="s">
        <v>2658</v>
      </c>
      <c r="L54" s="131"/>
      <c r="M54" s="131"/>
      <c r="N54" s="131">
        <v>1</v>
      </c>
      <c r="O54" s="681"/>
      <c r="Q54" s="131">
        <v>1</v>
      </c>
    </row>
    <row r="55" spans="1:17" ht="31.5">
      <c r="A55" s="255">
        <v>49</v>
      </c>
      <c r="B55" s="38" t="s">
        <v>3728</v>
      </c>
      <c r="C55" s="655" t="s">
        <v>3691</v>
      </c>
      <c r="D55" s="38">
        <v>2015</v>
      </c>
      <c r="E55" s="513"/>
      <c r="F55" s="513"/>
      <c r="G55" s="513"/>
      <c r="H55" s="513"/>
      <c r="I55" s="64" t="s">
        <v>3754</v>
      </c>
      <c r="J55" s="38" t="s">
        <v>3665</v>
      </c>
      <c r="K55" s="64" t="s">
        <v>2658</v>
      </c>
      <c r="L55" s="131"/>
      <c r="M55" s="131">
        <v>1</v>
      </c>
      <c r="N55" s="131"/>
      <c r="O55" s="681"/>
      <c r="Q55" s="131">
        <v>1</v>
      </c>
    </row>
    <row r="56" spans="1:17" ht="31.5">
      <c r="A56" s="255">
        <v>50</v>
      </c>
      <c r="B56" s="38" t="s">
        <v>3729</v>
      </c>
      <c r="C56" s="655" t="s">
        <v>3730</v>
      </c>
      <c r="D56" s="38">
        <v>2016</v>
      </c>
      <c r="E56" s="513"/>
      <c r="F56" s="513"/>
      <c r="G56" s="513"/>
      <c r="H56" s="513"/>
      <c r="I56" s="64" t="s">
        <v>3754</v>
      </c>
      <c r="J56" s="38" t="s">
        <v>3665</v>
      </c>
      <c r="K56" s="64" t="s">
        <v>2658</v>
      </c>
      <c r="L56" s="131"/>
      <c r="M56" s="131">
        <v>1</v>
      </c>
      <c r="N56" s="131"/>
      <c r="O56" s="681"/>
      <c r="Q56" s="131">
        <v>1</v>
      </c>
    </row>
    <row r="57" spans="1:17" ht="47.25">
      <c r="A57" s="255">
        <v>51</v>
      </c>
      <c r="B57" s="38" t="s">
        <v>3731</v>
      </c>
      <c r="C57" s="655" t="s">
        <v>3732</v>
      </c>
      <c r="D57" s="38">
        <v>2018</v>
      </c>
      <c r="E57" s="513"/>
      <c r="F57" s="513"/>
      <c r="G57" s="513"/>
      <c r="H57" s="513"/>
      <c r="I57" s="64" t="s">
        <v>3754</v>
      </c>
      <c r="J57" s="38" t="s">
        <v>3665</v>
      </c>
      <c r="K57" s="64" t="s">
        <v>2658</v>
      </c>
      <c r="L57" s="131"/>
      <c r="M57" s="131">
        <v>1</v>
      </c>
      <c r="N57" s="131"/>
      <c r="O57" s="681"/>
      <c r="Q57" s="131">
        <v>1</v>
      </c>
    </row>
    <row r="58" spans="1:17" ht="47.25">
      <c r="A58" s="255">
        <v>52</v>
      </c>
      <c r="B58" s="38" t="s">
        <v>3733</v>
      </c>
      <c r="C58" s="655" t="s">
        <v>3734</v>
      </c>
      <c r="D58" s="38">
        <v>2018</v>
      </c>
      <c r="E58" s="513"/>
      <c r="F58" s="513"/>
      <c r="G58" s="513"/>
      <c r="H58" s="513"/>
      <c r="I58" s="64" t="s">
        <v>3754</v>
      </c>
      <c r="J58" s="38" t="s">
        <v>3665</v>
      </c>
      <c r="K58" s="64" t="s">
        <v>2658</v>
      </c>
      <c r="L58" s="131"/>
      <c r="M58" s="131">
        <v>1</v>
      </c>
      <c r="N58" s="131"/>
      <c r="O58" s="681"/>
      <c r="Q58" s="131">
        <v>1</v>
      </c>
    </row>
    <row r="59" spans="1:17" ht="31.5">
      <c r="A59" s="255">
        <v>53</v>
      </c>
      <c r="B59" s="38" t="s">
        <v>3735</v>
      </c>
      <c r="C59" s="655" t="s">
        <v>3736</v>
      </c>
      <c r="D59" s="38">
        <v>2014</v>
      </c>
      <c r="E59" s="513"/>
      <c r="F59" s="513"/>
      <c r="G59" s="513"/>
      <c r="H59" s="513"/>
      <c r="I59" s="64" t="s">
        <v>3754</v>
      </c>
      <c r="J59" s="38" t="s">
        <v>3665</v>
      </c>
      <c r="K59" s="64" t="s">
        <v>2658</v>
      </c>
      <c r="L59" s="131"/>
      <c r="M59" s="131">
        <v>1</v>
      </c>
      <c r="N59" s="131"/>
      <c r="O59" s="681"/>
      <c r="Q59" s="131">
        <v>1</v>
      </c>
    </row>
    <row r="60" spans="1:17" ht="31.5">
      <c r="A60" s="255">
        <v>54</v>
      </c>
      <c r="B60" s="38" t="s">
        <v>3737</v>
      </c>
      <c r="C60" s="655" t="s">
        <v>3738</v>
      </c>
      <c r="D60" s="38">
        <v>2014</v>
      </c>
      <c r="E60" s="513"/>
      <c r="F60" s="513"/>
      <c r="G60" s="513"/>
      <c r="H60" s="513"/>
      <c r="I60" s="64" t="s">
        <v>3754</v>
      </c>
      <c r="J60" s="38" t="s">
        <v>3665</v>
      </c>
      <c r="K60" s="64" t="s">
        <v>2658</v>
      </c>
      <c r="L60" s="131"/>
      <c r="M60" s="131">
        <v>1</v>
      </c>
      <c r="N60" s="131"/>
      <c r="O60" s="681"/>
      <c r="Q60" s="131">
        <v>1</v>
      </c>
    </row>
    <row r="61" spans="1:17" ht="31.5">
      <c r="A61" s="255">
        <v>55</v>
      </c>
      <c r="B61" s="38" t="s">
        <v>3739</v>
      </c>
      <c r="C61" s="655" t="s">
        <v>3703</v>
      </c>
      <c r="D61" s="38">
        <v>2014</v>
      </c>
      <c r="E61" s="513"/>
      <c r="F61" s="513"/>
      <c r="G61" s="513"/>
      <c r="H61" s="513"/>
      <c r="I61" s="64" t="s">
        <v>3754</v>
      </c>
      <c r="J61" s="38" t="s">
        <v>3665</v>
      </c>
      <c r="K61" s="64" t="s">
        <v>2658</v>
      </c>
      <c r="L61" s="131"/>
      <c r="M61" s="131">
        <v>1</v>
      </c>
      <c r="N61" s="131"/>
      <c r="O61" s="681"/>
      <c r="Q61" s="131">
        <v>1</v>
      </c>
    </row>
    <row r="62" spans="1:17" ht="41.25" customHeight="1">
      <c r="A62" s="255">
        <v>56</v>
      </c>
      <c r="B62" s="38" t="s">
        <v>3740</v>
      </c>
      <c r="C62" s="655" t="s">
        <v>3741</v>
      </c>
      <c r="D62" s="38">
        <v>2014</v>
      </c>
      <c r="E62" s="513"/>
      <c r="F62" s="513"/>
      <c r="G62" s="513"/>
      <c r="H62" s="513"/>
      <c r="I62" s="64" t="s">
        <v>3754</v>
      </c>
      <c r="J62" s="38" t="s">
        <v>3665</v>
      </c>
      <c r="K62" s="64" t="s">
        <v>2658</v>
      </c>
      <c r="L62" s="131"/>
      <c r="M62" s="131">
        <v>1</v>
      </c>
      <c r="N62" s="131"/>
      <c r="O62" s="681"/>
      <c r="Q62" s="131">
        <v>1</v>
      </c>
    </row>
    <row r="63" spans="1:17" ht="31.5">
      <c r="A63" s="255">
        <v>57</v>
      </c>
      <c r="B63" s="38" t="s">
        <v>3742</v>
      </c>
      <c r="C63" s="655" t="s">
        <v>3743</v>
      </c>
      <c r="D63" s="38">
        <v>2015</v>
      </c>
      <c r="E63" s="513"/>
      <c r="F63" s="513"/>
      <c r="G63" s="513"/>
      <c r="H63" s="513"/>
      <c r="I63" s="64" t="s">
        <v>3754</v>
      </c>
      <c r="J63" s="38" t="s">
        <v>3665</v>
      </c>
      <c r="K63" s="64" t="s">
        <v>2658</v>
      </c>
      <c r="L63" s="131"/>
      <c r="M63" s="131">
        <v>1</v>
      </c>
      <c r="N63" s="131"/>
      <c r="O63" s="681"/>
      <c r="Q63" s="131">
        <v>1</v>
      </c>
    </row>
    <row r="64" spans="1:17" ht="31.5">
      <c r="A64" s="255">
        <v>58</v>
      </c>
      <c r="B64" s="38" t="s">
        <v>3744</v>
      </c>
      <c r="C64" s="655" t="s">
        <v>3745</v>
      </c>
      <c r="D64" s="38">
        <v>2018</v>
      </c>
      <c r="E64" s="513"/>
      <c r="F64" s="513"/>
      <c r="G64" s="513"/>
      <c r="H64" s="513"/>
      <c r="I64" s="64" t="s">
        <v>3754</v>
      </c>
      <c r="J64" s="38" t="s">
        <v>3665</v>
      </c>
      <c r="K64" s="64" t="s">
        <v>2658</v>
      </c>
      <c r="L64" s="131"/>
      <c r="M64" s="131">
        <v>1</v>
      </c>
      <c r="N64" s="131"/>
      <c r="O64" s="681"/>
      <c r="Q64" s="131">
        <v>1</v>
      </c>
    </row>
    <row r="65" spans="1:17" ht="78.75">
      <c r="A65" s="255">
        <v>59</v>
      </c>
      <c r="B65" s="38" t="s">
        <v>3746</v>
      </c>
      <c r="C65" s="655" t="s">
        <v>3747</v>
      </c>
      <c r="D65" s="38">
        <v>2007</v>
      </c>
      <c r="E65" s="513"/>
      <c r="F65" s="513"/>
      <c r="G65" s="513"/>
      <c r="H65" s="513"/>
      <c r="I65" s="64" t="s">
        <v>3754</v>
      </c>
      <c r="J65" s="38" t="s">
        <v>3753</v>
      </c>
      <c r="K65" s="64" t="s">
        <v>2658</v>
      </c>
      <c r="L65" s="131">
        <v>1</v>
      </c>
      <c r="M65" s="131"/>
      <c r="N65" s="131"/>
      <c r="O65" s="681"/>
      <c r="Q65" s="131">
        <v>1</v>
      </c>
    </row>
    <row r="66" spans="1:17" ht="78.75">
      <c r="A66" s="255">
        <v>60</v>
      </c>
      <c r="B66" s="38" t="s">
        <v>3748</v>
      </c>
      <c r="C66" s="655" t="s">
        <v>3749</v>
      </c>
      <c r="D66" s="38">
        <v>2005</v>
      </c>
      <c r="E66" s="513"/>
      <c r="F66" s="513"/>
      <c r="G66" s="513"/>
      <c r="H66" s="513"/>
      <c r="I66" s="64" t="s">
        <v>3754</v>
      </c>
      <c r="J66" s="38" t="s">
        <v>3753</v>
      </c>
      <c r="K66" s="64" t="s">
        <v>2658</v>
      </c>
      <c r="L66" s="131">
        <v>1</v>
      </c>
      <c r="M66" s="131"/>
      <c r="N66" s="131"/>
      <c r="O66" s="681"/>
      <c r="Q66" s="131">
        <v>1</v>
      </c>
    </row>
    <row r="67" spans="1:17" ht="78.75">
      <c r="A67" s="255">
        <v>61</v>
      </c>
      <c r="B67" s="38" t="s">
        <v>3750</v>
      </c>
      <c r="C67" s="655" t="s">
        <v>3749</v>
      </c>
      <c r="D67" s="38">
        <v>1999</v>
      </c>
      <c r="E67" s="513"/>
      <c r="F67" s="513"/>
      <c r="G67" s="513"/>
      <c r="H67" s="513"/>
      <c r="I67" s="64" t="s">
        <v>3754</v>
      </c>
      <c r="J67" s="38" t="s">
        <v>3753</v>
      </c>
      <c r="K67" s="64" t="s">
        <v>2658</v>
      </c>
      <c r="L67" s="131"/>
      <c r="M67" s="131"/>
      <c r="N67" s="131"/>
      <c r="O67" s="681">
        <v>1</v>
      </c>
      <c r="Q67" s="131">
        <v>1</v>
      </c>
    </row>
    <row r="68" spans="1:17" ht="78.75">
      <c r="A68" s="255">
        <v>62</v>
      </c>
      <c r="B68" s="38" t="s">
        <v>3751</v>
      </c>
      <c r="C68" s="655" t="s">
        <v>3752</v>
      </c>
      <c r="D68" s="38">
        <v>2005</v>
      </c>
      <c r="E68" s="513"/>
      <c r="F68" s="513"/>
      <c r="G68" s="513"/>
      <c r="H68" s="513"/>
      <c r="I68" s="64" t="s">
        <v>3754</v>
      </c>
      <c r="J68" s="38" t="s">
        <v>3753</v>
      </c>
      <c r="K68" s="64" t="s">
        <v>2658</v>
      </c>
      <c r="L68" s="131">
        <v>1</v>
      </c>
      <c r="M68" s="131"/>
      <c r="N68" s="131"/>
      <c r="O68" s="681"/>
      <c r="Q68" s="131">
        <v>1</v>
      </c>
    </row>
    <row r="69" spans="1:17" ht="141.75">
      <c r="A69" s="255">
        <v>63</v>
      </c>
      <c r="B69" s="31" t="s">
        <v>3756</v>
      </c>
      <c r="C69" s="31" t="s">
        <v>3757</v>
      </c>
      <c r="D69" s="513"/>
      <c r="E69" s="25" t="s">
        <v>3762</v>
      </c>
      <c r="F69" s="31" t="s">
        <v>3765</v>
      </c>
      <c r="G69" s="513"/>
      <c r="H69" s="31" t="s">
        <v>3766</v>
      </c>
      <c r="I69" s="501" t="s">
        <v>3770</v>
      </c>
      <c r="J69" s="513"/>
      <c r="K69" s="64" t="s">
        <v>1481</v>
      </c>
      <c r="L69" s="131"/>
      <c r="M69" s="131"/>
      <c r="N69" s="131">
        <v>1</v>
      </c>
      <c r="O69" s="681"/>
      <c r="Q69" s="131">
        <v>1</v>
      </c>
    </row>
    <row r="70" spans="1:17" ht="141.75">
      <c r="A70" s="255">
        <v>64</v>
      </c>
      <c r="B70" s="31" t="s">
        <v>3758</v>
      </c>
      <c r="C70" s="31" t="s">
        <v>3757</v>
      </c>
      <c r="D70" s="513"/>
      <c r="E70" s="25" t="s">
        <v>3762</v>
      </c>
      <c r="F70" s="31" t="s">
        <v>3765</v>
      </c>
      <c r="G70" s="513"/>
      <c r="H70" s="31" t="s">
        <v>3767</v>
      </c>
      <c r="I70" s="501" t="s">
        <v>3771</v>
      </c>
      <c r="J70" s="513"/>
      <c r="K70" s="64" t="s">
        <v>1481</v>
      </c>
      <c r="L70" s="131"/>
      <c r="M70" s="131"/>
      <c r="N70" s="131">
        <v>1</v>
      </c>
      <c r="O70" s="681"/>
      <c r="Q70" s="131">
        <v>1</v>
      </c>
    </row>
    <row r="71" spans="1:17" ht="141.75">
      <c r="A71" s="255">
        <v>65</v>
      </c>
      <c r="B71" s="31" t="s">
        <v>3759</v>
      </c>
      <c r="C71" s="31" t="s">
        <v>1466</v>
      </c>
      <c r="D71" s="513"/>
      <c r="E71" s="25" t="s">
        <v>3763</v>
      </c>
      <c r="F71" s="31" t="s">
        <v>3765</v>
      </c>
      <c r="G71" s="513"/>
      <c r="H71" s="31" t="s">
        <v>3767</v>
      </c>
      <c r="I71" s="501" t="s">
        <v>3772</v>
      </c>
      <c r="J71" s="513"/>
      <c r="K71" s="64" t="s">
        <v>1481</v>
      </c>
      <c r="L71" s="131"/>
      <c r="M71" s="131"/>
      <c r="N71" s="131">
        <v>1</v>
      </c>
      <c r="O71" s="681"/>
      <c r="Q71" s="131">
        <v>1</v>
      </c>
    </row>
    <row r="72" spans="1:17" ht="94.5">
      <c r="A72" s="255">
        <v>66</v>
      </c>
      <c r="B72" s="31" t="s">
        <v>3760</v>
      </c>
      <c r="C72" s="31" t="s">
        <v>3761</v>
      </c>
      <c r="D72" s="513"/>
      <c r="E72" s="25" t="s">
        <v>3764</v>
      </c>
      <c r="F72" s="31" t="s">
        <v>3768</v>
      </c>
      <c r="G72" s="513"/>
      <c r="H72" s="31" t="s">
        <v>3769</v>
      </c>
      <c r="I72" s="25" t="s">
        <v>3773</v>
      </c>
      <c r="J72" s="513"/>
      <c r="K72" s="64" t="s">
        <v>1481</v>
      </c>
      <c r="L72" s="131"/>
      <c r="M72" s="131"/>
      <c r="N72" s="131">
        <v>1</v>
      </c>
      <c r="O72" s="681"/>
      <c r="Q72" s="131">
        <v>1</v>
      </c>
    </row>
    <row r="73" spans="1:17" s="44" customFormat="1" ht="31.5">
      <c r="A73" s="255">
        <v>67</v>
      </c>
      <c r="B73" s="28" t="s">
        <v>1620</v>
      </c>
      <c r="C73" s="656" t="s">
        <v>1621</v>
      </c>
      <c r="D73" s="65">
        <v>2010</v>
      </c>
      <c r="E73" s="65">
        <v>13</v>
      </c>
      <c r="F73" s="29"/>
      <c r="G73" s="29"/>
      <c r="H73" s="514" t="s">
        <v>1622</v>
      </c>
      <c r="I73" s="35" t="s">
        <v>3779</v>
      </c>
      <c r="J73" s="513"/>
      <c r="K73" s="64" t="s">
        <v>1764</v>
      </c>
      <c r="L73" s="131">
        <v>1</v>
      </c>
      <c r="M73" s="131"/>
      <c r="N73" s="131"/>
      <c r="O73" s="681"/>
      <c r="P73" s="131"/>
      <c r="Q73" s="131">
        <v>1</v>
      </c>
    </row>
    <row r="74" spans="1:17" s="44" customFormat="1" ht="31.5">
      <c r="A74" s="255">
        <v>68</v>
      </c>
      <c r="B74" s="28" t="s">
        <v>1624</v>
      </c>
      <c r="C74" s="656" t="s">
        <v>1625</v>
      </c>
      <c r="D74" s="65">
        <v>2010</v>
      </c>
      <c r="E74" s="65">
        <v>10</v>
      </c>
      <c r="F74" s="29"/>
      <c r="G74" s="29"/>
      <c r="H74" s="514" t="s">
        <v>7535</v>
      </c>
      <c r="I74" s="35" t="s">
        <v>3779</v>
      </c>
      <c r="J74" s="513"/>
      <c r="K74" s="64" t="s">
        <v>1764</v>
      </c>
      <c r="L74" s="131">
        <v>1</v>
      </c>
      <c r="M74" s="131"/>
      <c r="N74" s="131"/>
      <c r="O74" s="681"/>
      <c r="P74" s="131"/>
      <c r="Q74" s="131">
        <v>1</v>
      </c>
    </row>
    <row r="75" spans="1:17" s="44" customFormat="1" ht="31.5">
      <c r="A75" s="255">
        <v>69</v>
      </c>
      <c r="B75" s="28" t="s">
        <v>3778</v>
      </c>
      <c r="C75" s="656" t="s">
        <v>1628</v>
      </c>
      <c r="D75" s="65">
        <v>2011</v>
      </c>
      <c r="E75" s="515">
        <v>10</v>
      </c>
      <c r="F75" s="29"/>
      <c r="G75" s="29"/>
      <c r="H75" s="514" t="s">
        <v>1629</v>
      </c>
      <c r="I75" s="35" t="s">
        <v>3779</v>
      </c>
      <c r="J75" s="513"/>
      <c r="K75" s="64" t="s">
        <v>1764</v>
      </c>
      <c r="L75" s="131">
        <v>1</v>
      </c>
      <c r="M75" s="131"/>
      <c r="N75" s="131"/>
      <c r="O75" s="681"/>
      <c r="P75" s="131"/>
      <c r="Q75" s="131">
        <v>1</v>
      </c>
    </row>
    <row r="76" spans="1:17" s="44" customFormat="1" ht="31.5">
      <c r="A76" s="255">
        <v>70</v>
      </c>
      <c r="B76" s="28" t="s">
        <v>3780</v>
      </c>
      <c r="C76" s="656" t="s">
        <v>1632</v>
      </c>
      <c r="D76" s="65">
        <v>2011</v>
      </c>
      <c r="E76" s="515">
        <v>11</v>
      </c>
      <c r="F76" s="29"/>
      <c r="G76" s="29"/>
      <c r="H76" s="514" t="s">
        <v>1633</v>
      </c>
      <c r="I76" s="35" t="s">
        <v>3779</v>
      </c>
      <c r="J76" s="513"/>
      <c r="K76" s="64" t="s">
        <v>1764</v>
      </c>
      <c r="L76" s="131">
        <v>1</v>
      </c>
      <c r="M76" s="131"/>
      <c r="N76" s="131"/>
      <c r="O76" s="681"/>
      <c r="P76" s="131"/>
      <c r="Q76" s="131">
        <v>1</v>
      </c>
    </row>
    <row r="77" spans="1:17" s="44" customFormat="1" ht="47.25">
      <c r="A77" s="255">
        <v>71</v>
      </c>
      <c r="B77" s="28" t="s">
        <v>1634</v>
      </c>
      <c r="C77" s="656" t="s">
        <v>1635</v>
      </c>
      <c r="D77" s="516" t="s">
        <v>1637</v>
      </c>
      <c r="E77" s="515">
        <v>18</v>
      </c>
      <c r="F77" s="29"/>
      <c r="G77" s="29"/>
      <c r="H77" s="514" t="s">
        <v>7536</v>
      </c>
      <c r="I77" s="35" t="s">
        <v>3779</v>
      </c>
      <c r="J77" s="513"/>
      <c r="K77" s="64" t="s">
        <v>1764</v>
      </c>
      <c r="L77" s="131">
        <v>1</v>
      </c>
      <c r="M77" s="131"/>
      <c r="N77" s="131"/>
      <c r="O77" s="681"/>
      <c r="P77" s="131"/>
      <c r="Q77" s="131">
        <v>1</v>
      </c>
    </row>
    <row r="78" spans="1:17" s="44" customFormat="1" ht="47.25">
      <c r="A78" s="255">
        <v>72</v>
      </c>
      <c r="B78" s="482" t="s">
        <v>1638</v>
      </c>
      <c r="C78" s="656" t="s">
        <v>7537</v>
      </c>
      <c r="D78" s="516" t="s">
        <v>1641</v>
      </c>
      <c r="E78" s="517">
        <v>15</v>
      </c>
      <c r="F78" s="29"/>
      <c r="G78" s="29"/>
      <c r="H78" s="514" t="s">
        <v>7538</v>
      </c>
      <c r="I78" s="35" t="s">
        <v>3779</v>
      </c>
      <c r="J78" s="513"/>
      <c r="K78" s="64" t="s">
        <v>1764</v>
      </c>
      <c r="L78" s="131">
        <v>1</v>
      </c>
      <c r="M78" s="131"/>
      <c r="N78" s="131"/>
      <c r="O78" s="681"/>
      <c r="P78" s="131"/>
      <c r="Q78" s="131">
        <v>1</v>
      </c>
    </row>
    <row r="79" spans="1:17" s="44" customFormat="1" ht="31.5">
      <c r="A79" s="255">
        <v>73</v>
      </c>
      <c r="B79" s="28" t="s">
        <v>1642</v>
      </c>
      <c r="C79" s="656" t="s">
        <v>7539</v>
      </c>
      <c r="D79" s="516" t="s">
        <v>1645</v>
      </c>
      <c r="E79" s="517">
        <v>10</v>
      </c>
      <c r="F79" s="29"/>
      <c r="G79" s="29"/>
      <c r="H79" s="514" t="s">
        <v>7540</v>
      </c>
      <c r="I79" s="35" t="s">
        <v>3779</v>
      </c>
      <c r="J79" s="513"/>
      <c r="K79" s="64" t="s">
        <v>1764</v>
      </c>
      <c r="L79" s="131">
        <v>1</v>
      </c>
      <c r="M79" s="131"/>
      <c r="N79" s="131"/>
      <c r="O79" s="681"/>
      <c r="P79" s="131"/>
      <c r="Q79" s="131">
        <v>1</v>
      </c>
    </row>
    <row r="80" spans="1:17" s="44" customFormat="1" ht="31.5">
      <c r="A80" s="255">
        <v>74</v>
      </c>
      <c r="B80" s="28" t="s">
        <v>3781</v>
      </c>
      <c r="C80" s="656" t="s">
        <v>3782</v>
      </c>
      <c r="D80" s="516" t="s">
        <v>1641</v>
      </c>
      <c r="E80" s="65">
        <v>9</v>
      </c>
      <c r="F80" s="29"/>
      <c r="G80" s="29"/>
      <c r="H80" s="518" t="s">
        <v>1649</v>
      </c>
      <c r="I80" s="35" t="s">
        <v>3779</v>
      </c>
      <c r="J80" s="513"/>
      <c r="K80" s="64" t="s">
        <v>1764</v>
      </c>
      <c r="L80" s="131">
        <v>1</v>
      </c>
      <c r="M80" s="131"/>
      <c r="N80" s="131"/>
      <c r="O80" s="681"/>
      <c r="P80" s="131"/>
      <c r="Q80" s="131">
        <v>1</v>
      </c>
    </row>
    <row r="81" spans="1:17" s="44" customFormat="1" ht="31.5">
      <c r="A81" s="255">
        <v>75</v>
      </c>
      <c r="B81" s="28" t="s">
        <v>1650</v>
      </c>
      <c r="C81" s="656" t="s">
        <v>1651</v>
      </c>
      <c r="D81" s="516" t="s">
        <v>1653</v>
      </c>
      <c r="E81" s="65">
        <v>12</v>
      </c>
      <c r="F81" s="29"/>
      <c r="G81" s="29"/>
      <c r="H81" s="518" t="s">
        <v>1652</v>
      </c>
      <c r="I81" s="35" t="s">
        <v>3779</v>
      </c>
      <c r="J81" s="513"/>
      <c r="K81" s="64" t="s">
        <v>1764</v>
      </c>
      <c r="L81" s="131">
        <v>1</v>
      </c>
      <c r="M81" s="131"/>
      <c r="N81" s="131"/>
      <c r="O81" s="681"/>
      <c r="P81" s="131"/>
      <c r="Q81" s="131">
        <v>1</v>
      </c>
    </row>
    <row r="82" spans="1:17" s="44" customFormat="1" ht="63">
      <c r="A82" s="255">
        <v>76</v>
      </c>
      <c r="B82" s="28" t="s">
        <v>7760</v>
      </c>
      <c r="C82" s="656" t="s">
        <v>1651</v>
      </c>
      <c r="D82" s="516" t="s">
        <v>1656</v>
      </c>
      <c r="E82" s="65">
        <v>9</v>
      </c>
      <c r="F82" s="29"/>
      <c r="G82" s="29"/>
      <c r="H82" s="514" t="s">
        <v>1655</v>
      </c>
      <c r="I82" s="35" t="s">
        <v>3779</v>
      </c>
      <c r="J82" s="513"/>
      <c r="K82" s="64" t="s">
        <v>1764</v>
      </c>
      <c r="L82" s="131">
        <v>1</v>
      </c>
      <c r="M82" s="131"/>
      <c r="N82" s="131"/>
      <c r="O82" s="681"/>
      <c r="P82" s="131"/>
      <c r="Q82" s="131">
        <v>1</v>
      </c>
    </row>
    <row r="83" spans="1:17" s="44" customFormat="1" ht="63">
      <c r="A83" s="255">
        <v>77</v>
      </c>
      <c r="B83" s="28" t="s">
        <v>3783</v>
      </c>
      <c r="C83" s="656" t="s">
        <v>3784</v>
      </c>
      <c r="D83" s="516" t="s">
        <v>3785</v>
      </c>
      <c r="E83" s="65">
        <v>50</v>
      </c>
      <c r="F83" s="29"/>
      <c r="G83" s="29"/>
      <c r="H83" s="519" t="s">
        <v>3786</v>
      </c>
      <c r="I83" s="35" t="s">
        <v>3779</v>
      </c>
      <c r="J83" s="513"/>
      <c r="K83" s="64" t="s">
        <v>1764</v>
      </c>
      <c r="L83" s="131">
        <v>1</v>
      </c>
      <c r="M83" s="131"/>
      <c r="N83" s="131"/>
      <c r="O83" s="681"/>
      <c r="P83" s="131"/>
      <c r="Q83" s="131">
        <v>1</v>
      </c>
    </row>
    <row r="84" spans="1:17" s="44" customFormat="1" ht="157.5">
      <c r="A84" s="255">
        <v>78</v>
      </c>
      <c r="B84" s="483" t="s">
        <v>3787</v>
      </c>
      <c r="C84" s="657" t="s">
        <v>3788</v>
      </c>
      <c r="D84" s="520" t="s">
        <v>3789</v>
      </c>
      <c r="E84" s="521">
        <v>10</v>
      </c>
      <c r="F84" s="29"/>
      <c r="G84" s="29"/>
      <c r="H84" s="522" t="s">
        <v>3790</v>
      </c>
      <c r="I84" s="25" t="s">
        <v>2731</v>
      </c>
      <c r="J84" s="513"/>
      <c r="K84" s="64" t="s">
        <v>1764</v>
      </c>
      <c r="L84" s="131"/>
      <c r="M84" s="131"/>
      <c r="N84" s="131"/>
      <c r="O84" s="681">
        <v>1</v>
      </c>
      <c r="P84" s="131">
        <v>1</v>
      </c>
      <c r="Q84" s="131"/>
    </row>
    <row r="85" spans="1:17" s="44" customFormat="1" ht="31.5">
      <c r="A85" s="255">
        <v>79</v>
      </c>
      <c r="B85" s="483" t="s">
        <v>3791</v>
      </c>
      <c r="C85" s="657" t="s">
        <v>3792</v>
      </c>
      <c r="D85" s="520" t="s">
        <v>3233</v>
      </c>
      <c r="E85" s="521">
        <v>10</v>
      </c>
      <c r="F85" s="29"/>
      <c r="G85" s="29"/>
      <c r="H85" s="523" t="s">
        <v>3793</v>
      </c>
      <c r="I85" s="25" t="s">
        <v>2731</v>
      </c>
      <c r="J85" s="513"/>
      <c r="K85" s="64" t="s">
        <v>1764</v>
      </c>
      <c r="L85" s="131"/>
      <c r="M85" s="131"/>
      <c r="N85" s="131"/>
      <c r="O85" s="681">
        <v>1</v>
      </c>
      <c r="P85" s="131">
        <v>1</v>
      </c>
      <c r="Q85" s="131"/>
    </row>
    <row r="86" spans="1:17" s="44" customFormat="1" ht="63">
      <c r="A86" s="255">
        <v>80</v>
      </c>
      <c r="B86" s="483" t="s">
        <v>3794</v>
      </c>
      <c r="C86" s="657" t="s">
        <v>3792</v>
      </c>
      <c r="D86" s="524" t="s">
        <v>3795</v>
      </c>
      <c r="E86" s="521">
        <v>10</v>
      </c>
      <c r="F86" s="29"/>
      <c r="G86" s="29"/>
      <c r="H86" s="523" t="s">
        <v>3796</v>
      </c>
      <c r="I86" s="25" t="s">
        <v>2731</v>
      </c>
      <c r="J86" s="513"/>
      <c r="K86" s="64" t="s">
        <v>1764</v>
      </c>
      <c r="L86" s="131"/>
      <c r="M86" s="131"/>
      <c r="N86" s="131"/>
      <c r="O86" s="681">
        <v>1</v>
      </c>
      <c r="P86" s="131">
        <v>1</v>
      </c>
      <c r="Q86" s="131"/>
    </row>
    <row r="87" spans="1:17" s="44" customFormat="1" ht="31.5">
      <c r="A87" s="255">
        <v>81</v>
      </c>
      <c r="B87" s="483" t="s">
        <v>3797</v>
      </c>
      <c r="C87" s="657" t="s">
        <v>3798</v>
      </c>
      <c r="D87" s="524" t="s">
        <v>3795</v>
      </c>
      <c r="E87" s="521">
        <v>13</v>
      </c>
      <c r="F87" s="29"/>
      <c r="G87" s="29"/>
      <c r="H87" s="523" t="s">
        <v>3799</v>
      </c>
      <c r="I87" s="25" t="s">
        <v>2731</v>
      </c>
      <c r="J87" s="513"/>
      <c r="K87" s="64" t="s">
        <v>1764</v>
      </c>
      <c r="L87" s="131"/>
      <c r="M87" s="131"/>
      <c r="N87" s="131"/>
      <c r="O87" s="681">
        <v>1</v>
      </c>
      <c r="P87" s="131">
        <v>1</v>
      </c>
      <c r="Q87" s="131"/>
    </row>
    <row r="88" spans="1:17" s="44" customFormat="1" ht="31.5">
      <c r="A88" s="255">
        <v>82</v>
      </c>
      <c r="B88" s="483" t="s">
        <v>3800</v>
      </c>
      <c r="C88" s="657" t="s">
        <v>3801</v>
      </c>
      <c r="D88" s="524">
        <v>36678</v>
      </c>
      <c r="E88" s="521">
        <v>9</v>
      </c>
      <c r="F88" s="29"/>
      <c r="G88" s="29"/>
      <c r="H88" s="523" t="s">
        <v>3802</v>
      </c>
      <c r="I88" s="25" t="s">
        <v>2731</v>
      </c>
      <c r="J88" s="513"/>
      <c r="K88" s="64" t="s">
        <v>1764</v>
      </c>
      <c r="L88" s="131"/>
      <c r="M88" s="131"/>
      <c r="N88" s="131"/>
      <c r="O88" s="681">
        <v>1</v>
      </c>
      <c r="P88" s="131">
        <v>1</v>
      </c>
      <c r="Q88" s="131"/>
    </row>
    <row r="89" spans="1:17" s="44" customFormat="1" ht="78.75">
      <c r="A89" s="255">
        <v>83</v>
      </c>
      <c r="B89" s="483" t="s">
        <v>3803</v>
      </c>
      <c r="C89" s="657" t="s">
        <v>3804</v>
      </c>
      <c r="D89" s="524" t="s">
        <v>3805</v>
      </c>
      <c r="E89" s="521">
        <v>10</v>
      </c>
      <c r="F89" s="29"/>
      <c r="G89" s="29"/>
      <c r="H89" s="523" t="s">
        <v>3806</v>
      </c>
      <c r="I89" s="25" t="s">
        <v>2731</v>
      </c>
      <c r="J89" s="513"/>
      <c r="K89" s="64" t="s">
        <v>1764</v>
      </c>
      <c r="L89" s="131"/>
      <c r="M89" s="131"/>
      <c r="N89" s="131"/>
      <c r="O89" s="681">
        <v>1</v>
      </c>
      <c r="P89" s="131">
        <v>1</v>
      </c>
      <c r="Q89" s="131"/>
    </row>
    <row r="90" spans="1:17" s="44" customFormat="1" ht="31.5">
      <c r="A90" s="255">
        <v>84</v>
      </c>
      <c r="B90" s="483" t="s">
        <v>3807</v>
      </c>
      <c r="C90" s="657" t="s">
        <v>3808</v>
      </c>
      <c r="D90" s="524" t="s">
        <v>3809</v>
      </c>
      <c r="E90" s="521">
        <v>9</v>
      </c>
      <c r="F90" s="29"/>
      <c r="G90" s="29"/>
      <c r="H90" s="523" t="s">
        <v>3810</v>
      </c>
      <c r="I90" s="25" t="s">
        <v>2731</v>
      </c>
      <c r="J90" s="513"/>
      <c r="K90" s="64" t="s">
        <v>1764</v>
      </c>
      <c r="L90" s="131"/>
      <c r="M90" s="131"/>
      <c r="N90" s="131"/>
      <c r="O90" s="681">
        <v>1</v>
      </c>
      <c r="P90" s="131">
        <v>1</v>
      </c>
      <c r="Q90" s="131"/>
    </row>
    <row r="91" spans="1:17" s="44" customFormat="1" ht="47.25">
      <c r="A91" s="255">
        <v>85</v>
      </c>
      <c r="B91" s="483" t="s">
        <v>3811</v>
      </c>
      <c r="C91" s="657" t="s">
        <v>3812</v>
      </c>
      <c r="D91" s="524" t="s">
        <v>3813</v>
      </c>
      <c r="E91" s="521">
        <v>9</v>
      </c>
      <c r="F91" s="29"/>
      <c r="G91" s="29"/>
      <c r="H91" s="523" t="s">
        <v>3814</v>
      </c>
      <c r="I91" s="25" t="s">
        <v>2731</v>
      </c>
      <c r="J91" s="513"/>
      <c r="K91" s="64" t="s">
        <v>1764</v>
      </c>
      <c r="L91" s="131"/>
      <c r="M91" s="131"/>
      <c r="N91" s="131"/>
      <c r="O91" s="681">
        <v>1</v>
      </c>
      <c r="P91" s="131">
        <v>1</v>
      </c>
      <c r="Q91" s="131"/>
    </row>
    <row r="92" spans="1:17" s="44" customFormat="1" ht="47.25">
      <c r="A92" s="255">
        <v>86</v>
      </c>
      <c r="B92" s="483" t="s">
        <v>3815</v>
      </c>
      <c r="C92" s="657" t="s">
        <v>3816</v>
      </c>
      <c r="D92" s="524" t="s">
        <v>3817</v>
      </c>
      <c r="E92" s="521">
        <v>13</v>
      </c>
      <c r="F92" s="29"/>
      <c r="G92" s="29"/>
      <c r="H92" s="523" t="s">
        <v>3818</v>
      </c>
      <c r="I92" s="25" t="s">
        <v>2731</v>
      </c>
      <c r="J92" s="513"/>
      <c r="K92" s="64" t="s">
        <v>1764</v>
      </c>
      <c r="L92" s="131"/>
      <c r="M92" s="131"/>
      <c r="N92" s="131"/>
      <c r="O92" s="681">
        <v>1</v>
      </c>
      <c r="P92" s="131">
        <v>1</v>
      </c>
      <c r="Q92" s="131"/>
    </row>
    <row r="93" spans="1:17" s="44" customFormat="1" ht="63">
      <c r="A93" s="255">
        <v>87</v>
      </c>
      <c r="B93" s="483" t="s">
        <v>3819</v>
      </c>
      <c r="C93" s="657" t="s">
        <v>3820</v>
      </c>
      <c r="D93" s="524" t="s">
        <v>3817</v>
      </c>
      <c r="E93" s="521">
        <v>9</v>
      </c>
      <c r="F93" s="29"/>
      <c r="G93" s="29"/>
      <c r="H93" s="523" t="s">
        <v>3821</v>
      </c>
      <c r="I93" s="25" t="s">
        <v>2731</v>
      </c>
      <c r="J93" s="513"/>
      <c r="K93" s="64" t="s">
        <v>1764</v>
      </c>
      <c r="L93" s="131"/>
      <c r="M93" s="131"/>
      <c r="N93" s="131"/>
      <c r="O93" s="681">
        <v>1</v>
      </c>
      <c r="P93" s="131">
        <v>1</v>
      </c>
      <c r="Q93" s="131"/>
    </row>
    <row r="94" spans="1:17" s="44" customFormat="1" ht="63">
      <c r="A94" s="255">
        <v>88</v>
      </c>
      <c r="B94" s="483" t="s">
        <v>3822</v>
      </c>
      <c r="C94" s="657" t="s">
        <v>3823</v>
      </c>
      <c r="D94" s="524" t="s">
        <v>3824</v>
      </c>
      <c r="E94" s="521">
        <v>13</v>
      </c>
      <c r="F94" s="29"/>
      <c r="G94" s="29"/>
      <c r="H94" s="523" t="s">
        <v>3825</v>
      </c>
      <c r="I94" s="25" t="s">
        <v>2731</v>
      </c>
      <c r="J94" s="513"/>
      <c r="K94" s="64" t="s">
        <v>1764</v>
      </c>
      <c r="L94" s="131"/>
      <c r="M94" s="131"/>
      <c r="N94" s="131"/>
      <c r="O94" s="681">
        <v>1</v>
      </c>
      <c r="P94" s="131">
        <v>1</v>
      </c>
      <c r="Q94" s="131"/>
    </row>
    <row r="95" spans="1:17" s="44" customFormat="1" ht="78.75">
      <c r="A95" s="255">
        <v>89</v>
      </c>
      <c r="B95" s="483" t="s">
        <v>3826</v>
      </c>
      <c r="C95" s="657" t="s">
        <v>3827</v>
      </c>
      <c r="D95" s="524" t="s">
        <v>3828</v>
      </c>
      <c r="E95" s="521">
        <v>9</v>
      </c>
      <c r="F95" s="29"/>
      <c r="G95" s="29"/>
      <c r="H95" s="523" t="s">
        <v>3829</v>
      </c>
      <c r="I95" s="25" t="s">
        <v>2731</v>
      </c>
      <c r="J95" s="513"/>
      <c r="K95" s="64" t="s">
        <v>1764</v>
      </c>
      <c r="L95" s="131">
        <v>1</v>
      </c>
      <c r="M95" s="131"/>
      <c r="N95" s="131"/>
      <c r="O95" s="681"/>
      <c r="P95" s="131">
        <v>1</v>
      </c>
      <c r="Q95" s="131"/>
    </row>
    <row r="96" spans="1:17" s="44" customFormat="1" ht="78.75">
      <c r="A96" s="255">
        <v>90</v>
      </c>
      <c r="B96" s="483" t="s">
        <v>3830</v>
      </c>
      <c r="C96" s="657" t="s">
        <v>3831</v>
      </c>
      <c r="D96" s="524" t="s">
        <v>3832</v>
      </c>
      <c r="E96" s="521">
        <v>8</v>
      </c>
      <c r="F96" s="29"/>
      <c r="G96" s="29"/>
      <c r="H96" s="523" t="s">
        <v>3833</v>
      </c>
      <c r="I96" s="25" t="s">
        <v>2731</v>
      </c>
      <c r="J96" s="513"/>
      <c r="K96" s="64" t="s">
        <v>1764</v>
      </c>
      <c r="L96" s="131">
        <v>1</v>
      </c>
      <c r="M96" s="131"/>
      <c r="N96" s="131"/>
      <c r="O96" s="681"/>
      <c r="P96" s="131">
        <v>1</v>
      </c>
      <c r="Q96" s="131"/>
    </row>
    <row r="97" spans="1:17" s="44" customFormat="1" ht="47.25" customHeight="1">
      <c r="A97" s="255">
        <v>91</v>
      </c>
      <c r="B97" s="483" t="s">
        <v>3834</v>
      </c>
      <c r="C97" s="657" t="s">
        <v>3835</v>
      </c>
      <c r="D97" s="524" t="s">
        <v>3836</v>
      </c>
      <c r="E97" s="521">
        <v>9</v>
      </c>
      <c r="F97" s="29"/>
      <c r="G97" s="29"/>
      <c r="H97" s="523" t="s">
        <v>3837</v>
      </c>
      <c r="I97" s="25" t="s">
        <v>2731</v>
      </c>
      <c r="J97" s="513"/>
      <c r="K97" s="64" t="s">
        <v>1764</v>
      </c>
      <c r="L97" s="131">
        <v>1</v>
      </c>
      <c r="M97" s="131"/>
      <c r="N97" s="131"/>
      <c r="O97" s="681"/>
      <c r="P97" s="131">
        <v>1</v>
      </c>
      <c r="Q97" s="131"/>
    </row>
    <row r="98" spans="1:17" s="44" customFormat="1" ht="78.75">
      <c r="A98" s="255">
        <v>92</v>
      </c>
      <c r="B98" s="483" t="s">
        <v>3838</v>
      </c>
      <c r="C98" s="657" t="s">
        <v>3839</v>
      </c>
      <c r="D98" s="520" t="s">
        <v>1926</v>
      </c>
      <c r="E98" s="521">
        <v>10</v>
      </c>
      <c r="F98" s="29"/>
      <c r="G98" s="29"/>
      <c r="H98" s="523" t="s">
        <v>3840</v>
      </c>
      <c r="I98" s="25" t="s">
        <v>2731</v>
      </c>
      <c r="J98" s="513"/>
      <c r="K98" s="64" t="s">
        <v>1764</v>
      </c>
      <c r="L98" s="131">
        <v>1</v>
      </c>
      <c r="M98" s="131"/>
      <c r="N98" s="131"/>
      <c r="O98" s="681"/>
      <c r="P98" s="131">
        <v>1</v>
      </c>
      <c r="Q98" s="131"/>
    </row>
    <row r="99" spans="1:17" s="44" customFormat="1" ht="78.75">
      <c r="A99" s="255">
        <v>93</v>
      </c>
      <c r="B99" s="483" t="s">
        <v>3841</v>
      </c>
      <c r="C99" s="657" t="s">
        <v>3842</v>
      </c>
      <c r="D99" s="524" t="s">
        <v>3843</v>
      </c>
      <c r="E99" s="521">
        <v>9</v>
      </c>
      <c r="F99" s="29"/>
      <c r="G99" s="29"/>
      <c r="H99" s="523" t="s">
        <v>3844</v>
      </c>
      <c r="I99" s="25" t="s">
        <v>2731</v>
      </c>
      <c r="J99" s="513"/>
      <c r="K99" s="64" t="s">
        <v>1764</v>
      </c>
      <c r="L99" s="131">
        <v>1</v>
      </c>
      <c r="M99" s="131"/>
      <c r="N99" s="131"/>
      <c r="O99" s="681"/>
      <c r="P99" s="131">
        <v>1</v>
      </c>
      <c r="Q99" s="131"/>
    </row>
    <row r="100" spans="1:17" s="44" customFormat="1" ht="47.25">
      <c r="A100" s="255">
        <v>94</v>
      </c>
      <c r="B100" s="483" t="s">
        <v>3845</v>
      </c>
      <c r="C100" s="657" t="s">
        <v>3846</v>
      </c>
      <c r="D100" s="524" t="s">
        <v>3847</v>
      </c>
      <c r="E100" s="521">
        <v>7</v>
      </c>
      <c r="F100" s="29"/>
      <c r="G100" s="29"/>
      <c r="H100" s="523" t="s">
        <v>3848</v>
      </c>
      <c r="I100" s="25" t="s">
        <v>2731</v>
      </c>
      <c r="J100" s="513"/>
      <c r="K100" s="64" t="s">
        <v>1764</v>
      </c>
      <c r="L100" s="131">
        <v>1</v>
      </c>
      <c r="M100" s="131"/>
      <c r="N100" s="131"/>
      <c r="O100" s="681"/>
      <c r="P100" s="131">
        <v>1</v>
      </c>
      <c r="Q100" s="131"/>
    </row>
    <row r="101" spans="1:17" s="44" customFormat="1" ht="94.5">
      <c r="A101" s="255">
        <v>95</v>
      </c>
      <c r="B101" s="483" t="s">
        <v>3849</v>
      </c>
      <c r="C101" s="657" t="s">
        <v>3850</v>
      </c>
      <c r="D101" s="524" t="s">
        <v>3851</v>
      </c>
      <c r="E101" s="521">
        <v>9</v>
      </c>
      <c r="F101" s="29"/>
      <c r="G101" s="29"/>
      <c r="H101" s="523" t="s">
        <v>3852</v>
      </c>
      <c r="I101" s="25" t="s">
        <v>2731</v>
      </c>
      <c r="J101" s="513"/>
      <c r="K101" s="64" t="s">
        <v>1764</v>
      </c>
      <c r="L101" s="131">
        <v>1</v>
      </c>
      <c r="M101" s="131"/>
      <c r="N101" s="131"/>
      <c r="O101" s="681"/>
      <c r="P101" s="131">
        <v>1</v>
      </c>
      <c r="Q101" s="131"/>
    </row>
    <row r="102" spans="1:17" s="44" customFormat="1" ht="63">
      <c r="A102" s="255">
        <v>96</v>
      </c>
      <c r="B102" s="483" t="s">
        <v>3853</v>
      </c>
      <c r="C102" s="658" t="s">
        <v>3854</v>
      </c>
      <c r="D102" s="524">
        <v>39938</v>
      </c>
      <c r="E102" s="525">
        <v>8</v>
      </c>
      <c r="F102" s="29"/>
      <c r="G102" s="29"/>
      <c r="H102" s="523" t="s">
        <v>3855</v>
      </c>
      <c r="I102" s="25" t="s">
        <v>2731</v>
      </c>
      <c r="J102" s="513"/>
      <c r="K102" s="64" t="s">
        <v>1764</v>
      </c>
      <c r="L102" s="131">
        <v>1</v>
      </c>
      <c r="M102" s="131"/>
      <c r="N102" s="131"/>
      <c r="O102" s="681"/>
      <c r="P102" s="131">
        <v>1</v>
      </c>
      <c r="Q102" s="131"/>
    </row>
    <row r="103" spans="1:17" s="44" customFormat="1" ht="63">
      <c r="A103" s="255">
        <v>97</v>
      </c>
      <c r="B103" s="483" t="s">
        <v>1954</v>
      </c>
      <c r="C103" s="658" t="s">
        <v>3856</v>
      </c>
      <c r="D103" s="524" t="s">
        <v>3857</v>
      </c>
      <c r="E103" s="521">
        <v>7</v>
      </c>
      <c r="F103" s="29"/>
      <c r="G103" s="29"/>
      <c r="H103" s="523" t="s">
        <v>3858</v>
      </c>
      <c r="I103" s="25" t="s">
        <v>2731</v>
      </c>
      <c r="J103" s="513"/>
      <c r="K103" s="64" t="s">
        <v>1764</v>
      </c>
      <c r="L103" s="131">
        <v>1</v>
      </c>
      <c r="M103" s="131"/>
      <c r="N103" s="131"/>
      <c r="O103" s="681"/>
      <c r="P103" s="131">
        <v>1</v>
      </c>
      <c r="Q103" s="131"/>
    </row>
    <row r="104" spans="1:17" s="44" customFormat="1" ht="94.5">
      <c r="A104" s="255">
        <v>98</v>
      </c>
      <c r="B104" s="483" t="s">
        <v>3859</v>
      </c>
      <c r="C104" s="657" t="s">
        <v>3860</v>
      </c>
      <c r="D104" s="520" t="s">
        <v>3861</v>
      </c>
      <c r="E104" s="521">
        <v>13</v>
      </c>
      <c r="F104" s="29"/>
      <c r="G104" s="29"/>
      <c r="H104" s="522" t="s">
        <v>3862</v>
      </c>
      <c r="I104" s="25" t="s">
        <v>2731</v>
      </c>
      <c r="J104" s="513"/>
      <c r="K104" s="64" t="s">
        <v>1764</v>
      </c>
      <c r="L104" s="131">
        <v>1</v>
      </c>
      <c r="M104" s="131"/>
      <c r="N104" s="131"/>
      <c r="O104" s="681"/>
      <c r="P104" s="131">
        <v>1</v>
      </c>
      <c r="Q104" s="131"/>
    </row>
    <row r="105" spans="1:17" s="44" customFormat="1" ht="94.5">
      <c r="A105" s="255">
        <v>99</v>
      </c>
      <c r="B105" s="483" t="s">
        <v>3863</v>
      </c>
      <c r="C105" s="657" t="s">
        <v>3864</v>
      </c>
      <c r="D105" s="520">
        <v>40059</v>
      </c>
      <c r="E105" s="521">
        <v>8</v>
      </c>
      <c r="F105" s="29"/>
      <c r="G105" s="29"/>
      <c r="H105" s="522" t="s">
        <v>3865</v>
      </c>
      <c r="I105" s="25" t="s">
        <v>2731</v>
      </c>
      <c r="J105" s="513"/>
      <c r="K105" s="64" t="s">
        <v>1764</v>
      </c>
      <c r="L105" s="131">
        <v>1</v>
      </c>
      <c r="M105" s="131"/>
      <c r="N105" s="131"/>
      <c r="O105" s="681"/>
      <c r="P105" s="131">
        <v>1</v>
      </c>
      <c r="Q105" s="131"/>
    </row>
    <row r="106" spans="1:17" s="44" customFormat="1" ht="47.25">
      <c r="A106" s="255">
        <v>100</v>
      </c>
      <c r="B106" s="484" t="s">
        <v>3866</v>
      </c>
      <c r="C106" s="659" t="s">
        <v>3867</v>
      </c>
      <c r="D106" s="520">
        <v>41244</v>
      </c>
      <c r="E106" s="526">
        <v>7</v>
      </c>
      <c r="F106" s="29"/>
      <c r="G106" s="29"/>
      <c r="H106" s="522" t="s">
        <v>3868</v>
      </c>
      <c r="I106" s="25" t="s">
        <v>2731</v>
      </c>
      <c r="J106" s="513"/>
      <c r="K106" s="64" t="s">
        <v>1764</v>
      </c>
      <c r="L106" s="131">
        <v>1</v>
      </c>
      <c r="M106" s="131"/>
      <c r="N106" s="131"/>
      <c r="O106" s="681"/>
      <c r="P106" s="131">
        <v>1</v>
      </c>
      <c r="Q106" s="131"/>
    </row>
    <row r="107" spans="1:17" s="44" customFormat="1" ht="47.25">
      <c r="A107" s="255">
        <v>101</v>
      </c>
      <c r="B107" s="483" t="s">
        <v>3869</v>
      </c>
      <c r="C107" s="657" t="s">
        <v>3870</v>
      </c>
      <c r="D107" s="524">
        <v>41165</v>
      </c>
      <c r="E107" s="526">
        <v>10</v>
      </c>
      <c r="F107" s="29"/>
      <c r="G107" s="29"/>
      <c r="H107" s="522" t="s">
        <v>3871</v>
      </c>
      <c r="I107" s="25" t="s">
        <v>2731</v>
      </c>
      <c r="J107" s="513"/>
      <c r="K107" s="64" t="s">
        <v>1764</v>
      </c>
      <c r="L107" s="131">
        <v>1</v>
      </c>
      <c r="M107" s="131"/>
      <c r="N107" s="131"/>
      <c r="O107" s="681"/>
      <c r="P107" s="131">
        <v>1</v>
      </c>
      <c r="Q107" s="131"/>
    </row>
    <row r="108" spans="1:17" s="44" customFormat="1" ht="47.25">
      <c r="A108" s="255">
        <v>102</v>
      </c>
      <c r="B108" s="483" t="s">
        <v>3961</v>
      </c>
      <c r="C108" s="657" t="s">
        <v>7541</v>
      </c>
      <c r="D108" s="524">
        <v>40517</v>
      </c>
      <c r="E108" s="526">
        <v>23</v>
      </c>
      <c r="F108" s="29"/>
      <c r="G108" s="29"/>
      <c r="H108" s="522" t="s">
        <v>7542</v>
      </c>
      <c r="I108" s="25" t="s">
        <v>2731</v>
      </c>
      <c r="J108" s="513"/>
      <c r="K108" s="64" t="s">
        <v>1764</v>
      </c>
      <c r="L108" s="131">
        <v>1</v>
      </c>
      <c r="M108" s="131"/>
      <c r="N108" s="131"/>
      <c r="O108" s="681"/>
      <c r="P108" s="131">
        <v>1</v>
      </c>
      <c r="Q108" s="131"/>
    </row>
    <row r="109" spans="1:17" s="44" customFormat="1" ht="47.25">
      <c r="A109" s="255">
        <v>103</v>
      </c>
      <c r="B109" s="483" t="s">
        <v>3872</v>
      </c>
      <c r="C109" s="660" t="s">
        <v>3873</v>
      </c>
      <c r="D109" s="524">
        <v>41288</v>
      </c>
      <c r="E109" s="526">
        <v>7</v>
      </c>
      <c r="F109" s="29"/>
      <c r="G109" s="29"/>
      <c r="H109" s="522" t="s">
        <v>3874</v>
      </c>
      <c r="I109" s="25" t="s">
        <v>2731</v>
      </c>
      <c r="J109" s="513"/>
      <c r="K109" s="64" t="s">
        <v>1764</v>
      </c>
      <c r="L109" s="131"/>
      <c r="M109" s="131">
        <v>1</v>
      </c>
      <c r="N109" s="131"/>
      <c r="O109" s="681"/>
      <c r="P109" s="131">
        <v>1</v>
      </c>
      <c r="Q109" s="131"/>
    </row>
    <row r="110" spans="1:17" s="44" customFormat="1" ht="78.75">
      <c r="A110" s="255">
        <v>104</v>
      </c>
      <c r="B110" s="483" t="s">
        <v>3875</v>
      </c>
      <c r="C110" s="657" t="s">
        <v>3876</v>
      </c>
      <c r="D110" s="524" t="s">
        <v>3877</v>
      </c>
      <c r="E110" s="521">
        <v>15</v>
      </c>
      <c r="F110" s="29"/>
      <c r="G110" s="29"/>
      <c r="H110" s="522" t="s">
        <v>3878</v>
      </c>
      <c r="I110" s="25" t="s">
        <v>2731</v>
      </c>
      <c r="J110" s="513"/>
      <c r="K110" s="64" t="s">
        <v>1764</v>
      </c>
      <c r="L110" s="131"/>
      <c r="M110" s="131"/>
      <c r="N110" s="131"/>
      <c r="O110" s="681">
        <v>1</v>
      </c>
      <c r="P110" s="131">
        <v>1</v>
      </c>
      <c r="Q110" s="131"/>
    </row>
    <row r="111" spans="1:17" s="44" customFormat="1" ht="47.25">
      <c r="A111" s="255">
        <v>105</v>
      </c>
      <c r="B111" s="483" t="s">
        <v>3879</v>
      </c>
      <c r="C111" s="657" t="s">
        <v>3880</v>
      </c>
      <c r="D111" s="520" t="s">
        <v>3881</v>
      </c>
      <c r="E111" s="521">
        <v>15</v>
      </c>
      <c r="F111" s="29"/>
      <c r="G111" s="29"/>
      <c r="H111" s="522" t="s">
        <v>3882</v>
      </c>
      <c r="I111" s="25" t="s">
        <v>2731</v>
      </c>
      <c r="J111" s="513"/>
      <c r="K111" s="64" t="s">
        <v>1764</v>
      </c>
      <c r="L111" s="131"/>
      <c r="M111" s="131"/>
      <c r="N111" s="131"/>
      <c r="O111" s="681">
        <v>1</v>
      </c>
      <c r="P111" s="131">
        <v>1</v>
      </c>
      <c r="Q111" s="131"/>
    </row>
    <row r="112" spans="1:17" s="44" customFormat="1" ht="47.25">
      <c r="A112" s="255">
        <v>106</v>
      </c>
      <c r="B112" s="483" t="s">
        <v>3883</v>
      </c>
      <c r="C112" s="657" t="s">
        <v>3884</v>
      </c>
      <c r="D112" s="524" t="s">
        <v>3885</v>
      </c>
      <c r="E112" s="521">
        <v>22</v>
      </c>
      <c r="F112" s="29"/>
      <c r="G112" s="29"/>
      <c r="H112" s="522" t="s">
        <v>3886</v>
      </c>
      <c r="I112" s="25" t="s">
        <v>2731</v>
      </c>
      <c r="J112" s="513"/>
      <c r="K112" s="64" t="s">
        <v>1764</v>
      </c>
      <c r="L112" s="131"/>
      <c r="M112" s="131"/>
      <c r="N112" s="131"/>
      <c r="O112" s="681">
        <v>1</v>
      </c>
      <c r="P112" s="131">
        <v>1</v>
      </c>
      <c r="Q112" s="131"/>
    </row>
    <row r="113" spans="1:17" s="44" customFormat="1" ht="94.5">
      <c r="A113" s="255">
        <v>107</v>
      </c>
      <c r="B113" s="483" t="s">
        <v>3887</v>
      </c>
      <c r="C113" s="657" t="s">
        <v>3888</v>
      </c>
      <c r="D113" s="520">
        <v>40773</v>
      </c>
      <c r="E113" s="521">
        <v>20</v>
      </c>
      <c r="F113" s="29"/>
      <c r="G113" s="29"/>
      <c r="H113" s="522" t="s">
        <v>3889</v>
      </c>
      <c r="I113" s="25" t="s">
        <v>2731</v>
      </c>
      <c r="J113" s="513"/>
      <c r="K113" s="64" t="s">
        <v>1764</v>
      </c>
      <c r="L113" s="131">
        <v>1</v>
      </c>
      <c r="M113" s="131"/>
      <c r="N113" s="131"/>
      <c r="O113" s="681"/>
      <c r="P113" s="131">
        <v>1</v>
      </c>
      <c r="Q113" s="131"/>
    </row>
    <row r="114" spans="1:17" s="44" customFormat="1" ht="31.5">
      <c r="A114" s="255">
        <v>108</v>
      </c>
      <c r="B114" s="483" t="s">
        <v>3890</v>
      </c>
      <c r="C114" s="657" t="s">
        <v>3873</v>
      </c>
      <c r="D114" s="524" t="s">
        <v>3891</v>
      </c>
      <c r="E114" s="521">
        <v>15</v>
      </c>
      <c r="F114" s="29"/>
      <c r="G114" s="29"/>
      <c r="H114" s="522" t="s">
        <v>3892</v>
      </c>
      <c r="I114" s="25" t="s">
        <v>2731</v>
      </c>
      <c r="J114" s="513"/>
      <c r="K114" s="64" t="s">
        <v>1764</v>
      </c>
      <c r="L114" s="131"/>
      <c r="M114" s="131"/>
      <c r="N114" s="131"/>
      <c r="O114" s="681">
        <v>1</v>
      </c>
      <c r="P114" s="131">
        <v>1</v>
      </c>
      <c r="Q114" s="131"/>
    </row>
    <row r="115" spans="1:17" s="44" customFormat="1" ht="78.75">
      <c r="A115" s="255">
        <v>109</v>
      </c>
      <c r="B115" s="483" t="s">
        <v>3893</v>
      </c>
      <c r="C115" s="657" t="s">
        <v>3804</v>
      </c>
      <c r="D115" s="524" t="s">
        <v>3894</v>
      </c>
      <c r="E115" s="521">
        <v>15</v>
      </c>
      <c r="F115" s="29"/>
      <c r="G115" s="29"/>
      <c r="H115" s="522" t="s">
        <v>3895</v>
      </c>
      <c r="I115" s="25" t="s">
        <v>2731</v>
      </c>
      <c r="J115" s="513"/>
      <c r="K115" s="64" t="s">
        <v>1764</v>
      </c>
      <c r="L115" s="131">
        <v>1</v>
      </c>
      <c r="M115" s="131"/>
      <c r="N115" s="131"/>
      <c r="O115" s="681"/>
      <c r="P115" s="131">
        <v>1</v>
      </c>
      <c r="Q115" s="131"/>
    </row>
    <row r="116" spans="1:17" s="44" customFormat="1" ht="78.75">
      <c r="A116" s="255">
        <v>110</v>
      </c>
      <c r="B116" s="483" t="s">
        <v>3896</v>
      </c>
      <c r="C116" s="657" t="s">
        <v>3792</v>
      </c>
      <c r="D116" s="520">
        <v>37833</v>
      </c>
      <c r="E116" s="521">
        <v>20</v>
      </c>
      <c r="F116" s="29"/>
      <c r="G116" s="29"/>
      <c r="H116" s="522" t="s">
        <v>3897</v>
      </c>
      <c r="I116" s="25" t="s">
        <v>2731</v>
      </c>
      <c r="J116" s="513"/>
      <c r="K116" s="64" t="s">
        <v>1764</v>
      </c>
      <c r="L116" s="131">
        <v>1</v>
      </c>
      <c r="M116" s="131"/>
      <c r="N116" s="131"/>
      <c r="O116" s="681"/>
      <c r="P116" s="131">
        <v>1</v>
      </c>
      <c r="Q116" s="131"/>
    </row>
    <row r="117" spans="1:17" s="44" customFormat="1" ht="63">
      <c r="A117" s="255">
        <v>111</v>
      </c>
      <c r="B117" s="483" t="s">
        <v>3898</v>
      </c>
      <c r="C117" s="657" t="s">
        <v>3899</v>
      </c>
      <c r="D117" s="520" t="s">
        <v>3900</v>
      </c>
      <c r="E117" s="521">
        <v>20</v>
      </c>
      <c r="F117" s="29"/>
      <c r="G117" s="29"/>
      <c r="H117" s="522" t="s">
        <v>3901</v>
      </c>
      <c r="I117" s="25" t="s">
        <v>2731</v>
      </c>
      <c r="J117" s="513"/>
      <c r="K117" s="64" t="s">
        <v>1764</v>
      </c>
      <c r="L117" s="131">
        <v>1</v>
      </c>
      <c r="M117" s="131"/>
      <c r="N117" s="131"/>
      <c r="O117" s="681"/>
      <c r="P117" s="131">
        <v>1</v>
      </c>
      <c r="Q117" s="131"/>
    </row>
    <row r="118" spans="1:17" s="44" customFormat="1" ht="63">
      <c r="A118" s="255">
        <v>112</v>
      </c>
      <c r="B118" s="483" t="s">
        <v>3902</v>
      </c>
      <c r="C118" s="657" t="s">
        <v>3903</v>
      </c>
      <c r="D118" s="520" t="s">
        <v>1919</v>
      </c>
      <c r="E118" s="521">
        <v>20</v>
      </c>
      <c r="F118" s="29"/>
      <c r="G118" s="29"/>
      <c r="H118" s="522" t="s">
        <v>3904</v>
      </c>
      <c r="I118" s="25" t="s">
        <v>2731</v>
      </c>
      <c r="J118" s="513"/>
      <c r="K118" s="64" t="s">
        <v>1764</v>
      </c>
      <c r="L118" s="131">
        <v>1</v>
      </c>
      <c r="M118" s="131"/>
      <c r="N118" s="131"/>
      <c r="O118" s="681"/>
      <c r="P118" s="131">
        <v>1</v>
      </c>
      <c r="Q118" s="131"/>
    </row>
    <row r="119" spans="1:17" s="44" customFormat="1" ht="63">
      <c r="A119" s="255">
        <v>113</v>
      </c>
      <c r="B119" s="483" t="s">
        <v>3905</v>
      </c>
      <c r="C119" s="657" t="s">
        <v>3906</v>
      </c>
      <c r="D119" s="520" t="s">
        <v>1926</v>
      </c>
      <c r="E119" s="521">
        <v>20</v>
      </c>
      <c r="F119" s="29"/>
      <c r="G119" s="29"/>
      <c r="H119" s="522" t="s">
        <v>3907</v>
      </c>
      <c r="I119" s="25" t="s">
        <v>2731</v>
      </c>
      <c r="J119" s="513"/>
      <c r="K119" s="64" t="s">
        <v>1764</v>
      </c>
      <c r="L119" s="131">
        <v>1</v>
      </c>
      <c r="M119" s="131"/>
      <c r="N119" s="131"/>
      <c r="O119" s="681"/>
      <c r="P119" s="131">
        <v>1</v>
      </c>
      <c r="Q119" s="131"/>
    </row>
    <row r="120" spans="1:17" s="44" customFormat="1" ht="75" customHeight="1">
      <c r="A120" s="255">
        <v>114</v>
      </c>
      <c r="B120" s="483" t="s">
        <v>3908</v>
      </c>
      <c r="C120" s="657" t="s">
        <v>3909</v>
      </c>
      <c r="D120" s="520" t="s">
        <v>2939</v>
      </c>
      <c r="E120" s="521">
        <v>10</v>
      </c>
      <c r="F120" s="29"/>
      <c r="G120" s="29"/>
      <c r="H120" s="522" t="s">
        <v>3910</v>
      </c>
      <c r="I120" s="25" t="s">
        <v>2731</v>
      </c>
      <c r="J120" s="513"/>
      <c r="K120" s="64" t="s">
        <v>1764</v>
      </c>
      <c r="L120" s="131">
        <v>1</v>
      </c>
      <c r="M120" s="131"/>
      <c r="N120" s="131"/>
      <c r="O120" s="681"/>
      <c r="P120" s="131">
        <v>1</v>
      </c>
      <c r="Q120" s="131"/>
    </row>
    <row r="121" spans="1:17" s="44" customFormat="1" ht="94.5">
      <c r="A121" s="255">
        <v>115</v>
      </c>
      <c r="B121" s="483" t="s">
        <v>3911</v>
      </c>
      <c r="C121" s="657" t="s">
        <v>3912</v>
      </c>
      <c r="D121" s="524">
        <v>39284</v>
      </c>
      <c r="E121" s="521">
        <v>30</v>
      </c>
      <c r="F121" s="29"/>
      <c r="G121" s="29"/>
      <c r="H121" s="522" t="s">
        <v>3913</v>
      </c>
      <c r="I121" s="25" t="s">
        <v>2731</v>
      </c>
      <c r="J121" s="513"/>
      <c r="K121" s="64" t="s">
        <v>1764</v>
      </c>
      <c r="L121" s="131"/>
      <c r="M121" s="131"/>
      <c r="N121" s="131"/>
      <c r="O121" s="681">
        <v>1</v>
      </c>
      <c r="P121" s="131">
        <v>1</v>
      </c>
      <c r="Q121" s="131"/>
    </row>
    <row r="122" spans="1:17" s="44" customFormat="1" ht="63">
      <c r="A122" s="255">
        <v>116</v>
      </c>
      <c r="B122" s="483" t="s">
        <v>3914</v>
      </c>
      <c r="C122" s="657" t="s">
        <v>3915</v>
      </c>
      <c r="D122" s="524" t="s">
        <v>3916</v>
      </c>
      <c r="E122" s="526">
        <v>15</v>
      </c>
      <c r="F122" s="29"/>
      <c r="G122" s="29"/>
      <c r="H122" s="522" t="s">
        <v>3917</v>
      </c>
      <c r="I122" s="25" t="s">
        <v>2731</v>
      </c>
      <c r="J122" s="513"/>
      <c r="K122" s="64" t="s">
        <v>1764</v>
      </c>
      <c r="L122" s="131"/>
      <c r="M122" s="131"/>
      <c r="N122" s="131"/>
      <c r="O122" s="681">
        <v>1</v>
      </c>
      <c r="P122" s="131">
        <v>1</v>
      </c>
      <c r="Q122" s="131"/>
    </row>
    <row r="123" spans="1:17" s="44" customFormat="1" ht="31.5">
      <c r="A123" s="255">
        <v>117</v>
      </c>
      <c r="B123" s="481" t="s">
        <v>3918</v>
      </c>
      <c r="C123" s="661" t="s">
        <v>3919</v>
      </c>
      <c r="D123" s="65">
        <v>2001</v>
      </c>
      <c r="E123" s="65">
        <v>9</v>
      </c>
      <c r="F123" s="66">
        <v>95</v>
      </c>
      <c r="G123" s="67">
        <v>18.399999999999999</v>
      </c>
      <c r="H123" s="527" t="s">
        <v>3920</v>
      </c>
      <c r="I123" s="527" t="s">
        <v>3921</v>
      </c>
      <c r="J123" s="513"/>
      <c r="K123" s="64" t="s">
        <v>1764</v>
      </c>
      <c r="L123" s="131">
        <v>1</v>
      </c>
      <c r="M123" s="131"/>
      <c r="N123" s="131"/>
      <c r="O123" s="681"/>
      <c r="P123" s="131"/>
      <c r="Q123" s="131">
        <v>1</v>
      </c>
    </row>
    <row r="124" spans="1:17" s="44" customFormat="1" ht="31.5">
      <c r="A124" s="255">
        <v>118</v>
      </c>
      <c r="B124" s="28" t="s">
        <v>3922</v>
      </c>
      <c r="C124" s="661" t="s">
        <v>3923</v>
      </c>
      <c r="D124" s="65">
        <v>2006</v>
      </c>
      <c r="E124" s="515">
        <v>24</v>
      </c>
      <c r="F124" s="67">
        <v>137.19999999999999</v>
      </c>
      <c r="G124" s="66">
        <v>13</v>
      </c>
      <c r="H124" s="527" t="s">
        <v>3924</v>
      </c>
      <c r="I124" s="527" t="s">
        <v>3925</v>
      </c>
      <c r="J124" s="513"/>
      <c r="K124" s="64" t="s">
        <v>1764</v>
      </c>
      <c r="L124" s="131">
        <v>1</v>
      </c>
      <c r="M124" s="131"/>
      <c r="N124" s="131"/>
      <c r="O124" s="681"/>
      <c r="P124" s="131"/>
      <c r="Q124" s="131">
        <v>1</v>
      </c>
    </row>
    <row r="125" spans="1:17" s="44" customFormat="1" ht="47.25">
      <c r="A125" s="255">
        <v>119</v>
      </c>
      <c r="B125" s="28" t="s">
        <v>3926</v>
      </c>
      <c r="C125" s="661" t="s">
        <v>3927</v>
      </c>
      <c r="D125" s="65">
        <v>2009</v>
      </c>
      <c r="E125" s="65">
        <v>11</v>
      </c>
      <c r="F125" s="66">
        <v>450</v>
      </c>
      <c r="G125" s="66">
        <v>90</v>
      </c>
      <c r="H125" s="527" t="s">
        <v>3928</v>
      </c>
      <c r="I125" s="527" t="s">
        <v>3925</v>
      </c>
      <c r="J125" s="513"/>
      <c r="K125" s="64" t="s">
        <v>1764</v>
      </c>
      <c r="L125" s="131">
        <v>1</v>
      </c>
      <c r="M125" s="131"/>
      <c r="N125" s="131"/>
      <c r="O125" s="681"/>
      <c r="P125" s="131"/>
      <c r="Q125" s="131">
        <v>1</v>
      </c>
    </row>
    <row r="126" spans="1:17" s="44" customFormat="1" ht="31.5">
      <c r="A126" s="255">
        <v>120</v>
      </c>
      <c r="B126" s="28" t="s">
        <v>3929</v>
      </c>
      <c r="C126" s="661" t="s">
        <v>3930</v>
      </c>
      <c r="D126" s="65">
        <v>2011</v>
      </c>
      <c r="E126" s="65">
        <v>17</v>
      </c>
      <c r="F126" s="67">
        <v>256.5</v>
      </c>
      <c r="G126" s="66">
        <v>25</v>
      </c>
      <c r="H126" s="527" t="s">
        <v>3924</v>
      </c>
      <c r="I126" s="527" t="s">
        <v>3925</v>
      </c>
      <c r="J126" s="513"/>
      <c r="K126" s="64" t="s">
        <v>1764</v>
      </c>
      <c r="L126" s="131"/>
      <c r="M126" s="131"/>
      <c r="N126" s="131"/>
      <c r="O126" s="681">
        <v>1</v>
      </c>
      <c r="P126" s="131"/>
      <c r="Q126" s="131">
        <v>1</v>
      </c>
    </row>
    <row r="127" spans="1:17" s="44" customFormat="1" ht="31.5">
      <c r="A127" s="255">
        <v>121</v>
      </c>
      <c r="B127" s="528" t="s">
        <v>1668</v>
      </c>
      <c r="C127" s="528" t="s">
        <v>7543</v>
      </c>
      <c r="D127" s="530">
        <v>2002</v>
      </c>
      <c r="E127" s="25">
        <v>28</v>
      </c>
      <c r="F127" s="25"/>
      <c r="G127" s="25"/>
      <c r="H127" s="25" t="s">
        <v>1009</v>
      </c>
      <c r="I127" s="25" t="s">
        <v>7544</v>
      </c>
      <c r="J127" s="25" t="s">
        <v>1670</v>
      </c>
      <c r="K127" s="64" t="s">
        <v>1764</v>
      </c>
      <c r="L127" s="131"/>
      <c r="M127" s="131"/>
      <c r="N127" s="131"/>
      <c r="O127" s="681">
        <v>1</v>
      </c>
      <c r="P127" s="131"/>
      <c r="Q127" s="131">
        <v>1</v>
      </c>
    </row>
    <row r="128" spans="1:17" s="44" customFormat="1" ht="31.5">
      <c r="A128" s="255">
        <v>122</v>
      </c>
      <c r="B128" s="528" t="s">
        <v>1671</v>
      </c>
      <c r="C128" s="528" t="s">
        <v>7545</v>
      </c>
      <c r="D128" s="530">
        <v>2002</v>
      </c>
      <c r="E128" s="25">
        <v>24</v>
      </c>
      <c r="F128" s="25"/>
      <c r="G128" s="25"/>
      <c r="H128" s="25" t="s">
        <v>1009</v>
      </c>
      <c r="I128" s="25" t="s">
        <v>7544</v>
      </c>
      <c r="J128" s="25" t="s">
        <v>1670</v>
      </c>
      <c r="K128" s="64" t="s">
        <v>1764</v>
      </c>
      <c r="L128" s="131">
        <v>1</v>
      </c>
      <c r="M128" s="131"/>
      <c r="N128" s="131"/>
      <c r="O128" s="681"/>
      <c r="P128" s="131"/>
      <c r="Q128" s="131">
        <v>1</v>
      </c>
    </row>
    <row r="129" spans="1:17" s="44" customFormat="1" ht="47.25">
      <c r="A129" s="255">
        <v>123</v>
      </c>
      <c r="B129" s="528" t="s">
        <v>1672</v>
      </c>
      <c r="C129" s="528" t="s">
        <v>7546</v>
      </c>
      <c r="D129" s="529">
        <v>2004</v>
      </c>
      <c r="E129" s="25">
        <v>20</v>
      </c>
      <c r="F129" s="25"/>
      <c r="G129" s="25"/>
      <c r="H129" s="25" t="s">
        <v>1009</v>
      </c>
      <c r="I129" s="25" t="s">
        <v>7544</v>
      </c>
      <c r="J129" s="25"/>
      <c r="K129" s="64" t="s">
        <v>1764</v>
      </c>
      <c r="L129" s="131"/>
      <c r="M129" s="131"/>
      <c r="N129" s="131"/>
      <c r="O129" s="681">
        <v>1</v>
      </c>
      <c r="P129" s="131"/>
      <c r="Q129" s="131">
        <v>1</v>
      </c>
    </row>
    <row r="130" spans="1:17" s="44" customFormat="1" ht="47.25">
      <c r="A130" s="255">
        <v>124</v>
      </c>
      <c r="B130" s="528" t="s">
        <v>1674</v>
      </c>
      <c r="C130" s="528" t="s">
        <v>7547</v>
      </c>
      <c r="D130" s="529">
        <v>2001</v>
      </c>
      <c r="E130" s="25">
        <v>9</v>
      </c>
      <c r="F130" s="25"/>
      <c r="G130" s="25"/>
      <c r="H130" s="25" t="s">
        <v>1009</v>
      </c>
      <c r="I130" s="25" t="s">
        <v>7544</v>
      </c>
      <c r="J130" s="25"/>
      <c r="K130" s="64" t="s">
        <v>1764</v>
      </c>
      <c r="L130" s="131">
        <v>1</v>
      </c>
      <c r="M130" s="131"/>
      <c r="N130" s="131"/>
      <c r="O130" s="681"/>
      <c r="P130" s="131"/>
      <c r="Q130" s="131">
        <v>1</v>
      </c>
    </row>
    <row r="131" spans="1:17" s="44" customFormat="1" ht="47.25">
      <c r="A131" s="255">
        <v>125</v>
      </c>
      <c r="B131" s="531" t="s">
        <v>7548</v>
      </c>
      <c r="C131" s="662" t="s">
        <v>1677</v>
      </c>
      <c r="D131" s="529">
        <v>2010</v>
      </c>
      <c r="E131" s="532">
        <v>9</v>
      </c>
      <c r="F131" s="532"/>
      <c r="G131" s="532"/>
      <c r="H131" s="25" t="s">
        <v>1678</v>
      </c>
      <c r="I131" s="25" t="s">
        <v>3932</v>
      </c>
      <c r="J131" s="532"/>
      <c r="K131" s="64" t="s">
        <v>1764</v>
      </c>
      <c r="L131" s="131">
        <v>1</v>
      </c>
      <c r="M131" s="131"/>
      <c r="N131" s="131"/>
      <c r="O131" s="681"/>
      <c r="P131" s="131">
        <v>1</v>
      </c>
      <c r="Q131" s="131"/>
    </row>
    <row r="132" spans="1:17" s="44" customFormat="1" ht="47.25">
      <c r="A132" s="255">
        <v>126</v>
      </c>
      <c r="B132" s="533" t="s">
        <v>3931</v>
      </c>
      <c r="C132" s="528" t="s">
        <v>1680</v>
      </c>
      <c r="D132" s="529">
        <v>2006</v>
      </c>
      <c r="E132" s="25">
        <v>10</v>
      </c>
      <c r="F132" s="25"/>
      <c r="G132" s="25"/>
      <c r="H132" s="25" t="s">
        <v>915</v>
      </c>
      <c r="I132" s="25" t="s">
        <v>3932</v>
      </c>
      <c r="J132" s="25"/>
      <c r="K132" s="64" t="s">
        <v>1764</v>
      </c>
      <c r="L132" s="131">
        <v>1</v>
      </c>
      <c r="M132" s="131"/>
      <c r="N132" s="131"/>
      <c r="O132" s="681"/>
      <c r="P132" s="131">
        <v>1</v>
      </c>
      <c r="Q132" s="131"/>
    </row>
    <row r="133" spans="1:17" s="44" customFormat="1" ht="47.25">
      <c r="A133" s="255">
        <v>127</v>
      </c>
      <c r="B133" s="533" t="s">
        <v>3933</v>
      </c>
      <c r="C133" s="528" t="s">
        <v>1682</v>
      </c>
      <c r="D133" s="529">
        <v>2007</v>
      </c>
      <c r="E133" s="534">
        <v>10</v>
      </c>
      <c r="F133" s="534"/>
      <c r="G133" s="534"/>
      <c r="H133" s="25" t="s">
        <v>915</v>
      </c>
      <c r="I133" s="25" t="s">
        <v>3932</v>
      </c>
      <c r="J133" s="534"/>
      <c r="K133" s="64" t="s">
        <v>1764</v>
      </c>
      <c r="L133" s="131">
        <v>1</v>
      </c>
      <c r="M133" s="131"/>
      <c r="N133" s="131"/>
      <c r="O133" s="681"/>
      <c r="P133" s="131">
        <v>1</v>
      </c>
      <c r="Q133" s="131"/>
    </row>
    <row r="134" spans="1:17" s="44" customFormat="1" ht="31.5">
      <c r="A134" s="255">
        <v>128</v>
      </c>
      <c r="B134" s="31" t="s">
        <v>1683</v>
      </c>
      <c r="C134" s="31" t="s">
        <v>1684</v>
      </c>
      <c r="D134" s="25">
        <v>2004</v>
      </c>
      <c r="E134" s="25">
        <v>7</v>
      </c>
      <c r="F134" s="534"/>
      <c r="G134" s="534"/>
      <c r="H134" s="25" t="s">
        <v>1685</v>
      </c>
      <c r="I134" s="25" t="s">
        <v>1686</v>
      </c>
      <c r="J134" s="513"/>
      <c r="K134" s="64" t="s">
        <v>1764</v>
      </c>
      <c r="L134" s="131">
        <v>1</v>
      </c>
      <c r="M134" s="131"/>
      <c r="N134" s="131"/>
      <c r="O134" s="681"/>
      <c r="P134" s="131"/>
      <c r="Q134" s="131"/>
    </row>
    <row r="135" spans="1:17" s="44" customFormat="1" ht="31.5">
      <c r="A135" s="255">
        <v>129</v>
      </c>
      <c r="B135" s="31" t="s">
        <v>7549</v>
      </c>
      <c r="C135" s="31" t="s">
        <v>1688</v>
      </c>
      <c r="D135" s="25">
        <v>2004</v>
      </c>
      <c r="E135" s="25">
        <v>7</v>
      </c>
      <c r="F135" s="534"/>
      <c r="G135" s="534"/>
      <c r="H135" s="25" t="s">
        <v>1685</v>
      </c>
      <c r="I135" s="25" t="s">
        <v>1686</v>
      </c>
      <c r="J135" s="513"/>
      <c r="K135" s="64" t="s">
        <v>1764</v>
      </c>
      <c r="L135" s="131">
        <v>1</v>
      </c>
      <c r="M135" s="131"/>
      <c r="N135" s="131"/>
      <c r="O135" s="681"/>
      <c r="P135" s="131"/>
      <c r="Q135" s="131">
        <v>1</v>
      </c>
    </row>
    <row r="136" spans="1:17" s="44" customFormat="1" ht="47.25">
      <c r="A136" s="255">
        <v>130</v>
      </c>
      <c r="B136" s="31" t="s">
        <v>1689</v>
      </c>
      <c r="C136" s="31" t="s">
        <v>1688</v>
      </c>
      <c r="D136" s="25">
        <v>2004</v>
      </c>
      <c r="E136" s="25">
        <v>7</v>
      </c>
      <c r="F136" s="534"/>
      <c r="G136" s="534"/>
      <c r="H136" s="25" t="s">
        <v>1690</v>
      </c>
      <c r="I136" s="25" t="s">
        <v>1686</v>
      </c>
      <c r="J136" s="513"/>
      <c r="K136" s="64" t="s">
        <v>1764</v>
      </c>
      <c r="L136" s="131">
        <v>1</v>
      </c>
      <c r="M136" s="131"/>
      <c r="N136" s="131"/>
      <c r="O136" s="681"/>
      <c r="P136" s="131"/>
      <c r="Q136" s="131">
        <v>1</v>
      </c>
    </row>
    <row r="137" spans="1:17" s="44" customFormat="1" ht="31.5">
      <c r="A137" s="255">
        <v>131</v>
      </c>
      <c r="B137" s="31" t="s">
        <v>1691</v>
      </c>
      <c r="C137" s="31" t="s">
        <v>1692</v>
      </c>
      <c r="D137" s="25">
        <v>2004</v>
      </c>
      <c r="E137" s="25">
        <v>7</v>
      </c>
      <c r="F137" s="534"/>
      <c r="G137" s="534"/>
      <c r="H137" s="25" t="s">
        <v>1693</v>
      </c>
      <c r="I137" s="25" t="s">
        <v>1686</v>
      </c>
      <c r="J137" s="513"/>
      <c r="K137" s="64" t="s">
        <v>1764</v>
      </c>
      <c r="L137" s="131">
        <v>1</v>
      </c>
      <c r="M137" s="131"/>
      <c r="N137" s="131"/>
      <c r="O137" s="681"/>
      <c r="P137" s="131"/>
      <c r="Q137" s="131">
        <v>1</v>
      </c>
    </row>
    <row r="138" spans="1:17" s="44" customFormat="1" ht="31.5">
      <c r="A138" s="255">
        <v>132</v>
      </c>
      <c r="B138" s="31" t="s">
        <v>1694</v>
      </c>
      <c r="C138" s="31" t="s">
        <v>1695</v>
      </c>
      <c r="D138" s="25">
        <v>2004</v>
      </c>
      <c r="E138" s="25">
        <v>7</v>
      </c>
      <c r="F138" s="534"/>
      <c r="G138" s="534"/>
      <c r="H138" s="25" t="s">
        <v>1696</v>
      </c>
      <c r="I138" s="25" t="s">
        <v>7550</v>
      </c>
      <c r="J138" s="513"/>
      <c r="K138" s="64" t="s">
        <v>1764</v>
      </c>
      <c r="L138" s="131">
        <v>1</v>
      </c>
      <c r="M138" s="131"/>
      <c r="N138" s="131"/>
      <c r="O138" s="681"/>
      <c r="P138" s="131"/>
      <c r="Q138" s="131">
        <v>1</v>
      </c>
    </row>
    <row r="139" spans="1:17" s="44" customFormat="1" ht="31.5">
      <c r="A139" s="255">
        <v>133</v>
      </c>
      <c r="B139" s="31" t="s">
        <v>1697</v>
      </c>
      <c r="C139" s="31" t="s">
        <v>1698</v>
      </c>
      <c r="D139" s="25">
        <v>2004</v>
      </c>
      <c r="E139" s="25">
        <v>7</v>
      </c>
      <c r="F139" s="534"/>
      <c r="G139" s="534"/>
      <c r="H139" s="25" t="s">
        <v>1699</v>
      </c>
      <c r="I139" s="25" t="s">
        <v>1686</v>
      </c>
      <c r="J139" s="513"/>
      <c r="K139" s="64" t="s">
        <v>1764</v>
      </c>
      <c r="L139" s="131">
        <v>1</v>
      </c>
      <c r="M139" s="131"/>
      <c r="N139" s="131"/>
      <c r="O139" s="681"/>
      <c r="P139" s="131"/>
      <c r="Q139" s="131">
        <v>1</v>
      </c>
    </row>
    <row r="140" spans="1:17" s="44" customFormat="1" ht="31.5">
      <c r="A140" s="255">
        <v>134</v>
      </c>
      <c r="B140" s="31" t="s">
        <v>1700</v>
      </c>
      <c r="C140" s="31" t="s">
        <v>1701</v>
      </c>
      <c r="D140" s="25">
        <v>2007</v>
      </c>
      <c r="E140" s="25">
        <v>15</v>
      </c>
      <c r="F140" s="534"/>
      <c r="G140" s="534"/>
      <c r="H140" s="25" t="s">
        <v>1702</v>
      </c>
      <c r="I140" s="25" t="s">
        <v>1703</v>
      </c>
      <c r="J140" s="513"/>
      <c r="K140" s="64" t="s">
        <v>1764</v>
      </c>
      <c r="L140" s="131">
        <v>1</v>
      </c>
      <c r="M140" s="131"/>
      <c r="N140" s="131"/>
      <c r="O140" s="681"/>
      <c r="P140" s="131"/>
      <c r="Q140" s="131">
        <v>1</v>
      </c>
    </row>
    <row r="141" spans="1:17" s="44" customFormat="1" ht="31.5">
      <c r="A141" s="255">
        <v>135</v>
      </c>
      <c r="B141" s="31" t="s">
        <v>1704</v>
      </c>
      <c r="C141" s="31" t="s">
        <v>1701</v>
      </c>
      <c r="D141" s="25">
        <v>2007</v>
      </c>
      <c r="E141" s="25">
        <v>7</v>
      </c>
      <c r="F141" s="534"/>
      <c r="G141" s="534"/>
      <c r="H141" s="25" t="s">
        <v>1702</v>
      </c>
      <c r="I141" s="25" t="s">
        <v>7550</v>
      </c>
      <c r="J141" s="513"/>
      <c r="K141" s="64" t="s">
        <v>1764</v>
      </c>
      <c r="L141" s="131">
        <v>1</v>
      </c>
      <c r="M141" s="131"/>
      <c r="N141" s="131"/>
      <c r="O141" s="681"/>
      <c r="P141" s="131"/>
      <c r="Q141" s="131">
        <v>1</v>
      </c>
    </row>
    <row r="142" spans="1:17" s="44" customFormat="1" ht="31.5">
      <c r="A142" s="255">
        <v>136</v>
      </c>
      <c r="B142" s="31" t="s">
        <v>1705</v>
      </c>
      <c r="C142" s="31" t="s">
        <v>1706</v>
      </c>
      <c r="D142" s="25">
        <v>2008</v>
      </c>
      <c r="E142" s="25">
        <v>7</v>
      </c>
      <c r="F142" s="534"/>
      <c r="G142" s="534"/>
      <c r="H142" s="25" t="s">
        <v>1702</v>
      </c>
      <c r="I142" s="25" t="s">
        <v>1703</v>
      </c>
      <c r="J142" s="513"/>
      <c r="K142" s="64" t="s">
        <v>1764</v>
      </c>
      <c r="L142" s="131">
        <v>1</v>
      </c>
      <c r="M142" s="131"/>
      <c r="N142" s="131"/>
      <c r="O142" s="681"/>
      <c r="P142" s="131">
        <v>1</v>
      </c>
      <c r="Q142" s="131"/>
    </row>
    <row r="143" spans="1:17" s="44" customFormat="1" ht="31.5">
      <c r="A143" s="255">
        <v>137</v>
      </c>
      <c r="B143" s="31" t="s">
        <v>1707</v>
      </c>
      <c r="C143" s="31" t="s">
        <v>1701</v>
      </c>
      <c r="D143" s="25">
        <v>2010</v>
      </c>
      <c r="E143" s="25">
        <v>7</v>
      </c>
      <c r="F143" s="534"/>
      <c r="G143" s="534"/>
      <c r="H143" s="25" t="s">
        <v>1702</v>
      </c>
      <c r="I143" s="25" t="s">
        <v>1703</v>
      </c>
      <c r="J143" s="513"/>
      <c r="K143" s="64" t="s">
        <v>1764</v>
      </c>
      <c r="L143" s="131">
        <v>1</v>
      </c>
      <c r="M143" s="131"/>
      <c r="N143" s="131"/>
      <c r="O143" s="681"/>
      <c r="P143" s="131">
        <v>1</v>
      </c>
      <c r="Q143" s="131"/>
    </row>
    <row r="144" spans="1:17" s="44" customFormat="1" ht="31.5">
      <c r="A144" s="255">
        <v>138</v>
      </c>
      <c r="B144" s="31" t="s">
        <v>1708</v>
      </c>
      <c r="C144" s="31" t="s">
        <v>1709</v>
      </c>
      <c r="D144" s="25">
        <v>2007</v>
      </c>
      <c r="E144" s="25">
        <v>10</v>
      </c>
      <c r="F144" s="534"/>
      <c r="G144" s="534"/>
      <c r="H144" s="25" t="s">
        <v>1710</v>
      </c>
      <c r="I144" s="25" t="s">
        <v>7550</v>
      </c>
      <c r="J144" s="513"/>
      <c r="K144" s="64" t="s">
        <v>1764</v>
      </c>
      <c r="L144" s="131">
        <v>1</v>
      </c>
      <c r="M144" s="131"/>
      <c r="N144" s="131"/>
      <c r="O144" s="681"/>
      <c r="P144" s="131"/>
      <c r="Q144" s="131">
        <v>1</v>
      </c>
    </row>
    <row r="145" spans="1:17" s="44" customFormat="1" ht="31.5">
      <c r="A145" s="255">
        <v>139</v>
      </c>
      <c r="B145" s="31" t="s">
        <v>1711</v>
      </c>
      <c r="C145" s="31" t="s">
        <v>1712</v>
      </c>
      <c r="D145" s="25">
        <v>2007</v>
      </c>
      <c r="E145" s="25">
        <v>8</v>
      </c>
      <c r="F145" s="534"/>
      <c r="G145" s="534"/>
      <c r="H145" s="25" t="s">
        <v>1713</v>
      </c>
      <c r="I145" s="25" t="s">
        <v>7550</v>
      </c>
      <c r="J145" s="513"/>
      <c r="K145" s="64" t="s">
        <v>1764</v>
      </c>
      <c r="L145" s="131">
        <v>1</v>
      </c>
      <c r="M145" s="131"/>
      <c r="N145" s="131"/>
      <c r="O145" s="681"/>
      <c r="P145" s="131"/>
      <c r="Q145" s="131">
        <v>1</v>
      </c>
    </row>
    <row r="146" spans="1:17" s="44" customFormat="1" ht="31.5">
      <c r="A146" s="255">
        <v>140</v>
      </c>
      <c r="B146" s="31" t="s">
        <v>1714</v>
      </c>
      <c r="C146" s="31" t="s">
        <v>1715</v>
      </c>
      <c r="D146" s="25">
        <v>2008</v>
      </c>
      <c r="E146" s="25">
        <v>8</v>
      </c>
      <c r="F146" s="534"/>
      <c r="G146" s="534"/>
      <c r="H146" s="25" t="s">
        <v>1713</v>
      </c>
      <c r="I146" s="25" t="s">
        <v>7550</v>
      </c>
      <c r="J146" s="513"/>
      <c r="K146" s="64" t="s">
        <v>1764</v>
      </c>
      <c r="L146" s="131">
        <v>1</v>
      </c>
      <c r="M146" s="131"/>
      <c r="N146" s="131"/>
      <c r="O146" s="681"/>
      <c r="P146" s="131"/>
      <c r="Q146" s="131">
        <v>1</v>
      </c>
    </row>
    <row r="147" spans="1:17" s="44" customFormat="1" ht="31.5">
      <c r="A147" s="255">
        <v>141</v>
      </c>
      <c r="B147" s="31" t="s">
        <v>1716</v>
      </c>
      <c r="C147" s="31" t="s">
        <v>1717</v>
      </c>
      <c r="D147" s="25">
        <v>2008</v>
      </c>
      <c r="E147" s="25">
        <v>7</v>
      </c>
      <c r="F147" s="534"/>
      <c r="G147" s="534"/>
      <c r="H147" s="25" t="s">
        <v>1713</v>
      </c>
      <c r="I147" s="25" t="s">
        <v>1703</v>
      </c>
      <c r="J147" s="513"/>
      <c r="K147" s="64" t="s">
        <v>1764</v>
      </c>
      <c r="L147" s="131">
        <v>1</v>
      </c>
      <c r="M147" s="131"/>
      <c r="N147" s="131"/>
      <c r="O147" s="681"/>
      <c r="P147" s="131">
        <v>1</v>
      </c>
      <c r="Q147" s="131"/>
    </row>
    <row r="148" spans="1:17" s="44" customFormat="1" ht="31.5">
      <c r="A148" s="255">
        <v>142</v>
      </c>
      <c r="B148" s="31" t="s">
        <v>1718</v>
      </c>
      <c r="C148" s="31" t="s">
        <v>1719</v>
      </c>
      <c r="D148" s="25">
        <v>2008</v>
      </c>
      <c r="E148" s="25">
        <v>8</v>
      </c>
      <c r="F148" s="534"/>
      <c r="G148" s="534"/>
      <c r="H148" s="25" t="s">
        <v>1713</v>
      </c>
      <c r="I148" s="25" t="s">
        <v>7550</v>
      </c>
      <c r="J148" s="513"/>
      <c r="K148" s="64" t="s">
        <v>1764</v>
      </c>
      <c r="L148" s="131">
        <v>1</v>
      </c>
      <c r="M148" s="131"/>
      <c r="N148" s="131"/>
      <c r="O148" s="681"/>
      <c r="P148" s="131"/>
      <c r="Q148" s="131">
        <v>1</v>
      </c>
    </row>
    <row r="149" spans="1:17" s="44" customFormat="1" ht="31.5">
      <c r="A149" s="255">
        <v>143</v>
      </c>
      <c r="B149" s="31" t="s">
        <v>1720</v>
      </c>
      <c r="C149" s="31" t="s">
        <v>1721</v>
      </c>
      <c r="D149" s="25">
        <v>2009</v>
      </c>
      <c r="E149" s="25">
        <v>8</v>
      </c>
      <c r="F149" s="534"/>
      <c r="G149" s="534"/>
      <c r="H149" s="25" t="s">
        <v>1713</v>
      </c>
      <c r="I149" s="25" t="s">
        <v>7550</v>
      </c>
      <c r="J149" s="513"/>
      <c r="K149" s="64" t="s">
        <v>1764</v>
      </c>
      <c r="L149" s="131">
        <v>1</v>
      </c>
      <c r="M149" s="131"/>
      <c r="N149" s="131"/>
      <c r="O149" s="681"/>
      <c r="P149" s="131"/>
      <c r="Q149" s="131">
        <v>1</v>
      </c>
    </row>
    <row r="150" spans="1:17" s="44" customFormat="1" ht="31.5">
      <c r="A150" s="255">
        <v>144</v>
      </c>
      <c r="B150" s="31" t="s">
        <v>1722</v>
      </c>
      <c r="C150" s="31" t="s">
        <v>1723</v>
      </c>
      <c r="D150" s="25">
        <v>2010</v>
      </c>
      <c r="E150" s="25">
        <v>7</v>
      </c>
      <c r="F150" s="534"/>
      <c r="G150" s="534"/>
      <c r="H150" s="25" t="s">
        <v>1724</v>
      </c>
      <c r="I150" s="25" t="s">
        <v>7550</v>
      </c>
      <c r="J150" s="513"/>
      <c r="K150" s="64" t="s">
        <v>1764</v>
      </c>
      <c r="L150" s="131">
        <v>1</v>
      </c>
      <c r="M150" s="131"/>
      <c r="N150" s="131"/>
      <c r="O150" s="681"/>
      <c r="P150" s="131"/>
      <c r="Q150" s="131">
        <v>1</v>
      </c>
    </row>
    <row r="151" spans="1:17" s="44" customFormat="1" ht="47.25">
      <c r="A151" s="255">
        <v>145</v>
      </c>
      <c r="B151" s="535" t="s">
        <v>3934</v>
      </c>
      <c r="C151" s="663" t="s">
        <v>3935</v>
      </c>
      <c r="D151" s="536">
        <v>40727</v>
      </c>
      <c r="E151" s="517">
        <v>7</v>
      </c>
      <c r="F151" s="537"/>
      <c r="G151" s="537"/>
      <c r="H151" s="538" t="s">
        <v>3936</v>
      </c>
      <c r="I151" s="35" t="s">
        <v>3937</v>
      </c>
      <c r="J151" s="513"/>
      <c r="K151" s="64" t="s">
        <v>1764</v>
      </c>
      <c r="L151" s="131">
        <v>1</v>
      </c>
      <c r="M151" s="131"/>
      <c r="N151" s="131"/>
      <c r="O151" s="681"/>
      <c r="P151" s="131">
        <v>1</v>
      </c>
      <c r="Q151" s="131"/>
    </row>
    <row r="152" spans="1:17" s="44" customFormat="1" ht="78.75">
      <c r="A152" s="255">
        <v>146</v>
      </c>
      <c r="B152" s="535" t="s">
        <v>3938</v>
      </c>
      <c r="C152" s="479" t="s">
        <v>3939</v>
      </c>
      <c r="D152" s="539">
        <v>41306</v>
      </c>
      <c r="E152" s="515">
        <v>7</v>
      </c>
      <c r="F152" s="486"/>
      <c r="G152" s="486"/>
      <c r="H152" s="35" t="s">
        <v>3940</v>
      </c>
      <c r="I152" s="35" t="s">
        <v>3937</v>
      </c>
      <c r="J152" s="513"/>
      <c r="K152" s="64" t="s">
        <v>1764</v>
      </c>
      <c r="L152" s="131"/>
      <c r="M152" s="131">
        <v>1</v>
      </c>
      <c r="N152" s="131"/>
      <c r="O152" s="681"/>
      <c r="P152" s="131">
        <v>1</v>
      </c>
      <c r="Q152" s="131"/>
    </row>
    <row r="153" spans="1:17" s="44" customFormat="1" ht="47.25">
      <c r="A153" s="255">
        <v>147</v>
      </c>
      <c r="B153" s="535" t="s">
        <v>3941</v>
      </c>
      <c r="C153" s="479" t="s">
        <v>1731</v>
      </c>
      <c r="D153" s="536" t="s">
        <v>3942</v>
      </c>
      <c r="E153" s="517">
        <v>7</v>
      </c>
      <c r="F153" s="486"/>
      <c r="G153" s="486"/>
      <c r="H153" s="538" t="s">
        <v>1758</v>
      </c>
      <c r="I153" s="35" t="s">
        <v>3937</v>
      </c>
      <c r="J153" s="513"/>
      <c r="K153" s="64" t="s">
        <v>1764</v>
      </c>
      <c r="L153" s="131">
        <v>1</v>
      </c>
      <c r="M153" s="131"/>
      <c r="N153" s="131"/>
      <c r="O153" s="681"/>
      <c r="P153" s="131">
        <v>1</v>
      </c>
      <c r="Q153" s="131"/>
    </row>
    <row r="154" spans="1:17" s="44" customFormat="1" ht="63">
      <c r="A154" s="255">
        <v>148</v>
      </c>
      <c r="B154" s="535" t="s">
        <v>3943</v>
      </c>
      <c r="C154" s="479" t="s">
        <v>3944</v>
      </c>
      <c r="D154" s="35" t="s">
        <v>3945</v>
      </c>
      <c r="E154" s="515">
        <v>7</v>
      </c>
      <c r="F154" s="486"/>
      <c r="G154" s="486"/>
      <c r="H154" s="538" t="s">
        <v>3946</v>
      </c>
      <c r="I154" s="35" t="s">
        <v>3947</v>
      </c>
      <c r="J154" s="513"/>
      <c r="K154" s="64" t="s">
        <v>1764</v>
      </c>
      <c r="L154" s="131"/>
      <c r="M154" s="131">
        <v>1</v>
      </c>
      <c r="N154" s="131"/>
      <c r="O154" s="681"/>
      <c r="P154" s="131">
        <v>1</v>
      </c>
      <c r="Q154" s="131"/>
    </row>
    <row r="155" spans="1:17" s="44" customFormat="1" ht="78.75">
      <c r="A155" s="255">
        <v>149</v>
      </c>
      <c r="B155" s="535" t="s">
        <v>3948</v>
      </c>
      <c r="C155" s="479" t="s">
        <v>3949</v>
      </c>
      <c r="D155" s="536">
        <v>41338</v>
      </c>
      <c r="E155" s="534">
        <v>7</v>
      </c>
      <c r="F155" s="486"/>
      <c r="G155" s="486"/>
      <c r="H155" s="538" t="s">
        <v>3950</v>
      </c>
      <c r="I155" s="35" t="s">
        <v>3937</v>
      </c>
      <c r="J155" s="513"/>
      <c r="K155" s="64" t="s">
        <v>1764</v>
      </c>
      <c r="L155" s="131"/>
      <c r="M155" s="131">
        <v>1</v>
      </c>
      <c r="N155" s="131"/>
      <c r="O155" s="681"/>
      <c r="P155" s="131">
        <v>1</v>
      </c>
      <c r="Q155" s="131"/>
    </row>
    <row r="156" spans="1:17" s="44" customFormat="1" ht="110.25">
      <c r="A156" s="255">
        <v>150</v>
      </c>
      <c r="B156" s="535" t="s">
        <v>1948</v>
      </c>
      <c r="C156" s="479" t="s">
        <v>3951</v>
      </c>
      <c r="D156" s="485">
        <v>40830</v>
      </c>
      <c r="E156" s="534">
        <v>7</v>
      </c>
      <c r="F156" s="486"/>
      <c r="G156" s="486"/>
      <c r="H156" s="538" t="s">
        <v>3952</v>
      </c>
      <c r="I156" s="35" t="s">
        <v>3937</v>
      </c>
      <c r="J156" s="513"/>
      <c r="K156" s="64" t="s">
        <v>1764</v>
      </c>
      <c r="L156" s="131">
        <v>1</v>
      </c>
      <c r="M156" s="131"/>
      <c r="N156" s="131"/>
      <c r="O156" s="681"/>
      <c r="P156" s="131">
        <v>1</v>
      </c>
      <c r="Q156" s="131"/>
    </row>
    <row r="157" spans="1:17" s="44" customFormat="1" ht="110.25">
      <c r="A157" s="255">
        <v>151</v>
      </c>
      <c r="B157" s="535" t="s">
        <v>3953</v>
      </c>
      <c r="C157" s="479" t="s">
        <v>3954</v>
      </c>
      <c r="D157" s="539">
        <v>41374</v>
      </c>
      <c r="E157" s="534">
        <v>7</v>
      </c>
      <c r="F157" s="486"/>
      <c r="G157" s="486"/>
      <c r="H157" s="538" t="s">
        <v>3955</v>
      </c>
      <c r="I157" s="35" t="s">
        <v>3937</v>
      </c>
      <c r="J157" s="513"/>
      <c r="K157" s="64" t="s">
        <v>1764</v>
      </c>
      <c r="L157" s="131"/>
      <c r="M157" s="131">
        <v>1</v>
      </c>
      <c r="N157" s="131"/>
      <c r="O157" s="681"/>
      <c r="P157" s="131">
        <v>1</v>
      </c>
      <c r="Q157" s="131"/>
    </row>
    <row r="158" spans="1:17" s="44" customFormat="1" ht="110.25">
      <c r="A158" s="255">
        <v>152</v>
      </c>
      <c r="B158" s="535" t="s">
        <v>3956</v>
      </c>
      <c r="C158" s="479" t="s">
        <v>3957</v>
      </c>
      <c r="D158" s="536">
        <v>41408</v>
      </c>
      <c r="E158" s="534">
        <v>7</v>
      </c>
      <c r="F158" s="486"/>
      <c r="G158" s="486"/>
      <c r="H158" s="538" t="s">
        <v>3958</v>
      </c>
      <c r="I158" s="35" t="s">
        <v>3937</v>
      </c>
      <c r="J158" s="513"/>
      <c r="K158" s="64" t="s">
        <v>1764</v>
      </c>
      <c r="L158" s="131">
        <v>1</v>
      </c>
      <c r="M158" s="131"/>
      <c r="N158" s="131"/>
      <c r="O158" s="681"/>
      <c r="P158" s="131">
        <v>1</v>
      </c>
      <c r="Q158" s="131"/>
    </row>
    <row r="159" spans="1:17" s="44" customFormat="1" ht="31.5">
      <c r="A159" s="255">
        <v>153</v>
      </c>
      <c r="B159" s="540" t="s">
        <v>1746</v>
      </c>
      <c r="C159" s="479" t="s">
        <v>7551</v>
      </c>
      <c r="D159" s="35">
        <v>2011</v>
      </c>
      <c r="E159" s="517">
        <v>7</v>
      </c>
      <c r="F159" s="486"/>
      <c r="G159" s="486"/>
      <c r="H159" s="538" t="s">
        <v>1748</v>
      </c>
      <c r="I159" s="35" t="s">
        <v>3947</v>
      </c>
      <c r="J159" s="513"/>
      <c r="K159" s="64" t="s">
        <v>1764</v>
      </c>
      <c r="L159" s="131">
        <v>1</v>
      </c>
      <c r="M159" s="131"/>
      <c r="N159" s="131"/>
      <c r="O159" s="681"/>
      <c r="P159" s="131">
        <v>1</v>
      </c>
      <c r="Q159" s="131"/>
    </row>
    <row r="160" spans="1:17" s="44" customFormat="1" ht="63">
      <c r="A160" s="255">
        <v>154</v>
      </c>
      <c r="B160" s="533" t="s">
        <v>1751</v>
      </c>
      <c r="C160" s="479" t="s">
        <v>7552</v>
      </c>
      <c r="D160" s="541">
        <v>40764</v>
      </c>
      <c r="E160" s="517">
        <v>7</v>
      </c>
      <c r="F160" s="486"/>
      <c r="G160" s="486"/>
      <c r="H160" s="538" t="s">
        <v>7553</v>
      </c>
      <c r="I160" s="35" t="s">
        <v>3947</v>
      </c>
      <c r="J160" s="513"/>
      <c r="K160" s="64" t="s">
        <v>1764</v>
      </c>
      <c r="L160" s="131"/>
      <c r="M160" s="131">
        <v>1</v>
      </c>
      <c r="N160" s="131"/>
      <c r="O160" s="681"/>
      <c r="P160" s="131">
        <v>1</v>
      </c>
      <c r="Q160" s="131"/>
    </row>
    <row r="161" spans="1:17" s="44" customFormat="1" ht="31.5">
      <c r="A161" s="255">
        <v>155</v>
      </c>
      <c r="B161" s="540" t="s">
        <v>3959</v>
      </c>
      <c r="C161" s="479" t="s">
        <v>3960</v>
      </c>
      <c r="D161" s="536">
        <v>41460</v>
      </c>
      <c r="E161" s="534">
        <v>7</v>
      </c>
      <c r="F161" s="486"/>
      <c r="G161" s="486"/>
      <c r="H161" s="538" t="s">
        <v>1758</v>
      </c>
      <c r="I161" s="35" t="s">
        <v>3947</v>
      </c>
      <c r="J161" s="513"/>
      <c r="K161" s="64" t="s">
        <v>1764</v>
      </c>
      <c r="L161" s="131"/>
      <c r="M161" s="131">
        <v>1</v>
      </c>
      <c r="N161" s="131"/>
      <c r="O161" s="681"/>
      <c r="P161" s="131">
        <v>1</v>
      </c>
      <c r="Q161" s="131"/>
    </row>
    <row r="162" spans="1:17" s="44" customFormat="1" ht="78.75">
      <c r="A162" s="255">
        <v>156</v>
      </c>
      <c r="B162" s="540" t="s">
        <v>1725</v>
      </c>
      <c r="C162" s="479" t="s">
        <v>1726</v>
      </c>
      <c r="D162" s="539">
        <v>41361</v>
      </c>
      <c r="E162" s="517">
        <v>7</v>
      </c>
      <c r="F162" s="486"/>
      <c r="G162" s="486"/>
      <c r="H162" s="538" t="s">
        <v>7554</v>
      </c>
      <c r="I162" s="35" t="s">
        <v>3947</v>
      </c>
      <c r="J162" s="513"/>
      <c r="K162" s="64" t="s">
        <v>1764</v>
      </c>
      <c r="L162" s="131"/>
      <c r="M162" s="131">
        <v>1</v>
      </c>
      <c r="N162" s="131"/>
      <c r="O162" s="681"/>
      <c r="P162" s="131">
        <v>1</v>
      </c>
      <c r="Q162" s="131"/>
    </row>
    <row r="163" spans="1:17" s="44" customFormat="1" ht="94.5">
      <c r="A163" s="255">
        <v>157</v>
      </c>
      <c r="B163" s="535" t="s">
        <v>1730</v>
      </c>
      <c r="C163" s="479" t="s">
        <v>1731</v>
      </c>
      <c r="D163" s="539">
        <v>41306</v>
      </c>
      <c r="E163" s="515">
        <v>7</v>
      </c>
      <c r="F163" s="486"/>
      <c r="G163" s="486"/>
      <c r="H163" s="538" t="s">
        <v>7555</v>
      </c>
      <c r="I163" s="35" t="s">
        <v>3947</v>
      </c>
      <c r="J163" s="513"/>
      <c r="K163" s="64" t="s">
        <v>1764</v>
      </c>
      <c r="L163" s="131"/>
      <c r="M163" s="131">
        <v>1</v>
      </c>
      <c r="N163" s="131"/>
      <c r="O163" s="681"/>
      <c r="P163" s="131">
        <v>1</v>
      </c>
      <c r="Q163" s="131"/>
    </row>
    <row r="164" spans="1:17" s="44" customFormat="1" ht="110.25">
      <c r="A164" s="255">
        <v>158</v>
      </c>
      <c r="B164" s="535" t="s">
        <v>3961</v>
      </c>
      <c r="C164" s="479" t="s">
        <v>3935</v>
      </c>
      <c r="D164" s="35" t="s">
        <v>3962</v>
      </c>
      <c r="E164" s="517">
        <v>7</v>
      </c>
      <c r="F164" s="486"/>
      <c r="G164" s="486"/>
      <c r="H164" s="538" t="s">
        <v>3963</v>
      </c>
      <c r="I164" s="35" t="s">
        <v>3937</v>
      </c>
      <c r="J164" s="513"/>
      <c r="K164" s="64" t="s">
        <v>1764</v>
      </c>
      <c r="L164" s="131"/>
      <c r="M164" s="131">
        <v>1</v>
      </c>
      <c r="N164" s="131"/>
      <c r="O164" s="681"/>
      <c r="P164" s="131">
        <v>1</v>
      </c>
      <c r="Q164" s="131"/>
    </row>
    <row r="165" spans="1:17" s="44" customFormat="1" ht="157.5">
      <c r="A165" s="255">
        <v>159</v>
      </c>
      <c r="B165" s="535" t="s">
        <v>1740</v>
      </c>
      <c r="C165" s="479" t="s">
        <v>7556</v>
      </c>
      <c r="D165" s="35" t="s">
        <v>7557</v>
      </c>
      <c r="E165" s="534">
        <v>7</v>
      </c>
      <c r="F165" s="486"/>
      <c r="G165" s="486"/>
      <c r="H165" s="538" t="s">
        <v>7558</v>
      </c>
      <c r="I165" s="35" t="s">
        <v>3947</v>
      </c>
      <c r="J165" s="513"/>
      <c r="K165" s="64" t="s">
        <v>1764</v>
      </c>
      <c r="L165" s="131"/>
      <c r="M165" s="131">
        <v>1</v>
      </c>
      <c r="N165" s="131"/>
      <c r="O165" s="681"/>
      <c r="P165" s="131">
        <v>1</v>
      </c>
      <c r="Q165" s="131"/>
    </row>
    <row r="166" spans="1:17" ht="63.75">
      <c r="A166" s="255">
        <v>160</v>
      </c>
      <c r="B166" s="38" t="s">
        <v>3970</v>
      </c>
      <c r="C166" s="664" t="s">
        <v>3971</v>
      </c>
      <c r="D166" s="513">
        <v>2004</v>
      </c>
      <c r="E166" s="513"/>
      <c r="F166" s="513"/>
      <c r="G166" s="513"/>
      <c r="H166" s="513" t="s">
        <v>3972</v>
      </c>
      <c r="I166" s="64" t="s">
        <v>3973</v>
      </c>
      <c r="J166" s="513"/>
      <c r="K166" s="64" t="s">
        <v>2664</v>
      </c>
      <c r="L166" s="131">
        <v>1</v>
      </c>
      <c r="M166" s="131"/>
      <c r="N166" s="131"/>
      <c r="O166" s="681"/>
      <c r="P166" s="131">
        <v>1</v>
      </c>
    </row>
    <row r="167" spans="1:17" ht="63.75">
      <c r="A167" s="255">
        <v>161</v>
      </c>
      <c r="B167" s="38" t="s">
        <v>3974</v>
      </c>
      <c r="C167" s="664" t="s">
        <v>3975</v>
      </c>
      <c r="D167" s="513">
        <v>1996</v>
      </c>
      <c r="E167" s="513"/>
      <c r="F167" s="513"/>
      <c r="G167" s="513"/>
      <c r="H167" s="513" t="s">
        <v>3972</v>
      </c>
      <c r="I167" s="64" t="s">
        <v>3973</v>
      </c>
      <c r="J167" s="513"/>
      <c r="K167" s="64" t="s">
        <v>2664</v>
      </c>
      <c r="L167" s="131"/>
      <c r="M167" s="131"/>
      <c r="N167" s="131"/>
      <c r="O167" s="681">
        <v>1</v>
      </c>
      <c r="P167" s="131">
        <v>1</v>
      </c>
    </row>
    <row r="168" spans="1:17" ht="49.5">
      <c r="A168" s="255">
        <v>162</v>
      </c>
      <c r="B168" s="683" t="s">
        <v>3976</v>
      </c>
      <c r="C168" s="684" t="s">
        <v>3977</v>
      </c>
      <c r="D168" s="684">
        <v>2004</v>
      </c>
      <c r="E168" s="684">
        <v>10</v>
      </c>
      <c r="F168" s="684"/>
      <c r="G168" s="684"/>
      <c r="H168" s="684" t="s">
        <v>3978</v>
      </c>
      <c r="I168" s="684" t="s">
        <v>3979</v>
      </c>
      <c r="J168" s="684" t="s">
        <v>3980</v>
      </c>
      <c r="K168" s="64" t="s">
        <v>1947</v>
      </c>
      <c r="L168" s="131">
        <v>1</v>
      </c>
      <c r="M168" s="131"/>
      <c r="N168" s="131"/>
      <c r="O168" s="681"/>
      <c r="Q168" s="131">
        <v>1</v>
      </c>
    </row>
    <row r="169" spans="1:17" ht="33">
      <c r="A169" s="255">
        <v>163</v>
      </c>
      <c r="B169" s="683" t="s">
        <v>3981</v>
      </c>
      <c r="C169" s="684" t="s">
        <v>3982</v>
      </c>
      <c r="D169" s="684">
        <v>2002</v>
      </c>
      <c r="E169" s="684">
        <v>7</v>
      </c>
      <c r="F169" s="684"/>
      <c r="G169" s="684"/>
      <c r="H169" s="684" t="s">
        <v>1847</v>
      </c>
      <c r="I169" s="684" t="s">
        <v>3979</v>
      </c>
      <c r="J169" s="684" t="s">
        <v>3980</v>
      </c>
      <c r="K169" s="64" t="s">
        <v>1947</v>
      </c>
      <c r="L169" s="131"/>
      <c r="M169" s="131"/>
      <c r="N169" s="131"/>
      <c r="O169" s="681">
        <v>1</v>
      </c>
      <c r="Q169" s="131">
        <v>1</v>
      </c>
    </row>
    <row r="170" spans="1:17" ht="33">
      <c r="A170" s="255">
        <v>164</v>
      </c>
      <c r="B170" s="683" t="s">
        <v>1789</v>
      </c>
      <c r="C170" s="684" t="s">
        <v>7586</v>
      </c>
      <c r="D170" s="684">
        <v>2007</v>
      </c>
      <c r="E170" s="684">
        <v>7</v>
      </c>
      <c r="F170" s="684"/>
      <c r="G170" s="684"/>
      <c r="H170" s="684" t="s">
        <v>1748</v>
      </c>
      <c r="I170" s="684"/>
      <c r="J170" s="684" t="s">
        <v>1804</v>
      </c>
      <c r="K170" s="64" t="s">
        <v>1947</v>
      </c>
      <c r="L170" s="131"/>
      <c r="M170" s="131">
        <v>1</v>
      </c>
      <c r="N170" s="131"/>
      <c r="O170" s="681"/>
      <c r="P170" s="131">
        <v>1</v>
      </c>
    </row>
    <row r="171" spans="1:17" s="44" customFormat="1" ht="33">
      <c r="A171" s="255">
        <v>165</v>
      </c>
      <c r="B171" s="683" t="s">
        <v>3983</v>
      </c>
      <c r="C171" s="684" t="s">
        <v>3984</v>
      </c>
      <c r="D171" s="684">
        <v>2013</v>
      </c>
      <c r="E171" s="684">
        <v>78</v>
      </c>
      <c r="F171" s="684"/>
      <c r="G171" s="684"/>
      <c r="H171" s="684" t="s">
        <v>1767</v>
      </c>
      <c r="I171" s="684" t="s">
        <v>3979</v>
      </c>
      <c r="J171" s="684" t="s">
        <v>3980</v>
      </c>
      <c r="K171" s="678" t="s">
        <v>1947</v>
      </c>
      <c r="L171" s="131"/>
      <c r="M171" s="131"/>
      <c r="N171" s="131"/>
      <c r="O171" s="681">
        <v>1</v>
      </c>
      <c r="P171" s="131"/>
      <c r="Q171" s="131">
        <v>1</v>
      </c>
    </row>
    <row r="172" spans="1:17" s="44" customFormat="1" ht="33">
      <c r="A172" s="255">
        <v>166</v>
      </c>
      <c r="B172" s="683" t="s">
        <v>1791</v>
      </c>
      <c r="C172" s="684" t="s">
        <v>7587</v>
      </c>
      <c r="D172" s="684">
        <v>2016</v>
      </c>
      <c r="E172" s="684">
        <v>7</v>
      </c>
      <c r="F172" s="684"/>
      <c r="G172" s="684"/>
      <c r="H172" s="684" t="s">
        <v>1792</v>
      </c>
      <c r="I172" s="684"/>
      <c r="J172" s="684" t="s">
        <v>1804</v>
      </c>
      <c r="K172" s="678" t="s">
        <v>1947</v>
      </c>
      <c r="L172" s="131"/>
      <c r="M172" s="131"/>
      <c r="N172" s="131"/>
      <c r="O172" s="681"/>
      <c r="P172" s="131">
        <v>1</v>
      </c>
      <c r="Q172" s="131"/>
    </row>
    <row r="173" spans="1:17" s="44" customFormat="1" ht="33">
      <c r="A173" s="255">
        <v>167</v>
      </c>
      <c r="B173" s="683" t="s">
        <v>1793</v>
      </c>
      <c r="C173" s="684" t="s">
        <v>7588</v>
      </c>
      <c r="D173" s="684">
        <v>2007</v>
      </c>
      <c r="E173" s="684">
        <v>10</v>
      </c>
      <c r="F173" s="684"/>
      <c r="G173" s="684"/>
      <c r="H173" s="684" t="s">
        <v>1795</v>
      </c>
      <c r="I173" s="684"/>
      <c r="J173" s="684" t="s">
        <v>7589</v>
      </c>
      <c r="K173" s="678" t="s">
        <v>1947</v>
      </c>
      <c r="L173" s="131"/>
      <c r="M173" s="131"/>
      <c r="N173" s="131"/>
      <c r="O173" s="681"/>
      <c r="P173" s="131">
        <v>1</v>
      </c>
      <c r="Q173" s="131"/>
    </row>
    <row r="174" spans="1:17" s="44" customFormat="1" ht="33">
      <c r="A174" s="255">
        <v>168</v>
      </c>
      <c r="B174" s="683" t="s">
        <v>1796</v>
      </c>
      <c r="C174" s="684" t="s">
        <v>7590</v>
      </c>
      <c r="D174" s="684">
        <v>2015</v>
      </c>
      <c r="E174" s="684">
        <v>9</v>
      </c>
      <c r="F174" s="684"/>
      <c r="G174" s="684"/>
      <c r="H174" s="684" t="s">
        <v>1797</v>
      </c>
      <c r="I174" s="684"/>
      <c r="J174" s="684" t="s">
        <v>7591</v>
      </c>
      <c r="K174" s="678" t="s">
        <v>1947</v>
      </c>
      <c r="L174" s="131"/>
      <c r="M174" s="131">
        <v>1</v>
      </c>
      <c r="N174" s="131"/>
      <c r="O174" s="681"/>
      <c r="P174" s="131">
        <v>1</v>
      </c>
      <c r="Q174" s="131"/>
    </row>
    <row r="175" spans="1:17" s="44" customFormat="1" ht="31.5">
      <c r="A175" s="255">
        <v>169</v>
      </c>
      <c r="B175" s="685" t="s">
        <v>7592</v>
      </c>
      <c r="C175" s="259" t="s">
        <v>7593</v>
      </c>
      <c r="D175" s="686" t="s">
        <v>1926</v>
      </c>
      <c r="E175" s="687">
        <v>15</v>
      </c>
      <c r="F175" s="688"/>
      <c r="G175" s="686"/>
      <c r="H175" s="686" t="s">
        <v>215</v>
      </c>
      <c r="I175" s="688"/>
      <c r="J175" s="688"/>
      <c r="K175" s="678" t="s">
        <v>1947</v>
      </c>
      <c r="L175" s="131">
        <v>1</v>
      </c>
      <c r="M175" s="131"/>
      <c r="N175" s="131"/>
      <c r="O175" s="681"/>
      <c r="P175" s="131"/>
      <c r="Q175" s="131">
        <v>1</v>
      </c>
    </row>
    <row r="176" spans="1:17" s="44" customFormat="1" ht="31.5">
      <c r="A176" s="255">
        <v>170</v>
      </c>
      <c r="B176" s="685" t="s">
        <v>7594</v>
      </c>
      <c r="C176" s="259" t="s">
        <v>7595</v>
      </c>
      <c r="D176" s="686" t="s">
        <v>1926</v>
      </c>
      <c r="E176" s="687">
        <v>44</v>
      </c>
      <c r="F176" s="689"/>
      <c r="G176" s="686"/>
      <c r="H176" s="686" t="s">
        <v>215</v>
      </c>
      <c r="I176" s="689"/>
      <c r="J176" s="689"/>
      <c r="K176" s="678" t="s">
        <v>1947</v>
      </c>
      <c r="L176" s="131">
        <v>1</v>
      </c>
      <c r="M176" s="131"/>
      <c r="N176" s="131"/>
      <c r="O176" s="681"/>
      <c r="P176" s="131"/>
      <c r="Q176" s="131">
        <v>1</v>
      </c>
    </row>
    <row r="177" spans="1:17" s="44" customFormat="1" ht="31.5">
      <c r="A177" s="255">
        <v>171</v>
      </c>
      <c r="B177" s="685" t="s">
        <v>7596</v>
      </c>
      <c r="C177" s="259" t="s">
        <v>7597</v>
      </c>
      <c r="D177" s="686" t="s">
        <v>2939</v>
      </c>
      <c r="E177" s="687">
        <v>7</v>
      </c>
      <c r="F177" s="689"/>
      <c r="G177" s="686"/>
      <c r="H177" s="686" t="s">
        <v>215</v>
      </c>
      <c r="I177" s="689"/>
      <c r="J177" s="689"/>
      <c r="K177" s="678" t="s">
        <v>1947</v>
      </c>
      <c r="L177" s="131">
        <v>1</v>
      </c>
      <c r="M177" s="131"/>
      <c r="N177" s="131"/>
      <c r="O177" s="681"/>
      <c r="P177" s="131"/>
      <c r="Q177" s="131">
        <v>1</v>
      </c>
    </row>
    <row r="178" spans="1:17" s="44" customFormat="1" ht="31.5">
      <c r="A178" s="255">
        <v>172</v>
      </c>
      <c r="B178" s="685" t="s">
        <v>7598</v>
      </c>
      <c r="C178" s="259" t="s">
        <v>7599</v>
      </c>
      <c r="D178" s="686" t="s">
        <v>2876</v>
      </c>
      <c r="E178" s="687">
        <v>9</v>
      </c>
      <c r="F178" s="689"/>
      <c r="G178" s="686"/>
      <c r="H178" s="686" t="s">
        <v>215</v>
      </c>
      <c r="I178" s="689"/>
      <c r="J178" s="689"/>
      <c r="K178" s="678" t="s">
        <v>1947</v>
      </c>
      <c r="L178" s="131">
        <v>1</v>
      </c>
      <c r="M178" s="131"/>
      <c r="N178" s="131"/>
      <c r="O178" s="681"/>
      <c r="P178" s="131"/>
      <c r="Q178" s="131">
        <v>1</v>
      </c>
    </row>
    <row r="179" spans="1:17" s="44" customFormat="1" ht="47.25">
      <c r="A179" s="255">
        <v>173</v>
      </c>
      <c r="B179" s="685" t="s">
        <v>7600</v>
      </c>
      <c r="C179" s="259" t="s">
        <v>7597</v>
      </c>
      <c r="D179" s="686" t="s">
        <v>1931</v>
      </c>
      <c r="E179" s="687">
        <v>10</v>
      </c>
      <c r="F179" s="689"/>
      <c r="G179" s="686"/>
      <c r="H179" s="686" t="s">
        <v>7601</v>
      </c>
      <c r="I179" s="689"/>
      <c r="J179" s="689"/>
      <c r="K179" s="678" t="s">
        <v>1947</v>
      </c>
      <c r="L179" s="131">
        <v>1</v>
      </c>
      <c r="M179" s="131"/>
      <c r="N179" s="131"/>
      <c r="O179" s="681"/>
      <c r="P179" s="131"/>
      <c r="Q179" s="131">
        <v>1</v>
      </c>
    </row>
    <row r="180" spans="1:17" s="44" customFormat="1" ht="31.5">
      <c r="A180" s="255">
        <v>174</v>
      </c>
      <c r="B180" s="685" t="s">
        <v>7602</v>
      </c>
      <c r="C180" s="259" t="s">
        <v>7593</v>
      </c>
      <c r="D180" s="686">
        <v>2011</v>
      </c>
      <c r="E180" s="687">
        <v>30</v>
      </c>
      <c r="F180" s="689"/>
      <c r="G180" s="686"/>
      <c r="H180" s="686" t="s">
        <v>40</v>
      </c>
      <c r="I180" s="689"/>
      <c r="J180" s="689"/>
      <c r="K180" s="678" t="s">
        <v>1947</v>
      </c>
      <c r="L180" s="131">
        <v>1</v>
      </c>
      <c r="M180" s="131"/>
      <c r="N180" s="131"/>
      <c r="O180" s="681"/>
      <c r="P180" s="131"/>
      <c r="Q180" s="131">
        <v>1</v>
      </c>
    </row>
    <row r="181" spans="1:17" s="44" customFormat="1" ht="31.5">
      <c r="A181" s="255">
        <v>175</v>
      </c>
      <c r="B181" s="685" t="s">
        <v>7603</v>
      </c>
      <c r="C181" s="259" t="s">
        <v>7604</v>
      </c>
      <c r="D181" s="686">
        <v>2013</v>
      </c>
      <c r="E181" s="687">
        <v>15</v>
      </c>
      <c r="F181" s="689"/>
      <c r="G181" s="686"/>
      <c r="H181" s="686" t="s">
        <v>215</v>
      </c>
      <c r="I181" s="689"/>
      <c r="J181" s="689"/>
      <c r="K181" s="678" t="s">
        <v>1947</v>
      </c>
      <c r="L181" s="131"/>
      <c r="M181" s="131">
        <v>1</v>
      </c>
      <c r="N181" s="131"/>
      <c r="O181" s="681"/>
      <c r="P181" s="131"/>
      <c r="Q181" s="131">
        <v>1</v>
      </c>
    </row>
    <row r="182" spans="1:17" s="44" customFormat="1" ht="31.5">
      <c r="A182" s="255">
        <v>176</v>
      </c>
      <c r="B182" s="685" t="s">
        <v>7605</v>
      </c>
      <c r="C182" s="259" t="s">
        <v>7606</v>
      </c>
      <c r="D182" s="686">
        <v>1999</v>
      </c>
      <c r="E182" s="687">
        <v>178</v>
      </c>
      <c r="F182" s="689"/>
      <c r="G182" s="686"/>
      <c r="H182" s="686" t="s">
        <v>7601</v>
      </c>
      <c r="I182" s="689"/>
      <c r="J182" s="689"/>
      <c r="K182" s="678" t="s">
        <v>1947</v>
      </c>
      <c r="L182" s="131"/>
      <c r="M182" s="131"/>
      <c r="N182" s="131"/>
      <c r="O182" s="681">
        <v>1</v>
      </c>
      <c r="P182" s="131"/>
      <c r="Q182" s="131">
        <v>1</v>
      </c>
    </row>
    <row r="183" spans="1:17" s="44" customFormat="1" ht="31.5">
      <c r="A183" s="255">
        <v>177</v>
      </c>
      <c r="B183" s="685" t="s">
        <v>7607</v>
      </c>
      <c r="C183" s="259" t="s">
        <v>7608</v>
      </c>
      <c r="D183" s="686">
        <v>1999</v>
      </c>
      <c r="E183" s="687">
        <v>7</v>
      </c>
      <c r="F183" s="689"/>
      <c r="G183" s="686"/>
      <c r="H183" s="686" t="s">
        <v>40</v>
      </c>
      <c r="I183" s="689"/>
      <c r="J183" s="689"/>
      <c r="K183" s="678" t="s">
        <v>1947</v>
      </c>
      <c r="L183" s="131"/>
      <c r="M183" s="131"/>
      <c r="N183" s="131"/>
      <c r="O183" s="681">
        <v>1</v>
      </c>
      <c r="P183" s="131"/>
      <c r="Q183" s="131">
        <v>1</v>
      </c>
    </row>
    <row r="184" spans="1:17" s="44" customFormat="1" ht="31.5">
      <c r="A184" s="255">
        <v>178</v>
      </c>
      <c r="B184" s="685" t="s">
        <v>7609</v>
      </c>
      <c r="C184" s="259" t="s">
        <v>7610</v>
      </c>
      <c r="D184" s="686" t="s">
        <v>6357</v>
      </c>
      <c r="E184" s="687">
        <v>600</v>
      </c>
      <c r="F184" s="689"/>
      <c r="G184" s="686"/>
      <c r="H184" s="686" t="s">
        <v>7601</v>
      </c>
      <c r="I184" s="689"/>
      <c r="J184" s="689"/>
      <c r="K184" s="678" t="s">
        <v>1947</v>
      </c>
      <c r="L184" s="131"/>
      <c r="M184" s="131"/>
      <c r="N184" s="131"/>
      <c r="O184" s="681">
        <v>1</v>
      </c>
      <c r="P184" s="131"/>
      <c r="Q184" s="131">
        <v>1</v>
      </c>
    </row>
    <row r="185" spans="1:17" s="44" customFormat="1" ht="31.5">
      <c r="A185" s="255">
        <v>179</v>
      </c>
      <c r="B185" s="685" t="s">
        <v>7611</v>
      </c>
      <c r="C185" s="259" t="s">
        <v>7612</v>
      </c>
      <c r="D185" s="686">
        <v>2000</v>
      </c>
      <c r="E185" s="687">
        <v>182</v>
      </c>
      <c r="F185" s="689"/>
      <c r="G185" s="686"/>
      <c r="H185" s="686" t="s">
        <v>7601</v>
      </c>
      <c r="I185" s="689"/>
      <c r="J185" s="689"/>
      <c r="K185" s="678" t="s">
        <v>1947</v>
      </c>
      <c r="L185" s="131"/>
      <c r="M185" s="131"/>
      <c r="N185" s="131"/>
      <c r="O185" s="681">
        <v>1</v>
      </c>
      <c r="P185" s="131"/>
      <c r="Q185" s="131">
        <v>1</v>
      </c>
    </row>
    <row r="186" spans="1:17" s="44" customFormat="1" ht="31.5">
      <c r="A186" s="255">
        <v>180</v>
      </c>
      <c r="B186" s="685" t="s">
        <v>7613</v>
      </c>
      <c r="C186" s="259" t="s">
        <v>7614</v>
      </c>
      <c r="D186" s="686">
        <v>2001</v>
      </c>
      <c r="E186" s="687">
        <v>33</v>
      </c>
      <c r="F186" s="689"/>
      <c r="G186" s="686"/>
      <c r="H186" s="686" t="s">
        <v>40</v>
      </c>
      <c r="I186" s="689"/>
      <c r="J186" s="689"/>
      <c r="K186" s="678" t="s">
        <v>1947</v>
      </c>
      <c r="L186" s="131"/>
      <c r="M186" s="131"/>
      <c r="N186" s="131"/>
      <c r="O186" s="681">
        <v>1</v>
      </c>
      <c r="P186" s="131"/>
      <c r="Q186" s="131">
        <v>1</v>
      </c>
    </row>
    <row r="187" spans="1:17" s="44" customFormat="1" ht="31.5">
      <c r="A187" s="255">
        <v>181</v>
      </c>
      <c r="B187" s="685" t="s">
        <v>7615</v>
      </c>
      <c r="C187" s="259" t="s">
        <v>7616</v>
      </c>
      <c r="D187" s="686">
        <v>2003</v>
      </c>
      <c r="E187" s="687">
        <v>25</v>
      </c>
      <c r="F187" s="689"/>
      <c r="G187" s="686"/>
      <c r="H187" s="686" t="s">
        <v>7601</v>
      </c>
      <c r="I187" s="689"/>
      <c r="J187" s="689"/>
      <c r="K187" s="678" t="s">
        <v>1947</v>
      </c>
      <c r="L187" s="131">
        <v>1</v>
      </c>
      <c r="M187" s="131"/>
      <c r="N187" s="131"/>
      <c r="O187" s="681"/>
      <c r="P187" s="131"/>
      <c r="Q187" s="131">
        <v>1</v>
      </c>
    </row>
    <row r="188" spans="1:17" s="44" customFormat="1" ht="31.5">
      <c r="A188" s="255">
        <v>182</v>
      </c>
      <c r="B188" s="685" t="s">
        <v>7617</v>
      </c>
      <c r="C188" s="259" t="s">
        <v>7616</v>
      </c>
      <c r="D188" s="686">
        <v>2003</v>
      </c>
      <c r="E188" s="687">
        <v>50</v>
      </c>
      <c r="F188" s="689"/>
      <c r="G188" s="686"/>
      <c r="H188" s="686" t="s">
        <v>7601</v>
      </c>
      <c r="I188" s="689"/>
      <c r="J188" s="689"/>
      <c r="K188" s="678" t="s">
        <v>1947</v>
      </c>
      <c r="L188" s="131">
        <v>1</v>
      </c>
      <c r="M188" s="131"/>
      <c r="N188" s="131"/>
      <c r="O188" s="681"/>
      <c r="P188" s="131"/>
      <c r="Q188" s="131">
        <v>1</v>
      </c>
    </row>
    <row r="189" spans="1:17" s="44" customFormat="1" ht="31.5">
      <c r="A189" s="255">
        <v>183</v>
      </c>
      <c r="B189" s="685" t="s">
        <v>7618</v>
      </c>
      <c r="C189" s="259" t="s">
        <v>7619</v>
      </c>
      <c r="D189" s="686">
        <v>2010</v>
      </c>
      <c r="E189" s="687">
        <v>15</v>
      </c>
      <c r="F189" s="689"/>
      <c r="G189" s="686"/>
      <c r="H189" s="686" t="s">
        <v>40</v>
      </c>
      <c r="I189" s="689"/>
      <c r="J189" s="689"/>
      <c r="K189" s="678" t="s">
        <v>1947</v>
      </c>
      <c r="L189" s="131">
        <v>1</v>
      </c>
      <c r="M189" s="131"/>
      <c r="N189" s="131"/>
      <c r="O189" s="681"/>
      <c r="P189" s="131"/>
      <c r="Q189" s="131">
        <v>1</v>
      </c>
    </row>
    <row r="190" spans="1:17" s="44" customFormat="1" ht="31.5">
      <c r="A190" s="255">
        <v>184</v>
      </c>
      <c r="B190" s="685" t="s">
        <v>7620</v>
      </c>
      <c r="C190" s="259" t="s">
        <v>7621</v>
      </c>
      <c r="D190" s="686">
        <v>2015</v>
      </c>
      <c r="E190" s="687">
        <v>7</v>
      </c>
      <c r="F190" s="689"/>
      <c r="G190" s="686"/>
      <c r="H190" s="686" t="s">
        <v>7601</v>
      </c>
      <c r="I190" s="689"/>
      <c r="J190" s="689"/>
      <c r="K190" s="678" t="s">
        <v>1947</v>
      </c>
      <c r="L190" s="131"/>
      <c r="M190" s="131">
        <v>1</v>
      </c>
      <c r="N190" s="131"/>
      <c r="O190" s="681"/>
      <c r="P190" s="131"/>
      <c r="Q190" s="131">
        <v>1</v>
      </c>
    </row>
    <row r="191" spans="1:17" s="44" customFormat="1" ht="31.5">
      <c r="A191" s="255">
        <v>185</v>
      </c>
      <c r="B191" s="685" t="s">
        <v>7622</v>
      </c>
      <c r="C191" s="259" t="s">
        <v>7621</v>
      </c>
      <c r="D191" s="686">
        <v>2016</v>
      </c>
      <c r="E191" s="687">
        <v>7</v>
      </c>
      <c r="F191" s="689"/>
      <c r="G191" s="686"/>
      <c r="H191" s="686" t="s">
        <v>7601</v>
      </c>
      <c r="I191" s="689"/>
      <c r="J191" s="689"/>
      <c r="K191" s="678" t="s">
        <v>1947</v>
      </c>
      <c r="L191" s="131"/>
      <c r="M191" s="131">
        <v>1</v>
      </c>
      <c r="N191" s="131"/>
      <c r="O191" s="681"/>
      <c r="P191" s="131"/>
      <c r="Q191" s="131">
        <v>1</v>
      </c>
    </row>
    <row r="192" spans="1:17" s="44" customFormat="1" ht="31.5">
      <c r="A192" s="255">
        <v>186</v>
      </c>
      <c r="B192" s="685" t="s">
        <v>7623</v>
      </c>
      <c r="C192" s="259" t="s">
        <v>7624</v>
      </c>
      <c r="D192" s="686">
        <v>1998</v>
      </c>
      <c r="E192" s="687">
        <v>10</v>
      </c>
      <c r="F192" s="689"/>
      <c r="G192" s="686"/>
      <c r="H192" s="686" t="s">
        <v>7601</v>
      </c>
      <c r="I192" s="689"/>
      <c r="J192" s="689"/>
      <c r="K192" s="678" t="s">
        <v>1947</v>
      </c>
      <c r="L192" s="131"/>
      <c r="M192" s="131"/>
      <c r="N192" s="131"/>
      <c r="O192" s="681">
        <v>1</v>
      </c>
      <c r="P192" s="131"/>
      <c r="Q192" s="131">
        <v>1</v>
      </c>
    </row>
    <row r="193" spans="1:17" s="44" customFormat="1" ht="31.5">
      <c r="A193" s="255">
        <v>187</v>
      </c>
      <c r="B193" s="685" t="s">
        <v>7625</v>
      </c>
      <c r="C193" s="259" t="s">
        <v>7626</v>
      </c>
      <c r="D193" s="686">
        <v>2001</v>
      </c>
      <c r="E193" s="687">
        <v>69</v>
      </c>
      <c r="F193" s="689"/>
      <c r="G193" s="686"/>
      <c r="H193" s="686" t="s">
        <v>40</v>
      </c>
      <c r="I193" s="689"/>
      <c r="J193" s="689"/>
      <c r="K193" s="678" t="s">
        <v>1947</v>
      </c>
      <c r="L193" s="131"/>
      <c r="M193" s="131"/>
      <c r="N193" s="131"/>
      <c r="O193" s="681">
        <v>1</v>
      </c>
      <c r="P193" s="131"/>
      <c r="Q193" s="131">
        <v>1</v>
      </c>
    </row>
    <row r="194" spans="1:17" s="44" customFormat="1" ht="31.5">
      <c r="A194" s="255">
        <v>188</v>
      </c>
      <c r="B194" s="685" t="s">
        <v>7627</v>
      </c>
      <c r="C194" s="259" t="s">
        <v>7628</v>
      </c>
      <c r="D194" s="686">
        <v>2001</v>
      </c>
      <c r="E194" s="687">
        <v>65</v>
      </c>
      <c r="F194" s="689"/>
      <c r="G194" s="686"/>
      <c r="H194" s="686" t="s">
        <v>40</v>
      </c>
      <c r="I194" s="689"/>
      <c r="J194" s="689"/>
      <c r="K194" s="678" t="s">
        <v>1947</v>
      </c>
      <c r="L194" s="131">
        <v>1</v>
      </c>
      <c r="M194" s="131"/>
      <c r="N194" s="131"/>
      <c r="O194" s="681"/>
      <c r="P194" s="131"/>
      <c r="Q194" s="131">
        <v>1</v>
      </c>
    </row>
    <row r="195" spans="1:17" s="44" customFormat="1" ht="31.5">
      <c r="A195" s="255">
        <v>189</v>
      </c>
      <c r="B195" s="685" t="s">
        <v>7629</v>
      </c>
      <c r="C195" s="259" t="s">
        <v>7630</v>
      </c>
      <c r="D195" s="686">
        <v>2008</v>
      </c>
      <c r="E195" s="687">
        <v>7</v>
      </c>
      <c r="F195" s="689"/>
      <c r="G195" s="686"/>
      <c r="H195" s="686" t="s">
        <v>40</v>
      </c>
      <c r="I195" s="689"/>
      <c r="J195" s="689"/>
      <c r="K195" s="678" t="s">
        <v>1947</v>
      </c>
      <c r="L195" s="131"/>
      <c r="M195" s="131"/>
      <c r="N195" s="131"/>
      <c r="O195" s="681">
        <v>1</v>
      </c>
      <c r="P195" s="131"/>
      <c r="Q195" s="131">
        <v>1</v>
      </c>
    </row>
    <row r="196" spans="1:17" s="44" customFormat="1" ht="31.5">
      <c r="A196" s="255">
        <v>190</v>
      </c>
      <c r="B196" s="685" t="s">
        <v>7631</v>
      </c>
      <c r="C196" s="259" t="s">
        <v>7632</v>
      </c>
      <c r="D196" s="686">
        <v>1986</v>
      </c>
      <c r="E196" s="687">
        <v>100</v>
      </c>
      <c r="F196" s="689"/>
      <c r="G196" s="686"/>
      <c r="H196" s="686" t="s">
        <v>7601</v>
      </c>
      <c r="I196" s="689"/>
      <c r="J196" s="689"/>
      <c r="K196" s="678" t="s">
        <v>1947</v>
      </c>
      <c r="L196" s="131"/>
      <c r="M196" s="131"/>
      <c r="N196" s="131"/>
      <c r="O196" s="681">
        <v>1</v>
      </c>
      <c r="P196" s="131"/>
      <c r="Q196" s="131">
        <v>1</v>
      </c>
    </row>
    <row r="197" spans="1:17" s="44" customFormat="1" ht="31.5">
      <c r="A197" s="255">
        <v>191</v>
      </c>
      <c r="B197" s="685" t="s">
        <v>7633</v>
      </c>
      <c r="C197" s="259" t="s">
        <v>7634</v>
      </c>
      <c r="D197" s="686">
        <v>1999</v>
      </c>
      <c r="E197" s="687">
        <v>370</v>
      </c>
      <c r="F197" s="689"/>
      <c r="G197" s="686"/>
      <c r="H197" s="686" t="s">
        <v>7601</v>
      </c>
      <c r="I197" s="689"/>
      <c r="J197" s="689"/>
      <c r="K197" s="678" t="s">
        <v>1947</v>
      </c>
      <c r="L197" s="131"/>
      <c r="M197" s="131"/>
      <c r="N197" s="131"/>
      <c r="O197" s="681">
        <v>1</v>
      </c>
      <c r="P197" s="131"/>
      <c r="Q197" s="131">
        <v>1</v>
      </c>
    </row>
    <row r="198" spans="1:17" s="44" customFormat="1" ht="31.5">
      <c r="A198" s="255">
        <v>192</v>
      </c>
      <c r="B198" s="685" t="s">
        <v>7635</v>
      </c>
      <c r="C198" s="259" t="s">
        <v>7636</v>
      </c>
      <c r="D198" s="686">
        <v>1999</v>
      </c>
      <c r="E198" s="687">
        <v>123</v>
      </c>
      <c r="F198" s="689"/>
      <c r="G198" s="686"/>
      <c r="H198" s="686" t="s">
        <v>7601</v>
      </c>
      <c r="I198" s="689"/>
      <c r="J198" s="689"/>
      <c r="K198" s="678" t="s">
        <v>1947</v>
      </c>
      <c r="L198" s="131"/>
      <c r="M198" s="131"/>
      <c r="N198" s="131"/>
      <c r="O198" s="681">
        <v>1</v>
      </c>
      <c r="P198" s="131"/>
      <c r="Q198" s="131">
        <v>1</v>
      </c>
    </row>
    <row r="199" spans="1:17" s="44" customFormat="1" ht="31.5">
      <c r="A199" s="255">
        <v>193</v>
      </c>
      <c r="B199" s="685" t="s">
        <v>7637</v>
      </c>
      <c r="C199" s="259" t="s">
        <v>7638</v>
      </c>
      <c r="D199" s="686">
        <v>1999</v>
      </c>
      <c r="E199" s="687">
        <v>1126</v>
      </c>
      <c r="F199" s="689"/>
      <c r="G199" s="686"/>
      <c r="H199" s="686" t="s">
        <v>40</v>
      </c>
      <c r="I199" s="689"/>
      <c r="J199" s="689"/>
      <c r="K199" s="678" t="s">
        <v>1947</v>
      </c>
      <c r="L199" s="131"/>
      <c r="M199" s="131"/>
      <c r="N199" s="131"/>
      <c r="O199" s="681">
        <v>1</v>
      </c>
      <c r="P199" s="131"/>
      <c r="Q199" s="131">
        <v>1</v>
      </c>
    </row>
    <row r="200" spans="1:17" s="44" customFormat="1" ht="31.5">
      <c r="A200" s="255">
        <v>194</v>
      </c>
      <c r="B200" s="685" t="s">
        <v>7639</v>
      </c>
      <c r="C200" s="259" t="s">
        <v>7640</v>
      </c>
      <c r="D200" s="686">
        <v>1999</v>
      </c>
      <c r="E200" s="687">
        <v>126</v>
      </c>
      <c r="F200" s="689"/>
      <c r="G200" s="686"/>
      <c r="H200" s="686" t="s">
        <v>7601</v>
      </c>
      <c r="I200" s="689"/>
      <c r="J200" s="689"/>
      <c r="K200" s="678" t="s">
        <v>1947</v>
      </c>
      <c r="L200" s="131"/>
      <c r="M200" s="131"/>
      <c r="N200" s="131"/>
      <c r="O200" s="681">
        <v>1</v>
      </c>
      <c r="P200" s="131"/>
      <c r="Q200" s="131">
        <v>1</v>
      </c>
    </row>
    <row r="201" spans="1:17" s="44" customFormat="1" ht="31.5">
      <c r="A201" s="255">
        <v>195</v>
      </c>
      <c r="B201" s="685" t="s">
        <v>7641</v>
      </c>
      <c r="C201" s="259" t="s">
        <v>7642</v>
      </c>
      <c r="D201" s="686">
        <v>1999</v>
      </c>
      <c r="E201" s="687">
        <v>302</v>
      </c>
      <c r="F201" s="689"/>
      <c r="G201" s="686"/>
      <c r="H201" s="686" t="s">
        <v>7601</v>
      </c>
      <c r="I201" s="689"/>
      <c r="J201" s="689"/>
      <c r="K201" s="678" t="s">
        <v>1947</v>
      </c>
      <c r="L201" s="131"/>
      <c r="M201" s="131"/>
      <c r="N201" s="131"/>
      <c r="O201" s="681">
        <v>1</v>
      </c>
      <c r="P201" s="131"/>
      <c r="Q201" s="131">
        <v>1</v>
      </c>
    </row>
    <row r="202" spans="1:17" s="44" customFormat="1" ht="31.5">
      <c r="A202" s="255">
        <v>196</v>
      </c>
      <c r="B202" s="685" t="s">
        <v>7643</v>
      </c>
      <c r="C202" s="259" t="s">
        <v>7642</v>
      </c>
      <c r="D202" s="686">
        <v>2000</v>
      </c>
      <c r="E202" s="687">
        <v>227</v>
      </c>
      <c r="F202" s="689"/>
      <c r="G202" s="686"/>
      <c r="H202" s="686" t="s">
        <v>7601</v>
      </c>
      <c r="I202" s="689"/>
      <c r="J202" s="689"/>
      <c r="K202" s="678" t="s">
        <v>1947</v>
      </c>
      <c r="L202" s="131"/>
      <c r="M202" s="131"/>
      <c r="N202" s="131"/>
      <c r="O202" s="681">
        <v>1</v>
      </c>
      <c r="P202" s="131"/>
      <c r="Q202" s="131">
        <v>1</v>
      </c>
    </row>
    <row r="203" spans="1:17" s="44" customFormat="1" ht="31.5">
      <c r="A203" s="255">
        <v>197</v>
      </c>
      <c r="B203" s="685" t="s">
        <v>7644</v>
      </c>
      <c r="C203" s="259" t="s">
        <v>7645</v>
      </c>
      <c r="D203" s="686">
        <v>2000</v>
      </c>
      <c r="E203" s="687">
        <v>65</v>
      </c>
      <c r="F203" s="689"/>
      <c r="G203" s="686"/>
      <c r="H203" s="686" t="s">
        <v>7601</v>
      </c>
      <c r="I203" s="689"/>
      <c r="J203" s="689"/>
      <c r="K203" s="678" t="s">
        <v>1947</v>
      </c>
      <c r="L203" s="131"/>
      <c r="M203" s="131"/>
      <c r="N203" s="131"/>
      <c r="O203" s="681">
        <v>1</v>
      </c>
      <c r="P203" s="131"/>
      <c r="Q203" s="131">
        <v>1</v>
      </c>
    </row>
    <row r="204" spans="1:17" s="44" customFormat="1" ht="31.5">
      <c r="A204" s="255">
        <v>198</v>
      </c>
      <c r="B204" s="685" t="s">
        <v>7646</v>
      </c>
      <c r="C204" s="259" t="s">
        <v>7642</v>
      </c>
      <c r="D204" s="686">
        <v>2000</v>
      </c>
      <c r="E204" s="687">
        <v>360</v>
      </c>
      <c r="F204" s="689"/>
      <c r="G204" s="686"/>
      <c r="H204" s="686" t="s">
        <v>7601</v>
      </c>
      <c r="I204" s="689"/>
      <c r="J204" s="689"/>
      <c r="K204" s="678" t="s">
        <v>1947</v>
      </c>
      <c r="L204" s="131"/>
      <c r="M204" s="131"/>
      <c r="N204" s="131"/>
      <c r="O204" s="681">
        <v>1</v>
      </c>
      <c r="P204" s="131"/>
      <c r="Q204" s="131">
        <v>1</v>
      </c>
    </row>
    <row r="205" spans="1:17" s="44" customFormat="1" ht="31.5">
      <c r="A205" s="255">
        <v>199</v>
      </c>
      <c r="B205" s="685" t="s">
        <v>7647</v>
      </c>
      <c r="C205" s="259" t="s">
        <v>7648</v>
      </c>
      <c r="D205" s="686">
        <v>2000</v>
      </c>
      <c r="E205" s="687">
        <v>152</v>
      </c>
      <c r="F205" s="689"/>
      <c r="G205" s="686"/>
      <c r="H205" s="686" t="s">
        <v>7601</v>
      </c>
      <c r="I205" s="689"/>
      <c r="J205" s="689"/>
      <c r="K205" s="678" t="s">
        <v>1947</v>
      </c>
      <c r="L205" s="131"/>
      <c r="M205" s="131"/>
      <c r="N205" s="131"/>
      <c r="O205" s="681">
        <v>1</v>
      </c>
      <c r="P205" s="131"/>
      <c r="Q205" s="131">
        <v>1</v>
      </c>
    </row>
    <row r="206" spans="1:17" s="44" customFormat="1" ht="31.5">
      <c r="A206" s="255">
        <v>200</v>
      </c>
      <c r="B206" s="685" t="s">
        <v>7649</v>
      </c>
      <c r="C206" s="259" t="s">
        <v>7650</v>
      </c>
      <c r="D206" s="686">
        <v>2000</v>
      </c>
      <c r="E206" s="687">
        <v>439</v>
      </c>
      <c r="F206" s="689"/>
      <c r="G206" s="686"/>
      <c r="H206" s="686" t="s">
        <v>7601</v>
      </c>
      <c r="I206" s="689"/>
      <c r="J206" s="689"/>
      <c r="K206" s="678" t="s">
        <v>1947</v>
      </c>
      <c r="L206" s="131"/>
      <c r="M206" s="131"/>
      <c r="N206" s="131"/>
      <c r="O206" s="681">
        <v>1</v>
      </c>
      <c r="P206" s="131"/>
      <c r="Q206" s="131">
        <v>1</v>
      </c>
    </row>
    <row r="207" spans="1:17" s="44" customFormat="1" ht="31.5">
      <c r="A207" s="255">
        <v>201</v>
      </c>
      <c r="B207" s="685" t="s">
        <v>7651</v>
      </c>
      <c r="C207" s="259" t="s">
        <v>7650</v>
      </c>
      <c r="D207" s="686">
        <v>2000</v>
      </c>
      <c r="E207" s="687">
        <v>350</v>
      </c>
      <c r="F207" s="689"/>
      <c r="G207" s="686"/>
      <c r="H207" s="686" t="s">
        <v>7601</v>
      </c>
      <c r="I207" s="689"/>
      <c r="J207" s="689"/>
      <c r="K207" s="678" t="s">
        <v>1947</v>
      </c>
      <c r="L207" s="131"/>
      <c r="M207" s="131"/>
      <c r="N207" s="131"/>
      <c r="O207" s="681">
        <v>1</v>
      </c>
      <c r="P207" s="131"/>
      <c r="Q207" s="131">
        <v>1</v>
      </c>
    </row>
    <row r="208" spans="1:17" s="44" customFormat="1" ht="31.5">
      <c r="A208" s="255">
        <v>202</v>
      </c>
      <c r="B208" s="685" t="s">
        <v>7652</v>
      </c>
      <c r="C208" s="259" t="s">
        <v>7653</v>
      </c>
      <c r="D208" s="686">
        <v>2002</v>
      </c>
      <c r="E208" s="687">
        <v>14</v>
      </c>
      <c r="F208" s="689"/>
      <c r="G208" s="686"/>
      <c r="H208" s="686" t="s">
        <v>7601</v>
      </c>
      <c r="I208" s="689"/>
      <c r="J208" s="689"/>
      <c r="K208" s="678" t="s">
        <v>1947</v>
      </c>
      <c r="L208" s="131"/>
      <c r="M208" s="131"/>
      <c r="N208" s="131"/>
      <c r="O208" s="681">
        <v>1</v>
      </c>
      <c r="P208" s="131"/>
      <c r="Q208" s="131">
        <v>1</v>
      </c>
    </row>
    <row r="209" spans="1:17" s="44" customFormat="1" ht="31.5">
      <c r="A209" s="255">
        <v>203</v>
      </c>
      <c r="B209" s="685" t="s">
        <v>7654</v>
      </c>
      <c r="C209" s="259" t="s">
        <v>7645</v>
      </c>
      <c r="D209" s="686">
        <v>2002</v>
      </c>
      <c r="E209" s="687">
        <v>67</v>
      </c>
      <c r="F209" s="689"/>
      <c r="G209" s="686"/>
      <c r="H209" s="686" t="s">
        <v>7601</v>
      </c>
      <c r="I209" s="689"/>
      <c r="J209" s="689"/>
      <c r="K209" s="678" t="s">
        <v>1947</v>
      </c>
      <c r="L209" s="131"/>
      <c r="M209" s="131"/>
      <c r="N209" s="131"/>
      <c r="O209" s="681">
        <v>1</v>
      </c>
      <c r="P209" s="131"/>
      <c r="Q209" s="131">
        <v>1</v>
      </c>
    </row>
    <row r="210" spans="1:17" s="44" customFormat="1" ht="31.5">
      <c r="A210" s="255">
        <v>204</v>
      </c>
      <c r="B210" s="685" t="s">
        <v>7655</v>
      </c>
      <c r="C210" s="259" t="s">
        <v>7634</v>
      </c>
      <c r="D210" s="686">
        <v>2006</v>
      </c>
      <c r="E210" s="687">
        <v>7</v>
      </c>
      <c r="F210" s="689"/>
      <c r="G210" s="686"/>
      <c r="H210" s="686" t="s">
        <v>40</v>
      </c>
      <c r="I210" s="689"/>
      <c r="J210" s="689"/>
      <c r="K210" s="678" t="s">
        <v>1947</v>
      </c>
      <c r="L210" s="131">
        <v>1</v>
      </c>
      <c r="M210" s="131"/>
      <c r="N210" s="131"/>
      <c r="O210" s="681"/>
      <c r="P210" s="131"/>
      <c r="Q210" s="131">
        <v>1</v>
      </c>
    </row>
    <row r="211" spans="1:17" s="44" customFormat="1" ht="31.5">
      <c r="A211" s="255">
        <v>205</v>
      </c>
      <c r="B211" s="685" t="s">
        <v>7656</v>
      </c>
      <c r="C211" s="259" t="s">
        <v>7657</v>
      </c>
      <c r="D211" s="686">
        <v>2007</v>
      </c>
      <c r="E211" s="687">
        <v>54</v>
      </c>
      <c r="F211" s="689"/>
      <c r="G211" s="686"/>
      <c r="H211" s="686" t="s">
        <v>40</v>
      </c>
      <c r="I211" s="689"/>
      <c r="J211" s="689"/>
      <c r="K211" s="678" t="s">
        <v>1947</v>
      </c>
      <c r="L211" s="131">
        <v>1</v>
      </c>
      <c r="M211" s="131"/>
      <c r="N211" s="131"/>
      <c r="O211" s="681"/>
      <c r="P211" s="131"/>
      <c r="Q211" s="131">
        <v>1</v>
      </c>
    </row>
    <row r="212" spans="1:17" s="44" customFormat="1" ht="31.5">
      <c r="A212" s="255">
        <v>206</v>
      </c>
      <c r="B212" s="685" t="s">
        <v>7658</v>
      </c>
      <c r="C212" s="259" t="s">
        <v>7659</v>
      </c>
      <c r="D212" s="686">
        <v>2008</v>
      </c>
      <c r="E212" s="687">
        <v>9</v>
      </c>
      <c r="F212" s="689"/>
      <c r="G212" s="686"/>
      <c r="H212" s="686" t="s">
        <v>215</v>
      </c>
      <c r="I212" s="689"/>
      <c r="J212" s="689"/>
      <c r="K212" s="678" t="s">
        <v>1947</v>
      </c>
      <c r="L212" s="131">
        <v>1</v>
      </c>
      <c r="M212" s="131"/>
      <c r="N212" s="131"/>
      <c r="O212" s="681"/>
      <c r="P212" s="131"/>
      <c r="Q212" s="131">
        <v>1</v>
      </c>
    </row>
    <row r="213" spans="1:17" s="44" customFormat="1" ht="31.5">
      <c r="A213" s="255">
        <v>207</v>
      </c>
      <c r="B213" s="685" t="s">
        <v>7660</v>
      </c>
      <c r="C213" s="259" t="s">
        <v>7661</v>
      </c>
      <c r="D213" s="686">
        <v>2009</v>
      </c>
      <c r="E213" s="687">
        <v>43</v>
      </c>
      <c r="F213" s="689"/>
      <c r="G213" s="686"/>
      <c r="H213" s="686" t="s">
        <v>7601</v>
      </c>
      <c r="I213" s="689"/>
      <c r="J213" s="689"/>
      <c r="K213" s="678" t="s">
        <v>1947</v>
      </c>
      <c r="L213" s="131">
        <v>1</v>
      </c>
      <c r="M213" s="131"/>
      <c r="N213" s="131"/>
      <c r="O213" s="681"/>
      <c r="P213" s="131"/>
      <c r="Q213" s="131">
        <v>1</v>
      </c>
    </row>
    <row r="214" spans="1:17" s="44" customFormat="1" ht="31.5">
      <c r="A214" s="255">
        <v>208</v>
      </c>
      <c r="B214" s="685" t="s">
        <v>7662</v>
      </c>
      <c r="C214" s="259" t="s">
        <v>7663</v>
      </c>
      <c r="D214" s="686">
        <v>2009</v>
      </c>
      <c r="E214" s="687">
        <v>10</v>
      </c>
      <c r="F214" s="689"/>
      <c r="G214" s="686"/>
      <c r="H214" s="686" t="s">
        <v>7601</v>
      </c>
      <c r="I214" s="689"/>
      <c r="J214" s="689"/>
      <c r="K214" s="678" t="s">
        <v>1947</v>
      </c>
      <c r="L214" s="131">
        <v>1</v>
      </c>
      <c r="M214" s="131"/>
      <c r="N214" s="131"/>
      <c r="O214" s="681"/>
      <c r="P214" s="131"/>
      <c r="Q214" s="131">
        <v>1</v>
      </c>
    </row>
    <row r="215" spans="1:17" s="44" customFormat="1" ht="31.5">
      <c r="A215" s="255">
        <v>209</v>
      </c>
      <c r="B215" s="685" t="s">
        <v>7664</v>
      </c>
      <c r="C215" s="259" t="s">
        <v>7665</v>
      </c>
      <c r="D215" s="686">
        <v>2010</v>
      </c>
      <c r="E215" s="687">
        <v>12</v>
      </c>
      <c r="F215" s="689"/>
      <c r="G215" s="686"/>
      <c r="H215" s="686" t="s">
        <v>40</v>
      </c>
      <c r="I215" s="689"/>
      <c r="J215" s="689"/>
      <c r="K215" s="678" t="s">
        <v>1947</v>
      </c>
      <c r="L215" s="131">
        <v>1</v>
      </c>
      <c r="M215" s="131"/>
      <c r="N215" s="131"/>
      <c r="O215" s="681"/>
      <c r="P215" s="131"/>
      <c r="Q215" s="131">
        <v>1</v>
      </c>
    </row>
    <row r="216" spans="1:17" s="44" customFormat="1" ht="31.5">
      <c r="A216" s="255">
        <v>210</v>
      </c>
      <c r="B216" s="685" t="s">
        <v>7666</v>
      </c>
      <c r="C216" s="259" t="s">
        <v>7659</v>
      </c>
      <c r="D216" s="686">
        <v>2010</v>
      </c>
      <c r="E216" s="687">
        <v>7</v>
      </c>
      <c r="F216" s="689"/>
      <c r="G216" s="686"/>
      <c r="H216" s="686" t="s">
        <v>215</v>
      </c>
      <c r="I216" s="689"/>
      <c r="J216" s="689"/>
      <c r="K216" s="678" t="s">
        <v>1947</v>
      </c>
      <c r="L216" s="131">
        <v>1</v>
      </c>
      <c r="M216" s="131"/>
      <c r="N216" s="131"/>
      <c r="O216" s="681"/>
      <c r="P216" s="131"/>
      <c r="Q216" s="131">
        <v>1</v>
      </c>
    </row>
    <row r="217" spans="1:17" s="44" customFormat="1" ht="31.5">
      <c r="A217" s="255">
        <v>211</v>
      </c>
      <c r="B217" s="685" t="s">
        <v>7667</v>
      </c>
      <c r="C217" s="259" t="s">
        <v>7659</v>
      </c>
      <c r="D217" s="686">
        <v>2011</v>
      </c>
      <c r="E217" s="687">
        <v>9</v>
      </c>
      <c r="F217" s="689"/>
      <c r="G217" s="686"/>
      <c r="H217" s="686" t="s">
        <v>215</v>
      </c>
      <c r="I217" s="689"/>
      <c r="J217" s="689"/>
      <c r="K217" s="678" t="s">
        <v>1947</v>
      </c>
      <c r="L217" s="131">
        <v>1</v>
      </c>
      <c r="M217" s="131"/>
      <c r="N217" s="131"/>
      <c r="O217" s="681"/>
      <c r="P217" s="131"/>
      <c r="Q217" s="131">
        <v>1</v>
      </c>
    </row>
    <row r="218" spans="1:17" s="44" customFormat="1" ht="31.5">
      <c r="A218" s="255">
        <v>212</v>
      </c>
      <c r="B218" s="685" t="s">
        <v>7668</v>
      </c>
      <c r="C218" s="259" t="s">
        <v>7634</v>
      </c>
      <c r="D218" s="686">
        <v>2012</v>
      </c>
      <c r="E218" s="687">
        <v>13</v>
      </c>
      <c r="F218" s="689"/>
      <c r="G218" s="686"/>
      <c r="H218" s="686" t="s">
        <v>40</v>
      </c>
      <c r="I218" s="689"/>
      <c r="J218" s="689"/>
      <c r="K218" s="678" t="s">
        <v>1947</v>
      </c>
      <c r="L218" s="131">
        <v>1</v>
      </c>
      <c r="M218" s="131"/>
      <c r="N218" s="131"/>
      <c r="O218" s="681"/>
      <c r="P218" s="131"/>
      <c r="Q218" s="131">
        <v>1</v>
      </c>
    </row>
    <row r="219" spans="1:17" s="44" customFormat="1" ht="31.5">
      <c r="A219" s="255">
        <v>213</v>
      </c>
      <c r="B219" s="256" t="s">
        <v>1869</v>
      </c>
      <c r="C219" s="255" t="s">
        <v>1870</v>
      </c>
      <c r="D219" s="256"/>
      <c r="E219" s="256"/>
      <c r="F219" s="256"/>
      <c r="G219" s="256"/>
      <c r="H219" s="256"/>
      <c r="I219" s="941" t="s">
        <v>1844</v>
      </c>
      <c r="J219" s="256"/>
      <c r="K219" s="678" t="s">
        <v>1947</v>
      </c>
      <c r="L219" s="131"/>
      <c r="M219" s="131"/>
      <c r="N219" s="131">
        <v>1</v>
      </c>
      <c r="O219" s="681"/>
      <c r="P219" s="131">
        <v>1</v>
      </c>
      <c r="Q219" s="131"/>
    </row>
    <row r="220" spans="1:17" s="44" customFormat="1" ht="31.5">
      <c r="A220" s="255">
        <v>214</v>
      </c>
      <c r="B220" s="256" t="s">
        <v>3985</v>
      </c>
      <c r="C220" s="255" t="s">
        <v>1862</v>
      </c>
      <c r="D220" s="690">
        <v>39594</v>
      </c>
      <c r="E220" s="256"/>
      <c r="F220" s="256"/>
      <c r="G220" s="256"/>
      <c r="H220" s="256"/>
      <c r="I220" s="942"/>
      <c r="J220" s="256"/>
      <c r="K220" s="678" t="s">
        <v>1947</v>
      </c>
      <c r="L220" s="131">
        <v>1</v>
      </c>
      <c r="M220" s="131"/>
      <c r="N220" s="131"/>
      <c r="O220" s="681"/>
      <c r="P220" s="131">
        <v>1</v>
      </c>
      <c r="Q220" s="131"/>
    </row>
    <row r="221" spans="1:17" s="44" customFormat="1" ht="31.5">
      <c r="A221" s="255">
        <v>215</v>
      </c>
      <c r="B221" s="256" t="s">
        <v>3986</v>
      </c>
      <c r="C221" s="255" t="s">
        <v>1855</v>
      </c>
      <c r="D221" s="690">
        <v>39168</v>
      </c>
      <c r="E221" s="256"/>
      <c r="F221" s="256"/>
      <c r="G221" s="256"/>
      <c r="H221" s="256"/>
      <c r="I221" s="942"/>
      <c r="J221" s="256"/>
      <c r="K221" s="678" t="s">
        <v>1947</v>
      </c>
      <c r="L221" s="131">
        <v>1</v>
      </c>
      <c r="M221" s="131"/>
      <c r="N221" s="131"/>
      <c r="O221" s="681"/>
      <c r="P221" s="131">
        <v>1</v>
      </c>
      <c r="Q221" s="131"/>
    </row>
    <row r="222" spans="1:17" s="44" customFormat="1" ht="31.5">
      <c r="A222" s="255">
        <v>216</v>
      </c>
      <c r="B222" s="256" t="s">
        <v>2251</v>
      </c>
      <c r="C222" s="679" t="s">
        <v>1851</v>
      </c>
      <c r="D222" s="690">
        <v>39980</v>
      </c>
      <c r="E222" s="256"/>
      <c r="F222" s="256"/>
      <c r="G222" s="256"/>
      <c r="H222" s="256"/>
      <c r="I222" s="942"/>
      <c r="J222" s="256"/>
      <c r="K222" s="678" t="s">
        <v>1947</v>
      </c>
      <c r="L222" s="131">
        <v>1</v>
      </c>
      <c r="M222" s="131"/>
      <c r="N222" s="131"/>
      <c r="O222" s="681"/>
      <c r="P222" s="131">
        <v>1</v>
      </c>
      <c r="Q222" s="131"/>
    </row>
    <row r="223" spans="1:17" s="44" customFormat="1" ht="31.5">
      <c r="A223" s="255">
        <v>217</v>
      </c>
      <c r="B223" s="256" t="s">
        <v>3987</v>
      </c>
      <c r="C223" s="679" t="s">
        <v>1864</v>
      </c>
      <c r="D223" s="690">
        <v>38294</v>
      </c>
      <c r="E223" s="256"/>
      <c r="F223" s="256"/>
      <c r="G223" s="256"/>
      <c r="H223" s="256"/>
      <c r="I223" s="942"/>
      <c r="J223" s="256"/>
      <c r="K223" s="678" t="s">
        <v>1947</v>
      </c>
      <c r="L223" s="131"/>
      <c r="M223" s="131"/>
      <c r="N223" s="131">
        <v>1</v>
      </c>
      <c r="O223" s="681"/>
      <c r="P223" s="131">
        <v>1</v>
      </c>
      <c r="Q223" s="131"/>
    </row>
    <row r="224" spans="1:17" s="44" customFormat="1" ht="31.5">
      <c r="A224" s="255">
        <v>218</v>
      </c>
      <c r="B224" s="256" t="s">
        <v>1871</v>
      </c>
      <c r="C224" s="679" t="s">
        <v>1872</v>
      </c>
      <c r="D224" s="256"/>
      <c r="E224" s="256"/>
      <c r="F224" s="256"/>
      <c r="G224" s="256"/>
      <c r="H224" s="256"/>
      <c r="I224" s="942"/>
      <c r="J224" s="256"/>
      <c r="K224" s="678" t="s">
        <v>1947</v>
      </c>
      <c r="L224" s="131">
        <v>1</v>
      </c>
      <c r="M224" s="131"/>
      <c r="N224" s="131"/>
      <c r="O224" s="681"/>
      <c r="P224" s="131">
        <v>1</v>
      </c>
      <c r="Q224" s="131"/>
    </row>
    <row r="225" spans="1:17" s="44" customFormat="1" ht="31.5">
      <c r="A225" s="255">
        <v>219</v>
      </c>
      <c r="B225" s="256" t="s">
        <v>3988</v>
      </c>
      <c r="C225" s="255" t="s">
        <v>1853</v>
      </c>
      <c r="D225" s="690">
        <v>37977</v>
      </c>
      <c r="E225" s="256"/>
      <c r="F225" s="256"/>
      <c r="G225" s="256"/>
      <c r="H225" s="679" t="s">
        <v>1847</v>
      </c>
      <c r="I225" s="942"/>
      <c r="J225" s="256"/>
      <c r="K225" s="678" t="s">
        <v>1947</v>
      </c>
      <c r="L225" s="131"/>
      <c r="M225" s="131"/>
      <c r="N225" s="131">
        <v>1</v>
      </c>
      <c r="O225" s="681"/>
      <c r="P225" s="131">
        <v>1</v>
      </c>
      <c r="Q225" s="131"/>
    </row>
    <row r="226" spans="1:17" s="44" customFormat="1" ht="31.5">
      <c r="A226" s="255">
        <v>220</v>
      </c>
      <c r="B226" s="256" t="s">
        <v>1873</v>
      </c>
      <c r="C226" s="255" t="s">
        <v>1874</v>
      </c>
      <c r="D226" s="256"/>
      <c r="E226" s="256"/>
      <c r="F226" s="256"/>
      <c r="G226" s="256"/>
      <c r="H226" s="256"/>
      <c r="I226" s="942"/>
      <c r="J226" s="256"/>
      <c r="K226" s="678" t="s">
        <v>1947</v>
      </c>
      <c r="L226" s="131">
        <v>1</v>
      </c>
      <c r="M226" s="131"/>
      <c r="N226" s="131"/>
      <c r="O226" s="681"/>
      <c r="P226" s="131">
        <v>1</v>
      </c>
      <c r="Q226" s="131"/>
    </row>
    <row r="227" spans="1:17" s="44" customFormat="1" ht="31.5">
      <c r="A227" s="255">
        <v>221</v>
      </c>
      <c r="B227" s="256" t="s">
        <v>3989</v>
      </c>
      <c r="C227" s="679" t="s">
        <v>1857</v>
      </c>
      <c r="D227" s="690">
        <v>40757</v>
      </c>
      <c r="E227" s="256"/>
      <c r="F227" s="256"/>
      <c r="G227" s="256"/>
      <c r="H227" s="679" t="s">
        <v>1858</v>
      </c>
      <c r="I227" s="942"/>
      <c r="J227" s="256"/>
      <c r="K227" s="678" t="s">
        <v>1947</v>
      </c>
      <c r="L227" s="131">
        <v>1</v>
      </c>
      <c r="M227" s="131"/>
      <c r="N227" s="131"/>
      <c r="O227" s="681"/>
      <c r="P227" s="131">
        <v>1</v>
      </c>
      <c r="Q227" s="131"/>
    </row>
    <row r="228" spans="1:17" s="44" customFormat="1" ht="31.5">
      <c r="A228" s="255">
        <v>222</v>
      </c>
      <c r="B228" s="256" t="s">
        <v>1848</v>
      </c>
      <c r="C228" s="679" t="s">
        <v>1849</v>
      </c>
      <c r="D228" s="690">
        <v>37830</v>
      </c>
      <c r="E228" s="256"/>
      <c r="F228" s="256"/>
      <c r="G228" s="256"/>
      <c r="H228" s="679" t="s">
        <v>1847</v>
      </c>
      <c r="I228" s="942"/>
      <c r="J228" s="256"/>
      <c r="K228" s="678" t="s">
        <v>1947</v>
      </c>
      <c r="L228" s="131">
        <v>1</v>
      </c>
      <c r="M228" s="131"/>
      <c r="N228" s="131"/>
      <c r="O228" s="681"/>
      <c r="P228" s="131">
        <v>1</v>
      </c>
      <c r="Q228" s="131"/>
    </row>
    <row r="229" spans="1:17" s="44" customFormat="1" ht="31.5">
      <c r="A229" s="255">
        <v>223</v>
      </c>
      <c r="B229" s="256" t="s">
        <v>3990</v>
      </c>
      <c r="C229" s="679" t="s">
        <v>1860</v>
      </c>
      <c r="D229" s="690">
        <v>37690</v>
      </c>
      <c r="E229" s="256"/>
      <c r="F229" s="256"/>
      <c r="G229" s="256"/>
      <c r="H229" s="256"/>
      <c r="I229" s="942"/>
      <c r="J229" s="256"/>
      <c r="K229" s="678" t="s">
        <v>1947</v>
      </c>
      <c r="L229" s="131">
        <v>1</v>
      </c>
      <c r="M229" s="131"/>
      <c r="N229" s="131"/>
      <c r="O229" s="681"/>
      <c r="P229" s="131">
        <v>1</v>
      </c>
      <c r="Q229" s="131"/>
    </row>
    <row r="230" spans="1:17" s="44" customFormat="1" ht="31.5">
      <c r="A230" s="255">
        <v>224</v>
      </c>
      <c r="B230" s="256" t="s">
        <v>2280</v>
      </c>
      <c r="C230" s="679" t="s">
        <v>1868</v>
      </c>
      <c r="D230" s="690">
        <v>37701</v>
      </c>
      <c r="E230" s="256"/>
      <c r="F230" s="256"/>
      <c r="G230" s="256"/>
      <c r="H230" s="256"/>
      <c r="I230" s="942"/>
      <c r="J230" s="256"/>
      <c r="K230" s="678" t="s">
        <v>1947</v>
      </c>
      <c r="L230" s="131">
        <v>1</v>
      </c>
      <c r="M230" s="131"/>
      <c r="N230" s="131"/>
      <c r="O230" s="681"/>
      <c r="P230" s="131">
        <v>1</v>
      </c>
      <c r="Q230" s="131"/>
    </row>
    <row r="231" spans="1:17" s="44" customFormat="1" ht="31.5">
      <c r="A231" s="255">
        <v>225</v>
      </c>
      <c r="B231" s="256" t="s">
        <v>3991</v>
      </c>
      <c r="C231" s="679" t="s">
        <v>1843</v>
      </c>
      <c r="D231" s="690">
        <v>39717</v>
      </c>
      <c r="E231" s="256"/>
      <c r="F231" s="256"/>
      <c r="G231" s="256"/>
      <c r="H231" s="256"/>
      <c r="I231" s="942"/>
      <c r="J231" s="256"/>
      <c r="K231" s="678" t="s">
        <v>1947</v>
      </c>
      <c r="L231" s="131">
        <v>1</v>
      </c>
      <c r="M231" s="131"/>
      <c r="N231" s="131"/>
      <c r="O231" s="681"/>
      <c r="P231" s="131">
        <v>1</v>
      </c>
      <c r="Q231" s="131"/>
    </row>
    <row r="232" spans="1:17" s="44" customFormat="1" ht="31.5">
      <c r="A232" s="255">
        <v>226</v>
      </c>
      <c r="B232" s="256" t="s">
        <v>1875</v>
      </c>
      <c r="C232" s="25" t="s">
        <v>1876</v>
      </c>
      <c r="D232" s="256"/>
      <c r="E232" s="256"/>
      <c r="F232" s="256"/>
      <c r="G232" s="256"/>
      <c r="H232" s="256"/>
      <c r="I232" s="942"/>
      <c r="J232" s="256"/>
      <c r="K232" s="678" t="s">
        <v>1947</v>
      </c>
      <c r="L232" s="131"/>
      <c r="M232" s="131"/>
      <c r="N232" s="131">
        <v>1</v>
      </c>
      <c r="O232" s="681"/>
      <c r="P232" s="131">
        <v>1</v>
      </c>
      <c r="Q232" s="131"/>
    </row>
    <row r="233" spans="1:17" s="44" customFormat="1" ht="31.5">
      <c r="A233" s="255">
        <v>227</v>
      </c>
      <c r="B233" s="256" t="s">
        <v>3992</v>
      </c>
      <c r="C233" s="679" t="s">
        <v>1866</v>
      </c>
      <c r="D233" s="690">
        <v>39272</v>
      </c>
      <c r="E233" s="256"/>
      <c r="F233" s="256"/>
      <c r="G233" s="256"/>
      <c r="H233" s="256"/>
      <c r="I233" s="943"/>
      <c r="J233" s="256"/>
      <c r="K233" s="678" t="s">
        <v>1947</v>
      </c>
      <c r="L233" s="131">
        <v>1</v>
      </c>
      <c r="M233" s="131"/>
      <c r="N233" s="131"/>
      <c r="O233" s="681"/>
      <c r="P233" s="131">
        <v>1</v>
      </c>
      <c r="Q233" s="131"/>
    </row>
    <row r="234" spans="1:17" ht="110.25">
      <c r="A234" s="255">
        <v>228</v>
      </c>
      <c r="B234" s="71" t="s">
        <v>4041</v>
      </c>
      <c r="C234" s="71" t="s">
        <v>4042</v>
      </c>
      <c r="D234" s="64" t="s">
        <v>4043</v>
      </c>
      <c r="E234" s="64"/>
      <c r="F234" s="64"/>
      <c r="G234" s="64"/>
      <c r="H234" s="64" t="s">
        <v>4044</v>
      </c>
      <c r="I234" s="64" t="s">
        <v>4045</v>
      </c>
      <c r="J234" s="64"/>
      <c r="K234" s="64" t="s">
        <v>2800</v>
      </c>
      <c r="L234" s="131">
        <v>1</v>
      </c>
      <c r="M234" s="131"/>
      <c r="N234" s="131"/>
      <c r="O234" s="681"/>
      <c r="Q234" s="131">
        <v>1</v>
      </c>
    </row>
    <row r="235" spans="1:17" ht="31.5">
      <c r="A235" s="255">
        <v>229</v>
      </c>
      <c r="B235" s="40" t="s">
        <v>4046</v>
      </c>
      <c r="C235" s="40" t="s">
        <v>4047</v>
      </c>
      <c r="D235" s="72">
        <v>1999</v>
      </c>
      <c r="E235" s="73">
        <v>502</v>
      </c>
      <c r="F235" s="74">
        <v>394.209</v>
      </c>
      <c r="G235" s="74">
        <v>17.8873</v>
      </c>
      <c r="H235" s="75" t="s">
        <v>4048</v>
      </c>
      <c r="I235" s="946" t="s">
        <v>4049</v>
      </c>
      <c r="J235" s="73"/>
      <c r="K235" s="64" t="s">
        <v>2800</v>
      </c>
      <c r="L235" s="131"/>
      <c r="M235" s="131"/>
      <c r="N235" s="131"/>
      <c r="O235" s="681">
        <v>1</v>
      </c>
      <c r="Q235" s="131">
        <v>1</v>
      </c>
    </row>
    <row r="236" spans="1:17" ht="31.5">
      <c r="A236" s="255">
        <v>230</v>
      </c>
      <c r="B236" s="40" t="s">
        <v>4050</v>
      </c>
      <c r="C236" s="40" t="s">
        <v>4051</v>
      </c>
      <c r="D236" s="72">
        <v>1999</v>
      </c>
      <c r="E236" s="73">
        <v>72</v>
      </c>
      <c r="F236" s="74">
        <v>141.04499999999999</v>
      </c>
      <c r="G236" s="74">
        <v>25.27</v>
      </c>
      <c r="H236" s="75" t="s">
        <v>4052</v>
      </c>
      <c r="I236" s="946"/>
      <c r="J236" s="73"/>
      <c r="K236" s="64" t="s">
        <v>2800</v>
      </c>
      <c r="L236" s="131"/>
      <c r="M236" s="131"/>
      <c r="N236" s="131"/>
      <c r="O236" s="681">
        <v>1</v>
      </c>
      <c r="Q236" s="131">
        <v>1</v>
      </c>
    </row>
    <row r="237" spans="1:17" ht="31.5">
      <c r="A237" s="255">
        <v>231</v>
      </c>
      <c r="B237" s="40" t="s">
        <v>4053</v>
      </c>
      <c r="C237" s="40" t="s">
        <v>4054</v>
      </c>
      <c r="D237" s="72">
        <v>1999</v>
      </c>
      <c r="E237" s="73">
        <v>82</v>
      </c>
      <c r="F237" s="74">
        <v>192.07810000000001</v>
      </c>
      <c r="G237" s="74">
        <v>81.588099999999997</v>
      </c>
      <c r="H237" s="75" t="s">
        <v>4052</v>
      </c>
      <c r="I237" s="946"/>
      <c r="J237" s="73"/>
      <c r="K237" s="64" t="s">
        <v>2800</v>
      </c>
      <c r="L237" s="131"/>
      <c r="M237" s="131"/>
      <c r="N237" s="131"/>
      <c r="O237" s="681">
        <v>1</v>
      </c>
      <c r="Q237" s="131">
        <v>1</v>
      </c>
    </row>
    <row r="238" spans="1:17" ht="94.5">
      <c r="A238" s="255">
        <v>232</v>
      </c>
      <c r="B238" s="40" t="s">
        <v>4055</v>
      </c>
      <c r="C238" s="40" t="s">
        <v>4056</v>
      </c>
      <c r="D238" s="76">
        <v>2001</v>
      </c>
      <c r="E238" s="73">
        <v>102</v>
      </c>
      <c r="F238" s="74"/>
      <c r="G238" s="74"/>
      <c r="H238" s="75" t="s">
        <v>4057</v>
      </c>
      <c r="I238" s="946"/>
      <c r="J238" s="73" t="s">
        <v>4058</v>
      </c>
      <c r="K238" s="64" t="s">
        <v>2800</v>
      </c>
      <c r="L238" s="131"/>
      <c r="M238" s="131"/>
      <c r="N238" s="131"/>
      <c r="O238" s="681">
        <v>1</v>
      </c>
      <c r="Q238" s="131">
        <v>1</v>
      </c>
    </row>
    <row r="239" spans="1:17" ht="110.25">
      <c r="A239" s="255">
        <v>233</v>
      </c>
      <c r="B239" s="40" t="s">
        <v>4059</v>
      </c>
      <c r="C239" s="40" t="s">
        <v>4060</v>
      </c>
      <c r="D239" s="72">
        <v>2007</v>
      </c>
      <c r="E239" s="73">
        <v>129</v>
      </c>
      <c r="F239" s="74"/>
      <c r="G239" s="74"/>
      <c r="H239" s="75" t="s">
        <v>4061</v>
      </c>
      <c r="I239" s="946"/>
      <c r="J239" s="73" t="s">
        <v>4058</v>
      </c>
      <c r="K239" s="64" t="s">
        <v>2800</v>
      </c>
      <c r="L239" s="131">
        <v>1</v>
      </c>
      <c r="M239" s="131"/>
      <c r="N239" s="131"/>
      <c r="O239" s="681"/>
      <c r="Q239" s="131">
        <v>1</v>
      </c>
    </row>
    <row r="240" spans="1:17" ht="31.5">
      <c r="A240" s="255">
        <v>234</v>
      </c>
      <c r="B240" s="40" t="s">
        <v>4062</v>
      </c>
      <c r="C240" s="40" t="s">
        <v>4063</v>
      </c>
      <c r="D240" s="76">
        <v>2007</v>
      </c>
      <c r="E240" s="73">
        <v>70</v>
      </c>
      <c r="F240" s="74">
        <v>106.1285</v>
      </c>
      <c r="G240" s="74">
        <v>23.886800000000001</v>
      </c>
      <c r="H240" s="75" t="s">
        <v>4064</v>
      </c>
      <c r="I240" s="946"/>
      <c r="J240" s="73"/>
      <c r="K240" s="64" t="s">
        <v>2800</v>
      </c>
      <c r="L240" s="131">
        <v>1</v>
      </c>
      <c r="M240" s="131"/>
      <c r="N240" s="131"/>
      <c r="O240" s="681"/>
      <c r="Q240" s="131">
        <v>1</v>
      </c>
    </row>
    <row r="241" spans="1:17" ht="63">
      <c r="A241" s="255">
        <v>235</v>
      </c>
      <c r="B241" s="40" t="s">
        <v>4065</v>
      </c>
      <c r="C241" s="40" t="s">
        <v>4066</v>
      </c>
      <c r="D241" s="76">
        <v>2009</v>
      </c>
      <c r="E241" s="73">
        <v>95</v>
      </c>
      <c r="F241" s="74">
        <v>482.24439999999998</v>
      </c>
      <c r="G241" s="74">
        <v>5.0125000000000002</v>
      </c>
      <c r="H241" s="75" t="s">
        <v>4067</v>
      </c>
      <c r="I241" s="946"/>
      <c r="J241" s="73"/>
      <c r="K241" s="64" t="s">
        <v>2800</v>
      </c>
      <c r="L241" s="131">
        <v>1</v>
      </c>
      <c r="M241" s="131"/>
      <c r="N241" s="131"/>
      <c r="O241" s="681"/>
      <c r="Q241" s="131">
        <v>1</v>
      </c>
    </row>
    <row r="242" spans="1:17" ht="31.5">
      <c r="A242" s="255">
        <v>236</v>
      </c>
      <c r="B242" s="234" t="s">
        <v>4068</v>
      </c>
      <c r="C242" s="234" t="s">
        <v>4069</v>
      </c>
      <c r="D242" s="496" t="s">
        <v>4070</v>
      </c>
      <c r="E242" s="497" t="s">
        <v>4071</v>
      </c>
      <c r="F242" s="255" t="s">
        <v>37</v>
      </c>
      <c r="G242" s="255"/>
      <c r="H242" s="255"/>
      <c r="I242" s="255"/>
      <c r="J242" s="255"/>
      <c r="K242" s="64" t="s">
        <v>2589</v>
      </c>
      <c r="L242" s="9"/>
      <c r="M242" s="455"/>
      <c r="N242" s="131">
        <v>1</v>
      </c>
      <c r="O242" s="681"/>
      <c r="Q242" s="131">
        <v>1</v>
      </c>
    </row>
    <row r="243" spans="1:17" ht="31.5">
      <c r="A243" s="255">
        <v>237</v>
      </c>
      <c r="B243" s="234" t="s">
        <v>4072</v>
      </c>
      <c r="C243" s="234" t="s">
        <v>4069</v>
      </c>
      <c r="D243" s="496" t="s">
        <v>4073</v>
      </c>
      <c r="E243" s="497" t="s">
        <v>4074</v>
      </c>
      <c r="F243" s="255" t="s">
        <v>37</v>
      </c>
      <c r="G243" s="255"/>
      <c r="H243" s="255"/>
      <c r="I243" s="255"/>
      <c r="J243" s="255"/>
      <c r="K243" s="64" t="s">
        <v>2589</v>
      </c>
      <c r="L243" s="9"/>
      <c r="M243" s="455"/>
      <c r="N243" s="131">
        <v>1</v>
      </c>
      <c r="O243" s="681"/>
      <c r="Q243" s="131">
        <v>1</v>
      </c>
    </row>
    <row r="244" spans="1:17" ht="31.5">
      <c r="A244" s="255">
        <v>238</v>
      </c>
      <c r="B244" s="234" t="s">
        <v>4075</v>
      </c>
      <c r="C244" s="234" t="s">
        <v>4076</v>
      </c>
      <c r="D244" s="496" t="s">
        <v>4077</v>
      </c>
      <c r="E244" s="497" t="s">
        <v>4078</v>
      </c>
      <c r="F244" s="255" t="s">
        <v>37</v>
      </c>
      <c r="G244" s="255"/>
      <c r="H244" s="255"/>
      <c r="I244" s="255"/>
      <c r="J244" s="255"/>
      <c r="K244" s="64" t="s">
        <v>2589</v>
      </c>
      <c r="L244" s="9"/>
      <c r="M244" s="455"/>
      <c r="N244" s="131">
        <v>1</v>
      </c>
      <c r="O244" s="681"/>
      <c r="Q244" s="131">
        <v>1</v>
      </c>
    </row>
    <row r="245" spans="1:17" ht="31.5">
      <c r="A245" s="255">
        <v>239</v>
      </c>
      <c r="B245" s="234" t="s">
        <v>4079</v>
      </c>
      <c r="C245" s="234" t="s">
        <v>4080</v>
      </c>
      <c r="D245" s="496" t="s">
        <v>4081</v>
      </c>
      <c r="E245" s="497" t="s">
        <v>4082</v>
      </c>
      <c r="F245" s="255" t="s">
        <v>37</v>
      </c>
      <c r="G245" s="255"/>
      <c r="H245" s="255"/>
      <c r="I245" s="255"/>
      <c r="J245" s="255"/>
      <c r="K245" s="64" t="s">
        <v>2589</v>
      </c>
      <c r="L245" s="9"/>
      <c r="M245" s="455"/>
      <c r="N245" s="131">
        <v>1</v>
      </c>
      <c r="O245" s="681"/>
      <c r="Q245" s="131">
        <v>1</v>
      </c>
    </row>
    <row r="246" spans="1:17" ht="47.25">
      <c r="A246" s="255">
        <v>240</v>
      </c>
      <c r="B246" s="479" t="s">
        <v>4083</v>
      </c>
      <c r="C246" s="542" t="s">
        <v>2206</v>
      </c>
      <c r="D246" s="479" t="s">
        <v>4084</v>
      </c>
      <c r="E246" s="543" t="s">
        <v>4085</v>
      </c>
      <c r="F246" s="255" t="s">
        <v>37</v>
      </c>
      <c r="G246" s="255"/>
      <c r="H246" s="255"/>
      <c r="I246" s="255"/>
      <c r="J246" s="255"/>
      <c r="K246" s="64" t="s">
        <v>2589</v>
      </c>
      <c r="L246" s="9"/>
      <c r="M246" s="455"/>
      <c r="N246" s="131">
        <v>1</v>
      </c>
      <c r="O246" s="681"/>
      <c r="Q246" s="131">
        <v>1</v>
      </c>
    </row>
    <row r="247" spans="1:17" ht="47.25">
      <c r="A247" s="255">
        <v>241</v>
      </c>
      <c r="B247" s="479" t="s">
        <v>4086</v>
      </c>
      <c r="C247" s="542" t="s">
        <v>4087</v>
      </c>
      <c r="D247" s="479" t="s">
        <v>4088</v>
      </c>
      <c r="E247" s="543" t="s">
        <v>4089</v>
      </c>
      <c r="F247" s="255" t="s">
        <v>37</v>
      </c>
      <c r="G247" s="255"/>
      <c r="H247" s="255"/>
      <c r="I247" s="255"/>
      <c r="J247" s="255"/>
      <c r="K247" s="64" t="s">
        <v>2589</v>
      </c>
      <c r="L247" s="9"/>
      <c r="M247" s="455"/>
      <c r="N247" s="131">
        <v>1</v>
      </c>
      <c r="O247" s="681"/>
      <c r="Q247" s="131">
        <v>1</v>
      </c>
    </row>
    <row r="248" spans="1:17" ht="47.25">
      <c r="A248" s="255">
        <v>242</v>
      </c>
      <c r="B248" s="479" t="s">
        <v>4090</v>
      </c>
      <c r="C248" s="542" t="s">
        <v>4091</v>
      </c>
      <c r="D248" s="479" t="s">
        <v>4092</v>
      </c>
      <c r="E248" s="543" t="s">
        <v>4093</v>
      </c>
      <c r="F248" s="255" t="s">
        <v>37</v>
      </c>
      <c r="G248" s="255"/>
      <c r="H248" s="255"/>
      <c r="I248" s="255"/>
      <c r="J248" s="255"/>
      <c r="K248" s="64" t="s">
        <v>2589</v>
      </c>
      <c r="L248" s="9"/>
      <c r="M248" s="455"/>
      <c r="N248" s="131">
        <v>1</v>
      </c>
      <c r="O248" s="681"/>
      <c r="Q248" s="131">
        <v>1</v>
      </c>
    </row>
    <row r="249" spans="1:17" ht="31.5">
      <c r="A249" s="255">
        <v>243</v>
      </c>
      <c r="B249" s="234" t="s">
        <v>4094</v>
      </c>
      <c r="C249" s="234" t="s">
        <v>2282</v>
      </c>
      <c r="D249" s="496" t="s">
        <v>4095</v>
      </c>
      <c r="E249" s="497" t="s">
        <v>4096</v>
      </c>
      <c r="F249" s="255" t="s">
        <v>37</v>
      </c>
      <c r="G249" s="255"/>
      <c r="H249" s="255"/>
      <c r="I249" s="255"/>
      <c r="J249" s="255"/>
      <c r="K249" s="64" t="s">
        <v>2589</v>
      </c>
      <c r="L249" s="9"/>
      <c r="M249" s="455"/>
      <c r="N249" s="131">
        <v>1</v>
      </c>
      <c r="O249" s="681"/>
      <c r="Q249" s="131">
        <v>1</v>
      </c>
    </row>
    <row r="250" spans="1:17" s="44" customFormat="1" ht="47.25" customHeight="1">
      <c r="A250" s="255">
        <v>244</v>
      </c>
      <c r="B250" s="752" t="s">
        <v>2322</v>
      </c>
      <c r="C250" s="752" t="s">
        <v>2323</v>
      </c>
      <c r="D250" s="752" t="s">
        <v>7740</v>
      </c>
      <c r="E250" s="753" t="s">
        <v>7741</v>
      </c>
      <c r="F250" s="754" t="s">
        <v>37</v>
      </c>
      <c r="G250" s="255"/>
      <c r="H250" s="255"/>
      <c r="I250" s="255"/>
      <c r="J250" s="255"/>
      <c r="K250" s="678" t="s">
        <v>2589</v>
      </c>
      <c r="L250" s="9"/>
      <c r="M250" s="455"/>
      <c r="N250" s="131">
        <v>1</v>
      </c>
      <c r="O250" s="681"/>
      <c r="P250" s="131"/>
      <c r="Q250" s="131">
        <v>1</v>
      </c>
    </row>
    <row r="251" spans="1:17" s="44" customFormat="1" ht="30">
      <c r="A251" s="255">
        <v>245</v>
      </c>
      <c r="B251" s="752" t="s">
        <v>2324</v>
      </c>
      <c r="C251" s="752" t="s">
        <v>2323</v>
      </c>
      <c r="D251" s="752" t="s">
        <v>7742</v>
      </c>
      <c r="E251" s="753" t="s">
        <v>7743</v>
      </c>
      <c r="F251" s="754" t="s">
        <v>37</v>
      </c>
      <c r="G251" s="255"/>
      <c r="H251" s="255"/>
      <c r="I251" s="255"/>
      <c r="J251" s="255"/>
      <c r="K251" s="678" t="s">
        <v>2589</v>
      </c>
      <c r="L251" s="9"/>
      <c r="M251" s="455"/>
      <c r="N251" s="131">
        <v>1</v>
      </c>
      <c r="O251" s="681"/>
      <c r="P251" s="131"/>
      <c r="Q251" s="131">
        <v>1</v>
      </c>
    </row>
    <row r="252" spans="1:17" ht="31.5">
      <c r="A252" s="255">
        <v>246</v>
      </c>
      <c r="B252" s="234" t="s">
        <v>4097</v>
      </c>
      <c r="C252" s="234" t="s">
        <v>2323</v>
      </c>
      <c r="D252" s="496" t="s">
        <v>4098</v>
      </c>
      <c r="E252" s="497" t="s">
        <v>4099</v>
      </c>
      <c r="F252" s="255" t="s">
        <v>37</v>
      </c>
      <c r="G252" s="255"/>
      <c r="H252" s="255"/>
      <c r="I252" s="255"/>
      <c r="J252" s="255"/>
      <c r="K252" s="64" t="s">
        <v>2589</v>
      </c>
      <c r="L252" s="9"/>
      <c r="M252" s="455"/>
      <c r="N252" s="131">
        <v>1</v>
      </c>
      <c r="O252" s="681"/>
      <c r="Q252" s="131">
        <v>1</v>
      </c>
    </row>
    <row r="253" spans="1:17" ht="31.5">
      <c r="A253" s="255">
        <v>247</v>
      </c>
      <c r="B253" s="234" t="s">
        <v>4100</v>
      </c>
      <c r="C253" s="234" t="s">
        <v>2340</v>
      </c>
      <c r="D253" s="496" t="s">
        <v>4101</v>
      </c>
      <c r="E253" s="497" t="s">
        <v>4102</v>
      </c>
      <c r="F253" s="255" t="s">
        <v>37</v>
      </c>
      <c r="G253" s="255"/>
      <c r="H253" s="255"/>
      <c r="I253" s="255"/>
      <c r="J253" s="255"/>
      <c r="K253" s="64" t="s">
        <v>2589</v>
      </c>
      <c r="L253" s="9"/>
      <c r="M253" s="455"/>
      <c r="N253" s="131">
        <v>1</v>
      </c>
      <c r="O253" s="681"/>
      <c r="Q253" s="131">
        <v>1</v>
      </c>
    </row>
    <row r="254" spans="1:17" ht="31.5">
      <c r="A254" s="255">
        <v>248</v>
      </c>
      <c r="B254" s="479" t="s">
        <v>4103</v>
      </c>
      <c r="C254" s="479" t="s">
        <v>4104</v>
      </c>
      <c r="D254" s="479" t="s">
        <v>4105</v>
      </c>
      <c r="E254" s="544" t="s">
        <v>4106</v>
      </c>
      <c r="F254" s="255" t="s">
        <v>37</v>
      </c>
      <c r="G254" s="255"/>
      <c r="H254" s="255"/>
      <c r="I254" s="255"/>
      <c r="J254" s="255"/>
      <c r="K254" s="64" t="s">
        <v>2589</v>
      </c>
      <c r="L254" s="9"/>
      <c r="M254" s="455"/>
      <c r="N254" s="131">
        <v>1</v>
      </c>
      <c r="O254" s="681"/>
      <c r="Q254" s="131">
        <v>1</v>
      </c>
    </row>
    <row r="255" spans="1:17" ht="31.5">
      <c r="A255" s="255">
        <v>249</v>
      </c>
      <c r="B255" s="479" t="s">
        <v>4107</v>
      </c>
      <c r="C255" s="479" t="s">
        <v>4108</v>
      </c>
      <c r="D255" s="479" t="s">
        <v>4109</v>
      </c>
      <c r="E255" s="544" t="s">
        <v>4110</v>
      </c>
      <c r="F255" s="255" t="s">
        <v>37</v>
      </c>
      <c r="G255" s="255"/>
      <c r="H255" s="255"/>
      <c r="I255" s="255"/>
      <c r="J255" s="255"/>
      <c r="K255" s="64" t="s">
        <v>2589</v>
      </c>
      <c r="L255" s="9"/>
      <c r="M255" s="455"/>
      <c r="N255" s="131">
        <v>1</v>
      </c>
      <c r="O255" s="681"/>
      <c r="Q255" s="131">
        <v>1</v>
      </c>
    </row>
    <row r="256" spans="1:17" ht="31.5">
      <c r="A256" s="255">
        <v>250</v>
      </c>
      <c r="B256" s="479" t="s">
        <v>4111</v>
      </c>
      <c r="C256" s="479" t="s">
        <v>4112</v>
      </c>
      <c r="D256" s="479" t="s">
        <v>4113</v>
      </c>
      <c r="E256" s="544" t="s">
        <v>4114</v>
      </c>
      <c r="F256" s="255" t="s">
        <v>37</v>
      </c>
      <c r="G256" s="255"/>
      <c r="H256" s="255"/>
      <c r="I256" s="255"/>
      <c r="J256" s="255"/>
      <c r="K256" s="64" t="s">
        <v>2589</v>
      </c>
      <c r="L256" s="9"/>
      <c r="M256" s="455"/>
      <c r="N256" s="131">
        <v>1</v>
      </c>
      <c r="O256" s="681"/>
      <c r="Q256" s="131">
        <v>1</v>
      </c>
    </row>
    <row r="257" spans="1:17" ht="31.5">
      <c r="A257" s="255">
        <v>251</v>
      </c>
      <c r="B257" s="479" t="s">
        <v>4115</v>
      </c>
      <c r="C257" s="479" t="s">
        <v>4116</v>
      </c>
      <c r="D257" s="479" t="s">
        <v>4117</v>
      </c>
      <c r="E257" s="544" t="s">
        <v>4118</v>
      </c>
      <c r="F257" s="255" t="s">
        <v>37</v>
      </c>
      <c r="G257" s="255"/>
      <c r="H257" s="255"/>
      <c r="I257" s="255"/>
      <c r="J257" s="255"/>
      <c r="K257" s="64" t="s">
        <v>2589</v>
      </c>
      <c r="L257" s="9"/>
      <c r="M257" s="455"/>
      <c r="N257" s="131">
        <v>1</v>
      </c>
      <c r="O257" s="681"/>
      <c r="Q257" s="131">
        <v>1</v>
      </c>
    </row>
    <row r="258" spans="1:17" ht="31.5">
      <c r="A258" s="255">
        <v>252</v>
      </c>
      <c r="B258" s="479" t="s">
        <v>4119</v>
      </c>
      <c r="C258" s="479" t="s">
        <v>4120</v>
      </c>
      <c r="D258" s="479" t="s">
        <v>4121</v>
      </c>
      <c r="E258" s="544">
        <v>987892303</v>
      </c>
      <c r="F258" s="255" t="s">
        <v>37</v>
      </c>
      <c r="G258" s="255"/>
      <c r="H258" s="255"/>
      <c r="I258" s="255"/>
      <c r="J258" s="255"/>
      <c r="K258" s="64" t="s">
        <v>2589</v>
      </c>
      <c r="L258" s="9"/>
      <c r="M258" s="455"/>
      <c r="N258" s="131">
        <v>1</v>
      </c>
      <c r="O258" s="681"/>
      <c r="Q258" s="131">
        <v>1</v>
      </c>
    </row>
    <row r="259" spans="1:17" ht="31.5">
      <c r="A259" s="255">
        <v>253</v>
      </c>
      <c r="B259" s="479" t="s">
        <v>4122</v>
      </c>
      <c r="C259" s="479" t="s">
        <v>4123</v>
      </c>
      <c r="D259" s="479" t="s">
        <v>4124</v>
      </c>
      <c r="E259" s="544" t="s">
        <v>4125</v>
      </c>
      <c r="F259" s="255" t="s">
        <v>37</v>
      </c>
      <c r="G259" s="255"/>
      <c r="H259" s="255"/>
      <c r="I259" s="255"/>
      <c r="J259" s="255"/>
      <c r="K259" s="64" t="s">
        <v>2589</v>
      </c>
      <c r="L259" s="9"/>
      <c r="M259" s="455"/>
      <c r="N259" s="131">
        <v>1</v>
      </c>
      <c r="O259" s="681"/>
      <c r="Q259" s="131">
        <v>1</v>
      </c>
    </row>
    <row r="260" spans="1:17" ht="31.5">
      <c r="A260" s="255">
        <v>254</v>
      </c>
      <c r="B260" s="479" t="s">
        <v>4126</v>
      </c>
      <c r="C260" s="479" t="s">
        <v>4123</v>
      </c>
      <c r="D260" s="479" t="s">
        <v>4127</v>
      </c>
      <c r="E260" s="35">
        <v>987962781</v>
      </c>
      <c r="F260" s="255" t="s">
        <v>37</v>
      </c>
      <c r="G260" s="255"/>
      <c r="H260" s="255"/>
      <c r="I260" s="255"/>
      <c r="J260" s="255"/>
      <c r="K260" s="64" t="s">
        <v>2589</v>
      </c>
      <c r="L260" s="9"/>
      <c r="M260" s="455"/>
      <c r="N260" s="131">
        <v>1</v>
      </c>
      <c r="O260" s="681"/>
      <c r="Q260" s="131">
        <v>1</v>
      </c>
    </row>
    <row r="261" spans="1:17" ht="31.5">
      <c r="A261" s="255">
        <v>255</v>
      </c>
      <c r="B261" s="479" t="s">
        <v>4128</v>
      </c>
      <c r="C261" s="479" t="s">
        <v>4129</v>
      </c>
      <c r="D261" s="479" t="s">
        <v>4130</v>
      </c>
      <c r="E261" s="544" t="s">
        <v>4131</v>
      </c>
      <c r="F261" s="255" t="s">
        <v>37</v>
      </c>
      <c r="G261" s="255"/>
      <c r="H261" s="255"/>
      <c r="I261" s="255"/>
      <c r="J261" s="255"/>
      <c r="K261" s="64" t="s">
        <v>2589</v>
      </c>
      <c r="L261" s="9"/>
      <c r="M261" s="455"/>
      <c r="N261" s="131">
        <v>1</v>
      </c>
      <c r="O261" s="681"/>
      <c r="Q261" s="131">
        <v>1</v>
      </c>
    </row>
    <row r="262" spans="1:17" ht="31.5">
      <c r="A262" s="255">
        <v>256</v>
      </c>
      <c r="B262" s="479" t="s">
        <v>4132</v>
      </c>
      <c r="C262" s="479" t="s">
        <v>4133</v>
      </c>
      <c r="D262" s="479" t="s">
        <v>4134</v>
      </c>
      <c r="E262" s="544" t="s">
        <v>4135</v>
      </c>
      <c r="F262" s="255" t="s">
        <v>37</v>
      </c>
      <c r="G262" s="255"/>
      <c r="H262" s="255"/>
      <c r="I262" s="255"/>
      <c r="J262" s="255"/>
      <c r="K262" s="64" t="s">
        <v>2589</v>
      </c>
      <c r="L262" s="9"/>
      <c r="M262" s="455"/>
      <c r="N262" s="131">
        <v>1</v>
      </c>
      <c r="O262" s="681"/>
      <c r="Q262" s="131">
        <v>1</v>
      </c>
    </row>
    <row r="263" spans="1:17" ht="31.5">
      <c r="A263" s="255">
        <v>257</v>
      </c>
      <c r="B263" s="479" t="s">
        <v>4136</v>
      </c>
      <c r="C263" s="479" t="s">
        <v>4137</v>
      </c>
      <c r="D263" s="479" t="s">
        <v>4138</v>
      </c>
      <c r="E263" s="544" t="s">
        <v>4139</v>
      </c>
      <c r="F263" s="255" t="s">
        <v>37</v>
      </c>
      <c r="G263" s="255"/>
      <c r="H263" s="255"/>
      <c r="I263" s="255"/>
      <c r="J263" s="255"/>
      <c r="K263" s="64" t="s">
        <v>2589</v>
      </c>
      <c r="L263" s="9"/>
      <c r="M263" s="455"/>
      <c r="N263" s="131">
        <v>1</v>
      </c>
      <c r="O263" s="681"/>
      <c r="Q263" s="131">
        <v>1</v>
      </c>
    </row>
    <row r="264" spans="1:17" ht="31.5">
      <c r="A264" s="255">
        <v>258</v>
      </c>
      <c r="B264" s="479" t="s">
        <v>4140</v>
      </c>
      <c r="C264" s="479" t="s">
        <v>4137</v>
      </c>
      <c r="D264" s="479" t="s">
        <v>4141</v>
      </c>
      <c r="E264" s="544" t="s">
        <v>4142</v>
      </c>
      <c r="F264" s="255" t="s">
        <v>37</v>
      </c>
      <c r="G264" s="255"/>
      <c r="H264" s="255"/>
      <c r="I264" s="255"/>
      <c r="J264" s="255"/>
      <c r="K264" s="64" t="s">
        <v>2589</v>
      </c>
      <c r="L264" s="9"/>
      <c r="M264" s="455"/>
      <c r="N264" s="131">
        <v>1</v>
      </c>
      <c r="O264" s="681"/>
      <c r="Q264" s="131">
        <v>1</v>
      </c>
    </row>
    <row r="265" spans="1:17" ht="31.5">
      <c r="A265" s="255">
        <v>259</v>
      </c>
      <c r="B265" s="479" t="s">
        <v>4143</v>
      </c>
      <c r="C265" s="479" t="s">
        <v>4123</v>
      </c>
      <c r="D265" s="479" t="s">
        <v>4144</v>
      </c>
      <c r="E265" s="544" t="s">
        <v>4145</v>
      </c>
      <c r="F265" s="255" t="s">
        <v>37</v>
      </c>
      <c r="G265" s="255"/>
      <c r="H265" s="255"/>
      <c r="I265" s="255"/>
      <c r="J265" s="255"/>
      <c r="K265" s="64" t="s">
        <v>2589</v>
      </c>
      <c r="L265" s="9"/>
      <c r="M265" s="455"/>
      <c r="N265" s="131">
        <v>1</v>
      </c>
      <c r="O265" s="681"/>
      <c r="Q265" s="131">
        <v>1</v>
      </c>
    </row>
    <row r="266" spans="1:17" ht="31.5">
      <c r="A266" s="255">
        <v>260</v>
      </c>
      <c r="B266" s="479" t="s">
        <v>4146</v>
      </c>
      <c r="C266" s="479" t="s">
        <v>4123</v>
      </c>
      <c r="D266" s="479" t="s">
        <v>4147</v>
      </c>
      <c r="E266" s="544" t="s">
        <v>4148</v>
      </c>
      <c r="F266" s="255" t="s">
        <v>37</v>
      </c>
      <c r="G266" s="255"/>
      <c r="H266" s="255"/>
      <c r="I266" s="255"/>
      <c r="J266" s="255"/>
      <c r="K266" s="64" t="s">
        <v>2589</v>
      </c>
      <c r="L266" s="9"/>
      <c r="M266" s="455"/>
      <c r="N266" s="131">
        <v>1</v>
      </c>
      <c r="O266" s="681"/>
      <c r="Q266" s="131">
        <v>1</v>
      </c>
    </row>
    <row r="267" spans="1:17" ht="31.5">
      <c r="A267" s="255">
        <v>261</v>
      </c>
      <c r="B267" s="479" t="s">
        <v>4149</v>
      </c>
      <c r="C267" s="479" t="s">
        <v>4150</v>
      </c>
      <c r="D267" s="479" t="s">
        <v>4151</v>
      </c>
      <c r="E267" s="544" t="s">
        <v>4152</v>
      </c>
      <c r="F267" s="255" t="s">
        <v>37</v>
      </c>
      <c r="G267" s="255"/>
      <c r="H267" s="255"/>
      <c r="I267" s="255"/>
      <c r="J267" s="255"/>
      <c r="K267" s="64" t="s">
        <v>2589</v>
      </c>
      <c r="L267" s="9"/>
      <c r="M267" s="455"/>
      <c r="N267" s="131">
        <v>1</v>
      </c>
      <c r="O267" s="681"/>
      <c r="Q267" s="131">
        <v>1</v>
      </c>
    </row>
    <row r="268" spans="1:17" ht="31.5">
      <c r="A268" s="255">
        <v>262</v>
      </c>
      <c r="B268" s="479" t="s">
        <v>4153</v>
      </c>
      <c r="C268" s="545" t="s">
        <v>4137</v>
      </c>
      <c r="D268" s="479" t="s">
        <v>4154</v>
      </c>
      <c r="E268" s="546" t="s">
        <v>4155</v>
      </c>
      <c r="F268" s="255" t="s">
        <v>37</v>
      </c>
      <c r="G268" s="255"/>
      <c r="H268" s="255"/>
      <c r="I268" s="255"/>
      <c r="J268" s="255"/>
      <c r="K268" s="64" t="s">
        <v>2589</v>
      </c>
      <c r="L268" s="9"/>
      <c r="M268" s="455"/>
      <c r="N268" s="131">
        <v>1</v>
      </c>
      <c r="O268" s="681"/>
      <c r="Q268" s="131">
        <v>1</v>
      </c>
    </row>
    <row r="269" spans="1:17" ht="31.5">
      <c r="A269" s="255">
        <v>263</v>
      </c>
      <c r="B269" s="479" t="s">
        <v>4156</v>
      </c>
      <c r="C269" s="479" t="s">
        <v>4157</v>
      </c>
      <c r="D269" s="479" t="s">
        <v>4158</v>
      </c>
      <c r="E269" s="544" t="s">
        <v>4159</v>
      </c>
      <c r="F269" s="255" t="s">
        <v>37</v>
      </c>
      <c r="G269" s="255"/>
      <c r="H269" s="255"/>
      <c r="I269" s="255"/>
      <c r="J269" s="255"/>
      <c r="K269" s="64" t="s">
        <v>2589</v>
      </c>
      <c r="L269" s="9"/>
      <c r="M269" s="455"/>
      <c r="N269" s="131">
        <v>1</v>
      </c>
      <c r="O269" s="681"/>
      <c r="Q269" s="131">
        <v>1</v>
      </c>
    </row>
    <row r="270" spans="1:17" ht="31.5">
      <c r="A270" s="255">
        <v>264</v>
      </c>
      <c r="B270" s="479" t="s">
        <v>4160</v>
      </c>
      <c r="C270" s="479" t="s">
        <v>4161</v>
      </c>
      <c r="D270" s="479" t="s">
        <v>4162</v>
      </c>
      <c r="E270" s="544" t="s">
        <v>4163</v>
      </c>
      <c r="F270" s="255" t="s">
        <v>37</v>
      </c>
      <c r="G270" s="255"/>
      <c r="H270" s="255"/>
      <c r="I270" s="255"/>
      <c r="J270" s="255"/>
      <c r="K270" s="64" t="s">
        <v>2589</v>
      </c>
      <c r="L270" s="9"/>
      <c r="M270" s="455"/>
      <c r="N270" s="131">
        <v>1</v>
      </c>
      <c r="O270" s="681"/>
      <c r="Q270" s="131">
        <v>1</v>
      </c>
    </row>
    <row r="271" spans="1:17" ht="31.5">
      <c r="A271" s="255">
        <v>265</v>
      </c>
      <c r="B271" s="479" t="s">
        <v>4164</v>
      </c>
      <c r="C271" s="479" t="s">
        <v>4165</v>
      </c>
      <c r="D271" s="479" t="s">
        <v>4166</v>
      </c>
      <c r="E271" s="546" t="s">
        <v>4167</v>
      </c>
      <c r="F271" s="255" t="s">
        <v>37</v>
      </c>
      <c r="G271" s="255"/>
      <c r="H271" s="255"/>
      <c r="I271" s="255"/>
      <c r="J271" s="255"/>
      <c r="K271" s="64" t="s">
        <v>2589</v>
      </c>
      <c r="L271" s="9"/>
      <c r="M271" s="455"/>
      <c r="N271" s="131">
        <v>1</v>
      </c>
      <c r="O271" s="681"/>
      <c r="Q271" s="131">
        <v>1</v>
      </c>
    </row>
    <row r="272" spans="1:17" ht="31.5">
      <c r="A272" s="255">
        <v>266</v>
      </c>
      <c r="B272" s="479" t="s">
        <v>4168</v>
      </c>
      <c r="C272" s="479" t="s">
        <v>4169</v>
      </c>
      <c r="D272" s="479" t="s">
        <v>4170</v>
      </c>
      <c r="E272" s="544" t="s">
        <v>4171</v>
      </c>
      <c r="F272" s="255" t="s">
        <v>37</v>
      </c>
      <c r="G272" s="255"/>
      <c r="H272" s="255"/>
      <c r="I272" s="255"/>
      <c r="J272" s="255"/>
      <c r="K272" s="64" t="s">
        <v>2589</v>
      </c>
      <c r="L272" s="9"/>
      <c r="M272" s="455"/>
      <c r="N272" s="131">
        <v>1</v>
      </c>
      <c r="O272" s="681"/>
      <c r="Q272" s="131">
        <v>1</v>
      </c>
    </row>
    <row r="273" spans="1:17" ht="31.5">
      <c r="A273" s="255">
        <v>267</v>
      </c>
      <c r="B273" s="479" t="s">
        <v>4172</v>
      </c>
      <c r="C273" s="479" t="s">
        <v>4173</v>
      </c>
      <c r="D273" s="479" t="s">
        <v>4174</v>
      </c>
      <c r="E273" s="544" t="s">
        <v>4175</v>
      </c>
      <c r="F273" s="255" t="s">
        <v>37</v>
      </c>
      <c r="G273" s="255"/>
      <c r="H273" s="255"/>
      <c r="I273" s="255"/>
      <c r="J273" s="255"/>
      <c r="K273" s="64" t="s">
        <v>2589</v>
      </c>
      <c r="L273" s="9"/>
      <c r="M273" s="455"/>
      <c r="N273" s="131">
        <v>1</v>
      </c>
      <c r="O273" s="681"/>
      <c r="Q273" s="131">
        <v>1</v>
      </c>
    </row>
    <row r="274" spans="1:17" ht="31.5">
      <c r="A274" s="255">
        <v>268</v>
      </c>
      <c r="B274" s="479" t="s">
        <v>4176</v>
      </c>
      <c r="C274" s="479" t="s">
        <v>4177</v>
      </c>
      <c r="D274" s="479" t="s">
        <v>4178</v>
      </c>
      <c r="E274" s="544" t="s">
        <v>4179</v>
      </c>
      <c r="F274" s="255" t="s">
        <v>37</v>
      </c>
      <c r="G274" s="255"/>
      <c r="H274" s="255"/>
      <c r="I274" s="255"/>
      <c r="J274" s="255"/>
      <c r="K274" s="64" t="s">
        <v>2589</v>
      </c>
      <c r="L274" s="9"/>
      <c r="M274" s="455"/>
      <c r="N274" s="131">
        <v>1</v>
      </c>
      <c r="O274" s="681"/>
      <c r="Q274" s="131">
        <v>1</v>
      </c>
    </row>
    <row r="275" spans="1:17" ht="31.5">
      <c r="A275" s="255">
        <v>269</v>
      </c>
      <c r="B275" s="479" t="s">
        <v>4180</v>
      </c>
      <c r="C275" s="479" t="s">
        <v>4181</v>
      </c>
      <c r="D275" s="479" t="s">
        <v>4182</v>
      </c>
      <c r="E275" s="544" t="s">
        <v>4183</v>
      </c>
      <c r="F275" s="255" t="s">
        <v>37</v>
      </c>
      <c r="G275" s="255"/>
      <c r="H275" s="255"/>
      <c r="I275" s="255"/>
      <c r="J275" s="255"/>
      <c r="K275" s="64" t="s">
        <v>2589</v>
      </c>
      <c r="L275" s="9"/>
      <c r="M275" s="455"/>
      <c r="N275" s="131">
        <v>1</v>
      </c>
      <c r="O275" s="681"/>
      <c r="Q275" s="131">
        <v>1</v>
      </c>
    </row>
    <row r="276" spans="1:17" ht="31.5">
      <c r="A276" s="255">
        <v>270</v>
      </c>
      <c r="B276" s="479" t="s">
        <v>4184</v>
      </c>
      <c r="C276" s="479" t="s">
        <v>4185</v>
      </c>
      <c r="D276" s="479" t="s">
        <v>4186</v>
      </c>
      <c r="E276" s="544" t="s">
        <v>4187</v>
      </c>
      <c r="F276" s="255" t="s">
        <v>37</v>
      </c>
      <c r="G276" s="255"/>
      <c r="H276" s="255"/>
      <c r="I276" s="255"/>
      <c r="J276" s="255"/>
      <c r="K276" s="64" t="s">
        <v>2589</v>
      </c>
      <c r="L276" s="9"/>
      <c r="M276" s="455"/>
      <c r="N276" s="131">
        <v>1</v>
      </c>
      <c r="O276" s="681"/>
      <c r="Q276" s="131">
        <v>1</v>
      </c>
    </row>
    <row r="277" spans="1:17" ht="31.5">
      <c r="A277" s="255">
        <v>271</v>
      </c>
      <c r="B277" s="479" t="s">
        <v>4188</v>
      </c>
      <c r="C277" s="479" t="s">
        <v>4189</v>
      </c>
      <c r="D277" s="479" t="s">
        <v>4190</v>
      </c>
      <c r="E277" s="544" t="s">
        <v>4191</v>
      </c>
      <c r="F277" s="255" t="s">
        <v>37</v>
      </c>
      <c r="G277" s="255"/>
      <c r="H277" s="255"/>
      <c r="I277" s="255"/>
      <c r="J277" s="255"/>
      <c r="K277" s="64" t="s">
        <v>2589</v>
      </c>
      <c r="L277" s="9"/>
      <c r="M277" s="455"/>
      <c r="N277" s="131">
        <v>1</v>
      </c>
      <c r="O277" s="681"/>
      <c r="Q277" s="131">
        <v>1</v>
      </c>
    </row>
    <row r="278" spans="1:17" ht="31.5">
      <c r="A278" s="255">
        <v>272</v>
      </c>
      <c r="B278" s="479" t="s">
        <v>4192</v>
      </c>
      <c r="C278" s="479" t="s">
        <v>4193</v>
      </c>
      <c r="D278" s="479" t="s">
        <v>4194</v>
      </c>
      <c r="E278" s="544" t="s">
        <v>4195</v>
      </c>
      <c r="F278" s="255" t="s">
        <v>37</v>
      </c>
      <c r="G278" s="255"/>
      <c r="H278" s="255"/>
      <c r="I278" s="255"/>
      <c r="J278" s="255"/>
      <c r="K278" s="64" t="s">
        <v>2589</v>
      </c>
      <c r="L278" s="9"/>
      <c r="M278" s="455"/>
      <c r="N278" s="131">
        <v>1</v>
      </c>
      <c r="O278" s="681"/>
      <c r="Q278" s="131">
        <v>1</v>
      </c>
    </row>
    <row r="279" spans="1:17" ht="31.5">
      <c r="A279" s="255">
        <v>273</v>
      </c>
      <c r="B279" s="479" t="s">
        <v>4196</v>
      </c>
      <c r="C279" s="479" t="s">
        <v>4197</v>
      </c>
      <c r="D279" s="479" t="s">
        <v>4198</v>
      </c>
      <c r="E279" s="544" t="s">
        <v>4199</v>
      </c>
      <c r="F279" s="255" t="s">
        <v>37</v>
      </c>
      <c r="G279" s="255"/>
      <c r="H279" s="255"/>
      <c r="I279" s="255"/>
      <c r="J279" s="255"/>
      <c r="K279" s="64" t="s">
        <v>2589</v>
      </c>
      <c r="L279" s="9"/>
      <c r="M279" s="455"/>
      <c r="N279" s="131">
        <v>1</v>
      </c>
      <c r="O279" s="681"/>
      <c r="Q279" s="131">
        <v>1</v>
      </c>
    </row>
    <row r="280" spans="1:17" ht="31.5">
      <c r="A280" s="255">
        <v>274</v>
      </c>
      <c r="B280" s="542" t="s">
        <v>4200</v>
      </c>
      <c r="C280" s="547" t="s">
        <v>2515</v>
      </c>
      <c r="D280" s="542" t="s">
        <v>4201</v>
      </c>
      <c r="E280" s="548" t="s">
        <v>4202</v>
      </c>
      <c r="F280" s="255" t="s">
        <v>37</v>
      </c>
      <c r="G280" s="255"/>
      <c r="H280" s="255"/>
      <c r="I280" s="255"/>
      <c r="J280" s="255"/>
      <c r="K280" s="64" t="s">
        <v>2589</v>
      </c>
      <c r="L280" s="9"/>
      <c r="M280" s="455"/>
      <c r="N280" s="131">
        <v>1</v>
      </c>
      <c r="O280" s="681"/>
      <c r="Q280" s="131">
        <v>1</v>
      </c>
    </row>
    <row r="281" spans="1:17" ht="31.5">
      <c r="A281" s="255">
        <v>275</v>
      </c>
      <c r="B281" s="542" t="s">
        <v>4203</v>
      </c>
      <c r="C281" s="542" t="s">
        <v>4204</v>
      </c>
      <c r="D281" s="542" t="s">
        <v>4205</v>
      </c>
      <c r="E281" s="549" t="s">
        <v>4206</v>
      </c>
      <c r="F281" s="255" t="s">
        <v>37</v>
      </c>
      <c r="G281" s="255"/>
      <c r="H281" s="255"/>
      <c r="I281" s="255"/>
      <c r="J281" s="255"/>
      <c r="K281" s="64" t="s">
        <v>2589</v>
      </c>
      <c r="L281" s="9"/>
      <c r="M281" s="455"/>
      <c r="N281" s="131">
        <v>1</v>
      </c>
      <c r="O281" s="681"/>
      <c r="Q281" s="131">
        <v>1</v>
      </c>
    </row>
    <row r="282" spans="1:17" ht="31.5">
      <c r="A282" s="255">
        <v>276</v>
      </c>
      <c r="B282" s="542" t="s">
        <v>4207</v>
      </c>
      <c r="C282" s="542" t="s">
        <v>4208</v>
      </c>
      <c r="D282" s="542" t="s">
        <v>4209</v>
      </c>
      <c r="E282" s="549" t="s">
        <v>4210</v>
      </c>
      <c r="F282" s="255" t="s">
        <v>37</v>
      </c>
      <c r="G282" s="255"/>
      <c r="H282" s="255"/>
      <c r="I282" s="255"/>
      <c r="J282" s="255"/>
      <c r="K282" s="64" t="s">
        <v>2589</v>
      </c>
      <c r="L282" s="9"/>
      <c r="M282" s="455"/>
      <c r="N282" s="131">
        <v>1</v>
      </c>
      <c r="O282" s="681"/>
      <c r="Q282" s="131">
        <v>1</v>
      </c>
    </row>
    <row r="283" spans="1:17" ht="78.75">
      <c r="A283" s="255">
        <v>277</v>
      </c>
      <c r="B283" s="542" t="s">
        <v>4211</v>
      </c>
      <c r="C283" s="542" t="s">
        <v>2506</v>
      </c>
      <c r="D283" s="542" t="s">
        <v>4212</v>
      </c>
      <c r="E283" s="549" t="s">
        <v>4213</v>
      </c>
      <c r="F283" s="255" t="s">
        <v>37</v>
      </c>
      <c r="G283" s="255"/>
      <c r="H283" s="255"/>
      <c r="I283" s="255"/>
      <c r="J283" s="255"/>
      <c r="K283" s="64" t="s">
        <v>2589</v>
      </c>
      <c r="L283" s="9"/>
      <c r="M283" s="455"/>
      <c r="N283" s="131">
        <v>1</v>
      </c>
      <c r="O283" s="681"/>
      <c r="Q283" s="131">
        <v>1</v>
      </c>
    </row>
    <row r="284" spans="1:17" ht="47.25">
      <c r="A284" s="255">
        <v>278</v>
      </c>
      <c r="B284" s="479" t="s">
        <v>4214</v>
      </c>
      <c r="C284" s="479" t="s">
        <v>4215</v>
      </c>
      <c r="D284" s="479" t="s">
        <v>4216</v>
      </c>
      <c r="E284" s="544" t="s">
        <v>4217</v>
      </c>
      <c r="F284" s="255" t="s">
        <v>37</v>
      </c>
      <c r="G284" s="255"/>
      <c r="H284" s="255"/>
      <c r="I284" s="255"/>
      <c r="J284" s="255"/>
      <c r="K284" s="64" t="s">
        <v>2589</v>
      </c>
      <c r="L284" s="9"/>
      <c r="M284" s="455"/>
      <c r="N284" s="131">
        <v>1</v>
      </c>
      <c r="O284" s="681"/>
      <c r="Q284" s="131">
        <v>1</v>
      </c>
    </row>
    <row r="285" spans="1:17" ht="78.75">
      <c r="A285" s="255">
        <v>279</v>
      </c>
      <c r="B285" s="479" t="s">
        <v>4218</v>
      </c>
      <c r="C285" s="479" t="s">
        <v>4219</v>
      </c>
      <c r="D285" s="479" t="s">
        <v>4220</v>
      </c>
      <c r="E285" s="550" t="s">
        <v>4221</v>
      </c>
      <c r="F285" s="255" t="s">
        <v>37</v>
      </c>
      <c r="G285" s="255"/>
      <c r="H285" s="255"/>
      <c r="I285" s="255"/>
      <c r="J285" s="255"/>
      <c r="K285" s="64" t="s">
        <v>2589</v>
      </c>
      <c r="L285" s="9"/>
      <c r="M285" s="455"/>
      <c r="N285" s="131">
        <v>1</v>
      </c>
      <c r="O285" s="681"/>
      <c r="Q285" s="131">
        <v>1</v>
      </c>
    </row>
    <row r="286" spans="1:17">
      <c r="A286" s="255">
        <v>280</v>
      </c>
      <c r="B286" s="234" t="s">
        <v>4222</v>
      </c>
      <c r="C286" s="234" t="s">
        <v>2546</v>
      </c>
      <c r="D286" s="234" t="s">
        <v>4223</v>
      </c>
      <c r="E286" s="255"/>
      <c r="F286" s="255" t="s">
        <v>37</v>
      </c>
      <c r="G286" s="255"/>
      <c r="H286" s="255"/>
      <c r="I286" s="255"/>
      <c r="J286" s="255"/>
      <c r="K286" s="64" t="s">
        <v>2589</v>
      </c>
      <c r="L286" s="9"/>
      <c r="M286" s="455"/>
      <c r="N286" s="131">
        <v>1</v>
      </c>
      <c r="O286" s="681"/>
      <c r="Q286" s="131">
        <v>1</v>
      </c>
    </row>
    <row r="287" spans="1:17" s="44" customFormat="1" ht="60">
      <c r="A287" s="255">
        <v>281</v>
      </c>
      <c r="B287" s="708" t="s">
        <v>4224</v>
      </c>
      <c r="C287" s="709" t="s">
        <v>7692</v>
      </c>
      <c r="D287" s="710" t="s">
        <v>4226</v>
      </c>
      <c r="E287" s="711">
        <v>270</v>
      </c>
      <c r="F287" s="712"/>
      <c r="G287" s="712"/>
      <c r="H287" s="713" t="s">
        <v>66</v>
      </c>
      <c r="I287" s="714" t="s">
        <v>7693</v>
      </c>
      <c r="J287" s="714" t="s">
        <v>7694</v>
      </c>
      <c r="K287" s="678" t="s">
        <v>2668</v>
      </c>
      <c r="L287" s="9"/>
      <c r="M287" s="455"/>
      <c r="N287" s="131"/>
      <c r="O287" s="681">
        <v>1</v>
      </c>
      <c r="P287" s="131"/>
      <c r="Q287" s="131">
        <v>1</v>
      </c>
    </row>
    <row r="288" spans="1:17" s="44" customFormat="1" ht="45">
      <c r="A288" s="255">
        <v>282</v>
      </c>
      <c r="B288" s="708" t="s">
        <v>4230</v>
      </c>
      <c r="C288" s="709" t="s">
        <v>4231</v>
      </c>
      <c r="D288" s="710" t="s">
        <v>4232</v>
      </c>
      <c r="E288" s="711">
        <v>81</v>
      </c>
      <c r="F288" s="712"/>
      <c r="G288" s="712"/>
      <c r="H288" s="713" t="s">
        <v>66</v>
      </c>
      <c r="I288" s="714" t="s">
        <v>4360</v>
      </c>
      <c r="J288" s="712"/>
      <c r="K288" s="678" t="s">
        <v>2668</v>
      </c>
      <c r="L288" s="9"/>
      <c r="M288" s="455"/>
      <c r="N288" s="131"/>
      <c r="O288" s="681">
        <v>1</v>
      </c>
      <c r="P288" s="131">
        <v>1</v>
      </c>
      <c r="Q288" s="131"/>
    </row>
    <row r="289" spans="1:17" s="44" customFormat="1" ht="45">
      <c r="A289" s="255">
        <v>283</v>
      </c>
      <c r="B289" s="708" t="s">
        <v>4233</v>
      </c>
      <c r="C289" s="709" t="s">
        <v>4234</v>
      </c>
      <c r="D289" s="710" t="s">
        <v>4235</v>
      </c>
      <c r="E289" s="711">
        <v>196</v>
      </c>
      <c r="F289" s="712"/>
      <c r="G289" s="712"/>
      <c r="H289" s="713" t="s">
        <v>66</v>
      </c>
      <c r="I289" s="714" t="s">
        <v>4360</v>
      </c>
      <c r="J289" s="712"/>
      <c r="K289" s="678" t="s">
        <v>2668</v>
      </c>
      <c r="L289" s="9"/>
      <c r="M289" s="455"/>
      <c r="N289" s="131"/>
      <c r="O289" s="681">
        <v>1</v>
      </c>
      <c r="P289" s="131">
        <v>1</v>
      </c>
      <c r="Q289" s="131"/>
    </row>
    <row r="290" spans="1:17" s="44" customFormat="1">
      <c r="A290" s="255">
        <v>284</v>
      </c>
      <c r="B290" s="708" t="s">
        <v>4347</v>
      </c>
      <c r="C290" s="709" t="s">
        <v>4228</v>
      </c>
      <c r="D290" s="710" t="s">
        <v>4229</v>
      </c>
      <c r="E290" s="711">
        <v>1523</v>
      </c>
      <c r="F290" s="712"/>
      <c r="G290" s="712"/>
      <c r="H290" s="713" t="s">
        <v>66</v>
      </c>
      <c r="I290" s="714" t="s">
        <v>4348</v>
      </c>
      <c r="J290" s="715" t="s">
        <v>4349</v>
      </c>
      <c r="K290" s="678" t="s">
        <v>2668</v>
      </c>
      <c r="L290" s="9"/>
      <c r="M290" s="455"/>
      <c r="N290" s="131"/>
      <c r="O290" s="681">
        <v>1</v>
      </c>
      <c r="P290" s="131"/>
      <c r="Q290" s="131">
        <v>1</v>
      </c>
    </row>
    <row r="291" spans="1:17" s="44" customFormat="1" ht="60">
      <c r="A291" s="255">
        <v>285</v>
      </c>
      <c r="B291" s="716" t="s">
        <v>1167</v>
      </c>
      <c r="C291" s="717" t="s">
        <v>4246</v>
      </c>
      <c r="D291" s="718" t="s">
        <v>4247</v>
      </c>
      <c r="E291" s="711">
        <v>24</v>
      </c>
      <c r="F291" s="712"/>
      <c r="G291" s="712"/>
      <c r="H291" s="719" t="s">
        <v>66</v>
      </c>
      <c r="I291" s="714" t="s">
        <v>7695</v>
      </c>
      <c r="J291" s="712"/>
      <c r="K291" s="678" t="s">
        <v>2668</v>
      </c>
      <c r="L291" s="9"/>
      <c r="M291" s="455"/>
      <c r="N291" s="131"/>
      <c r="O291" s="681">
        <v>1</v>
      </c>
      <c r="P291" s="131">
        <v>1</v>
      </c>
      <c r="Q291" s="131"/>
    </row>
    <row r="292" spans="1:17" s="44" customFormat="1" ht="30">
      <c r="A292" s="255">
        <v>286</v>
      </c>
      <c r="B292" s="716" t="s">
        <v>4236</v>
      </c>
      <c r="C292" s="717" t="s">
        <v>4237</v>
      </c>
      <c r="D292" s="718" t="s">
        <v>4238</v>
      </c>
      <c r="E292" s="711">
        <v>7</v>
      </c>
      <c r="F292" s="712"/>
      <c r="G292" s="712"/>
      <c r="H292" s="719" t="s">
        <v>66</v>
      </c>
      <c r="I292" s="714" t="s">
        <v>1576</v>
      </c>
      <c r="J292" s="715" t="s">
        <v>7696</v>
      </c>
      <c r="K292" s="678" t="s">
        <v>2668</v>
      </c>
      <c r="L292" s="9">
        <v>1</v>
      </c>
      <c r="M292" s="455"/>
      <c r="N292" s="131"/>
      <c r="O292" s="681"/>
      <c r="P292" s="131"/>
      <c r="Q292" s="131">
        <v>1</v>
      </c>
    </row>
    <row r="293" spans="1:17" s="44" customFormat="1">
      <c r="A293" s="255">
        <v>287</v>
      </c>
      <c r="B293" s="716" t="s">
        <v>4239</v>
      </c>
      <c r="C293" s="717" t="s">
        <v>7697</v>
      </c>
      <c r="D293" s="718" t="s">
        <v>4242</v>
      </c>
      <c r="E293" s="711">
        <v>8</v>
      </c>
      <c r="F293" s="712"/>
      <c r="G293" s="712"/>
      <c r="H293" s="719" t="s">
        <v>4241</v>
      </c>
      <c r="I293" s="714" t="s">
        <v>1576</v>
      </c>
      <c r="J293" s="715" t="s">
        <v>7698</v>
      </c>
      <c r="K293" s="678" t="s">
        <v>2668</v>
      </c>
      <c r="L293" s="9">
        <v>1</v>
      </c>
      <c r="M293" s="455"/>
      <c r="N293" s="131"/>
      <c r="O293" s="681"/>
      <c r="P293" s="131"/>
      <c r="Q293" s="131">
        <v>1</v>
      </c>
    </row>
    <row r="294" spans="1:17" s="44" customFormat="1" ht="30">
      <c r="A294" s="255">
        <v>288</v>
      </c>
      <c r="B294" s="716" t="s">
        <v>4243</v>
      </c>
      <c r="C294" s="717" t="s">
        <v>7699</v>
      </c>
      <c r="D294" s="718" t="s">
        <v>4245</v>
      </c>
      <c r="E294" s="711">
        <v>9</v>
      </c>
      <c r="F294" s="712"/>
      <c r="G294" s="712"/>
      <c r="H294" s="719" t="s">
        <v>4241</v>
      </c>
      <c r="I294" s="714" t="s">
        <v>1576</v>
      </c>
      <c r="J294" s="715" t="s">
        <v>7700</v>
      </c>
      <c r="K294" s="678" t="s">
        <v>2668</v>
      </c>
      <c r="L294" s="9">
        <v>1</v>
      </c>
      <c r="M294" s="455"/>
      <c r="N294" s="131"/>
      <c r="O294" s="681"/>
      <c r="P294" s="131"/>
      <c r="Q294" s="131">
        <v>1</v>
      </c>
    </row>
    <row r="295" spans="1:17" s="44" customFormat="1">
      <c r="A295" s="255">
        <v>289</v>
      </c>
      <c r="B295" s="720" t="s">
        <v>4350</v>
      </c>
      <c r="C295" s="721" t="s">
        <v>4250</v>
      </c>
      <c r="D295" s="722" t="s">
        <v>4251</v>
      </c>
      <c r="E295" s="711">
        <v>8</v>
      </c>
      <c r="F295" s="712"/>
      <c r="G295" s="712"/>
      <c r="H295" s="723" t="s">
        <v>66</v>
      </c>
      <c r="I295" s="714" t="s">
        <v>1576</v>
      </c>
      <c r="J295" s="715" t="s">
        <v>4351</v>
      </c>
      <c r="K295" s="678" t="s">
        <v>2668</v>
      </c>
      <c r="L295" s="9">
        <v>1</v>
      </c>
      <c r="M295" s="455"/>
      <c r="N295" s="131"/>
      <c r="O295" s="681"/>
      <c r="P295" s="131"/>
      <c r="Q295" s="131">
        <v>1</v>
      </c>
    </row>
    <row r="296" spans="1:17" s="44" customFormat="1">
      <c r="A296" s="255">
        <v>290</v>
      </c>
      <c r="B296" s="720" t="s">
        <v>4352</v>
      </c>
      <c r="C296" s="721" t="s">
        <v>4353</v>
      </c>
      <c r="D296" s="722" t="s">
        <v>4254</v>
      </c>
      <c r="E296" s="711">
        <v>14</v>
      </c>
      <c r="F296" s="712"/>
      <c r="G296" s="712"/>
      <c r="H296" s="723" t="s">
        <v>66</v>
      </c>
      <c r="I296" s="714" t="s">
        <v>1576</v>
      </c>
      <c r="J296" s="715" t="s">
        <v>4354</v>
      </c>
      <c r="K296" s="678" t="s">
        <v>2668</v>
      </c>
      <c r="L296" s="9"/>
      <c r="M296" s="455"/>
      <c r="N296" s="131"/>
      <c r="O296" s="681">
        <v>1</v>
      </c>
      <c r="P296" s="131"/>
      <c r="Q296" s="131">
        <v>1</v>
      </c>
    </row>
    <row r="297" spans="1:17" s="44" customFormat="1" ht="30">
      <c r="A297" s="255">
        <v>291</v>
      </c>
      <c r="B297" s="720" t="s">
        <v>4355</v>
      </c>
      <c r="C297" s="721" t="s">
        <v>4256</v>
      </c>
      <c r="D297" s="722">
        <v>2013</v>
      </c>
      <c r="E297" s="711">
        <v>20</v>
      </c>
      <c r="F297" s="712"/>
      <c r="G297" s="712"/>
      <c r="H297" s="723" t="s">
        <v>66</v>
      </c>
      <c r="I297" s="714" t="s">
        <v>1576</v>
      </c>
      <c r="J297" s="715" t="s">
        <v>4356</v>
      </c>
      <c r="K297" s="678" t="s">
        <v>2668</v>
      </c>
      <c r="L297" s="9"/>
      <c r="M297" s="455">
        <v>1</v>
      </c>
      <c r="N297" s="131"/>
      <c r="O297" s="681"/>
      <c r="P297" s="131"/>
      <c r="Q297" s="131">
        <v>1</v>
      </c>
    </row>
    <row r="298" spans="1:17" s="44" customFormat="1">
      <c r="A298" s="255">
        <v>292</v>
      </c>
      <c r="B298" s="720" t="s">
        <v>4257</v>
      </c>
      <c r="C298" s="721" t="s">
        <v>4258</v>
      </c>
      <c r="D298" s="722" t="s">
        <v>4259</v>
      </c>
      <c r="E298" s="711">
        <v>30</v>
      </c>
      <c r="F298" s="712"/>
      <c r="G298" s="712"/>
      <c r="H298" s="723" t="s">
        <v>609</v>
      </c>
      <c r="I298" s="714" t="s">
        <v>1576</v>
      </c>
      <c r="J298" s="715" t="s">
        <v>7701</v>
      </c>
      <c r="K298" s="678" t="s">
        <v>2668</v>
      </c>
      <c r="L298" s="9">
        <v>1</v>
      </c>
      <c r="M298" s="455"/>
      <c r="N298" s="131"/>
      <c r="O298" s="681"/>
      <c r="P298" s="131"/>
      <c r="Q298" s="131">
        <v>1</v>
      </c>
    </row>
    <row r="299" spans="1:17" s="44" customFormat="1" ht="30">
      <c r="A299" s="255">
        <v>293</v>
      </c>
      <c r="B299" s="720" t="s">
        <v>4260</v>
      </c>
      <c r="C299" s="721" t="s">
        <v>4261</v>
      </c>
      <c r="D299" s="722" t="s">
        <v>4262</v>
      </c>
      <c r="E299" s="711">
        <v>20</v>
      </c>
      <c r="F299" s="712"/>
      <c r="G299" s="712"/>
      <c r="H299" s="723" t="s">
        <v>609</v>
      </c>
      <c r="I299" s="714" t="s">
        <v>1576</v>
      </c>
      <c r="J299" s="715" t="s">
        <v>7702</v>
      </c>
      <c r="K299" s="678" t="s">
        <v>2668</v>
      </c>
      <c r="L299" s="9"/>
      <c r="M299" s="455"/>
      <c r="N299" s="131"/>
      <c r="O299" s="681">
        <v>1</v>
      </c>
      <c r="P299" s="131"/>
      <c r="Q299" s="131">
        <v>1</v>
      </c>
    </row>
    <row r="300" spans="1:17" s="44" customFormat="1" ht="45">
      <c r="A300" s="255">
        <v>294</v>
      </c>
      <c r="B300" s="720" t="s">
        <v>4357</v>
      </c>
      <c r="C300" s="721" t="s">
        <v>4358</v>
      </c>
      <c r="D300" s="722" t="s">
        <v>4359</v>
      </c>
      <c r="E300" s="711">
        <v>12</v>
      </c>
      <c r="F300" s="712"/>
      <c r="G300" s="712"/>
      <c r="H300" s="723" t="s">
        <v>609</v>
      </c>
      <c r="I300" s="714" t="s">
        <v>4360</v>
      </c>
      <c r="J300" s="712"/>
      <c r="K300" s="678" t="s">
        <v>2668</v>
      </c>
      <c r="L300" s="9">
        <v>1</v>
      </c>
      <c r="M300" s="455"/>
      <c r="N300" s="131"/>
      <c r="O300" s="681"/>
      <c r="P300" s="131">
        <v>1</v>
      </c>
      <c r="Q300" s="131"/>
    </row>
    <row r="301" spans="1:17" s="44" customFormat="1">
      <c r="A301" s="255">
        <v>295</v>
      </c>
      <c r="B301" s="720" t="s">
        <v>4263</v>
      </c>
      <c r="C301" s="721" t="s">
        <v>4256</v>
      </c>
      <c r="D301" s="722" t="s">
        <v>4264</v>
      </c>
      <c r="E301" s="711">
        <v>7</v>
      </c>
      <c r="F301" s="712"/>
      <c r="G301" s="712"/>
      <c r="H301" s="723" t="s">
        <v>66</v>
      </c>
      <c r="I301" s="714" t="s">
        <v>1576</v>
      </c>
      <c r="J301" s="715" t="s">
        <v>7703</v>
      </c>
      <c r="K301" s="678" t="s">
        <v>2668</v>
      </c>
      <c r="L301" s="9">
        <v>1</v>
      </c>
      <c r="M301" s="455"/>
      <c r="N301" s="131"/>
      <c r="O301" s="681"/>
      <c r="P301" s="131"/>
      <c r="Q301" s="131">
        <v>1</v>
      </c>
    </row>
    <row r="302" spans="1:17" s="44" customFormat="1" ht="45">
      <c r="A302" s="255">
        <v>296</v>
      </c>
      <c r="B302" s="720" t="s">
        <v>4361</v>
      </c>
      <c r="C302" s="721" t="s">
        <v>4362</v>
      </c>
      <c r="D302" s="722" t="s">
        <v>4363</v>
      </c>
      <c r="E302" s="711">
        <v>8</v>
      </c>
      <c r="F302" s="712"/>
      <c r="G302" s="712"/>
      <c r="H302" s="723" t="s">
        <v>609</v>
      </c>
      <c r="I302" s="714" t="s">
        <v>4360</v>
      </c>
      <c r="J302" s="712"/>
      <c r="K302" s="678" t="s">
        <v>2668</v>
      </c>
      <c r="L302" s="9"/>
      <c r="M302" s="455">
        <v>1</v>
      </c>
      <c r="N302" s="131"/>
      <c r="O302" s="681"/>
      <c r="P302" s="131">
        <v>1</v>
      </c>
      <c r="Q302" s="131"/>
    </row>
    <row r="303" spans="1:17" s="44" customFormat="1" ht="30">
      <c r="A303" s="255">
        <v>297</v>
      </c>
      <c r="B303" s="720" t="s">
        <v>4364</v>
      </c>
      <c r="C303" s="721" t="s">
        <v>4266</v>
      </c>
      <c r="D303" s="722" t="s">
        <v>4267</v>
      </c>
      <c r="E303" s="711">
        <v>10</v>
      </c>
      <c r="F303" s="712"/>
      <c r="G303" s="712"/>
      <c r="H303" s="723" t="s">
        <v>4241</v>
      </c>
      <c r="I303" s="714" t="s">
        <v>1576</v>
      </c>
      <c r="J303" s="715" t="s">
        <v>4365</v>
      </c>
      <c r="K303" s="678" t="s">
        <v>2668</v>
      </c>
      <c r="L303" s="9">
        <v>1</v>
      </c>
      <c r="M303" s="455"/>
      <c r="N303" s="131"/>
      <c r="O303" s="681"/>
      <c r="P303" s="131"/>
      <c r="Q303" s="131">
        <v>1</v>
      </c>
    </row>
    <row r="304" spans="1:17" s="44" customFormat="1">
      <c r="A304" s="255">
        <v>298</v>
      </c>
      <c r="B304" s="724" t="s">
        <v>4366</v>
      </c>
      <c r="C304" s="725" t="s">
        <v>4367</v>
      </c>
      <c r="D304" s="726" t="s">
        <v>4284</v>
      </c>
      <c r="E304" s="711">
        <v>9</v>
      </c>
      <c r="F304" s="712"/>
      <c r="G304" s="712"/>
      <c r="H304" s="727" t="s">
        <v>66</v>
      </c>
      <c r="I304" s="714" t="s">
        <v>1576</v>
      </c>
      <c r="J304" s="715" t="s">
        <v>4368</v>
      </c>
      <c r="K304" s="678" t="s">
        <v>2668</v>
      </c>
      <c r="L304" s="9">
        <v>1</v>
      </c>
      <c r="M304" s="455"/>
      <c r="N304" s="131"/>
      <c r="O304" s="681"/>
      <c r="P304" s="131"/>
      <c r="Q304" s="131">
        <v>1</v>
      </c>
    </row>
    <row r="305" spans="1:17" s="44" customFormat="1">
      <c r="A305" s="255">
        <v>299</v>
      </c>
      <c r="B305" s="724" t="s">
        <v>4285</v>
      </c>
      <c r="C305" s="725" t="s">
        <v>4286</v>
      </c>
      <c r="D305" s="726" t="s">
        <v>4287</v>
      </c>
      <c r="E305" s="711">
        <v>20</v>
      </c>
      <c r="F305" s="712"/>
      <c r="G305" s="712"/>
      <c r="H305" s="727" t="s">
        <v>66</v>
      </c>
      <c r="I305" s="714" t="s">
        <v>1576</v>
      </c>
      <c r="J305" s="715" t="s">
        <v>7704</v>
      </c>
      <c r="K305" s="678" t="s">
        <v>2668</v>
      </c>
      <c r="L305" s="9">
        <v>1</v>
      </c>
      <c r="M305" s="455"/>
      <c r="N305" s="131"/>
      <c r="O305" s="681"/>
      <c r="P305" s="131"/>
      <c r="Q305" s="131">
        <v>1</v>
      </c>
    </row>
    <row r="306" spans="1:17" s="44" customFormat="1">
      <c r="A306" s="255">
        <v>300</v>
      </c>
      <c r="B306" s="724" t="s">
        <v>4369</v>
      </c>
      <c r="C306" s="725" t="s">
        <v>4289</v>
      </c>
      <c r="D306" s="726" t="s">
        <v>4290</v>
      </c>
      <c r="E306" s="711">
        <v>15</v>
      </c>
      <c r="F306" s="712"/>
      <c r="G306" s="712"/>
      <c r="H306" s="727" t="s">
        <v>66</v>
      </c>
      <c r="I306" s="714" t="s">
        <v>1576</v>
      </c>
      <c r="J306" s="715" t="s">
        <v>4370</v>
      </c>
      <c r="K306" s="678" t="s">
        <v>2668</v>
      </c>
      <c r="L306" s="9">
        <v>1</v>
      </c>
      <c r="M306" s="455"/>
      <c r="N306" s="131"/>
      <c r="O306" s="681"/>
      <c r="P306" s="131"/>
      <c r="Q306" s="131">
        <v>1</v>
      </c>
    </row>
    <row r="307" spans="1:17" s="44" customFormat="1" ht="60">
      <c r="A307" s="255">
        <v>301</v>
      </c>
      <c r="B307" s="728" t="s">
        <v>4303</v>
      </c>
      <c r="C307" s="729" t="s">
        <v>4301</v>
      </c>
      <c r="D307" s="730" t="s">
        <v>4304</v>
      </c>
      <c r="E307" s="711">
        <v>26</v>
      </c>
      <c r="F307" s="712"/>
      <c r="G307" s="712"/>
      <c r="H307" s="731" t="s">
        <v>66</v>
      </c>
      <c r="I307" s="714" t="s">
        <v>7705</v>
      </c>
      <c r="J307" s="712"/>
      <c r="K307" s="678" t="s">
        <v>2668</v>
      </c>
      <c r="L307" s="9">
        <v>1</v>
      </c>
      <c r="M307" s="455"/>
      <c r="N307" s="131"/>
      <c r="O307" s="681"/>
      <c r="P307" s="131">
        <v>1</v>
      </c>
      <c r="Q307" s="131"/>
    </row>
    <row r="308" spans="1:17" s="44" customFormat="1" ht="45">
      <c r="A308" s="255">
        <v>302</v>
      </c>
      <c r="B308" s="728" t="s">
        <v>4371</v>
      </c>
      <c r="C308" s="729" t="s">
        <v>4372</v>
      </c>
      <c r="D308" s="730" t="s">
        <v>4359</v>
      </c>
      <c r="E308" s="711">
        <v>9</v>
      </c>
      <c r="F308" s="712"/>
      <c r="G308" s="712"/>
      <c r="H308" s="731" t="s">
        <v>66</v>
      </c>
      <c r="I308" s="714" t="s">
        <v>4360</v>
      </c>
      <c r="J308" s="712"/>
      <c r="K308" s="678" t="s">
        <v>2668</v>
      </c>
      <c r="L308" s="9">
        <v>1</v>
      </c>
      <c r="M308" s="455"/>
      <c r="N308" s="131"/>
      <c r="O308" s="681"/>
      <c r="P308" s="131">
        <v>1</v>
      </c>
      <c r="Q308" s="131"/>
    </row>
    <row r="309" spans="1:17" s="44" customFormat="1">
      <c r="A309" s="255">
        <v>303</v>
      </c>
      <c r="B309" s="728" t="s">
        <v>4291</v>
      </c>
      <c r="C309" s="729" t="s">
        <v>4292</v>
      </c>
      <c r="D309" s="730" t="s">
        <v>4293</v>
      </c>
      <c r="E309" s="711">
        <v>7</v>
      </c>
      <c r="F309" s="712"/>
      <c r="G309" s="712"/>
      <c r="H309" s="731" t="s">
        <v>66</v>
      </c>
      <c r="I309" s="714" t="s">
        <v>1576</v>
      </c>
      <c r="J309" s="715" t="s">
        <v>7706</v>
      </c>
      <c r="K309" s="678" t="s">
        <v>2668</v>
      </c>
      <c r="L309" s="9">
        <v>1</v>
      </c>
      <c r="M309" s="455"/>
      <c r="N309" s="131"/>
      <c r="O309" s="681"/>
      <c r="P309" s="131"/>
      <c r="Q309" s="131">
        <v>1</v>
      </c>
    </row>
    <row r="310" spans="1:17" s="44" customFormat="1" ht="30">
      <c r="A310" s="255">
        <v>304</v>
      </c>
      <c r="B310" s="728" t="s">
        <v>4294</v>
      </c>
      <c r="C310" s="729" t="s">
        <v>4295</v>
      </c>
      <c r="D310" s="730" t="s">
        <v>4296</v>
      </c>
      <c r="E310" s="711">
        <v>11</v>
      </c>
      <c r="F310" s="712"/>
      <c r="G310" s="712"/>
      <c r="H310" s="731" t="s">
        <v>66</v>
      </c>
      <c r="I310" s="714" t="s">
        <v>1576</v>
      </c>
      <c r="J310" s="715" t="s">
        <v>7707</v>
      </c>
      <c r="K310" s="678" t="s">
        <v>2668</v>
      </c>
      <c r="L310" s="9">
        <v>1</v>
      </c>
      <c r="M310" s="455"/>
      <c r="N310" s="131"/>
      <c r="O310" s="681"/>
      <c r="P310" s="131"/>
      <c r="Q310" s="131">
        <v>1</v>
      </c>
    </row>
    <row r="311" spans="1:17" s="44" customFormat="1" ht="30">
      <c r="A311" s="255">
        <v>305</v>
      </c>
      <c r="B311" s="728" t="s">
        <v>4297</v>
      </c>
      <c r="C311" s="729" t="s">
        <v>7708</v>
      </c>
      <c r="D311" s="730" t="s">
        <v>4299</v>
      </c>
      <c r="E311" s="711">
        <v>7</v>
      </c>
      <c r="F311" s="712"/>
      <c r="G311" s="712"/>
      <c r="H311" s="731" t="s">
        <v>66</v>
      </c>
      <c r="I311" s="714" t="s">
        <v>1576</v>
      </c>
      <c r="J311" s="715" t="s">
        <v>7709</v>
      </c>
      <c r="K311" s="678" t="s">
        <v>2668</v>
      </c>
      <c r="L311" s="9">
        <v>1</v>
      </c>
      <c r="M311" s="455"/>
      <c r="N311" s="131"/>
      <c r="O311" s="681"/>
      <c r="P311" s="131"/>
      <c r="Q311" s="131">
        <v>1</v>
      </c>
    </row>
    <row r="312" spans="1:17" s="44" customFormat="1" ht="30">
      <c r="A312" s="255">
        <v>306</v>
      </c>
      <c r="B312" s="728" t="s">
        <v>4300</v>
      </c>
      <c r="C312" s="729" t="s">
        <v>4301</v>
      </c>
      <c r="D312" s="730" t="s">
        <v>4302</v>
      </c>
      <c r="E312" s="711">
        <v>51</v>
      </c>
      <c r="F312" s="712"/>
      <c r="G312" s="712"/>
      <c r="H312" s="731" t="s">
        <v>609</v>
      </c>
      <c r="I312" s="714" t="s">
        <v>1576</v>
      </c>
      <c r="J312" s="715" t="s">
        <v>7710</v>
      </c>
      <c r="K312" s="678" t="s">
        <v>2668</v>
      </c>
      <c r="L312" s="9"/>
      <c r="M312" s="455"/>
      <c r="N312" s="131"/>
      <c r="O312" s="681">
        <v>1</v>
      </c>
      <c r="P312" s="131"/>
      <c r="Q312" s="131">
        <v>1</v>
      </c>
    </row>
    <row r="313" spans="1:17" s="44" customFormat="1" ht="45">
      <c r="A313" s="255">
        <v>307</v>
      </c>
      <c r="B313" s="728" t="s">
        <v>4373</v>
      </c>
      <c r="C313" s="729" t="s">
        <v>4374</v>
      </c>
      <c r="D313" s="730" t="s">
        <v>4320</v>
      </c>
      <c r="E313" s="711">
        <v>10</v>
      </c>
      <c r="F313" s="712"/>
      <c r="G313" s="712"/>
      <c r="H313" s="731" t="s">
        <v>609</v>
      </c>
      <c r="I313" s="714" t="s">
        <v>4360</v>
      </c>
      <c r="J313" s="712"/>
      <c r="K313" s="678" t="s">
        <v>2668</v>
      </c>
      <c r="L313" s="9">
        <v>1</v>
      </c>
      <c r="M313" s="455"/>
      <c r="N313" s="131"/>
      <c r="O313" s="681"/>
      <c r="P313" s="131">
        <v>1</v>
      </c>
      <c r="Q313" s="131"/>
    </row>
    <row r="314" spans="1:17" s="44" customFormat="1" ht="30">
      <c r="A314" s="255">
        <v>308</v>
      </c>
      <c r="B314" s="732" t="s">
        <v>4375</v>
      </c>
      <c r="C314" s="733" t="s">
        <v>4307</v>
      </c>
      <c r="D314" s="734" t="s">
        <v>4308</v>
      </c>
      <c r="E314" s="711">
        <v>14</v>
      </c>
      <c r="F314" s="712"/>
      <c r="G314" s="712"/>
      <c r="H314" s="735" t="s">
        <v>4241</v>
      </c>
      <c r="I314" s="714" t="s">
        <v>1576</v>
      </c>
      <c r="J314" s="715" t="s">
        <v>4376</v>
      </c>
      <c r="K314" s="678" t="s">
        <v>2668</v>
      </c>
      <c r="L314" s="9"/>
      <c r="M314" s="455"/>
      <c r="N314" s="131"/>
      <c r="O314" s="681">
        <v>1</v>
      </c>
      <c r="P314" s="131"/>
      <c r="Q314" s="131">
        <v>1</v>
      </c>
    </row>
    <row r="315" spans="1:17" s="44" customFormat="1">
      <c r="A315" s="255">
        <v>309</v>
      </c>
      <c r="B315" s="732" t="s">
        <v>4309</v>
      </c>
      <c r="C315" s="733" t="s">
        <v>4310</v>
      </c>
      <c r="D315" s="734" t="s">
        <v>4311</v>
      </c>
      <c r="E315" s="711">
        <v>7</v>
      </c>
      <c r="F315" s="712"/>
      <c r="G315" s="712"/>
      <c r="H315" s="735" t="s">
        <v>66</v>
      </c>
      <c r="I315" s="714" t="s">
        <v>1576</v>
      </c>
      <c r="J315" s="715" t="s">
        <v>7711</v>
      </c>
      <c r="K315" s="678" t="s">
        <v>2668</v>
      </c>
      <c r="L315" s="9"/>
      <c r="M315" s="455"/>
      <c r="N315" s="131"/>
      <c r="O315" s="681">
        <v>1</v>
      </c>
      <c r="P315" s="131"/>
      <c r="Q315" s="131">
        <v>1</v>
      </c>
    </row>
    <row r="316" spans="1:17" s="44" customFormat="1">
      <c r="A316" s="255">
        <v>310</v>
      </c>
      <c r="B316" s="732" t="s">
        <v>4312</v>
      </c>
      <c r="C316" s="733" t="s">
        <v>4316</v>
      </c>
      <c r="D316" s="734" t="s">
        <v>4314</v>
      </c>
      <c r="E316" s="711">
        <v>18</v>
      </c>
      <c r="F316" s="712"/>
      <c r="G316" s="712"/>
      <c r="H316" s="735" t="s">
        <v>66</v>
      </c>
      <c r="I316" s="714" t="s">
        <v>1576</v>
      </c>
      <c r="J316" s="715" t="s">
        <v>7712</v>
      </c>
      <c r="K316" s="678" t="s">
        <v>2668</v>
      </c>
      <c r="L316" s="9"/>
      <c r="M316" s="455"/>
      <c r="N316" s="131"/>
      <c r="O316" s="681">
        <v>1</v>
      </c>
      <c r="P316" s="131"/>
      <c r="Q316" s="131">
        <v>1</v>
      </c>
    </row>
    <row r="317" spans="1:17" s="44" customFormat="1">
      <c r="A317" s="255">
        <v>311</v>
      </c>
      <c r="B317" s="732" t="s">
        <v>4315</v>
      </c>
      <c r="C317" s="733" t="s">
        <v>4316</v>
      </c>
      <c r="D317" s="734" t="s">
        <v>4317</v>
      </c>
      <c r="E317" s="711">
        <v>9</v>
      </c>
      <c r="F317" s="712"/>
      <c r="G317" s="712"/>
      <c r="H317" s="735" t="s">
        <v>66</v>
      </c>
      <c r="I317" s="714" t="s">
        <v>1576</v>
      </c>
      <c r="J317" s="715" t="s">
        <v>7713</v>
      </c>
      <c r="K317" s="678" t="s">
        <v>2668</v>
      </c>
      <c r="L317" s="9">
        <v>1</v>
      </c>
      <c r="M317" s="455"/>
      <c r="N317" s="131"/>
      <c r="O317" s="681"/>
      <c r="P317" s="131"/>
      <c r="Q317" s="131">
        <v>1</v>
      </c>
    </row>
    <row r="318" spans="1:17" s="44" customFormat="1" ht="30">
      <c r="A318" s="255">
        <v>312</v>
      </c>
      <c r="B318" s="732" t="s">
        <v>4377</v>
      </c>
      <c r="C318" s="733" t="s">
        <v>4319</v>
      </c>
      <c r="D318" s="734" t="s">
        <v>4320</v>
      </c>
      <c r="E318" s="711">
        <v>10</v>
      </c>
      <c r="F318" s="712"/>
      <c r="G318" s="712"/>
      <c r="H318" s="735" t="s">
        <v>609</v>
      </c>
      <c r="I318" s="714" t="s">
        <v>1576</v>
      </c>
      <c r="J318" s="715" t="s">
        <v>4378</v>
      </c>
      <c r="K318" s="678" t="s">
        <v>2668</v>
      </c>
      <c r="L318" s="9">
        <v>1</v>
      </c>
      <c r="M318" s="455"/>
      <c r="N318" s="131"/>
      <c r="O318" s="681"/>
      <c r="P318" s="131"/>
      <c r="Q318" s="131">
        <v>1</v>
      </c>
    </row>
    <row r="319" spans="1:17">
      <c r="A319" s="255">
        <v>313</v>
      </c>
      <c r="B319" s="736" t="s">
        <v>4323</v>
      </c>
      <c r="C319" s="733" t="s">
        <v>4322</v>
      </c>
      <c r="D319" s="734">
        <v>2009</v>
      </c>
      <c r="E319" s="711">
        <v>12</v>
      </c>
      <c r="F319" s="712"/>
      <c r="G319" s="712"/>
      <c r="H319" s="735" t="s">
        <v>66</v>
      </c>
      <c r="I319" s="714" t="s">
        <v>1576</v>
      </c>
      <c r="J319" s="715"/>
      <c r="K319" s="64" t="s">
        <v>2668</v>
      </c>
      <c r="L319" s="131">
        <v>1</v>
      </c>
      <c r="M319" s="131"/>
      <c r="N319" s="131"/>
      <c r="O319" s="681"/>
      <c r="Q319" s="131">
        <v>1</v>
      </c>
    </row>
    <row r="320" spans="1:17">
      <c r="A320" s="255">
        <v>314</v>
      </c>
      <c r="B320" s="737" t="s">
        <v>4324</v>
      </c>
      <c r="C320" s="738" t="s">
        <v>4325</v>
      </c>
      <c r="D320" s="739" t="s">
        <v>4326</v>
      </c>
      <c r="E320" s="711">
        <v>10</v>
      </c>
      <c r="F320" s="712"/>
      <c r="G320" s="712"/>
      <c r="H320" s="740" t="s">
        <v>66</v>
      </c>
      <c r="I320" s="714" t="s">
        <v>1576</v>
      </c>
      <c r="J320" s="715" t="s">
        <v>7714</v>
      </c>
      <c r="K320" s="64" t="s">
        <v>2668</v>
      </c>
      <c r="L320" s="131">
        <v>1</v>
      </c>
      <c r="M320" s="131"/>
      <c r="N320" s="131"/>
      <c r="O320" s="681"/>
      <c r="Q320" s="131">
        <v>1</v>
      </c>
    </row>
    <row r="321" spans="1:17" ht="45">
      <c r="A321" s="255">
        <v>315</v>
      </c>
      <c r="B321" s="741" t="s">
        <v>4327</v>
      </c>
      <c r="C321" s="742" t="s">
        <v>4328</v>
      </c>
      <c r="D321" s="743" t="s">
        <v>4232</v>
      </c>
      <c r="E321" s="711">
        <v>478</v>
      </c>
      <c r="F321" s="712"/>
      <c r="G321" s="712"/>
      <c r="H321" s="744" t="s">
        <v>66</v>
      </c>
      <c r="I321" s="714" t="s">
        <v>7693</v>
      </c>
      <c r="J321" s="714" t="s">
        <v>7715</v>
      </c>
      <c r="K321" s="64" t="s">
        <v>2668</v>
      </c>
      <c r="L321" s="131"/>
      <c r="M321" s="131"/>
      <c r="N321" s="131"/>
      <c r="O321" s="681">
        <v>1</v>
      </c>
      <c r="Q321" s="131">
        <v>1</v>
      </c>
    </row>
    <row r="322" spans="1:17" ht="45">
      <c r="A322" s="255">
        <v>316</v>
      </c>
      <c r="B322" s="741" t="s">
        <v>4379</v>
      </c>
      <c r="C322" s="742" t="s">
        <v>4380</v>
      </c>
      <c r="D322" s="743" t="s">
        <v>4381</v>
      </c>
      <c r="E322" s="711">
        <v>205</v>
      </c>
      <c r="F322" s="712"/>
      <c r="G322" s="712"/>
      <c r="H322" s="744" t="s">
        <v>66</v>
      </c>
      <c r="I322" s="714" t="s">
        <v>4360</v>
      </c>
      <c r="J322" s="712"/>
      <c r="K322" s="64" t="s">
        <v>2668</v>
      </c>
      <c r="L322" s="131"/>
      <c r="M322" s="131"/>
      <c r="N322" s="131"/>
      <c r="O322" s="681">
        <v>1</v>
      </c>
      <c r="P322" s="131">
        <v>1</v>
      </c>
    </row>
    <row r="323" spans="1:17" ht="45">
      <c r="A323" s="255">
        <v>317</v>
      </c>
      <c r="B323" s="741" t="s">
        <v>4382</v>
      </c>
      <c r="C323" s="742" t="s">
        <v>4383</v>
      </c>
      <c r="D323" s="743" t="s">
        <v>4384</v>
      </c>
      <c r="E323" s="711">
        <v>11</v>
      </c>
      <c r="F323" s="712"/>
      <c r="G323" s="712"/>
      <c r="H323" s="744" t="s">
        <v>66</v>
      </c>
      <c r="I323" s="714" t="s">
        <v>4360</v>
      </c>
      <c r="J323" s="712"/>
      <c r="K323" s="64" t="s">
        <v>2668</v>
      </c>
      <c r="L323" s="131">
        <v>1</v>
      </c>
      <c r="M323" s="131"/>
      <c r="N323" s="131"/>
      <c r="O323" s="681"/>
      <c r="P323" s="131">
        <v>1</v>
      </c>
    </row>
    <row r="324" spans="1:17">
      <c r="A324" s="255">
        <v>318</v>
      </c>
      <c r="B324" s="745" t="s">
        <v>4329</v>
      </c>
      <c r="C324" s="746" t="s">
        <v>4330</v>
      </c>
      <c r="D324" s="747" t="s">
        <v>4331</v>
      </c>
      <c r="E324" s="711">
        <v>8</v>
      </c>
      <c r="F324" s="712"/>
      <c r="G324" s="712"/>
      <c r="H324" s="748" t="s">
        <v>609</v>
      </c>
      <c r="I324" s="714" t="s">
        <v>1576</v>
      </c>
      <c r="J324" s="715" t="s">
        <v>7716</v>
      </c>
      <c r="K324" s="64" t="s">
        <v>2668</v>
      </c>
      <c r="L324" s="131">
        <v>1</v>
      </c>
      <c r="M324" s="131"/>
      <c r="N324" s="131"/>
      <c r="O324" s="681"/>
      <c r="Q324" s="131">
        <v>1</v>
      </c>
    </row>
    <row r="325" spans="1:17" ht="45">
      <c r="A325" s="255">
        <v>319</v>
      </c>
      <c r="B325" s="745" t="s">
        <v>7717</v>
      </c>
      <c r="C325" s="746" t="s">
        <v>4330</v>
      </c>
      <c r="D325" s="747" t="s">
        <v>7718</v>
      </c>
      <c r="E325" s="711">
        <v>30</v>
      </c>
      <c r="F325" s="711"/>
      <c r="G325" s="711"/>
      <c r="H325" s="748" t="s">
        <v>4241</v>
      </c>
      <c r="I325" s="714" t="s">
        <v>4360</v>
      </c>
      <c r="J325" s="715"/>
      <c r="K325" s="64" t="s">
        <v>2668</v>
      </c>
      <c r="L325" s="131">
        <v>1</v>
      </c>
      <c r="M325" s="131"/>
      <c r="N325" s="131"/>
      <c r="O325" s="681"/>
      <c r="P325" s="131">
        <v>1</v>
      </c>
    </row>
    <row r="326" spans="1:17" ht="45">
      <c r="A326" s="255">
        <v>320</v>
      </c>
      <c r="B326" s="745" t="s">
        <v>4385</v>
      </c>
      <c r="C326" s="746" t="s">
        <v>4386</v>
      </c>
      <c r="D326" s="747">
        <v>2009</v>
      </c>
      <c r="E326" s="711"/>
      <c r="F326" s="711"/>
      <c r="G326" s="711"/>
      <c r="H326" s="748" t="s">
        <v>4241</v>
      </c>
      <c r="I326" s="714" t="s">
        <v>4387</v>
      </c>
      <c r="J326" s="715"/>
      <c r="K326" s="64" t="s">
        <v>2668</v>
      </c>
      <c r="L326" s="131">
        <v>1</v>
      </c>
      <c r="M326" s="131"/>
      <c r="N326" s="131"/>
      <c r="O326" s="681"/>
      <c r="P326" s="131">
        <v>1</v>
      </c>
    </row>
    <row r="327" spans="1:17" ht="45">
      <c r="A327" s="255">
        <v>321</v>
      </c>
      <c r="B327" s="745" t="s">
        <v>4388</v>
      </c>
      <c r="C327" s="746" t="s">
        <v>4389</v>
      </c>
      <c r="D327" s="747">
        <v>2010</v>
      </c>
      <c r="E327" s="711"/>
      <c r="F327" s="711"/>
      <c r="G327" s="711"/>
      <c r="H327" s="748" t="s">
        <v>4241</v>
      </c>
      <c r="I327" s="714" t="s">
        <v>4387</v>
      </c>
      <c r="J327" s="715"/>
      <c r="K327" s="64" t="s">
        <v>2668</v>
      </c>
      <c r="L327" s="131">
        <v>1</v>
      </c>
      <c r="M327" s="131"/>
      <c r="N327" s="131"/>
      <c r="O327" s="681"/>
      <c r="P327" s="131">
        <v>1</v>
      </c>
    </row>
    <row r="328" spans="1:17" ht="94.5">
      <c r="A328" s="255">
        <v>322</v>
      </c>
      <c r="B328" s="25" t="s">
        <v>4413</v>
      </c>
      <c r="C328" s="31" t="s">
        <v>4391</v>
      </c>
      <c r="D328" s="651">
        <v>40141</v>
      </c>
      <c r="E328" s="25">
        <v>7</v>
      </c>
      <c r="F328" s="25"/>
      <c r="G328" s="25"/>
      <c r="H328" s="235" t="s">
        <v>4414</v>
      </c>
      <c r="I328" s="25" t="s">
        <v>4415</v>
      </c>
      <c r="J328" s="513"/>
      <c r="K328" s="64" t="s">
        <v>2641</v>
      </c>
      <c r="L328" s="131">
        <v>1</v>
      </c>
      <c r="M328" s="131"/>
      <c r="N328" s="131"/>
      <c r="O328" s="681"/>
      <c r="Q328" s="131">
        <v>1</v>
      </c>
    </row>
    <row r="329" spans="1:17" ht="31.5">
      <c r="A329" s="255">
        <v>323</v>
      </c>
      <c r="B329" s="496" t="s">
        <v>4605</v>
      </c>
      <c r="C329" s="71" t="s">
        <v>4606</v>
      </c>
      <c r="D329" s="64">
        <v>2002</v>
      </c>
      <c r="E329" s="64">
        <v>11</v>
      </c>
      <c r="F329" s="64"/>
      <c r="G329" s="64"/>
      <c r="H329" s="71" t="s">
        <v>4607</v>
      </c>
      <c r="I329" s="64" t="s">
        <v>4608</v>
      </c>
      <c r="J329" s="64"/>
      <c r="K329" s="64" t="s">
        <v>2665</v>
      </c>
      <c r="L329" s="131"/>
      <c r="M329" s="131"/>
      <c r="N329" s="131"/>
      <c r="O329" s="681">
        <v>1</v>
      </c>
      <c r="Q329" s="131">
        <v>1</v>
      </c>
    </row>
    <row r="330" spans="1:17" ht="31.5">
      <c r="A330" s="255">
        <v>324</v>
      </c>
      <c r="B330" s="71" t="s">
        <v>4609</v>
      </c>
      <c r="C330" s="71" t="s">
        <v>4610</v>
      </c>
      <c r="D330" s="64">
        <v>2014</v>
      </c>
      <c r="E330" s="64">
        <v>7</v>
      </c>
      <c r="F330" s="64">
        <v>500</v>
      </c>
      <c r="G330" s="64"/>
      <c r="H330" s="71" t="s">
        <v>4611</v>
      </c>
      <c r="I330" s="64" t="s">
        <v>4612</v>
      </c>
      <c r="J330" s="64"/>
      <c r="K330" s="64" t="s">
        <v>2665</v>
      </c>
      <c r="L330" s="131"/>
      <c r="M330" s="131">
        <v>1</v>
      </c>
      <c r="N330" s="131"/>
      <c r="O330" s="681"/>
      <c r="Q330" s="131">
        <v>1</v>
      </c>
    </row>
    <row r="331" spans="1:17" s="44" customFormat="1" ht="60">
      <c r="A331" s="255">
        <v>325</v>
      </c>
      <c r="B331" s="254" t="s">
        <v>4496</v>
      </c>
      <c r="C331" s="254" t="s">
        <v>4497</v>
      </c>
      <c r="D331" s="749">
        <v>2003</v>
      </c>
      <c r="E331" s="749">
        <v>4</v>
      </c>
      <c r="F331" s="749"/>
      <c r="G331" s="749"/>
      <c r="H331" s="749" t="s">
        <v>1812</v>
      </c>
      <c r="I331" s="750" t="s">
        <v>7734</v>
      </c>
      <c r="J331" s="678"/>
      <c r="K331" s="678" t="s">
        <v>2665</v>
      </c>
      <c r="L331" s="131">
        <v>1</v>
      </c>
      <c r="M331" s="131"/>
      <c r="N331" s="131"/>
      <c r="O331" s="681"/>
      <c r="P331" s="131"/>
      <c r="Q331" s="131">
        <v>1</v>
      </c>
    </row>
    <row r="332" spans="1:17" s="44" customFormat="1" ht="45">
      <c r="A332" s="255">
        <v>326</v>
      </c>
      <c r="B332" s="751" t="s">
        <v>7735</v>
      </c>
      <c r="C332" s="751" t="s">
        <v>7736</v>
      </c>
      <c r="D332" s="712" t="s">
        <v>4448</v>
      </c>
      <c r="E332" s="712" t="s">
        <v>4448</v>
      </c>
      <c r="F332" s="749"/>
      <c r="G332" s="749"/>
      <c r="H332" s="749"/>
      <c r="I332" s="750" t="s">
        <v>4592</v>
      </c>
      <c r="J332" s="678"/>
      <c r="K332" s="678" t="s">
        <v>2665</v>
      </c>
      <c r="L332" s="131"/>
      <c r="M332" s="131"/>
      <c r="N332" s="131">
        <v>1</v>
      </c>
      <c r="O332" s="681"/>
      <c r="P332" s="131">
        <v>1</v>
      </c>
      <c r="Q332" s="131"/>
    </row>
    <row r="333" spans="1:17" s="44" customFormat="1" ht="45">
      <c r="A333" s="255">
        <v>327</v>
      </c>
      <c r="B333" s="751" t="s">
        <v>7737</v>
      </c>
      <c r="C333" s="751" t="s">
        <v>7736</v>
      </c>
      <c r="D333" s="712" t="s">
        <v>4448</v>
      </c>
      <c r="E333" s="712" t="s">
        <v>4448</v>
      </c>
      <c r="F333" s="749"/>
      <c r="G333" s="749"/>
      <c r="H333" s="749"/>
      <c r="I333" s="750" t="s">
        <v>4592</v>
      </c>
      <c r="J333" s="678"/>
      <c r="K333" s="678" t="s">
        <v>2665</v>
      </c>
      <c r="L333" s="131"/>
      <c r="M333" s="131"/>
      <c r="N333" s="131">
        <v>1</v>
      </c>
      <c r="O333" s="681"/>
      <c r="P333" s="131">
        <v>1</v>
      </c>
      <c r="Q333" s="131"/>
    </row>
    <row r="334" spans="1:17" s="44" customFormat="1" ht="45">
      <c r="A334" s="255">
        <v>328</v>
      </c>
      <c r="B334" s="751" t="s">
        <v>4595</v>
      </c>
      <c r="C334" s="751" t="s">
        <v>4596</v>
      </c>
      <c r="D334" s="712" t="s">
        <v>4448</v>
      </c>
      <c r="E334" s="712" t="s">
        <v>4448</v>
      </c>
      <c r="F334" s="749"/>
      <c r="G334" s="749"/>
      <c r="H334" s="749"/>
      <c r="I334" s="750" t="s">
        <v>4592</v>
      </c>
      <c r="J334" s="678"/>
      <c r="K334" s="678" t="s">
        <v>2665</v>
      </c>
      <c r="L334" s="131"/>
      <c r="M334" s="131"/>
      <c r="N334" s="131">
        <v>1</v>
      </c>
      <c r="O334" s="681"/>
      <c r="P334" s="131">
        <v>1</v>
      </c>
      <c r="Q334" s="131"/>
    </row>
    <row r="335" spans="1:17" s="44" customFormat="1" ht="45">
      <c r="A335" s="255">
        <v>329</v>
      </c>
      <c r="B335" s="751" t="s">
        <v>4597</v>
      </c>
      <c r="C335" s="751" t="s">
        <v>4598</v>
      </c>
      <c r="D335" s="712" t="s">
        <v>4448</v>
      </c>
      <c r="E335" s="712" t="s">
        <v>4448</v>
      </c>
      <c r="F335" s="749"/>
      <c r="G335" s="749"/>
      <c r="H335" s="749"/>
      <c r="I335" s="750" t="s">
        <v>4592</v>
      </c>
      <c r="J335" s="678"/>
      <c r="K335" s="678" t="s">
        <v>2665</v>
      </c>
      <c r="L335" s="131"/>
      <c r="M335" s="131"/>
      <c r="N335" s="131">
        <v>1</v>
      </c>
      <c r="O335" s="681"/>
      <c r="P335" s="131">
        <v>1</v>
      </c>
      <c r="Q335" s="131"/>
    </row>
    <row r="336" spans="1:17" s="44" customFormat="1" ht="45">
      <c r="A336" s="255">
        <v>330</v>
      </c>
      <c r="B336" s="751" t="s">
        <v>4599</v>
      </c>
      <c r="C336" s="751" t="s">
        <v>4600</v>
      </c>
      <c r="D336" s="712" t="s">
        <v>4448</v>
      </c>
      <c r="E336" s="712" t="s">
        <v>4448</v>
      </c>
      <c r="F336" s="749"/>
      <c r="G336" s="749"/>
      <c r="H336" s="749"/>
      <c r="I336" s="750" t="s">
        <v>4592</v>
      </c>
      <c r="J336" s="678"/>
      <c r="K336" s="678" t="s">
        <v>2665</v>
      </c>
      <c r="L336" s="131"/>
      <c r="M336" s="131"/>
      <c r="N336" s="131">
        <v>1</v>
      </c>
      <c r="O336" s="681"/>
      <c r="P336" s="131">
        <v>1</v>
      </c>
      <c r="Q336" s="131"/>
    </row>
    <row r="337" spans="1:17" s="44" customFormat="1" ht="45">
      <c r="A337" s="255">
        <v>331</v>
      </c>
      <c r="B337" s="751" t="s">
        <v>7738</v>
      </c>
      <c r="C337" s="751" t="s">
        <v>4602</v>
      </c>
      <c r="D337" s="712" t="s">
        <v>4448</v>
      </c>
      <c r="E337" s="712" t="s">
        <v>4448</v>
      </c>
      <c r="F337" s="749"/>
      <c r="G337" s="749"/>
      <c r="H337" s="749"/>
      <c r="I337" s="750" t="s">
        <v>4592</v>
      </c>
      <c r="J337" s="678"/>
      <c r="K337" s="678" t="s">
        <v>2665</v>
      </c>
      <c r="L337" s="131"/>
      <c r="M337" s="131"/>
      <c r="N337" s="131">
        <v>1</v>
      </c>
      <c r="O337" s="681"/>
      <c r="P337" s="131">
        <v>1</v>
      </c>
      <c r="Q337" s="131"/>
    </row>
    <row r="338" spans="1:17" s="44" customFormat="1" ht="45">
      <c r="A338" s="255">
        <v>332</v>
      </c>
      <c r="B338" s="751" t="s">
        <v>4603</v>
      </c>
      <c r="C338" s="751" t="s">
        <v>4604</v>
      </c>
      <c r="D338" s="712" t="s">
        <v>4448</v>
      </c>
      <c r="E338" s="712" t="s">
        <v>4448</v>
      </c>
      <c r="F338" s="749"/>
      <c r="G338" s="749"/>
      <c r="H338" s="749"/>
      <c r="I338" s="750" t="s">
        <v>4592</v>
      </c>
      <c r="J338" s="678"/>
      <c r="K338" s="678" t="s">
        <v>2665</v>
      </c>
      <c r="L338" s="131"/>
      <c r="M338" s="131"/>
      <c r="N338" s="131">
        <v>1</v>
      </c>
      <c r="O338" s="681"/>
      <c r="P338" s="131">
        <v>1</v>
      </c>
      <c r="Q338" s="131"/>
    </row>
    <row r="339" spans="1:17" ht="47.25">
      <c r="A339" s="255">
        <v>333</v>
      </c>
      <c r="B339" s="551" t="s">
        <v>4613</v>
      </c>
      <c r="C339" s="551" t="s">
        <v>4614</v>
      </c>
      <c r="D339" s="35" t="s">
        <v>4448</v>
      </c>
      <c r="E339" s="35" t="s">
        <v>4448</v>
      </c>
      <c r="F339" s="64"/>
      <c r="G339" s="64"/>
      <c r="H339" s="64"/>
      <c r="I339" s="64" t="s">
        <v>4615</v>
      </c>
      <c r="J339" s="64"/>
      <c r="K339" s="64" t="s">
        <v>2665</v>
      </c>
      <c r="L339" s="131"/>
      <c r="M339" s="131"/>
      <c r="N339" s="131">
        <v>1</v>
      </c>
      <c r="O339" s="681"/>
      <c r="Q339" s="131">
        <v>1</v>
      </c>
    </row>
    <row r="340" spans="1:17" ht="47.25">
      <c r="A340" s="255">
        <v>334</v>
      </c>
      <c r="B340" s="31" t="s">
        <v>4616</v>
      </c>
      <c r="C340" s="31" t="s">
        <v>4617</v>
      </c>
      <c r="D340" s="35" t="s">
        <v>4448</v>
      </c>
      <c r="E340" s="35" t="s">
        <v>4448</v>
      </c>
      <c r="F340" s="64"/>
      <c r="G340" s="64"/>
      <c r="H340" s="64"/>
      <c r="I340" s="64" t="s">
        <v>4615</v>
      </c>
      <c r="J340" s="64"/>
      <c r="K340" s="64" t="s">
        <v>2665</v>
      </c>
      <c r="L340" s="131"/>
      <c r="M340" s="131"/>
      <c r="N340" s="131">
        <v>1</v>
      </c>
      <c r="O340" s="681"/>
      <c r="Q340" s="131">
        <v>1</v>
      </c>
    </row>
    <row r="341" spans="1:17" ht="48" customHeight="1">
      <c r="A341" s="255">
        <v>335</v>
      </c>
      <c r="B341" s="31" t="s">
        <v>5024</v>
      </c>
      <c r="C341" s="31" t="s">
        <v>5025</v>
      </c>
      <c r="D341" s="255"/>
      <c r="E341" s="255">
        <v>7</v>
      </c>
      <c r="F341" s="255"/>
      <c r="G341" s="255"/>
      <c r="H341" s="31" t="s">
        <v>5026</v>
      </c>
      <c r="I341" s="255" t="s">
        <v>5027</v>
      </c>
      <c r="J341" s="256"/>
      <c r="K341" s="64" t="s">
        <v>2671</v>
      </c>
      <c r="L341" s="498"/>
      <c r="M341" s="498"/>
      <c r="N341" s="131">
        <v>1</v>
      </c>
      <c r="O341" s="682"/>
      <c r="P341" s="498"/>
      <c r="Q341" s="131">
        <v>1</v>
      </c>
    </row>
    <row r="342" spans="1:17" ht="78.75">
      <c r="A342" s="255">
        <v>336</v>
      </c>
      <c r="B342" s="31" t="s">
        <v>5028</v>
      </c>
      <c r="C342" s="665" t="s">
        <v>5029</v>
      </c>
      <c r="D342" s="257"/>
      <c r="E342" s="255">
        <v>7</v>
      </c>
      <c r="F342" s="257"/>
      <c r="G342" s="257"/>
      <c r="H342" s="258" t="s">
        <v>5030</v>
      </c>
      <c r="I342" s="255" t="s">
        <v>5031</v>
      </c>
      <c r="J342" s="257"/>
      <c r="K342" s="64" t="s">
        <v>2671</v>
      </c>
      <c r="L342" s="498"/>
      <c r="M342" s="498"/>
      <c r="N342" s="131">
        <v>1</v>
      </c>
      <c r="O342" s="682"/>
      <c r="P342" s="498"/>
      <c r="Q342" s="131">
        <v>1</v>
      </c>
    </row>
    <row r="343" spans="1:17" ht="47.25">
      <c r="A343" s="255">
        <v>337</v>
      </c>
      <c r="B343" s="31" t="s">
        <v>5032</v>
      </c>
      <c r="C343" s="259" t="s">
        <v>5033</v>
      </c>
      <c r="D343" s="257"/>
      <c r="E343" s="255">
        <v>7</v>
      </c>
      <c r="F343" s="257"/>
      <c r="G343" s="257"/>
      <c r="H343" s="31" t="s">
        <v>5034</v>
      </c>
      <c r="I343" s="255" t="s">
        <v>5035</v>
      </c>
      <c r="J343" s="257"/>
      <c r="K343" s="64" t="s">
        <v>2671</v>
      </c>
      <c r="L343" s="498"/>
      <c r="M343" s="498"/>
      <c r="N343" s="131">
        <v>1</v>
      </c>
      <c r="O343" s="682"/>
      <c r="P343" s="498"/>
      <c r="Q343" s="131">
        <v>1</v>
      </c>
    </row>
    <row r="344" spans="1:17" ht="59.25" customHeight="1">
      <c r="A344" s="255">
        <v>338</v>
      </c>
      <c r="B344" s="31" t="s">
        <v>5036</v>
      </c>
      <c r="C344" s="259" t="s">
        <v>5037</v>
      </c>
      <c r="D344" s="257"/>
      <c r="E344" s="255">
        <v>7</v>
      </c>
      <c r="F344" s="257"/>
      <c r="G344" s="257"/>
      <c r="H344" s="31" t="s">
        <v>5038</v>
      </c>
      <c r="I344" s="255" t="s">
        <v>5039</v>
      </c>
      <c r="J344" s="257"/>
      <c r="K344" s="64" t="s">
        <v>2671</v>
      </c>
      <c r="L344" s="498"/>
      <c r="M344" s="498"/>
      <c r="N344" s="131">
        <v>1</v>
      </c>
      <c r="O344" s="682"/>
      <c r="P344" s="498"/>
      <c r="Q344" s="131">
        <v>1</v>
      </c>
    </row>
    <row r="345" spans="1:17" ht="55.5" customHeight="1">
      <c r="A345" s="255">
        <v>339</v>
      </c>
      <c r="B345" s="259" t="s">
        <v>5040</v>
      </c>
      <c r="C345" s="259" t="s">
        <v>5041</v>
      </c>
      <c r="D345" s="260"/>
      <c r="E345" s="255">
        <v>7</v>
      </c>
      <c r="F345" s="260"/>
      <c r="G345" s="260"/>
      <c r="H345" s="31" t="s">
        <v>5042</v>
      </c>
      <c r="I345" s="255" t="s">
        <v>5043</v>
      </c>
      <c r="J345" s="260"/>
      <c r="K345" s="64" t="s">
        <v>2671</v>
      </c>
      <c r="L345" s="498"/>
      <c r="M345" s="498"/>
      <c r="N345" s="131">
        <v>1</v>
      </c>
      <c r="O345" s="682"/>
      <c r="P345" s="498"/>
      <c r="Q345" s="131">
        <v>1</v>
      </c>
    </row>
    <row r="346" spans="1:17" ht="45.75" customHeight="1">
      <c r="A346" s="255">
        <v>340</v>
      </c>
      <c r="B346" s="259" t="s">
        <v>5044</v>
      </c>
      <c r="C346" s="259" t="s">
        <v>5045</v>
      </c>
      <c r="D346" s="260"/>
      <c r="E346" s="255">
        <v>7</v>
      </c>
      <c r="F346" s="260"/>
      <c r="G346" s="260"/>
      <c r="H346" s="31" t="s">
        <v>5046</v>
      </c>
      <c r="I346" s="255" t="s">
        <v>5047</v>
      </c>
      <c r="J346" s="260"/>
      <c r="K346" s="64" t="s">
        <v>2671</v>
      </c>
      <c r="L346" s="498"/>
      <c r="M346" s="498"/>
      <c r="N346" s="131">
        <v>1</v>
      </c>
      <c r="O346" s="682"/>
      <c r="P346" s="498"/>
      <c r="Q346" s="131">
        <v>1</v>
      </c>
    </row>
    <row r="347" spans="1:17" ht="47.25">
      <c r="A347" s="255">
        <v>341</v>
      </c>
      <c r="B347" s="259" t="s">
        <v>5048</v>
      </c>
      <c r="C347" s="259" t="s">
        <v>5049</v>
      </c>
      <c r="D347" s="260"/>
      <c r="E347" s="255">
        <v>7</v>
      </c>
      <c r="F347" s="260"/>
      <c r="G347" s="260"/>
      <c r="H347" s="31" t="s">
        <v>5050</v>
      </c>
      <c r="I347" s="255" t="s">
        <v>5051</v>
      </c>
      <c r="J347" s="260"/>
      <c r="K347" s="64" t="s">
        <v>2671</v>
      </c>
      <c r="L347" s="498"/>
      <c r="M347" s="498"/>
      <c r="N347" s="131">
        <v>1</v>
      </c>
      <c r="O347" s="682"/>
      <c r="P347" s="498"/>
      <c r="Q347" s="131">
        <v>1</v>
      </c>
    </row>
    <row r="348" spans="1:17" ht="126">
      <c r="A348" s="255">
        <v>342</v>
      </c>
      <c r="B348" s="258" t="s">
        <v>5052</v>
      </c>
      <c r="C348" s="31" t="s">
        <v>5053</v>
      </c>
      <c r="D348" s="64">
        <v>2012</v>
      </c>
      <c r="E348" s="258"/>
      <c r="F348" s="260"/>
      <c r="G348" s="260"/>
      <c r="H348" s="258" t="s">
        <v>5054</v>
      </c>
      <c r="I348" s="64" t="s">
        <v>2754</v>
      </c>
      <c r="J348" s="258"/>
      <c r="K348" s="64" t="s">
        <v>2671</v>
      </c>
      <c r="L348" s="131">
        <v>1</v>
      </c>
      <c r="M348" s="498"/>
      <c r="N348" s="498"/>
      <c r="O348" s="682"/>
      <c r="P348" s="498"/>
      <c r="Q348" s="131">
        <v>1</v>
      </c>
    </row>
    <row r="349" spans="1:17" ht="78.75">
      <c r="A349" s="255">
        <v>343</v>
      </c>
      <c r="B349" s="258" t="s">
        <v>5055</v>
      </c>
      <c r="C349" s="31" t="s">
        <v>5056</v>
      </c>
      <c r="D349" s="64">
        <v>2013</v>
      </c>
      <c r="E349" s="258"/>
      <c r="F349" s="260"/>
      <c r="G349" s="260"/>
      <c r="H349" s="258" t="s">
        <v>5057</v>
      </c>
      <c r="I349" s="64" t="s">
        <v>5058</v>
      </c>
      <c r="J349" s="258"/>
      <c r="K349" s="64" t="s">
        <v>2671</v>
      </c>
      <c r="L349" s="498"/>
      <c r="M349" s="131">
        <v>1</v>
      </c>
      <c r="N349" s="498"/>
      <c r="O349" s="682"/>
      <c r="P349" s="498"/>
    </row>
    <row r="350" spans="1:17" ht="47.25">
      <c r="A350" s="255">
        <v>344</v>
      </c>
      <c r="B350" s="258" t="s">
        <v>5059</v>
      </c>
      <c r="C350" s="31" t="s">
        <v>5060</v>
      </c>
      <c r="D350" s="64">
        <v>2004</v>
      </c>
      <c r="E350" s="258"/>
      <c r="F350" s="260"/>
      <c r="G350" s="260"/>
      <c r="H350" s="258" t="s">
        <v>5061</v>
      </c>
      <c r="I350" s="64" t="s">
        <v>5062</v>
      </c>
      <c r="J350" s="258"/>
      <c r="K350" s="64" t="s">
        <v>2671</v>
      </c>
      <c r="L350" s="131">
        <v>1</v>
      </c>
      <c r="M350" s="498"/>
      <c r="N350" s="498"/>
      <c r="O350" s="682"/>
      <c r="P350" s="498"/>
      <c r="Q350" s="131">
        <v>1</v>
      </c>
    </row>
    <row r="351" spans="1:17" ht="63">
      <c r="A351" s="255">
        <v>345</v>
      </c>
      <c r="B351" s="258" t="s">
        <v>5063</v>
      </c>
      <c r="C351" s="31" t="s">
        <v>5064</v>
      </c>
      <c r="D351" s="64">
        <v>2001</v>
      </c>
      <c r="E351" s="258"/>
      <c r="F351" s="260"/>
      <c r="G351" s="260"/>
      <c r="H351" s="258" t="s">
        <v>5065</v>
      </c>
      <c r="I351" s="64" t="s">
        <v>5062</v>
      </c>
      <c r="J351" s="258"/>
      <c r="K351" s="64" t="s">
        <v>2671</v>
      </c>
      <c r="L351" s="498"/>
      <c r="M351" s="498"/>
      <c r="N351" s="498"/>
      <c r="O351" s="681">
        <v>1</v>
      </c>
      <c r="P351" s="498"/>
      <c r="Q351" s="131">
        <v>1</v>
      </c>
    </row>
    <row r="352" spans="1:17" ht="78.75">
      <c r="A352" s="255">
        <v>346</v>
      </c>
      <c r="B352" s="258" t="s">
        <v>5066</v>
      </c>
      <c r="C352" s="31" t="s">
        <v>5067</v>
      </c>
      <c r="D352" s="64">
        <v>2000</v>
      </c>
      <c r="E352" s="258"/>
      <c r="F352" s="260"/>
      <c r="G352" s="260"/>
      <c r="H352" s="258" t="s">
        <v>5068</v>
      </c>
      <c r="I352" s="25" t="s">
        <v>5069</v>
      </c>
      <c r="J352" s="258"/>
      <c r="K352" s="64" t="s">
        <v>2671</v>
      </c>
      <c r="L352" s="498"/>
      <c r="M352" s="498"/>
      <c r="N352" s="498"/>
      <c r="O352" s="681">
        <v>1</v>
      </c>
      <c r="P352" s="498"/>
      <c r="Q352" s="131">
        <v>1</v>
      </c>
    </row>
    <row r="353" spans="1:17" ht="94.5">
      <c r="A353" s="255">
        <v>347</v>
      </c>
      <c r="B353" s="258" t="s">
        <v>5070</v>
      </c>
      <c r="C353" s="31" t="s">
        <v>5071</v>
      </c>
      <c r="D353" s="64">
        <v>2003</v>
      </c>
      <c r="E353" s="258"/>
      <c r="F353" s="260"/>
      <c r="G353" s="260"/>
      <c r="H353" s="258" t="s">
        <v>5072</v>
      </c>
      <c r="I353" s="25" t="s">
        <v>5073</v>
      </c>
      <c r="J353" s="258"/>
      <c r="K353" s="64" t="s">
        <v>2671</v>
      </c>
      <c r="L353" s="131">
        <v>1</v>
      </c>
      <c r="M353" s="498"/>
      <c r="N353" s="498"/>
      <c r="O353" s="682"/>
      <c r="P353" s="498"/>
      <c r="Q353" s="131">
        <v>1</v>
      </c>
    </row>
    <row r="354" spans="1:17" ht="63">
      <c r="A354" s="255">
        <v>348</v>
      </c>
      <c r="B354" s="258" t="s">
        <v>5074</v>
      </c>
      <c r="C354" s="31" t="s">
        <v>5075</v>
      </c>
      <c r="D354" s="64">
        <v>1999</v>
      </c>
      <c r="E354" s="258"/>
      <c r="F354" s="260"/>
      <c r="G354" s="260"/>
      <c r="H354" s="258" t="s">
        <v>5076</v>
      </c>
      <c r="I354" s="25" t="s">
        <v>5073</v>
      </c>
      <c r="J354" s="258"/>
      <c r="K354" s="64" t="s">
        <v>2671</v>
      </c>
      <c r="L354" s="498"/>
      <c r="M354" s="498"/>
      <c r="N354" s="498"/>
      <c r="O354" s="681">
        <v>1</v>
      </c>
      <c r="P354" s="498"/>
      <c r="Q354" s="131">
        <v>1</v>
      </c>
    </row>
    <row r="355" spans="1:17" s="44" customFormat="1" ht="47.25">
      <c r="A355" s="255">
        <v>349</v>
      </c>
      <c r="B355" s="258" t="s">
        <v>5077</v>
      </c>
      <c r="C355" s="473" t="s">
        <v>5078</v>
      </c>
      <c r="D355" s="673">
        <v>2009</v>
      </c>
      <c r="E355" s="674">
        <v>11</v>
      </c>
      <c r="F355" s="674"/>
      <c r="G355" s="674"/>
      <c r="H355" s="674"/>
      <c r="I355" s="35" t="s">
        <v>5079</v>
      </c>
      <c r="J355" s="258"/>
      <c r="K355" s="672" t="s">
        <v>2671</v>
      </c>
      <c r="L355" s="498">
        <v>1</v>
      </c>
      <c r="M355" s="498"/>
      <c r="N355" s="498"/>
      <c r="O355" s="681"/>
      <c r="P355" s="498"/>
      <c r="Q355" s="131">
        <v>1</v>
      </c>
    </row>
    <row r="356" spans="1:17" s="44" customFormat="1" ht="31.5">
      <c r="A356" s="255">
        <v>350</v>
      </c>
      <c r="B356" s="675" t="s">
        <v>5012</v>
      </c>
      <c r="C356" s="676" t="s">
        <v>5013</v>
      </c>
      <c r="D356" s="677">
        <v>1998</v>
      </c>
      <c r="E356" s="676">
        <v>265</v>
      </c>
      <c r="F356" s="674"/>
      <c r="G356" s="674"/>
      <c r="H356" s="677" t="s">
        <v>5014</v>
      </c>
      <c r="I356" s="940" t="s">
        <v>7585</v>
      </c>
      <c r="J356" s="258"/>
      <c r="K356" s="672" t="s">
        <v>2671</v>
      </c>
      <c r="L356" s="498"/>
      <c r="M356" s="498"/>
      <c r="N356" s="498"/>
      <c r="O356" s="681">
        <v>1</v>
      </c>
      <c r="P356" s="498">
        <v>1</v>
      </c>
      <c r="Q356" s="131"/>
    </row>
    <row r="357" spans="1:17" s="44" customFormat="1" ht="31.5">
      <c r="A357" s="255">
        <v>351</v>
      </c>
      <c r="B357" s="675" t="s">
        <v>5015</v>
      </c>
      <c r="C357" s="676" t="s">
        <v>5016</v>
      </c>
      <c r="D357" s="676">
        <v>1998</v>
      </c>
      <c r="E357" s="676">
        <v>246</v>
      </c>
      <c r="F357" s="674"/>
      <c r="G357" s="674"/>
      <c r="H357" s="677" t="s">
        <v>5014</v>
      </c>
      <c r="I357" s="940"/>
      <c r="J357" s="258"/>
      <c r="K357" s="672" t="s">
        <v>2671</v>
      </c>
      <c r="L357" s="498"/>
      <c r="M357" s="498"/>
      <c r="N357" s="498"/>
      <c r="O357" s="681">
        <v>1</v>
      </c>
      <c r="P357" s="498">
        <v>1</v>
      </c>
      <c r="Q357" s="131"/>
    </row>
    <row r="358" spans="1:17" s="44" customFormat="1">
      <c r="A358" s="255">
        <v>352</v>
      </c>
      <c r="B358" s="675" t="s">
        <v>5017</v>
      </c>
      <c r="C358" s="676" t="s">
        <v>5018</v>
      </c>
      <c r="D358" s="676">
        <v>1999</v>
      </c>
      <c r="E358" s="676">
        <v>126</v>
      </c>
      <c r="F358" s="674"/>
      <c r="G358" s="674"/>
      <c r="H358" s="677" t="s">
        <v>5014</v>
      </c>
      <c r="I358" s="940"/>
      <c r="J358" s="258"/>
      <c r="K358" s="672" t="s">
        <v>2671</v>
      </c>
      <c r="L358" s="498"/>
      <c r="M358" s="498"/>
      <c r="N358" s="498"/>
      <c r="O358" s="681">
        <v>1</v>
      </c>
      <c r="P358" s="498">
        <v>1</v>
      </c>
      <c r="Q358" s="131"/>
    </row>
    <row r="359" spans="1:17" s="44" customFormat="1" ht="31.5">
      <c r="A359" s="255">
        <v>353</v>
      </c>
      <c r="B359" s="675" t="s">
        <v>5019</v>
      </c>
      <c r="C359" s="676" t="s">
        <v>5018</v>
      </c>
      <c r="D359" s="676">
        <v>1999</v>
      </c>
      <c r="E359" s="676">
        <v>146</v>
      </c>
      <c r="F359" s="674"/>
      <c r="G359" s="674"/>
      <c r="H359" s="677" t="s">
        <v>5014</v>
      </c>
      <c r="I359" s="940"/>
      <c r="J359" s="258"/>
      <c r="K359" s="672" t="s">
        <v>2671</v>
      </c>
      <c r="L359" s="498"/>
      <c r="M359" s="498"/>
      <c r="N359" s="498"/>
      <c r="O359" s="681">
        <v>1</v>
      </c>
      <c r="P359" s="498">
        <v>1</v>
      </c>
      <c r="Q359" s="131"/>
    </row>
    <row r="360" spans="1:17" s="44" customFormat="1">
      <c r="A360" s="255">
        <v>354</v>
      </c>
      <c r="B360" s="675" t="s">
        <v>5020</v>
      </c>
      <c r="C360" s="676" t="s">
        <v>5021</v>
      </c>
      <c r="D360" s="676">
        <v>1998</v>
      </c>
      <c r="E360" s="676">
        <v>290</v>
      </c>
      <c r="F360" s="674"/>
      <c r="G360" s="674"/>
      <c r="H360" s="677" t="s">
        <v>5014</v>
      </c>
      <c r="I360" s="940"/>
      <c r="J360" s="258"/>
      <c r="K360" s="672" t="s">
        <v>2671</v>
      </c>
      <c r="L360" s="498"/>
      <c r="M360" s="498"/>
      <c r="N360" s="498"/>
      <c r="O360" s="681">
        <v>1</v>
      </c>
      <c r="P360" s="498">
        <v>1</v>
      </c>
      <c r="Q360" s="131"/>
    </row>
    <row r="361" spans="1:17" s="44" customFormat="1" ht="31.5">
      <c r="A361" s="255">
        <v>355</v>
      </c>
      <c r="B361" s="675" t="s">
        <v>5022</v>
      </c>
      <c r="C361" s="676" t="s">
        <v>5023</v>
      </c>
      <c r="D361" s="676">
        <v>1999</v>
      </c>
      <c r="E361" s="676">
        <v>100</v>
      </c>
      <c r="F361" s="674"/>
      <c r="G361" s="674"/>
      <c r="H361" s="677" t="s">
        <v>5014</v>
      </c>
      <c r="I361" s="940"/>
      <c r="J361" s="258"/>
      <c r="K361" s="672" t="s">
        <v>2671</v>
      </c>
      <c r="L361" s="498"/>
      <c r="M361" s="498"/>
      <c r="N361" s="498"/>
      <c r="O361" s="681">
        <v>1</v>
      </c>
      <c r="P361" s="498">
        <v>1</v>
      </c>
      <c r="Q361" s="131"/>
    </row>
    <row r="362" spans="1:17" ht="31.5">
      <c r="A362" s="255">
        <v>356</v>
      </c>
      <c r="B362" s="496" t="s">
        <v>7751</v>
      </c>
      <c r="C362" s="496" t="s">
        <v>7299</v>
      </c>
      <c r="D362" s="552">
        <v>38832</v>
      </c>
      <c r="E362" s="553">
        <v>8</v>
      </c>
      <c r="F362" s="513"/>
      <c r="G362" s="513"/>
      <c r="H362" s="513"/>
      <c r="I362" s="64"/>
      <c r="J362" s="513"/>
      <c r="K362" s="64" t="s">
        <v>5109</v>
      </c>
      <c r="L362" s="131">
        <v>1</v>
      </c>
      <c r="M362" s="131"/>
      <c r="N362" s="131"/>
      <c r="O362" s="681"/>
      <c r="Q362" s="131">
        <v>1</v>
      </c>
    </row>
    <row r="363" spans="1:17" ht="32.25">
      <c r="A363" s="255">
        <v>357</v>
      </c>
      <c r="B363" s="496" t="s">
        <v>7300</v>
      </c>
      <c r="C363" s="496" t="s">
        <v>7301</v>
      </c>
      <c r="D363" s="456">
        <v>38032</v>
      </c>
      <c r="E363" s="554" t="s">
        <v>7302</v>
      </c>
      <c r="F363" s="513"/>
      <c r="G363" s="513"/>
      <c r="H363" s="513"/>
      <c r="I363" s="64"/>
      <c r="J363" s="513"/>
      <c r="K363" s="64" t="s">
        <v>5109</v>
      </c>
      <c r="L363" s="131">
        <v>1</v>
      </c>
      <c r="M363" s="131"/>
      <c r="N363" s="131"/>
      <c r="O363" s="681"/>
      <c r="Q363" s="131">
        <v>1</v>
      </c>
    </row>
    <row r="364" spans="1:17" ht="32.25">
      <c r="A364" s="255">
        <v>358</v>
      </c>
      <c r="B364" s="496" t="s">
        <v>7303</v>
      </c>
      <c r="C364" s="496" t="s">
        <v>7304</v>
      </c>
      <c r="D364" s="456">
        <v>35838</v>
      </c>
      <c r="E364" s="554" t="s">
        <v>7302</v>
      </c>
      <c r="F364" s="513"/>
      <c r="G364" s="513"/>
      <c r="H364" s="513"/>
      <c r="I364" s="64"/>
      <c r="J364" s="513"/>
      <c r="K364" s="64" t="s">
        <v>5109</v>
      </c>
      <c r="L364" s="131"/>
      <c r="M364" s="131"/>
      <c r="N364" s="131"/>
      <c r="O364" s="681">
        <v>1</v>
      </c>
      <c r="Q364" s="131">
        <v>1</v>
      </c>
    </row>
    <row r="365" spans="1:17" ht="31.5">
      <c r="A365" s="255">
        <v>359</v>
      </c>
      <c r="B365" s="496" t="s">
        <v>7305</v>
      </c>
      <c r="C365" s="496" t="s">
        <v>7306</v>
      </c>
      <c r="D365" s="457">
        <v>41183</v>
      </c>
      <c r="E365" s="554">
        <v>16</v>
      </c>
      <c r="F365" s="513"/>
      <c r="G365" s="513"/>
      <c r="H365" s="513"/>
      <c r="I365" s="64"/>
      <c r="J365" s="513"/>
      <c r="K365" s="64" t="s">
        <v>5109</v>
      </c>
      <c r="L365" s="131">
        <v>1</v>
      </c>
      <c r="M365" s="131"/>
      <c r="N365" s="131"/>
      <c r="O365" s="681"/>
      <c r="Q365" s="131">
        <v>1</v>
      </c>
    </row>
    <row r="366" spans="1:17" ht="47.25">
      <c r="A366" s="255">
        <v>360</v>
      </c>
      <c r="B366" s="496" t="s">
        <v>7752</v>
      </c>
      <c r="C366" s="496" t="s">
        <v>7307</v>
      </c>
      <c r="D366" s="593">
        <v>37188</v>
      </c>
      <c r="E366" s="554" t="s">
        <v>7302</v>
      </c>
      <c r="F366" s="513"/>
      <c r="G366" s="513"/>
      <c r="H366" s="513"/>
      <c r="I366" s="64"/>
      <c r="J366" s="513"/>
      <c r="K366" s="64" t="s">
        <v>5109</v>
      </c>
      <c r="L366" s="131"/>
      <c r="M366" s="131"/>
      <c r="N366" s="131"/>
      <c r="O366" s="681">
        <v>1</v>
      </c>
      <c r="Q366" s="131">
        <v>1</v>
      </c>
    </row>
    <row r="367" spans="1:17" ht="32.25">
      <c r="A367" s="255">
        <v>361</v>
      </c>
      <c r="B367" s="496" t="s">
        <v>7308</v>
      </c>
      <c r="C367" s="496" t="s">
        <v>7309</v>
      </c>
      <c r="D367" s="456">
        <v>38254</v>
      </c>
      <c r="E367" s="554" t="s">
        <v>7302</v>
      </c>
      <c r="F367" s="513"/>
      <c r="G367" s="513"/>
      <c r="H367" s="513"/>
      <c r="I367" s="64"/>
      <c r="J367" s="513"/>
      <c r="K367" s="64" t="s">
        <v>5109</v>
      </c>
      <c r="L367" s="131">
        <v>1</v>
      </c>
      <c r="M367" s="131"/>
      <c r="N367" s="131"/>
      <c r="O367" s="681"/>
      <c r="Q367" s="131">
        <v>1</v>
      </c>
    </row>
    <row r="368" spans="1:17">
      <c r="A368" s="255">
        <v>362</v>
      </c>
      <c r="B368" s="496" t="s">
        <v>7310</v>
      </c>
      <c r="C368" s="496" t="s">
        <v>7311</v>
      </c>
      <c r="D368" s="458">
        <v>2006</v>
      </c>
      <c r="E368" s="554">
        <v>7</v>
      </c>
      <c r="F368" s="513"/>
      <c r="G368" s="513"/>
      <c r="H368" s="513"/>
      <c r="I368" s="64"/>
      <c r="J368" s="513"/>
      <c r="K368" s="64" t="s">
        <v>5109</v>
      </c>
      <c r="L368" s="131">
        <v>1</v>
      </c>
      <c r="M368" s="131"/>
      <c r="N368" s="131"/>
      <c r="O368" s="681"/>
      <c r="Q368" s="131">
        <v>1</v>
      </c>
    </row>
    <row r="369" spans="1:17" ht="31.5">
      <c r="A369" s="255">
        <v>363</v>
      </c>
      <c r="B369" s="496" t="s">
        <v>7312</v>
      </c>
      <c r="C369" s="496" t="s">
        <v>7313</v>
      </c>
      <c r="D369" s="456">
        <v>40878</v>
      </c>
      <c r="E369" s="554">
        <v>7</v>
      </c>
      <c r="F369" s="513"/>
      <c r="G369" s="513"/>
      <c r="H369" s="513"/>
      <c r="I369" s="64"/>
      <c r="J369" s="513"/>
      <c r="K369" s="64" t="s">
        <v>5109</v>
      </c>
      <c r="L369" s="131">
        <v>1</v>
      </c>
      <c r="M369" s="131"/>
      <c r="N369" s="131"/>
      <c r="O369" s="681"/>
      <c r="Q369" s="131">
        <v>1</v>
      </c>
    </row>
    <row r="370" spans="1:17" ht="47.25">
      <c r="A370" s="255">
        <v>364</v>
      </c>
      <c r="B370" s="496" t="s">
        <v>7314</v>
      </c>
      <c r="C370" s="496" t="s">
        <v>7315</v>
      </c>
      <c r="D370" s="456">
        <v>41116</v>
      </c>
      <c r="E370" s="554">
        <v>8</v>
      </c>
      <c r="F370" s="513"/>
      <c r="G370" s="513"/>
      <c r="H370" s="513"/>
      <c r="I370" s="64"/>
      <c r="J370" s="513"/>
      <c r="K370" s="64" t="s">
        <v>5109</v>
      </c>
      <c r="L370" s="131">
        <v>1</v>
      </c>
      <c r="M370" s="131"/>
      <c r="N370" s="131"/>
      <c r="O370" s="681"/>
      <c r="Q370" s="131">
        <v>1</v>
      </c>
    </row>
    <row r="371" spans="1:17" ht="31.5">
      <c r="A371" s="255">
        <v>365</v>
      </c>
      <c r="B371" s="555" t="s">
        <v>5517</v>
      </c>
      <c r="C371" s="496" t="s">
        <v>5518</v>
      </c>
      <c r="D371" s="255">
        <v>2018</v>
      </c>
      <c r="E371" s="255">
        <v>12</v>
      </c>
      <c r="F371" s="255"/>
      <c r="G371" s="255"/>
      <c r="H371" s="255" t="s">
        <v>5519</v>
      </c>
      <c r="I371" s="255"/>
      <c r="J371" s="255" t="s">
        <v>3665</v>
      </c>
      <c r="K371" s="64" t="s">
        <v>2662</v>
      </c>
      <c r="L371" s="439"/>
      <c r="M371" s="131">
        <v>1</v>
      </c>
      <c r="N371" s="131"/>
      <c r="O371" s="681"/>
      <c r="Q371" s="131">
        <v>1</v>
      </c>
    </row>
    <row r="372" spans="1:17" ht="31.5">
      <c r="A372" s="255">
        <v>366</v>
      </c>
      <c r="B372" s="555" t="s">
        <v>5520</v>
      </c>
      <c r="C372" s="496" t="s">
        <v>5521</v>
      </c>
      <c r="D372" s="255">
        <v>2018</v>
      </c>
      <c r="E372" s="255">
        <v>18</v>
      </c>
      <c r="F372" s="255"/>
      <c r="G372" s="255"/>
      <c r="H372" s="255" t="s">
        <v>5519</v>
      </c>
      <c r="I372" s="255"/>
      <c r="J372" s="255" t="s">
        <v>3665</v>
      </c>
      <c r="K372" s="64" t="s">
        <v>2662</v>
      </c>
      <c r="L372" s="439"/>
      <c r="M372" s="131">
        <v>1</v>
      </c>
      <c r="N372" s="131"/>
      <c r="O372" s="681"/>
      <c r="Q372" s="131">
        <v>1</v>
      </c>
    </row>
    <row r="373" spans="1:17" ht="31.5">
      <c r="A373" s="255">
        <v>367</v>
      </c>
      <c r="B373" s="555" t="s">
        <v>5522</v>
      </c>
      <c r="C373" s="496" t="s">
        <v>5523</v>
      </c>
      <c r="D373" s="255">
        <v>2018</v>
      </c>
      <c r="E373" s="255">
        <v>19</v>
      </c>
      <c r="F373" s="255"/>
      <c r="G373" s="255"/>
      <c r="H373" s="255" t="s">
        <v>5519</v>
      </c>
      <c r="I373" s="255"/>
      <c r="J373" s="255" t="s">
        <v>3665</v>
      </c>
      <c r="K373" s="64" t="s">
        <v>2662</v>
      </c>
      <c r="L373" s="439"/>
      <c r="M373" s="131">
        <v>1</v>
      </c>
      <c r="N373" s="131"/>
      <c r="O373" s="681"/>
      <c r="Q373" s="131">
        <v>1</v>
      </c>
    </row>
    <row r="374" spans="1:17">
      <c r="A374" s="255">
        <v>368</v>
      </c>
      <c r="B374" s="555" t="s">
        <v>5524</v>
      </c>
      <c r="C374" s="496" t="s">
        <v>5525</v>
      </c>
      <c r="D374" s="255">
        <v>2018</v>
      </c>
      <c r="E374" s="255">
        <v>11</v>
      </c>
      <c r="F374" s="255"/>
      <c r="G374" s="255"/>
      <c r="H374" s="255" t="s">
        <v>5526</v>
      </c>
      <c r="I374" s="255"/>
      <c r="J374" s="255" t="s">
        <v>3665</v>
      </c>
      <c r="K374" s="64" t="s">
        <v>2662</v>
      </c>
      <c r="L374" s="439"/>
      <c r="M374" s="131">
        <v>1</v>
      </c>
      <c r="N374" s="131"/>
      <c r="O374" s="681"/>
      <c r="Q374" s="131">
        <v>1</v>
      </c>
    </row>
    <row r="375" spans="1:17" ht="31.5">
      <c r="A375" s="255">
        <v>369</v>
      </c>
      <c r="B375" s="555" t="s">
        <v>5527</v>
      </c>
      <c r="C375" s="496" t="s">
        <v>5528</v>
      </c>
      <c r="D375" s="255">
        <v>2009</v>
      </c>
      <c r="E375" s="255">
        <v>7</v>
      </c>
      <c r="F375" s="255"/>
      <c r="G375" s="255"/>
      <c r="H375" s="255" t="s">
        <v>66</v>
      </c>
      <c r="I375" s="255"/>
      <c r="J375" s="255" t="s">
        <v>5529</v>
      </c>
      <c r="K375" s="64" t="s">
        <v>2662</v>
      </c>
      <c r="L375" s="131">
        <v>1</v>
      </c>
      <c r="M375" s="131"/>
      <c r="N375" s="131"/>
      <c r="O375" s="681"/>
      <c r="Q375" s="131">
        <v>1</v>
      </c>
    </row>
    <row r="376" spans="1:17" ht="31.5">
      <c r="A376" s="255">
        <v>370</v>
      </c>
      <c r="B376" s="555" t="s">
        <v>5530</v>
      </c>
      <c r="C376" s="496" t="s">
        <v>5531</v>
      </c>
      <c r="D376" s="255">
        <v>2019</v>
      </c>
      <c r="E376" s="255">
        <v>6</v>
      </c>
      <c r="F376" s="255"/>
      <c r="G376" s="255"/>
      <c r="H376" s="255" t="s">
        <v>66</v>
      </c>
      <c r="I376" s="255"/>
      <c r="J376" s="255" t="s">
        <v>5529</v>
      </c>
      <c r="K376" s="64" t="s">
        <v>2662</v>
      </c>
      <c r="L376" s="439"/>
      <c r="M376" s="131">
        <v>1</v>
      </c>
      <c r="N376" s="131"/>
      <c r="O376" s="681"/>
      <c r="Q376" s="131">
        <v>1</v>
      </c>
    </row>
    <row r="377" spans="1:17" ht="31.5">
      <c r="A377" s="255">
        <v>371</v>
      </c>
      <c r="B377" s="555" t="s">
        <v>5532</v>
      </c>
      <c r="C377" s="496" t="s">
        <v>5533</v>
      </c>
      <c r="D377" s="255">
        <v>2016</v>
      </c>
      <c r="E377" s="255">
        <v>3</v>
      </c>
      <c r="F377" s="255"/>
      <c r="G377" s="255"/>
      <c r="H377" s="255" t="s">
        <v>66</v>
      </c>
      <c r="I377" s="255"/>
      <c r="J377" s="255" t="s">
        <v>5529</v>
      </c>
      <c r="K377" s="64" t="s">
        <v>2662</v>
      </c>
      <c r="L377" s="439"/>
      <c r="M377" s="131">
        <v>1</v>
      </c>
      <c r="N377" s="131"/>
      <c r="O377" s="681"/>
      <c r="Q377" s="131">
        <v>1</v>
      </c>
    </row>
    <row r="378" spans="1:17" ht="31.5">
      <c r="A378" s="255">
        <v>372</v>
      </c>
      <c r="B378" s="555" t="s">
        <v>5534</v>
      </c>
      <c r="C378" s="496" t="s">
        <v>5533</v>
      </c>
      <c r="D378" s="255">
        <v>2005</v>
      </c>
      <c r="E378" s="255">
        <v>8</v>
      </c>
      <c r="F378" s="255"/>
      <c r="G378" s="255"/>
      <c r="H378" s="255" t="s">
        <v>66</v>
      </c>
      <c r="I378" s="255"/>
      <c r="J378" s="255" t="s">
        <v>5529</v>
      </c>
      <c r="K378" s="64" t="s">
        <v>2662</v>
      </c>
      <c r="L378" s="131">
        <v>1</v>
      </c>
      <c r="M378" s="131"/>
      <c r="N378" s="131"/>
      <c r="O378" s="681"/>
      <c r="Q378" s="131">
        <v>1</v>
      </c>
    </row>
    <row r="379" spans="1:17" ht="31.5">
      <c r="A379" s="255">
        <v>373</v>
      </c>
      <c r="B379" s="555" t="s">
        <v>2367</v>
      </c>
      <c r="C379" s="496" t="s">
        <v>5533</v>
      </c>
      <c r="D379" s="255">
        <v>2016</v>
      </c>
      <c r="E379" s="255">
        <v>3</v>
      </c>
      <c r="F379" s="255"/>
      <c r="G379" s="255"/>
      <c r="H379" s="255" t="s">
        <v>66</v>
      </c>
      <c r="I379" s="255"/>
      <c r="J379" s="255" t="s">
        <v>5529</v>
      </c>
      <c r="K379" s="64" t="s">
        <v>2662</v>
      </c>
      <c r="L379" s="439"/>
      <c r="M379" s="131">
        <v>1</v>
      </c>
      <c r="N379" s="131"/>
      <c r="O379" s="681"/>
      <c r="Q379" s="131">
        <v>1</v>
      </c>
    </row>
    <row r="380" spans="1:17" ht="31.5">
      <c r="A380" s="255">
        <v>374</v>
      </c>
      <c r="B380" s="555" t="s">
        <v>999</v>
      </c>
      <c r="C380" s="496" t="s">
        <v>5533</v>
      </c>
      <c r="D380" s="255">
        <v>2007</v>
      </c>
      <c r="E380" s="255">
        <v>5</v>
      </c>
      <c r="F380" s="255"/>
      <c r="G380" s="255"/>
      <c r="H380" s="255" t="s">
        <v>66</v>
      </c>
      <c r="I380" s="255"/>
      <c r="J380" s="255" t="s">
        <v>5529</v>
      </c>
      <c r="K380" s="64" t="s">
        <v>2662</v>
      </c>
      <c r="L380" s="131">
        <v>1</v>
      </c>
      <c r="M380" s="131"/>
      <c r="N380" s="131"/>
      <c r="O380" s="681"/>
      <c r="Q380" s="131">
        <v>1</v>
      </c>
    </row>
    <row r="381" spans="1:17" ht="31.5">
      <c r="A381" s="255">
        <v>375</v>
      </c>
      <c r="B381" s="555" t="s">
        <v>5535</v>
      </c>
      <c r="C381" s="496" t="s">
        <v>5536</v>
      </c>
      <c r="D381" s="255">
        <v>2017</v>
      </c>
      <c r="E381" s="255">
        <v>4</v>
      </c>
      <c r="F381" s="255"/>
      <c r="G381" s="255"/>
      <c r="H381" s="255" t="s">
        <v>66</v>
      </c>
      <c r="I381" s="255"/>
      <c r="J381" s="255" t="s">
        <v>5529</v>
      </c>
      <c r="K381" s="64" t="s">
        <v>2662</v>
      </c>
      <c r="L381" s="439"/>
      <c r="M381" s="131">
        <v>1</v>
      </c>
      <c r="N381" s="131"/>
      <c r="O381" s="681"/>
      <c r="Q381" s="131">
        <v>1</v>
      </c>
    </row>
    <row r="382" spans="1:17" ht="31.5">
      <c r="A382" s="255">
        <v>376</v>
      </c>
      <c r="B382" s="555" t="s">
        <v>5537</v>
      </c>
      <c r="C382" s="496" t="s">
        <v>5538</v>
      </c>
      <c r="D382" s="255">
        <v>2019</v>
      </c>
      <c r="E382" s="255">
        <v>3</v>
      </c>
      <c r="F382" s="255"/>
      <c r="G382" s="255"/>
      <c r="H382" s="255" t="s">
        <v>66</v>
      </c>
      <c r="I382" s="255"/>
      <c r="J382" s="255" t="s">
        <v>5529</v>
      </c>
      <c r="K382" s="64" t="s">
        <v>2662</v>
      </c>
      <c r="L382" s="439"/>
      <c r="M382" s="131">
        <v>1</v>
      </c>
      <c r="N382" s="131"/>
      <c r="O382" s="681"/>
      <c r="Q382" s="131">
        <v>1</v>
      </c>
    </row>
    <row r="383" spans="1:17" ht="31.5">
      <c r="A383" s="255">
        <v>377</v>
      </c>
      <c r="B383" s="555" t="s">
        <v>5539</v>
      </c>
      <c r="C383" s="496" t="s">
        <v>5540</v>
      </c>
      <c r="D383" s="255">
        <v>2007</v>
      </c>
      <c r="E383" s="255">
        <v>3</v>
      </c>
      <c r="F383" s="255"/>
      <c r="G383" s="255"/>
      <c r="H383" s="255" t="s">
        <v>66</v>
      </c>
      <c r="I383" s="255"/>
      <c r="J383" s="255" t="s">
        <v>5529</v>
      </c>
      <c r="K383" s="64" t="s">
        <v>2662</v>
      </c>
      <c r="L383" s="131">
        <v>1</v>
      </c>
      <c r="M383" s="131"/>
      <c r="N383" s="131"/>
      <c r="O383" s="681"/>
      <c r="Q383" s="131">
        <v>1</v>
      </c>
    </row>
    <row r="384" spans="1:17" ht="36.75" customHeight="1">
      <c r="A384" s="255">
        <v>378</v>
      </c>
      <c r="B384" s="555" t="s">
        <v>5541</v>
      </c>
      <c r="C384" s="496" t="s">
        <v>5542</v>
      </c>
      <c r="D384" s="255">
        <v>2008</v>
      </c>
      <c r="E384" s="255">
        <v>6</v>
      </c>
      <c r="F384" s="255"/>
      <c r="G384" s="255"/>
      <c r="H384" s="255" t="s">
        <v>66</v>
      </c>
      <c r="I384" s="255"/>
      <c r="J384" s="255" t="s">
        <v>5543</v>
      </c>
      <c r="K384" s="64" t="s">
        <v>2662</v>
      </c>
      <c r="L384" s="131">
        <v>1</v>
      </c>
      <c r="M384" s="131"/>
      <c r="N384" s="131"/>
      <c r="O384" s="681"/>
      <c r="Q384" s="131">
        <v>1</v>
      </c>
    </row>
    <row r="385" spans="1:17" ht="31.5">
      <c r="A385" s="255">
        <v>379</v>
      </c>
      <c r="B385" s="555" t="s">
        <v>5544</v>
      </c>
      <c r="C385" s="496" t="s">
        <v>5545</v>
      </c>
      <c r="D385" s="255">
        <v>2009</v>
      </c>
      <c r="E385" s="255">
        <v>10</v>
      </c>
      <c r="F385" s="255"/>
      <c r="G385" s="255"/>
      <c r="H385" s="255" t="s">
        <v>5546</v>
      </c>
      <c r="I385" s="255"/>
      <c r="J385" s="255" t="s">
        <v>5543</v>
      </c>
      <c r="K385" s="64" t="s">
        <v>2662</v>
      </c>
      <c r="L385" s="131">
        <v>1</v>
      </c>
      <c r="M385" s="131"/>
      <c r="N385" s="131"/>
      <c r="O385" s="681"/>
      <c r="Q385" s="131">
        <v>1</v>
      </c>
    </row>
    <row r="386" spans="1:17" ht="31.5">
      <c r="A386" s="255">
        <v>380</v>
      </c>
      <c r="B386" s="555" t="s">
        <v>5547</v>
      </c>
      <c r="C386" s="496" t="s">
        <v>5548</v>
      </c>
      <c r="D386" s="255">
        <v>2015</v>
      </c>
      <c r="E386" s="255">
        <v>8</v>
      </c>
      <c r="F386" s="255"/>
      <c r="G386" s="255"/>
      <c r="H386" s="255" t="s">
        <v>5549</v>
      </c>
      <c r="I386" s="255"/>
      <c r="J386" s="255" t="s">
        <v>3665</v>
      </c>
      <c r="K386" s="64" t="s">
        <v>2662</v>
      </c>
      <c r="L386" s="439"/>
      <c r="M386" s="131">
        <v>1</v>
      </c>
      <c r="N386" s="131"/>
      <c r="O386" s="681"/>
      <c r="Q386" s="131">
        <v>1</v>
      </c>
    </row>
    <row r="387" spans="1:17">
      <c r="A387" s="255">
        <v>381</v>
      </c>
      <c r="B387" s="555" t="s">
        <v>1169</v>
      </c>
      <c r="C387" s="496" t="s">
        <v>5550</v>
      </c>
      <c r="D387" s="255">
        <v>2017</v>
      </c>
      <c r="E387" s="255">
        <v>19</v>
      </c>
      <c r="F387" s="255"/>
      <c r="G387" s="255"/>
      <c r="H387" s="255" t="s">
        <v>5519</v>
      </c>
      <c r="I387" s="255"/>
      <c r="J387" s="255" t="s">
        <v>3665</v>
      </c>
      <c r="K387" s="64" t="s">
        <v>2662</v>
      </c>
      <c r="L387" s="439"/>
      <c r="M387" s="131">
        <v>1</v>
      </c>
      <c r="N387" s="131"/>
      <c r="O387" s="681"/>
      <c r="Q387" s="131">
        <v>1</v>
      </c>
    </row>
    <row r="388" spans="1:17" ht="31.5">
      <c r="A388" s="255">
        <v>382</v>
      </c>
      <c r="B388" s="555" t="s">
        <v>5551</v>
      </c>
      <c r="C388" s="496" t="s">
        <v>5552</v>
      </c>
      <c r="D388" s="255">
        <v>2017</v>
      </c>
      <c r="E388" s="255">
        <v>24</v>
      </c>
      <c r="F388" s="255"/>
      <c r="G388" s="255"/>
      <c r="H388" s="255" t="s">
        <v>5519</v>
      </c>
      <c r="I388" s="255"/>
      <c r="J388" s="255" t="s">
        <v>3665</v>
      </c>
      <c r="K388" s="64" t="s">
        <v>2662</v>
      </c>
      <c r="L388" s="439"/>
      <c r="M388" s="131">
        <v>1</v>
      </c>
      <c r="N388" s="131"/>
      <c r="O388" s="681"/>
      <c r="Q388" s="131">
        <v>1</v>
      </c>
    </row>
    <row r="389" spans="1:17" ht="31.5">
      <c r="A389" s="255">
        <v>383</v>
      </c>
      <c r="B389" s="555" t="s">
        <v>5553</v>
      </c>
      <c r="C389" s="496" t="s">
        <v>5554</v>
      </c>
      <c r="D389" s="255">
        <v>2014</v>
      </c>
      <c r="E389" s="255">
        <v>27</v>
      </c>
      <c r="F389" s="255"/>
      <c r="G389" s="255"/>
      <c r="H389" s="255" t="s">
        <v>5519</v>
      </c>
      <c r="I389" s="255"/>
      <c r="J389" s="255" t="s">
        <v>3665</v>
      </c>
      <c r="K389" s="64" t="s">
        <v>2662</v>
      </c>
      <c r="L389" s="439"/>
      <c r="M389" s="131">
        <v>1</v>
      </c>
      <c r="N389" s="131"/>
      <c r="O389" s="681"/>
      <c r="Q389" s="131">
        <v>1</v>
      </c>
    </row>
    <row r="390" spans="1:17" ht="31.5">
      <c r="A390" s="255">
        <v>384</v>
      </c>
      <c r="B390" s="555" t="s">
        <v>5555</v>
      </c>
      <c r="C390" s="496" t="s">
        <v>5556</v>
      </c>
      <c r="D390" s="255">
        <v>2017</v>
      </c>
      <c r="E390" s="255">
        <v>8</v>
      </c>
      <c r="F390" s="255"/>
      <c r="G390" s="255"/>
      <c r="H390" s="255" t="s">
        <v>5519</v>
      </c>
      <c r="I390" s="255"/>
      <c r="J390" s="255" t="s">
        <v>3665</v>
      </c>
      <c r="K390" s="64" t="s">
        <v>2662</v>
      </c>
      <c r="L390" s="439"/>
      <c r="M390" s="131">
        <v>1</v>
      </c>
      <c r="N390" s="131"/>
      <c r="O390" s="681"/>
      <c r="Q390" s="131">
        <v>1</v>
      </c>
    </row>
    <row r="391" spans="1:17" ht="31.5">
      <c r="A391" s="255">
        <v>385</v>
      </c>
      <c r="B391" s="555" t="s">
        <v>5557</v>
      </c>
      <c r="C391" s="496" t="s">
        <v>5558</v>
      </c>
      <c r="D391" s="255">
        <v>2017</v>
      </c>
      <c r="E391" s="255">
        <v>21</v>
      </c>
      <c r="F391" s="255"/>
      <c r="G391" s="255"/>
      <c r="H391" s="255" t="s">
        <v>5519</v>
      </c>
      <c r="I391" s="255"/>
      <c r="J391" s="255" t="s">
        <v>3665</v>
      </c>
      <c r="K391" s="64" t="s">
        <v>2662</v>
      </c>
      <c r="L391" s="439"/>
      <c r="M391" s="131">
        <v>1</v>
      </c>
      <c r="N391" s="131"/>
      <c r="O391" s="681"/>
      <c r="Q391" s="131">
        <v>1</v>
      </c>
    </row>
    <row r="392" spans="1:17" ht="31.5">
      <c r="A392" s="255">
        <v>386</v>
      </c>
      <c r="B392" s="555" t="s">
        <v>5559</v>
      </c>
      <c r="C392" s="496" t="s">
        <v>5560</v>
      </c>
      <c r="D392" s="255">
        <v>2014</v>
      </c>
      <c r="E392" s="255">
        <v>31</v>
      </c>
      <c r="F392" s="255"/>
      <c r="G392" s="255"/>
      <c r="H392" s="255" t="s">
        <v>5519</v>
      </c>
      <c r="I392" s="255"/>
      <c r="J392" s="255" t="s">
        <v>3665</v>
      </c>
      <c r="K392" s="64" t="s">
        <v>2662</v>
      </c>
      <c r="L392" s="439"/>
      <c r="M392" s="131">
        <v>1</v>
      </c>
      <c r="N392" s="131"/>
      <c r="O392" s="681"/>
      <c r="Q392" s="131">
        <v>1</v>
      </c>
    </row>
    <row r="393" spans="1:17" ht="31.5">
      <c r="A393" s="255">
        <v>387</v>
      </c>
      <c r="B393" s="555" t="s">
        <v>5561</v>
      </c>
      <c r="C393" s="496" t="s">
        <v>5562</v>
      </c>
      <c r="D393" s="255">
        <v>2014</v>
      </c>
      <c r="E393" s="255">
        <v>7</v>
      </c>
      <c r="F393" s="255"/>
      <c r="G393" s="255"/>
      <c r="H393" s="255" t="s">
        <v>5519</v>
      </c>
      <c r="I393" s="255"/>
      <c r="J393" s="255" t="s">
        <v>3665</v>
      </c>
      <c r="K393" s="64" t="s">
        <v>2662</v>
      </c>
      <c r="L393" s="439"/>
      <c r="M393" s="131">
        <v>1</v>
      </c>
      <c r="N393" s="131"/>
      <c r="O393" s="681"/>
      <c r="Q393" s="131">
        <v>1</v>
      </c>
    </row>
    <row r="394" spans="1:17" ht="39" customHeight="1">
      <c r="A394" s="255">
        <v>388</v>
      </c>
      <c r="B394" s="555" t="s">
        <v>5563</v>
      </c>
      <c r="C394" s="496" t="s">
        <v>5564</v>
      </c>
      <c r="D394" s="255">
        <v>2016</v>
      </c>
      <c r="E394" s="255">
        <v>32</v>
      </c>
      <c r="F394" s="255"/>
      <c r="G394" s="255"/>
      <c r="H394" s="255" t="s">
        <v>5519</v>
      </c>
      <c r="I394" s="255"/>
      <c r="J394" s="255" t="s">
        <v>3665</v>
      </c>
      <c r="K394" s="64" t="s">
        <v>2662</v>
      </c>
      <c r="L394" s="439"/>
      <c r="M394" s="131">
        <v>1</v>
      </c>
      <c r="N394" s="131"/>
      <c r="O394" s="681"/>
      <c r="Q394" s="131">
        <v>1</v>
      </c>
    </row>
    <row r="395" spans="1:17">
      <c r="A395" s="255">
        <v>389</v>
      </c>
      <c r="B395" s="555" t="s">
        <v>5565</v>
      </c>
      <c r="C395" s="496" t="s">
        <v>5566</v>
      </c>
      <c r="D395" s="255">
        <v>2012</v>
      </c>
      <c r="E395" s="255">
        <v>45</v>
      </c>
      <c r="F395" s="255"/>
      <c r="G395" s="255"/>
      <c r="H395" s="255" t="s">
        <v>5519</v>
      </c>
      <c r="I395" s="255"/>
      <c r="J395" s="255" t="s">
        <v>3665</v>
      </c>
      <c r="K395" s="64" t="s">
        <v>2662</v>
      </c>
      <c r="L395" s="439"/>
      <c r="M395" s="131"/>
      <c r="N395" s="131">
        <v>1</v>
      </c>
      <c r="O395" s="681"/>
      <c r="Q395" s="131">
        <v>1</v>
      </c>
    </row>
    <row r="396" spans="1:17" ht="31.5">
      <c r="A396" s="255">
        <v>390</v>
      </c>
      <c r="B396" s="555" t="s">
        <v>5567</v>
      </c>
      <c r="C396" s="496" t="s">
        <v>5568</v>
      </c>
      <c r="D396" s="255">
        <v>2013</v>
      </c>
      <c r="E396" s="255">
        <v>209</v>
      </c>
      <c r="F396" s="255"/>
      <c r="G396" s="255"/>
      <c r="H396" s="255" t="s">
        <v>5519</v>
      </c>
      <c r="I396" s="255"/>
      <c r="J396" s="255" t="s">
        <v>5569</v>
      </c>
      <c r="K396" s="64" t="s">
        <v>2662</v>
      </c>
      <c r="L396" s="439"/>
      <c r="M396" s="131">
        <v>1</v>
      </c>
      <c r="N396" s="131"/>
      <c r="O396" s="681"/>
      <c r="Q396" s="131">
        <v>1</v>
      </c>
    </row>
    <row r="397" spans="1:17" ht="31.5">
      <c r="A397" s="255">
        <v>391</v>
      </c>
      <c r="B397" s="555" t="s">
        <v>5570</v>
      </c>
      <c r="C397" s="496" t="s">
        <v>5568</v>
      </c>
      <c r="D397" s="255">
        <v>2013</v>
      </c>
      <c r="E397" s="255">
        <v>349</v>
      </c>
      <c r="F397" s="255"/>
      <c r="G397" s="255"/>
      <c r="H397" s="255" t="s">
        <v>5519</v>
      </c>
      <c r="I397" s="255"/>
      <c r="J397" s="255" t="s">
        <v>5569</v>
      </c>
      <c r="K397" s="64" t="s">
        <v>2662</v>
      </c>
      <c r="L397" s="439"/>
      <c r="M397" s="131">
        <v>1</v>
      </c>
      <c r="N397" s="131"/>
      <c r="O397" s="681"/>
      <c r="Q397" s="131">
        <v>1</v>
      </c>
    </row>
    <row r="398" spans="1:17" ht="31.5">
      <c r="A398" s="255">
        <v>392</v>
      </c>
      <c r="B398" s="555" t="s">
        <v>5571</v>
      </c>
      <c r="C398" s="496" t="s">
        <v>5572</v>
      </c>
      <c r="D398" s="255">
        <v>2013</v>
      </c>
      <c r="E398" s="255">
        <v>40</v>
      </c>
      <c r="F398" s="255"/>
      <c r="G398" s="255"/>
      <c r="H398" s="255" t="s">
        <v>5519</v>
      </c>
      <c r="I398" s="255"/>
      <c r="J398" s="255" t="s">
        <v>5569</v>
      </c>
      <c r="K398" s="64" t="s">
        <v>2662</v>
      </c>
      <c r="L398" s="439"/>
      <c r="M398" s="131">
        <v>1</v>
      </c>
      <c r="N398" s="131"/>
      <c r="O398" s="681"/>
      <c r="Q398" s="131">
        <v>1</v>
      </c>
    </row>
    <row r="399" spans="1:17" ht="47.25">
      <c r="A399" s="255">
        <v>393</v>
      </c>
      <c r="B399" s="555" t="s">
        <v>5573</v>
      </c>
      <c r="C399" s="496" t="s">
        <v>5574</v>
      </c>
      <c r="D399" s="255">
        <v>2013</v>
      </c>
      <c r="E399" s="255">
        <v>412</v>
      </c>
      <c r="F399" s="255"/>
      <c r="G399" s="255"/>
      <c r="H399" s="255" t="s">
        <v>5519</v>
      </c>
      <c r="I399" s="255"/>
      <c r="J399" s="255" t="s">
        <v>5569</v>
      </c>
      <c r="K399" s="64" t="s">
        <v>2662</v>
      </c>
      <c r="L399" s="439"/>
      <c r="M399" s="131">
        <v>1</v>
      </c>
      <c r="N399" s="131"/>
      <c r="O399" s="681"/>
      <c r="Q399" s="131">
        <v>1</v>
      </c>
    </row>
    <row r="400" spans="1:17" ht="31.5">
      <c r="A400" s="255">
        <v>394</v>
      </c>
      <c r="B400" s="556" t="s">
        <v>5870</v>
      </c>
      <c r="C400" s="71" t="s">
        <v>7324</v>
      </c>
      <c r="D400" s="556">
        <v>1986</v>
      </c>
      <c r="E400" s="556">
        <v>9</v>
      </c>
      <c r="F400" s="556">
        <v>14000</v>
      </c>
      <c r="G400" s="556">
        <v>500</v>
      </c>
      <c r="H400" s="556" t="s">
        <v>5871</v>
      </c>
      <c r="I400" s="939" t="s">
        <v>5872</v>
      </c>
      <c r="J400" s="556"/>
      <c r="K400" s="64" t="s">
        <v>2644</v>
      </c>
      <c r="L400" s="131"/>
      <c r="M400" s="131"/>
      <c r="N400" s="131"/>
      <c r="O400" s="681">
        <v>1</v>
      </c>
      <c r="Q400" s="131">
        <v>1</v>
      </c>
    </row>
    <row r="401" spans="1:17" ht="63">
      <c r="A401" s="255">
        <v>395</v>
      </c>
      <c r="B401" s="556" t="s">
        <v>5873</v>
      </c>
      <c r="C401" s="71" t="s">
        <v>7326</v>
      </c>
      <c r="D401" s="556"/>
      <c r="E401" s="556"/>
      <c r="F401" s="556"/>
      <c r="G401" s="556"/>
      <c r="H401" s="556"/>
      <c r="I401" s="939"/>
      <c r="J401" s="556"/>
      <c r="K401" s="64" t="s">
        <v>2644</v>
      </c>
      <c r="L401" s="131"/>
      <c r="M401" s="131"/>
      <c r="N401" s="131">
        <v>1</v>
      </c>
      <c r="O401" s="681"/>
      <c r="Q401" s="131">
        <v>1</v>
      </c>
    </row>
    <row r="402" spans="1:17" ht="63">
      <c r="A402" s="255">
        <v>396</v>
      </c>
      <c r="B402" s="556" t="s">
        <v>7316</v>
      </c>
      <c r="C402" s="71" t="s">
        <v>7326</v>
      </c>
      <c r="D402" s="556"/>
      <c r="E402" s="556"/>
      <c r="F402" s="556"/>
      <c r="G402" s="556"/>
      <c r="H402" s="556"/>
      <c r="I402" s="939"/>
      <c r="J402" s="556"/>
      <c r="K402" s="64" t="s">
        <v>2644</v>
      </c>
      <c r="L402" s="131"/>
      <c r="M402" s="131"/>
      <c r="N402" s="131">
        <v>1</v>
      </c>
      <c r="O402" s="681"/>
      <c r="Q402" s="131">
        <v>1</v>
      </c>
    </row>
    <row r="403" spans="1:17" ht="63">
      <c r="A403" s="255">
        <v>397</v>
      </c>
      <c r="B403" s="556" t="s">
        <v>7317</v>
      </c>
      <c r="C403" s="71" t="s">
        <v>7326</v>
      </c>
      <c r="D403" s="556"/>
      <c r="E403" s="556"/>
      <c r="F403" s="556"/>
      <c r="G403" s="556"/>
      <c r="H403" s="556"/>
      <c r="I403" s="939"/>
      <c r="J403" s="556"/>
      <c r="K403" s="64" t="s">
        <v>2644</v>
      </c>
      <c r="L403" s="131"/>
      <c r="M403" s="131"/>
      <c r="N403" s="131">
        <v>1</v>
      </c>
      <c r="O403" s="681"/>
      <c r="Q403" s="131">
        <v>1</v>
      </c>
    </row>
    <row r="404" spans="1:17" ht="63">
      <c r="A404" s="255">
        <v>398</v>
      </c>
      <c r="B404" s="556" t="s">
        <v>7318</v>
      </c>
      <c r="C404" s="71" t="s">
        <v>7326</v>
      </c>
      <c r="D404" s="556"/>
      <c r="E404" s="556"/>
      <c r="F404" s="556"/>
      <c r="G404" s="556"/>
      <c r="H404" s="556"/>
      <c r="I404" s="939"/>
      <c r="J404" s="556"/>
      <c r="K404" s="64" t="s">
        <v>2644</v>
      </c>
      <c r="L404" s="131"/>
      <c r="M404" s="131"/>
      <c r="N404" s="131">
        <v>1</v>
      </c>
      <c r="O404" s="681"/>
      <c r="Q404" s="131">
        <v>1</v>
      </c>
    </row>
    <row r="405" spans="1:17" ht="31.5">
      <c r="A405" s="255">
        <v>399</v>
      </c>
      <c r="B405" s="556" t="s">
        <v>7319</v>
      </c>
      <c r="C405" s="71" t="s">
        <v>7327</v>
      </c>
      <c r="D405" s="556">
        <v>2009</v>
      </c>
      <c r="E405" s="556">
        <v>7</v>
      </c>
      <c r="F405" s="556">
        <v>14800</v>
      </c>
      <c r="G405" s="556">
        <v>54</v>
      </c>
      <c r="H405" s="556" t="s">
        <v>7325</v>
      </c>
      <c r="I405" s="939"/>
      <c r="J405" s="556"/>
      <c r="K405" s="64" t="s">
        <v>2644</v>
      </c>
      <c r="L405" s="131">
        <v>1</v>
      </c>
      <c r="M405" s="131"/>
      <c r="N405" s="131"/>
      <c r="O405" s="681"/>
      <c r="Q405" s="131">
        <v>1</v>
      </c>
    </row>
    <row r="406" spans="1:17" ht="31.5">
      <c r="A406" s="255">
        <v>400</v>
      </c>
      <c r="B406" s="556" t="s">
        <v>7320</v>
      </c>
      <c r="C406" s="71" t="s">
        <v>7328</v>
      </c>
      <c r="D406" s="556">
        <v>2008</v>
      </c>
      <c r="E406" s="556">
        <v>7</v>
      </c>
      <c r="F406" s="556">
        <v>575</v>
      </c>
      <c r="G406" s="556">
        <v>7</v>
      </c>
      <c r="H406" s="556" t="s">
        <v>106</v>
      </c>
      <c r="I406" s="939"/>
      <c r="J406" s="556"/>
      <c r="K406" s="64" t="s">
        <v>2644</v>
      </c>
      <c r="L406" s="131">
        <v>1</v>
      </c>
      <c r="M406" s="131"/>
      <c r="N406" s="131"/>
      <c r="O406" s="681"/>
      <c r="Q406" s="131">
        <v>1</v>
      </c>
    </row>
    <row r="407" spans="1:17" ht="31.5">
      <c r="A407" s="255">
        <v>401</v>
      </c>
      <c r="B407" s="556" t="s">
        <v>7321</v>
      </c>
      <c r="C407" s="71" t="s">
        <v>7329</v>
      </c>
      <c r="D407" s="556">
        <v>2011</v>
      </c>
      <c r="E407" s="556">
        <v>7</v>
      </c>
      <c r="F407" s="556"/>
      <c r="G407" s="556"/>
      <c r="H407" s="556" t="s">
        <v>5865</v>
      </c>
      <c r="I407" s="939"/>
      <c r="J407" s="556"/>
      <c r="K407" s="64" t="s">
        <v>2644</v>
      </c>
      <c r="L407" s="131">
        <v>1</v>
      </c>
      <c r="M407" s="131"/>
      <c r="N407" s="131"/>
      <c r="O407" s="681"/>
      <c r="Q407" s="131">
        <v>1</v>
      </c>
    </row>
    <row r="408" spans="1:17" ht="31.5">
      <c r="A408" s="255">
        <v>402</v>
      </c>
      <c r="B408" s="556" t="s">
        <v>7322</v>
      </c>
      <c r="C408" s="71" t="s">
        <v>7330</v>
      </c>
      <c r="D408" s="556">
        <v>2003</v>
      </c>
      <c r="E408" s="556">
        <v>7</v>
      </c>
      <c r="F408" s="556">
        <v>19000</v>
      </c>
      <c r="G408" s="556">
        <v>800</v>
      </c>
      <c r="H408" s="556"/>
      <c r="I408" s="939"/>
      <c r="J408" s="556"/>
      <c r="K408" s="64" t="s">
        <v>2644</v>
      </c>
      <c r="L408" s="131">
        <v>1</v>
      </c>
      <c r="M408" s="131"/>
      <c r="N408" s="131"/>
      <c r="O408" s="681"/>
      <c r="Q408" s="131">
        <v>1</v>
      </c>
    </row>
    <row r="409" spans="1:17" ht="31.5">
      <c r="A409" s="255">
        <v>403</v>
      </c>
      <c r="B409" s="556" t="s">
        <v>7323</v>
      </c>
      <c r="C409" s="71" t="s">
        <v>7331</v>
      </c>
      <c r="D409" s="556">
        <v>2010</v>
      </c>
      <c r="E409" s="556">
        <v>7</v>
      </c>
      <c r="F409" s="556">
        <v>600</v>
      </c>
      <c r="G409" s="556">
        <v>10</v>
      </c>
      <c r="H409" s="556"/>
      <c r="I409" s="939"/>
      <c r="J409" s="556"/>
      <c r="K409" s="64" t="s">
        <v>2644</v>
      </c>
      <c r="L409" s="131">
        <v>1</v>
      </c>
      <c r="M409" s="131"/>
      <c r="N409" s="131"/>
      <c r="O409" s="681"/>
      <c r="Q409" s="131">
        <v>1</v>
      </c>
    </row>
    <row r="410" spans="1:17" ht="31.5">
      <c r="A410" s="255">
        <v>404</v>
      </c>
      <c r="B410" s="557" t="s">
        <v>5981</v>
      </c>
      <c r="C410" s="666" t="s">
        <v>5982</v>
      </c>
      <c r="D410" s="255">
        <v>1999</v>
      </c>
      <c r="E410" s="255">
        <v>9</v>
      </c>
      <c r="F410" s="558">
        <v>4000</v>
      </c>
      <c r="G410" s="255">
        <v>-20</v>
      </c>
      <c r="H410" s="255" t="s">
        <v>5983</v>
      </c>
      <c r="I410" s="255" t="s">
        <v>5984</v>
      </c>
      <c r="J410" s="257"/>
      <c r="K410" s="64" t="s">
        <v>2669</v>
      </c>
      <c r="L410" s="131"/>
      <c r="M410" s="131"/>
      <c r="N410" s="131"/>
      <c r="O410" s="681">
        <v>1</v>
      </c>
      <c r="Q410" s="131">
        <v>1</v>
      </c>
    </row>
    <row r="411" spans="1:17" ht="47.25">
      <c r="A411" s="255">
        <v>405</v>
      </c>
      <c r="B411" s="31" t="s">
        <v>974</v>
      </c>
      <c r="C411" s="31" t="s">
        <v>6022</v>
      </c>
      <c r="D411" s="559">
        <v>1999</v>
      </c>
      <c r="E411" s="25"/>
      <c r="F411" s="25"/>
      <c r="G411" s="25"/>
      <c r="H411" s="25"/>
      <c r="I411" s="25" t="s">
        <v>7082</v>
      </c>
      <c r="J411" s="25"/>
      <c r="K411" s="64" t="s">
        <v>2670</v>
      </c>
      <c r="L411" s="131"/>
      <c r="M411" s="131"/>
      <c r="N411" s="131"/>
      <c r="O411" s="681">
        <v>1</v>
      </c>
      <c r="P411" s="131">
        <v>1</v>
      </c>
    </row>
    <row r="412" spans="1:17" ht="47.25">
      <c r="A412" s="255">
        <v>406</v>
      </c>
      <c r="B412" s="31" t="s">
        <v>7083</v>
      </c>
      <c r="C412" s="31" t="s">
        <v>6024</v>
      </c>
      <c r="D412" s="559" t="s">
        <v>2859</v>
      </c>
      <c r="E412" s="25"/>
      <c r="F412" s="25"/>
      <c r="G412" s="25"/>
      <c r="H412" s="25"/>
      <c r="I412" s="25" t="s">
        <v>7082</v>
      </c>
      <c r="J412" s="25"/>
      <c r="K412" s="64" t="s">
        <v>2670</v>
      </c>
      <c r="L412" s="131">
        <v>1</v>
      </c>
      <c r="M412" s="131"/>
      <c r="N412" s="131"/>
      <c r="O412" s="681"/>
      <c r="P412" s="131">
        <v>1</v>
      </c>
    </row>
    <row r="413" spans="1:17" ht="47.25">
      <c r="A413" s="255">
        <v>407</v>
      </c>
      <c r="B413" s="31" t="s">
        <v>7084</v>
      </c>
      <c r="C413" s="31" t="s">
        <v>6026</v>
      </c>
      <c r="D413" s="559" t="s">
        <v>1609</v>
      </c>
      <c r="E413" s="25"/>
      <c r="F413" s="25"/>
      <c r="G413" s="25"/>
      <c r="H413" s="25"/>
      <c r="I413" s="25" t="s">
        <v>7082</v>
      </c>
      <c r="J413" s="25"/>
      <c r="K413" s="64" t="s">
        <v>2670</v>
      </c>
      <c r="L413" s="131"/>
      <c r="M413" s="131"/>
      <c r="N413" s="131"/>
      <c r="O413" s="681">
        <v>1</v>
      </c>
      <c r="P413" s="131">
        <v>1</v>
      </c>
    </row>
    <row r="414" spans="1:17" ht="39.75" customHeight="1">
      <c r="A414" s="255">
        <v>408</v>
      </c>
      <c r="B414" s="31" t="s">
        <v>7085</v>
      </c>
      <c r="C414" s="31" t="s">
        <v>7086</v>
      </c>
      <c r="D414" s="25">
        <v>2002</v>
      </c>
      <c r="E414" s="258">
        <v>242</v>
      </c>
      <c r="F414" s="258" t="s">
        <v>7087</v>
      </c>
      <c r="G414" s="258" t="s">
        <v>7088</v>
      </c>
      <c r="H414" s="258" t="s">
        <v>226</v>
      </c>
      <c r="I414" s="25" t="s">
        <v>7089</v>
      </c>
      <c r="J414" s="258"/>
      <c r="K414" s="64" t="s">
        <v>2670</v>
      </c>
      <c r="L414" s="131"/>
      <c r="M414" s="131"/>
      <c r="N414" s="131"/>
      <c r="O414" s="681">
        <v>1</v>
      </c>
      <c r="Q414" s="131">
        <v>1</v>
      </c>
    </row>
    <row r="415" spans="1:17" ht="38.25" customHeight="1">
      <c r="A415" s="255">
        <v>409</v>
      </c>
      <c r="B415" s="31" t="s">
        <v>7090</v>
      </c>
      <c r="C415" s="31" t="s">
        <v>7091</v>
      </c>
      <c r="D415" s="25">
        <v>1999</v>
      </c>
      <c r="E415" s="258">
        <v>290</v>
      </c>
      <c r="F415" s="258">
        <v>0</v>
      </c>
      <c r="G415" s="258">
        <v>0</v>
      </c>
      <c r="H415" s="258" t="s">
        <v>226</v>
      </c>
      <c r="I415" s="25" t="s">
        <v>7089</v>
      </c>
      <c r="J415" s="258"/>
      <c r="K415" s="64" t="s">
        <v>2670</v>
      </c>
      <c r="L415" s="131"/>
      <c r="M415" s="131"/>
      <c r="N415" s="131"/>
      <c r="O415" s="681">
        <v>1</v>
      </c>
      <c r="Q415" s="131">
        <v>1</v>
      </c>
    </row>
    <row r="416" spans="1:17" ht="47.25">
      <c r="A416" s="255">
        <v>410</v>
      </c>
      <c r="B416" s="31" t="s">
        <v>6065</v>
      </c>
      <c r="C416" s="31" t="s">
        <v>6066</v>
      </c>
      <c r="D416" s="25">
        <v>2007</v>
      </c>
      <c r="E416" s="258">
        <v>10</v>
      </c>
      <c r="F416" s="258">
        <v>0</v>
      </c>
      <c r="G416" s="258">
        <v>0</v>
      </c>
      <c r="H416" s="258" t="s">
        <v>3411</v>
      </c>
      <c r="I416" s="25" t="s">
        <v>7092</v>
      </c>
      <c r="J416" s="258"/>
      <c r="K416" s="64" t="s">
        <v>2670</v>
      </c>
      <c r="L416" s="131">
        <v>1</v>
      </c>
      <c r="M416" s="131"/>
      <c r="N416" s="131"/>
      <c r="O416" s="681"/>
      <c r="P416" s="131">
        <v>1</v>
      </c>
    </row>
    <row r="417" spans="1:17" ht="47.25">
      <c r="A417" s="255">
        <v>411</v>
      </c>
      <c r="B417" s="560" t="s">
        <v>7093</v>
      </c>
      <c r="C417" s="31" t="s">
        <v>7094</v>
      </c>
      <c r="D417" s="561">
        <v>2005</v>
      </c>
      <c r="E417" s="561">
        <v>20</v>
      </c>
      <c r="F417" s="560"/>
      <c r="G417" s="560"/>
      <c r="H417" s="560" t="s">
        <v>7095</v>
      </c>
      <c r="I417" s="561" t="s">
        <v>7096</v>
      </c>
      <c r="J417" s="258"/>
      <c r="K417" s="64" t="s">
        <v>2670</v>
      </c>
      <c r="L417" s="131">
        <v>1</v>
      </c>
      <c r="M417" s="131"/>
      <c r="N417" s="131"/>
      <c r="O417" s="681"/>
      <c r="Q417" s="131">
        <v>1</v>
      </c>
    </row>
    <row r="418" spans="1:17" ht="31.5">
      <c r="A418" s="255">
        <v>412</v>
      </c>
      <c r="B418" s="562" t="s">
        <v>7097</v>
      </c>
      <c r="C418" s="562" t="s">
        <v>7098</v>
      </c>
      <c r="D418" s="563">
        <v>1999</v>
      </c>
      <c r="E418" s="564"/>
      <c r="F418" s="564"/>
      <c r="G418" s="564"/>
      <c r="H418" s="564"/>
      <c r="I418" s="563"/>
      <c r="J418" s="564"/>
      <c r="K418" s="64" t="s">
        <v>2670</v>
      </c>
      <c r="L418" s="131"/>
      <c r="M418" s="131"/>
      <c r="N418" s="131"/>
      <c r="O418" s="681">
        <v>1</v>
      </c>
      <c r="Q418" s="131">
        <v>1</v>
      </c>
    </row>
    <row r="419" spans="1:17">
      <c r="A419" s="255">
        <v>413</v>
      </c>
      <c r="B419" s="562" t="s">
        <v>7099</v>
      </c>
      <c r="C419" s="562" t="s">
        <v>7100</v>
      </c>
      <c r="D419" s="563">
        <v>2003</v>
      </c>
      <c r="E419" s="564"/>
      <c r="F419" s="564"/>
      <c r="G419" s="564"/>
      <c r="H419" s="564"/>
      <c r="I419" s="563"/>
      <c r="J419" s="564"/>
      <c r="K419" s="64" t="s">
        <v>2670</v>
      </c>
      <c r="L419" s="131">
        <v>1</v>
      </c>
      <c r="M419" s="131"/>
      <c r="N419" s="131"/>
      <c r="O419" s="681"/>
      <c r="Q419" s="131">
        <v>1</v>
      </c>
    </row>
    <row r="420" spans="1:17" ht="31.5">
      <c r="A420" s="255">
        <v>414</v>
      </c>
      <c r="B420" s="562" t="s">
        <v>7101</v>
      </c>
      <c r="C420" s="562" t="s">
        <v>7102</v>
      </c>
      <c r="D420" s="563">
        <v>2002</v>
      </c>
      <c r="E420" s="564"/>
      <c r="F420" s="564"/>
      <c r="G420" s="564"/>
      <c r="H420" s="564"/>
      <c r="I420" s="563"/>
      <c r="J420" s="564"/>
      <c r="K420" s="64" t="s">
        <v>2670</v>
      </c>
      <c r="L420" s="131"/>
      <c r="M420" s="131"/>
      <c r="N420" s="131"/>
      <c r="O420" s="681">
        <v>1</v>
      </c>
      <c r="Q420" s="131">
        <v>1</v>
      </c>
    </row>
    <row r="421" spans="1:17" s="44" customFormat="1" ht="31.5">
      <c r="A421" s="255">
        <v>415</v>
      </c>
      <c r="B421" s="562" t="s">
        <v>7103</v>
      </c>
      <c r="C421" s="562" t="s">
        <v>7104</v>
      </c>
      <c r="D421" s="563">
        <v>2004</v>
      </c>
      <c r="E421" s="564"/>
      <c r="F421" s="564"/>
      <c r="G421" s="564"/>
      <c r="H421" s="564"/>
      <c r="I421" s="563"/>
      <c r="J421" s="564"/>
      <c r="K421" s="64" t="s">
        <v>2670</v>
      </c>
      <c r="L421" s="131">
        <v>1</v>
      </c>
      <c r="M421" s="131"/>
      <c r="N421" s="131"/>
      <c r="O421" s="681"/>
      <c r="P421" s="131"/>
      <c r="Q421" s="131">
        <v>1</v>
      </c>
    </row>
    <row r="422" spans="1:17" s="44" customFormat="1" ht="31.5">
      <c r="A422" s="255">
        <v>416</v>
      </c>
      <c r="B422" s="562" t="s">
        <v>7105</v>
      </c>
      <c r="C422" s="562" t="s">
        <v>7106</v>
      </c>
      <c r="D422" s="563">
        <v>1998</v>
      </c>
      <c r="E422" s="564"/>
      <c r="F422" s="564"/>
      <c r="G422" s="564"/>
      <c r="H422" s="564"/>
      <c r="I422" s="563"/>
      <c r="J422" s="564"/>
      <c r="K422" s="64" t="s">
        <v>2670</v>
      </c>
      <c r="L422" s="131"/>
      <c r="M422" s="131"/>
      <c r="N422" s="131"/>
      <c r="O422" s="681">
        <v>1</v>
      </c>
      <c r="P422" s="131"/>
      <c r="Q422" s="131">
        <v>1</v>
      </c>
    </row>
    <row r="423" spans="1:17" s="44" customFormat="1" ht="31.5">
      <c r="A423" s="255">
        <v>417</v>
      </c>
      <c r="B423" s="562" t="s">
        <v>7107</v>
      </c>
      <c r="C423" s="562" t="s">
        <v>7108</v>
      </c>
      <c r="D423" s="563">
        <v>1998</v>
      </c>
      <c r="E423" s="564"/>
      <c r="F423" s="564"/>
      <c r="G423" s="564"/>
      <c r="H423" s="564"/>
      <c r="I423" s="563"/>
      <c r="J423" s="564"/>
      <c r="K423" s="64" t="s">
        <v>2670</v>
      </c>
      <c r="L423" s="131"/>
      <c r="M423" s="131"/>
      <c r="N423" s="131"/>
      <c r="O423" s="681">
        <v>1</v>
      </c>
      <c r="P423" s="131"/>
      <c r="Q423" s="131">
        <v>1</v>
      </c>
    </row>
    <row r="424" spans="1:17" s="44" customFormat="1" ht="38.25" customHeight="1">
      <c r="A424" s="255">
        <v>418</v>
      </c>
      <c r="B424" s="562" t="s">
        <v>7109</v>
      </c>
      <c r="C424" s="562" t="s">
        <v>7110</v>
      </c>
      <c r="D424" s="563">
        <v>1998</v>
      </c>
      <c r="E424" s="564"/>
      <c r="F424" s="564"/>
      <c r="G424" s="564"/>
      <c r="H424" s="564"/>
      <c r="I424" s="563"/>
      <c r="J424" s="564"/>
      <c r="K424" s="64" t="s">
        <v>2670</v>
      </c>
      <c r="L424" s="131"/>
      <c r="M424" s="131"/>
      <c r="N424" s="131"/>
      <c r="O424" s="681">
        <v>1</v>
      </c>
      <c r="P424" s="131"/>
      <c r="Q424" s="131">
        <v>1</v>
      </c>
    </row>
    <row r="425" spans="1:17" s="44" customFormat="1" ht="31.5">
      <c r="A425" s="255">
        <v>419</v>
      </c>
      <c r="B425" s="562" t="s">
        <v>7111</v>
      </c>
      <c r="C425" s="562" t="s">
        <v>7112</v>
      </c>
      <c r="D425" s="563">
        <v>1998</v>
      </c>
      <c r="E425" s="564"/>
      <c r="F425" s="564"/>
      <c r="G425" s="564"/>
      <c r="H425" s="564"/>
      <c r="I425" s="563"/>
      <c r="J425" s="564"/>
      <c r="K425" s="64" t="s">
        <v>2670</v>
      </c>
      <c r="L425" s="131"/>
      <c r="M425" s="131"/>
      <c r="N425" s="131"/>
      <c r="O425" s="681">
        <v>1</v>
      </c>
      <c r="P425" s="131"/>
      <c r="Q425" s="131">
        <v>1</v>
      </c>
    </row>
    <row r="426" spans="1:17" s="44" customFormat="1" ht="31.5">
      <c r="A426" s="255">
        <v>420</v>
      </c>
      <c r="B426" s="562" t="s">
        <v>7113</v>
      </c>
      <c r="C426" s="562" t="s">
        <v>7114</v>
      </c>
      <c r="D426" s="563">
        <v>1998</v>
      </c>
      <c r="E426" s="564"/>
      <c r="F426" s="564"/>
      <c r="G426" s="564"/>
      <c r="H426" s="564"/>
      <c r="I426" s="563"/>
      <c r="J426" s="564"/>
      <c r="K426" s="64" t="s">
        <v>2670</v>
      </c>
      <c r="L426" s="131"/>
      <c r="M426" s="131"/>
      <c r="N426" s="131"/>
      <c r="O426" s="681">
        <v>1</v>
      </c>
      <c r="P426" s="131"/>
      <c r="Q426" s="131">
        <v>1</v>
      </c>
    </row>
    <row r="427" spans="1:17" s="44" customFormat="1">
      <c r="A427" s="255">
        <v>421</v>
      </c>
      <c r="B427" s="562" t="s">
        <v>7115</v>
      </c>
      <c r="C427" s="562" t="s">
        <v>7116</v>
      </c>
      <c r="D427" s="563">
        <v>1999</v>
      </c>
      <c r="E427" s="564"/>
      <c r="F427" s="564"/>
      <c r="G427" s="564"/>
      <c r="H427" s="564"/>
      <c r="I427" s="563"/>
      <c r="J427" s="564"/>
      <c r="K427" s="64" t="s">
        <v>2670</v>
      </c>
      <c r="L427" s="131"/>
      <c r="M427" s="131"/>
      <c r="N427" s="131"/>
      <c r="O427" s="681">
        <v>1</v>
      </c>
      <c r="P427" s="131"/>
      <c r="Q427" s="131">
        <v>1</v>
      </c>
    </row>
    <row r="428" spans="1:17" s="44" customFormat="1" ht="31.5">
      <c r="A428" s="255">
        <v>422</v>
      </c>
      <c r="B428" s="562" t="s">
        <v>7117</v>
      </c>
      <c r="C428" s="562" t="s">
        <v>7118</v>
      </c>
      <c r="D428" s="563">
        <v>1998</v>
      </c>
      <c r="E428" s="564"/>
      <c r="F428" s="564"/>
      <c r="G428" s="564"/>
      <c r="H428" s="564"/>
      <c r="I428" s="563"/>
      <c r="J428" s="564"/>
      <c r="K428" s="64" t="s">
        <v>2670</v>
      </c>
      <c r="L428" s="131"/>
      <c r="M428" s="131"/>
      <c r="N428" s="131"/>
      <c r="O428" s="681">
        <v>1</v>
      </c>
      <c r="P428" s="131"/>
      <c r="Q428" s="131">
        <v>1</v>
      </c>
    </row>
    <row r="429" spans="1:17" s="44" customFormat="1" ht="31.5">
      <c r="A429" s="255">
        <v>423</v>
      </c>
      <c r="B429" s="562" t="s">
        <v>7119</v>
      </c>
      <c r="C429" s="562" t="s">
        <v>7120</v>
      </c>
      <c r="D429" s="563">
        <v>1998</v>
      </c>
      <c r="E429" s="564"/>
      <c r="F429" s="564"/>
      <c r="G429" s="564"/>
      <c r="H429" s="564"/>
      <c r="I429" s="563"/>
      <c r="J429" s="564"/>
      <c r="K429" s="64" t="s">
        <v>2670</v>
      </c>
      <c r="L429" s="131"/>
      <c r="M429" s="131"/>
      <c r="N429" s="131"/>
      <c r="O429" s="681">
        <v>1</v>
      </c>
      <c r="P429" s="131"/>
      <c r="Q429" s="131">
        <v>1</v>
      </c>
    </row>
    <row r="430" spans="1:17" s="44" customFormat="1" ht="31.5">
      <c r="A430" s="255">
        <v>424</v>
      </c>
      <c r="B430" s="562" t="s">
        <v>7121</v>
      </c>
      <c r="C430" s="562" t="s">
        <v>7122</v>
      </c>
      <c r="D430" s="563">
        <v>1998</v>
      </c>
      <c r="E430" s="564"/>
      <c r="F430" s="564"/>
      <c r="G430" s="564"/>
      <c r="H430" s="564"/>
      <c r="I430" s="563"/>
      <c r="J430" s="564"/>
      <c r="K430" s="64" t="s">
        <v>2670</v>
      </c>
      <c r="L430" s="131"/>
      <c r="M430" s="131"/>
      <c r="N430" s="131"/>
      <c r="O430" s="681">
        <v>1</v>
      </c>
      <c r="P430" s="131"/>
      <c r="Q430" s="131">
        <v>1</v>
      </c>
    </row>
    <row r="431" spans="1:17" s="44" customFormat="1">
      <c r="A431" s="255">
        <v>425</v>
      </c>
      <c r="B431" s="562" t="s">
        <v>7123</v>
      </c>
      <c r="C431" s="562" t="s">
        <v>7124</v>
      </c>
      <c r="D431" s="563">
        <v>2002</v>
      </c>
      <c r="E431" s="564"/>
      <c r="F431" s="564"/>
      <c r="G431" s="564"/>
      <c r="H431" s="564"/>
      <c r="I431" s="563"/>
      <c r="J431" s="564"/>
      <c r="K431" s="64" t="s">
        <v>2670</v>
      </c>
      <c r="L431" s="131"/>
      <c r="M431" s="131"/>
      <c r="N431" s="131"/>
      <c r="O431" s="681">
        <v>1</v>
      </c>
      <c r="P431" s="131"/>
      <c r="Q431" s="131">
        <v>1</v>
      </c>
    </row>
    <row r="432" spans="1:17" s="44" customFormat="1">
      <c r="A432" s="255">
        <v>426</v>
      </c>
      <c r="B432" s="562" t="s">
        <v>7125</v>
      </c>
      <c r="C432" s="562" t="s">
        <v>7126</v>
      </c>
      <c r="D432" s="563">
        <v>2004</v>
      </c>
      <c r="E432" s="564"/>
      <c r="F432" s="564"/>
      <c r="G432" s="564"/>
      <c r="H432" s="564"/>
      <c r="I432" s="563"/>
      <c r="J432" s="564"/>
      <c r="K432" s="64" t="s">
        <v>2670</v>
      </c>
      <c r="L432" s="131">
        <v>1</v>
      </c>
      <c r="M432" s="131"/>
      <c r="N432" s="131"/>
      <c r="O432" s="681"/>
      <c r="P432" s="131"/>
      <c r="Q432" s="131">
        <v>1</v>
      </c>
    </row>
    <row r="433" spans="1:17" s="44" customFormat="1" ht="31.5">
      <c r="A433" s="255">
        <v>427</v>
      </c>
      <c r="B433" s="562" t="s">
        <v>7127</v>
      </c>
      <c r="C433" s="562" t="s">
        <v>7128</v>
      </c>
      <c r="D433" s="563">
        <v>1998</v>
      </c>
      <c r="E433" s="564"/>
      <c r="F433" s="564"/>
      <c r="G433" s="564"/>
      <c r="H433" s="564"/>
      <c r="I433" s="563"/>
      <c r="J433" s="564"/>
      <c r="K433" s="64" t="s">
        <v>2670</v>
      </c>
      <c r="L433" s="131"/>
      <c r="M433" s="131"/>
      <c r="N433" s="131"/>
      <c r="O433" s="681">
        <v>1</v>
      </c>
      <c r="P433" s="131"/>
      <c r="Q433" s="131">
        <v>1</v>
      </c>
    </row>
    <row r="434" spans="1:17" s="44" customFormat="1" ht="31.5">
      <c r="A434" s="255">
        <v>428</v>
      </c>
      <c r="B434" s="562" t="s">
        <v>7129</v>
      </c>
      <c r="C434" s="562" t="s">
        <v>7130</v>
      </c>
      <c r="D434" s="563">
        <v>1998</v>
      </c>
      <c r="E434" s="564"/>
      <c r="F434" s="564"/>
      <c r="G434" s="564"/>
      <c r="H434" s="564"/>
      <c r="I434" s="563"/>
      <c r="J434" s="564"/>
      <c r="K434" s="64" t="s">
        <v>2670</v>
      </c>
      <c r="L434" s="131"/>
      <c r="M434" s="131"/>
      <c r="N434" s="131"/>
      <c r="O434" s="681">
        <v>1</v>
      </c>
      <c r="P434" s="131"/>
      <c r="Q434" s="131">
        <v>1</v>
      </c>
    </row>
    <row r="435" spans="1:17" s="44" customFormat="1" ht="31.5">
      <c r="A435" s="255">
        <v>429</v>
      </c>
      <c r="B435" s="562" t="s">
        <v>7131</v>
      </c>
      <c r="C435" s="562" t="s">
        <v>7132</v>
      </c>
      <c r="D435" s="563">
        <v>2000</v>
      </c>
      <c r="E435" s="564"/>
      <c r="F435" s="564"/>
      <c r="G435" s="564"/>
      <c r="H435" s="564"/>
      <c r="I435" s="563"/>
      <c r="J435" s="564"/>
      <c r="K435" s="64" t="s">
        <v>2670</v>
      </c>
      <c r="L435" s="131"/>
      <c r="M435" s="131"/>
      <c r="N435" s="131"/>
      <c r="O435" s="681">
        <v>1</v>
      </c>
      <c r="P435" s="131"/>
      <c r="Q435" s="131">
        <v>1</v>
      </c>
    </row>
    <row r="436" spans="1:17" s="44" customFormat="1" ht="31.5">
      <c r="A436" s="255">
        <v>430</v>
      </c>
      <c r="B436" s="562" t="s">
        <v>7133</v>
      </c>
      <c r="C436" s="562" t="s">
        <v>7134</v>
      </c>
      <c r="D436" s="563">
        <v>2000</v>
      </c>
      <c r="E436" s="564"/>
      <c r="F436" s="564"/>
      <c r="G436" s="564"/>
      <c r="H436" s="564"/>
      <c r="I436" s="563"/>
      <c r="J436" s="564"/>
      <c r="K436" s="64" t="s">
        <v>2670</v>
      </c>
      <c r="L436" s="131"/>
      <c r="M436" s="131"/>
      <c r="N436" s="131"/>
      <c r="O436" s="681">
        <v>1</v>
      </c>
      <c r="P436" s="131"/>
      <c r="Q436" s="131">
        <v>1</v>
      </c>
    </row>
    <row r="437" spans="1:17" s="44" customFormat="1">
      <c r="A437" s="255">
        <v>431</v>
      </c>
      <c r="B437" s="562" t="s">
        <v>7135</v>
      </c>
      <c r="C437" s="562" t="s">
        <v>7136</v>
      </c>
      <c r="D437" s="563">
        <v>2000</v>
      </c>
      <c r="E437" s="564"/>
      <c r="F437" s="564"/>
      <c r="G437" s="564"/>
      <c r="H437" s="564"/>
      <c r="I437" s="563"/>
      <c r="J437" s="564"/>
      <c r="K437" s="64" t="s">
        <v>2670</v>
      </c>
      <c r="L437" s="131"/>
      <c r="M437" s="131"/>
      <c r="N437" s="131"/>
      <c r="O437" s="681">
        <v>1</v>
      </c>
      <c r="P437" s="131"/>
      <c r="Q437" s="131">
        <v>1</v>
      </c>
    </row>
    <row r="438" spans="1:17" s="44" customFormat="1" ht="31.5">
      <c r="A438" s="255">
        <v>432</v>
      </c>
      <c r="B438" s="562" t="s">
        <v>7137</v>
      </c>
      <c r="C438" s="562" t="s">
        <v>7138</v>
      </c>
      <c r="D438" s="563">
        <v>2000</v>
      </c>
      <c r="E438" s="564"/>
      <c r="F438" s="564"/>
      <c r="G438" s="564"/>
      <c r="H438" s="564"/>
      <c r="I438" s="563"/>
      <c r="J438" s="564"/>
      <c r="K438" s="64" t="s">
        <v>2670</v>
      </c>
      <c r="L438" s="131"/>
      <c r="M438" s="131"/>
      <c r="N438" s="131"/>
      <c r="O438" s="681">
        <v>1</v>
      </c>
      <c r="P438" s="131"/>
      <c r="Q438" s="131">
        <v>1</v>
      </c>
    </row>
    <row r="439" spans="1:17" s="44" customFormat="1" ht="31.5">
      <c r="A439" s="255">
        <v>433</v>
      </c>
      <c r="B439" s="562" t="s">
        <v>974</v>
      </c>
      <c r="C439" s="562" t="s">
        <v>7139</v>
      </c>
      <c r="D439" s="563">
        <v>2001</v>
      </c>
      <c r="E439" s="564"/>
      <c r="F439" s="564"/>
      <c r="G439" s="564"/>
      <c r="H439" s="564"/>
      <c r="I439" s="563"/>
      <c r="J439" s="564"/>
      <c r="K439" s="64" t="s">
        <v>2670</v>
      </c>
      <c r="L439" s="131"/>
      <c r="M439" s="131"/>
      <c r="N439" s="131"/>
      <c r="O439" s="681">
        <v>1</v>
      </c>
      <c r="P439" s="131"/>
      <c r="Q439" s="131">
        <v>1</v>
      </c>
    </row>
    <row r="440" spans="1:17" s="44" customFormat="1" ht="31.5">
      <c r="A440" s="255">
        <v>434</v>
      </c>
      <c r="B440" s="562" t="s">
        <v>7140</v>
      </c>
      <c r="C440" s="562" t="s">
        <v>7141</v>
      </c>
      <c r="D440" s="563">
        <v>2003</v>
      </c>
      <c r="E440" s="564"/>
      <c r="F440" s="564"/>
      <c r="G440" s="564"/>
      <c r="H440" s="564"/>
      <c r="I440" s="563"/>
      <c r="J440" s="564"/>
      <c r="K440" s="64" t="s">
        <v>2670</v>
      </c>
      <c r="L440" s="131">
        <v>1</v>
      </c>
      <c r="M440" s="131"/>
      <c r="N440" s="131"/>
      <c r="O440" s="681"/>
      <c r="P440" s="131"/>
      <c r="Q440" s="131">
        <v>1</v>
      </c>
    </row>
    <row r="441" spans="1:17" s="44" customFormat="1" ht="31.5">
      <c r="A441" s="255">
        <v>435</v>
      </c>
      <c r="B441" s="562" t="s">
        <v>7142</v>
      </c>
      <c r="C441" s="562" t="s">
        <v>7143</v>
      </c>
      <c r="D441" s="563"/>
      <c r="E441" s="564"/>
      <c r="F441" s="564"/>
      <c r="G441" s="564"/>
      <c r="H441" s="564"/>
      <c r="I441" s="563"/>
      <c r="J441" s="564"/>
      <c r="K441" s="64" t="s">
        <v>2670</v>
      </c>
      <c r="L441" s="131"/>
      <c r="M441" s="131"/>
      <c r="N441" s="131">
        <v>1</v>
      </c>
      <c r="O441" s="681"/>
      <c r="P441" s="131"/>
      <c r="Q441" s="131">
        <v>1</v>
      </c>
    </row>
    <row r="442" spans="1:17" s="44" customFormat="1" ht="31.5">
      <c r="A442" s="255">
        <v>436</v>
      </c>
      <c r="B442" s="562" t="s">
        <v>7144</v>
      </c>
      <c r="C442" s="562" t="s">
        <v>7145</v>
      </c>
      <c r="D442" s="563">
        <v>2003</v>
      </c>
      <c r="E442" s="564"/>
      <c r="F442" s="564"/>
      <c r="G442" s="564"/>
      <c r="H442" s="564"/>
      <c r="I442" s="563"/>
      <c r="J442" s="564"/>
      <c r="K442" s="64" t="s">
        <v>2670</v>
      </c>
      <c r="L442" s="131">
        <v>1</v>
      </c>
      <c r="M442" s="131"/>
      <c r="N442" s="131"/>
      <c r="O442" s="681"/>
      <c r="P442" s="131"/>
      <c r="Q442" s="131">
        <v>1</v>
      </c>
    </row>
    <row r="443" spans="1:17" s="44" customFormat="1" ht="31.5">
      <c r="A443" s="255">
        <v>437</v>
      </c>
      <c r="B443" s="562" t="s">
        <v>7146</v>
      </c>
      <c r="C443" s="562" t="s">
        <v>7147</v>
      </c>
      <c r="D443" s="563">
        <v>1997</v>
      </c>
      <c r="E443" s="564"/>
      <c r="F443" s="564"/>
      <c r="G443" s="564"/>
      <c r="H443" s="564"/>
      <c r="I443" s="563"/>
      <c r="J443" s="564"/>
      <c r="K443" s="64" t="s">
        <v>2670</v>
      </c>
      <c r="L443" s="131"/>
      <c r="M443" s="131"/>
      <c r="N443" s="131"/>
      <c r="O443" s="681">
        <v>1</v>
      </c>
      <c r="P443" s="131"/>
      <c r="Q443" s="131">
        <v>1</v>
      </c>
    </row>
    <row r="444" spans="1:17" s="44" customFormat="1">
      <c r="A444" s="255">
        <v>438</v>
      </c>
      <c r="B444" s="562" t="s">
        <v>7148</v>
      </c>
      <c r="C444" s="562" t="s">
        <v>7149</v>
      </c>
      <c r="D444" s="563">
        <v>1997</v>
      </c>
      <c r="E444" s="564"/>
      <c r="F444" s="564"/>
      <c r="G444" s="564"/>
      <c r="H444" s="564"/>
      <c r="I444" s="563"/>
      <c r="J444" s="564"/>
      <c r="K444" s="64" t="s">
        <v>2670</v>
      </c>
      <c r="L444" s="131"/>
      <c r="M444" s="131"/>
      <c r="N444" s="131"/>
      <c r="O444" s="681">
        <v>1</v>
      </c>
      <c r="P444" s="131"/>
      <c r="Q444" s="131">
        <v>1</v>
      </c>
    </row>
    <row r="445" spans="1:17" s="44" customFormat="1" ht="38.25" customHeight="1">
      <c r="A445" s="255">
        <v>439</v>
      </c>
      <c r="B445" s="562" t="s">
        <v>7150</v>
      </c>
      <c r="C445" s="562" t="s">
        <v>7151</v>
      </c>
      <c r="D445" s="563">
        <v>1998</v>
      </c>
      <c r="E445" s="564"/>
      <c r="F445" s="564"/>
      <c r="G445" s="564"/>
      <c r="H445" s="564"/>
      <c r="I445" s="563"/>
      <c r="J445" s="564"/>
      <c r="K445" s="64" t="s">
        <v>2670</v>
      </c>
      <c r="L445" s="131"/>
      <c r="M445" s="131"/>
      <c r="N445" s="131"/>
      <c r="O445" s="681">
        <v>1</v>
      </c>
      <c r="P445" s="131"/>
      <c r="Q445" s="131">
        <v>1</v>
      </c>
    </row>
    <row r="446" spans="1:17" s="44" customFormat="1" ht="31.5">
      <c r="A446" s="255">
        <v>440</v>
      </c>
      <c r="B446" s="562" t="s">
        <v>7152</v>
      </c>
      <c r="C446" s="562" t="s">
        <v>7153</v>
      </c>
      <c r="D446" s="563">
        <v>2004</v>
      </c>
      <c r="E446" s="564"/>
      <c r="F446" s="564"/>
      <c r="G446" s="564"/>
      <c r="H446" s="564"/>
      <c r="I446" s="563"/>
      <c r="J446" s="564"/>
      <c r="K446" s="64" t="s">
        <v>2670</v>
      </c>
      <c r="L446" s="131">
        <v>1</v>
      </c>
      <c r="M446" s="131"/>
      <c r="N446" s="131"/>
      <c r="O446" s="681"/>
      <c r="P446" s="131"/>
      <c r="Q446" s="131">
        <v>1</v>
      </c>
    </row>
    <row r="447" spans="1:17" s="44" customFormat="1" ht="38.25" customHeight="1">
      <c r="A447" s="255">
        <v>441</v>
      </c>
      <c r="B447" s="562" t="s">
        <v>7154</v>
      </c>
      <c r="C447" s="562" t="s">
        <v>7155</v>
      </c>
      <c r="D447" s="563">
        <v>2006</v>
      </c>
      <c r="E447" s="564"/>
      <c r="F447" s="564"/>
      <c r="G447" s="564"/>
      <c r="H447" s="564"/>
      <c r="I447" s="563"/>
      <c r="J447" s="564"/>
      <c r="K447" s="64" t="s">
        <v>2670</v>
      </c>
      <c r="L447" s="131">
        <v>1</v>
      </c>
      <c r="M447" s="131"/>
      <c r="N447" s="131"/>
      <c r="O447" s="681"/>
      <c r="P447" s="131"/>
      <c r="Q447" s="131">
        <v>1</v>
      </c>
    </row>
    <row r="448" spans="1:17" s="44" customFormat="1" ht="39" customHeight="1">
      <c r="A448" s="255">
        <v>442</v>
      </c>
      <c r="B448" s="562" t="s">
        <v>7156</v>
      </c>
      <c r="C448" s="562" t="s">
        <v>7157</v>
      </c>
      <c r="D448" s="563">
        <v>1998</v>
      </c>
      <c r="E448" s="564"/>
      <c r="F448" s="564"/>
      <c r="G448" s="564"/>
      <c r="H448" s="564"/>
      <c r="I448" s="563"/>
      <c r="J448" s="564"/>
      <c r="K448" s="64" t="s">
        <v>2670</v>
      </c>
      <c r="L448" s="131"/>
      <c r="M448" s="131"/>
      <c r="N448" s="131"/>
      <c r="O448" s="681">
        <v>1</v>
      </c>
      <c r="P448" s="131"/>
      <c r="Q448" s="131">
        <v>1</v>
      </c>
    </row>
    <row r="449" spans="1:17" s="44" customFormat="1" ht="31.5">
      <c r="A449" s="255">
        <v>443</v>
      </c>
      <c r="B449" s="562" t="s">
        <v>7158</v>
      </c>
      <c r="C449" s="562" t="s">
        <v>7159</v>
      </c>
      <c r="D449" s="563">
        <v>2008</v>
      </c>
      <c r="E449" s="564"/>
      <c r="F449" s="564"/>
      <c r="G449" s="564"/>
      <c r="H449" s="564"/>
      <c r="I449" s="563"/>
      <c r="J449" s="564"/>
      <c r="K449" s="64" t="s">
        <v>2670</v>
      </c>
      <c r="L449" s="131">
        <v>1</v>
      </c>
      <c r="M449" s="131"/>
      <c r="N449" s="131"/>
      <c r="O449" s="681"/>
      <c r="P449" s="131"/>
      <c r="Q449" s="131">
        <v>1</v>
      </c>
    </row>
    <row r="450" spans="1:17" s="44" customFormat="1" ht="47.25">
      <c r="A450" s="255">
        <v>444</v>
      </c>
      <c r="B450" s="31" t="s">
        <v>7160</v>
      </c>
      <c r="C450" s="31" t="s">
        <v>7161</v>
      </c>
      <c r="D450" s="25">
        <v>1997</v>
      </c>
      <c r="E450" s="25">
        <v>674</v>
      </c>
      <c r="F450" s="25">
        <v>57.9</v>
      </c>
      <c r="G450" s="25">
        <v>12.3</v>
      </c>
      <c r="H450" s="25" t="s">
        <v>7162</v>
      </c>
      <c r="I450" s="25" t="s">
        <v>7163</v>
      </c>
      <c r="J450" s="25"/>
      <c r="K450" s="64" t="s">
        <v>2670</v>
      </c>
      <c r="L450" s="131"/>
      <c r="M450" s="131"/>
      <c r="N450" s="131"/>
      <c r="O450" s="681">
        <v>1</v>
      </c>
      <c r="P450" s="131"/>
      <c r="Q450" s="131">
        <v>1</v>
      </c>
    </row>
    <row r="451" spans="1:17" s="44" customFormat="1" ht="31.5">
      <c r="A451" s="255">
        <v>445</v>
      </c>
      <c r="B451" s="31" t="s">
        <v>7164</v>
      </c>
      <c r="C451" s="31" t="s">
        <v>7165</v>
      </c>
      <c r="D451" s="25">
        <v>1998</v>
      </c>
      <c r="E451" s="25">
        <v>827</v>
      </c>
      <c r="F451" s="25"/>
      <c r="G451" s="25"/>
      <c r="H451" s="25" t="s">
        <v>2803</v>
      </c>
      <c r="I451" s="25" t="s">
        <v>7166</v>
      </c>
      <c r="J451" s="258"/>
      <c r="K451" s="64" t="s">
        <v>2670</v>
      </c>
      <c r="L451" s="131"/>
      <c r="M451" s="131"/>
      <c r="N451" s="131"/>
      <c r="O451" s="681">
        <v>1</v>
      </c>
      <c r="P451" s="131"/>
      <c r="Q451" s="131">
        <v>1</v>
      </c>
    </row>
    <row r="452" spans="1:17" s="44" customFormat="1" ht="31.5">
      <c r="A452" s="255">
        <v>446</v>
      </c>
      <c r="B452" s="31" t="s">
        <v>7167</v>
      </c>
      <c r="C452" s="31" t="s">
        <v>7168</v>
      </c>
      <c r="D452" s="25">
        <v>1998</v>
      </c>
      <c r="E452" s="25">
        <v>1667</v>
      </c>
      <c r="F452" s="25"/>
      <c r="G452" s="25"/>
      <c r="H452" s="25" t="s">
        <v>2803</v>
      </c>
      <c r="I452" s="25" t="s">
        <v>7166</v>
      </c>
      <c r="J452" s="258"/>
      <c r="K452" s="64" t="s">
        <v>2670</v>
      </c>
      <c r="L452" s="131"/>
      <c r="M452" s="131"/>
      <c r="N452" s="131"/>
      <c r="O452" s="681">
        <v>1</v>
      </c>
      <c r="P452" s="131"/>
      <c r="Q452" s="131">
        <v>1</v>
      </c>
    </row>
    <row r="453" spans="1:17" s="44" customFormat="1">
      <c r="A453" s="255">
        <v>447</v>
      </c>
      <c r="B453" s="31" t="s">
        <v>1755</v>
      </c>
      <c r="C453" s="667" t="s">
        <v>7169</v>
      </c>
      <c r="D453" s="566">
        <v>1998</v>
      </c>
      <c r="E453" s="565">
        <v>17</v>
      </c>
      <c r="F453" s="567">
        <v>2789</v>
      </c>
      <c r="G453" s="565">
        <v>0</v>
      </c>
      <c r="H453" s="565" t="s">
        <v>7170</v>
      </c>
      <c r="I453" s="25" t="s">
        <v>7171</v>
      </c>
      <c r="J453" s="565"/>
      <c r="K453" s="64" t="s">
        <v>2670</v>
      </c>
      <c r="L453" s="131"/>
      <c r="M453" s="131"/>
      <c r="N453" s="131"/>
      <c r="O453" s="681">
        <v>1</v>
      </c>
      <c r="P453" s="131"/>
      <c r="Q453" s="131">
        <v>1</v>
      </c>
    </row>
    <row r="454" spans="1:17" s="44" customFormat="1" ht="32.25">
      <c r="A454" s="255">
        <v>448</v>
      </c>
      <c r="B454" s="31" t="s">
        <v>7172</v>
      </c>
      <c r="C454" s="667" t="s">
        <v>7173</v>
      </c>
      <c r="D454" s="566">
        <v>1998</v>
      </c>
      <c r="E454" s="565"/>
      <c r="F454" s="567"/>
      <c r="G454" s="565"/>
      <c r="H454" s="565" t="s">
        <v>7174</v>
      </c>
      <c r="I454" s="25" t="s">
        <v>7175</v>
      </c>
      <c r="J454" s="565"/>
      <c r="K454" s="64" t="s">
        <v>2670</v>
      </c>
      <c r="L454" s="131"/>
      <c r="M454" s="131"/>
      <c r="N454" s="131"/>
      <c r="O454" s="681">
        <v>1</v>
      </c>
      <c r="P454" s="131"/>
      <c r="Q454" s="131">
        <v>1</v>
      </c>
    </row>
    <row r="455" spans="1:17" s="44" customFormat="1">
      <c r="A455" s="255">
        <v>449</v>
      </c>
      <c r="B455" s="31" t="s">
        <v>7176</v>
      </c>
      <c r="C455" s="667" t="s">
        <v>7177</v>
      </c>
      <c r="D455" s="566">
        <v>1997</v>
      </c>
      <c r="E455" s="565">
        <v>134</v>
      </c>
      <c r="F455" s="567">
        <v>667326</v>
      </c>
      <c r="G455" s="565">
        <v>840.89599999999996</v>
      </c>
      <c r="H455" s="565" t="s">
        <v>7178</v>
      </c>
      <c r="I455" s="25" t="s">
        <v>7175</v>
      </c>
      <c r="J455" s="565"/>
      <c r="K455" s="64" t="s">
        <v>2670</v>
      </c>
      <c r="L455" s="131"/>
      <c r="M455" s="131"/>
      <c r="N455" s="131"/>
      <c r="O455" s="681">
        <v>1</v>
      </c>
      <c r="P455" s="131"/>
      <c r="Q455" s="131">
        <v>1</v>
      </c>
    </row>
    <row r="456" spans="1:17" s="44" customFormat="1">
      <c r="A456" s="255">
        <v>450</v>
      </c>
      <c r="B456" s="31" t="s">
        <v>7179</v>
      </c>
      <c r="C456" s="667" t="s">
        <v>7180</v>
      </c>
      <c r="D456" s="566">
        <v>1960</v>
      </c>
      <c r="E456" s="565">
        <v>3</v>
      </c>
      <c r="F456" s="567">
        <v>115</v>
      </c>
      <c r="G456" s="565">
        <v>2.0339999999999998</v>
      </c>
      <c r="H456" s="565" t="s">
        <v>7181</v>
      </c>
      <c r="I456" s="25" t="s">
        <v>7171</v>
      </c>
      <c r="J456" s="565"/>
      <c r="K456" s="64" t="s">
        <v>2670</v>
      </c>
      <c r="L456" s="131"/>
      <c r="M456" s="131"/>
      <c r="N456" s="131"/>
      <c r="O456" s="681">
        <v>1</v>
      </c>
      <c r="P456" s="131"/>
      <c r="Q456" s="131">
        <v>1</v>
      </c>
    </row>
    <row r="457" spans="1:17" s="44" customFormat="1">
      <c r="A457" s="255">
        <v>451</v>
      </c>
      <c r="B457" s="31" t="s">
        <v>7182</v>
      </c>
      <c r="C457" s="667" t="s">
        <v>7183</v>
      </c>
      <c r="D457" s="566"/>
      <c r="E457" s="565"/>
      <c r="F457" s="567"/>
      <c r="G457" s="565"/>
      <c r="H457" s="565" t="s">
        <v>7184</v>
      </c>
      <c r="I457" s="25"/>
      <c r="J457" s="565" t="s">
        <v>220</v>
      </c>
      <c r="K457" s="64" t="s">
        <v>2670</v>
      </c>
      <c r="L457" s="131"/>
      <c r="M457" s="131"/>
      <c r="N457" s="131">
        <v>1</v>
      </c>
      <c r="O457" s="681"/>
      <c r="P457" s="131">
        <v>1</v>
      </c>
      <c r="Q457" s="131"/>
    </row>
    <row r="458" spans="1:17" s="44" customFormat="1" ht="31.5">
      <c r="A458" s="255">
        <v>452</v>
      </c>
      <c r="B458" s="568" t="s">
        <v>7185</v>
      </c>
      <c r="C458" s="568" t="s">
        <v>7186</v>
      </c>
      <c r="D458" s="569" t="s">
        <v>384</v>
      </c>
      <c r="E458" s="570"/>
      <c r="F458" s="571"/>
      <c r="G458" s="569"/>
      <c r="H458" s="572"/>
      <c r="I458" s="569" t="s">
        <v>7187</v>
      </c>
      <c r="J458" s="571" t="s">
        <v>7247</v>
      </c>
      <c r="K458" s="64" t="s">
        <v>2670</v>
      </c>
      <c r="L458" s="131"/>
      <c r="M458" s="131"/>
      <c r="N458" s="131">
        <v>1</v>
      </c>
      <c r="O458" s="681"/>
      <c r="P458" s="131"/>
      <c r="Q458" s="131">
        <v>1</v>
      </c>
    </row>
    <row r="459" spans="1:17" s="44" customFormat="1" ht="31.5">
      <c r="A459" s="255">
        <v>453</v>
      </c>
      <c r="B459" s="568" t="s">
        <v>7188</v>
      </c>
      <c r="C459" s="568" t="s">
        <v>7189</v>
      </c>
      <c r="D459" s="569" t="s">
        <v>384</v>
      </c>
      <c r="E459" s="570"/>
      <c r="F459" s="571"/>
      <c r="G459" s="569"/>
      <c r="H459" s="572"/>
      <c r="I459" s="569" t="s">
        <v>7187</v>
      </c>
      <c r="J459" s="571" t="s">
        <v>7247</v>
      </c>
      <c r="K459" s="64" t="s">
        <v>2670</v>
      </c>
      <c r="L459" s="131"/>
      <c r="M459" s="131"/>
      <c r="N459" s="131">
        <v>1</v>
      </c>
      <c r="O459" s="681"/>
      <c r="P459" s="131"/>
      <c r="Q459" s="131">
        <v>1</v>
      </c>
    </row>
    <row r="460" spans="1:17" s="44" customFormat="1" ht="31.5">
      <c r="A460" s="255">
        <v>454</v>
      </c>
      <c r="B460" s="568" t="s">
        <v>7190</v>
      </c>
      <c r="C460" s="568" t="s">
        <v>7191</v>
      </c>
      <c r="D460" s="569" t="s">
        <v>414</v>
      </c>
      <c r="E460" s="570"/>
      <c r="F460" s="571"/>
      <c r="G460" s="569"/>
      <c r="H460" s="572"/>
      <c r="I460" s="569" t="s">
        <v>7187</v>
      </c>
      <c r="J460" s="571" t="s">
        <v>7247</v>
      </c>
      <c r="K460" s="64" t="s">
        <v>2670</v>
      </c>
      <c r="L460" s="131"/>
      <c r="M460" s="131"/>
      <c r="N460" s="131">
        <v>1</v>
      </c>
      <c r="O460" s="681"/>
      <c r="P460" s="131"/>
      <c r="Q460" s="131">
        <v>1</v>
      </c>
    </row>
    <row r="461" spans="1:17" s="44" customFormat="1" ht="31.5">
      <c r="A461" s="255">
        <v>455</v>
      </c>
      <c r="B461" s="568" t="s">
        <v>7192</v>
      </c>
      <c r="C461" s="568" t="s">
        <v>7193</v>
      </c>
      <c r="D461" s="569" t="s">
        <v>384</v>
      </c>
      <c r="E461" s="570"/>
      <c r="F461" s="571"/>
      <c r="G461" s="569"/>
      <c r="H461" s="572"/>
      <c r="I461" s="569" t="s">
        <v>7187</v>
      </c>
      <c r="J461" s="571" t="s">
        <v>7247</v>
      </c>
      <c r="K461" s="64" t="s">
        <v>2670</v>
      </c>
      <c r="L461" s="131"/>
      <c r="M461" s="131"/>
      <c r="N461" s="131">
        <v>1</v>
      </c>
      <c r="O461" s="681"/>
      <c r="P461" s="131"/>
      <c r="Q461" s="131">
        <v>1</v>
      </c>
    </row>
    <row r="462" spans="1:17" s="44" customFormat="1" ht="31.5">
      <c r="A462" s="255">
        <v>456</v>
      </c>
      <c r="B462" s="568" t="s">
        <v>7194</v>
      </c>
      <c r="C462" s="568" t="s">
        <v>7195</v>
      </c>
      <c r="D462" s="569" t="s">
        <v>414</v>
      </c>
      <c r="E462" s="570"/>
      <c r="F462" s="571"/>
      <c r="G462" s="569"/>
      <c r="H462" s="572"/>
      <c r="I462" s="569" t="s">
        <v>7187</v>
      </c>
      <c r="J462" s="571" t="s">
        <v>7247</v>
      </c>
      <c r="K462" s="64" t="s">
        <v>2670</v>
      </c>
      <c r="L462" s="131"/>
      <c r="M462" s="131"/>
      <c r="N462" s="131">
        <v>1</v>
      </c>
      <c r="O462" s="681"/>
      <c r="P462" s="131"/>
      <c r="Q462" s="131">
        <v>1</v>
      </c>
    </row>
    <row r="463" spans="1:17" s="44" customFormat="1" ht="44.25" customHeight="1">
      <c r="A463" s="255">
        <v>457</v>
      </c>
      <c r="B463" s="568" t="s">
        <v>7196</v>
      </c>
      <c r="C463" s="568" t="s">
        <v>7197</v>
      </c>
      <c r="D463" s="573" t="s">
        <v>6199</v>
      </c>
      <c r="E463" s="570"/>
      <c r="F463" s="571"/>
      <c r="G463" s="569"/>
      <c r="H463" s="572"/>
      <c r="I463" s="569" t="s">
        <v>7187</v>
      </c>
      <c r="J463" s="571" t="s">
        <v>7247</v>
      </c>
      <c r="K463" s="64" t="s">
        <v>2670</v>
      </c>
      <c r="L463" s="131"/>
      <c r="M463" s="131"/>
      <c r="N463" s="131">
        <v>1</v>
      </c>
      <c r="O463" s="681"/>
      <c r="P463" s="131"/>
      <c r="Q463" s="131">
        <v>1</v>
      </c>
    </row>
    <row r="464" spans="1:17" s="44" customFormat="1" ht="39.75" customHeight="1">
      <c r="A464" s="255">
        <v>458</v>
      </c>
      <c r="B464" s="568" t="s">
        <v>7198</v>
      </c>
      <c r="C464" s="568" t="s">
        <v>7199</v>
      </c>
      <c r="D464" s="569" t="s">
        <v>384</v>
      </c>
      <c r="E464" s="570"/>
      <c r="F464" s="571"/>
      <c r="G464" s="569"/>
      <c r="H464" s="572"/>
      <c r="I464" s="569" t="s">
        <v>7187</v>
      </c>
      <c r="J464" s="571" t="s">
        <v>7247</v>
      </c>
      <c r="K464" s="64" t="s">
        <v>2670</v>
      </c>
      <c r="L464" s="131"/>
      <c r="M464" s="131"/>
      <c r="N464" s="131">
        <v>1</v>
      </c>
      <c r="O464" s="681"/>
      <c r="P464" s="131"/>
      <c r="Q464" s="131">
        <v>1</v>
      </c>
    </row>
    <row r="465" spans="1:17" s="44" customFormat="1" ht="31.5">
      <c r="A465" s="255">
        <v>459</v>
      </c>
      <c r="B465" s="568" t="s">
        <v>7200</v>
      </c>
      <c r="C465" s="568" t="s">
        <v>7201</v>
      </c>
      <c r="D465" s="569" t="s">
        <v>67</v>
      </c>
      <c r="E465" s="570"/>
      <c r="F465" s="571"/>
      <c r="G465" s="569"/>
      <c r="H465" s="572"/>
      <c r="I465" s="569" t="s">
        <v>7187</v>
      </c>
      <c r="J465" s="571" t="s">
        <v>7247</v>
      </c>
      <c r="K465" s="64" t="s">
        <v>2670</v>
      </c>
      <c r="L465" s="131"/>
      <c r="M465" s="131"/>
      <c r="N465" s="131">
        <v>1</v>
      </c>
      <c r="O465" s="681"/>
      <c r="P465" s="131"/>
      <c r="Q465" s="131">
        <v>1</v>
      </c>
    </row>
    <row r="466" spans="1:17" s="44" customFormat="1" ht="31.5">
      <c r="A466" s="255">
        <v>460</v>
      </c>
      <c r="B466" s="568" t="s">
        <v>7202</v>
      </c>
      <c r="C466" s="568" t="s">
        <v>7203</v>
      </c>
      <c r="D466" s="569" t="s">
        <v>384</v>
      </c>
      <c r="E466" s="570"/>
      <c r="F466" s="571"/>
      <c r="G466" s="569"/>
      <c r="H466" s="572"/>
      <c r="I466" s="569" t="s">
        <v>7187</v>
      </c>
      <c r="J466" s="571" t="s">
        <v>7247</v>
      </c>
      <c r="K466" s="64" t="s">
        <v>2670</v>
      </c>
      <c r="L466" s="131"/>
      <c r="M466" s="131"/>
      <c r="N466" s="131">
        <v>1</v>
      </c>
      <c r="O466" s="681"/>
      <c r="P466" s="131"/>
      <c r="Q466" s="131">
        <v>1</v>
      </c>
    </row>
    <row r="467" spans="1:17" s="44" customFormat="1" ht="31.5">
      <c r="A467" s="255">
        <v>461</v>
      </c>
      <c r="B467" s="568" t="s">
        <v>7204</v>
      </c>
      <c r="C467" s="568" t="s">
        <v>7205</v>
      </c>
      <c r="D467" s="573" t="s">
        <v>6199</v>
      </c>
      <c r="E467" s="570"/>
      <c r="F467" s="571"/>
      <c r="G467" s="569"/>
      <c r="H467" s="572"/>
      <c r="I467" s="569" t="s">
        <v>7187</v>
      </c>
      <c r="J467" s="571" t="s">
        <v>7247</v>
      </c>
      <c r="K467" s="64" t="s">
        <v>2670</v>
      </c>
      <c r="L467" s="131"/>
      <c r="M467" s="131"/>
      <c r="N467" s="131">
        <v>1</v>
      </c>
      <c r="O467" s="681"/>
      <c r="P467" s="131"/>
      <c r="Q467" s="131">
        <v>1</v>
      </c>
    </row>
    <row r="468" spans="1:17" s="44" customFormat="1" ht="46.5" customHeight="1">
      <c r="A468" s="255">
        <v>462</v>
      </c>
      <c r="B468" s="568" t="s">
        <v>7206</v>
      </c>
      <c r="C468" s="568" t="s">
        <v>7207</v>
      </c>
      <c r="D468" s="573" t="s">
        <v>6199</v>
      </c>
      <c r="E468" s="570"/>
      <c r="F468" s="571"/>
      <c r="G468" s="569"/>
      <c r="H468" s="572"/>
      <c r="I468" s="569" t="s">
        <v>7187</v>
      </c>
      <c r="J468" s="571" t="s">
        <v>7247</v>
      </c>
      <c r="K468" s="64" t="s">
        <v>2670</v>
      </c>
      <c r="L468" s="131"/>
      <c r="M468" s="131"/>
      <c r="N468" s="131">
        <v>1</v>
      </c>
      <c r="O468" s="681"/>
      <c r="P468" s="131"/>
      <c r="Q468" s="131">
        <v>1</v>
      </c>
    </row>
    <row r="469" spans="1:17" s="44" customFormat="1" ht="47.25" customHeight="1">
      <c r="A469" s="255">
        <v>463</v>
      </c>
      <c r="B469" s="568" t="s">
        <v>7208</v>
      </c>
      <c r="C469" s="568" t="s">
        <v>7209</v>
      </c>
      <c r="D469" s="573" t="s">
        <v>6199</v>
      </c>
      <c r="E469" s="570"/>
      <c r="F469" s="571"/>
      <c r="G469" s="569"/>
      <c r="H469" s="572"/>
      <c r="I469" s="569" t="s">
        <v>7187</v>
      </c>
      <c r="J469" s="571" t="s">
        <v>7247</v>
      </c>
      <c r="K469" s="64" t="s">
        <v>2670</v>
      </c>
      <c r="L469" s="131"/>
      <c r="M469" s="131"/>
      <c r="N469" s="131">
        <v>1</v>
      </c>
      <c r="O469" s="681"/>
      <c r="P469" s="131"/>
      <c r="Q469" s="131">
        <v>1</v>
      </c>
    </row>
    <row r="470" spans="1:17" s="44" customFormat="1" ht="31.5">
      <c r="A470" s="255">
        <v>464</v>
      </c>
      <c r="B470" s="568" t="s">
        <v>7210</v>
      </c>
      <c r="C470" s="568" t="s">
        <v>7211</v>
      </c>
      <c r="D470" s="573" t="s">
        <v>6199</v>
      </c>
      <c r="E470" s="570"/>
      <c r="F470" s="571"/>
      <c r="G470" s="569"/>
      <c r="H470" s="572"/>
      <c r="I470" s="569" t="s">
        <v>7187</v>
      </c>
      <c r="J470" s="571" t="s">
        <v>7247</v>
      </c>
      <c r="K470" s="64" t="s">
        <v>2670</v>
      </c>
      <c r="L470" s="131"/>
      <c r="M470" s="131"/>
      <c r="N470" s="131">
        <v>1</v>
      </c>
      <c r="O470" s="681"/>
      <c r="P470" s="131"/>
      <c r="Q470" s="131">
        <v>1</v>
      </c>
    </row>
    <row r="471" spans="1:17" s="44" customFormat="1" ht="39.75" customHeight="1">
      <c r="A471" s="255">
        <v>465</v>
      </c>
      <c r="B471" s="568" t="s">
        <v>7212</v>
      </c>
      <c r="C471" s="568" t="s">
        <v>7213</v>
      </c>
      <c r="D471" s="569" t="s">
        <v>384</v>
      </c>
      <c r="E471" s="570"/>
      <c r="F471" s="571"/>
      <c r="G471" s="569"/>
      <c r="H471" s="572"/>
      <c r="I471" s="569" t="s">
        <v>7187</v>
      </c>
      <c r="J471" s="571" t="s">
        <v>7247</v>
      </c>
      <c r="K471" s="64" t="s">
        <v>2670</v>
      </c>
      <c r="L471" s="131"/>
      <c r="M471" s="131"/>
      <c r="N471" s="131">
        <v>1</v>
      </c>
      <c r="O471" s="681"/>
      <c r="P471" s="131"/>
      <c r="Q471" s="131">
        <v>1</v>
      </c>
    </row>
    <row r="472" spans="1:17" s="44" customFormat="1" ht="41.25" customHeight="1">
      <c r="A472" s="255">
        <v>466</v>
      </c>
      <c r="B472" s="568" t="s">
        <v>7214</v>
      </c>
      <c r="C472" s="568" t="s">
        <v>7215</v>
      </c>
      <c r="D472" s="573" t="s">
        <v>6199</v>
      </c>
      <c r="E472" s="570"/>
      <c r="F472" s="571"/>
      <c r="G472" s="569"/>
      <c r="H472" s="572"/>
      <c r="I472" s="569" t="s">
        <v>7187</v>
      </c>
      <c r="J472" s="571" t="s">
        <v>7247</v>
      </c>
      <c r="K472" s="64" t="s">
        <v>2670</v>
      </c>
      <c r="L472" s="131"/>
      <c r="M472" s="131"/>
      <c r="N472" s="131">
        <v>1</v>
      </c>
      <c r="O472" s="681"/>
      <c r="P472" s="131"/>
      <c r="Q472" s="131">
        <v>1</v>
      </c>
    </row>
    <row r="473" spans="1:17" s="44" customFormat="1" ht="40.5" customHeight="1">
      <c r="A473" s="255">
        <v>467</v>
      </c>
      <c r="B473" s="568" t="s">
        <v>6500</v>
      </c>
      <c r="C473" s="568" t="s">
        <v>7216</v>
      </c>
      <c r="D473" s="569" t="s">
        <v>67</v>
      </c>
      <c r="E473" s="570"/>
      <c r="F473" s="571"/>
      <c r="G473" s="569"/>
      <c r="H473" s="572"/>
      <c r="I473" s="569" t="s">
        <v>7217</v>
      </c>
      <c r="J473" s="574" t="s">
        <v>7248</v>
      </c>
      <c r="K473" s="64" t="s">
        <v>2670</v>
      </c>
      <c r="L473" s="131"/>
      <c r="M473" s="131"/>
      <c r="N473" s="131">
        <v>1</v>
      </c>
      <c r="O473" s="681"/>
      <c r="P473" s="131">
        <v>1</v>
      </c>
      <c r="Q473" s="131"/>
    </row>
    <row r="474" spans="1:17" s="44" customFormat="1" ht="27" customHeight="1">
      <c r="A474" s="255">
        <v>468</v>
      </c>
      <c r="B474" s="568" t="s">
        <v>6502</v>
      </c>
      <c r="C474" s="568" t="s">
        <v>7218</v>
      </c>
      <c r="D474" s="569" t="s">
        <v>67</v>
      </c>
      <c r="E474" s="570"/>
      <c r="F474" s="571"/>
      <c r="G474" s="569"/>
      <c r="H474" s="572"/>
      <c r="I474" s="569" t="s">
        <v>7217</v>
      </c>
      <c r="J474" s="574" t="s">
        <v>7248</v>
      </c>
      <c r="K474" s="64" t="s">
        <v>2670</v>
      </c>
      <c r="L474" s="131"/>
      <c r="M474" s="131"/>
      <c r="N474" s="131">
        <v>1</v>
      </c>
      <c r="O474" s="681"/>
      <c r="P474" s="131">
        <v>1</v>
      </c>
      <c r="Q474" s="131"/>
    </row>
    <row r="475" spans="1:17" s="44" customFormat="1" ht="37.5" customHeight="1">
      <c r="A475" s="255">
        <v>469</v>
      </c>
      <c r="B475" s="568" t="s">
        <v>6504</v>
      </c>
      <c r="C475" s="568" t="s">
        <v>7219</v>
      </c>
      <c r="D475" s="569" t="s">
        <v>67</v>
      </c>
      <c r="E475" s="570"/>
      <c r="F475" s="571"/>
      <c r="G475" s="569"/>
      <c r="H475" s="572"/>
      <c r="I475" s="569" t="s">
        <v>7217</v>
      </c>
      <c r="J475" s="574" t="s">
        <v>7248</v>
      </c>
      <c r="K475" s="64" t="s">
        <v>2670</v>
      </c>
      <c r="L475" s="131"/>
      <c r="M475" s="131"/>
      <c r="N475" s="131">
        <v>1</v>
      </c>
      <c r="O475" s="681"/>
      <c r="P475" s="131">
        <v>1</v>
      </c>
      <c r="Q475" s="131"/>
    </row>
    <row r="476" spans="1:17" s="44" customFormat="1" ht="31.5">
      <c r="A476" s="255">
        <v>470</v>
      </c>
      <c r="B476" s="31" t="s">
        <v>7220</v>
      </c>
      <c r="C476" s="31" t="s">
        <v>7221</v>
      </c>
      <c r="D476" s="25" t="s">
        <v>7222</v>
      </c>
      <c r="E476" s="25">
        <v>2015</v>
      </c>
      <c r="F476" s="35">
        <v>7</v>
      </c>
      <c r="G476" s="35"/>
      <c r="H476" s="35"/>
      <c r="I476" s="35" t="s">
        <v>7223</v>
      </c>
      <c r="J476" s="35"/>
      <c r="K476" s="64" t="s">
        <v>2670</v>
      </c>
      <c r="L476" s="131">
        <v>1</v>
      </c>
      <c r="M476" s="131"/>
      <c r="N476" s="131"/>
      <c r="O476" s="681"/>
      <c r="P476" s="131"/>
      <c r="Q476" s="131">
        <v>1</v>
      </c>
    </row>
    <row r="477" spans="1:17" s="44" customFormat="1" ht="31.5">
      <c r="A477" s="255">
        <v>471</v>
      </c>
      <c r="B477" s="31" t="s">
        <v>7224</v>
      </c>
      <c r="C477" s="31" t="s">
        <v>7221</v>
      </c>
      <c r="D477" s="25" t="s">
        <v>7222</v>
      </c>
      <c r="E477" s="25">
        <v>2013</v>
      </c>
      <c r="F477" s="35">
        <v>10</v>
      </c>
      <c r="G477" s="35"/>
      <c r="H477" s="35"/>
      <c r="I477" s="35" t="s">
        <v>7223</v>
      </c>
      <c r="J477" s="35"/>
      <c r="K477" s="64" t="s">
        <v>2670</v>
      </c>
      <c r="L477" s="131">
        <v>1</v>
      </c>
      <c r="M477" s="131"/>
      <c r="N477" s="131"/>
      <c r="O477" s="681"/>
      <c r="P477" s="131"/>
      <c r="Q477" s="131">
        <v>1</v>
      </c>
    </row>
    <row r="478" spans="1:17" s="44" customFormat="1" ht="31.5">
      <c r="A478" s="255">
        <v>472</v>
      </c>
      <c r="B478" s="31" t="s">
        <v>7225</v>
      </c>
      <c r="C478" s="31" t="s">
        <v>7221</v>
      </c>
      <c r="D478" s="25" t="s">
        <v>7222</v>
      </c>
      <c r="E478" s="25">
        <v>2015</v>
      </c>
      <c r="F478" s="35">
        <v>7</v>
      </c>
      <c r="G478" s="35"/>
      <c r="H478" s="35"/>
      <c r="I478" s="35" t="s">
        <v>7223</v>
      </c>
      <c r="J478" s="35"/>
      <c r="K478" s="64" t="s">
        <v>2670</v>
      </c>
      <c r="L478" s="131">
        <v>1</v>
      </c>
      <c r="M478" s="131"/>
      <c r="N478" s="131"/>
      <c r="O478" s="681"/>
      <c r="P478" s="131"/>
      <c r="Q478" s="131">
        <v>1</v>
      </c>
    </row>
    <row r="479" spans="1:17" s="44" customFormat="1" ht="31.5">
      <c r="A479" s="255">
        <v>473</v>
      </c>
      <c r="B479" s="31" t="s">
        <v>7226</v>
      </c>
      <c r="C479" s="31" t="s">
        <v>7227</v>
      </c>
      <c r="D479" s="575"/>
      <c r="E479" s="258">
        <v>1996</v>
      </c>
      <c r="F479" s="258">
        <v>14</v>
      </c>
      <c r="G479" s="258">
        <v>50</v>
      </c>
      <c r="H479" s="258">
        <v>1</v>
      </c>
      <c r="I479" s="25" t="s">
        <v>7228</v>
      </c>
      <c r="J479" s="258"/>
      <c r="K479" s="64" t="s">
        <v>2670</v>
      </c>
      <c r="L479" s="131"/>
      <c r="M479" s="131"/>
      <c r="N479" s="131"/>
      <c r="O479" s="681">
        <v>1</v>
      </c>
      <c r="P479" s="131"/>
      <c r="Q479" s="131">
        <v>1</v>
      </c>
    </row>
    <row r="480" spans="1:17" s="44" customFormat="1" ht="63">
      <c r="A480" s="255">
        <v>474</v>
      </c>
      <c r="B480" s="576" t="s">
        <v>6985</v>
      </c>
      <c r="C480" s="576" t="s">
        <v>6986</v>
      </c>
      <c r="D480" s="573" t="s">
        <v>79</v>
      </c>
      <c r="E480" s="577">
        <v>2016</v>
      </c>
      <c r="F480" s="573"/>
      <c r="G480" s="573">
        <v>7</v>
      </c>
      <c r="H480" s="578"/>
      <c r="I480" s="569" t="s">
        <v>6987</v>
      </c>
      <c r="J480" s="574"/>
      <c r="K480" s="64" t="s">
        <v>2670</v>
      </c>
      <c r="L480" s="131">
        <v>1</v>
      </c>
      <c r="M480" s="131"/>
      <c r="N480" s="131"/>
      <c r="O480" s="681"/>
      <c r="P480" s="131">
        <v>1</v>
      </c>
      <c r="Q480" s="131"/>
    </row>
    <row r="481" spans="1:17" s="44" customFormat="1" ht="38.25" customHeight="1">
      <c r="A481" s="255">
        <v>475</v>
      </c>
      <c r="B481" s="31" t="s">
        <v>7001</v>
      </c>
      <c r="C481" s="31" t="s">
        <v>7002</v>
      </c>
      <c r="D481" s="25">
        <v>2002</v>
      </c>
      <c r="E481" s="25"/>
      <c r="F481" s="572"/>
      <c r="G481" s="25"/>
      <c r="H481" s="501"/>
      <c r="I481" s="501" t="s">
        <v>1812</v>
      </c>
      <c r="J481" s="501"/>
      <c r="K481" s="64" t="s">
        <v>2670</v>
      </c>
      <c r="L481" s="131"/>
      <c r="M481" s="131"/>
      <c r="N481" s="131"/>
      <c r="O481" s="681">
        <v>1</v>
      </c>
      <c r="P481" s="131">
        <v>1</v>
      </c>
      <c r="Q481" s="131"/>
    </row>
    <row r="482" spans="1:17" s="44" customFormat="1">
      <c r="A482" s="255">
        <v>476</v>
      </c>
      <c r="B482" s="31" t="s">
        <v>7005</v>
      </c>
      <c r="C482" s="31" t="s">
        <v>7006</v>
      </c>
      <c r="D482" s="25">
        <v>2001</v>
      </c>
      <c r="E482" s="25"/>
      <c r="F482" s="572"/>
      <c r="G482" s="25"/>
      <c r="H482" s="501"/>
      <c r="I482" s="501" t="s">
        <v>1812</v>
      </c>
      <c r="J482" s="501"/>
      <c r="K482" s="64" t="s">
        <v>2670</v>
      </c>
      <c r="L482" s="131"/>
      <c r="M482" s="131"/>
      <c r="N482" s="131"/>
      <c r="O482" s="681">
        <v>1</v>
      </c>
      <c r="P482" s="131">
        <v>1</v>
      </c>
      <c r="Q482" s="131"/>
    </row>
    <row r="483" spans="1:17" s="44" customFormat="1">
      <c r="A483" s="255">
        <v>477</v>
      </c>
      <c r="B483" s="31" t="s">
        <v>7008</v>
      </c>
      <c r="C483" s="31" t="s">
        <v>7006</v>
      </c>
      <c r="D483" s="25">
        <v>2001</v>
      </c>
      <c r="E483" s="25"/>
      <c r="F483" s="572"/>
      <c r="G483" s="25"/>
      <c r="H483" s="501"/>
      <c r="I483" s="501" t="s">
        <v>1812</v>
      </c>
      <c r="J483" s="501"/>
      <c r="K483" s="64" t="s">
        <v>2670</v>
      </c>
      <c r="L483" s="131"/>
      <c r="M483" s="131"/>
      <c r="N483" s="131"/>
      <c r="O483" s="681">
        <v>1</v>
      </c>
      <c r="P483" s="131">
        <v>1</v>
      </c>
      <c r="Q483" s="131"/>
    </row>
    <row r="484" spans="1:17" s="44" customFormat="1" ht="33.75" customHeight="1">
      <c r="A484" s="255">
        <v>478</v>
      </c>
      <c r="B484" s="31" t="s">
        <v>7009</v>
      </c>
      <c r="C484" s="31" t="s">
        <v>7010</v>
      </c>
      <c r="D484" s="25">
        <v>2002</v>
      </c>
      <c r="E484" s="25"/>
      <c r="F484" s="572"/>
      <c r="G484" s="25"/>
      <c r="H484" s="501"/>
      <c r="I484" s="501" t="s">
        <v>1812</v>
      </c>
      <c r="J484" s="501"/>
      <c r="K484" s="64" t="s">
        <v>2670</v>
      </c>
      <c r="L484" s="131"/>
      <c r="M484" s="131"/>
      <c r="N484" s="131"/>
      <c r="O484" s="681">
        <v>1</v>
      </c>
      <c r="P484" s="131">
        <v>1</v>
      </c>
      <c r="Q484" s="131"/>
    </row>
    <row r="485" spans="1:17" s="44" customFormat="1" ht="31.5">
      <c r="A485" s="255">
        <v>479</v>
      </c>
      <c r="B485" s="31" t="s">
        <v>7011</v>
      </c>
      <c r="C485" s="31" t="s">
        <v>7012</v>
      </c>
      <c r="D485" s="25">
        <v>2001</v>
      </c>
      <c r="E485" s="25"/>
      <c r="F485" s="572"/>
      <c r="G485" s="25"/>
      <c r="H485" s="501"/>
      <c r="I485" s="501" t="s">
        <v>1812</v>
      </c>
      <c r="J485" s="501"/>
      <c r="K485" s="64" t="s">
        <v>2670</v>
      </c>
      <c r="L485" s="131"/>
      <c r="M485" s="131"/>
      <c r="N485" s="131"/>
      <c r="O485" s="681">
        <v>1</v>
      </c>
      <c r="P485" s="131">
        <v>1</v>
      </c>
      <c r="Q485" s="131"/>
    </row>
    <row r="486" spans="1:17" s="44" customFormat="1">
      <c r="A486" s="255">
        <v>480</v>
      </c>
      <c r="B486" s="31" t="s">
        <v>7013</v>
      </c>
      <c r="C486" s="31" t="s">
        <v>7010</v>
      </c>
      <c r="D486" s="25">
        <v>2003</v>
      </c>
      <c r="E486" s="25"/>
      <c r="F486" s="572"/>
      <c r="G486" s="25"/>
      <c r="H486" s="501"/>
      <c r="I486" s="501" t="s">
        <v>1812</v>
      </c>
      <c r="J486" s="501"/>
      <c r="K486" s="64" t="s">
        <v>2670</v>
      </c>
      <c r="L486" s="131">
        <v>1</v>
      </c>
      <c r="M486" s="131"/>
      <c r="N486" s="131"/>
      <c r="O486" s="681"/>
      <c r="P486" s="131">
        <v>1</v>
      </c>
      <c r="Q486" s="131"/>
    </row>
    <row r="487" spans="1:17" s="44" customFormat="1">
      <c r="A487" s="255">
        <v>481</v>
      </c>
      <c r="B487" s="31" t="s">
        <v>7019</v>
      </c>
      <c r="C487" s="31" t="s">
        <v>7020</v>
      </c>
      <c r="D487" s="25">
        <v>1999</v>
      </c>
      <c r="E487" s="25"/>
      <c r="F487" s="572"/>
      <c r="G487" s="25"/>
      <c r="H487" s="501"/>
      <c r="I487" s="501" t="s">
        <v>1812</v>
      </c>
      <c r="J487" s="501"/>
      <c r="K487" s="64" t="s">
        <v>2670</v>
      </c>
      <c r="L487" s="131"/>
      <c r="M487" s="131"/>
      <c r="N487" s="131"/>
      <c r="O487" s="681">
        <v>1</v>
      </c>
      <c r="P487" s="131">
        <v>1</v>
      </c>
      <c r="Q487" s="131"/>
    </row>
    <row r="488" spans="1:17" s="44" customFormat="1">
      <c r="A488" s="255">
        <v>482</v>
      </c>
      <c r="B488" s="31" t="s">
        <v>7021</v>
      </c>
      <c r="C488" s="31" t="s">
        <v>7006</v>
      </c>
      <c r="D488" s="25">
        <v>2000</v>
      </c>
      <c r="E488" s="25"/>
      <c r="F488" s="572"/>
      <c r="G488" s="25"/>
      <c r="H488" s="501"/>
      <c r="I488" s="501" t="s">
        <v>1812</v>
      </c>
      <c r="J488" s="501"/>
      <c r="K488" s="64" t="s">
        <v>2670</v>
      </c>
      <c r="L488" s="131"/>
      <c r="M488" s="131"/>
      <c r="N488" s="131"/>
      <c r="O488" s="681">
        <v>1</v>
      </c>
      <c r="P488" s="131">
        <v>1</v>
      </c>
      <c r="Q488" s="131"/>
    </row>
    <row r="489" spans="1:17" s="44" customFormat="1">
      <c r="A489" s="255">
        <v>483</v>
      </c>
      <c r="B489" s="31" t="s">
        <v>7025</v>
      </c>
      <c r="C489" s="31" t="s">
        <v>7026</v>
      </c>
      <c r="D489" s="25">
        <v>2008</v>
      </c>
      <c r="E489" s="25"/>
      <c r="F489" s="572"/>
      <c r="G489" s="25"/>
      <c r="H489" s="501"/>
      <c r="I489" s="501" t="s">
        <v>1812</v>
      </c>
      <c r="J489" s="501"/>
      <c r="K489" s="64" t="s">
        <v>2670</v>
      </c>
      <c r="L489" s="131">
        <v>1</v>
      </c>
      <c r="M489" s="131"/>
      <c r="N489" s="131"/>
      <c r="O489" s="681"/>
      <c r="P489" s="131">
        <v>1</v>
      </c>
      <c r="Q489" s="131"/>
    </row>
    <row r="490" spans="1:17" s="44" customFormat="1" ht="31.5">
      <c r="A490" s="255">
        <v>484</v>
      </c>
      <c r="B490" s="31" t="s">
        <v>7229</v>
      </c>
      <c r="C490" s="31" t="s">
        <v>7030</v>
      </c>
      <c r="D490" s="25">
        <v>2010</v>
      </c>
      <c r="E490" s="25"/>
      <c r="F490" s="572"/>
      <c r="G490" s="25"/>
      <c r="H490" s="501"/>
      <c r="I490" s="501" t="s">
        <v>1812</v>
      </c>
      <c r="J490" s="501"/>
      <c r="K490" s="64" t="s">
        <v>2670</v>
      </c>
      <c r="L490" s="131">
        <v>1</v>
      </c>
      <c r="M490" s="131"/>
      <c r="N490" s="131"/>
      <c r="O490" s="681"/>
      <c r="P490" s="131">
        <v>1</v>
      </c>
      <c r="Q490" s="131"/>
    </row>
    <row r="491" spans="1:17" s="44" customFormat="1" ht="47.25">
      <c r="A491" s="255">
        <v>485</v>
      </c>
      <c r="B491" s="479" t="s">
        <v>7230</v>
      </c>
      <c r="C491" s="479" t="s">
        <v>7231</v>
      </c>
      <c r="D491" s="544">
        <v>2009</v>
      </c>
      <c r="E491" s="473">
        <v>8</v>
      </c>
      <c r="F491" s="473"/>
      <c r="G491" s="473"/>
      <c r="H491" s="35" t="s">
        <v>7232</v>
      </c>
      <c r="I491" s="35" t="s">
        <v>7233</v>
      </c>
      <c r="J491" s="473" t="s">
        <v>7249</v>
      </c>
      <c r="K491" s="64" t="s">
        <v>2670</v>
      </c>
      <c r="L491" s="131">
        <v>1</v>
      </c>
      <c r="M491" s="131"/>
      <c r="N491" s="131"/>
      <c r="O491" s="681"/>
      <c r="P491" s="131">
        <v>1</v>
      </c>
      <c r="Q491" s="131"/>
    </row>
    <row r="492" spans="1:17" s="44" customFormat="1" ht="47.25">
      <c r="A492" s="255">
        <v>486</v>
      </c>
      <c r="B492" s="479" t="s">
        <v>7234</v>
      </c>
      <c r="C492" s="479" t="s">
        <v>7235</v>
      </c>
      <c r="D492" s="544">
        <v>1999</v>
      </c>
      <c r="E492" s="473">
        <v>15</v>
      </c>
      <c r="F492" s="473"/>
      <c r="G492" s="473"/>
      <c r="H492" s="35" t="s">
        <v>7232</v>
      </c>
      <c r="I492" s="35" t="s">
        <v>7236</v>
      </c>
      <c r="J492" s="473" t="s">
        <v>7250</v>
      </c>
      <c r="K492" s="64" t="s">
        <v>2670</v>
      </c>
      <c r="L492" s="131"/>
      <c r="M492" s="131"/>
      <c r="N492" s="131"/>
      <c r="O492" s="681">
        <v>1</v>
      </c>
      <c r="P492" s="131">
        <v>1</v>
      </c>
      <c r="Q492" s="131"/>
    </row>
    <row r="493" spans="1:17" s="44" customFormat="1" ht="47.25">
      <c r="A493" s="255">
        <v>487</v>
      </c>
      <c r="B493" s="479" t="s">
        <v>7237</v>
      </c>
      <c r="C493" s="479" t="s">
        <v>7238</v>
      </c>
      <c r="D493" s="544">
        <v>2009</v>
      </c>
      <c r="E493" s="473">
        <v>10</v>
      </c>
      <c r="F493" s="473"/>
      <c r="G493" s="473"/>
      <c r="H493" s="35" t="s">
        <v>7239</v>
      </c>
      <c r="I493" s="35" t="s">
        <v>7240</v>
      </c>
      <c r="J493" s="473" t="s">
        <v>7250</v>
      </c>
      <c r="K493" s="64" t="s">
        <v>2670</v>
      </c>
      <c r="L493" s="131">
        <v>1</v>
      </c>
      <c r="M493" s="131"/>
      <c r="N493" s="131"/>
      <c r="O493" s="681"/>
      <c r="P493" s="131">
        <v>1</v>
      </c>
      <c r="Q493" s="131"/>
    </row>
    <row r="494" spans="1:17" s="44" customFormat="1" ht="63">
      <c r="A494" s="255">
        <v>488</v>
      </c>
      <c r="B494" s="479" t="s">
        <v>7241</v>
      </c>
      <c r="C494" s="479" t="s">
        <v>7242</v>
      </c>
      <c r="D494" s="544">
        <v>2011</v>
      </c>
      <c r="E494" s="473">
        <v>12</v>
      </c>
      <c r="F494" s="473"/>
      <c r="G494" s="473"/>
      <c r="H494" s="35" t="s">
        <v>7239</v>
      </c>
      <c r="I494" s="35" t="s">
        <v>7240</v>
      </c>
      <c r="J494" s="473" t="s">
        <v>7250</v>
      </c>
      <c r="K494" s="64" t="s">
        <v>2670</v>
      </c>
      <c r="L494" s="131">
        <v>1</v>
      </c>
      <c r="M494" s="131"/>
      <c r="N494" s="131"/>
      <c r="O494" s="681"/>
      <c r="P494" s="131">
        <v>1</v>
      </c>
      <c r="Q494" s="131"/>
    </row>
    <row r="495" spans="1:17" s="44" customFormat="1" ht="63">
      <c r="A495" s="255">
        <v>489</v>
      </c>
      <c r="B495" s="479" t="s">
        <v>7243</v>
      </c>
      <c r="C495" s="479" t="s">
        <v>7244</v>
      </c>
      <c r="D495" s="544">
        <v>2008</v>
      </c>
      <c r="E495" s="473">
        <v>7</v>
      </c>
      <c r="F495" s="473"/>
      <c r="G495" s="473"/>
      <c r="H495" s="35" t="s">
        <v>7239</v>
      </c>
      <c r="I495" s="35" t="s">
        <v>7240</v>
      </c>
      <c r="J495" s="473" t="s">
        <v>7250</v>
      </c>
      <c r="K495" s="64" t="s">
        <v>2670</v>
      </c>
      <c r="L495" s="131">
        <v>1</v>
      </c>
      <c r="M495" s="131"/>
      <c r="N495" s="131"/>
      <c r="O495" s="681"/>
      <c r="P495" s="131">
        <v>1</v>
      </c>
      <c r="Q495" s="131"/>
    </row>
    <row r="496" spans="1:17" s="44" customFormat="1" ht="47.25">
      <c r="A496" s="255">
        <v>490</v>
      </c>
      <c r="B496" s="479" t="s">
        <v>7245</v>
      </c>
      <c r="C496" s="479" t="s">
        <v>7246</v>
      </c>
      <c r="D496" s="544">
        <v>2010</v>
      </c>
      <c r="E496" s="473">
        <v>12</v>
      </c>
      <c r="F496" s="473"/>
      <c r="G496" s="473"/>
      <c r="H496" s="35" t="s">
        <v>7239</v>
      </c>
      <c r="I496" s="35" t="s">
        <v>7240</v>
      </c>
      <c r="J496" s="473" t="s">
        <v>7250</v>
      </c>
      <c r="K496" s="64" t="s">
        <v>2670</v>
      </c>
      <c r="L496" s="131">
        <v>1</v>
      </c>
      <c r="M496" s="131"/>
      <c r="N496" s="131"/>
      <c r="O496" s="681"/>
      <c r="P496" s="131">
        <v>1</v>
      </c>
      <c r="Q496" s="131"/>
    </row>
    <row r="497" spans="1:17" s="44" customFormat="1" ht="31.5">
      <c r="A497" s="255">
        <v>491</v>
      </c>
      <c r="B497" s="258" t="s">
        <v>7290</v>
      </c>
      <c r="C497" s="31" t="s">
        <v>7291</v>
      </c>
      <c r="D497" s="25">
        <v>2008</v>
      </c>
      <c r="E497" s="256">
        <v>21</v>
      </c>
      <c r="F497" s="579">
        <v>500</v>
      </c>
      <c r="G497" s="255"/>
      <c r="H497" s="255" t="s">
        <v>66</v>
      </c>
      <c r="I497" s="938" t="s">
        <v>7292</v>
      </c>
      <c r="J497" s="556"/>
      <c r="K497" s="64" t="s">
        <v>2663</v>
      </c>
      <c r="L497" s="131">
        <v>1</v>
      </c>
      <c r="M497" s="131"/>
      <c r="N497" s="131"/>
      <c r="O497" s="681"/>
      <c r="P497" s="131">
        <v>1</v>
      </c>
      <c r="Q497" s="131"/>
    </row>
    <row r="498" spans="1:17" s="44" customFormat="1" ht="31.5">
      <c r="A498" s="255">
        <v>492</v>
      </c>
      <c r="B498" s="256" t="s">
        <v>7293</v>
      </c>
      <c r="C498" s="496" t="s">
        <v>7294</v>
      </c>
      <c r="D498" s="255">
        <v>2008</v>
      </c>
      <c r="E498" s="256">
        <v>7</v>
      </c>
      <c r="F498" s="579">
        <v>100</v>
      </c>
      <c r="G498" s="579">
        <v>0</v>
      </c>
      <c r="H498" s="579" t="s">
        <v>66</v>
      </c>
      <c r="I498" s="938"/>
      <c r="J498" s="556"/>
      <c r="K498" s="64" t="s">
        <v>2663</v>
      </c>
      <c r="L498" s="131">
        <v>1</v>
      </c>
      <c r="M498" s="131"/>
      <c r="N498" s="131"/>
      <c r="O498" s="681"/>
      <c r="P498" s="131">
        <v>1</v>
      </c>
      <c r="Q498" s="131"/>
    </row>
    <row r="499" spans="1:17" s="44" customFormat="1" ht="31.5">
      <c r="A499" s="255">
        <v>493</v>
      </c>
      <c r="B499" s="258" t="s">
        <v>5102</v>
      </c>
      <c r="C499" s="31" t="s">
        <v>7295</v>
      </c>
      <c r="D499" s="25">
        <v>1997</v>
      </c>
      <c r="E499" s="256">
        <v>40</v>
      </c>
      <c r="F499" s="579">
        <v>10000</v>
      </c>
      <c r="G499" s="579"/>
      <c r="H499" s="579" t="s">
        <v>79</v>
      </c>
      <c r="I499" s="938"/>
      <c r="J499" s="580"/>
      <c r="K499" s="64" t="s">
        <v>2663</v>
      </c>
      <c r="L499" s="131"/>
      <c r="M499" s="131"/>
      <c r="N499" s="131"/>
      <c r="O499" s="681">
        <v>1</v>
      </c>
      <c r="P499" s="131">
        <v>1</v>
      </c>
      <c r="Q499" s="131"/>
    </row>
    <row r="500" spans="1:17" s="44" customFormat="1" ht="31.5">
      <c r="A500" s="255">
        <v>494</v>
      </c>
      <c r="B500" s="258" t="s">
        <v>5105</v>
      </c>
      <c r="C500" s="31" t="s">
        <v>7296</v>
      </c>
      <c r="D500" s="25">
        <v>2013</v>
      </c>
      <c r="E500" s="256">
        <v>7</v>
      </c>
      <c r="F500" s="579">
        <v>0</v>
      </c>
      <c r="G500" s="579">
        <v>0</v>
      </c>
      <c r="H500" s="579" t="s">
        <v>66</v>
      </c>
      <c r="I500" s="938"/>
      <c r="J500" s="580"/>
      <c r="K500" s="64" t="s">
        <v>2663</v>
      </c>
      <c r="L500" s="131"/>
      <c r="M500" s="131">
        <v>1</v>
      </c>
      <c r="N500" s="131"/>
      <c r="O500" s="681"/>
      <c r="P500" s="131">
        <v>1</v>
      </c>
      <c r="Q500" s="131"/>
    </row>
    <row r="501" spans="1:17" s="44" customFormat="1" ht="31.5">
      <c r="A501" s="255">
        <v>495</v>
      </c>
      <c r="B501" s="258" t="s">
        <v>5104</v>
      </c>
      <c r="C501" s="31" t="s">
        <v>7295</v>
      </c>
      <c r="D501" s="25">
        <v>2002</v>
      </c>
      <c r="E501" s="256">
        <v>9</v>
      </c>
      <c r="F501" s="579">
        <v>12000</v>
      </c>
      <c r="G501" s="579"/>
      <c r="H501" s="579" t="s">
        <v>609</v>
      </c>
      <c r="I501" s="938"/>
      <c r="J501" s="580"/>
      <c r="K501" s="64" t="s">
        <v>2663</v>
      </c>
      <c r="L501" s="131"/>
      <c r="M501" s="131"/>
      <c r="N501" s="131"/>
      <c r="O501" s="681">
        <v>1</v>
      </c>
      <c r="P501" s="131">
        <v>1</v>
      </c>
      <c r="Q501" s="131"/>
    </row>
    <row r="502" spans="1:17" s="44" customFormat="1" ht="31.5">
      <c r="A502" s="255">
        <v>496</v>
      </c>
      <c r="B502" s="256" t="s">
        <v>7297</v>
      </c>
      <c r="C502" s="31" t="s">
        <v>7298</v>
      </c>
      <c r="D502" s="25">
        <v>2011</v>
      </c>
      <c r="E502" s="256">
        <v>16</v>
      </c>
      <c r="F502" s="579">
        <v>500</v>
      </c>
      <c r="G502" s="579"/>
      <c r="H502" s="579" t="s">
        <v>66</v>
      </c>
      <c r="I502" s="938"/>
      <c r="J502" s="580"/>
      <c r="K502" s="64" t="s">
        <v>2663</v>
      </c>
      <c r="L502" s="131">
        <v>1</v>
      </c>
      <c r="M502" s="131"/>
      <c r="N502" s="131"/>
      <c r="O502" s="681"/>
      <c r="P502" s="131">
        <v>1</v>
      </c>
      <c r="Q502" s="131"/>
    </row>
    <row r="503" spans="1:17" s="44" customFormat="1" ht="47.25">
      <c r="A503" s="255">
        <v>497</v>
      </c>
      <c r="B503" s="256" t="s">
        <v>7339</v>
      </c>
      <c r="C503" s="496" t="s">
        <v>3626</v>
      </c>
      <c r="D503" s="255">
        <v>2006</v>
      </c>
      <c r="E503" s="255">
        <v>34</v>
      </c>
      <c r="F503" s="256" t="s">
        <v>7332</v>
      </c>
      <c r="G503" s="256" t="s">
        <v>7332</v>
      </c>
      <c r="H503" s="255" t="s">
        <v>3629</v>
      </c>
      <c r="I503" s="255" t="s">
        <v>3627</v>
      </c>
      <c r="J503" s="580"/>
      <c r="K503" s="64" t="s">
        <v>2640</v>
      </c>
      <c r="L503" s="131">
        <v>1</v>
      </c>
      <c r="M503" s="131"/>
      <c r="N503" s="131"/>
      <c r="O503" s="681"/>
      <c r="P503" s="131"/>
      <c r="Q503" s="131">
        <v>1</v>
      </c>
    </row>
    <row r="504" spans="1:17" ht="47.25">
      <c r="A504" s="255">
        <v>498</v>
      </c>
      <c r="B504" s="256" t="s">
        <v>7338</v>
      </c>
      <c r="C504" s="496" t="s">
        <v>3628</v>
      </c>
      <c r="D504" s="255">
        <v>2004</v>
      </c>
      <c r="E504" s="255">
        <v>34</v>
      </c>
      <c r="F504" s="256" t="s">
        <v>7332</v>
      </c>
      <c r="G504" s="256" t="s">
        <v>7332</v>
      </c>
      <c r="H504" s="255" t="s">
        <v>3629</v>
      </c>
      <c r="I504" s="255" t="s">
        <v>7333</v>
      </c>
      <c r="J504" s="580"/>
      <c r="K504" s="64" t="s">
        <v>2640</v>
      </c>
      <c r="L504" s="131">
        <v>1</v>
      </c>
      <c r="M504" s="131"/>
      <c r="N504" s="131"/>
      <c r="O504" s="681"/>
      <c r="Q504" s="131">
        <v>1</v>
      </c>
    </row>
    <row r="505" spans="1:17" s="44" customFormat="1" ht="31.5">
      <c r="A505" s="255">
        <v>499</v>
      </c>
      <c r="B505" s="256" t="s">
        <v>7337</v>
      </c>
      <c r="C505" s="496" t="s">
        <v>3631</v>
      </c>
      <c r="D505" s="255">
        <v>2004</v>
      </c>
      <c r="E505" s="255">
        <v>34</v>
      </c>
      <c r="F505" s="256" t="s">
        <v>7332</v>
      </c>
      <c r="G505" s="256" t="s">
        <v>7332</v>
      </c>
      <c r="H505" s="255" t="s">
        <v>3629</v>
      </c>
      <c r="I505" s="255" t="s">
        <v>7333</v>
      </c>
      <c r="J505" s="580"/>
      <c r="K505" s="64" t="s">
        <v>2640</v>
      </c>
      <c r="L505" s="131">
        <v>1</v>
      </c>
      <c r="M505" s="131"/>
      <c r="N505" s="131"/>
      <c r="O505" s="681"/>
      <c r="P505" s="131"/>
      <c r="Q505" s="131">
        <v>1</v>
      </c>
    </row>
    <row r="506" spans="1:17" s="44" customFormat="1" ht="31.5">
      <c r="A506" s="255">
        <v>500</v>
      </c>
      <c r="B506" s="256" t="s">
        <v>3154</v>
      </c>
      <c r="C506" s="496" t="s">
        <v>7334</v>
      </c>
      <c r="D506" s="255">
        <v>1999</v>
      </c>
      <c r="E506" s="255">
        <v>59</v>
      </c>
      <c r="F506" s="256" t="s">
        <v>7332</v>
      </c>
      <c r="G506" s="256" t="s">
        <v>7332</v>
      </c>
      <c r="H506" s="255" t="s">
        <v>7335</v>
      </c>
      <c r="I506" s="255" t="s">
        <v>7336</v>
      </c>
      <c r="J506" s="580"/>
      <c r="K506" s="64" t="s">
        <v>2640</v>
      </c>
      <c r="L506" s="131"/>
      <c r="M506" s="131"/>
      <c r="N506" s="131"/>
      <c r="O506" s="681">
        <v>1</v>
      </c>
      <c r="P506" s="131"/>
      <c r="Q506" s="131">
        <v>1</v>
      </c>
    </row>
    <row r="507" spans="1:17" s="44" customFormat="1" ht="31.5">
      <c r="A507" s="255">
        <v>501</v>
      </c>
      <c r="B507" s="258" t="s">
        <v>7340</v>
      </c>
      <c r="C507" s="31" t="s">
        <v>7341</v>
      </c>
      <c r="D507" s="25">
        <v>2005</v>
      </c>
      <c r="E507" s="25">
        <v>7</v>
      </c>
      <c r="F507" s="581"/>
      <c r="G507" s="581"/>
      <c r="H507" s="25" t="s">
        <v>2746</v>
      </c>
      <c r="I507" s="25" t="s">
        <v>7342</v>
      </c>
      <c r="J507" s="580"/>
      <c r="K507" s="64" t="s">
        <v>2636</v>
      </c>
      <c r="L507" s="131">
        <v>1</v>
      </c>
      <c r="M507" s="131"/>
      <c r="N507" s="131"/>
      <c r="O507" s="681"/>
      <c r="P507" s="131">
        <v>1</v>
      </c>
      <c r="Q507" s="131"/>
    </row>
    <row r="508" spans="1:17" s="44" customFormat="1" ht="48.75" customHeight="1">
      <c r="A508" s="255">
        <v>502</v>
      </c>
      <c r="B508" s="258" t="s">
        <v>7343</v>
      </c>
      <c r="C508" s="31" t="s">
        <v>7344</v>
      </c>
      <c r="D508" s="25">
        <v>2010</v>
      </c>
      <c r="E508" s="25">
        <v>10</v>
      </c>
      <c r="F508" s="581"/>
      <c r="G508" s="581"/>
      <c r="H508" s="25" t="s">
        <v>7345</v>
      </c>
      <c r="I508" s="25" t="s">
        <v>7342</v>
      </c>
      <c r="J508" s="580"/>
      <c r="K508" s="64" t="s">
        <v>2636</v>
      </c>
      <c r="L508" s="131">
        <v>1</v>
      </c>
      <c r="M508" s="131"/>
      <c r="N508" s="131"/>
      <c r="O508" s="681"/>
      <c r="P508" s="131">
        <v>1</v>
      </c>
      <c r="Q508" s="131"/>
    </row>
    <row r="509" spans="1:17" s="44" customFormat="1" ht="65.25" customHeight="1">
      <c r="A509" s="255">
        <v>503</v>
      </c>
      <c r="B509" s="258" t="s">
        <v>7346</v>
      </c>
      <c r="C509" s="31" t="s">
        <v>7347</v>
      </c>
      <c r="D509" s="25">
        <v>2006</v>
      </c>
      <c r="E509" s="25">
        <v>7</v>
      </c>
      <c r="F509" s="581"/>
      <c r="G509" s="581"/>
      <c r="H509" s="25" t="s">
        <v>7348</v>
      </c>
      <c r="I509" s="25" t="s">
        <v>7349</v>
      </c>
      <c r="J509" s="580"/>
      <c r="K509" s="64" t="s">
        <v>2636</v>
      </c>
      <c r="L509" s="131">
        <v>1</v>
      </c>
      <c r="M509" s="131"/>
      <c r="N509" s="131"/>
      <c r="O509" s="681"/>
      <c r="P509" s="131">
        <v>1</v>
      </c>
      <c r="Q509" s="131"/>
    </row>
    <row r="510" spans="1:17" s="44" customFormat="1" ht="72" customHeight="1">
      <c r="A510" s="255">
        <v>504</v>
      </c>
      <c r="B510" s="258" t="s">
        <v>7350</v>
      </c>
      <c r="C510" s="31" t="s">
        <v>7351</v>
      </c>
      <c r="D510" s="25">
        <v>2007</v>
      </c>
      <c r="E510" s="25">
        <v>7</v>
      </c>
      <c r="F510" s="581"/>
      <c r="G510" s="581"/>
      <c r="H510" s="25" t="s">
        <v>7352</v>
      </c>
      <c r="I510" s="25" t="s">
        <v>7353</v>
      </c>
      <c r="J510" s="580"/>
      <c r="K510" s="64" t="s">
        <v>2636</v>
      </c>
      <c r="L510" s="131">
        <v>1</v>
      </c>
      <c r="M510" s="131"/>
      <c r="N510" s="131"/>
      <c r="O510" s="681"/>
      <c r="P510" s="131">
        <v>1</v>
      </c>
      <c r="Q510" s="131"/>
    </row>
    <row r="511" spans="1:17" s="44" customFormat="1" ht="41.25" customHeight="1">
      <c r="A511" s="255">
        <v>505</v>
      </c>
      <c r="B511" s="258" t="s">
        <v>7354</v>
      </c>
      <c r="C511" s="31" t="s">
        <v>7355</v>
      </c>
      <c r="D511" s="25">
        <v>2011</v>
      </c>
      <c r="E511" s="25">
        <v>7</v>
      </c>
      <c r="F511" s="581"/>
      <c r="G511" s="581"/>
      <c r="H511" s="25" t="s">
        <v>2746</v>
      </c>
      <c r="I511" s="25" t="s">
        <v>7342</v>
      </c>
      <c r="J511" s="580"/>
      <c r="K511" s="64" t="s">
        <v>2636</v>
      </c>
      <c r="L511" s="131">
        <v>1</v>
      </c>
      <c r="M511" s="131"/>
      <c r="N511" s="131"/>
      <c r="O511" s="681"/>
      <c r="P511" s="131">
        <v>1</v>
      </c>
      <c r="Q511" s="131"/>
    </row>
    <row r="512" spans="1:17" s="44" customFormat="1" ht="31.5">
      <c r="A512" s="255">
        <v>506</v>
      </c>
      <c r="B512" s="258" t="s">
        <v>7356</v>
      </c>
      <c r="C512" s="31" t="s">
        <v>7357</v>
      </c>
      <c r="D512" s="25">
        <v>1998</v>
      </c>
      <c r="E512" s="25">
        <v>7</v>
      </c>
      <c r="F512" s="581"/>
      <c r="G512" s="581"/>
      <c r="H512" s="25" t="s">
        <v>7358</v>
      </c>
      <c r="I512" s="25" t="s">
        <v>7342</v>
      </c>
      <c r="J512" s="580"/>
      <c r="K512" s="64" t="s">
        <v>2636</v>
      </c>
      <c r="L512" s="131"/>
      <c r="M512" s="131"/>
      <c r="N512" s="131"/>
      <c r="O512" s="681">
        <v>1</v>
      </c>
      <c r="P512" s="131">
        <v>1</v>
      </c>
      <c r="Q512" s="131"/>
    </row>
    <row r="513" spans="1:17" s="44" customFormat="1" ht="31.5">
      <c r="A513" s="255">
        <v>507</v>
      </c>
      <c r="B513" s="258" t="s">
        <v>7359</v>
      </c>
      <c r="C513" s="31" t="s">
        <v>5897</v>
      </c>
      <c r="D513" s="582">
        <v>2004</v>
      </c>
      <c r="E513" s="534">
        <v>7</v>
      </c>
      <c r="F513" s="582"/>
      <c r="G513" s="582"/>
      <c r="H513" s="534" t="s">
        <v>792</v>
      </c>
      <c r="I513" s="25" t="s">
        <v>7342</v>
      </c>
      <c r="J513" s="580"/>
      <c r="K513" s="64" t="s">
        <v>2636</v>
      </c>
      <c r="L513" s="131">
        <v>1</v>
      </c>
      <c r="M513" s="131"/>
      <c r="N513" s="131"/>
      <c r="O513" s="681"/>
      <c r="P513" s="131">
        <v>1</v>
      </c>
      <c r="Q513" s="131"/>
    </row>
    <row r="514" spans="1:17" s="44" customFormat="1" ht="78.75">
      <c r="A514" s="255">
        <v>508</v>
      </c>
      <c r="B514" s="259" t="s">
        <v>7360</v>
      </c>
      <c r="C514" s="31" t="s">
        <v>5900</v>
      </c>
      <c r="D514" s="583"/>
      <c r="E514" s="534"/>
      <c r="F514" s="583"/>
      <c r="G514" s="583"/>
      <c r="H514" s="25" t="s">
        <v>66</v>
      </c>
      <c r="I514" s="25" t="s">
        <v>7361</v>
      </c>
      <c r="J514" s="580"/>
      <c r="K514" s="64" t="s">
        <v>2636</v>
      </c>
      <c r="L514" s="131"/>
      <c r="M514" s="131"/>
      <c r="N514" s="131">
        <v>1</v>
      </c>
      <c r="O514" s="681"/>
      <c r="P514" s="131">
        <v>1</v>
      </c>
      <c r="Q514" s="131"/>
    </row>
    <row r="515" spans="1:17" s="44" customFormat="1" ht="78.75">
      <c r="A515" s="255">
        <v>509</v>
      </c>
      <c r="B515" s="259" t="s">
        <v>7362</v>
      </c>
      <c r="C515" s="31" t="s">
        <v>5900</v>
      </c>
      <c r="D515" s="583"/>
      <c r="E515" s="534"/>
      <c r="F515" s="583"/>
      <c r="G515" s="583"/>
      <c r="H515" s="534" t="s">
        <v>1150</v>
      </c>
      <c r="I515" s="25" t="s">
        <v>7361</v>
      </c>
      <c r="J515" s="580"/>
      <c r="K515" s="64" t="s">
        <v>2636</v>
      </c>
      <c r="L515" s="131"/>
      <c r="M515" s="131"/>
      <c r="N515" s="131">
        <v>1</v>
      </c>
      <c r="O515" s="681"/>
      <c r="P515" s="131">
        <v>1</v>
      </c>
      <c r="Q515" s="131"/>
    </row>
    <row r="516" spans="1:17" s="44" customFormat="1" ht="78.75">
      <c r="A516" s="255">
        <v>510</v>
      </c>
      <c r="B516" s="479" t="s">
        <v>7583</v>
      </c>
      <c r="C516" s="31" t="s">
        <v>5900</v>
      </c>
      <c r="D516" s="583"/>
      <c r="E516" s="534"/>
      <c r="F516" s="583"/>
      <c r="G516" s="583"/>
      <c r="H516" s="25" t="s">
        <v>7363</v>
      </c>
      <c r="I516" s="25" t="s">
        <v>7361</v>
      </c>
      <c r="J516" s="580"/>
      <c r="K516" s="64" t="s">
        <v>2636</v>
      </c>
      <c r="L516" s="131"/>
      <c r="M516" s="131"/>
      <c r="N516" s="131">
        <v>1</v>
      </c>
      <c r="O516" s="681"/>
      <c r="P516" s="131">
        <v>1</v>
      </c>
      <c r="Q516" s="131"/>
    </row>
    <row r="517" spans="1:17" s="44" customFormat="1" ht="31.5">
      <c r="A517" s="255">
        <v>511</v>
      </c>
      <c r="B517" s="256" t="s">
        <v>5110</v>
      </c>
      <c r="C517" s="496" t="s">
        <v>5111</v>
      </c>
      <c r="D517" s="255">
        <v>2013</v>
      </c>
      <c r="E517" s="255">
        <v>7</v>
      </c>
      <c r="F517" s="255"/>
      <c r="G517" s="255"/>
      <c r="H517" s="256"/>
      <c r="I517" s="255" t="s">
        <v>7377</v>
      </c>
      <c r="J517" s="580"/>
      <c r="K517" s="64" t="s">
        <v>2672</v>
      </c>
      <c r="L517" s="131">
        <v>1</v>
      </c>
      <c r="M517" s="131"/>
      <c r="N517" s="131"/>
      <c r="O517" s="681"/>
      <c r="P517" s="131">
        <v>1</v>
      </c>
      <c r="Q517" s="131"/>
    </row>
    <row r="518" spans="1:17" s="44" customFormat="1" ht="31.5">
      <c r="A518" s="255">
        <v>512</v>
      </c>
      <c r="B518" s="256" t="s">
        <v>5114</v>
      </c>
      <c r="C518" s="496" t="s">
        <v>5111</v>
      </c>
      <c r="D518" s="255">
        <v>2006</v>
      </c>
      <c r="E518" s="255">
        <v>7</v>
      </c>
      <c r="F518" s="255"/>
      <c r="G518" s="255"/>
      <c r="H518" s="256"/>
      <c r="I518" s="255" t="s">
        <v>7377</v>
      </c>
      <c r="J518" s="580"/>
      <c r="K518" s="64" t="s">
        <v>2672</v>
      </c>
      <c r="L518" s="131">
        <v>1</v>
      </c>
      <c r="M518" s="131"/>
      <c r="N518" s="131"/>
      <c r="O518" s="681"/>
      <c r="P518" s="131">
        <v>1</v>
      </c>
      <c r="Q518" s="131"/>
    </row>
    <row r="519" spans="1:17" s="44" customFormat="1" ht="47.25">
      <c r="A519" s="255">
        <v>513</v>
      </c>
      <c r="B519" s="256" t="s">
        <v>5115</v>
      </c>
      <c r="C519" s="496" t="s">
        <v>5116</v>
      </c>
      <c r="D519" s="255">
        <v>2010</v>
      </c>
      <c r="E519" s="255">
        <v>7</v>
      </c>
      <c r="F519" s="255"/>
      <c r="G519" s="255"/>
      <c r="H519" s="256"/>
      <c r="I519" s="255" t="s">
        <v>7377</v>
      </c>
      <c r="J519" s="580"/>
      <c r="K519" s="64" t="s">
        <v>2672</v>
      </c>
      <c r="L519" s="131">
        <v>1</v>
      </c>
      <c r="M519" s="131"/>
      <c r="N519" s="131"/>
      <c r="O519" s="681"/>
      <c r="P519" s="131">
        <v>1</v>
      </c>
      <c r="Q519" s="131"/>
    </row>
    <row r="520" spans="1:17" s="44" customFormat="1" ht="47.25">
      <c r="A520" s="255">
        <v>514</v>
      </c>
      <c r="B520" s="256" t="s">
        <v>5118</v>
      </c>
      <c r="C520" s="655" t="s">
        <v>5119</v>
      </c>
      <c r="D520" s="255">
        <v>1999</v>
      </c>
      <c r="E520" s="255">
        <v>7</v>
      </c>
      <c r="F520" s="255"/>
      <c r="G520" s="255"/>
      <c r="H520" s="256"/>
      <c r="I520" s="255" t="s">
        <v>7377</v>
      </c>
      <c r="J520" s="580"/>
      <c r="K520" s="64" t="s">
        <v>2672</v>
      </c>
      <c r="L520" s="131"/>
      <c r="M520" s="131"/>
      <c r="N520" s="131"/>
      <c r="O520" s="681">
        <v>1</v>
      </c>
      <c r="P520" s="131">
        <v>1</v>
      </c>
      <c r="Q520" s="131"/>
    </row>
    <row r="521" spans="1:17" s="44" customFormat="1" ht="31.5">
      <c r="A521" s="255">
        <v>515</v>
      </c>
      <c r="B521" s="256" t="s">
        <v>5120</v>
      </c>
      <c r="C521" s="496" t="s">
        <v>5121</v>
      </c>
      <c r="D521" s="255">
        <v>1998</v>
      </c>
      <c r="E521" s="255">
        <v>7</v>
      </c>
      <c r="F521" s="255"/>
      <c r="G521" s="255"/>
      <c r="H521" s="256"/>
      <c r="I521" s="255" t="s">
        <v>7377</v>
      </c>
      <c r="J521" s="580"/>
      <c r="K521" s="64" t="s">
        <v>2672</v>
      </c>
      <c r="L521" s="131"/>
      <c r="M521" s="131"/>
      <c r="N521" s="131"/>
      <c r="O521" s="681">
        <v>1</v>
      </c>
      <c r="P521" s="131">
        <v>1</v>
      </c>
      <c r="Q521" s="131"/>
    </row>
    <row r="522" spans="1:17" s="44" customFormat="1" ht="31.5">
      <c r="A522" s="255">
        <v>516</v>
      </c>
      <c r="B522" s="256" t="s">
        <v>5122</v>
      </c>
      <c r="C522" s="496" t="s">
        <v>5123</v>
      </c>
      <c r="D522" s="255">
        <v>2010</v>
      </c>
      <c r="E522" s="255">
        <v>7</v>
      </c>
      <c r="F522" s="255"/>
      <c r="G522" s="255"/>
      <c r="H522" s="256"/>
      <c r="I522" s="255" t="s">
        <v>7377</v>
      </c>
      <c r="J522" s="580"/>
      <c r="K522" s="64" t="s">
        <v>2672</v>
      </c>
      <c r="L522" s="131">
        <v>1</v>
      </c>
      <c r="M522" s="131"/>
      <c r="N522" s="131"/>
      <c r="O522" s="681"/>
      <c r="P522" s="131">
        <v>1</v>
      </c>
      <c r="Q522" s="131"/>
    </row>
    <row r="523" spans="1:17" s="44" customFormat="1" ht="31.5">
      <c r="A523" s="255">
        <v>517</v>
      </c>
      <c r="B523" s="256" t="s">
        <v>5125</v>
      </c>
      <c r="C523" s="496" t="s">
        <v>5126</v>
      </c>
      <c r="D523" s="255">
        <v>2016</v>
      </c>
      <c r="E523" s="255">
        <v>7</v>
      </c>
      <c r="F523" s="255"/>
      <c r="G523" s="255"/>
      <c r="H523" s="256"/>
      <c r="I523" s="255" t="s">
        <v>7377</v>
      </c>
      <c r="J523" s="580"/>
      <c r="K523" s="64" t="s">
        <v>2672</v>
      </c>
      <c r="L523" s="131">
        <v>1</v>
      </c>
      <c r="M523" s="131"/>
      <c r="N523" s="131"/>
      <c r="O523" s="681"/>
      <c r="P523" s="131">
        <v>1</v>
      </c>
      <c r="Q523" s="131"/>
    </row>
    <row r="524" spans="1:17" s="44" customFormat="1" ht="31.5">
      <c r="A524" s="255">
        <v>518</v>
      </c>
      <c r="B524" s="256" t="s">
        <v>5129</v>
      </c>
      <c r="C524" s="496" t="s">
        <v>5130</v>
      </c>
      <c r="D524" s="255">
        <v>1998</v>
      </c>
      <c r="E524" s="255">
        <v>7</v>
      </c>
      <c r="F524" s="255"/>
      <c r="G524" s="255"/>
      <c r="H524" s="256"/>
      <c r="I524" s="255" t="s">
        <v>7377</v>
      </c>
      <c r="J524" s="580"/>
      <c r="K524" s="64" t="s">
        <v>2672</v>
      </c>
      <c r="L524" s="131"/>
      <c r="M524" s="131"/>
      <c r="N524" s="131"/>
      <c r="O524" s="681">
        <v>1</v>
      </c>
      <c r="P524" s="131">
        <v>1</v>
      </c>
      <c r="Q524" s="131"/>
    </row>
    <row r="525" spans="1:17" s="44" customFormat="1" ht="47.25">
      <c r="A525" s="255">
        <v>519</v>
      </c>
      <c r="B525" s="256" t="s">
        <v>7378</v>
      </c>
      <c r="C525" s="496" t="s">
        <v>5132</v>
      </c>
      <c r="D525" s="255">
        <v>2012</v>
      </c>
      <c r="E525" s="255">
        <v>7</v>
      </c>
      <c r="F525" s="255"/>
      <c r="G525" s="255"/>
      <c r="H525" s="256"/>
      <c r="I525" s="255" t="s">
        <v>7377</v>
      </c>
      <c r="J525" s="580"/>
      <c r="K525" s="64" t="s">
        <v>2672</v>
      </c>
      <c r="L525" s="131">
        <v>1</v>
      </c>
      <c r="M525" s="131"/>
      <c r="N525" s="131"/>
      <c r="O525" s="681"/>
      <c r="P525" s="131">
        <v>1</v>
      </c>
      <c r="Q525" s="131"/>
    </row>
    <row r="526" spans="1:17" s="44" customFormat="1" ht="31.5">
      <c r="A526" s="255">
        <v>520</v>
      </c>
      <c r="B526" s="256" t="s">
        <v>5134</v>
      </c>
      <c r="C526" s="496" t="s">
        <v>5135</v>
      </c>
      <c r="D526" s="255">
        <v>2008</v>
      </c>
      <c r="E526" s="255">
        <v>7</v>
      </c>
      <c r="F526" s="255"/>
      <c r="G526" s="255"/>
      <c r="H526" s="256"/>
      <c r="I526" s="255" t="s">
        <v>7377</v>
      </c>
      <c r="J526" s="580"/>
      <c r="K526" s="64" t="s">
        <v>2672</v>
      </c>
      <c r="L526" s="131">
        <v>1</v>
      </c>
      <c r="M526" s="131"/>
      <c r="N526" s="131"/>
      <c r="O526" s="681"/>
      <c r="P526" s="131">
        <v>1</v>
      </c>
      <c r="Q526" s="131"/>
    </row>
    <row r="527" spans="1:17" s="44" customFormat="1" ht="31.5">
      <c r="A527" s="255">
        <v>521</v>
      </c>
      <c r="B527" s="256" t="s">
        <v>5137</v>
      </c>
      <c r="C527" s="496" t="s">
        <v>5138</v>
      </c>
      <c r="D527" s="255">
        <v>1998</v>
      </c>
      <c r="E527" s="255">
        <v>7</v>
      </c>
      <c r="F527" s="255"/>
      <c r="G527" s="255"/>
      <c r="H527" s="256"/>
      <c r="I527" s="255" t="s">
        <v>7377</v>
      </c>
      <c r="J527" s="580"/>
      <c r="K527" s="64" t="s">
        <v>2672</v>
      </c>
      <c r="L527" s="131"/>
      <c r="M527" s="131"/>
      <c r="N527" s="131"/>
      <c r="O527" s="681">
        <v>1</v>
      </c>
      <c r="P527" s="131">
        <v>1</v>
      </c>
      <c r="Q527" s="131"/>
    </row>
    <row r="528" spans="1:17" s="44" customFormat="1" ht="31.5">
      <c r="A528" s="255">
        <v>522</v>
      </c>
      <c r="B528" s="256" t="s">
        <v>5139</v>
      </c>
      <c r="C528" s="496" t="s">
        <v>5140</v>
      </c>
      <c r="D528" s="255">
        <v>2009</v>
      </c>
      <c r="E528" s="255">
        <v>7</v>
      </c>
      <c r="F528" s="255"/>
      <c r="G528" s="255"/>
      <c r="H528" s="256"/>
      <c r="I528" s="255" t="s">
        <v>7377</v>
      </c>
      <c r="J528" s="580"/>
      <c r="K528" s="64" t="s">
        <v>2672</v>
      </c>
      <c r="L528" s="131">
        <v>1</v>
      </c>
      <c r="M528" s="131"/>
      <c r="N528" s="131"/>
      <c r="O528" s="681"/>
      <c r="P528" s="131"/>
      <c r="Q528" s="131">
        <v>1</v>
      </c>
    </row>
    <row r="529" spans="1:17" s="44" customFormat="1" ht="47.25">
      <c r="A529" s="255">
        <v>523</v>
      </c>
      <c r="B529" s="256" t="s">
        <v>7379</v>
      </c>
      <c r="C529" s="496" t="s">
        <v>7380</v>
      </c>
      <c r="D529" s="255">
        <v>1993</v>
      </c>
      <c r="E529" s="255">
        <v>37</v>
      </c>
      <c r="F529" s="255">
        <v>3500</v>
      </c>
      <c r="G529" s="255">
        <v>300</v>
      </c>
      <c r="H529" s="256" t="s">
        <v>5127</v>
      </c>
      <c r="I529" s="255" t="s">
        <v>7381</v>
      </c>
      <c r="J529" s="580"/>
      <c r="K529" s="64" t="s">
        <v>2672</v>
      </c>
      <c r="L529" s="131"/>
      <c r="M529" s="131"/>
      <c r="N529" s="131"/>
      <c r="O529" s="681">
        <v>1</v>
      </c>
      <c r="P529" s="131"/>
      <c r="Q529" s="131">
        <v>1</v>
      </c>
    </row>
    <row r="530" spans="1:17" s="44" customFormat="1" ht="31.5">
      <c r="A530" s="255">
        <v>524</v>
      </c>
      <c r="B530" s="256" t="s">
        <v>7382</v>
      </c>
      <c r="C530" s="496" t="s">
        <v>7383</v>
      </c>
      <c r="D530" s="255"/>
      <c r="E530" s="255">
        <v>23</v>
      </c>
      <c r="F530" s="255" t="s">
        <v>7384</v>
      </c>
      <c r="G530" s="255"/>
      <c r="H530" s="256" t="s">
        <v>7385</v>
      </c>
      <c r="I530" s="255" t="s">
        <v>7386</v>
      </c>
      <c r="J530" s="580"/>
      <c r="K530" s="64" t="s">
        <v>2672</v>
      </c>
      <c r="L530" s="131"/>
      <c r="M530" s="131"/>
      <c r="N530" s="131">
        <v>1</v>
      </c>
      <c r="O530" s="681"/>
      <c r="P530" s="131"/>
      <c r="Q530" s="131">
        <v>1</v>
      </c>
    </row>
    <row r="531" spans="1:17" s="44" customFormat="1" ht="31.5">
      <c r="A531" s="255">
        <v>525</v>
      </c>
      <c r="B531" s="256" t="s">
        <v>7387</v>
      </c>
      <c r="C531" s="496" t="s">
        <v>7388</v>
      </c>
      <c r="D531" s="584">
        <v>1998</v>
      </c>
      <c r="E531" s="255">
        <v>20</v>
      </c>
      <c r="F531" s="558">
        <v>70364</v>
      </c>
      <c r="G531" s="255"/>
      <c r="H531" s="256" t="s">
        <v>7389</v>
      </c>
      <c r="I531" s="255" t="s">
        <v>7386</v>
      </c>
      <c r="J531" s="580"/>
      <c r="K531" s="64" t="s">
        <v>2672</v>
      </c>
      <c r="L531" s="131"/>
      <c r="M531" s="131"/>
      <c r="N531" s="131"/>
      <c r="O531" s="681">
        <v>1</v>
      </c>
      <c r="P531" s="131"/>
      <c r="Q531" s="131">
        <v>1</v>
      </c>
    </row>
    <row r="532" spans="1:17" s="44" customFormat="1" ht="31.5">
      <c r="A532" s="255">
        <v>526</v>
      </c>
      <c r="B532" s="256" t="s">
        <v>5256</v>
      </c>
      <c r="C532" s="496" t="s">
        <v>5257</v>
      </c>
      <c r="D532" s="255">
        <v>2003</v>
      </c>
      <c r="E532" s="255">
        <v>10</v>
      </c>
      <c r="F532" s="255"/>
      <c r="G532" s="255"/>
      <c r="H532" s="256"/>
      <c r="I532" s="255" t="s">
        <v>7390</v>
      </c>
      <c r="J532" s="580"/>
      <c r="K532" s="64" t="s">
        <v>2672</v>
      </c>
      <c r="L532" s="131">
        <v>1</v>
      </c>
      <c r="M532" s="131"/>
      <c r="N532" s="131"/>
      <c r="O532" s="681"/>
      <c r="P532" s="131">
        <v>1</v>
      </c>
      <c r="Q532" s="131"/>
    </row>
    <row r="533" spans="1:17" s="44" customFormat="1" ht="31.5">
      <c r="A533" s="255">
        <v>527</v>
      </c>
      <c r="B533" s="256" t="s">
        <v>5259</v>
      </c>
      <c r="C533" s="496" t="s">
        <v>7391</v>
      </c>
      <c r="D533" s="255">
        <v>2002</v>
      </c>
      <c r="E533" s="255">
        <v>9</v>
      </c>
      <c r="F533" s="255"/>
      <c r="G533" s="255"/>
      <c r="H533" s="256"/>
      <c r="I533" s="255" t="s">
        <v>7392</v>
      </c>
      <c r="J533" s="580"/>
      <c r="K533" s="64" t="s">
        <v>2672</v>
      </c>
      <c r="L533" s="131"/>
      <c r="M533" s="131"/>
      <c r="N533" s="131"/>
      <c r="O533" s="681">
        <v>1</v>
      </c>
      <c r="P533" s="131">
        <v>1</v>
      </c>
      <c r="Q533" s="131"/>
    </row>
    <row r="534" spans="1:17" s="44" customFormat="1" ht="31.5">
      <c r="A534" s="255">
        <v>528</v>
      </c>
      <c r="B534" s="256" t="s">
        <v>5261</v>
      </c>
      <c r="C534" s="496" t="s">
        <v>5262</v>
      </c>
      <c r="D534" s="255">
        <v>2003</v>
      </c>
      <c r="E534" s="255">
        <v>12</v>
      </c>
      <c r="F534" s="255"/>
      <c r="G534" s="255"/>
      <c r="H534" s="256"/>
      <c r="I534" s="255" t="s">
        <v>7393</v>
      </c>
      <c r="J534" s="580"/>
      <c r="K534" s="64" t="s">
        <v>2672</v>
      </c>
      <c r="L534" s="131">
        <v>1</v>
      </c>
      <c r="M534" s="131"/>
      <c r="N534" s="131"/>
      <c r="O534" s="681"/>
      <c r="P534" s="131">
        <v>1</v>
      </c>
      <c r="Q534" s="131"/>
    </row>
    <row r="535" spans="1:17" s="44" customFormat="1" ht="31.5">
      <c r="A535" s="255">
        <v>529</v>
      </c>
      <c r="B535" s="256" t="s">
        <v>5266</v>
      </c>
      <c r="C535" s="496" t="s">
        <v>5267</v>
      </c>
      <c r="D535" s="255">
        <v>2008</v>
      </c>
      <c r="E535" s="255">
        <v>7</v>
      </c>
      <c r="F535" s="255"/>
      <c r="G535" s="255"/>
      <c r="H535" s="256"/>
      <c r="I535" s="255" t="s">
        <v>7394</v>
      </c>
      <c r="J535" s="580"/>
      <c r="K535" s="64" t="s">
        <v>2672</v>
      </c>
      <c r="L535" s="131">
        <v>1</v>
      </c>
      <c r="M535" s="131"/>
      <c r="N535" s="131"/>
      <c r="O535" s="681"/>
      <c r="P535" s="131">
        <v>1</v>
      </c>
      <c r="Q535" s="131"/>
    </row>
    <row r="536" spans="1:17" s="44" customFormat="1" ht="31.5">
      <c r="A536" s="255">
        <v>530</v>
      </c>
      <c r="B536" s="256" t="s">
        <v>7395</v>
      </c>
      <c r="C536" s="496" t="s">
        <v>5269</v>
      </c>
      <c r="D536" s="255">
        <v>2002</v>
      </c>
      <c r="E536" s="255">
        <v>16</v>
      </c>
      <c r="F536" s="255"/>
      <c r="G536" s="255"/>
      <c r="H536" s="256"/>
      <c r="I536" s="255" t="s">
        <v>7396</v>
      </c>
      <c r="J536" s="580"/>
      <c r="K536" s="64" t="s">
        <v>2672</v>
      </c>
      <c r="L536" s="131"/>
      <c r="M536" s="131"/>
      <c r="N536" s="131"/>
      <c r="O536" s="681">
        <v>1</v>
      </c>
      <c r="P536" s="131">
        <v>1</v>
      </c>
      <c r="Q536" s="131"/>
    </row>
    <row r="537" spans="1:17" s="44" customFormat="1" ht="31.5">
      <c r="A537" s="255">
        <v>531</v>
      </c>
      <c r="B537" s="256" t="s">
        <v>5272</v>
      </c>
      <c r="C537" s="496" t="s">
        <v>5273</v>
      </c>
      <c r="D537" s="255">
        <v>2002</v>
      </c>
      <c r="E537" s="255">
        <v>14</v>
      </c>
      <c r="F537" s="255"/>
      <c r="G537" s="255"/>
      <c r="H537" s="256"/>
      <c r="I537" s="255" t="s">
        <v>7397</v>
      </c>
      <c r="J537" s="580"/>
      <c r="K537" s="64" t="s">
        <v>2672</v>
      </c>
      <c r="L537" s="131"/>
      <c r="M537" s="131"/>
      <c r="N537" s="131"/>
      <c r="O537" s="681">
        <v>1</v>
      </c>
      <c r="P537" s="131">
        <v>1</v>
      </c>
      <c r="Q537" s="131"/>
    </row>
    <row r="538" spans="1:17" s="44" customFormat="1" ht="47.25">
      <c r="A538" s="255">
        <v>532</v>
      </c>
      <c r="B538" s="256" t="s">
        <v>5274</v>
      </c>
      <c r="C538" s="496" t="s">
        <v>5275</v>
      </c>
      <c r="D538" s="255">
        <v>2003</v>
      </c>
      <c r="E538" s="255">
        <v>114</v>
      </c>
      <c r="F538" s="255"/>
      <c r="G538" s="255"/>
      <c r="H538" s="256"/>
      <c r="I538" s="255" t="s">
        <v>7398</v>
      </c>
      <c r="J538" s="580"/>
      <c r="K538" s="64" t="s">
        <v>2672</v>
      </c>
      <c r="L538" s="131">
        <v>1</v>
      </c>
      <c r="M538" s="131"/>
      <c r="N538" s="131"/>
      <c r="O538" s="681"/>
      <c r="P538" s="131">
        <v>1</v>
      </c>
      <c r="Q538" s="131"/>
    </row>
    <row r="539" spans="1:17" s="44" customFormat="1" ht="31.5">
      <c r="A539" s="255">
        <v>533</v>
      </c>
      <c r="B539" s="256" t="s">
        <v>5277</v>
      </c>
      <c r="C539" s="496" t="s">
        <v>5278</v>
      </c>
      <c r="D539" s="255">
        <v>2012</v>
      </c>
      <c r="E539" s="255">
        <v>13</v>
      </c>
      <c r="F539" s="255"/>
      <c r="G539" s="255"/>
      <c r="H539" s="256"/>
      <c r="I539" s="255" t="s">
        <v>7399</v>
      </c>
      <c r="J539" s="580"/>
      <c r="K539" s="64" t="s">
        <v>2672</v>
      </c>
      <c r="L539" s="131">
        <v>1</v>
      </c>
      <c r="M539" s="131"/>
      <c r="N539" s="131"/>
      <c r="O539" s="681"/>
      <c r="P539" s="131">
        <v>1</v>
      </c>
      <c r="Q539" s="131"/>
    </row>
    <row r="540" spans="1:17" s="44" customFormat="1" ht="63">
      <c r="A540" s="255">
        <v>534</v>
      </c>
      <c r="B540" s="256" t="s">
        <v>5303</v>
      </c>
      <c r="C540" s="496" t="s">
        <v>7400</v>
      </c>
      <c r="D540" s="255">
        <v>2007</v>
      </c>
      <c r="E540" s="255">
        <v>7</v>
      </c>
      <c r="F540" s="255"/>
      <c r="G540" s="255"/>
      <c r="H540" s="256"/>
      <c r="I540" s="255" t="s">
        <v>7401</v>
      </c>
      <c r="J540" s="580"/>
      <c r="K540" s="64" t="s">
        <v>2672</v>
      </c>
      <c r="L540" s="131">
        <v>1</v>
      </c>
      <c r="M540" s="131"/>
      <c r="N540" s="131"/>
      <c r="O540" s="681"/>
      <c r="P540" s="131">
        <v>1</v>
      </c>
      <c r="Q540" s="131"/>
    </row>
    <row r="541" spans="1:17" s="44" customFormat="1" ht="31.5">
      <c r="A541" s="255">
        <v>535</v>
      </c>
      <c r="B541" s="25" t="s">
        <v>7402</v>
      </c>
      <c r="C541" s="31" t="s">
        <v>7403</v>
      </c>
      <c r="D541" s="25">
        <v>2002</v>
      </c>
      <c r="E541" s="25">
        <v>7</v>
      </c>
      <c r="F541" s="25"/>
      <c r="G541" s="25"/>
      <c r="H541" s="25" t="s">
        <v>7404</v>
      </c>
      <c r="I541" s="25" t="s">
        <v>7405</v>
      </c>
      <c r="J541" s="580"/>
      <c r="K541" s="64" t="s">
        <v>2672</v>
      </c>
      <c r="L541" s="131"/>
      <c r="M541" s="131"/>
      <c r="N541" s="131"/>
      <c r="O541" s="681">
        <v>1</v>
      </c>
      <c r="P541" s="131"/>
      <c r="Q541" s="131">
        <v>1</v>
      </c>
    </row>
    <row r="542" spans="1:17" s="44" customFormat="1" ht="47.25">
      <c r="A542" s="255">
        <v>536</v>
      </c>
      <c r="B542" s="255" t="s">
        <v>5376</v>
      </c>
      <c r="C542" s="668" t="s">
        <v>5377</v>
      </c>
      <c r="D542" s="559" t="s">
        <v>1931</v>
      </c>
      <c r="E542" s="585"/>
      <c r="F542" s="585"/>
      <c r="G542" s="585"/>
      <c r="H542" s="25" t="s">
        <v>5382</v>
      </c>
      <c r="I542" s="586" t="s">
        <v>7406</v>
      </c>
      <c r="J542" s="580"/>
      <c r="K542" s="64" t="s">
        <v>2672</v>
      </c>
      <c r="L542" s="131">
        <v>1</v>
      </c>
      <c r="M542" s="131"/>
      <c r="N542" s="131"/>
      <c r="O542" s="681"/>
      <c r="P542" s="131"/>
      <c r="Q542" s="131">
        <v>1</v>
      </c>
    </row>
    <row r="543" spans="1:17" s="44" customFormat="1" ht="63">
      <c r="A543" s="255">
        <v>537</v>
      </c>
      <c r="B543" s="255" t="s">
        <v>5381</v>
      </c>
      <c r="C543" s="668" t="s">
        <v>5377</v>
      </c>
      <c r="D543" s="559" t="s">
        <v>2864</v>
      </c>
      <c r="E543" s="585"/>
      <c r="F543" s="585"/>
      <c r="G543" s="585"/>
      <c r="H543" s="25" t="s">
        <v>5386</v>
      </c>
      <c r="I543" s="255" t="s">
        <v>7406</v>
      </c>
      <c r="J543" s="580"/>
      <c r="K543" s="64" t="s">
        <v>2672</v>
      </c>
      <c r="L543" s="131">
        <v>1</v>
      </c>
      <c r="M543" s="131"/>
      <c r="N543" s="131"/>
      <c r="O543" s="681"/>
      <c r="P543" s="131"/>
      <c r="Q543" s="131">
        <v>1</v>
      </c>
    </row>
    <row r="544" spans="1:17" s="44" customFormat="1" ht="31.5">
      <c r="A544" s="255">
        <v>538</v>
      </c>
      <c r="B544" s="256" t="s">
        <v>7739</v>
      </c>
      <c r="C544" s="496" t="s">
        <v>7407</v>
      </c>
      <c r="D544" s="499">
        <v>1968</v>
      </c>
      <c r="E544" s="500">
        <v>1458</v>
      </c>
      <c r="F544" s="499" t="s">
        <v>7408</v>
      </c>
      <c r="G544" s="499" t="s">
        <v>7408</v>
      </c>
      <c r="H544" s="499" t="s">
        <v>6129</v>
      </c>
      <c r="I544" s="499" t="s">
        <v>7409</v>
      </c>
      <c r="J544" s="500"/>
      <c r="K544" s="64" t="s">
        <v>2656</v>
      </c>
      <c r="L544" s="131"/>
      <c r="M544" s="131"/>
      <c r="N544" s="131"/>
      <c r="O544" s="681">
        <v>1</v>
      </c>
      <c r="P544" s="131"/>
      <c r="Q544" s="131">
        <v>1</v>
      </c>
    </row>
    <row r="545" spans="1:17" ht="47.25">
      <c r="A545" s="255">
        <v>539</v>
      </c>
      <c r="B545" s="255" t="s">
        <v>7493</v>
      </c>
      <c r="C545" s="496" t="s">
        <v>7494</v>
      </c>
      <c r="D545" s="587" t="s">
        <v>7495</v>
      </c>
      <c r="E545" s="255">
        <v>110</v>
      </c>
      <c r="F545" s="558">
        <v>95</v>
      </c>
      <c r="G545" s="255">
        <v>0</v>
      </c>
      <c r="H545" s="255" t="s">
        <v>7496</v>
      </c>
      <c r="I545" s="255" t="s">
        <v>7497</v>
      </c>
      <c r="J545" s="580"/>
      <c r="K545" s="64" t="s">
        <v>2655</v>
      </c>
      <c r="L545" s="131"/>
      <c r="M545" s="131"/>
      <c r="N545" s="131"/>
      <c r="O545" s="681">
        <v>1</v>
      </c>
      <c r="Q545" s="131">
        <v>1</v>
      </c>
    </row>
    <row r="546" spans="1:17" ht="47.25">
      <c r="A546" s="255">
        <v>540</v>
      </c>
      <c r="B546" s="255" t="s">
        <v>3496</v>
      </c>
      <c r="C546" s="496" t="s">
        <v>3497</v>
      </c>
      <c r="D546" s="255">
        <v>2013</v>
      </c>
      <c r="E546" s="255">
        <v>10</v>
      </c>
      <c r="F546" s="255"/>
      <c r="G546" s="558"/>
      <c r="H546" s="255" t="s">
        <v>226</v>
      </c>
      <c r="I546" s="255" t="s">
        <v>7498</v>
      </c>
      <c r="J546" s="580"/>
      <c r="K546" s="64" t="s">
        <v>2655</v>
      </c>
      <c r="L546" s="131"/>
      <c r="M546" s="131">
        <v>1</v>
      </c>
      <c r="N546" s="131"/>
      <c r="O546" s="681"/>
      <c r="P546" s="131">
        <v>1</v>
      </c>
    </row>
    <row r="547" spans="1:17" ht="31.5">
      <c r="A547" s="255">
        <v>541</v>
      </c>
      <c r="B547" s="588" t="s">
        <v>3026</v>
      </c>
      <c r="C547" s="589" t="s">
        <v>3027</v>
      </c>
      <c r="D547" s="590" t="s">
        <v>1931</v>
      </c>
      <c r="E547" s="538">
        <v>7</v>
      </c>
      <c r="F547" s="585"/>
      <c r="G547" s="585"/>
      <c r="H547" s="588" t="s">
        <v>3028</v>
      </c>
      <c r="I547" s="255" t="s">
        <v>7522</v>
      </c>
      <c r="J547" s="556"/>
      <c r="K547" s="64" t="s">
        <v>2638</v>
      </c>
      <c r="L547" s="131">
        <v>1</v>
      </c>
      <c r="M547" s="131"/>
      <c r="N547" s="131"/>
      <c r="O547" s="681"/>
      <c r="P547" s="131">
        <v>1</v>
      </c>
    </row>
    <row r="548" spans="1:17" ht="31.5">
      <c r="A548" s="255">
        <v>542</v>
      </c>
      <c r="B548" s="588" t="s">
        <v>3037</v>
      </c>
      <c r="C548" s="589" t="s">
        <v>3038</v>
      </c>
      <c r="D548" s="590" t="s">
        <v>2876</v>
      </c>
      <c r="E548" s="538">
        <v>11</v>
      </c>
      <c r="F548" s="585"/>
      <c r="G548" s="585"/>
      <c r="H548" s="588" t="s">
        <v>3039</v>
      </c>
      <c r="I548" s="255" t="s">
        <v>7522</v>
      </c>
      <c r="J548" s="580"/>
      <c r="K548" s="64" t="s">
        <v>2638</v>
      </c>
      <c r="L548" s="131">
        <v>1</v>
      </c>
      <c r="M548" s="131"/>
      <c r="N548" s="131"/>
      <c r="O548" s="681"/>
      <c r="P548" s="131">
        <v>1</v>
      </c>
    </row>
    <row r="549" spans="1:17" ht="31.5">
      <c r="A549" s="255">
        <v>543</v>
      </c>
      <c r="B549" s="588" t="s">
        <v>3045</v>
      </c>
      <c r="C549" s="589" t="s">
        <v>3046</v>
      </c>
      <c r="D549" s="590" t="s">
        <v>1926</v>
      </c>
      <c r="E549" s="538">
        <v>87</v>
      </c>
      <c r="F549" s="585"/>
      <c r="G549" s="585"/>
      <c r="H549" s="588" t="s">
        <v>3047</v>
      </c>
      <c r="I549" s="255" t="s">
        <v>7522</v>
      </c>
      <c r="J549" s="580"/>
      <c r="K549" s="64" t="s">
        <v>2638</v>
      </c>
      <c r="L549" s="131">
        <v>1</v>
      </c>
      <c r="M549" s="131"/>
      <c r="N549" s="131"/>
      <c r="O549" s="681"/>
      <c r="P549" s="131">
        <v>1</v>
      </c>
    </row>
    <row r="550" spans="1:17" ht="48">
      <c r="A550" s="255">
        <v>544</v>
      </c>
      <c r="B550" s="256" t="s">
        <v>3049</v>
      </c>
      <c r="C550" s="669" t="s">
        <v>7523</v>
      </c>
      <c r="D550" s="591" t="s">
        <v>2909</v>
      </c>
      <c r="E550" s="499">
        <v>7</v>
      </c>
      <c r="F550" s="585"/>
      <c r="G550" s="585"/>
      <c r="H550" s="257" t="s">
        <v>7524</v>
      </c>
      <c r="I550" s="255" t="s">
        <v>7522</v>
      </c>
      <c r="J550" s="580"/>
      <c r="K550" s="64" t="s">
        <v>2638</v>
      </c>
      <c r="L550" s="131">
        <v>1</v>
      </c>
      <c r="M550" s="131"/>
      <c r="N550" s="131"/>
      <c r="O550" s="681"/>
      <c r="P550" s="131">
        <v>1</v>
      </c>
    </row>
    <row r="551" spans="1:17" ht="32.25">
      <c r="A551" s="255">
        <v>545</v>
      </c>
      <c r="B551" s="256" t="s">
        <v>3058</v>
      </c>
      <c r="C551" s="669" t="s">
        <v>7525</v>
      </c>
      <c r="D551" s="591" t="s">
        <v>2864</v>
      </c>
      <c r="E551" s="499">
        <v>32</v>
      </c>
      <c r="F551" s="585"/>
      <c r="G551" s="585"/>
      <c r="H551" s="585" t="s">
        <v>3060</v>
      </c>
      <c r="I551" s="255" t="s">
        <v>7522</v>
      </c>
      <c r="J551" s="580"/>
      <c r="K551" s="64" t="s">
        <v>2638</v>
      </c>
      <c r="L551" s="131">
        <v>1</v>
      </c>
      <c r="M551" s="131"/>
      <c r="N551" s="131"/>
      <c r="O551" s="681"/>
      <c r="P551" s="131">
        <v>1</v>
      </c>
    </row>
    <row r="552" spans="1:17" ht="31.5">
      <c r="A552" s="255">
        <v>546</v>
      </c>
      <c r="B552" s="256" t="s">
        <v>3590</v>
      </c>
      <c r="C552" s="496" t="s">
        <v>3591</v>
      </c>
      <c r="D552" s="255" t="s">
        <v>7526</v>
      </c>
      <c r="E552" s="255"/>
      <c r="F552" s="255"/>
      <c r="G552" s="255"/>
      <c r="H552" s="255" t="s">
        <v>32</v>
      </c>
      <c r="I552" s="255" t="s">
        <v>7527</v>
      </c>
      <c r="J552" s="592"/>
      <c r="K552" s="64" t="s">
        <v>36</v>
      </c>
      <c r="L552" s="131">
        <v>1</v>
      </c>
      <c r="M552" s="131"/>
      <c r="N552" s="131"/>
      <c r="O552" s="681"/>
      <c r="P552" s="131">
        <v>1</v>
      </c>
    </row>
    <row r="553" spans="1:17" ht="31.5">
      <c r="A553" s="255">
        <v>547</v>
      </c>
      <c r="B553" s="473" t="s">
        <v>2692</v>
      </c>
      <c r="C553" s="670" t="s">
        <v>2693</v>
      </c>
      <c r="D553" s="475">
        <v>2011</v>
      </c>
      <c r="E553" s="474"/>
      <c r="F553" s="474"/>
      <c r="G553" s="474"/>
      <c r="H553" s="474"/>
      <c r="I553" s="475" t="s">
        <v>7532</v>
      </c>
      <c r="J553" s="592"/>
      <c r="K553" s="64" t="s">
        <v>2654</v>
      </c>
      <c r="L553" s="131">
        <v>1</v>
      </c>
      <c r="M553" s="131"/>
      <c r="N553" s="131"/>
      <c r="O553" s="681"/>
      <c r="P553" s="131">
        <v>1</v>
      </c>
    </row>
    <row r="554" spans="1:17" ht="31.5">
      <c r="A554" s="255">
        <v>548</v>
      </c>
      <c r="B554" s="473" t="s">
        <v>2696</v>
      </c>
      <c r="C554" s="670" t="s">
        <v>2697</v>
      </c>
      <c r="D554" s="475">
        <v>2002</v>
      </c>
      <c r="E554" s="474"/>
      <c r="F554" s="474"/>
      <c r="G554" s="474"/>
      <c r="H554" s="474"/>
      <c r="I554" s="475" t="s">
        <v>7532</v>
      </c>
      <c r="J554" s="592"/>
      <c r="K554" s="64" t="s">
        <v>2654</v>
      </c>
      <c r="L554" s="131"/>
      <c r="M554" s="131"/>
      <c r="N554" s="131"/>
      <c r="O554" s="681">
        <v>1</v>
      </c>
      <c r="P554" s="131">
        <v>1</v>
      </c>
    </row>
    <row r="555" spans="1:17" ht="31.5">
      <c r="A555" s="255">
        <v>549</v>
      </c>
      <c r="B555" s="473" t="s">
        <v>2700</v>
      </c>
      <c r="C555" s="670" t="s">
        <v>2701</v>
      </c>
      <c r="D555" s="475">
        <v>2001</v>
      </c>
      <c r="E555" s="474"/>
      <c r="F555" s="474"/>
      <c r="G555" s="474"/>
      <c r="H555" s="474"/>
      <c r="I555" s="475" t="s">
        <v>7532</v>
      </c>
      <c r="J555" s="592"/>
      <c r="K555" s="64" t="s">
        <v>2654</v>
      </c>
      <c r="L555" s="131"/>
      <c r="M555" s="131"/>
      <c r="N555" s="131"/>
      <c r="O555" s="681">
        <v>1</v>
      </c>
      <c r="P555" s="131">
        <v>1</v>
      </c>
    </row>
    <row r="556" spans="1:17" ht="31.5">
      <c r="A556" s="255">
        <v>550</v>
      </c>
      <c r="B556" s="473" t="s">
        <v>2703</v>
      </c>
      <c r="C556" s="670" t="s">
        <v>2704</v>
      </c>
      <c r="D556" s="475">
        <v>2002</v>
      </c>
      <c r="E556" s="474"/>
      <c r="F556" s="474"/>
      <c r="G556" s="474"/>
      <c r="H556" s="474"/>
      <c r="I556" s="475" t="s">
        <v>7532</v>
      </c>
      <c r="J556" s="592"/>
      <c r="K556" s="64" t="s">
        <v>2654</v>
      </c>
      <c r="L556" s="131"/>
      <c r="M556" s="131"/>
      <c r="N556" s="131"/>
      <c r="O556" s="681">
        <v>1</v>
      </c>
      <c r="P556" s="131">
        <v>1</v>
      </c>
    </row>
    <row r="557" spans="1:17" ht="63">
      <c r="A557" s="255">
        <v>551</v>
      </c>
      <c r="B557" s="473" t="s">
        <v>2711</v>
      </c>
      <c r="C557" s="479" t="s">
        <v>2712</v>
      </c>
      <c r="D557" s="478">
        <v>2008</v>
      </c>
      <c r="E557" s="478"/>
      <c r="F557" s="478"/>
      <c r="G557" s="478"/>
      <c r="H557" s="477" t="s">
        <v>2713</v>
      </c>
      <c r="I557" s="35" t="s">
        <v>7533</v>
      </c>
      <c r="J557" s="477" t="s">
        <v>2714</v>
      </c>
      <c r="K557" s="64" t="s">
        <v>2654</v>
      </c>
      <c r="L557" s="131">
        <v>1</v>
      </c>
      <c r="M557" s="131"/>
      <c r="N557" s="131"/>
      <c r="O557" s="681"/>
      <c r="Q557" s="131">
        <v>1</v>
      </c>
    </row>
    <row r="558" spans="1:17" ht="57.75" customHeight="1">
      <c r="A558" s="255">
        <v>552</v>
      </c>
      <c r="B558" s="477" t="s">
        <v>2715</v>
      </c>
      <c r="C558" s="479" t="s">
        <v>2716</v>
      </c>
      <c r="D558" s="478">
        <v>2008</v>
      </c>
      <c r="E558" s="478"/>
      <c r="F558" s="478"/>
      <c r="G558" s="478"/>
      <c r="H558" s="477" t="s">
        <v>2717</v>
      </c>
      <c r="I558" s="35" t="s">
        <v>7533</v>
      </c>
      <c r="J558" s="473" t="s">
        <v>7534</v>
      </c>
      <c r="K558" s="64" t="s">
        <v>2654</v>
      </c>
      <c r="L558" s="131">
        <v>1</v>
      </c>
      <c r="M558" s="131"/>
      <c r="N558" s="131"/>
      <c r="O558" s="681"/>
      <c r="Q558" s="131">
        <v>1</v>
      </c>
    </row>
    <row r="559" spans="1:17" ht="31.5">
      <c r="A559" s="255">
        <v>553</v>
      </c>
      <c r="B559" s="479" t="s">
        <v>2738</v>
      </c>
      <c r="C559" s="479" t="s">
        <v>2739</v>
      </c>
      <c r="D559" s="480">
        <v>41043</v>
      </c>
      <c r="E559" s="476">
        <v>7</v>
      </c>
      <c r="F559" s="476"/>
      <c r="G559" s="476"/>
      <c r="H559" s="35" t="s">
        <v>235</v>
      </c>
      <c r="I559" s="35" t="s">
        <v>1804</v>
      </c>
      <c r="J559" s="592"/>
      <c r="K559" s="64" t="s">
        <v>2654</v>
      </c>
      <c r="L559" s="131">
        <v>1</v>
      </c>
      <c r="M559" s="131"/>
      <c r="N559" s="131"/>
      <c r="O559" s="681"/>
      <c r="P559" s="131">
        <v>1</v>
      </c>
    </row>
    <row r="560" spans="1:17" ht="31.5">
      <c r="A560" s="255">
        <v>554</v>
      </c>
      <c r="B560" s="479" t="s">
        <v>2740</v>
      </c>
      <c r="C560" s="479" t="s">
        <v>2741</v>
      </c>
      <c r="D560" s="26">
        <v>41192</v>
      </c>
      <c r="E560" s="476">
        <v>7</v>
      </c>
      <c r="F560" s="476"/>
      <c r="G560" s="476"/>
      <c r="H560" s="35" t="s">
        <v>2742</v>
      </c>
      <c r="I560" s="35" t="s">
        <v>1804</v>
      </c>
      <c r="J560" s="592"/>
      <c r="K560" s="64" t="s">
        <v>2654</v>
      </c>
      <c r="L560" s="131">
        <v>1</v>
      </c>
      <c r="M560" s="131"/>
      <c r="N560" s="131"/>
      <c r="O560" s="681"/>
      <c r="P560" s="131">
        <v>1</v>
      </c>
    </row>
    <row r="561" spans="1:18">
      <c r="A561" s="255">
        <v>555</v>
      </c>
      <c r="B561" s="487" t="s">
        <v>906</v>
      </c>
      <c r="C561" s="487" t="s">
        <v>997</v>
      </c>
      <c r="D561" s="488">
        <v>2003</v>
      </c>
      <c r="E561" s="489">
        <v>12</v>
      </c>
      <c r="F561" s="490" t="s">
        <v>3774</v>
      </c>
      <c r="G561" s="490" t="s">
        <v>3774</v>
      </c>
      <c r="H561" s="491"/>
      <c r="I561" s="490" t="s">
        <v>1804</v>
      </c>
      <c r="J561" s="592"/>
      <c r="K561" s="64" t="s">
        <v>1177</v>
      </c>
      <c r="L561" s="131">
        <v>1</v>
      </c>
      <c r="M561" s="131"/>
      <c r="N561" s="131"/>
      <c r="O561" s="681"/>
      <c r="P561" s="131">
        <v>1</v>
      </c>
    </row>
    <row r="562" spans="1:18" ht="31.5">
      <c r="A562" s="255">
        <v>556</v>
      </c>
      <c r="B562" s="487" t="s">
        <v>999</v>
      </c>
      <c r="C562" s="487" t="s">
        <v>1000</v>
      </c>
      <c r="D562" s="488">
        <v>2003</v>
      </c>
      <c r="E562" s="489">
        <v>9</v>
      </c>
      <c r="F562" s="490" t="s">
        <v>3774</v>
      </c>
      <c r="G562" s="490" t="s">
        <v>3774</v>
      </c>
      <c r="H562" s="491"/>
      <c r="I562" s="502" t="s">
        <v>7560</v>
      </c>
      <c r="J562" s="592"/>
      <c r="K562" s="64" t="s">
        <v>1177</v>
      </c>
      <c r="L562" s="131">
        <v>1</v>
      </c>
      <c r="M562" s="131"/>
      <c r="N562" s="131"/>
      <c r="O562" s="681"/>
      <c r="P562" s="131">
        <v>1</v>
      </c>
      <c r="R562" s="233"/>
    </row>
    <row r="563" spans="1:18" ht="31.5">
      <c r="A563" s="255">
        <v>557</v>
      </c>
      <c r="B563" s="487" t="s">
        <v>1002</v>
      </c>
      <c r="C563" s="487" t="s">
        <v>1003</v>
      </c>
      <c r="D563" s="488">
        <v>2004</v>
      </c>
      <c r="E563" s="489">
        <v>31</v>
      </c>
      <c r="F563" s="490" t="s">
        <v>3774</v>
      </c>
      <c r="G563" s="490" t="s">
        <v>3774</v>
      </c>
      <c r="H563" s="492"/>
      <c r="I563" s="502" t="s">
        <v>7561</v>
      </c>
      <c r="J563" s="592"/>
      <c r="K563" s="64" t="s">
        <v>1177</v>
      </c>
      <c r="L563" s="131">
        <v>1</v>
      </c>
      <c r="M563" s="131"/>
      <c r="N563" s="131"/>
      <c r="O563" s="681"/>
      <c r="P563" s="131">
        <v>1</v>
      </c>
      <c r="R563" s="233"/>
    </row>
    <row r="564" spans="1:18">
      <c r="A564" s="255">
        <v>558</v>
      </c>
      <c r="B564" s="487" t="s">
        <v>1004</v>
      </c>
      <c r="C564" s="487" t="s">
        <v>1005</v>
      </c>
      <c r="D564" s="488">
        <v>2005</v>
      </c>
      <c r="E564" s="489">
        <v>7</v>
      </c>
      <c r="F564" s="490" t="s">
        <v>3774</v>
      </c>
      <c r="G564" s="490" t="s">
        <v>3774</v>
      </c>
      <c r="H564" s="492"/>
      <c r="I564" s="502" t="s">
        <v>1006</v>
      </c>
      <c r="J564" s="592"/>
      <c r="K564" s="64" t="s">
        <v>1177</v>
      </c>
      <c r="L564" s="131">
        <v>1</v>
      </c>
      <c r="M564" s="131"/>
      <c r="N564" s="131"/>
      <c r="O564" s="681"/>
      <c r="P564" s="131">
        <v>1</v>
      </c>
      <c r="R564" s="233"/>
    </row>
    <row r="565" spans="1:18">
      <c r="A565" s="255">
        <v>559</v>
      </c>
      <c r="B565" s="487" t="s">
        <v>1007</v>
      </c>
      <c r="C565" s="487" t="s">
        <v>1008</v>
      </c>
      <c r="D565" s="488">
        <v>2006</v>
      </c>
      <c r="E565" s="489">
        <v>8</v>
      </c>
      <c r="F565" s="490" t="s">
        <v>3774</v>
      </c>
      <c r="G565" s="490" t="s">
        <v>3774</v>
      </c>
      <c r="H565" s="491"/>
      <c r="I565" s="502" t="s">
        <v>1010</v>
      </c>
      <c r="J565" s="592"/>
      <c r="K565" s="64" t="s">
        <v>1177</v>
      </c>
      <c r="L565" s="131">
        <v>1</v>
      </c>
      <c r="M565" s="131"/>
      <c r="N565" s="131"/>
      <c r="O565" s="681"/>
      <c r="P565" s="131">
        <v>1</v>
      </c>
      <c r="R565" s="233"/>
    </row>
    <row r="566" spans="1:18">
      <c r="A566" s="255">
        <v>560</v>
      </c>
      <c r="B566" s="487" t="s">
        <v>1011</v>
      </c>
      <c r="C566" s="487" t="s">
        <v>1012</v>
      </c>
      <c r="D566" s="488">
        <v>2006</v>
      </c>
      <c r="E566" s="489">
        <v>9</v>
      </c>
      <c r="F566" s="490" t="s">
        <v>3774</v>
      </c>
      <c r="G566" s="490" t="s">
        <v>3774</v>
      </c>
      <c r="H566" s="492"/>
      <c r="I566" s="503" t="s">
        <v>1014</v>
      </c>
      <c r="J566" s="592"/>
      <c r="K566" s="64" t="s">
        <v>1177</v>
      </c>
      <c r="L566" s="131">
        <v>1</v>
      </c>
      <c r="M566" s="131"/>
      <c r="N566" s="131"/>
      <c r="O566" s="681"/>
      <c r="P566" s="131">
        <v>1</v>
      </c>
      <c r="R566" s="233"/>
    </row>
    <row r="567" spans="1:18" ht="31.5">
      <c r="A567" s="255">
        <v>561</v>
      </c>
      <c r="B567" s="487" t="s">
        <v>1015</v>
      </c>
      <c r="C567" s="487" t="s">
        <v>1016</v>
      </c>
      <c r="D567" s="488">
        <v>2007</v>
      </c>
      <c r="E567" s="489">
        <v>8</v>
      </c>
      <c r="F567" s="490" t="s">
        <v>3774</v>
      </c>
      <c r="G567" s="490" t="s">
        <v>3774</v>
      </c>
      <c r="H567" s="491"/>
      <c r="I567" s="503" t="s">
        <v>1017</v>
      </c>
      <c r="J567" s="592"/>
      <c r="K567" s="64" t="s">
        <v>1177</v>
      </c>
      <c r="L567" s="131">
        <v>1</v>
      </c>
      <c r="M567" s="131"/>
      <c r="N567" s="131"/>
      <c r="O567" s="681"/>
      <c r="P567" s="131">
        <v>1</v>
      </c>
      <c r="R567" s="233"/>
    </row>
    <row r="568" spans="1:18" ht="31.5">
      <c r="A568" s="255">
        <v>562</v>
      </c>
      <c r="B568" s="487" t="s">
        <v>1018</v>
      </c>
      <c r="C568" s="487" t="s">
        <v>1019</v>
      </c>
      <c r="D568" s="488">
        <v>2007</v>
      </c>
      <c r="E568" s="489">
        <v>7</v>
      </c>
      <c r="F568" s="490" t="s">
        <v>3774</v>
      </c>
      <c r="G568" s="490" t="s">
        <v>3774</v>
      </c>
      <c r="H568" s="491"/>
      <c r="I568" s="503" t="s">
        <v>1020</v>
      </c>
      <c r="J568" s="592"/>
      <c r="K568" s="64" t="s">
        <v>1177</v>
      </c>
      <c r="L568" s="131">
        <v>1</v>
      </c>
      <c r="M568" s="131"/>
      <c r="N568" s="131"/>
      <c r="O568" s="681"/>
      <c r="P568" s="131">
        <v>1</v>
      </c>
      <c r="R568" s="233"/>
    </row>
    <row r="569" spans="1:18" ht="31.5">
      <c r="A569" s="255">
        <v>563</v>
      </c>
      <c r="B569" s="487" t="s">
        <v>1021</v>
      </c>
      <c r="C569" s="487" t="s">
        <v>1022</v>
      </c>
      <c r="D569" s="488">
        <v>2007</v>
      </c>
      <c r="E569" s="489">
        <v>7</v>
      </c>
      <c r="F569" s="490" t="s">
        <v>3774</v>
      </c>
      <c r="G569" s="490" t="s">
        <v>3774</v>
      </c>
      <c r="H569" s="492"/>
      <c r="I569" s="503" t="s">
        <v>1023</v>
      </c>
      <c r="J569" s="592"/>
      <c r="K569" s="64" t="s">
        <v>1177</v>
      </c>
      <c r="L569" s="131">
        <v>1</v>
      </c>
      <c r="M569" s="131"/>
      <c r="N569" s="131"/>
      <c r="O569" s="681"/>
      <c r="P569" s="131">
        <v>1</v>
      </c>
      <c r="R569" s="233"/>
    </row>
    <row r="570" spans="1:18">
      <c r="A570" s="255">
        <v>564</v>
      </c>
      <c r="B570" s="487" t="s">
        <v>1024</v>
      </c>
      <c r="C570" s="487" t="s">
        <v>1025</v>
      </c>
      <c r="D570" s="488">
        <v>2008</v>
      </c>
      <c r="E570" s="489">
        <v>10</v>
      </c>
      <c r="F570" s="490" t="s">
        <v>3774</v>
      </c>
      <c r="G570" s="490" t="s">
        <v>3774</v>
      </c>
      <c r="H570" s="492"/>
      <c r="I570" s="503" t="s">
        <v>1026</v>
      </c>
      <c r="J570" s="592"/>
      <c r="K570" s="64" t="s">
        <v>1177</v>
      </c>
      <c r="L570" s="131">
        <v>1</v>
      </c>
      <c r="M570" s="131"/>
      <c r="N570" s="131"/>
      <c r="O570" s="681"/>
      <c r="P570" s="131">
        <v>1</v>
      </c>
      <c r="R570" s="233"/>
    </row>
    <row r="571" spans="1:18">
      <c r="A571" s="255">
        <v>565</v>
      </c>
      <c r="B571" s="487" t="s">
        <v>1027</v>
      </c>
      <c r="C571" s="493" t="s">
        <v>1028</v>
      </c>
      <c r="D571" s="488">
        <v>2008</v>
      </c>
      <c r="E571" s="494">
        <v>8</v>
      </c>
      <c r="F571" s="490" t="s">
        <v>3774</v>
      </c>
      <c r="G571" s="490" t="s">
        <v>3774</v>
      </c>
      <c r="H571" s="492"/>
      <c r="I571" s="503" t="s">
        <v>1029</v>
      </c>
      <c r="J571" s="592"/>
      <c r="K571" s="64" t="s">
        <v>1177</v>
      </c>
      <c r="L571" s="131">
        <v>1</v>
      </c>
      <c r="M571" s="131"/>
      <c r="N571" s="131"/>
      <c r="O571" s="681"/>
      <c r="P571" s="131">
        <v>1</v>
      </c>
      <c r="R571" s="233"/>
    </row>
    <row r="572" spans="1:18" ht="47.25">
      <c r="A572" s="255">
        <v>566</v>
      </c>
      <c r="B572" s="487" t="s">
        <v>1030</v>
      </c>
      <c r="C572" s="493" t="s">
        <v>1031</v>
      </c>
      <c r="D572" s="488">
        <v>2015</v>
      </c>
      <c r="E572" s="489">
        <v>10</v>
      </c>
      <c r="F572" s="490" t="s">
        <v>3774</v>
      </c>
      <c r="G572" s="490" t="s">
        <v>3774</v>
      </c>
      <c r="H572" s="492"/>
      <c r="I572" s="504" t="s">
        <v>7562</v>
      </c>
      <c r="J572" s="592"/>
      <c r="K572" s="64" t="s">
        <v>1177</v>
      </c>
      <c r="L572" s="131"/>
      <c r="M572" s="131">
        <v>1</v>
      </c>
      <c r="N572" s="131"/>
      <c r="O572" s="681"/>
      <c r="P572" s="131">
        <v>1</v>
      </c>
      <c r="R572" s="233"/>
    </row>
    <row r="573" spans="1:18" ht="47.25">
      <c r="A573" s="255">
        <v>567</v>
      </c>
      <c r="B573" s="487" t="s">
        <v>1033</v>
      </c>
      <c r="C573" s="493" t="s">
        <v>1034</v>
      </c>
      <c r="D573" s="488">
        <v>2010</v>
      </c>
      <c r="E573" s="494">
        <v>7</v>
      </c>
      <c r="F573" s="490" t="s">
        <v>3774</v>
      </c>
      <c r="G573" s="490" t="s">
        <v>3774</v>
      </c>
      <c r="H573" s="491"/>
      <c r="I573" s="502" t="s">
        <v>1035</v>
      </c>
      <c r="J573" s="592"/>
      <c r="K573" s="64" t="s">
        <v>1177</v>
      </c>
      <c r="L573" s="131">
        <v>1</v>
      </c>
      <c r="M573" s="131"/>
      <c r="N573" s="131"/>
      <c r="O573" s="681"/>
      <c r="P573" s="131">
        <v>1</v>
      </c>
      <c r="R573" s="233"/>
    </row>
    <row r="574" spans="1:18" ht="31.5">
      <c r="A574" s="255">
        <v>568</v>
      </c>
      <c r="B574" s="487" t="s">
        <v>1036</v>
      </c>
      <c r="C574" s="493" t="s">
        <v>1005</v>
      </c>
      <c r="D574" s="488">
        <v>2010</v>
      </c>
      <c r="E574" s="489">
        <v>8</v>
      </c>
      <c r="F574" s="490" t="s">
        <v>3774</v>
      </c>
      <c r="G574" s="490" t="s">
        <v>3774</v>
      </c>
      <c r="H574" s="491"/>
      <c r="I574" s="504" t="s">
        <v>1037</v>
      </c>
      <c r="J574" s="592"/>
      <c r="K574" s="64" t="s">
        <v>1177</v>
      </c>
      <c r="L574" s="131">
        <v>1</v>
      </c>
      <c r="M574" s="131"/>
      <c r="N574" s="131"/>
      <c r="O574" s="681"/>
      <c r="P574" s="131">
        <v>1</v>
      </c>
      <c r="R574" s="233"/>
    </row>
    <row r="575" spans="1:18" ht="31.5">
      <c r="A575" s="255">
        <v>569</v>
      </c>
      <c r="B575" s="487" t="s">
        <v>1038</v>
      </c>
      <c r="C575" s="493" t="s">
        <v>1039</v>
      </c>
      <c r="D575" s="488">
        <v>2011</v>
      </c>
      <c r="E575" s="494">
        <v>13</v>
      </c>
      <c r="F575" s="490" t="s">
        <v>3774</v>
      </c>
      <c r="G575" s="490" t="s">
        <v>3774</v>
      </c>
      <c r="H575" s="491"/>
      <c r="I575" s="504" t="s">
        <v>1040</v>
      </c>
      <c r="J575" s="592"/>
      <c r="K575" s="64" t="s">
        <v>1177</v>
      </c>
      <c r="L575" s="131">
        <v>1</v>
      </c>
      <c r="M575" s="131"/>
      <c r="N575" s="131"/>
      <c r="O575" s="681"/>
      <c r="P575" s="131">
        <v>1</v>
      </c>
      <c r="R575" s="233"/>
    </row>
    <row r="576" spans="1:18">
      <c r="A576" s="255">
        <v>570</v>
      </c>
      <c r="B576" s="495" t="s">
        <v>1041</v>
      </c>
      <c r="C576" s="493" t="s">
        <v>1042</v>
      </c>
      <c r="D576" s="488">
        <v>2011</v>
      </c>
      <c r="E576" s="494">
        <v>15</v>
      </c>
      <c r="F576" s="490" t="s">
        <v>3774</v>
      </c>
      <c r="G576" s="490" t="s">
        <v>3774</v>
      </c>
      <c r="H576" s="492"/>
      <c r="I576" s="504" t="s">
        <v>1043</v>
      </c>
      <c r="J576" s="592"/>
      <c r="K576" s="64" t="s">
        <v>1177</v>
      </c>
      <c r="L576" s="131">
        <v>1</v>
      </c>
      <c r="M576" s="131"/>
      <c r="N576" s="131"/>
      <c r="O576" s="681"/>
      <c r="P576" s="131">
        <v>1</v>
      </c>
      <c r="R576" s="233"/>
    </row>
    <row r="577" spans="1:18" ht="63">
      <c r="A577" s="255">
        <v>571</v>
      </c>
      <c r="B577" s="487" t="s">
        <v>974</v>
      </c>
      <c r="C577" s="493" t="s">
        <v>7563</v>
      </c>
      <c r="D577" s="488">
        <v>2011</v>
      </c>
      <c r="E577" s="494">
        <v>8</v>
      </c>
      <c r="F577" s="490" t="s">
        <v>3774</v>
      </c>
      <c r="G577" s="490" t="s">
        <v>3774</v>
      </c>
      <c r="H577" s="492"/>
      <c r="I577" s="505" t="s">
        <v>7564</v>
      </c>
      <c r="J577" s="592"/>
      <c r="K577" s="64" t="s">
        <v>1177</v>
      </c>
      <c r="L577" s="131">
        <v>1</v>
      </c>
      <c r="M577" s="131"/>
      <c r="N577" s="131"/>
      <c r="O577" s="681"/>
      <c r="Q577" s="131">
        <v>1</v>
      </c>
      <c r="R577" s="233"/>
    </row>
    <row r="578" spans="1:18" ht="31.5">
      <c r="A578" s="255">
        <v>572</v>
      </c>
      <c r="B578" s="487" t="s">
        <v>1044</v>
      </c>
      <c r="C578" s="493" t="s">
        <v>1045</v>
      </c>
      <c r="D578" s="488">
        <v>2011</v>
      </c>
      <c r="E578" s="494">
        <v>13</v>
      </c>
      <c r="F578" s="490" t="s">
        <v>3774</v>
      </c>
      <c r="G578" s="490" t="s">
        <v>3774</v>
      </c>
      <c r="H578" s="492"/>
      <c r="I578" s="504" t="s">
        <v>1046</v>
      </c>
      <c r="J578" s="592"/>
      <c r="K578" s="64" t="s">
        <v>1177</v>
      </c>
      <c r="L578" s="131">
        <v>1</v>
      </c>
      <c r="M578" s="131"/>
      <c r="N578" s="131"/>
      <c r="O578" s="681"/>
      <c r="P578" s="131">
        <v>1</v>
      </c>
      <c r="R578" s="233"/>
    </row>
    <row r="579" spans="1:18" ht="31.5">
      <c r="A579" s="255">
        <v>573</v>
      </c>
      <c r="B579" s="487" t="s">
        <v>1047</v>
      </c>
      <c r="C579" s="493" t="s">
        <v>1048</v>
      </c>
      <c r="D579" s="488">
        <v>2011</v>
      </c>
      <c r="E579" s="494">
        <v>7</v>
      </c>
      <c r="F579" s="490" t="s">
        <v>3774</v>
      </c>
      <c r="G579" s="490" t="s">
        <v>3774</v>
      </c>
      <c r="H579" s="492"/>
      <c r="I579" s="504" t="s">
        <v>1049</v>
      </c>
      <c r="J579" s="592"/>
      <c r="K579" s="64" t="s">
        <v>1177</v>
      </c>
      <c r="L579" s="131">
        <v>1</v>
      </c>
      <c r="M579" s="131"/>
      <c r="N579" s="131"/>
      <c r="O579" s="681"/>
      <c r="P579" s="131">
        <v>1</v>
      </c>
      <c r="R579" s="233"/>
    </row>
    <row r="580" spans="1:18" ht="31.5">
      <c r="A580" s="255">
        <v>574</v>
      </c>
      <c r="B580" s="496" t="s">
        <v>1050</v>
      </c>
      <c r="C580" s="496" t="s">
        <v>1051</v>
      </c>
      <c r="D580" s="255">
        <v>2013</v>
      </c>
      <c r="E580" s="255">
        <v>7</v>
      </c>
      <c r="F580" s="255" t="s">
        <v>3774</v>
      </c>
      <c r="G580" s="497" t="s">
        <v>3774</v>
      </c>
      <c r="H580" s="255"/>
      <c r="I580" s="255" t="s">
        <v>1052</v>
      </c>
      <c r="J580" s="592"/>
      <c r="K580" s="64" t="s">
        <v>1177</v>
      </c>
      <c r="L580" s="131"/>
      <c r="M580" s="131">
        <v>1</v>
      </c>
      <c r="N580" s="131"/>
      <c r="O580" s="681"/>
      <c r="P580" s="131">
        <v>1</v>
      </c>
      <c r="R580" s="233"/>
    </row>
    <row r="581" spans="1:18">
      <c r="A581" s="255">
        <v>575</v>
      </c>
      <c r="B581" s="496" t="s">
        <v>1068</v>
      </c>
      <c r="C581" s="496" t="s">
        <v>1069</v>
      </c>
      <c r="D581" s="255">
        <v>2004</v>
      </c>
      <c r="E581" s="255">
        <v>10</v>
      </c>
      <c r="F581" s="255"/>
      <c r="G581" s="497"/>
      <c r="H581" s="255"/>
      <c r="I581" s="255" t="s">
        <v>7565</v>
      </c>
      <c r="J581" s="592"/>
      <c r="K581" s="64" t="s">
        <v>1177</v>
      </c>
      <c r="L581" s="131">
        <v>1</v>
      </c>
      <c r="M581" s="131"/>
      <c r="N581" s="131"/>
      <c r="O581" s="681"/>
      <c r="P581" s="131">
        <v>1</v>
      </c>
      <c r="R581" s="233"/>
    </row>
    <row r="582" spans="1:18" ht="31.5">
      <c r="A582" s="255">
        <v>576</v>
      </c>
      <c r="B582" s="496" t="s">
        <v>1070</v>
      </c>
      <c r="C582" s="496" t="s">
        <v>1071</v>
      </c>
      <c r="D582" s="255">
        <v>2006</v>
      </c>
      <c r="E582" s="255">
        <v>8</v>
      </c>
      <c r="F582" s="255"/>
      <c r="G582" s="497"/>
      <c r="H582" s="255"/>
      <c r="I582" s="255" t="s">
        <v>7565</v>
      </c>
      <c r="J582" s="592"/>
      <c r="K582" s="64" t="s">
        <v>1177</v>
      </c>
      <c r="L582" s="131">
        <v>1</v>
      </c>
      <c r="M582" s="131"/>
      <c r="N582" s="131"/>
      <c r="O582" s="681"/>
      <c r="P582" s="131">
        <v>1</v>
      </c>
      <c r="R582" s="233"/>
    </row>
    <row r="583" spans="1:18">
      <c r="A583" s="255">
        <v>577</v>
      </c>
      <c r="B583" s="496" t="s">
        <v>1871</v>
      </c>
      <c r="C583" s="496" t="s">
        <v>1073</v>
      </c>
      <c r="D583" s="255">
        <v>2006</v>
      </c>
      <c r="E583" s="255">
        <v>7</v>
      </c>
      <c r="F583" s="255"/>
      <c r="G583" s="497"/>
      <c r="H583" s="255"/>
      <c r="I583" s="255" t="s">
        <v>7565</v>
      </c>
      <c r="J583" s="592"/>
      <c r="K583" s="64" t="s">
        <v>1177</v>
      </c>
      <c r="L583" s="131">
        <v>1</v>
      </c>
      <c r="M583" s="131"/>
      <c r="N583" s="131"/>
      <c r="O583" s="681"/>
      <c r="P583" s="131">
        <v>1</v>
      </c>
      <c r="R583" s="233"/>
    </row>
    <row r="584" spans="1:18">
      <c r="A584" s="255">
        <v>578</v>
      </c>
      <c r="B584" s="496" t="s">
        <v>7566</v>
      </c>
      <c r="C584" s="496" t="s">
        <v>1075</v>
      </c>
      <c r="D584" s="255">
        <v>2006</v>
      </c>
      <c r="E584" s="255">
        <v>10</v>
      </c>
      <c r="F584" s="255"/>
      <c r="G584" s="497"/>
      <c r="H584" s="255"/>
      <c r="I584" s="255" t="s">
        <v>7565</v>
      </c>
      <c r="J584" s="592"/>
      <c r="K584" s="64" t="s">
        <v>1177</v>
      </c>
      <c r="L584" s="131">
        <v>1</v>
      </c>
      <c r="M584" s="131"/>
      <c r="N584" s="131"/>
      <c r="O584" s="681"/>
      <c r="P584" s="131">
        <v>1</v>
      </c>
      <c r="R584" s="233"/>
    </row>
    <row r="585" spans="1:18">
      <c r="A585" s="255">
        <v>579</v>
      </c>
      <c r="B585" s="496" t="s">
        <v>4990</v>
      </c>
      <c r="C585" s="496" t="s">
        <v>1077</v>
      </c>
      <c r="D585" s="255">
        <v>2006</v>
      </c>
      <c r="E585" s="255">
        <v>10</v>
      </c>
      <c r="F585" s="255"/>
      <c r="G585" s="497"/>
      <c r="H585" s="255"/>
      <c r="I585" s="255" t="s">
        <v>7565</v>
      </c>
      <c r="J585" s="592"/>
      <c r="K585" s="64" t="s">
        <v>1177</v>
      </c>
      <c r="L585" s="131">
        <v>1</v>
      </c>
      <c r="M585" s="131"/>
      <c r="N585" s="131"/>
      <c r="O585" s="681"/>
      <c r="P585" s="131">
        <v>1</v>
      </c>
      <c r="R585" s="233"/>
    </row>
    <row r="586" spans="1:18">
      <c r="A586" s="255">
        <v>580</v>
      </c>
      <c r="B586" s="496" t="s">
        <v>7567</v>
      </c>
      <c r="C586" s="496" t="s">
        <v>1079</v>
      </c>
      <c r="D586" s="255">
        <v>2007</v>
      </c>
      <c r="E586" s="255">
        <v>16</v>
      </c>
      <c r="F586" s="255"/>
      <c r="G586" s="497"/>
      <c r="H586" s="255"/>
      <c r="I586" s="255" t="s">
        <v>7565</v>
      </c>
      <c r="J586" s="592"/>
      <c r="K586" s="64" t="s">
        <v>1177</v>
      </c>
      <c r="L586" s="131">
        <v>1</v>
      </c>
      <c r="M586" s="131"/>
      <c r="N586" s="131"/>
      <c r="O586" s="681"/>
      <c r="P586" s="131">
        <v>1</v>
      </c>
      <c r="R586" s="233"/>
    </row>
    <row r="587" spans="1:18" ht="31.5">
      <c r="A587" s="255">
        <v>581</v>
      </c>
      <c r="B587" s="496" t="s">
        <v>7568</v>
      </c>
      <c r="C587" s="496" t="s">
        <v>1081</v>
      </c>
      <c r="D587" s="255">
        <v>2009</v>
      </c>
      <c r="E587" s="255">
        <v>10</v>
      </c>
      <c r="F587" s="255"/>
      <c r="G587" s="497"/>
      <c r="H587" s="255"/>
      <c r="I587" s="255" t="s">
        <v>7565</v>
      </c>
      <c r="J587" s="592"/>
      <c r="K587" s="64" t="s">
        <v>1177</v>
      </c>
      <c r="L587" s="131">
        <v>1</v>
      </c>
      <c r="M587" s="131"/>
      <c r="N587" s="131"/>
      <c r="O587" s="681"/>
      <c r="P587" s="131">
        <v>1</v>
      </c>
      <c r="R587" s="233"/>
    </row>
    <row r="588" spans="1:18">
      <c r="A588" s="255">
        <v>582</v>
      </c>
      <c r="B588" s="496" t="s">
        <v>7569</v>
      </c>
      <c r="C588" s="496" t="s">
        <v>1083</v>
      </c>
      <c r="D588" s="255">
        <v>2009</v>
      </c>
      <c r="E588" s="255">
        <v>14</v>
      </c>
      <c r="F588" s="255"/>
      <c r="G588" s="497"/>
      <c r="H588" s="255"/>
      <c r="I588" s="255" t="s">
        <v>7565</v>
      </c>
      <c r="J588" s="592"/>
      <c r="K588" s="64" t="s">
        <v>1177</v>
      </c>
      <c r="L588" s="131">
        <v>1</v>
      </c>
      <c r="M588" s="131"/>
      <c r="N588" s="131"/>
      <c r="O588" s="681"/>
      <c r="P588" s="131">
        <v>1</v>
      </c>
      <c r="R588" s="233"/>
    </row>
    <row r="589" spans="1:18" ht="31.5">
      <c r="A589" s="255">
        <v>583</v>
      </c>
      <c r="B589" s="496" t="s">
        <v>7570</v>
      </c>
      <c r="C589" s="496" t="s">
        <v>1071</v>
      </c>
      <c r="D589" s="255">
        <v>2010</v>
      </c>
      <c r="E589" s="255">
        <v>10</v>
      </c>
      <c r="F589" s="255"/>
      <c r="G589" s="497"/>
      <c r="H589" s="255"/>
      <c r="I589" s="255" t="s">
        <v>7565</v>
      </c>
      <c r="J589" s="592"/>
      <c r="K589" s="64" t="s">
        <v>1177</v>
      </c>
      <c r="L589" s="131">
        <v>1</v>
      </c>
      <c r="M589" s="131"/>
      <c r="N589" s="131"/>
      <c r="O589" s="681"/>
      <c r="P589" s="131">
        <v>1</v>
      </c>
      <c r="R589" s="233"/>
    </row>
    <row r="590" spans="1:18" ht="31.5">
      <c r="A590" s="255">
        <v>584</v>
      </c>
      <c r="B590" s="496" t="s">
        <v>7571</v>
      </c>
      <c r="C590" s="496" t="s">
        <v>1086</v>
      </c>
      <c r="D590" s="255">
        <v>2010</v>
      </c>
      <c r="E590" s="255">
        <v>10</v>
      </c>
      <c r="F590" s="255"/>
      <c r="G590" s="497"/>
      <c r="H590" s="255"/>
      <c r="I590" s="255" t="s">
        <v>7565</v>
      </c>
      <c r="J590" s="592"/>
      <c r="K590" s="64" t="s">
        <v>1177</v>
      </c>
      <c r="L590" s="131">
        <v>1</v>
      </c>
      <c r="M590" s="131"/>
      <c r="N590" s="131"/>
      <c r="O590" s="681"/>
      <c r="P590" s="131">
        <v>1</v>
      </c>
      <c r="R590" s="233"/>
    </row>
    <row r="591" spans="1:18">
      <c r="A591" s="255">
        <v>585</v>
      </c>
      <c r="B591" s="496" t="s">
        <v>7572</v>
      </c>
      <c r="C591" s="496" t="s">
        <v>1088</v>
      </c>
      <c r="D591" s="255">
        <v>2011</v>
      </c>
      <c r="E591" s="255">
        <v>10</v>
      </c>
      <c r="F591" s="255"/>
      <c r="G591" s="497"/>
      <c r="H591" s="255"/>
      <c r="I591" s="255" t="s">
        <v>7565</v>
      </c>
      <c r="J591" s="592"/>
      <c r="K591" s="64" t="s">
        <v>1177</v>
      </c>
      <c r="L591" s="131">
        <v>1</v>
      </c>
      <c r="M591" s="131"/>
      <c r="N591" s="131"/>
      <c r="O591" s="681"/>
      <c r="P591" s="131">
        <v>1</v>
      </c>
      <c r="R591" s="233"/>
    </row>
    <row r="592" spans="1:18">
      <c r="A592" s="255">
        <v>586</v>
      </c>
      <c r="B592" s="496" t="s">
        <v>5001</v>
      </c>
      <c r="C592" s="496" t="s">
        <v>1090</v>
      </c>
      <c r="D592" s="255">
        <v>2011</v>
      </c>
      <c r="E592" s="255">
        <v>15</v>
      </c>
      <c r="F592" s="255"/>
      <c r="G592" s="497"/>
      <c r="H592" s="255"/>
      <c r="I592" s="255" t="s">
        <v>7565</v>
      </c>
      <c r="J592" s="592"/>
      <c r="K592" s="64" t="s">
        <v>1177</v>
      </c>
      <c r="L592" s="131">
        <v>1</v>
      </c>
      <c r="M592" s="131"/>
      <c r="N592" s="131"/>
      <c r="O592" s="681"/>
      <c r="P592" s="131">
        <v>1</v>
      </c>
      <c r="R592" s="233"/>
    </row>
    <row r="593" spans="1:18">
      <c r="A593" s="255">
        <v>587</v>
      </c>
      <c r="B593" s="496" t="s">
        <v>7573</v>
      </c>
      <c r="C593" s="496" t="s">
        <v>1092</v>
      </c>
      <c r="D593" s="255">
        <v>2012</v>
      </c>
      <c r="E593" s="255">
        <v>20</v>
      </c>
      <c r="F593" s="255"/>
      <c r="G593" s="497"/>
      <c r="H593" s="255"/>
      <c r="I593" s="255" t="s">
        <v>7565</v>
      </c>
      <c r="J593" s="592"/>
      <c r="K593" s="64" t="s">
        <v>1177</v>
      </c>
      <c r="L593" s="131">
        <v>1</v>
      </c>
      <c r="M593" s="131"/>
      <c r="N593" s="131"/>
      <c r="O593" s="681"/>
      <c r="P593" s="131">
        <v>1</v>
      </c>
      <c r="R593" s="233"/>
    </row>
    <row r="594" spans="1:18">
      <c r="A594" s="255">
        <v>588</v>
      </c>
      <c r="B594" s="496" t="s">
        <v>7574</v>
      </c>
      <c r="C594" s="496" t="s">
        <v>7575</v>
      </c>
      <c r="D594" s="255">
        <v>2010</v>
      </c>
      <c r="E594" s="255"/>
      <c r="F594" s="255"/>
      <c r="G594" s="497"/>
      <c r="H594" s="255" t="s">
        <v>1575</v>
      </c>
      <c r="I594" s="255" t="s">
        <v>7565</v>
      </c>
      <c r="J594" s="592"/>
      <c r="K594" s="64" t="s">
        <v>1177</v>
      </c>
      <c r="L594" s="131">
        <v>1</v>
      </c>
      <c r="M594" s="131"/>
      <c r="N594" s="131"/>
      <c r="O594" s="681"/>
      <c r="P594" s="131">
        <v>1</v>
      </c>
      <c r="R594" s="233"/>
    </row>
    <row r="595" spans="1:18">
      <c r="A595" s="255">
        <v>589</v>
      </c>
      <c r="B595" s="496" t="s">
        <v>7576</v>
      </c>
      <c r="C595" s="496" t="s">
        <v>7577</v>
      </c>
      <c r="D595" s="255">
        <v>2011</v>
      </c>
      <c r="E595" s="255"/>
      <c r="F595" s="255"/>
      <c r="G595" s="497"/>
      <c r="H595" s="255" t="s">
        <v>1575</v>
      </c>
      <c r="I595" s="255" t="s">
        <v>7565</v>
      </c>
      <c r="J595" s="592"/>
      <c r="K595" s="64" t="s">
        <v>1177</v>
      </c>
      <c r="L595" s="131">
        <v>1</v>
      </c>
      <c r="M595" s="131"/>
      <c r="N595" s="131"/>
      <c r="O595" s="681"/>
      <c r="P595" s="131">
        <v>1</v>
      </c>
      <c r="R595" s="233"/>
    </row>
    <row r="596" spans="1:18">
      <c r="A596" s="255">
        <v>590</v>
      </c>
      <c r="B596" s="496" t="s">
        <v>7578</v>
      </c>
      <c r="C596" s="496" t="s">
        <v>7579</v>
      </c>
      <c r="D596" s="255">
        <v>2010</v>
      </c>
      <c r="E596" s="255">
        <v>11</v>
      </c>
      <c r="F596" s="255">
        <v>250</v>
      </c>
      <c r="G596" s="497">
        <v>50</v>
      </c>
      <c r="H596" s="255" t="s">
        <v>7580</v>
      </c>
      <c r="I596" s="255" t="s">
        <v>7531</v>
      </c>
      <c r="J596" s="592"/>
      <c r="K596" s="64" t="s">
        <v>1177</v>
      </c>
      <c r="L596" s="131">
        <v>1</v>
      </c>
      <c r="M596" s="131"/>
      <c r="N596" s="131"/>
      <c r="O596" s="681"/>
      <c r="Q596" s="131">
        <v>1</v>
      </c>
      <c r="R596" s="233"/>
    </row>
    <row r="597" spans="1:18" ht="37.5">
      <c r="A597" s="255">
        <v>591</v>
      </c>
      <c r="B597" s="255" t="s">
        <v>3622</v>
      </c>
      <c r="C597" s="255" t="s">
        <v>3623</v>
      </c>
      <c r="D597" s="499">
        <v>2006</v>
      </c>
      <c r="E597" s="499">
        <v>7</v>
      </c>
      <c r="F597" s="499"/>
      <c r="G597" s="499"/>
      <c r="H597" s="499"/>
      <c r="I597" s="255" t="s">
        <v>3624</v>
      </c>
      <c r="J597" s="131"/>
      <c r="K597" s="5" t="s">
        <v>2161</v>
      </c>
      <c r="L597" s="131">
        <v>1</v>
      </c>
      <c r="M597" s="131"/>
      <c r="N597" s="131"/>
      <c r="O597" s="681"/>
      <c r="P597" s="131">
        <v>1</v>
      </c>
      <c r="R597" s="233"/>
    </row>
    <row r="598" spans="1:18" ht="33">
      <c r="A598" s="255">
        <v>592</v>
      </c>
      <c r="B598" s="691" t="s">
        <v>3650</v>
      </c>
      <c r="C598" s="692" t="s">
        <v>7669</v>
      </c>
      <c r="D598" s="693" t="s">
        <v>66</v>
      </c>
      <c r="E598" s="703">
        <v>40870</v>
      </c>
      <c r="F598" s="693">
        <v>23</v>
      </c>
      <c r="G598" s="693">
        <v>0</v>
      </c>
      <c r="H598" s="693">
        <v>0</v>
      </c>
      <c r="I598" s="694" t="s">
        <v>3651</v>
      </c>
      <c r="J598" s="131"/>
      <c r="K598" s="5" t="s">
        <v>2653</v>
      </c>
      <c r="L598" s="131">
        <v>1</v>
      </c>
      <c r="M598" s="131"/>
      <c r="N598" s="131"/>
      <c r="O598" s="681"/>
      <c r="Q598" s="131">
        <v>1</v>
      </c>
      <c r="R598" s="233"/>
    </row>
    <row r="599" spans="1:18" ht="33">
      <c r="A599" s="255">
        <v>593</v>
      </c>
      <c r="B599" s="695" t="s">
        <v>3468</v>
      </c>
      <c r="C599" s="695" t="s">
        <v>3469</v>
      </c>
      <c r="D599" s="696" t="s">
        <v>609</v>
      </c>
      <c r="E599" s="704">
        <v>38114</v>
      </c>
      <c r="F599" s="697"/>
      <c r="G599" s="697"/>
      <c r="H599" s="697"/>
      <c r="I599" s="696" t="s">
        <v>7670</v>
      </c>
      <c r="J599" s="131"/>
      <c r="K599" s="5" t="s">
        <v>2653</v>
      </c>
      <c r="L599" s="131">
        <v>1</v>
      </c>
      <c r="M599" s="131"/>
      <c r="N599" s="131"/>
      <c r="O599" s="681"/>
      <c r="Q599" s="131">
        <v>1</v>
      </c>
      <c r="R599" s="233"/>
    </row>
    <row r="600" spans="1:18" ht="33">
      <c r="A600" s="255">
        <v>594</v>
      </c>
      <c r="B600" s="695" t="s">
        <v>7671</v>
      </c>
      <c r="C600" s="695" t="s">
        <v>3467</v>
      </c>
      <c r="D600" s="696" t="s">
        <v>1426</v>
      </c>
      <c r="E600" s="704">
        <v>37910</v>
      </c>
      <c r="F600" s="697"/>
      <c r="G600" s="697"/>
      <c r="H600" s="697"/>
      <c r="I600" s="696" t="s">
        <v>7670</v>
      </c>
      <c r="J600" s="131"/>
      <c r="K600" s="5" t="s">
        <v>2653</v>
      </c>
      <c r="L600" s="131">
        <v>1</v>
      </c>
      <c r="M600" s="131"/>
      <c r="N600" s="131"/>
      <c r="O600" s="681"/>
      <c r="Q600" s="131">
        <v>1</v>
      </c>
      <c r="R600" s="233"/>
    </row>
    <row r="601" spans="1:18" ht="33">
      <c r="A601" s="255">
        <v>595</v>
      </c>
      <c r="B601" s="695" t="s">
        <v>7672</v>
      </c>
      <c r="C601" s="695" t="s">
        <v>7673</v>
      </c>
      <c r="D601" s="696" t="s">
        <v>79</v>
      </c>
      <c r="E601" s="704">
        <v>37302</v>
      </c>
      <c r="F601" s="697"/>
      <c r="G601" s="697"/>
      <c r="H601" s="697"/>
      <c r="I601" s="696" t="s">
        <v>7670</v>
      </c>
      <c r="J601" s="131"/>
      <c r="K601" s="5" t="s">
        <v>2653</v>
      </c>
      <c r="L601" s="131"/>
      <c r="M601" s="131"/>
      <c r="N601" s="131"/>
      <c r="O601" s="681">
        <v>1</v>
      </c>
      <c r="Q601" s="131">
        <v>1</v>
      </c>
      <c r="R601" s="233"/>
    </row>
    <row r="602" spans="1:18" ht="33">
      <c r="A602" s="255">
        <v>596</v>
      </c>
      <c r="B602" s="695" t="s">
        <v>7674</v>
      </c>
      <c r="C602" s="695" t="s">
        <v>7675</v>
      </c>
      <c r="D602" s="696" t="s">
        <v>1426</v>
      </c>
      <c r="E602" s="705" t="s">
        <v>3459</v>
      </c>
      <c r="F602" s="697"/>
      <c r="G602" s="697"/>
      <c r="H602" s="697"/>
      <c r="I602" s="696" t="s">
        <v>7670</v>
      </c>
      <c r="J602" s="131"/>
      <c r="K602" s="5" t="s">
        <v>2653</v>
      </c>
      <c r="L602" s="131"/>
      <c r="M602" s="131"/>
      <c r="N602" s="131"/>
      <c r="O602" s="681">
        <v>1</v>
      </c>
      <c r="Q602" s="131">
        <v>1</v>
      </c>
      <c r="R602" s="233"/>
    </row>
    <row r="603" spans="1:18" ht="33">
      <c r="A603" s="255">
        <v>597</v>
      </c>
      <c r="B603" s="695" t="s">
        <v>7676</v>
      </c>
      <c r="C603" s="695" t="s">
        <v>3463</v>
      </c>
      <c r="D603" s="696" t="s">
        <v>1426</v>
      </c>
      <c r="E603" s="704">
        <v>37633</v>
      </c>
      <c r="F603" s="697"/>
      <c r="G603" s="697"/>
      <c r="H603" s="697"/>
      <c r="I603" s="696" t="s">
        <v>7670</v>
      </c>
      <c r="J603" s="131"/>
      <c r="K603" s="5" t="s">
        <v>2653</v>
      </c>
      <c r="L603" s="131">
        <v>1</v>
      </c>
      <c r="M603" s="131"/>
      <c r="N603" s="131"/>
      <c r="O603" s="681"/>
      <c r="Q603" s="131">
        <v>1</v>
      </c>
      <c r="R603" s="233"/>
    </row>
    <row r="604" spans="1:18" ht="33">
      <c r="A604" s="255">
        <v>598</v>
      </c>
      <c r="B604" s="695" t="s">
        <v>3464</v>
      </c>
      <c r="C604" s="695" t="s">
        <v>7677</v>
      </c>
      <c r="D604" s="696" t="s">
        <v>1426</v>
      </c>
      <c r="E604" s="704">
        <v>37633</v>
      </c>
      <c r="F604" s="697"/>
      <c r="G604" s="697"/>
      <c r="H604" s="697"/>
      <c r="I604" s="696" t="s">
        <v>7670</v>
      </c>
      <c r="J604" s="131"/>
      <c r="K604" s="5" t="s">
        <v>2653</v>
      </c>
      <c r="L604" s="131">
        <v>1</v>
      </c>
      <c r="M604" s="131"/>
      <c r="N604" s="131"/>
      <c r="O604" s="681"/>
      <c r="Q604" s="131">
        <v>1</v>
      </c>
      <c r="R604" s="233"/>
    </row>
    <row r="605" spans="1:18" ht="33">
      <c r="A605" s="255">
        <v>599</v>
      </c>
      <c r="B605" s="695" t="s">
        <v>7678</v>
      </c>
      <c r="C605" s="695" t="s">
        <v>7679</v>
      </c>
      <c r="D605" s="696" t="s">
        <v>1426</v>
      </c>
      <c r="E605" s="704">
        <v>35868</v>
      </c>
      <c r="F605" s="697"/>
      <c r="G605" s="697"/>
      <c r="H605" s="697"/>
      <c r="I605" s="696" t="s">
        <v>7670</v>
      </c>
      <c r="J605" s="131"/>
      <c r="K605" s="5" t="s">
        <v>2653</v>
      </c>
      <c r="L605" s="131"/>
      <c r="M605" s="131"/>
      <c r="N605" s="131"/>
      <c r="O605" s="681">
        <v>1</v>
      </c>
      <c r="Q605" s="131">
        <v>1</v>
      </c>
      <c r="R605" s="233"/>
    </row>
    <row r="606" spans="1:18" ht="33">
      <c r="A606" s="255">
        <v>600</v>
      </c>
      <c r="B606" s="695" t="s">
        <v>3470</v>
      </c>
      <c r="C606" s="695" t="s">
        <v>7680</v>
      </c>
      <c r="D606" s="696" t="s">
        <v>66</v>
      </c>
      <c r="E606" s="704">
        <v>38303</v>
      </c>
      <c r="F606" s="697"/>
      <c r="G606" s="697"/>
      <c r="H606" s="697"/>
      <c r="I606" s="696" t="s">
        <v>7670</v>
      </c>
      <c r="J606" s="131"/>
      <c r="K606" s="5" t="s">
        <v>2653</v>
      </c>
      <c r="L606" s="131">
        <v>1</v>
      </c>
      <c r="M606" s="131"/>
      <c r="N606" s="131"/>
      <c r="O606" s="681"/>
      <c r="Q606" s="131">
        <v>1</v>
      </c>
      <c r="R606" s="233"/>
    </row>
    <row r="607" spans="1:18" ht="33">
      <c r="A607" s="255">
        <v>601</v>
      </c>
      <c r="B607" s="695" t="s">
        <v>3472</v>
      </c>
      <c r="C607" s="695" t="s">
        <v>7681</v>
      </c>
      <c r="D607" s="696" t="s">
        <v>1426</v>
      </c>
      <c r="E607" s="704">
        <v>38553</v>
      </c>
      <c r="F607" s="697"/>
      <c r="G607" s="697"/>
      <c r="H607" s="697"/>
      <c r="I607" s="696" t="s">
        <v>7670</v>
      </c>
      <c r="J607" s="131"/>
      <c r="K607" s="5" t="s">
        <v>2653</v>
      </c>
      <c r="L607" s="131">
        <v>1</v>
      </c>
      <c r="M607" s="131"/>
      <c r="N607" s="131"/>
      <c r="O607" s="681"/>
      <c r="Q607" s="131">
        <v>1</v>
      </c>
      <c r="R607" s="233"/>
    </row>
    <row r="608" spans="1:18" ht="33">
      <c r="A608" s="255">
        <v>602</v>
      </c>
      <c r="B608" s="698" t="s">
        <v>3484</v>
      </c>
      <c r="C608" s="695" t="s">
        <v>7682</v>
      </c>
      <c r="D608" s="696" t="s">
        <v>66</v>
      </c>
      <c r="E608" s="706">
        <v>41436</v>
      </c>
      <c r="F608" s="697"/>
      <c r="G608" s="697"/>
      <c r="H608" s="697"/>
      <c r="I608" s="696" t="s">
        <v>7670</v>
      </c>
      <c r="J608" s="131"/>
      <c r="K608" s="5" t="s">
        <v>2653</v>
      </c>
      <c r="L608" s="131"/>
      <c r="M608" s="131">
        <v>1</v>
      </c>
      <c r="N608" s="131"/>
      <c r="O608" s="681"/>
      <c r="Q608" s="131">
        <v>1</v>
      </c>
      <c r="R608" s="233"/>
    </row>
    <row r="609" spans="1:18" ht="33">
      <c r="A609" s="255">
        <v>603</v>
      </c>
      <c r="B609" s="695" t="s">
        <v>2877</v>
      </c>
      <c r="C609" s="695" t="s">
        <v>3476</v>
      </c>
      <c r="D609" s="696" t="s">
        <v>1013</v>
      </c>
      <c r="E609" s="704">
        <v>39224</v>
      </c>
      <c r="F609" s="697"/>
      <c r="G609" s="697"/>
      <c r="H609" s="697"/>
      <c r="I609" s="696" t="s">
        <v>7670</v>
      </c>
      <c r="J609" s="131"/>
      <c r="K609" s="5" t="s">
        <v>2653</v>
      </c>
      <c r="L609" s="131">
        <v>1</v>
      </c>
      <c r="M609" s="131"/>
      <c r="N609" s="131"/>
      <c r="O609" s="681"/>
      <c r="Q609" s="131">
        <v>1</v>
      </c>
      <c r="R609" s="233"/>
    </row>
    <row r="610" spans="1:18" ht="33">
      <c r="A610" s="255">
        <v>604</v>
      </c>
      <c r="B610" s="695" t="s">
        <v>3477</v>
      </c>
      <c r="C610" s="695" t="s">
        <v>7683</v>
      </c>
      <c r="D610" s="696" t="s">
        <v>1150</v>
      </c>
      <c r="E610" s="704">
        <v>40043</v>
      </c>
      <c r="F610" s="697"/>
      <c r="G610" s="697"/>
      <c r="H610" s="697"/>
      <c r="I610" s="696" t="s">
        <v>7670</v>
      </c>
      <c r="J610" s="131"/>
      <c r="K610" s="5" t="s">
        <v>2653</v>
      </c>
      <c r="L610" s="131">
        <v>1</v>
      </c>
      <c r="M610" s="131"/>
      <c r="N610" s="131"/>
      <c r="O610" s="681"/>
      <c r="Q610" s="131">
        <v>1</v>
      </c>
      <c r="R610" s="233"/>
    </row>
    <row r="611" spans="1:18" ht="33">
      <c r="A611" s="255">
        <v>605</v>
      </c>
      <c r="B611" s="695" t="s">
        <v>7684</v>
      </c>
      <c r="C611" s="695" t="s">
        <v>7685</v>
      </c>
      <c r="D611" s="696" t="s">
        <v>1013</v>
      </c>
      <c r="E611" s="704">
        <v>41058</v>
      </c>
      <c r="F611" s="699"/>
      <c r="G611" s="699"/>
      <c r="H611" s="699"/>
      <c r="I611" s="696" t="s">
        <v>7670</v>
      </c>
      <c r="J611" s="131"/>
      <c r="K611" s="5" t="s">
        <v>2653</v>
      </c>
      <c r="L611" s="131">
        <v>1</v>
      </c>
      <c r="M611" s="131"/>
      <c r="N611" s="131"/>
      <c r="O611" s="681"/>
      <c r="Q611" s="131">
        <v>1</v>
      </c>
      <c r="R611" s="233"/>
    </row>
    <row r="612" spans="1:18" ht="33">
      <c r="A612" s="255">
        <v>606</v>
      </c>
      <c r="B612" s="695" t="s">
        <v>7686</v>
      </c>
      <c r="C612" s="695" t="s">
        <v>3480</v>
      </c>
      <c r="D612" s="696" t="s">
        <v>66</v>
      </c>
      <c r="E612" s="704">
        <v>40729</v>
      </c>
      <c r="F612" s="699"/>
      <c r="G612" s="699"/>
      <c r="H612" s="699"/>
      <c r="I612" s="696" t="s">
        <v>7670</v>
      </c>
      <c r="J612" s="131"/>
      <c r="K612" s="5" t="s">
        <v>2653</v>
      </c>
      <c r="L612" s="131">
        <v>1</v>
      </c>
      <c r="M612" s="131"/>
      <c r="N612" s="131"/>
      <c r="O612" s="681"/>
      <c r="Q612" s="131">
        <v>1</v>
      </c>
      <c r="R612" s="233"/>
    </row>
    <row r="613" spans="1:18" ht="49.5">
      <c r="A613" s="255">
        <v>607</v>
      </c>
      <c r="B613" s="695" t="s">
        <v>3460</v>
      </c>
      <c r="C613" s="695" t="s">
        <v>7687</v>
      </c>
      <c r="D613" s="696" t="s">
        <v>7688</v>
      </c>
      <c r="E613" s="704">
        <v>37629</v>
      </c>
      <c r="F613" s="699"/>
      <c r="G613" s="699"/>
      <c r="H613" s="699"/>
      <c r="I613" s="696" t="s">
        <v>7670</v>
      </c>
      <c r="J613" s="131"/>
      <c r="K613" s="5" t="s">
        <v>2653</v>
      </c>
      <c r="L613" s="131">
        <v>1</v>
      </c>
      <c r="M613" s="131"/>
      <c r="N613" s="131"/>
      <c r="O613" s="681"/>
      <c r="Q613" s="131">
        <v>1</v>
      </c>
      <c r="R613" s="233"/>
    </row>
    <row r="614" spans="1:18" ht="33">
      <c r="A614" s="255">
        <v>608</v>
      </c>
      <c r="B614" s="695" t="s">
        <v>3474</v>
      </c>
      <c r="C614" s="695" t="s">
        <v>3475</v>
      </c>
      <c r="D614" s="696" t="s">
        <v>66</v>
      </c>
      <c r="E614" s="704">
        <v>38819</v>
      </c>
      <c r="F614" s="699"/>
      <c r="G614" s="699"/>
      <c r="H614" s="699"/>
      <c r="I614" s="696" t="s">
        <v>7670</v>
      </c>
      <c r="J614" s="131"/>
      <c r="K614" s="5" t="s">
        <v>2653</v>
      </c>
      <c r="L614" s="131">
        <v>1</v>
      </c>
      <c r="M614" s="131"/>
      <c r="N614" s="131"/>
      <c r="O614" s="681"/>
      <c r="Q614" s="131">
        <v>1</v>
      </c>
      <c r="R614" s="233"/>
    </row>
    <row r="615" spans="1:18" ht="33">
      <c r="A615" s="255">
        <v>609</v>
      </c>
      <c r="B615" s="700" t="s">
        <v>7689</v>
      </c>
      <c r="C615" s="700" t="s">
        <v>7690</v>
      </c>
      <c r="D615" s="701" t="s">
        <v>7691</v>
      </c>
      <c r="E615" s="707">
        <v>40216</v>
      </c>
      <c r="F615" s="702"/>
      <c r="G615" s="702"/>
      <c r="H615" s="702"/>
      <c r="I615" s="701" t="s">
        <v>7670</v>
      </c>
      <c r="J615" s="131"/>
      <c r="K615" s="5" t="s">
        <v>2653</v>
      </c>
      <c r="L615" s="131">
        <v>1</v>
      </c>
      <c r="M615" s="131"/>
      <c r="N615" s="131"/>
      <c r="O615" s="681"/>
      <c r="Q615" s="131">
        <v>1</v>
      </c>
      <c r="R615" s="233"/>
    </row>
    <row r="616" spans="1:18" ht="37.5">
      <c r="A616" s="837">
        <v>610</v>
      </c>
      <c r="B616" s="837" t="s">
        <v>1394</v>
      </c>
      <c r="C616" s="837" t="s">
        <v>7719</v>
      </c>
      <c r="D616" s="837">
        <v>2008</v>
      </c>
      <c r="E616" s="837">
        <v>58</v>
      </c>
      <c r="F616" s="837"/>
      <c r="G616" s="837"/>
      <c r="H616" s="837" t="s">
        <v>1812</v>
      </c>
      <c r="I616" s="837" t="s">
        <v>7720</v>
      </c>
      <c r="J616" s="837" t="s">
        <v>7721</v>
      </c>
      <c r="K616" s="5" t="s">
        <v>1430</v>
      </c>
      <c r="L616" s="131">
        <v>1</v>
      </c>
      <c r="M616" s="131"/>
      <c r="N616" s="131"/>
      <c r="O616" s="681"/>
      <c r="P616" s="131">
        <v>1</v>
      </c>
      <c r="R616" s="233"/>
    </row>
    <row r="617" spans="1:18" ht="63">
      <c r="A617" s="255">
        <v>611</v>
      </c>
      <c r="B617" s="255" t="s">
        <v>4680</v>
      </c>
      <c r="C617" s="255" t="s">
        <v>4681</v>
      </c>
      <c r="D617" s="255" t="s">
        <v>7723</v>
      </c>
      <c r="E617" s="255" t="s">
        <v>7724</v>
      </c>
      <c r="F617" s="255">
        <v>0</v>
      </c>
      <c r="G617" s="255">
        <v>0</v>
      </c>
      <c r="H617" s="255" t="s">
        <v>4682</v>
      </c>
      <c r="I617" s="255" t="s">
        <v>4683</v>
      </c>
      <c r="J617" s="131"/>
      <c r="K617" s="5" t="s">
        <v>2651</v>
      </c>
      <c r="L617" s="131">
        <v>1</v>
      </c>
      <c r="M617" s="131"/>
      <c r="N617" s="131"/>
      <c r="O617" s="681"/>
      <c r="P617" s="131">
        <v>1</v>
      </c>
      <c r="R617" s="233"/>
    </row>
    <row r="618" spans="1:18" ht="57" customHeight="1">
      <c r="A618" s="838">
        <v>612</v>
      </c>
      <c r="B618" s="838" t="s">
        <v>850</v>
      </c>
      <c r="C618" s="838" t="s">
        <v>7725</v>
      </c>
      <c r="D618" s="838">
        <v>2009</v>
      </c>
      <c r="E618" s="838" t="s">
        <v>853</v>
      </c>
      <c r="F618" s="838"/>
      <c r="G618" s="838"/>
      <c r="H618" s="838" t="s">
        <v>852</v>
      </c>
      <c r="I618" s="838" t="s">
        <v>7726</v>
      </c>
      <c r="J618" s="839"/>
      <c r="K618" s="5" t="s">
        <v>887</v>
      </c>
      <c r="L618" s="131">
        <v>1</v>
      </c>
      <c r="M618" s="131"/>
      <c r="N618" s="131"/>
      <c r="O618" s="681"/>
      <c r="P618" s="131">
        <v>1</v>
      </c>
      <c r="R618" s="233"/>
    </row>
    <row r="619" spans="1:18" ht="47.25">
      <c r="A619" s="255">
        <v>613</v>
      </c>
      <c r="B619" s="255" t="s">
        <v>854</v>
      </c>
      <c r="C619" s="255" t="s">
        <v>7727</v>
      </c>
      <c r="D619" s="255">
        <v>2006</v>
      </c>
      <c r="E619" s="255" t="s">
        <v>857</v>
      </c>
      <c r="F619" s="255"/>
      <c r="G619" s="255"/>
      <c r="H619" s="255" t="s">
        <v>856</v>
      </c>
      <c r="I619" s="255" t="s">
        <v>7726</v>
      </c>
      <c r="J619" s="131"/>
      <c r="K619" s="5" t="s">
        <v>887</v>
      </c>
      <c r="L619" s="131">
        <v>1</v>
      </c>
      <c r="M619" s="131"/>
      <c r="N619" s="131"/>
      <c r="O619" s="681"/>
      <c r="P619" s="131">
        <v>1</v>
      </c>
      <c r="R619" s="233"/>
    </row>
    <row r="620" spans="1:18" ht="110.25">
      <c r="A620" s="255">
        <v>614</v>
      </c>
      <c r="B620" s="255" t="s">
        <v>880</v>
      </c>
      <c r="C620" s="255" t="s">
        <v>881</v>
      </c>
      <c r="D620" s="255">
        <v>2008</v>
      </c>
      <c r="E620" s="255"/>
      <c r="F620" s="255"/>
      <c r="G620" s="255"/>
      <c r="H620" s="255" t="s">
        <v>7728</v>
      </c>
      <c r="I620" s="255" t="s">
        <v>7729</v>
      </c>
      <c r="J620" s="131"/>
      <c r="K620" s="5" t="s">
        <v>887</v>
      </c>
      <c r="L620" s="131">
        <v>1</v>
      </c>
      <c r="M620" s="131"/>
      <c r="N620" s="131"/>
      <c r="O620" s="681"/>
      <c r="P620" s="131">
        <v>1</v>
      </c>
      <c r="R620" s="233"/>
    </row>
    <row r="621" spans="1:18" ht="47.25">
      <c r="A621" s="255">
        <v>615</v>
      </c>
      <c r="B621" s="255" t="s">
        <v>876</v>
      </c>
      <c r="C621" s="255" t="s">
        <v>877</v>
      </c>
      <c r="D621" s="255">
        <v>2005</v>
      </c>
      <c r="E621" s="255">
        <v>7</v>
      </c>
      <c r="F621" s="255"/>
      <c r="G621" s="255"/>
      <c r="H621" s="255" t="s">
        <v>7730</v>
      </c>
      <c r="I621" s="255" t="s">
        <v>7729</v>
      </c>
      <c r="J621" s="131"/>
      <c r="K621" s="5" t="s">
        <v>887</v>
      </c>
      <c r="L621" s="131">
        <v>1</v>
      </c>
      <c r="M621" s="131"/>
      <c r="N621" s="131"/>
      <c r="O621" s="681"/>
      <c r="P621" s="131">
        <v>1</v>
      </c>
      <c r="R621" s="233"/>
    </row>
    <row r="622" spans="1:18">
      <c r="A622" s="253"/>
      <c r="B622" s="128"/>
      <c r="C622" s="671"/>
      <c r="D622" s="131"/>
      <c r="E622" s="131"/>
      <c r="F622" s="131"/>
      <c r="G622" s="131"/>
      <c r="H622" s="131"/>
      <c r="I622" s="253"/>
      <c r="J622" s="131"/>
      <c r="K622" s="5"/>
      <c r="L622" s="131"/>
      <c r="M622" s="131"/>
      <c r="N622" s="131"/>
      <c r="O622" s="681"/>
      <c r="R622" s="233"/>
    </row>
    <row r="623" spans="1:18">
      <c r="A623" s="253"/>
      <c r="B623" s="128"/>
      <c r="C623" s="671"/>
      <c r="D623" s="131"/>
      <c r="E623" s="131"/>
      <c r="F623" s="131"/>
      <c r="G623" s="131"/>
      <c r="H623" s="131"/>
      <c r="I623" s="253"/>
      <c r="J623" s="131"/>
      <c r="K623" s="5"/>
      <c r="L623" s="131"/>
      <c r="M623" s="131"/>
      <c r="N623" s="131"/>
      <c r="O623" s="681"/>
      <c r="R623" s="233"/>
    </row>
    <row r="624" spans="1:18">
      <c r="A624" s="253"/>
      <c r="B624" s="128"/>
      <c r="C624" s="671"/>
      <c r="D624" s="131"/>
      <c r="E624" s="131"/>
      <c r="F624" s="131"/>
      <c r="G624" s="131"/>
      <c r="H624" s="131"/>
      <c r="I624" s="253"/>
      <c r="J624" s="131"/>
      <c r="K624" s="5"/>
      <c r="L624" s="131"/>
      <c r="M624" s="131"/>
      <c r="N624" s="131"/>
      <c r="O624" s="681"/>
      <c r="R624" s="233"/>
    </row>
    <row r="625" spans="1:18">
      <c r="A625" s="253"/>
      <c r="B625" s="128"/>
      <c r="C625" s="671"/>
      <c r="D625" s="131"/>
      <c r="E625" s="131"/>
      <c r="F625" s="131"/>
      <c r="G625" s="131"/>
      <c r="H625" s="131"/>
      <c r="I625" s="253"/>
      <c r="J625" s="131"/>
      <c r="K625" s="5"/>
      <c r="L625" s="131"/>
      <c r="M625" s="131"/>
      <c r="N625" s="131"/>
      <c r="O625" s="681"/>
      <c r="R625" s="233"/>
    </row>
    <row r="626" spans="1:18">
      <c r="A626" s="253"/>
      <c r="B626" s="128"/>
      <c r="C626" s="671"/>
      <c r="D626" s="131"/>
      <c r="E626" s="131"/>
      <c r="F626" s="131"/>
      <c r="G626" s="131"/>
      <c r="H626" s="131"/>
      <c r="I626" s="253"/>
      <c r="J626" s="131"/>
      <c r="K626" s="5"/>
      <c r="L626" s="131"/>
      <c r="M626" s="131"/>
      <c r="N626" s="131"/>
      <c r="O626" s="681"/>
      <c r="R626" s="233"/>
    </row>
    <row r="627" spans="1:18">
      <c r="A627" s="253"/>
      <c r="B627" s="128"/>
      <c r="C627" s="671"/>
      <c r="D627" s="131"/>
      <c r="E627" s="131"/>
      <c r="F627" s="131"/>
      <c r="G627" s="131"/>
      <c r="H627" s="131"/>
      <c r="I627" s="253"/>
      <c r="J627" s="131"/>
      <c r="K627" s="5"/>
      <c r="L627" s="131"/>
      <c r="M627" s="131"/>
      <c r="N627" s="131"/>
      <c r="O627" s="681"/>
      <c r="R627" s="233"/>
    </row>
    <row r="628" spans="1:18">
      <c r="A628" s="253"/>
      <c r="B628" s="128"/>
      <c r="C628" s="671"/>
      <c r="D628" s="131"/>
      <c r="E628" s="131"/>
      <c r="F628" s="131"/>
      <c r="G628" s="131"/>
      <c r="H628" s="131"/>
      <c r="I628" s="253"/>
      <c r="J628" s="131"/>
      <c r="K628" s="5"/>
      <c r="L628" s="131"/>
      <c r="M628" s="131"/>
      <c r="N628" s="131"/>
      <c r="O628" s="681"/>
      <c r="R628" s="233"/>
    </row>
    <row r="629" spans="1:18">
      <c r="A629" s="253"/>
      <c r="B629" s="128"/>
      <c r="C629" s="671"/>
      <c r="D629" s="131"/>
      <c r="E629" s="131"/>
      <c r="F629" s="131"/>
      <c r="G629" s="131"/>
      <c r="H629" s="131"/>
      <c r="I629" s="253"/>
      <c r="J629" s="131"/>
      <c r="K629" s="5"/>
      <c r="L629" s="131"/>
      <c r="M629" s="131"/>
      <c r="N629" s="131"/>
      <c r="O629" s="681"/>
      <c r="R629" s="233"/>
    </row>
    <row r="630" spans="1:18">
      <c r="A630" s="253"/>
      <c r="B630" s="128"/>
      <c r="C630" s="671"/>
      <c r="D630" s="131"/>
      <c r="E630" s="131"/>
      <c r="F630" s="131"/>
      <c r="G630" s="131"/>
      <c r="H630" s="131"/>
      <c r="I630" s="253"/>
      <c r="J630" s="131"/>
      <c r="K630" s="5"/>
      <c r="L630" s="131"/>
      <c r="M630" s="131"/>
      <c r="N630" s="131"/>
      <c r="O630" s="681"/>
      <c r="R630" s="233"/>
    </row>
    <row r="631" spans="1:18">
      <c r="A631" s="253"/>
      <c r="B631" s="128"/>
      <c r="C631" s="671"/>
      <c r="D631" s="131"/>
      <c r="E631" s="131"/>
      <c r="F631" s="131"/>
      <c r="G631" s="131"/>
      <c r="H631" s="131"/>
      <c r="I631" s="253"/>
      <c r="J631" s="131"/>
      <c r="K631" s="5"/>
      <c r="L631" s="131"/>
      <c r="M631" s="131"/>
      <c r="N631" s="131"/>
      <c r="O631" s="681"/>
      <c r="R631" s="233"/>
    </row>
    <row r="632" spans="1:18">
      <c r="A632" s="253"/>
      <c r="B632" s="128"/>
      <c r="C632" s="671"/>
      <c r="D632" s="131"/>
      <c r="E632" s="131"/>
      <c r="F632" s="131"/>
      <c r="G632" s="131"/>
      <c r="H632" s="131"/>
      <c r="I632" s="253"/>
      <c r="J632" s="131"/>
      <c r="K632" s="5"/>
      <c r="L632" s="131"/>
      <c r="M632" s="131"/>
      <c r="N632" s="131"/>
      <c r="O632" s="681"/>
      <c r="R632" s="233"/>
    </row>
    <row r="633" spans="1:18">
      <c r="A633" s="253"/>
      <c r="B633" s="128"/>
      <c r="C633" s="671"/>
      <c r="D633" s="131"/>
      <c r="E633" s="131"/>
      <c r="F633" s="131"/>
      <c r="G633" s="131"/>
      <c r="H633" s="131"/>
      <c r="I633" s="253"/>
      <c r="J633" s="131"/>
      <c r="K633" s="5"/>
      <c r="L633" s="131"/>
      <c r="M633" s="131"/>
      <c r="N633" s="131"/>
      <c r="O633" s="681"/>
      <c r="R633" s="233"/>
    </row>
    <row r="634" spans="1:18">
      <c r="A634" s="253"/>
      <c r="B634" s="128"/>
      <c r="C634" s="671"/>
      <c r="D634" s="131"/>
      <c r="E634" s="131"/>
      <c r="F634" s="131"/>
      <c r="G634" s="131"/>
      <c r="H634" s="131"/>
      <c r="I634" s="253"/>
      <c r="J634" s="131"/>
      <c r="K634" s="5"/>
      <c r="L634" s="131"/>
      <c r="M634" s="131"/>
      <c r="N634" s="131"/>
      <c r="O634" s="681"/>
      <c r="R634" s="233"/>
    </row>
    <row r="635" spans="1:18">
      <c r="A635" s="253"/>
      <c r="B635" s="128"/>
      <c r="C635" s="671"/>
      <c r="D635" s="131"/>
      <c r="E635" s="131"/>
      <c r="F635" s="131"/>
      <c r="G635" s="131"/>
      <c r="H635" s="131"/>
      <c r="I635" s="253"/>
      <c r="J635" s="131"/>
      <c r="K635" s="5"/>
      <c r="L635" s="131"/>
      <c r="M635" s="131"/>
      <c r="N635" s="131"/>
      <c r="O635" s="681"/>
      <c r="R635" s="233"/>
    </row>
    <row r="636" spans="1:18">
      <c r="A636" s="253"/>
      <c r="B636" s="128"/>
      <c r="C636" s="671"/>
      <c r="D636" s="131"/>
      <c r="E636" s="131"/>
      <c r="F636" s="131"/>
      <c r="G636" s="131"/>
      <c r="H636" s="131"/>
      <c r="I636" s="253"/>
      <c r="J636" s="131"/>
      <c r="K636" s="5"/>
      <c r="L636" s="131"/>
      <c r="M636" s="131"/>
      <c r="N636" s="131"/>
      <c r="O636" s="681"/>
      <c r="R636" s="233"/>
    </row>
    <row r="637" spans="1:18">
      <c r="A637" s="253"/>
      <c r="B637" s="128"/>
      <c r="C637" s="671"/>
      <c r="D637" s="131"/>
      <c r="E637" s="131"/>
      <c r="F637" s="131"/>
      <c r="G637" s="131"/>
      <c r="H637" s="131"/>
      <c r="I637" s="253"/>
      <c r="J637" s="131"/>
      <c r="K637" s="5"/>
      <c r="L637" s="131"/>
      <c r="M637" s="131"/>
      <c r="N637" s="131"/>
      <c r="O637" s="681"/>
      <c r="R637" s="233"/>
    </row>
    <row r="638" spans="1:18">
      <c r="A638" s="253"/>
      <c r="B638" s="128"/>
      <c r="C638" s="671"/>
      <c r="D638" s="131"/>
      <c r="E638" s="131"/>
      <c r="F638" s="131"/>
      <c r="G638" s="131"/>
      <c r="H638" s="131"/>
      <c r="I638" s="253"/>
      <c r="J638" s="131"/>
      <c r="K638" s="5"/>
      <c r="L638" s="131"/>
      <c r="M638" s="131"/>
      <c r="N638" s="131"/>
      <c r="O638" s="681"/>
      <c r="R638" s="233"/>
    </row>
    <row r="639" spans="1:18">
      <c r="A639" s="253"/>
      <c r="B639" s="128"/>
      <c r="C639" s="671"/>
      <c r="D639" s="131"/>
      <c r="E639" s="131"/>
      <c r="F639" s="131"/>
      <c r="G639" s="131"/>
      <c r="H639" s="131"/>
      <c r="I639" s="253"/>
      <c r="J639" s="131"/>
      <c r="K639" s="5"/>
      <c r="L639" s="131"/>
      <c r="M639" s="131"/>
      <c r="N639" s="131"/>
      <c r="O639" s="681"/>
      <c r="R639" s="233"/>
    </row>
    <row r="640" spans="1:18">
      <c r="A640" s="253"/>
      <c r="B640" s="128"/>
      <c r="C640" s="671"/>
      <c r="D640" s="131"/>
      <c r="E640" s="131"/>
      <c r="F640" s="131"/>
      <c r="G640" s="131"/>
      <c r="H640" s="131"/>
      <c r="I640" s="253"/>
      <c r="J640" s="131"/>
      <c r="K640" s="5"/>
      <c r="L640" s="131"/>
      <c r="M640" s="131"/>
      <c r="N640" s="131"/>
      <c r="O640" s="681"/>
      <c r="R640" s="233"/>
    </row>
    <row r="641" spans="1:18">
      <c r="A641" s="253"/>
      <c r="B641" s="128"/>
      <c r="C641" s="671"/>
      <c r="D641" s="131"/>
      <c r="E641" s="131"/>
      <c r="F641" s="131"/>
      <c r="G641" s="131"/>
      <c r="H641" s="131"/>
      <c r="I641" s="253"/>
      <c r="J641" s="131"/>
      <c r="K641" s="5"/>
      <c r="L641" s="131"/>
      <c r="M641" s="131"/>
      <c r="N641" s="131"/>
      <c r="O641" s="681"/>
      <c r="R641" s="233"/>
    </row>
    <row r="642" spans="1:18">
      <c r="A642" s="253"/>
      <c r="B642" s="128"/>
      <c r="C642" s="671"/>
      <c r="D642" s="131"/>
      <c r="E642" s="131"/>
      <c r="F642" s="131"/>
      <c r="G642" s="131"/>
      <c r="H642" s="131"/>
      <c r="I642" s="253"/>
      <c r="J642" s="131"/>
      <c r="K642" s="5"/>
      <c r="L642" s="131"/>
      <c r="M642" s="131"/>
      <c r="N642" s="131"/>
      <c r="O642" s="681"/>
      <c r="R642" s="233"/>
    </row>
    <row r="643" spans="1:18">
      <c r="A643" s="253"/>
      <c r="B643" s="128"/>
      <c r="C643" s="671"/>
      <c r="D643" s="131"/>
      <c r="E643" s="131"/>
      <c r="F643" s="131"/>
      <c r="G643" s="131"/>
      <c r="H643" s="131"/>
      <c r="I643" s="253"/>
      <c r="J643" s="131"/>
      <c r="K643" s="5"/>
      <c r="L643" s="131"/>
      <c r="M643" s="131"/>
      <c r="N643" s="131"/>
      <c r="O643" s="681"/>
      <c r="R643" s="233"/>
    </row>
    <row r="644" spans="1:18">
      <c r="A644" s="253"/>
      <c r="B644" s="128"/>
      <c r="C644" s="671"/>
      <c r="D644" s="131"/>
      <c r="E644" s="131"/>
      <c r="F644" s="131"/>
      <c r="G644" s="131"/>
      <c r="H644" s="131"/>
      <c r="I644" s="253"/>
      <c r="J644" s="131"/>
      <c r="K644" s="5"/>
      <c r="L644" s="131"/>
      <c r="M644" s="131"/>
      <c r="N644" s="131"/>
      <c r="O644" s="681"/>
      <c r="R644" s="233"/>
    </row>
    <row r="645" spans="1:18">
      <c r="A645" s="253"/>
      <c r="B645" s="128"/>
      <c r="C645" s="671"/>
      <c r="D645" s="131"/>
      <c r="E645" s="131"/>
      <c r="F645" s="131"/>
      <c r="G645" s="131"/>
      <c r="H645" s="131"/>
      <c r="I645" s="253"/>
      <c r="J645" s="131"/>
      <c r="K645" s="5"/>
      <c r="L645" s="131"/>
      <c r="M645" s="131"/>
      <c r="N645" s="131"/>
      <c r="O645" s="681"/>
      <c r="R645" s="233"/>
    </row>
    <row r="646" spans="1:18">
      <c r="A646" s="253"/>
      <c r="B646" s="128"/>
      <c r="C646" s="671"/>
      <c r="D646" s="131"/>
      <c r="E646" s="131"/>
      <c r="F646" s="131"/>
      <c r="G646" s="131"/>
      <c r="H646" s="131"/>
      <c r="I646" s="253"/>
      <c r="J646" s="131"/>
      <c r="K646" s="5"/>
      <c r="L646" s="131"/>
      <c r="M646" s="131"/>
      <c r="N646" s="131"/>
      <c r="O646" s="681"/>
      <c r="R646" s="233"/>
    </row>
    <row r="647" spans="1:18">
      <c r="A647" s="253"/>
      <c r="B647" s="128"/>
      <c r="C647" s="671"/>
      <c r="D647" s="131"/>
      <c r="E647" s="131"/>
      <c r="F647" s="131"/>
      <c r="G647" s="131"/>
      <c r="H647" s="131"/>
      <c r="I647" s="253"/>
      <c r="J647" s="131"/>
      <c r="K647" s="5"/>
      <c r="L647" s="131"/>
      <c r="M647" s="131"/>
      <c r="N647" s="131"/>
      <c r="O647" s="681"/>
      <c r="R647" s="233"/>
    </row>
    <row r="648" spans="1:18">
      <c r="A648" s="253"/>
      <c r="B648" s="128"/>
      <c r="C648" s="671"/>
      <c r="D648" s="131"/>
      <c r="E648" s="131"/>
      <c r="F648" s="131"/>
      <c r="G648" s="131"/>
      <c r="H648" s="131"/>
      <c r="I648" s="253"/>
      <c r="J648" s="131"/>
      <c r="K648" s="5"/>
      <c r="L648" s="131"/>
      <c r="M648" s="131"/>
      <c r="N648" s="131"/>
      <c r="O648" s="681"/>
      <c r="R648" s="233"/>
    </row>
    <row r="649" spans="1:18">
      <c r="A649" s="253"/>
      <c r="B649" s="128"/>
      <c r="C649" s="671"/>
      <c r="D649" s="131"/>
      <c r="E649" s="131"/>
      <c r="F649" s="131"/>
      <c r="G649" s="131"/>
      <c r="H649" s="131"/>
      <c r="I649" s="253"/>
      <c r="J649" s="131"/>
      <c r="K649" s="5"/>
      <c r="L649" s="131"/>
      <c r="M649" s="131"/>
      <c r="N649" s="131"/>
      <c r="O649" s="681"/>
      <c r="R649" s="233"/>
    </row>
    <row r="650" spans="1:18">
      <c r="A650" s="253"/>
      <c r="B650" s="128"/>
      <c r="C650" s="671"/>
      <c r="D650" s="131"/>
      <c r="E650" s="131"/>
      <c r="F650" s="131"/>
      <c r="G650" s="131"/>
      <c r="H650" s="131"/>
      <c r="I650" s="253"/>
      <c r="J650" s="131"/>
      <c r="K650" s="5"/>
      <c r="L650" s="131"/>
      <c r="M650" s="131"/>
      <c r="N650" s="131"/>
      <c r="O650" s="681"/>
      <c r="R650" s="233"/>
    </row>
    <row r="651" spans="1:18">
      <c r="A651" s="253"/>
      <c r="B651" s="128"/>
      <c r="C651" s="671"/>
      <c r="D651" s="131"/>
      <c r="E651" s="131"/>
      <c r="F651" s="131"/>
      <c r="G651" s="131"/>
      <c r="H651" s="131"/>
      <c r="I651" s="253"/>
      <c r="J651" s="131"/>
      <c r="K651" s="5"/>
      <c r="L651" s="131"/>
      <c r="M651" s="131"/>
      <c r="N651" s="131"/>
      <c r="O651" s="681"/>
      <c r="R651" s="233"/>
    </row>
    <row r="652" spans="1:18">
      <c r="A652" s="253"/>
      <c r="B652" s="128"/>
      <c r="C652" s="671"/>
      <c r="D652" s="131"/>
      <c r="E652" s="131"/>
      <c r="F652" s="131"/>
      <c r="G652" s="131"/>
      <c r="H652" s="131"/>
      <c r="I652" s="253"/>
      <c r="J652" s="131"/>
      <c r="K652" s="5"/>
      <c r="L652" s="131"/>
      <c r="M652" s="131"/>
      <c r="N652" s="131"/>
      <c r="O652" s="681"/>
      <c r="R652" s="233"/>
    </row>
    <row r="653" spans="1:18">
      <c r="A653" s="253"/>
      <c r="B653" s="128"/>
      <c r="C653" s="671"/>
      <c r="D653" s="131"/>
      <c r="E653" s="131"/>
      <c r="F653" s="131"/>
      <c r="G653" s="131"/>
      <c r="H653" s="131"/>
      <c r="I653" s="253"/>
      <c r="J653" s="131"/>
      <c r="K653" s="5"/>
      <c r="L653" s="131"/>
      <c r="M653" s="131"/>
      <c r="N653" s="131"/>
      <c r="O653" s="681"/>
      <c r="R653" s="233"/>
    </row>
    <row r="654" spans="1:18">
      <c r="A654" s="253"/>
      <c r="B654" s="128"/>
      <c r="C654" s="671"/>
      <c r="D654" s="131"/>
      <c r="E654" s="131"/>
      <c r="F654" s="131"/>
      <c r="G654" s="131"/>
      <c r="H654" s="131"/>
      <c r="I654" s="253"/>
      <c r="J654" s="131"/>
      <c r="K654" s="5"/>
      <c r="L654" s="131"/>
      <c r="M654" s="131"/>
      <c r="N654" s="131"/>
      <c r="O654" s="681"/>
      <c r="R654" s="233"/>
    </row>
    <row r="655" spans="1:18">
      <c r="A655" s="253"/>
      <c r="B655" s="128"/>
      <c r="C655" s="671"/>
      <c r="D655" s="131"/>
      <c r="E655" s="131"/>
      <c r="F655" s="131"/>
      <c r="G655" s="131"/>
      <c r="H655" s="131"/>
      <c r="I655" s="253"/>
      <c r="J655" s="131"/>
      <c r="K655" s="5"/>
      <c r="L655" s="131"/>
      <c r="M655" s="131"/>
      <c r="N655" s="131"/>
      <c r="O655" s="681"/>
      <c r="R655" s="233"/>
    </row>
    <row r="656" spans="1:18">
      <c r="A656" s="253"/>
      <c r="B656" s="128"/>
      <c r="C656" s="671"/>
      <c r="D656" s="131"/>
      <c r="E656" s="131"/>
      <c r="F656" s="131"/>
      <c r="G656" s="131"/>
      <c r="H656" s="131"/>
      <c r="I656" s="253"/>
      <c r="J656" s="131"/>
      <c r="K656" s="5"/>
      <c r="L656" s="131"/>
      <c r="M656" s="131"/>
      <c r="N656" s="131"/>
      <c r="O656" s="681"/>
      <c r="R656" s="233"/>
    </row>
    <row r="657" spans="1:18">
      <c r="A657" s="253"/>
      <c r="B657" s="128"/>
      <c r="C657" s="671"/>
      <c r="D657" s="131"/>
      <c r="E657" s="131"/>
      <c r="F657" s="131"/>
      <c r="G657" s="131"/>
      <c r="H657" s="131"/>
      <c r="I657" s="253"/>
      <c r="J657" s="131"/>
      <c r="K657" s="5"/>
      <c r="L657" s="131"/>
      <c r="M657" s="131"/>
      <c r="N657" s="131"/>
      <c r="O657" s="681"/>
      <c r="R657" s="233"/>
    </row>
    <row r="658" spans="1:18">
      <c r="A658" s="253"/>
      <c r="B658" s="128"/>
      <c r="C658" s="671"/>
      <c r="D658" s="131"/>
      <c r="E658" s="131"/>
      <c r="F658" s="131"/>
      <c r="G658" s="131"/>
      <c r="H658" s="131"/>
      <c r="I658" s="253"/>
      <c r="J658" s="131"/>
      <c r="K658" s="5"/>
      <c r="L658" s="131"/>
      <c r="M658" s="131"/>
      <c r="N658" s="131"/>
      <c r="O658" s="681"/>
      <c r="R658" s="233"/>
    </row>
    <row r="659" spans="1:18">
      <c r="A659" s="253"/>
      <c r="B659" s="128"/>
      <c r="C659" s="671"/>
      <c r="D659" s="131"/>
      <c r="E659" s="131"/>
      <c r="F659" s="131"/>
      <c r="G659" s="131"/>
      <c r="H659" s="131"/>
      <c r="I659" s="253"/>
      <c r="J659" s="131"/>
      <c r="K659" s="5"/>
      <c r="L659" s="131"/>
      <c r="M659" s="131"/>
      <c r="N659" s="131"/>
      <c r="O659" s="681"/>
      <c r="R659" s="233"/>
    </row>
    <row r="660" spans="1:18">
      <c r="A660" s="253"/>
      <c r="B660" s="128"/>
      <c r="C660" s="671"/>
      <c r="D660" s="131"/>
      <c r="E660" s="131"/>
      <c r="F660" s="131"/>
      <c r="G660" s="131"/>
      <c r="H660" s="131"/>
      <c r="I660" s="253"/>
      <c r="J660" s="131"/>
      <c r="K660" s="5"/>
      <c r="L660" s="131"/>
      <c r="M660" s="131"/>
      <c r="N660" s="131"/>
      <c r="O660" s="681"/>
      <c r="R660" s="233"/>
    </row>
    <row r="661" spans="1:18">
      <c r="A661" s="253"/>
      <c r="B661" s="128"/>
      <c r="C661" s="671"/>
      <c r="D661" s="131"/>
      <c r="E661" s="131"/>
      <c r="F661" s="131"/>
      <c r="G661" s="131"/>
      <c r="H661" s="131"/>
      <c r="I661" s="253"/>
      <c r="J661" s="131"/>
      <c r="K661" s="5"/>
      <c r="L661" s="131"/>
      <c r="M661" s="131"/>
      <c r="N661" s="131"/>
      <c r="O661" s="681"/>
      <c r="R661" s="233"/>
    </row>
    <row r="662" spans="1:18">
      <c r="A662" s="253"/>
      <c r="B662" s="128"/>
      <c r="C662" s="671"/>
      <c r="D662" s="131"/>
      <c r="E662" s="131"/>
      <c r="F662" s="131"/>
      <c r="G662" s="131"/>
      <c r="H662" s="131"/>
      <c r="I662" s="253"/>
      <c r="J662" s="131"/>
      <c r="K662" s="5"/>
      <c r="L662" s="131"/>
      <c r="M662" s="131"/>
      <c r="N662" s="131"/>
      <c r="O662" s="681"/>
      <c r="R662" s="233"/>
    </row>
    <row r="663" spans="1:18">
      <c r="A663" s="253"/>
      <c r="B663" s="128"/>
      <c r="C663" s="671"/>
      <c r="D663" s="131"/>
      <c r="E663" s="131"/>
      <c r="F663" s="131"/>
      <c r="G663" s="131"/>
      <c r="H663" s="131"/>
      <c r="I663" s="253"/>
      <c r="J663" s="131"/>
      <c r="K663" s="5"/>
      <c r="L663" s="131"/>
      <c r="M663" s="131"/>
      <c r="N663" s="131"/>
      <c r="O663" s="681"/>
      <c r="R663" s="233"/>
    </row>
    <row r="664" spans="1:18">
      <c r="A664" s="253"/>
      <c r="B664" s="128"/>
      <c r="C664" s="671"/>
      <c r="D664" s="131"/>
      <c r="E664" s="131"/>
      <c r="F664" s="131"/>
      <c r="G664" s="131"/>
      <c r="H664" s="131"/>
      <c r="I664" s="253"/>
      <c r="J664" s="131"/>
      <c r="K664" s="5"/>
      <c r="L664" s="131"/>
      <c r="M664" s="131"/>
      <c r="N664" s="131"/>
      <c r="O664" s="681"/>
      <c r="R664" s="233"/>
    </row>
    <row r="665" spans="1:18">
      <c r="A665" s="253"/>
      <c r="B665" s="128"/>
      <c r="C665" s="671"/>
      <c r="D665" s="131"/>
      <c r="E665" s="131"/>
      <c r="F665" s="131"/>
      <c r="G665" s="131"/>
      <c r="H665" s="131"/>
      <c r="I665" s="253"/>
      <c r="J665" s="131"/>
      <c r="K665" s="5"/>
      <c r="L665" s="131"/>
      <c r="M665" s="131"/>
      <c r="N665" s="131"/>
      <c r="O665" s="681"/>
      <c r="R665" s="233"/>
    </row>
    <row r="666" spans="1:18">
      <c r="A666" s="253"/>
      <c r="B666" s="128"/>
      <c r="C666" s="671"/>
      <c r="D666" s="131"/>
      <c r="E666" s="131"/>
      <c r="F666" s="131"/>
      <c r="G666" s="131"/>
      <c r="H666" s="131"/>
      <c r="I666" s="253"/>
      <c r="J666" s="131"/>
      <c r="K666" s="5"/>
      <c r="L666" s="131"/>
      <c r="M666" s="131"/>
      <c r="N666" s="131"/>
      <c r="O666" s="681"/>
      <c r="R666" s="233"/>
    </row>
    <row r="667" spans="1:18">
      <c r="A667" s="253"/>
      <c r="B667" s="128"/>
      <c r="C667" s="671"/>
      <c r="D667" s="131"/>
      <c r="E667" s="131"/>
      <c r="F667" s="131"/>
      <c r="G667" s="131"/>
      <c r="H667" s="131"/>
      <c r="I667" s="253"/>
      <c r="J667" s="131"/>
      <c r="K667" s="5"/>
      <c r="L667" s="131"/>
      <c r="M667" s="131"/>
      <c r="N667" s="131"/>
      <c r="O667" s="681"/>
      <c r="R667" s="233"/>
    </row>
    <row r="668" spans="1:18">
      <c r="A668" s="253"/>
      <c r="B668" s="128"/>
      <c r="C668" s="671"/>
      <c r="D668" s="131"/>
      <c r="E668" s="131"/>
      <c r="F668" s="131"/>
      <c r="G668" s="131"/>
      <c r="H668" s="131"/>
      <c r="I668" s="253"/>
      <c r="J668" s="131"/>
      <c r="K668" s="5"/>
      <c r="L668" s="131"/>
      <c r="M668" s="131"/>
      <c r="N668" s="131"/>
      <c r="O668" s="681"/>
      <c r="R668" s="233"/>
    </row>
    <row r="669" spans="1:18">
      <c r="A669" s="253"/>
      <c r="B669" s="128"/>
      <c r="C669" s="671"/>
      <c r="D669" s="131"/>
      <c r="E669" s="131"/>
      <c r="F669" s="131"/>
      <c r="G669" s="131"/>
      <c r="H669" s="131"/>
      <c r="I669" s="253"/>
      <c r="J669" s="131"/>
      <c r="K669" s="5"/>
      <c r="L669" s="131"/>
      <c r="M669" s="131"/>
      <c r="N669" s="131"/>
      <c r="O669" s="681"/>
      <c r="R669" s="233"/>
    </row>
    <row r="670" spans="1:18">
      <c r="A670" s="253"/>
      <c r="B670" s="128"/>
      <c r="C670" s="671"/>
      <c r="D670" s="131"/>
      <c r="E670" s="131"/>
      <c r="F670" s="131"/>
      <c r="G670" s="131"/>
      <c r="H670" s="131"/>
      <c r="I670" s="253"/>
      <c r="J670" s="131"/>
      <c r="K670" s="5"/>
      <c r="L670" s="131"/>
      <c r="M670" s="131"/>
      <c r="N670" s="131"/>
      <c r="O670" s="681"/>
      <c r="R670" s="233"/>
    </row>
    <row r="671" spans="1:18">
      <c r="A671" s="253"/>
      <c r="B671" s="128"/>
      <c r="C671" s="671"/>
      <c r="D671" s="131"/>
      <c r="E671" s="131"/>
      <c r="F671" s="131"/>
      <c r="G671" s="131"/>
      <c r="H671" s="131"/>
      <c r="I671" s="253"/>
      <c r="J671" s="131"/>
      <c r="K671" s="5"/>
      <c r="L671" s="131"/>
      <c r="M671" s="131"/>
      <c r="N671" s="131"/>
      <c r="O671" s="681"/>
      <c r="R671" s="233"/>
    </row>
    <row r="672" spans="1:18">
      <c r="A672" s="253"/>
      <c r="B672" s="128"/>
      <c r="C672" s="671"/>
      <c r="D672" s="131"/>
      <c r="E672" s="131"/>
      <c r="F672" s="131"/>
      <c r="G672" s="131"/>
      <c r="H672" s="131"/>
      <c r="I672" s="253"/>
      <c r="J672" s="131"/>
      <c r="K672" s="5"/>
      <c r="L672" s="131"/>
      <c r="M672" s="131"/>
      <c r="N672" s="131"/>
      <c r="O672" s="681"/>
      <c r="R672" s="233"/>
    </row>
    <row r="673" spans="1:18">
      <c r="A673" s="253"/>
      <c r="B673" s="128"/>
      <c r="C673" s="671"/>
      <c r="D673" s="131"/>
      <c r="E673" s="131"/>
      <c r="F673" s="131"/>
      <c r="G673" s="131"/>
      <c r="H673" s="131"/>
      <c r="I673" s="253"/>
      <c r="J673" s="131"/>
      <c r="K673" s="5"/>
      <c r="L673" s="131"/>
      <c r="M673" s="131"/>
      <c r="N673" s="131"/>
      <c r="O673" s="681"/>
      <c r="R673" s="233"/>
    </row>
    <row r="674" spans="1:18">
      <c r="A674" s="253"/>
      <c r="B674" s="128"/>
      <c r="C674" s="671"/>
      <c r="D674" s="131"/>
      <c r="E674" s="131"/>
      <c r="F674" s="131"/>
      <c r="G674" s="131"/>
      <c r="H674" s="131"/>
      <c r="I674" s="253"/>
      <c r="J674" s="131"/>
      <c r="K674" s="5"/>
      <c r="L674" s="131"/>
      <c r="M674" s="131"/>
      <c r="N674" s="131"/>
      <c r="O674" s="681"/>
      <c r="R674" s="233"/>
    </row>
    <row r="675" spans="1:18">
      <c r="A675" s="253"/>
      <c r="B675" s="128"/>
      <c r="C675" s="671"/>
      <c r="D675" s="131"/>
      <c r="E675" s="131"/>
      <c r="F675" s="131"/>
      <c r="G675" s="131"/>
      <c r="H675" s="131"/>
      <c r="I675" s="253"/>
      <c r="J675" s="131"/>
      <c r="K675" s="5"/>
      <c r="L675" s="131"/>
      <c r="M675" s="131"/>
      <c r="N675" s="131"/>
      <c r="O675" s="681"/>
      <c r="R675" s="233"/>
    </row>
    <row r="676" spans="1:18">
      <c r="A676" s="253"/>
      <c r="B676" s="128"/>
      <c r="C676" s="671"/>
      <c r="D676" s="131"/>
      <c r="E676" s="131"/>
      <c r="F676" s="131"/>
      <c r="G676" s="131"/>
      <c r="H676" s="131"/>
      <c r="I676" s="253"/>
      <c r="J676" s="131"/>
      <c r="K676" s="5"/>
      <c r="L676" s="131"/>
      <c r="M676" s="131"/>
      <c r="N676" s="131"/>
      <c r="O676" s="681"/>
      <c r="R676" s="233"/>
    </row>
    <row r="677" spans="1:18">
      <c r="A677" s="253"/>
      <c r="B677" s="128"/>
      <c r="C677" s="671"/>
      <c r="D677" s="131"/>
      <c r="E677" s="131"/>
      <c r="F677" s="131"/>
      <c r="G677" s="131"/>
      <c r="H677" s="131"/>
      <c r="I677" s="253"/>
      <c r="J677" s="131"/>
      <c r="K677" s="5"/>
      <c r="L677" s="131"/>
      <c r="M677" s="131"/>
      <c r="N677" s="131"/>
      <c r="O677" s="681"/>
      <c r="R677" s="233"/>
    </row>
    <row r="678" spans="1:18">
      <c r="A678" s="253"/>
      <c r="B678" s="128"/>
      <c r="C678" s="671"/>
      <c r="D678" s="131"/>
      <c r="E678" s="131"/>
      <c r="F678" s="131"/>
      <c r="G678" s="131"/>
      <c r="H678" s="131"/>
      <c r="I678" s="253"/>
      <c r="J678" s="131"/>
      <c r="K678" s="5"/>
      <c r="L678" s="131"/>
      <c r="M678" s="131"/>
      <c r="N678" s="131"/>
      <c r="O678" s="681"/>
      <c r="R678" s="233"/>
    </row>
    <row r="679" spans="1:18">
      <c r="A679" s="253"/>
      <c r="B679" s="128"/>
      <c r="C679" s="671"/>
      <c r="D679" s="131"/>
      <c r="E679" s="131"/>
      <c r="F679" s="131"/>
      <c r="G679" s="131"/>
      <c r="H679" s="131"/>
      <c r="I679" s="253"/>
      <c r="J679" s="131"/>
      <c r="K679" s="5"/>
      <c r="L679" s="131"/>
      <c r="M679" s="131"/>
      <c r="N679" s="131"/>
      <c r="O679" s="681"/>
      <c r="R679" s="233"/>
    </row>
    <row r="680" spans="1:18">
      <c r="A680" s="253"/>
      <c r="B680" s="128"/>
      <c r="C680" s="671"/>
      <c r="D680" s="131"/>
      <c r="E680" s="131"/>
      <c r="F680" s="131"/>
      <c r="G680" s="131"/>
      <c r="H680" s="131"/>
      <c r="I680" s="253"/>
      <c r="J680" s="131"/>
      <c r="K680" s="5"/>
      <c r="L680" s="131"/>
      <c r="M680" s="131"/>
      <c r="N680" s="131"/>
      <c r="O680" s="681"/>
      <c r="R680" s="233"/>
    </row>
    <row r="681" spans="1:18">
      <c r="A681" s="253"/>
      <c r="B681" s="128"/>
      <c r="C681" s="671"/>
      <c r="D681" s="131"/>
      <c r="E681" s="131"/>
      <c r="F681" s="131"/>
      <c r="G681" s="131"/>
      <c r="H681" s="131"/>
      <c r="I681" s="253"/>
      <c r="J681" s="131"/>
      <c r="K681" s="5"/>
      <c r="L681" s="131"/>
      <c r="M681" s="131"/>
      <c r="N681" s="131"/>
      <c r="O681" s="681"/>
      <c r="R681" s="233"/>
    </row>
    <row r="682" spans="1:18">
      <c r="A682" s="253"/>
      <c r="B682" s="128"/>
      <c r="C682" s="671"/>
      <c r="D682" s="131"/>
      <c r="E682" s="131"/>
      <c r="F682" s="131"/>
      <c r="G682" s="131"/>
      <c r="H682" s="131"/>
      <c r="I682" s="253"/>
      <c r="J682" s="131"/>
      <c r="K682" s="5"/>
      <c r="L682" s="131"/>
      <c r="M682" s="131"/>
      <c r="N682" s="131"/>
      <c r="O682" s="681"/>
      <c r="R682" s="233"/>
    </row>
    <row r="683" spans="1:18">
      <c r="A683" s="253"/>
      <c r="B683" s="128"/>
      <c r="C683" s="671"/>
      <c r="D683" s="131"/>
      <c r="E683" s="131"/>
      <c r="F683" s="131"/>
      <c r="G683" s="131"/>
      <c r="H683" s="131"/>
      <c r="I683" s="253"/>
      <c r="J683" s="131"/>
      <c r="K683" s="5"/>
      <c r="L683" s="131"/>
      <c r="M683" s="131"/>
      <c r="N683" s="131"/>
      <c r="O683" s="681"/>
      <c r="R683" s="233"/>
    </row>
    <row r="684" spans="1:18">
      <c r="A684" s="253"/>
      <c r="B684" s="128"/>
      <c r="C684" s="671"/>
      <c r="D684" s="131"/>
      <c r="E684" s="131"/>
      <c r="F684" s="131"/>
      <c r="G684" s="131"/>
      <c r="H684" s="131"/>
      <c r="I684" s="253"/>
      <c r="J684" s="131"/>
      <c r="K684" s="5"/>
      <c r="L684" s="131"/>
      <c r="M684" s="131"/>
      <c r="N684" s="131"/>
      <c r="O684" s="681"/>
      <c r="R684" s="233"/>
    </row>
    <row r="685" spans="1:18">
      <c r="A685" s="253"/>
      <c r="B685" s="128"/>
      <c r="C685" s="671"/>
      <c r="D685" s="131"/>
      <c r="E685" s="131"/>
      <c r="F685" s="131"/>
      <c r="G685" s="131"/>
      <c r="H685" s="131"/>
      <c r="I685" s="253"/>
      <c r="J685" s="131"/>
      <c r="K685" s="5"/>
      <c r="L685" s="131"/>
      <c r="M685" s="131"/>
      <c r="N685" s="131"/>
      <c r="O685" s="681"/>
      <c r="R685" s="233"/>
    </row>
    <row r="686" spans="1:18">
      <c r="A686" s="253"/>
      <c r="B686" s="128"/>
      <c r="C686" s="671"/>
      <c r="D686" s="131"/>
      <c r="E686" s="131"/>
      <c r="F686" s="131"/>
      <c r="G686" s="131"/>
      <c r="H686" s="131"/>
      <c r="I686" s="253"/>
      <c r="J686" s="131"/>
      <c r="K686" s="5"/>
      <c r="L686" s="131"/>
      <c r="M686" s="131"/>
      <c r="N686" s="131"/>
      <c r="O686" s="681"/>
      <c r="R686" s="233"/>
    </row>
    <row r="687" spans="1:18">
      <c r="A687" s="253"/>
      <c r="B687" s="128"/>
      <c r="C687" s="671"/>
      <c r="D687" s="131"/>
      <c r="E687" s="131"/>
      <c r="F687" s="131"/>
      <c r="G687" s="131"/>
      <c r="H687" s="131"/>
      <c r="I687" s="253"/>
      <c r="J687" s="131"/>
      <c r="K687" s="5"/>
      <c r="L687" s="131"/>
      <c r="M687" s="131"/>
      <c r="N687" s="131"/>
      <c r="O687" s="681"/>
      <c r="R687" s="233"/>
    </row>
    <row r="688" spans="1:18">
      <c r="A688" s="253"/>
      <c r="B688" s="128"/>
      <c r="C688" s="671"/>
      <c r="D688" s="131"/>
      <c r="E688" s="131"/>
      <c r="F688" s="131"/>
      <c r="G688" s="131"/>
      <c r="H688" s="131"/>
      <c r="I688" s="253"/>
      <c r="J688" s="131"/>
      <c r="K688" s="5"/>
      <c r="L688" s="131"/>
      <c r="M688" s="131"/>
      <c r="N688" s="131"/>
      <c r="O688" s="681"/>
      <c r="R688" s="233"/>
    </row>
    <row r="689" spans="1:18">
      <c r="A689" s="253"/>
      <c r="B689" s="128"/>
      <c r="C689" s="671"/>
      <c r="D689" s="131"/>
      <c r="E689" s="131"/>
      <c r="F689" s="131"/>
      <c r="G689" s="131"/>
      <c r="H689" s="131"/>
      <c r="I689" s="253"/>
      <c r="J689" s="131"/>
      <c r="K689" s="5"/>
      <c r="L689" s="131"/>
      <c r="M689" s="131"/>
      <c r="N689" s="131"/>
      <c r="O689" s="681"/>
      <c r="R689" s="233"/>
    </row>
    <row r="690" spans="1:18">
      <c r="A690" s="253"/>
      <c r="B690" s="128"/>
      <c r="C690" s="671"/>
      <c r="D690" s="131"/>
      <c r="E690" s="131"/>
      <c r="F690" s="131"/>
      <c r="G690" s="131"/>
      <c r="H690" s="131"/>
      <c r="I690" s="253"/>
      <c r="J690" s="131"/>
      <c r="K690" s="5"/>
      <c r="L690" s="131"/>
      <c r="M690" s="131"/>
      <c r="N690" s="131"/>
      <c r="O690" s="681"/>
      <c r="R690" s="233"/>
    </row>
    <row r="691" spans="1:18">
      <c r="A691" s="253"/>
      <c r="B691" s="128"/>
      <c r="C691" s="671"/>
      <c r="D691" s="131"/>
      <c r="E691" s="131"/>
      <c r="F691" s="131"/>
      <c r="G691" s="131"/>
      <c r="H691" s="131"/>
      <c r="I691" s="253"/>
      <c r="J691" s="131"/>
      <c r="K691" s="5"/>
      <c r="L691" s="131"/>
      <c r="M691" s="131"/>
      <c r="N691" s="131"/>
      <c r="O691" s="681"/>
      <c r="R691" s="233"/>
    </row>
    <row r="692" spans="1:18">
      <c r="A692" s="253"/>
      <c r="B692" s="128"/>
      <c r="C692" s="671"/>
      <c r="D692" s="131"/>
      <c r="E692" s="131"/>
      <c r="F692" s="131"/>
      <c r="G692" s="131"/>
      <c r="H692" s="131"/>
      <c r="I692" s="253"/>
      <c r="J692" s="131"/>
      <c r="K692" s="5"/>
      <c r="L692" s="131"/>
      <c r="M692" s="131"/>
      <c r="N692" s="131"/>
      <c r="O692" s="681"/>
      <c r="R692" s="233"/>
    </row>
    <row r="693" spans="1:18">
      <c r="A693" s="253"/>
      <c r="B693" s="128"/>
      <c r="C693" s="671"/>
      <c r="D693" s="131"/>
      <c r="E693" s="131"/>
      <c r="F693" s="131"/>
      <c r="G693" s="131"/>
      <c r="H693" s="131"/>
      <c r="I693" s="253"/>
      <c r="J693" s="131"/>
      <c r="K693" s="5"/>
      <c r="L693" s="131"/>
      <c r="M693" s="131"/>
      <c r="N693" s="131"/>
      <c r="O693" s="681"/>
      <c r="R693" s="233"/>
    </row>
    <row r="694" spans="1:18">
      <c r="A694" s="253"/>
      <c r="B694" s="128"/>
      <c r="C694" s="671"/>
      <c r="D694" s="131"/>
      <c r="E694" s="131"/>
      <c r="F694" s="131"/>
      <c r="G694" s="131"/>
      <c r="H694" s="131"/>
      <c r="I694" s="253"/>
      <c r="J694" s="131"/>
      <c r="K694" s="5"/>
      <c r="L694" s="131"/>
      <c r="M694" s="131"/>
      <c r="N694" s="131"/>
      <c r="O694" s="681"/>
      <c r="R694" s="233"/>
    </row>
    <row r="695" spans="1:18">
      <c r="A695" s="253"/>
      <c r="B695" s="128"/>
      <c r="C695" s="671"/>
      <c r="D695" s="131"/>
      <c r="E695" s="131"/>
      <c r="F695" s="131"/>
      <c r="G695" s="131"/>
      <c r="H695" s="131"/>
      <c r="I695" s="253"/>
      <c r="J695" s="131"/>
      <c r="K695" s="5"/>
      <c r="L695" s="131"/>
      <c r="M695" s="131"/>
      <c r="N695" s="131"/>
      <c r="O695" s="681"/>
      <c r="R695" s="233"/>
    </row>
    <row r="696" spans="1:18">
      <c r="A696" s="253"/>
      <c r="B696" s="128"/>
      <c r="C696" s="671"/>
      <c r="D696" s="131"/>
      <c r="E696" s="131"/>
      <c r="F696" s="131"/>
      <c r="G696" s="131"/>
      <c r="H696" s="131"/>
      <c r="I696" s="253"/>
      <c r="J696" s="131"/>
      <c r="K696" s="5"/>
      <c r="L696" s="131"/>
      <c r="M696" s="131"/>
      <c r="N696" s="131"/>
      <c r="O696" s="681"/>
      <c r="R696" s="233"/>
    </row>
    <row r="697" spans="1:18">
      <c r="A697" s="253"/>
      <c r="B697" s="128"/>
      <c r="C697" s="671"/>
      <c r="D697" s="131"/>
      <c r="E697" s="131"/>
      <c r="F697" s="131"/>
      <c r="G697" s="131"/>
      <c r="H697" s="131"/>
      <c r="I697" s="253"/>
      <c r="J697" s="131"/>
      <c r="K697" s="5"/>
      <c r="L697" s="131"/>
      <c r="M697" s="131"/>
      <c r="N697" s="131"/>
      <c r="O697" s="681"/>
      <c r="R697" s="233"/>
    </row>
    <row r="698" spans="1:18">
      <c r="A698" s="253"/>
      <c r="B698" s="128"/>
      <c r="C698" s="671"/>
      <c r="D698" s="131"/>
      <c r="E698" s="131"/>
      <c r="F698" s="131"/>
      <c r="G698" s="131"/>
      <c r="H698" s="131"/>
      <c r="I698" s="253"/>
      <c r="J698" s="131"/>
      <c r="K698" s="5"/>
      <c r="L698" s="131"/>
      <c r="M698" s="131"/>
      <c r="N698" s="131"/>
      <c r="O698" s="681"/>
      <c r="R698" s="233"/>
    </row>
    <row r="699" spans="1:18">
      <c r="A699" s="253"/>
      <c r="B699" s="128"/>
      <c r="C699" s="671"/>
      <c r="D699" s="131"/>
      <c r="E699" s="131"/>
      <c r="F699" s="131"/>
      <c r="G699" s="131"/>
      <c r="H699" s="131"/>
      <c r="I699" s="253"/>
      <c r="J699" s="131"/>
      <c r="K699" s="5"/>
      <c r="L699" s="131"/>
      <c r="M699" s="131"/>
      <c r="N699" s="131"/>
      <c r="O699" s="681"/>
      <c r="R699" s="233"/>
    </row>
    <row r="700" spans="1:18">
      <c r="A700" s="253"/>
      <c r="B700" s="128"/>
      <c r="C700" s="671"/>
      <c r="D700" s="131"/>
      <c r="E700" s="131"/>
      <c r="F700" s="131"/>
      <c r="G700" s="131"/>
      <c r="H700" s="131"/>
      <c r="I700" s="253"/>
      <c r="J700" s="131"/>
      <c r="K700" s="5"/>
      <c r="L700" s="131"/>
      <c r="M700" s="131"/>
      <c r="N700" s="131"/>
      <c r="O700" s="681"/>
      <c r="R700" s="233"/>
    </row>
    <row r="701" spans="1:18">
      <c r="A701" s="253"/>
      <c r="B701" s="128"/>
      <c r="C701" s="671"/>
      <c r="D701" s="131"/>
      <c r="E701" s="131"/>
      <c r="F701" s="131"/>
      <c r="G701" s="131"/>
      <c r="H701" s="131"/>
      <c r="I701" s="253"/>
      <c r="J701" s="131"/>
      <c r="K701" s="5"/>
      <c r="L701" s="131"/>
      <c r="M701" s="131"/>
      <c r="N701" s="131"/>
      <c r="O701" s="681"/>
      <c r="R701" s="233"/>
    </row>
    <row r="702" spans="1:18">
      <c r="A702" s="253"/>
      <c r="B702" s="128"/>
      <c r="C702" s="671"/>
      <c r="D702" s="131"/>
      <c r="E702" s="131"/>
      <c r="F702" s="131"/>
      <c r="G702" s="131"/>
      <c r="H702" s="131"/>
      <c r="I702" s="253"/>
      <c r="J702" s="131"/>
      <c r="K702" s="5"/>
      <c r="L702" s="131"/>
      <c r="M702" s="131"/>
      <c r="N702" s="131"/>
      <c r="O702" s="681"/>
      <c r="R702" s="233"/>
    </row>
    <row r="703" spans="1:18">
      <c r="A703" s="253"/>
      <c r="B703" s="128"/>
      <c r="C703" s="671"/>
      <c r="D703" s="131"/>
      <c r="E703" s="131"/>
      <c r="F703" s="131"/>
      <c r="G703" s="131"/>
      <c r="H703" s="131"/>
      <c r="I703" s="253"/>
      <c r="J703" s="131"/>
      <c r="K703" s="5"/>
      <c r="L703" s="131"/>
      <c r="M703" s="131"/>
      <c r="N703" s="131"/>
      <c r="O703" s="681"/>
      <c r="R703" s="233"/>
    </row>
    <row r="704" spans="1:18">
      <c r="A704" s="253"/>
      <c r="B704" s="128"/>
      <c r="C704" s="671"/>
      <c r="D704" s="131"/>
      <c r="E704" s="131"/>
      <c r="F704" s="131"/>
      <c r="G704" s="131"/>
      <c r="H704" s="131"/>
      <c r="I704" s="253"/>
      <c r="J704" s="131"/>
      <c r="K704" s="5"/>
      <c r="L704" s="131"/>
      <c r="M704" s="131"/>
      <c r="N704" s="131"/>
      <c r="O704" s="681"/>
      <c r="R704" s="233"/>
    </row>
    <row r="705" spans="1:18">
      <c r="A705" s="253"/>
      <c r="B705" s="128"/>
      <c r="C705" s="671"/>
      <c r="D705" s="131"/>
      <c r="E705" s="131"/>
      <c r="F705" s="131"/>
      <c r="G705" s="131"/>
      <c r="H705" s="131"/>
      <c r="I705" s="253"/>
      <c r="J705" s="131"/>
      <c r="K705" s="5"/>
      <c r="L705" s="131"/>
      <c r="M705" s="131"/>
      <c r="N705" s="131"/>
      <c r="O705" s="681"/>
      <c r="R705" s="233"/>
    </row>
    <row r="706" spans="1:18">
      <c r="A706" s="253"/>
      <c r="B706" s="128"/>
      <c r="C706" s="671"/>
      <c r="D706" s="131"/>
      <c r="E706" s="131"/>
      <c r="F706" s="131"/>
      <c r="G706" s="131"/>
      <c r="H706" s="131"/>
      <c r="I706" s="253"/>
      <c r="J706" s="131"/>
      <c r="K706" s="5"/>
      <c r="L706" s="131"/>
      <c r="M706" s="131"/>
      <c r="N706" s="131"/>
      <c r="O706" s="681"/>
      <c r="R706" s="233"/>
    </row>
    <row r="707" spans="1:18">
      <c r="A707" s="253"/>
      <c r="B707" s="128"/>
      <c r="C707" s="671"/>
      <c r="D707" s="131"/>
      <c r="E707" s="131"/>
      <c r="F707" s="131"/>
      <c r="G707" s="131"/>
      <c r="H707" s="131"/>
      <c r="I707" s="253"/>
      <c r="J707" s="131"/>
      <c r="K707" s="5"/>
      <c r="L707" s="131"/>
      <c r="M707" s="131"/>
      <c r="N707" s="131"/>
      <c r="O707" s="681"/>
      <c r="R707" s="233"/>
    </row>
    <row r="708" spans="1:18">
      <c r="A708" s="253"/>
      <c r="B708" s="128"/>
      <c r="C708" s="671"/>
      <c r="D708" s="131"/>
      <c r="E708" s="131"/>
      <c r="F708" s="131"/>
      <c r="G708" s="131"/>
      <c r="H708" s="131"/>
      <c r="I708" s="253"/>
      <c r="J708" s="131"/>
      <c r="K708" s="5"/>
      <c r="L708" s="131"/>
      <c r="M708" s="131"/>
      <c r="N708" s="131"/>
      <c r="O708" s="681"/>
      <c r="R708" s="233"/>
    </row>
    <row r="709" spans="1:18">
      <c r="A709" s="253"/>
      <c r="B709" s="128"/>
      <c r="C709" s="671"/>
      <c r="D709" s="131"/>
      <c r="E709" s="131"/>
      <c r="F709" s="131"/>
      <c r="G709" s="131"/>
      <c r="H709" s="131"/>
      <c r="I709" s="253"/>
      <c r="J709" s="131"/>
      <c r="K709" s="5"/>
      <c r="L709" s="131"/>
      <c r="M709" s="131"/>
      <c r="N709" s="131"/>
      <c r="O709" s="681"/>
      <c r="R709" s="233"/>
    </row>
    <row r="710" spans="1:18">
      <c r="A710" s="253"/>
      <c r="B710" s="128"/>
      <c r="C710" s="671"/>
      <c r="D710" s="131"/>
      <c r="E710" s="131"/>
      <c r="F710" s="131"/>
      <c r="G710" s="131"/>
      <c r="H710" s="131"/>
      <c r="I710" s="253"/>
      <c r="J710" s="131"/>
      <c r="K710" s="5"/>
      <c r="L710" s="131"/>
      <c r="M710" s="131"/>
      <c r="N710" s="131"/>
      <c r="O710" s="681"/>
      <c r="R710" s="233"/>
    </row>
    <row r="711" spans="1:18">
      <c r="A711" s="253"/>
      <c r="B711" s="128"/>
      <c r="C711" s="671"/>
      <c r="D711" s="131"/>
      <c r="E711" s="131"/>
      <c r="F711" s="131"/>
      <c r="G711" s="131"/>
      <c r="H711" s="131"/>
      <c r="I711" s="253"/>
      <c r="J711" s="131"/>
      <c r="K711" s="5"/>
      <c r="L711" s="131"/>
      <c r="M711" s="131"/>
      <c r="N711" s="131"/>
      <c r="O711" s="681"/>
      <c r="R711" s="233"/>
    </row>
    <row r="712" spans="1:18">
      <c r="A712" s="253"/>
      <c r="B712" s="128"/>
      <c r="C712" s="671"/>
      <c r="D712" s="131"/>
      <c r="E712" s="131"/>
      <c r="F712" s="131"/>
      <c r="G712" s="131"/>
      <c r="H712" s="131"/>
      <c r="I712" s="253"/>
      <c r="J712" s="131"/>
      <c r="K712" s="5"/>
      <c r="L712" s="131"/>
      <c r="M712" s="131"/>
      <c r="N712" s="131"/>
      <c r="O712" s="681"/>
      <c r="R712" s="233"/>
    </row>
    <row r="713" spans="1:18">
      <c r="A713" s="253"/>
      <c r="B713" s="128"/>
      <c r="C713" s="671"/>
      <c r="D713" s="131"/>
      <c r="E713" s="131"/>
      <c r="F713" s="131"/>
      <c r="G713" s="131"/>
      <c r="H713" s="131"/>
      <c r="I713" s="253"/>
      <c r="J713" s="131"/>
      <c r="K713" s="5"/>
      <c r="L713" s="131"/>
      <c r="M713" s="131"/>
      <c r="N713" s="131"/>
      <c r="O713" s="681"/>
      <c r="R713" s="233"/>
    </row>
    <row r="714" spans="1:18">
      <c r="A714" s="253"/>
      <c r="B714" s="128"/>
      <c r="C714" s="671"/>
      <c r="D714" s="131"/>
      <c r="E714" s="131"/>
      <c r="F714" s="131"/>
      <c r="G714" s="131"/>
      <c r="H714" s="131"/>
      <c r="I714" s="253"/>
      <c r="J714" s="131"/>
      <c r="K714" s="5"/>
      <c r="L714" s="131"/>
      <c r="M714" s="131"/>
      <c r="N714" s="131"/>
      <c r="O714" s="681"/>
      <c r="R714" s="233"/>
    </row>
    <row r="715" spans="1:18">
      <c r="A715" s="253"/>
      <c r="B715" s="128"/>
      <c r="C715" s="671"/>
      <c r="D715" s="131"/>
      <c r="E715" s="131"/>
      <c r="F715" s="131"/>
      <c r="G715" s="131"/>
      <c r="H715" s="131"/>
      <c r="I715" s="253"/>
      <c r="J715" s="131"/>
      <c r="K715" s="5"/>
      <c r="L715" s="131"/>
      <c r="M715" s="131"/>
      <c r="N715" s="131"/>
      <c r="O715" s="681"/>
      <c r="R715" s="233"/>
    </row>
    <row r="716" spans="1:18">
      <c r="A716" s="253"/>
      <c r="B716" s="128"/>
      <c r="C716" s="671"/>
      <c r="D716" s="131"/>
      <c r="E716" s="131"/>
      <c r="F716" s="131"/>
      <c r="G716" s="131"/>
      <c r="H716" s="131"/>
      <c r="I716" s="253"/>
      <c r="J716" s="131"/>
      <c r="K716" s="5"/>
      <c r="L716" s="131"/>
      <c r="M716" s="131"/>
      <c r="N716" s="131"/>
      <c r="O716" s="681"/>
      <c r="R716" s="233"/>
    </row>
    <row r="717" spans="1:18">
      <c r="A717" s="253"/>
      <c r="B717" s="128"/>
      <c r="C717" s="671"/>
      <c r="D717" s="131"/>
      <c r="E717" s="131"/>
      <c r="F717" s="131"/>
      <c r="G717" s="131"/>
      <c r="H717" s="131"/>
      <c r="I717" s="253"/>
      <c r="J717" s="131"/>
      <c r="K717" s="5"/>
      <c r="L717" s="131"/>
      <c r="M717" s="131"/>
      <c r="N717" s="131"/>
      <c r="O717" s="681"/>
      <c r="R717" s="233"/>
    </row>
    <row r="718" spans="1:18">
      <c r="A718" s="253"/>
      <c r="B718" s="128"/>
      <c r="C718" s="671"/>
      <c r="D718" s="131"/>
      <c r="E718" s="131"/>
      <c r="F718" s="131"/>
      <c r="G718" s="131"/>
      <c r="H718" s="131"/>
      <c r="I718" s="253"/>
      <c r="J718" s="131"/>
      <c r="K718" s="5"/>
      <c r="L718" s="131"/>
      <c r="M718" s="131"/>
      <c r="N718" s="131"/>
      <c r="O718" s="681"/>
      <c r="R718" s="233"/>
    </row>
    <row r="719" spans="1:18">
      <c r="A719" s="253"/>
      <c r="B719" s="128"/>
      <c r="C719" s="671"/>
      <c r="D719" s="131"/>
      <c r="E719" s="131"/>
      <c r="F719" s="131"/>
      <c r="G719" s="131"/>
      <c r="H719" s="131"/>
      <c r="I719" s="253"/>
      <c r="J719" s="131"/>
      <c r="K719" s="5"/>
      <c r="L719" s="131"/>
      <c r="M719" s="131"/>
      <c r="N719" s="131"/>
      <c r="O719" s="681"/>
      <c r="R719" s="233"/>
    </row>
    <row r="720" spans="1:18">
      <c r="A720" s="253"/>
      <c r="B720" s="128"/>
      <c r="C720" s="671"/>
      <c r="D720" s="131"/>
      <c r="E720" s="131"/>
      <c r="F720" s="131"/>
      <c r="G720" s="131"/>
      <c r="H720" s="131"/>
      <c r="I720" s="253"/>
      <c r="J720" s="131"/>
      <c r="K720" s="5"/>
      <c r="L720" s="131"/>
      <c r="M720" s="131"/>
      <c r="N720" s="131"/>
      <c r="O720" s="681"/>
      <c r="R720" s="233"/>
    </row>
    <row r="721" spans="1:18">
      <c r="A721" s="253"/>
      <c r="B721" s="128"/>
      <c r="C721" s="671"/>
      <c r="D721" s="131"/>
      <c r="E721" s="131"/>
      <c r="F721" s="131"/>
      <c r="G721" s="131"/>
      <c r="H721" s="131"/>
      <c r="I721" s="253"/>
      <c r="J721" s="131"/>
      <c r="K721" s="5"/>
      <c r="L721" s="131"/>
      <c r="M721" s="131"/>
      <c r="N721" s="131"/>
      <c r="O721" s="681"/>
      <c r="R721" s="233"/>
    </row>
    <row r="722" spans="1:18">
      <c r="A722" s="253"/>
      <c r="B722" s="128"/>
      <c r="C722" s="671"/>
      <c r="D722" s="131"/>
      <c r="E722" s="131"/>
      <c r="F722" s="131"/>
      <c r="G722" s="131"/>
      <c r="H722" s="131"/>
      <c r="I722" s="253"/>
      <c r="J722" s="131"/>
      <c r="K722" s="5"/>
      <c r="L722" s="131"/>
      <c r="M722" s="131"/>
      <c r="N722" s="131"/>
      <c r="O722" s="681"/>
      <c r="R722" s="233"/>
    </row>
    <row r="723" spans="1:18">
      <c r="A723" s="253"/>
      <c r="B723" s="128"/>
      <c r="C723" s="671"/>
      <c r="D723" s="131"/>
      <c r="E723" s="131"/>
      <c r="F723" s="131"/>
      <c r="G723" s="131"/>
      <c r="H723" s="131"/>
      <c r="I723" s="253"/>
      <c r="J723" s="131"/>
      <c r="K723" s="5"/>
      <c r="L723" s="131"/>
      <c r="M723" s="131"/>
      <c r="N723" s="131"/>
      <c r="O723" s="681"/>
      <c r="R723" s="233"/>
    </row>
    <row r="724" spans="1:18">
      <c r="A724" s="253"/>
      <c r="B724" s="128"/>
      <c r="C724" s="671"/>
      <c r="D724" s="131"/>
      <c r="E724" s="131"/>
      <c r="F724" s="131"/>
      <c r="G724" s="131"/>
      <c r="H724" s="131"/>
      <c r="I724" s="253"/>
      <c r="J724" s="131"/>
      <c r="K724" s="5"/>
      <c r="L724" s="131"/>
      <c r="M724" s="131"/>
      <c r="N724" s="131"/>
      <c r="O724" s="681"/>
      <c r="R724" s="233"/>
    </row>
    <row r="725" spans="1:18">
      <c r="A725" s="253"/>
      <c r="B725" s="128"/>
      <c r="C725" s="671"/>
      <c r="D725" s="131"/>
      <c r="E725" s="131"/>
      <c r="F725" s="131"/>
      <c r="G725" s="131"/>
      <c r="H725" s="131"/>
      <c r="I725" s="253"/>
      <c r="J725" s="131"/>
      <c r="K725" s="5"/>
      <c r="L725" s="131"/>
      <c r="M725" s="131"/>
      <c r="N725" s="131"/>
      <c r="O725" s="681"/>
      <c r="R725" s="233"/>
    </row>
    <row r="726" spans="1:18">
      <c r="A726" s="253"/>
      <c r="B726" s="128"/>
      <c r="C726" s="671"/>
      <c r="D726" s="131"/>
      <c r="E726" s="131"/>
      <c r="F726" s="131"/>
      <c r="G726" s="131"/>
      <c r="H726" s="131"/>
      <c r="I726" s="253"/>
      <c r="J726" s="131"/>
      <c r="K726" s="5"/>
      <c r="L726" s="131"/>
      <c r="M726" s="131"/>
      <c r="N726" s="131"/>
      <c r="O726" s="681"/>
      <c r="R726" s="233"/>
    </row>
    <row r="727" spans="1:18">
      <c r="A727" s="253"/>
      <c r="B727" s="128"/>
      <c r="C727" s="671"/>
      <c r="D727" s="131"/>
      <c r="E727" s="131"/>
      <c r="F727" s="131"/>
      <c r="G727" s="131"/>
      <c r="H727" s="131"/>
      <c r="I727" s="253"/>
      <c r="J727" s="131"/>
      <c r="K727" s="5"/>
      <c r="L727" s="131"/>
      <c r="M727" s="131"/>
      <c r="N727" s="131"/>
      <c r="O727" s="681"/>
      <c r="R727" s="233"/>
    </row>
    <row r="728" spans="1:18">
      <c r="A728" s="253"/>
      <c r="B728" s="128"/>
      <c r="C728" s="671"/>
      <c r="D728" s="131"/>
      <c r="E728" s="131"/>
      <c r="F728" s="131"/>
      <c r="G728" s="131"/>
      <c r="H728" s="131"/>
      <c r="I728" s="253"/>
      <c r="J728" s="131"/>
      <c r="K728" s="5"/>
      <c r="L728" s="131"/>
      <c r="M728" s="131"/>
      <c r="N728" s="131"/>
      <c r="O728" s="681"/>
      <c r="R728" s="233"/>
    </row>
    <row r="729" spans="1:18">
      <c r="A729" s="253"/>
      <c r="B729" s="128"/>
      <c r="C729" s="671"/>
      <c r="D729" s="131"/>
      <c r="E729" s="131"/>
      <c r="F729" s="131"/>
      <c r="G729" s="131"/>
      <c r="H729" s="131"/>
      <c r="I729" s="253"/>
      <c r="J729" s="131"/>
      <c r="K729" s="5"/>
      <c r="L729" s="131"/>
      <c r="M729" s="131"/>
      <c r="N729" s="131"/>
      <c r="O729" s="681"/>
      <c r="R729" s="233"/>
    </row>
    <row r="730" spans="1:18">
      <c r="A730" s="253"/>
      <c r="B730" s="128"/>
      <c r="C730" s="671"/>
      <c r="D730" s="131"/>
      <c r="E730" s="131"/>
      <c r="F730" s="131"/>
      <c r="G730" s="131"/>
      <c r="H730" s="131"/>
      <c r="I730" s="253"/>
      <c r="J730" s="131"/>
      <c r="K730" s="5"/>
      <c r="L730" s="131"/>
      <c r="M730" s="131"/>
      <c r="N730" s="131"/>
      <c r="O730" s="681"/>
      <c r="R730" s="233"/>
    </row>
    <row r="731" spans="1:18">
      <c r="A731" s="253"/>
      <c r="B731" s="128"/>
      <c r="C731" s="671"/>
      <c r="D731" s="131"/>
      <c r="E731" s="131"/>
      <c r="F731" s="131"/>
      <c r="G731" s="131"/>
      <c r="H731" s="131"/>
      <c r="I731" s="253"/>
      <c r="J731" s="131"/>
      <c r="K731" s="5"/>
      <c r="L731" s="131"/>
      <c r="M731" s="131"/>
      <c r="N731" s="131"/>
      <c r="O731" s="681"/>
      <c r="R731" s="233"/>
    </row>
    <row r="732" spans="1:18">
      <c r="A732" s="253"/>
      <c r="B732" s="128"/>
      <c r="C732" s="671"/>
      <c r="D732" s="131"/>
      <c r="E732" s="131"/>
      <c r="F732" s="131"/>
      <c r="G732" s="131"/>
      <c r="H732" s="131"/>
      <c r="I732" s="253"/>
      <c r="J732" s="131"/>
      <c r="K732" s="5"/>
      <c r="L732" s="131"/>
      <c r="M732" s="131"/>
      <c r="N732" s="131"/>
      <c r="O732" s="681"/>
      <c r="R732" s="233"/>
    </row>
    <row r="733" spans="1:18">
      <c r="A733" s="253"/>
      <c r="B733" s="128"/>
      <c r="C733" s="671"/>
      <c r="D733" s="131"/>
      <c r="E733" s="131"/>
      <c r="F733" s="131"/>
      <c r="G733" s="131"/>
      <c r="H733" s="131"/>
      <c r="I733" s="253"/>
      <c r="J733" s="131"/>
      <c r="K733" s="5"/>
      <c r="L733" s="131"/>
      <c r="M733" s="131"/>
      <c r="N733" s="131"/>
      <c r="O733" s="681"/>
      <c r="R733" s="233"/>
    </row>
    <row r="734" spans="1:18">
      <c r="A734" s="253"/>
      <c r="B734" s="128"/>
      <c r="C734" s="671"/>
      <c r="D734" s="131"/>
      <c r="E734" s="131"/>
      <c r="F734" s="131"/>
      <c r="G734" s="131"/>
      <c r="H734" s="131"/>
      <c r="I734" s="253"/>
      <c r="J734" s="131"/>
      <c r="K734" s="5"/>
      <c r="L734" s="131"/>
      <c r="M734" s="131"/>
      <c r="N734" s="131"/>
      <c r="O734" s="681"/>
      <c r="R734" s="233"/>
    </row>
    <row r="735" spans="1:18">
      <c r="A735" s="253"/>
      <c r="B735" s="128"/>
      <c r="C735" s="671"/>
      <c r="D735" s="131"/>
      <c r="E735" s="131"/>
      <c r="F735" s="131"/>
      <c r="G735" s="131"/>
      <c r="H735" s="131"/>
      <c r="I735" s="253"/>
      <c r="J735" s="131"/>
      <c r="K735" s="5"/>
      <c r="L735" s="131"/>
      <c r="M735" s="131"/>
      <c r="N735" s="131"/>
      <c r="O735" s="681"/>
      <c r="R735" s="233"/>
    </row>
    <row r="736" spans="1:18">
      <c r="A736" s="253"/>
      <c r="B736" s="128"/>
      <c r="C736" s="671"/>
      <c r="D736" s="131"/>
      <c r="E736" s="131"/>
      <c r="F736" s="131"/>
      <c r="G736" s="131"/>
      <c r="H736" s="131"/>
      <c r="I736" s="253"/>
      <c r="J736" s="131"/>
      <c r="K736" s="5"/>
      <c r="L736" s="131"/>
      <c r="M736" s="131"/>
      <c r="N736" s="131"/>
      <c r="O736" s="681"/>
      <c r="R736" s="233"/>
    </row>
    <row r="737" spans="1:18">
      <c r="A737" s="253"/>
      <c r="B737" s="128"/>
      <c r="C737" s="671"/>
      <c r="D737" s="131"/>
      <c r="E737" s="131"/>
      <c r="F737" s="131"/>
      <c r="G737" s="131"/>
      <c r="H737" s="131"/>
      <c r="I737" s="253"/>
      <c r="J737" s="131"/>
      <c r="K737" s="5"/>
      <c r="L737" s="131"/>
      <c r="M737" s="131"/>
      <c r="N737" s="131"/>
      <c r="O737" s="681"/>
      <c r="R737" s="233"/>
    </row>
    <row r="738" spans="1:18">
      <c r="A738" s="253"/>
      <c r="B738" s="128"/>
      <c r="C738" s="671"/>
      <c r="D738" s="131"/>
      <c r="E738" s="131"/>
      <c r="F738" s="131"/>
      <c r="G738" s="131"/>
      <c r="H738" s="131"/>
      <c r="I738" s="253"/>
      <c r="J738" s="131"/>
      <c r="K738" s="5"/>
      <c r="L738" s="131"/>
      <c r="M738" s="131"/>
      <c r="N738" s="131"/>
      <c r="O738" s="681"/>
      <c r="R738" s="233"/>
    </row>
    <row r="739" spans="1:18">
      <c r="A739" s="253"/>
      <c r="B739" s="128"/>
      <c r="C739" s="671"/>
      <c r="D739" s="131"/>
      <c r="E739" s="131"/>
      <c r="F739" s="131"/>
      <c r="G739" s="131"/>
      <c r="H739" s="131"/>
      <c r="I739" s="253"/>
      <c r="J739" s="131"/>
      <c r="K739" s="5"/>
      <c r="L739" s="131"/>
      <c r="M739" s="131"/>
      <c r="N739" s="131"/>
      <c r="O739" s="681"/>
      <c r="R739" s="233"/>
    </row>
    <row r="740" spans="1:18">
      <c r="A740" s="253"/>
      <c r="B740" s="128"/>
      <c r="C740" s="671"/>
      <c r="D740" s="131"/>
      <c r="E740" s="131"/>
      <c r="F740" s="131"/>
      <c r="G740" s="131"/>
      <c r="H740" s="131"/>
      <c r="I740" s="253"/>
      <c r="J740" s="131"/>
      <c r="K740" s="5"/>
      <c r="L740" s="131"/>
      <c r="M740" s="131"/>
      <c r="N740" s="131"/>
      <c r="O740" s="681"/>
      <c r="R740" s="233"/>
    </row>
    <row r="741" spans="1:18">
      <c r="A741" s="253"/>
      <c r="B741" s="128"/>
      <c r="C741" s="671"/>
      <c r="D741" s="131"/>
      <c r="E741" s="131"/>
      <c r="F741" s="131"/>
      <c r="G741" s="131"/>
      <c r="H741" s="131"/>
      <c r="I741" s="253"/>
      <c r="J741" s="131"/>
      <c r="K741" s="5"/>
      <c r="L741" s="131"/>
      <c r="M741" s="131"/>
      <c r="N741" s="131"/>
      <c r="O741" s="681"/>
      <c r="R741" s="233"/>
    </row>
    <row r="742" spans="1:18">
      <c r="A742" s="253"/>
      <c r="B742" s="128"/>
      <c r="C742" s="671"/>
      <c r="D742" s="131"/>
      <c r="E742" s="131"/>
      <c r="F742" s="131"/>
      <c r="G742" s="131"/>
      <c r="H742" s="131"/>
      <c r="I742" s="253"/>
      <c r="J742" s="131"/>
      <c r="K742" s="5"/>
      <c r="L742" s="131"/>
      <c r="M742" s="131"/>
      <c r="N742" s="131"/>
      <c r="O742" s="681"/>
      <c r="R742" s="233"/>
    </row>
    <row r="743" spans="1:18">
      <c r="A743" s="253"/>
      <c r="B743" s="128"/>
      <c r="C743" s="671"/>
      <c r="D743" s="131"/>
      <c r="E743" s="131"/>
      <c r="F743" s="131"/>
      <c r="G743" s="131"/>
      <c r="H743" s="131"/>
      <c r="I743" s="253"/>
      <c r="J743" s="131"/>
      <c r="K743" s="5"/>
      <c r="L743" s="131"/>
      <c r="M743" s="131"/>
      <c r="N743" s="131"/>
      <c r="O743" s="681"/>
      <c r="R743" s="233"/>
    </row>
    <row r="744" spans="1:18">
      <c r="A744" s="253"/>
      <c r="B744" s="128"/>
      <c r="C744" s="671"/>
      <c r="D744" s="131"/>
      <c r="E744" s="131"/>
      <c r="F744" s="131"/>
      <c r="G744" s="131"/>
      <c r="H744" s="131"/>
      <c r="I744" s="253"/>
      <c r="J744" s="131"/>
      <c r="K744" s="5"/>
      <c r="L744" s="131"/>
      <c r="M744" s="131"/>
      <c r="N744" s="131"/>
      <c r="O744" s="681"/>
      <c r="R744" s="233"/>
    </row>
    <row r="745" spans="1:18">
      <c r="A745" s="253"/>
      <c r="B745" s="128"/>
      <c r="C745" s="671"/>
      <c r="D745" s="131"/>
      <c r="E745" s="131"/>
      <c r="F745" s="131"/>
      <c r="G745" s="131"/>
      <c r="H745" s="131"/>
      <c r="I745" s="253"/>
      <c r="J745" s="131"/>
      <c r="K745" s="5"/>
      <c r="L745" s="131"/>
      <c r="M745" s="131"/>
      <c r="N745" s="131"/>
      <c r="O745" s="681"/>
      <c r="R745" s="233"/>
    </row>
    <row r="746" spans="1:18">
      <c r="A746" s="253"/>
      <c r="B746" s="128"/>
      <c r="C746" s="671"/>
      <c r="D746" s="131"/>
      <c r="E746" s="131"/>
      <c r="F746" s="131"/>
      <c r="G746" s="131"/>
      <c r="H746" s="131"/>
      <c r="I746" s="253"/>
      <c r="J746" s="131"/>
      <c r="K746" s="5"/>
      <c r="L746" s="131"/>
      <c r="M746" s="131"/>
      <c r="N746" s="131"/>
      <c r="O746" s="681"/>
      <c r="R746" s="233"/>
    </row>
    <row r="747" spans="1:18">
      <c r="A747" s="253"/>
      <c r="B747" s="128"/>
      <c r="C747" s="671"/>
      <c r="D747" s="131"/>
      <c r="E747" s="131"/>
      <c r="F747" s="131"/>
      <c r="G747" s="131"/>
      <c r="H747" s="131"/>
      <c r="I747" s="253"/>
      <c r="J747" s="131"/>
      <c r="K747" s="5"/>
      <c r="L747" s="131"/>
      <c r="M747" s="131"/>
      <c r="N747" s="131"/>
      <c r="O747" s="681"/>
      <c r="R747" s="233"/>
    </row>
    <row r="748" spans="1:18">
      <c r="A748" s="253"/>
      <c r="B748" s="128"/>
      <c r="C748" s="671"/>
      <c r="D748" s="131"/>
      <c r="E748" s="131"/>
      <c r="F748" s="131"/>
      <c r="G748" s="131"/>
      <c r="H748" s="131"/>
      <c r="I748" s="253"/>
      <c r="J748" s="131"/>
      <c r="K748" s="5"/>
      <c r="L748" s="131"/>
      <c r="M748" s="131"/>
      <c r="N748" s="131"/>
      <c r="O748" s="681"/>
      <c r="R748" s="233"/>
    </row>
    <row r="749" spans="1:18">
      <c r="A749" s="253"/>
      <c r="B749" s="128"/>
      <c r="C749" s="671"/>
      <c r="D749" s="131"/>
      <c r="E749" s="131"/>
      <c r="F749" s="131"/>
      <c r="G749" s="131"/>
      <c r="H749" s="131"/>
      <c r="I749" s="253"/>
      <c r="J749" s="131"/>
      <c r="K749" s="5"/>
      <c r="L749" s="131"/>
      <c r="M749" s="131"/>
      <c r="N749" s="131"/>
      <c r="O749" s="681"/>
      <c r="R749" s="233"/>
    </row>
    <row r="750" spans="1:18">
      <c r="A750" s="253"/>
      <c r="B750" s="128"/>
      <c r="C750" s="671"/>
      <c r="D750" s="131"/>
      <c r="E750" s="131"/>
      <c r="F750" s="131"/>
      <c r="G750" s="131"/>
      <c r="H750" s="131"/>
      <c r="I750" s="253"/>
      <c r="J750" s="131"/>
      <c r="K750" s="5"/>
      <c r="L750" s="131"/>
      <c r="M750" s="131"/>
      <c r="N750" s="131"/>
      <c r="O750" s="681"/>
      <c r="R750" s="233"/>
    </row>
    <row r="751" spans="1:18">
      <c r="A751" s="253"/>
      <c r="B751" s="128"/>
      <c r="C751" s="671"/>
      <c r="D751" s="131"/>
      <c r="E751" s="131"/>
      <c r="F751" s="131"/>
      <c r="G751" s="131"/>
      <c r="H751" s="131"/>
      <c r="I751" s="253"/>
      <c r="J751" s="131"/>
      <c r="K751" s="5"/>
      <c r="L751" s="131"/>
      <c r="M751" s="131"/>
      <c r="N751" s="131"/>
      <c r="O751" s="681"/>
      <c r="R751" s="233"/>
    </row>
    <row r="752" spans="1:18">
      <c r="A752" s="253"/>
      <c r="B752" s="128"/>
      <c r="C752" s="671"/>
      <c r="D752" s="131"/>
      <c r="E752" s="131"/>
      <c r="F752" s="131"/>
      <c r="G752" s="131"/>
      <c r="H752" s="131"/>
      <c r="I752" s="253"/>
      <c r="J752" s="131"/>
      <c r="K752" s="5"/>
      <c r="L752" s="131"/>
      <c r="M752" s="131"/>
      <c r="N752" s="131"/>
      <c r="O752" s="681"/>
      <c r="R752" s="233"/>
    </row>
    <row r="753" spans="1:18">
      <c r="A753" s="253"/>
      <c r="B753" s="128"/>
      <c r="C753" s="671"/>
      <c r="D753" s="131"/>
      <c r="E753" s="131"/>
      <c r="F753" s="131"/>
      <c r="G753" s="131"/>
      <c r="H753" s="131"/>
      <c r="I753" s="253"/>
      <c r="J753" s="131"/>
      <c r="K753" s="5"/>
      <c r="L753" s="131"/>
      <c r="M753" s="131"/>
      <c r="N753" s="131"/>
      <c r="O753" s="681"/>
      <c r="R753" s="233"/>
    </row>
    <row r="754" spans="1:18">
      <c r="A754" s="253"/>
      <c r="B754" s="128"/>
      <c r="C754" s="671"/>
      <c r="D754" s="131"/>
      <c r="E754" s="131"/>
      <c r="F754" s="131"/>
      <c r="G754" s="131"/>
      <c r="H754" s="131"/>
      <c r="I754" s="253"/>
      <c r="J754" s="131"/>
      <c r="K754" s="5"/>
      <c r="L754" s="131"/>
      <c r="M754" s="131"/>
      <c r="N754" s="131"/>
      <c r="O754" s="681"/>
      <c r="R754" s="233"/>
    </row>
    <row r="755" spans="1:18">
      <c r="A755" s="253"/>
      <c r="B755" s="128"/>
      <c r="C755" s="671"/>
      <c r="D755" s="131"/>
      <c r="E755" s="131"/>
      <c r="F755" s="131"/>
      <c r="G755" s="131"/>
      <c r="H755" s="131"/>
      <c r="I755" s="253"/>
      <c r="J755" s="131"/>
      <c r="K755" s="5"/>
      <c r="L755" s="131"/>
      <c r="M755" s="131"/>
      <c r="N755" s="131"/>
      <c r="O755" s="681"/>
      <c r="R755" s="233"/>
    </row>
    <row r="756" spans="1:18">
      <c r="A756" s="253"/>
      <c r="B756" s="128"/>
      <c r="C756" s="671"/>
      <c r="D756" s="131"/>
      <c r="E756" s="131"/>
      <c r="F756" s="131"/>
      <c r="G756" s="131"/>
      <c r="H756" s="131"/>
      <c r="I756" s="253"/>
      <c r="J756" s="131"/>
      <c r="K756" s="5"/>
      <c r="L756" s="131"/>
      <c r="M756" s="131"/>
      <c r="N756" s="131"/>
      <c r="O756" s="681"/>
      <c r="R756" s="233"/>
    </row>
    <row r="757" spans="1:18">
      <c r="A757" s="253"/>
      <c r="B757" s="128"/>
      <c r="C757" s="671"/>
      <c r="D757" s="131"/>
      <c r="E757" s="131"/>
      <c r="F757" s="131"/>
      <c r="G757" s="131"/>
      <c r="H757" s="131"/>
      <c r="I757" s="253"/>
      <c r="J757" s="131"/>
      <c r="K757" s="5"/>
      <c r="L757" s="131"/>
      <c r="M757" s="131"/>
      <c r="N757" s="131"/>
      <c r="O757" s="681"/>
      <c r="R757" s="233"/>
    </row>
    <row r="758" spans="1:18">
      <c r="A758" s="253"/>
      <c r="B758" s="128"/>
      <c r="C758" s="671"/>
      <c r="D758" s="131"/>
      <c r="E758" s="131"/>
      <c r="F758" s="131"/>
      <c r="G758" s="131"/>
      <c r="H758" s="131"/>
      <c r="I758" s="253"/>
      <c r="J758" s="131"/>
      <c r="K758" s="5"/>
      <c r="L758" s="131"/>
      <c r="M758" s="131"/>
      <c r="N758" s="131"/>
      <c r="O758" s="681"/>
      <c r="R758" s="233"/>
    </row>
    <row r="759" spans="1:18">
      <c r="A759" s="253"/>
      <c r="B759" s="128"/>
      <c r="C759" s="671"/>
      <c r="D759" s="131"/>
      <c r="E759" s="131"/>
      <c r="F759" s="131"/>
      <c r="G759" s="131"/>
      <c r="H759" s="131"/>
      <c r="I759" s="253"/>
      <c r="J759" s="131"/>
      <c r="K759" s="5"/>
      <c r="L759" s="131"/>
      <c r="M759" s="131"/>
      <c r="N759" s="131"/>
      <c r="O759" s="681"/>
      <c r="R759" s="233"/>
    </row>
    <row r="760" spans="1:18">
      <c r="A760" s="253"/>
      <c r="B760" s="128"/>
      <c r="C760" s="671"/>
      <c r="D760" s="131"/>
      <c r="E760" s="131"/>
      <c r="F760" s="131"/>
      <c r="G760" s="131"/>
      <c r="H760" s="131"/>
      <c r="I760" s="253"/>
      <c r="J760" s="131"/>
      <c r="K760" s="5"/>
      <c r="L760" s="131"/>
      <c r="M760" s="131"/>
      <c r="N760" s="131"/>
      <c r="O760" s="681"/>
      <c r="R760" s="233"/>
    </row>
    <row r="761" spans="1:18">
      <c r="A761" s="253"/>
      <c r="B761" s="128"/>
      <c r="C761" s="671"/>
      <c r="D761" s="131"/>
      <c r="E761" s="131"/>
      <c r="F761" s="131"/>
      <c r="G761" s="131"/>
      <c r="H761" s="131"/>
      <c r="I761" s="253"/>
      <c r="J761" s="131"/>
      <c r="K761" s="5"/>
      <c r="L761" s="131"/>
      <c r="M761" s="131"/>
      <c r="N761" s="131"/>
      <c r="O761" s="681"/>
      <c r="R761" s="233"/>
    </row>
    <row r="762" spans="1:18">
      <c r="A762" s="253"/>
      <c r="B762" s="128"/>
      <c r="C762" s="671"/>
      <c r="D762" s="131"/>
      <c r="E762" s="131"/>
      <c r="F762" s="131"/>
      <c r="G762" s="131"/>
      <c r="H762" s="131"/>
      <c r="I762" s="253"/>
      <c r="J762" s="131"/>
      <c r="K762" s="5"/>
      <c r="L762" s="131"/>
      <c r="M762" s="131"/>
      <c r="N762" s="131"/>
      <c r="O762" s="681"/>
      <c r="R762" s="233"/>
    </row>
    <row r="763" spans="1:18">
      <c r="A763" s="253"/>
      <c r="B763" s="128"/>
      <c r="C763" s="671"/>
      <c r="D763" s="131"/>
      <c r="E763" s="131"/>
      <c r="F763" s="131"/>
      <c r="G763" s="131"/>
      <c r="H763" s="131"/>
      <c r="I763" s="253"/>
      <c r="J763" s="131"/>
      <c r="K763" s="5"/>
      <c r="L763" s="131"/>
      <c r="M763" s="131"/>
      <c r="N763" s="131"/>
      <c r="O763" s="681"/>
      <c r="R763" s="233"/>
    </row>
    <row r="764" spans="1:18">
      <c r="A764" s="253"/>
      <c r="B764" s="128"/>
      <c r="C764" s="671"/>
      <c r="D764" s="131"/>
      <c r="E764" s="131"/>
      <c r="F764" s="131"/>
      <c r="G764" s="131"/>
      <c r="H764" s="131"/>
      <c r="I764" s="253"/>
      <c r="J764" s="131"/>
      <c r="K764" s="5"/>
      <c r="L764" s="131"/>
      <c r="M764" s="131"/>
      <c r="N764" s="131"/>
      <c r="O764" s="681"/>
      <c r="R764" s="233"/>
    </row>
    <row r="765" spans="1:18">
      <c r="A765" s="253"/>
      <c r="B765" s="128"/>
      <c r="C765" s="671"/>
      <c r="D765" s="131"/>
      <c r="E765" s="131"/>
      <c r="F765" s="131"/>
      <c r="G765" s="131"/>
      <c r="H765" s="131"/>
      <c r="I765" s="253"/>
      <c r="J765" s="131"/>
      <c r="K765" s="5"/>
      <c r="L765" s="131"/>
      <c r="M765" s="131"/>
      <c r="N765" s="131"/>
      <c r="O765" s="681"/>
      <c r="R765" s="233"/>
    </row>
    <row r="766" spans="1:18">
      <c r="A766" s="253"/>
      <c r="B766" s="128"/>
      <c r="C766" s="671"/>
      <c r="D766" s="131"/>
      <c r="E766" s="131"/>
      <c r="F766" s="131"/>
      <c r="G766" s="131"/>
      <c r="H766" s="131"/>
      <c r="I766" s="253"/>
      <c r="J766" s="131"/>
      <c r="K766" s="5"/>
      <c r="L766" s="131"/>
      <c r="M766" s="131"/>
      <c r="N766" s="131"/>
      <c r="O766" s="681"/>
      <c r="R766" s="233"/>
    </row>
    <row r="767" spans="1:18">
      <c r="A767" s="253"/>
      <c r="B767" s="128"/>
      <c r="C767" s="671"/>
      <c r="D767" s="131"/>
      <c r="E767" s="131"/>
      <c r="F767" s="131"/>
      <c r="G767" s="131"/>
      <c r="H767" s="131"/>
      <c r="I767" s="253"/>
      <c r="J767" s="131"/>
      <c r="K767" s="5"/>
      <c r="L767" s="131"/>
      <c r="M767" s="131"/>
      <c r="N767" s="131"/>
      <c r="O767" s="681"/>
      <c r="R767" s="233"/>
    </row>
    <row r="768" spans="1:18">
      <c r="A768" s="253"/>
      <c r="B768" s="128"/>
      <c r="C768" s="671"/>
      <c r="D768" s="131"/>
      <c r="E768" s="131"/>
      <c r="F768" s="131"/>
      <c r="G768" s="131"/>
      <c r="H768" s="131"/>
      <c r="I768" s="253"/>
      <c r="J768" s="131"/>
      <c r="K768" s="5"/>
      <c r="L768" s="131"/>
      <c r="M768" s="131"/>
      <c r="N768" s="131"/>
      <c r="O768" s="681"/>
      <c r="R768" s="233"/>
    </row>
    <row r="769" spans="1:18">
      <c r="A769" s="253"/>
      <c r="B769" s="128"/>
      <c r="C769" s="671"/>
      <c r="D769" s="131"/>
      <c r="E769" s="131"/>
      <c r="F769" s="131"/>
      <c r="G769" s="131"/>
      <c r="H769" s="131"/>
      <c r="I769" s="253"/>
      <c r="J769" s="131"/>
      <c r="K769" s="5"/>
      <c r="L769" s="131"/>
      <c r="M769" s="131"/>
      <c r="N769" s="131"/>
      <c r="O769" s="681"/>
      <c r="R769" s="233"/>
    </row>
    <row r="770" spans="1:18">
      <c r="A770" s="253"/>
      <c r="B770" s="128"/>
      <c r="C770" s="671"/>
      <c r="D770" s="131"/>
      <c r="E770" s="131"/>
      <c r="F770" s="131"/>
      <c r="G770" s="131"/>
      <c r="H770" s="131"/>
      <c r="I770" s="253"/>
      <c r="J770" s="131"/>
      <c r="K770" s="5"/>
      <c r="L770" s="131"/>
      <c r="M770" s="131"/>
      <c r="N770" s="131"/>
      <c r="O770" s="681"/>
      <c r="R770" s="233"/>
    </row>
    <row r="771" spans="1:18">
      <c r="A771" s="253"/>
      <c r="B771" s="128"/>
      <c r="C771" s="671"/>
      <c r="D771" s="131"/>
      <c r="E771" s="131"/>
      <c r="F771" s="131"/>
      <c r="G771" s="131"/>
      <c r="H771" s="131"/>
      <c r="I771" s="253"/>
      <c r="J771" s="131"/>
      <c r="K771" s="5"/>
      <c r="L771" s="131"/>
      <c r="M771" s="131"/>
      <c r="N771" s="131"/>
      <c r="O771" s="681"/>
      <c r="R771" s="233"/>
    </row>
    <row r="772" spans="1:18">
      <c r="A772" s="253"/>
      <c r="B772" s="128"/>
      <c r="C772" s="671"/>
      <c r="D772" s="131"/>
      <c r="E772" s="131"/>
      <c r="F772" s="131"/>
      <c r="G772" s="131"/>
      <c r="H772" s="131"/>
      <c r="I772" s="253"/>
      <c r="J772" s="131"/>
      <c r="K772" s="5"/>
      <c r="L772" s="131"/>
      <c r="M772" s="131"/>
      <c r="N772" s="131"/>
      <c r="O772" s="681"/>
      <c r="R772" s="233"/>
    </row>
    <row r="773" spans="1:18">
      <c r="A773" s="253"/>
      <c r="B773" s="128"/>
      <c r="C773" s="671"/>
      <c r="D773" s="131"/>
      <c r="E773" s="131"/>
      <c r="F773" s="131"/>
      <c r="G773" s="131"/>
      <c r="H773" s="131"/>
      <c r="I773" s="253"/>
      <c r="J773" s="131"/>
      <c r="K773" s="5"/>
      <c r="L773" s="131"/>
      <c r="M773" s="131"/>
      <c r="N773" s="131"/>
      <c r="O773" s="681"/>
      <c r="R773" s="233"/>
    </row>
    <row r="774" spans="1:18">
      <c r="A774" s="253"/>
      <c r="B774" s="128"/>
      <c r="C774" s="671"/>
      <c r="D774" s="131"/>
      <c r="E774" s="131"/>
      <c r="F774" s="131"/>
      <c r="G774" s="131"/>
      <c r="H774" s="131"/>
      <c r="I774" s="253"/>
      <c r="J774" s="131"/>
      <c r="K774" s="5"/>
      <c r="L774" s="131"/>
      <c r="M774" s="131"/>
      <c r="N774" s="131"/>
      <c r="O774" s="681"/>
      <c r="R774" s="233"/>
    </row>
    <row r="775" spans="1:18">
      <c r="A775" s="253"/>
      <c r="B775" s="128"/>
      <c r="C775" s="671"/>
      <c r="D775" s="131"/>
      <c r="E775" s="131"/>
      <c r="F775" s="131"/>
      <c r="G775" s="131"/>
      <c r="H775" s="131"/>
      <c r="I775" s="253"/>
      <c r="J775" s="131"/>
      <c r="K775" s="5"/>
      <c r="L775" s="131"/>
      <c r="M775" s="131"/>
      <c r="N775" s="131"/>
      <c r="O775" s="681"/>
      <c r="R775" s="233"/>
    </row>
    <row r="776" spans="1:18">
      <c r="A776" s="253"/>
      <c r="B776" s="128"/>
      <c r="C776" s="671"/>
      <c r="D776" s="131"/>
      <c r="E776" s="131"/>
      <c r="F776" s="131"/>
      <c r="G776" s="131"/>
      <c r="H776" s="131"/>
      <c r="I776" s="253"/>
      <c r="J776" s="131"/>
      <c r="K776" s="5"/>
      <c r="L776" s="131"/>
      <c r="M776" s="131"/>
      <c r="N776" s="131"/>
      <c r="O776" s="681"/>
      <c r="R776" s="233"/>
    </row>
    <row r="777" spans="1:18">
      <c r="A777" s="253"/>
      <c r="B777" s="128"/>
      <c r="C777" s="671"/>
      <c r="D777" s="131"/>
      <c r="E777" s="131"/>
      <c r="F777" s="131"/>
      <c r="G777" s="131"/>
      <c r="H777" s="131"/>
      <c r="I777" s="253"/>
      <c r="J777" s="131"/>
      <c r="K777" s="5"/>
      <c r="L777" s="131"/>
      <c r="M777" s="131"/>
      <c r="N777" s="131"/>
      <c r="O777" s="681"/>
      <c r="R777" s="233"/>
    </row>
    <row r="778" spans="1:18">
      <c r="A778" s="253"/>
      <c r="B778" s="128"/>
      <c r="C778" s="671"/>
      <c r="D778" s="131"/>
      <c r="E778" s="131"/>
      <c r="F778" s="131"/>
      <c r="G778" s="131"/>
      <c r="H778" s="131"/>
      <c r="I778" s="253"/>
      <c r="J778" s="131"/>
      <c r="K778" s="5"/>
      <c r="L778" s="131"/>
      <c r="M778" s="131"/>
      <c r="N778" s="131"/>
      <c r="O778" s="681"/>
      <c r="R778" s="233"/>
    </row>
    <row r="779" spans="1:18">
      <c r="A779" s="253"/>
      <c r="B779" s="128"/>
      <c r="C779" s="671"/>
      <c r="D779" s="131"/>
      <c r="E779" s="131"/>
      <c r="F779" s="131"/>
      <c r="G779" s="131"/>
      <c r="H779" s="131"/>
      <c r="I779" s="253"/>
      <c r="J779" s="131"/>
      <c r="K779" s="5"/>
      <c r="L779" s="131"/>
      <c r="M779" s="131"/>
      <c r="N779" s="131"/>
      <c r="O779" s="681"/>
      <c r="R779" s="233"/>
    </row>
    <row r="780" spans="1:18">
      <c r="A780" s="253"/>
      <c r="B780" s="128"/>
      <c r="C780" s="671"/>
      <c r="D780" s="131"/>
      <c r="E780" s="131"/>
      <c r="F780" s="131"/>
      <c r="G780" s="131"/>
      <c r="H780" s="131"/>
      <c r="I780" s="253"/>
      <c r="J780" s="131"/>
      <c r="K780" s="5"/>
      <c r="L780" s="131"/>
      <c r="M780" s="131"/>
      <c r="N780" s="131"/>
      <c r="O780" s="681"/>
      <c r="R780" s="233"/>
    </row>
    <row r="781" spans="1:18">
      <c r="A781" s="253"/>
      <c r="B781" s="128"/>
      <c r="C781" s="671"/>
      <c r="D781" s="131"/>
      <c r="E781" s="131"/>
      <c r="F781" s="131"/>
      <c r="G781" s="131"/>
      <c r="H781" s="131"/>
      <c r="I781" s="253"/>
      <c r="J781" s="131"/>
      <c r="K781" s="5"/>
      <c r="L781" s="131"/>
      <c r="M781" s="131"/>
      <c r="N781" s="131"/>
      <c r="O781" s="681"/>
      <c r="R781" s="233"/>
    </row>
    <row r="782" spans="1:18">
      <c r="A782" s="253"/>
      <c r="B782" s="128"/>
      <c r="C782" s="671"/>
      <c r="D782" s="131"/>
      <c r="E782" s="131"/>
      <c r="F782" s="131"/>
      <c r="G782" s="131"/>
      <c r="H782" s="131"/>
      <c r="I782" s="253"/>
      <c r="J782" s="131"/>
      <c r="K782" s="5"/>
      <c r="L782" s="131"/>
      <c r="M782" s="131"/>
      <c r="N782" s="131"/>
      <c r="O782" s="681"/>
      <c r="R782" s="233"/>
    </row>
    <row r="783" spans="1:18">
      <c r="A783" s="253"/>
      <c r="B783" s="128"/>
      <c r="C783" s="671"/>
      <c r="D783" s="131"/>
      <c r="E783" s="131"/>
      <c r="F783" s="131"/>
      <c r="G783" s="131"/>
      <c r="H783" s="131"/>
      <c r="I783" s="253"/>
      <c r="J783" s="131"/>
      <c r="K783" s="5"/>
      <c r="L783" s="131"/>
      <c r="M783" s="131"/>
      <c r="N783" s="131"/>
      <c r="O783" s="681"/>
      <c r="R783" s="233"/>
    </row>
    <row r="784" spans="1:18">
      <c r="A784" s="253"/>
      <c r="B784" s="128"/>
      <c r="C784" s="671"/>
      <c r="D784" s="131"/>
      <c r="E784" s="131"/>
      <c r="F784" s="131"/>
      <c r="G784" s="131"/>
      <c r="H784" s="131"/>
      <c r="I784" s="253"/>
      <c r="J784" s="131"/>
      <c r="K784" s="5"/>
      <c r="L784" s="131"/>
      <c r="M784" s="131"/>
      <c r="N784" s="131"/>
      <c r="O784" s="681"/>
      <c r="R784" s="233"/>
    </row>
    <row r="785" spans="1:18">
      <c r="A785" s="253"/>
      <c r="B785" s="128"/>
      <c r="C785" s="671"/>
      <c r="D785" s="131"/>
      <c r="E785" s="131"/>
      <c r="F785" s="131"/>
      <c r="G785" s="131"/>
      <c r="H785" s="131"/>
      <c r="I785" s="253"/>
      <c r="J785" s="131"/>
      <c r="K785" s="5"/>
      <c r="L785" s="131"/>
      <c r="M785" s="131"/>
      <c r="N785" s="131"/>
      <c r="O785" s="681"/>
      <c r="R785" s="233"/>
    </row>
    <row r="786" spans="1:18">
      <c r="A786" s="253"/>
      <c r="B786" s="128"/>
      <c r="C786" s="671"/>
      <c r="D786" s="131"/>
      <c r="E786" s="131"/>
      <c r="F786" s="131"/>
      <c r="G786" s="131"/>
      <c r="H786" s="131"/>
      <c r="I786" s="253"/>
      <c r="J786" s="131"/>
      <c r="K786" s="5"/>
      <c r="L786" s="131"/>
      <c r="M786" s="131"/>
      <c r="N786" s="131"/>
      <c r="O786" s="681"/>
      <c r="R786" s="233"/>
    </row>
    <row r="787" spans="1:18">
      <c r="A787" s="253"/>
      <c r="B787" s="128"/>
      <c r="C787" s="671"/>
      <c r="D787" s="131"/>
      <c r="E787" s="131"/>
      <c r="F787" s="131"/>
      <c r="G787" s="131"/>
      <c r="H787" s="131"/>
      <c r="I787" s="253"/>
      <c r="J787" s="131"/>
      <c r="K787" s="5"/>
      <c r="L787" s="131"/>
      <c r="M787" s="131"/>
      <c r="N787" s="131"/>
      <c r="O787" s="681"/>
      <c r="R787" s="233"/>
    </row>
    <row r="788" spans="1:18">
      <c r="A788" s="253"/>
      <c r="B788" s="128"/>
      <c r="C788" s="671"/>
      <c r="D788" s="131"/>
      <c r="E788" s="131"/>
      <c r="F788" s="131"/>
      <c r="G788" s="131"/>
      <c r="H788" s="131"/>
      <c r="I788" s="253"/>
      <c r="J788" s="131"/>
      <c r="K788" s="5"/>
      <c r="L788" s="131"/>
      <c r="M788" s="131"/>
      <c r="N788" s="131"/>
      <c r="O788" s="681"/>
      <c r="R788" s="233"/>
    </row>
    <row r="789" spans="1:18">
      <c r="A789" s="253"/>
      <c r="B789" s="128"/>
      <c r="C789" s="671"/>
      <c r="D789" s="131"/>
      <c r="E789" s="131"/>
      <c r="F789" s="131"/>
      <c r="G789" s="131"/>
      <c r="H789" s="131"/>
      <c r="I789" s="253"/>
      <c r="J789" s="131"/>
      <c r="K789" s="5"/>
      <c r="L789" s="131"/>
      <c r="M789" s="131"/>
      <c r="N789" s="131"/>
      <c r="O789" s="681"/>
      <c r="R789" s="233"/>
    </row>
    <row r="790" spans="1:18">
      <c r="A790" s="253"/>
      <c r="B790" s="128"/>
      <c r="C790" s="671"/>
      <c r="D790" s="131"/>
      <c r="E790" s="131"/>
      <c r="F790" s="131"/>
      <c r="G790" s="131"/>
      <c r="H790" s="131"/>
      <c r="I790" s="253"/>
      <c r="J790" s="131"/>
      <c r="K790" s="5"/>
      <c r="L790" s="131"/>
      <c r="M790" s="131"/>
      <c r="N790" s="131"/>
      <c r="O790" s="681"/>
      <c r="R790" s="233"/>
    </row>
    <row r="791" spans="1:18">
      <c r="A791" s="253"/>
      <c r="B791" s="128"/>
      <c r="C791" s="671"/>
      <c r="D791" s="131"/>
      <c r="E791" s="131"/>
      <c r="F791" s="131"/>
      <c r="G791" s="131"/>
      <c r="H791" s="131"/>
      <c r="I791" s="253"/>
      <c r="J791" s="131"/>
      <c r="K791" s="5"/>
      <c r="L791" s="131"/>
      <c r="M791" s="131"/>
      <c r="N791" s="131"/>
      <c r="O791" s="681"/>
      <c r="R791" s="233"/>
    </row>
    <row r="792" spans="1:18">
      <c r="A792" s="253"/>
      <c r="B792" s="128"/>
      <c r="C792" s="671"/>
      <c r="D792" s="131"/>
      <c r="E792" s="131"/>
      <c r="F792" s="131"/>
      <c r="G792" s="131"/>
      <c r="H792" s="131"/>
      <c r="I792" s="253"/>
      <c r="J792" s="131"/>
      <c r="K792" s="5"/>
      <c r="L792" s="131"/>
      <c r="M792" s="131"/>
      <c r="N792" s="131"/>
      <c r="O792" s="681"/>
      <c r="R792" s="233"/>
    </row>
    <row r="793" spans="1:18">
      <c r="A793" s="253"/>
      <c r="B793" s="128"/>
      <c r="C793" s="671"/>
      <c r="D793" s="131"/>
      <c r="E793" s="131"/>
      <c r="F793" s="131"/>
      <c r="G793" s="131"/>
      <c r="H793" s="131"/>
      <c r="I793" s="253"/>
      <c r="J793" s="131"/>
      <c r="K793" s="5"/>
      <c r="L793" s="131"/>
      <c r="M793" s="131"/>
      <c r="N793" s="131"/>
      <c r="O793" s="681"/>
      <c r="R793" s="233"/>
    </row>
    <row r="794" spans="1:18">
      <c r="A794" s="253"/>
      <c r="B794" s="128"/>
      <c r="C794" s="671"/>
      <c r="D794" s="131"/>
      <c r="E794" s="131"/>
      <c r="F794" s="131"/>
      <c r="G794" s="131"/>
      <c r="H794" s="131"/>
      <c r="I794" s="253"/>
      <c r="J794" s="131"/>
      <c r="K794" s="5"/>
      <c r="L794" s="131"/>
      <c r="M794" s="131"/>
      <c r="N794" s="131"/>
      <c r="O794" s="681"/>
      <c r="R794" s="233"/>
    </row>
    <row r="795" spans="1:18">
      <c r="A795" s="253"/>
      <c r="B795" s="128"/>
      <c r="C795" s="671"/>
      <c r="D795" s="131"/>
      <c r="E795" s="131"/>
      <c r="F795" s="131"/>
      <c r="G795" s="131"/>
      <c r="H795" s="131"/>
      <c r="I795" s="253"/>
      <c r="J795" s="131"/>
      <c r="K795" s="5"/>
      <c r="L795" s="131"/>
      <c r="M795" s="131"/>
      <c r="N795" s="131"/>
      <c r="O795" s="681"/>
      <c r="R795" s="233"/>
    </row>
    <row r="796" spans="1:18">
      <c r="A796" s="253"/>
      <c r="B796" s="128"/>
      <c r="C796" s="671"/>
      <c r="D796" s="131"/>
      <c r="E796" s="131"/>
      <c r="F796" s="131"/>
      <c r="G796" s="131"/>
      <c r="H796" s="131"/>
      <c r="I796" s="253"/>
      <c r="J796" s="131"/>
      <c r="K796" s="5"/>
      <c r="L796" s="131"/>
      <c r="M796" s="131"/>
      <c r="N796" s="131"/>
      <c r="O796" s="681"/>
      <c r="R796" s="233"/>
    </row>
    <row r="797" spans="1:18">
      <c r="A797" s="253"/>
      <c r="B797" s="128"/>
      <c r="C797" s="671"/>
      <c r="D797" s="131"/>
      <c r="E797" s="131"/>
      <c r="F797" s="131"/>
      <c r="G797" s="131"/>
      <c r="H797" s="131"/>
      <c r="I797" s="253"/>
      <c r="J797" s="131"/>
      <c r="K797" s="5"/>
      <c r="L797" s="131"/>
      <c r="M797" s="131"/>
      <c r="N797" s="131"/>
      <c r="O797" s="681"/>
      <c r="R797" s="233"/>
    </row>
    <row r="798" spans="1:18">
      <c r="A798" s="253"/>
      <c r="B798" s="128"/>
      <c r="C798" s="671"/>
      <c r="D798" s="131"/>
      <c r="E798" s="131"/>
      <c r="F798" s="131"/>
      <c r="G798" s="131"/>
      <c r="H798" s="131"/>
      <c r="I798" s="253"/>
      <c r="J798" s="131"/>
      <c r="K798" s="5"/>
      <c r="L798" s="131"/>
      <c r="M798" s="131"/>
      <c r="N798" s="131"/>
      <c r="O798" s="681"/>
      <c r="R798" s="233"/>
    </row>
    <row r="799" spans="1:18">
      <c r="A799" s="253"/>
      <c r="B799" s="128"/>
      <c r="C799" s="671"/>
      <c r="D799" s="131"/>
      <c r="E799" s="131"/>
      <c r="F799" s="131"/>
      <c r="G799" s="131"/>
      <c r="H799" s="131"/>
      <c r="I799" s="253"/>
      <c r="J799" s="131"/>
      <c r="K799" s="5"/>
      <c r="L799" s="131"/>
      <c r="M799" s="131"/>
      <c r="N799" s="131"/>
      <c r="O799" s="681"/>
      <c r="R799" s="233"/>
    </row>
    <row r="800" spans="1:18">
      <c r="A800" s="253"/>
      <c r="B800" s="128"/>
      <c r="C800" s="671"/>
      <c r="D800" s="131"/>
      <c r="E800" s="131"/>
      <c r="F800" s="131"/>
      <c r="G800" s="131"/>
      <c r="H800" s="131"/>
      <c r="I800" s="253"/>
      <c r="J800" s="131"/>
      <c r="K800" s="5"/>
      <c r="L800" s="131"/>
      <c r="M800" s="131"/>
      <c r="N800" s="131"/>
      <c r="O800" s="681"/>
      <c r="R800" s="233"/>
    </row>
    <row r="801" spans="1:18">
      <c r="A801" s="253"/>
      <c r="B801" s="128"/>
      <c r="C801" s="671"/>
      <c r="D801" s="131"/>
      <c r="E801" s="131"/>
      <c r="F801" s="131"/>
      <c r="G801" s="131"/>
      <c r="H801" s="131"/>
      <c r="I801" s="253"/>
      <c r="J801" s="131"/>
      <c r="K801" s="5"/>
      <c r="L801" s="131"/>
      <c r="M801" s="131"/>
      <c r="N801" s="131"/>
      <c r="O801" s="681"/>
      <c r="R801" s="233"/>
    </row>
    <row r="802" spans="1:18">
      <c r="A802" s="253"/>
      <c r="B802" s="128"/>
      <c r="C802" s="671"/>
      <c r="D802" s="131"/>
      <c r="E802" s="131"/>
      <c r="F802" s="131"/>
      <c r="G802" s="131"/>
      <c r="H802" s="131"/>
      <c r="I802" s="253"/>
      <c r="J802" s="131"/>
      <c r="K802" s="5"/>
      <c r="L802" s="131"/>
      <c r="M802" s="131"/>
      <c r="N802" s="131"/>
      <c r="O802" s="681"/>
      <c r="R802" s="233"/>
    </row>
    <row r="803" spans="1:18">
      <c r="A803" s="253"/>
      <c r="B803" s="128"/>
      <c r="C803" s="671"/>
      <c r="D803" s="131"/>
      <c r="E803" s="131"/>
      <c r="F803" s="131"/>
      <c r="G803" s="131"/>
      <c r="H803" s="131"/>
      <c r="I803" s="253"/>
      <c r="J803" s="131"/>
      <c r="K803" s="5"/>
      <c r="L803" s="131"/>
      <c r="M803" s="131"/>
      <c r="N803" s="131"/>
      <c r="O803" s="681"/>
      <c r="R803" s="233"/>
    </row>
    <row r="804" spans="1:18">
      <c r="A804" s="253"/>
      <c r="B804" s="128"/>
      <c r="C804" s="671"/>
      <c r="D804" s="131"/>
      <c r="E804" s="131"/>
      <c r="F804" s="131"/>
      <c r="G804" s="131"/>
      <c r="H804" s="131"/>
      <c r="I804" s="253"/>
      <c r="J804" s="131"/>
      <c r="K804" s="5"/>
      <c r="L804" s="131"/>
      <c r="M804" s="131"/>
      <c r="N804" s="131"/>
      <c r="O804" s="681"/>
      <c r="R804" s="233"/>
    </row>
    <row r="805" spans="1:18">
      <c r="A805" s="253"/>
      <c r="B805" s="128"/>
      <c r="C805" s="671"/>
      <c r="D805" s="131"/>
      <c r="E805" s="131"/>
      <c r="F805" s="131"/>
      <c r="G805" s="131"/>
      <c r="H805" s="131"/>
      <c r="I805" s="253"/>
      <c r="J805" s="131"/>
      <c r="K805" s="5"/>
      <c r="L805" s="131"/>
      <c r="M805" s="131"/>
      <c r="N805" s="131"/>
      <c r="O805" s="681"/>
      <c r="R805" s="233"/>
    </row>
    <row r="806" spans="1:18">
      <c r="A806" s="253"/>
      <c r="B806" s="128"/>
      <c r="C806" s="671"/>
      <c r="D806" s="131"/>
      <c r="E806" s="131"/>
      <c r="F806" s="131"/>
      <c r="G806" s="131"/>
      <c r="H806" s="131"/>
      <c r="I806" s="253"/>
      <c r="J806" s="131"/>
      <c r="K806" s="5"/>
      <c r="L806" s="131"/>
      <c r="M806" s="131"/>
      <c r="N806" s="131"/>
      <c r="O806" s="681"/>
      <c r="R806" s="233"/>
    </row>
    <row r="807" spans="1:18">
      <c r="A807" s="253"/>
      <c r="B807" s="128"/>
      <c r="C807" s="671"/>
      <c r="D807" s="131"/>
      <c r="E807" s="131"/>
      <c r="F807" s="131"/>
      <c r="G807" s="131"/>
      <c r="H807" s="131"/>
      <c r="I807" s="253"/>
      <c r="J807" s="131"/>
      <c r="K807" s="5"/>
      <c r="L807" s="131"/>
      <c r="M807" s="131"/>
      <c r="N807" s="131"/>
      <c r="O807" s="681"/>
      <c r="R807" s="233"/>
    </row>
    <row r="808" spans="1:18">
      <c r="A808" s="253"/>
      <c r="B808" s="128"/>
      <c r="C808" s="671"/>
      <c r="D808" s="131"/>
      <c r="E808" s="131"/>
      <c r="F808" s="131"/>
      <c r="G808" s="131"/>
      <c r="H808" s="131"/>
      <c r="I808" s="253"/>
      <c r="J808" s="131"/>
      <c r="K808" s="5"/>
      <c r="L808" s="131"/>
      <c r="M808" s="131"/>
      <c r="N808" s="131"/>
      <c r="O808" s="681"/>
      <c r="R808" s="233"/>
    </row>
    <row r="809" spans="1:18">
      <c r="A809" s="253"/>
      <c r="B809" s="128"/>
      <c r="C809" s="671"/>
      <c r="D809" s="131"/>
      <c r="E809" s="131"/>
      <c r="F809" s="131"/>
      <c r="G809" s="131"/>
      <c r="H809" s="131"/>
      <c r="I809" s="253"/>
      <c r="J809" s="131"/>
      <c r="K809" s="5"/>
      <c r="L809" s="131"/>
      <c r="M809" s="131"/>
      <c r="N809" s="131"/>
      <c r="O809" s="681"/>
      <c r="R809" s="233"/>
    </row>
    <row r="810" spans="1:18">
      <c r="A810" s="253"/>
      <c r="B810" s="128"/>
      <c r="C810" s="671"/>
      <c r="D810" s="131"/>
      <c r="E810" s="131"/>
      <c r="F810" s="131"/>
      <c r="G810" s="131"/>
      <c r="H810" s="131"/>
      <c r="I810" s="253"/>
      <c r="J810" s="131"/>
      <c r="K810" s="5"/>
      <c r="L810" s="131"/>
      <c r="M810" s="131"/>
      <c r="N810" s="131"/>
      <c r="O810" s="681"/>
      <c r="R810" s="233"/>
    </row>
    <row r="811" spans="1:18">
      <c r="A811" s="253"/>
      <c r="B811" s="128"/>
      <c r="C811" s="671"/>
      <c r="D811" s="131"/>
      <c r="E811" s="131"/>
      <c r="F811" s="131"/>
      <c r="G811" s="131"/>
      <c r="H811" s="131"/>
      <c r="I811" s="253"/>
      <c r="J811" s="131"/>
      <c r="K811" s="5"/>
      <c r="L811" s="131"/>
      <c r="M811" s="131"/>
      <c r="N811" s="131"/>
      <c r="O811" s="681"/>
      <c r="R811" s="233"/>
    </row>
    <row r="812" spans="1:18">
      <c r="A812" s="253"/>
      <c r="B812" s="128"/>
      <c r="C812" s="671"/>
      <c r="D812" s="131"/>
      <c r="E812" s="131"/>
      <c r="F812" s="131"/>
      <c r="G812" s="131"/>
      <c r="H812" s="131"/>
      <c r="I812" s="253"/>
      <c r="J812" s="131"/>
      <c r="K812" s="5"/>
      <c r="L812" s="131"/>
      <c r="M812" s="131"/>
      <c r="N812" s="131"/>
      <c r="O812" s="681"/>
      <c r="R812" s="233"/>
    </row>
    <row r="813" spans="1:18">
      <c r="A813" s="253"/>
      <c r="B813" s="128"/>
      <c r="C813" s="671"/>
      <c r="D813" s="131"/>
      <c r="E813" s="131"/>
      <c r="F813" s="131"/>
      <c r="G813" s="131"/>
      <c r="H813" s="131"/>
      <c r="I813" s="253"/>
      <c r="J813" s="131"/>
      <c r="K813" s="5"/>
      <c r="L813" s="131"/>
      <c r="M813" s="131"/>
      <c r="N813" s="131"/>
      <c r="O813" s="681"/>
      <c r="R813" s="233"/>
    </row>
    <row r="814" spans="1:18">
      <c r="A814" s="253"/>
      <c r="B814" s="128"/>
      <c r="C814" s="671"/>
      <c r="D814" s="131"/>
      <c r="E814" s="131"/>
      <c r="F814" s="131"/>
      <c r="G814" s="131"/>
      <c r="H814" s="131"/>
      <c r="I814" s="253"/>
      <c r="J814" s="131"/>
      <c r="K814" s="5"/>
      <c r="L814" s="131"/>
      <c r="M814" s="131"/>
      <c r="N814" s="131"/>
      <c r="O814" s="681"/>
      <c r="R814" s="233"/>
    </row>
    <row r="815" spans="1:18">
      <c r="A815" s="253"/>
      <c r="B815" s="128"/>
      <c r="C815" s="671"/>
      <c r="D815" s="131"/>
      <c r="E815" s="131"/>
      <c r="F815" s="131"/>
      <c r="G815" s="131"/>
      <c r="H815" s="131"/>
      <c r="I815" s="253"/>
      <c r="J815" s="131"/>
      <c r="K815" s="5"/>
      <c r="L815" s="131"/>
      <c r="M815" s="131"/>
      <c r="N815" s="131"/>
      <c r="O815" s="681"/>
      <c r="R815" s="233"/>
    </row>
    <row r="816" spans="1:18">
      <c r="A816" s="253"/>
      <c r="B816" s="128"/>
      <c r="C816" s="671"/>
      <c r="D816" s="131"/>
      <c r="E816" s="131"/>
      <c r="F816" s="131"/>
      <c r="G816" s="131"/>
      <c r="H816" s="131"/>
      <c r="I816" s="253"/>
      <c r="J816" s="131"/>
      <c r="K816" s="5"/>
      <c r="L816" s="131"/>
      <c r="M816" s="131"/>
      <c r="N816" s="131"/>
      <c r="O816" s="681"/>
      <c r="R816" s="233"/>
    </row>
    <row r="817" spans="1:18">
      <c r="A817" s="253"/>
      <c r="B817" s="128"/>
      <c r="C817" s="671"/>
      <c r="D817" s="131"/>
      <c r="E817" s="131"/>
      <c r="F817" s="131"/>
      <c r="G817" s="131"/>
      <c r="H817" s="131"/>
      <c r="I817" s="253"/>
      <c r="J817" s="131"/>
      <c r="K817" s="5"/>
      <c r="L817" s="131"/>
      <c r="M817" s="131"/>
      <c r="N817" s="131"/>
      <c r="O817" s="681"/>
      <c r="R817" s="233"/>
    </row>
    <row r="818" spans="1:18">
      <c r="A818" s="253"/>
      <c r="B818" s="128"/>
      <c r="C818" s="671"/>
      <c r="D818" s="131"/>
      <c r="E818" s="131"/>
      <c r="F818" s="131"/>
      <c r="G818" s="131"/>
      <c r="H818" s="131"/>
      <c r="I818" s="253"/>
      <c r="J818" s="131"/>
      <c r="K818" s="5"/>
      <c r="L818" s="131"/>
      <c r="M818" s="131"/>
      <c r="N818" s="131"/>
      <c r="O818" s="681"/>
      <c r="R818" s="233"/>
    </row>
    <row r="819" spans="1:18">
      <c r="A819" s="253"/>
      <c r="B819" s="128"/>
      <c r="C819" s="671"/>
      <c r="D819" s="131"/>
      <c r="E819" s="131"/>
      <c r="F819" s="131"/>
      <c r="G819" s="131"/>
      <c r="H819" s="131"/>
      <c r="I819" s="253"/>
      <c r="J819" s="131"/>
      <c r="K819" s="5"/>
      <c r="L819" s="131"/>
      <c r="M819" s="131"/>
      <c r="N819" s="131"/>
      <c r="O819" s="681"/>
      <c r="R819" s="233"/>
    </row>
    <row r="820" spans="1:18">
      <c r="A820" s="253"/>
      <c r="B820" s="128"/>
      <c r="C820" s="671"/>
      <c r="D820" s="131"/>
      <c r="E820" s="131"/>
      <c r="F820" s="131"/>
      <c r="G820" s="131"/>
      <c r="H820" s="131"/>
      <c r="I820" s="253"/>
      <c r="J820" s="131"/>
      <c r="K820" s="5"/>
      <c r="L820" s="131"/>
      <c r="M820" s="131"/>
      <c r="N820" s="131"/>
      <c r="O820" s="681"/>
      <c r="R820" s="233"/>
    </row>
    <row r="821" spans="1:18">
      <c r="A821" s="253"/>
      <c r="B821" s="128"/>
      <c r="C821" s="671"/>
      <c r="D821" s="131"/>
      <c r="E821" s="131"/>
      <c r="F821" s="131"/>
      <c r="G821" s="131"/>
      <c r="H821" s="131"/>
      <c r="I821" s="253"/>
      <c r="J821" s="131"/>
      <c r="K821" s="5"/>
      <c r="L821" s="131"/>
      <c r="M821" s="131"/>
      <c r="N821" s="131"/>
      <c r="O821" s="681"/>
      <c r="R821" s="233"/>
    </row>
    <row r="822" spans="1:18">
      <c r="A822" s="253"/>
      <c r="B822" s="128"/>
      <c r="C822" s="671"/>
      <c r="D822" s="131"/>
      <c r="E822" s="131"/>
      <c r="F822" s="131"/>
      <c r="G822" s="131"/>
      <c r="H822" s="131"/>
      <c r="I822" s="253"/>
      <c r="J822" s="131"/>
      <c r="K822" s="5"/>
      <c r="L822" s="131"/>
      <c r="M822" s="131"/>
      <c r="N822" s="131"/>
      <c r="O822" s="681"/>
      <c r="R822" s="233"/>
    </row>
    <row r="823" spans="1:18">
      <c r="A823" s="253"/>
      <c r="B823" s="128"/>
      <c r="C823" s="671"/>
      <c r="D823" s="131"/>
      <c r="E823" s="131"/>
      <c r="F823" s="131"/>
      <c r="G823" s="131"/>
      <c r="H823" s="131"/>
      <c r="I823" s="253"/>
      <c r="J823" s="131"/>
      <c r="K823" s="5"/>
      <c r="L823" s="131"/>
      <c r="M823" s="131"/>
      <c r="N823" s="131"/>
      <c r="O823" s="681"/>
      <c r="R823" s="233"/>
    </row>
    <row r="824" spans="1:18">
      <c r="A824" s="253"/>
      <c r="B824" s="128"/>
      <c r="C824" s="671"/>
      <c r="D824" s="131"/>
      <c r="E824" s="131"/>
      <c r="F824" s="131"/>
      <c r="G824" s="131"/>
      <c r="H824" s="131"/>
      <c r="I824" s="253"/>
      <c r="J824" s="131"/>
      <c r="K824" s="5"/>
      <c r="L824" s="131"/>
      <c r="M824" s="131"/>
      <c r="N824" s="131"/>
      <c r="O824" s="681"/>
      <c r="R824" s="233"/>
    </row>
    <row r="825" spans="1:18">
      <c r="A825" s="253"/>
      <c r="B825" s="128"/>
      <c r="C825" s="671"/>
      <c r="D825" s="131"/>
      <c r="E825" s="131"/>
      <c r="F825" s="131"/>
      <c r="G825" s="131"/>
      <c r="H825" s="131"/>
      <c r="I825" s="253"/>
      <c r="J825" s="131"/>
      <c r="K825" s="5"/>
      <c r="L825" s="131"/>
      <c r="M825" s="131"/>
      <c r="N825" s="131"/>
      <c r="O825" s="681"/>
      <c r="R825" s="233"/>
    </row>
    <row r="826" spans="1:18">
      <c r="A826" s="253"/>
      <c r="B826" s="128"/>
      <c r="C826" s="671"/>
      <c r="D826" s="131"/>
      <c r="E826" s="131"/>
      <c r="F826" s="131"/>
      <c r="G826" s="131"/>
      <c r="H826" s="131"/>
      <c r="I826" s="253"/>
      <c r="J826" s="131"/>
      <c r="K826" s="5"/>
      <c r="L826" s="131"/>
      <c r="M826" s="131"/>
      <c r="N826" s="131"/>
      <c r="O826" s="681"/>
      <c r="R826" s="233"/>
    </row>
    <row r="827" spans="1:18">
      <c r="A827" s="253"/>
      <c r="B827" s="128"/>
      <c r="C827" s="671"/>
      <c r="D827" s="131"/>
      <c r="E827" s="131"/>
      <c r="F827" s="131"/>
      <c r="G827" s="131"/>
      <c r="H827" s="131"/>
      <c r="I827" s="253"/>
      <c r="J827" s="131"/>
      <c r="K827" s="5"/>
      <c r="L827" s="131"/>
      <c r="M827" s="131"/>
      <c r="N827" s="131"/>
      <c r="O827" s="681"/>
      <c r="R827" s="233"/>
    </row>
    <row r="828" spans="1:18">
      <c r="A828" s="253"/>
      <c r="B828" s="128"/>
      <c r="C828" s="671"/>
      <c r="D828" s="131"/>
      <c r="E828" s="131"/>
      <c r="F828" s="131"/>
      <c r="G828" s="131"/>
      <c r="H828" s="131"/>
      <c r="I828" s="253"/>
      <c r="J828" s="131"/>
      <c r="K828" s="5"/>
      <c r="L828" s="131"/>
      <c r="M828" s="131"/>
      <c r="N828" s="131"/>
      <c r="O828" s="681"/>
      <c r="R828" s="233"/>
    </row>
    <row r="829" spans="1:18">
      <c r="A829" s="253"/>
      <c r="B829" s="128"/>
      <c r="C829" s="671"/>
      <c r="D829" s="131"/>
      <c r="E829" s="131"/>
      <c r="F829" s="131"/>
      <c r="G829" s="131"/>
      <c r="H829" s="131"/>
      <c r="I829" s="253"/>
      <c r="J829" s="131"/>
      <c r="K829" s="5"/>
      <c r="L829" s="131"/>
      <c r="M829" s="131"/>
      <c r="N829" s="131"/>
      <c r="O829" s="681"/>
      <c r="R829" s="233"/>
    </row>
    <row r="830" spans="1:18">
      <c r="A830" s="253"/>
      <c r="B830" s="128"/>
      <c r="C830" s="671"/>
      <c r="D830" s="131"/>
      <c r="E830" s="131"/>
      <c r="F830" s="131"/>
      <c r="G830" s="131"/>
      <c r="H830" s="131"/>
      <c r="I830" s="253"/>
      <c r="J830" s="131"/>
      <c r="K830" s="5"/>
      <c r="L830" s="131"/>
      <c r="M830" s="131"/>
      <c r="N830" s="131"/>
      <c r="O830" s="681"/>
      <c r="R830" s="233"/>
    </row>
    <row r="831" spans="1:18">
      <c r="A831" s="253"/>
      <c r="B831" s="128"/>
      <c r="C831" s="671"/>
      <c r="D831" s="131"/>
      <c r="E831" s="131"/>
      <c r="F831" s="131"/>
      <c r="G831" s="131"/>
      <c r="H831" s="131"/>
      <c r="I831" s="253"/>
      <c r="J831" s="131"/>
      <c r="K831" s="5"/>
      <c r="L831" s="131"/>
      <c r="M831" s="131"/>
      <c r="N831" s="131"/>
      <c r="O831" s="681"/>
      <c r="R831" s="233"/>
    </row>
    <row r="832" spans="1:18">
      <c r="A832" s="253"/>
      <c r="B832" s="128"/>
      <c r="C832" s="671"/>
      <c r="D832" s="131"/>
      <c r="E832" s="131"/>
      <c r="F832" s="131"/>
      <c r="G832" s="131"/>
      <c r="H832" s="131"/>
      <c r="I832" s="253"/>
      <c r="J832" s="131"/>
      <c r="K832" s="5"/>
      <c r="L832" s="131"/>
      <c r="M832" s="131"/>
      <c r="N832" s="131"/>
      <c r="O832" s="681"/>
      <c r="R832" s="233"/>
    </row>
    <row r="833" spans="1:18">
      <c r="A833" s="253"/>
      <c r="B833" s="128"/>
      <c r="C833" s="671"/>
      <c r="D833" s="131"/>
      <c r="E833" s="131"/>
      <c r="F833" s="131"/>
      <c r="G833" s="131"/>
      <c r="H833" s="131"/>
      <c r="I833" s="253"/>
      <c r="J833" s="131"/>
      <c r="K833" s="5"/>
      <c r="L833" s="131"/>
      <c r="M833" s="131"/>
      <c r="N833" s="131"/>
      <c r="O833" s="681"/>
      <c r="R833" s="233"/>
    </row>
    <row r="834" spans="1:18">
      <c r="A834" s="253"/>
      <c r="B834" s="128"/>
      <c r="C834" s="671"/>
      <c r="D834" s="131"/>
      <c r="E834" s="131"/>
      <c r="F834" s="131"/>
      <c r="G834" s="131"/>
      <c r="H834" s="131"/>
      <c r="I834" s="253"/>
      <c r="J834" s="131"/>
      <c r="K834" s="5"/>
      <c r="L834" s="131"/>
      <c r="M834" s="131"/>
      <c r="N834" s="131"/>
      <c r="O834" s="681"/>
      <c r="R834" s="233"/>
    </row>
    <row r="835" spans="1:18">
      <c r="A835" s="253"/>
      <c r="B835" s="128"/>
      <c r="C835" s="671"/>
      <c r="D835" s="131"/>
      <c r="E835" s="131"/>
      <c r="F835" s="131"/>
      <c r="G835" s="131"/>
      <c r="H835" s="131"/>
      <c r="I835" s="253"/>
      <c r="J835" s="131"/>
      <c r="K835" s="5"/>
      <c r="L835" s="131"/>
      <c r="M835" s="131"/>
      <c r="N835" s="131"/>
      <c r="O835" s="681"/>
      <c r="R835" s="233"/>
    </row>
    <row r="836" spans="1:18">
      <c r="A836" s="253"/>
      <c r="B836" s="128"/>
      <c r="C836" s="671"/>
      <c r="D836" s="131"/>
      <c r="E836" s="131"/>
      <c r="F836" s="131"/>
      <c r="G836" s="131"/>
      <c r="H836" s="131"/>
      <c r="I836" s="253"/>
      <c r="J836" s="131"/>
      <c r="K836" s="5"/>
      <c r="L836" s="131"/>
      <c r="M836" s="131"/>
      <c r="N836" s="131"/>
      <c r="O836" s="681"/>
      <c r="R836" s="233"/>
    </row>
    <row r="837" spans="1:18">
      <c r="A837" s="253"/>
      <c r="B837" s="128"/>
      <c r="C837" s="671"/>
      <c r="D837" s="131"/>
      <c r="E837" s="131"/>
      <c r="F837" s="131"/>
      <c r="G837" s="131"/>
      <c r="H837" s="131"/>
      <c r="I837" s="253"/>
      <c r="J837" s="131"/>
      <c r="K837" s="5"/>
      <c r="L837" s="131"/>
      <c r="M837" s="131"/>
      <c r="N837" s="131"/>
      <c r="O837" s="681"/>
      <c r="R837" s="233"/>
    </row>
    <row r="838" spans="1:18">
      <c r="A838" s="253"/>
      <c r="B838" s="128"/>
      <c r="C838" s="671"/>
      <c r="D838" s="131"/>
      <c r="E838" s="131"/>
      <c r="F838" s="131"/>
      <c r="G838" s="131"/>
      <c r="H838" s="131"/>
      <c r="I838" s="253"/>
      <c r="J838" s="131"/>
      <c r="K838" s="5"/>
      <c r="L838" s="131"/>
      <c r="M838" s="131"/>
      <c r="N838" s="131"/>
      <c r="O838" s="681"/>
      <c r="R838" s="233"/>
    </row>
    <row r="839" spans="1:18">
      <c r="A839" s="253"/>
      <c r="B839" s="128"/>
      <c r="C839" s="671"/>
      <c r="D839" s="131"/>
      <c r="E839" s="131"/>
      <c r="F839" s="131"/>
      <c r="G839" s="131"/>
      <c r="H839" s="131"/>
      <c r="I839" s="253"/>
      <c r="J839" s="131"/>
      <c r="K839" s="5"/>
      <c r="L839" s="131"/>
      <c r="M839" s="131"/>
      <c r="N839" s="131"/>
      <c r="O839" s="681"/>
      <c r="R839" s="233"/>
    </row>
    <row r="840" spans="1:18">
      <c r="A840" s="253"/>
      <c r="B840" s="128"/>
      <c r="C840" s="671"/>
      <c r="D840" s="131"/>
      <c r="E840" s="131"/>
      <c r="F840" s="131"/>
      <c r="G840" s="131"/>
      <c r="H840" s="131"/>
      <c r="I840" s="253"/>
      <c r="J840" s="131"/>
      <c r="K840" s="5"/>
      <c r="L840" s="131"/>
      <c r="M840" s="131"/>
      <c r="N840" s="131"/>
      <c r="O840" s="681"/>
      <c r="R840" s="233"/>
    </row>
    <row r="841" spans="1:18">
      <c r="A841" s="253"/>
      <c r="B841" s="128"/>
      <c r="C841" s="671"/>
      <c r="D841" s="131"/>
      <c r="E841" s="131"/>
      <c r="F841" s="131"/>
      <c r="G841" s="131"/>
      <c r="H841" s="131"/>
      <c r="I841" s="253"/>
      <c r="J841" s="131"/>
      <c r="K841" s="5"/>
      <c r="L841" s="131"/>
      <c r="M841" s="131"/>
      <c r="N841" s="131"/>
      <c r="O841" s="681"/>
      <c r="R841" s="233"/>
    </row>
    <row r="842" spans="1:18">
      <c r="A842" s="253"/>
      <c r="B842" s="128"/>
      <c r="C842" s="671"/>
      <c r="D842" s="131"/>
      <c r="E842" s="131"/>
      <c r="F842" s="131"/>
      <c r="G842" s="131"/>
      <c r="H842" s="131"/>
      <c r="I842" s="253"/>
      <c r="J842" s="131"/>
      <c r="K842" s="5"/>
      <c r="L842" s="131"/>
      <c r="M842" s="131"/>
      <c r="N842" s="131"/>
      <c r="O842" s="681"/>
      <c r="R842" s="233"/>
    </row>
    <row r="843" spans="1:18">
      <c r="A843" s="253"/>
      <c r="B843" s="128"/>
      <c r="C843" s="671"/>
      <c r="D843" s="131"/>
      <c r="E843" s="131"/>
      <c r="F843" s="131"/>
      <c r="G843" s="131"/>
      <c r="H843" s="131"/>
      <c r="I843" s="253"/>
      <c r="J843" s="131"/>
      <c r="K843" s="5"/>
      <c r="L843" s="131"/>
      <c r="M843" s="131"/>
      <c r="N843" s="131"/>
      <c r="O843" s="681"/>
      <c r="R843" s="233"/>
    </row>
    <row r="844" spans="1:18">
      <c r="A844" s="253"/>
      <c r="B844" s="128"/>
      <c r="C844" s="671"/>
      <c r="D844" s="131"/>
      <c r="E844" s="131"/>
      <c r="F844" s="131"/>
      <c r="G844" s="131"/>
      <c r="H844" s="131"/>
      <c r="I844" s="253"/>
      <c r="J844" s="131"/>
      <c r="K844" s="5"/>
      <c r="L844" s="131"/>
      <c r="M844" s="131"/>
      <c r="N844" s="131"/>
      <c r="O844" s="681"/>
      <c r="R844" s="233"/>
    </row>
    <row r="845" spans="1:18">
      <c r="A845" s="253"/>
      <c r="B845" s="128"/>
      <c r="C845" s="671"/>
      <c r="D845" s="131"/>
      <c r="E845" s="131"/>
      <c r="F845" s="131"/>
      <c r="G845" s="131"/>
      <c r="H845" s="131"/>
      <c r="I845" s="253"/>
      <c r="J845" s="131"/>
      <c r="K845" s="5"/>
      <c r="L845" s="131"/>
      <c r="M845" s="131"/>
      <c r="N845" s="131"/>
      <c r="O845" s="681"/>
      <c r="R845" s="233"/>
    </row>
    <row r="846" spans="1:18">
      <c r="A846" s="253"/>
      <c r="B846" s="128"/>
      <c r="C846" s="671"/>
      <c r="D846" s="131"/>
      <c r="E846" s="131"/>
      <c r="F846" s="131"/>
      <c r="G846" s="131"/>
      <c r="H846" s="131"/>
      <c r="I846" s="253"/>
      <c r="J846" s="131"/>
      <c r="K846" s="5"/>
      <c r="L846" s="131"/>
      <c r="M846" s="131"/>
      <c r="N846" s="131"/>
      <c r="O846" s="681"/>
      <c r="R846" s="233"/>
    </row>
    <row r="847" spans="1:18">
      <c r="A847" s="253"/>
      <c r="B847" s="128"/>
      <c r="C847" s="671"/>
      <c r="D847" s="131"/>
      <c r="E847" s="131"/>
      <c r="F847" s="131"/>
      <c r="G847" s="131"/>
      <c r="H847" s="131"/>
      <c r="I847" s="253"/>
      <c r="J847" s="131"/>
      <c r="K847" s="5"/>
      <c r="L847" s="131"/>
      <c r="M847" s="131"/>
      <c r="N847" s="131"/>
      <c r="O847" s="681"/>
      <c r="R847" s="233"/>
    </row>
    <row r="848" spans="1:18">
      <c r="A848" s="253"/>
      <c r="B848" s="128"/>
      <c r="C848" s="671"/>
      <c r="D848" s="131"/>
      <c r="E848" s="131"/>
      <c r="F848" s="131"/>
      <c r="G848" s="131"/>
      <c r="H848" s="131"/>
      <c r="I848" s="253"/>
      <c r="J848" s="131"/>
      <c r="K848" s="5"/>
      <c r="L848" s="131"/>
      <c r="M848" s="131"/>
      <c r="N848" s="131"/>
      <c r="O848" s="681"/>
      <c r="R848" s="233"/>
    </row>
    <row r="849" spans="1:18">
      <c r="A849" s="253"/>
      <c r="B849" s="128"/>
      <c r="C849" s="671"/>
      <c r="D849" s="131"/>
      <c r="E849" s="131"/>
      <c r="F849" s="131"/>
      <c r="G849" s="131"/>
      <c r="H849" s="131"/>
      <c r="I849" s="253"/>
      <c r="J849" s="131"/>
      <c r="K849" s="5"/>
      <c r="L849" s="131"/>
      <c r="M849" s="131"/>
      <c r="N849" s="131"/>
      <c r="O849" s="681"/>
      <c r="R849" s="233"/>
    </row>
    <row r="850" spans="1:18">
      <c r="A850" s="253"/>
      <c r="B850" s="128"/>
      <c r="C850" s="671"/>
      <c r="D850" s="131"/>
      <c r="E850" s="131"/>
      <c r="F850" s="131"/>
      <c r="G850" s="131"/>
      <c r="H850" s="131"/>
      <c r="I850" s="253"/>
      <c r="J850" s="131"/>
      <c r="K850" s="5"/>
      <c r="L850" s="131"/>
      <c r="M850" s="131"/>
      <c r="N850" s="131"/>
      <c r="O850" s="681"/>
      <c r="R850" s="233"/>
    </row>
    <row r="851" spans="1:18">
      <c r="A851" s="253"/>
      <c r="B851" s="128"/>
      <c r="C851" s="671"/>
      <c r="D851" s="131"/>
      <c r="E851" s="131"/>
      <c r="F851" s="131"/>
      <c r="G851" s="131"/>
      <c r="H851" s="131"/>
      <c r="I851" s="253"/>
      <c r="J851" s="131"/>
      <c r="K851" s="5"/>
      <c r="L851" s="131"/>
      <c r="M851" s="131"/>
      <c r="N851" s="131"/>
      <c r="O851" s="681"/>
      <c r="R851" s="233"/>
    </row>
    <row r="852" spans="1:18">
      <c r="A852" s="253"/>
      <c r="B852" s="128"/>
      <c r="C852" s="671"/>
      <c r="D852" s="131"/>
      <c r="E852" s="131"/>
      <c r="F852" s="131"/>
      <c r="G852" s="131"/>
      <c r="H852" s="131"/>
      <c r="I852" s="253"/>
      <c r="J852" s="131"/>
      <c r="K852" s="5"/>
      <c r="L852" s="131"/>
      <c r="M852" s="131"/>
      <c r="N852" s="131"/>
      <c r="O852" s="681"/>
      <c r="R852" s="233"/>
    </row>
    <row r="853" spans="1:18">
      <c r="A853" s="253"/>
      <c r="B853" s="128"/>
      <c r="C853" s="671"/>
      <c r="D853" s="131"/>
      <c r="E853" s="131"/>
      <c r="F853" s="131"/>
      <c r="G853" s="131"/>
      <c r="H853" s="131"/>
      <c r="I853" s="253"/>
      <c r="J853" s="131"/>
      <c r="K853" s="5"/>
      <c r="L853" s="131"/>
      <c r="M853" s="131"/>
      <c r="N853" s="131"/>
      <c r="O853" s="681"/>
      <c r="R853" s="233"/>
    </row>
    <row r="854" spans="1:18">
      <c r="A854" s="253"/>
      <c r="B854" s="128"/>
      <c r="C854" s="671"/>
      <c r="D854" s="131"/>
      <c r="E854" s="131"/>
      <c r="F854" s="131"/>
      <c r="G854" s="131"/>
      <c r="H854" s="131"/>
      <c r="I854" s="253"/>
      <c r="J854" s="131"/>
      <c r="K854" s="5"/>
      <c r="L854" s="131"/>
      <c r="M854" s="131"/>
      <c r="N854" s="131"/>
      <c r="O854" s="681"/>
      <c r="R854" s="233"/>
    </row>
    <row r="855" spans="1:18">
      <c r="A855" s="253"/>
      <c r="B855" s="128"/>
      <c r="C855" s="671"/>
      <c r="D855" s="131"/>
      <c r="E855" s="131"/>
      <c r="F855" s="131"/>
      <c r="G855" s="131"/>
      <c r="H855" s="131"/>
      <c r="I855" s="253"/>
      <c r="J855" s="131"/>
      <c r="K855" s="5"/>
      <c r="L855" s="131"/>
      <c r="M855" s="131"/>
      <c r="N855" s="131"/>
      <c r="O855" s="681"/>
      <c r="R855" s="233"/>
    </row>
    <row r="856" spans="1:18">
      <c r="A856" s="253"/>
      <c r="B856" s="128"/>
      <c r="C856" s="671"/>
      <c r="D856" s="131"/>
      <c r="E856" s="131"/>
      <c r="F856" s="131"/>
      <c r="G856" s="131"/>
      <c r="H856" s="131"/>
      <c r="I856" s="253"/>
      <c r="J856" s="131"/>
      <c r="K856" s="5"/>
      <c r="L856" s="131"/>
      <c r="M856" s="131"/>
      <c r="N856" s="131"/>
      <c r="O856" s="681"/>
      <c r="R856" s="233"/>
    </row>
    <row r="857" spans="1:18">
      <c r="A857" s="253"/>
      <c r="B857" s="128"/>
      <c r="C857" s="671"/>
      <c r="D857" s="131"/>
      <c r="E857" s="131"/>
      <c r="F857" s="131"/>
      <c r="G857" s="131"/>
      <c r="H857" s="131"/>
      <c r="I857" s="253"/>
      <c r="J857" s="131"/>
      <c r="K857" s="5"/>
      <c r="L857" s="131"/>
      <c r="M857" s="131"/>
      <c r="N857" s="131"/>
      <c r="O857" s="681"/>
      <c r="R857" s="233"/>
    </row>
    <row r="858" spans="1:18">
      <c r="A858" s="253"/>
      <c r="B858" s="128"/>
      <c r="C858" s="671"/>
      <c r="D858" s="131"/>
      <c r="E858" s="131"/>
      <c r="F858" s="131"/>
      <c r="G858" s="131"/>
      <c r="H858" s="131"/>
      <c r="I858" s="253"/>
      <c r="J858" s="131"/>
      <c r="K858" s="5"/>
      <c r="L858" s="131"/>
      <c r="M858" s="131"/>
      <c r="N858" s="131"/>
      <c r="O858" s="681"/>
      <c r="R858" s="233"/>
    </row>
    <row r="859" spans="1:18">
      <c r="A859" s="253"/>
      <c r="B859" s="128"/>
      <c r="C859" s="671"/>
      <c r="D859" s="131"/>
      <c r="E859" s="131"/>
      <c r="F859" s="131"/>
      <c r="G859" s="131"/>
      <c r="H859" s="131"/>
      <c r="I859" s="253"/>
      <c r="J859" s="131"/>
      <c r="K859" s="5"/>
      <c r="L859" s="131"/>
      <c r="M859" s="131"/>
      <c r="N859" s="131"/>
      <c r="O859" s="681"/>
      <c r="R859" s="233"/>
    </row>
    <row r="860" spans="1:18">
      <c r="A860" s="253"/>
      <c r="B860" s="128"/>
      <c r="C860" s="671"/>
      <c r="D860" s="131"/>
      <c r="E860" s="131"/>
      <c r="F860" s="131"/>
      <c r="G860" s="131"/>
      <c r="H860" s="131"/>
      <c r="I860" s="253"/>
      <c r="J860" s="131"/>
      <c r="K860" s="5"/>
      <c r="L860" s="131"/>
      <c r="M860" s="131"/>
      <c r="N860" s="131"/>
      <c r="O860" s="681"/>
      <c r="R860" s="233"/>
    </row>
    <row r="861" spans="1:18">
      <c r="A861" s="253"/>
      <c r="B861" s="128"/>
      <c r="C861" s="671"/>
      <c r="D861" s="131"/>
      <c r="E861" s="131"/>
      <c r="F861" s="131"/>
      <c r="G861" s="131"/>
      <c r="H861" s="131"/>
      <c r="I861" s="253"/>
      <c r="J861" s="131"/>
      <c r="K861" s="5"/>
      <c r="L861" s="131"/>
      <c r="M861" s="131"/>
      <c r="N861" s="131"/>
      <c r="O861" s="681"/>
      <c r="R861" s="233"/>
    </row>
    <row r="862" spans="1:18">
      <c r="A862" s="253"/>
      <c r="B862" s="128"/>
      <c r="C862" s="671"/>
      <c r="D862" s="131"/>
      <c r="E862" s="131"/>
      <c r="F862" s="131"/>
      <c r="G862" s="131"/>
      <c r="H862" s="131"/>
      <c r="I862" s="253"/>
      <c r="J862" s="131"/>
      <c r="K862" s="5"/>
      <c r="L862" s="131"/>
      <c r="M862" s="131"/>
      <c r="N862" s="131"/>
      <c r="O862" s="681"/>
      <c r="R862" s="233"/>
    </row>
    <row r="863" spans="1:18">
      <c r="A863" s="253"/>
      <c r="B863" s="128"/>
      <c r="C863" s="671"/>
      <c r="D863" s="131"/>
      <c r="E863" s="131"/>
      <c r="F863" s="131"/>
      <c r="G863" s="131"/>
      <c r="H863" s="131"/>
      <c r="I863" s="253"/>
      <c r="J863" s="131"/>
      <c r="K863" s="5"/>
      <c r="L863" s="131"/>
      <c r="M863" s="131"/>
      <c r="N863" s="131"/>
      <c r="O863" s="681"/>
      <c r="R863" s="233"/>
    </row>
    <row r="864" spans="1:18">
      <c r="A864" s="253"/>
      <c r="B864" s="128"/>
      <c r="C864" s="671"/>
      <c r="D864" s="131"/>
      <c r="E864" s="131"/>
      <c r="F864" s="131"/>
      <c r="G864" s="131"/>
      <c r="H864" s="131"/>
      <c r="I864" s="253"/>
      <c r="J864" s="131"/>
      <c r="K864" s="5"/>
      <c r="L864" s="131"/>
      <c r="M864" s="131"/>
      <c r="N864" s="131"/>
      <c r="O864" s="681"/>
      <c r="R864" s="233"/>
    </row>
    <row r="865" spans="1:18">
      <c r="A865" s="253"/>
      <c r="B865" s="128"/>
      <c r="C865" s="671"/>
      <c r="D865" s="131"/>
      <c r="E865" s="131"/>
      <c r="F865" s="131"/>
      <c r="G865" s="131"/>
      <c r="H865" s="131"/>
      <c r="I865" s="253"/>
      <c r="J865" s="131"/>
      <c r="K865" s="5"/>
      <c r="L865" s="131"/>
      <c r="M865" s="131"/>
      <c r="N865" s="131"/>
      <c r="O865" s="681"/>
      <c r="R865" s="233"/>
    </row>
    <row r="866" spans="1:18">
      <c r="A866" s="253"/>
      <c r="B866" s="128"/>
      <c r="C866" s="671"/>
      <c r="D866" s="131"/>
      <c r="E866" s="131"/>
      <c r="F866" s="131"/>
      <c r="G866" s="131"/>
      <c r="H866" s="131"/>
      <c r="I866" s="253"/>
      <c r="J866" s="131"/>
      <c r="K866" s="5"/>
      <c r="L866" s="131"/>
      <c r="M866" s="131"/>
      <c r="N866" s="131"/>
      <c r="O866" s="681"/>
      <c r="R866" s="233"/>
    </row>
    <row r="867" spans="1:18">
      <c r="A867" s="253"/>
      <c r="B867" s="128"/>
      <c r="C867" s="671"/>
      <c r="D867" s="131"/>
      <c r="E867" s="131"/>
      <c r="F867" s="131"/>
      <c r="G867" s="131"/>
      <c r="H867" s="131"/>
      <c r="I867" s="253"/>
      <c r="J867" s="131"/>
      <c r="K867" s="5"/>
      <c r="L867" s="131"/>
      <c r="M867" s="131"/>
      <c r="N867" s="131"/>
      <c r="O867" s="681"/>
      <c r="R867" s="233"/>
    </row>
    <row r="868" spans="1:18">
      <c r="A868" s="253"/>
      <c r="B868" s="128"/>
      <c r="C868" s="671"/>
      <c r="D868" s="131"/>
      <c r="E868" s="131"/>
      <c r="F868" s="131"/>
      <c r="G868" s="131"/>
      <c r="H868" s="131"/>
      <c r="I868" s="253"/>
      <c r="J868" s="131"/>
      <c r="K868" s="5"/>
      <c r="L868" s="131"/>
      <c r="M868" s="131"/>
      <c r="N868" s="131"/>
      <c r="O868" s="681"/>
      <c r="R868" s="233"/>
    </row>
    <row r="869" spans="1:18">
      <c r="A869" s="253"/>
      <c r="B869" s="128"/>
      <c r="C869" s="671"/>
      <c r="D869" s="131"/>
      <c r="E869" s="131"/>
      <c r="F869" s="131"/>
      <c r="G869" s="131"/>
      <c r="H869" s="131"/>
      <c r="I869" s="253"/>
      <c r="J869" s="131"/>
      <c r="K869" s="5"/>
      <c r="L869" s="131"/>
      <c r="M869" s="131"/>
      <c r="N869" s="131"/>
      <c r="O869" s="681"/>
      <c r="R869" s="233"/>
    </row>
    <row r="870" spans="1:18">
      <c r="A870" s="253"/>
      <c r="B870" s="128"/>
      <c r="C870" s="671"/>
      <c r="D870" s="131"/>
      <c r="E870" s="131"/>
      <c r="F870" s="131"/>
      <c r="G870" s="131"/>
      <c r="H870" s="131"/>
      <c r="I870" s="253"/>
      <c r="J870" s="131"/>
      <c r="K870" s="5"/>
      <c r="L870" s="131"/>
      <c r="M870" s="131"/>
      <c r="N870" s="131"/>
      <c r="O870" s="681"/>
      <c r="R870" s="233"/>
    </row>
    <row r="871" spans="1:18">
      <c r="A871" s="253"/>
      <c r="B871" s="128"/>
      <c r="C871" s="671"/>
      <c r="D871" s="131"/>
      <c r="E871" s="131"/>
      <c r="F871" s="131"/>
      <c r="G871" s="131"/>
      <c r="H871" s="131"/>
      <c r="I871" s="253"/>
      <c r="J871" s="131"/>
      <c r="K871" s="5"/>
      <c r="L871" s="131"/>
      <c r="M871" s="131"/>
      <c r="N871" s="131"/>
      <c r="O871" s="681"/>
      <c r="R871" s="233"/>
    </row>
    <row r="872" spans="1:18">
      <c r="A872" s="253"/>
      <c r="B872" s="128"/>
      <c r="C872" s="671"/>
      <c r="D872" s="131"/>
      <c r="E872" s="131"/>
      <c r="F872" s="131"/>
      <c r="G872" s="131"/>
      <c r="H872" s="131"/>
      <c r="I872" s="253"/>
      <c r="J872" s="131"/>
      <c r="K872" s="5"/>
      <c r="L872" s="131"/>
      <c r="M872" s="131"/>
      <c r="N872" s="131"/>
      <c r="O872" s="681"/>
      <c r="R872" s="233"/>
    </row>
    <row r="873" spans="1:18">
      <c r="A873" s="253"/>
      <c r="B873" s="128"/>
      <c r="C873" s="671"/>
      <c r="D873" s="131"/>
      <c r="E873" s="131"/>
      <c r="F873" s="131"/>
      <c r="G873" s="131"/>
      <c r="H873" s="131"/>
      <c r="I873" s="253"/>
      <c r="J873" s="131"/>
      <c r="K873" s="5"/>
      <c r="L873" s="131"/>
      <c r="M873" s="131"/>
      <c r="N873" s="131"/>
      <c r="O873" s="681"/>
      <c r="R873" s="233"/>
    </row>
    <row r="874" spans="1:18">
      <c r="A874" s="253"/>
      <c r="B874" s="128"/>
      <c r="C874" s="671"/>
      <c r="D874" s="131"/>
      <c r="E874" s="131"/>
      <c r="F874" s="131"/>
      <c r="G874" s="131"/>
      <c r="H874" s="131"/>
      <c r="I874" s="253"/>
      <c r="J874" s="131"/>
      <c r="K874" s="5"/>
      <c r="L874" s="131"/>
      <c r="M874" s="131"/>
      <c r="N874" s="131"/>
      <c r="O874" s="681"/>
      <c r="R874" s="233"/>
    </row>
    <row r="875" spans="1:18">
      <c r="A875" s="253"/>
      <c r="B875" s="128"/>
      <c r="C875" s="671"/>
      <c r="D875" s="131"/>
      <c r="E875" s="131"/>
      <c r="F875" s="131"/>
      <c r="G875" s="131"/>
      <c r="H875" s="131"/>
      <c r="I875" s="253"/>
      <c r="J875" s="131"/>
      <c r="K875" s="5"/>
      <c r="L875" s="131"/>
      <c r="M875" s="131"/>
      <c r="N875" s="131"/>
      <c r="O875" s="681"/>
      <c r="R875" s="233"/>
    </row>
    <row r="876" spans="1:18">
      <c r="A876" s="253"/>
      <c r="B876" s="128"/>
      <c r="C876" s="671"/>
      <c r="D876" s="131"/>
      <c r="E876" s="131"/>
      <c r="F876" s="131"/>
      <c r="G876" s="131"/>
      <c r="H876" s="131"/>
      <c r="I876" s="253"/>
      <c r="J876" s="131"/>
      <c r="K876" s="5"/>
      <c r="L876" s="131"/>
      <c r="M876" s="131"/>
      <c r="N876" s="131"/>
      <c r="O876" s="681"/>
      <c r="R876" s="233"/>
    </row>
    <row r="877" spans="1:18">
      <c r="A877" s="253"/>
      <c r="B877" s="128"/>
      <c r="C877" s="671"/>
      <c r="D877" s="131"/>
      <c r="E877" s="131"/>
      <c r="F877" s="131"/>
      <c r="G877" s="131"/>
      <c r="H877" s="131"/>
      <c r="I877" s="253"/>
      <c r="J877" s="131"/>
      <c r="K877" s="5"/>
      <c r="L877" s="131"/>
      <c r="M877" s="131"/>
      <c r="N877" s="131"/>
      <c r="O877" s="681"/>
      <c r="R877" s="233"/>
    </row>
    <row r="878" spans="1:18">
      <c r="A878" s="253"/>
      <c r="B878" s="128"/>
      <c r="C878" s="671"/>
      <c r="D878" s="131"/>
      <c r="E878" s="131"/>
      <c r="F878" s="131"/>
      <c r="G878" s="131"/>
      <c r="H878" s="131"/>
      <c r="I878" s="253"/>
      <c r="J878" s="131"/>
      <c r="K878" s="5"/>
      <c r="L878" s="131"/>
      <c r="M878" s="131"/>
      <c r="N878" s="131"/>
      <c r="O878" s="681"/>
      <c r="R878" s="233"/>
    </row>
    <row r="879" spans="1:18">
      <c r="A879" s="253"/>
      <c r="B879" s="128"/>
      <c r="C879" s="671"/>
      <c r="D879" s="131"/>
      <c r="E879" s="131"/>
      <c r="F879" s="131"/>
      <c r="G879" s="131"/>
      <c r="H879" s="131"/>
      <c r="I879" s="253"/>
      <c r="J879" s="131"/>
      <c r="K879" s="5"/>
      <c r="L879" s="131"/>
      <c r="M879" s="131"/>
      <c r="N879" s="131"/>
      <c r="O879" s="681"/>
      <c r="R879" s="233"/>
    </row>
    <row r="880" spans="1:18">
      <c r="A880" s="253"/>
      <c r="B880" s="128"/>
      <c r="C880" s="671"/>
      <c r="D880" s="131"/>
      <c r="E880" s="131"/>
      <c r="F880" s="131"/>
      <c r="G880" s="131"/>
      <c r="H880" s="131"/>
      <c r="I880" s="253"/>
      <c r="J880" s="131"/>
      <c r="K880" s="5"/>
      <c r="L880" s="131"/>
      <c r="M880" s="131"/>
      <c r="N880" s="131"/>
      <c r="O880" s="681"/>
      <c r="R880" s="233"/>
    </row>
    <row r="881" spans="1:18">
      <c r="A881" s="253"/>
      <c r="B881" s="128"/>
      <c r="C881" s="671"/>
      <c r="D881" s="131"/>
      <c r="E881" s="131"/>
      <c r="F881" s="131"/>
      <c r="G881" s="131"/>
      <c r="H881" s="131"/>
      <c r="I881" s="253"/>
      <c r="J881" s="131"/>
      <c r="K881" s="5"/>
      <c r="L881" s="131"/>
      <c r="M881" s="131"/>
      <c r="N881" s="131"/>
      <c r="O881" s="681"/>
      <c r="R881" s="233"/>
    </row>
    <row r="882" spans="1:18">
      <c r="A882" s="253"/>
      <c r="B882" s="128"/>
      <c r="C882" s="671"/>
      <c r="D882" s="131"/>
      <c r="E882" s="131"/>
      <c r="F882" s="131"/>
      <c r="G882" s="131"/>
      <c r="H882" s="131"/>
      <c r="I882" s="253"/>
      <c r="J882" s="131"/>
      <c r="K882" s="5"/>
      <c r="L882" s="131"/>
      <c r="M882" s="131"/>
      <c r="N882" s="131"/>
      <c r="O882" s="681"/>
      <c r="R882" s="233"/>
    </row>
    <row r="883" spans="1:18">
      <c r="A883" s="253"/>
      <c r="B883" s="128"/>
      <c r="C883" s="671"/>
      <c r="D883" s="131"/>
      <c r="E883" s="131"/>
      <c r="F883" s="131"/>
      <c r="G883" s="131"/>
      <c r="H883" s="131"/>
      <c r="I883" s="253"/>
      <c r="J883" s="131"/>
      <c r="K883" s="5"/>
      <c r="L883" s="131"/>
      <c r="M883" s="131"/>
      <c r="N883" s="131"/>
      <c r="O883" s="681"/>
      <c r="R883" s="233"/>
    </row>
    <row r="884" spans="1:18">
      <c r="A884" s="253"/>
      <c r="B884" s="128"/>
      <c r="C884" s="671"/>
      <c r="D884" s="131"/>
      <c r="E884" s="131"/>
      <c r="F884" s="131"/>
      <c r="G884" s="131"/>
      <c r="H884" s="131"/>
      <c r="I884" s="253"/>
      <c r="J884" s="131"/>
      <c r="K884" s="5"/>
      <c r="L884" s="131"/>
      <c r="M884" s="131"/>
      <c r="N884" s="131"/>
      <c r="O884" s="681"/>
      <c r="R884" s="233"/>
    </row>
    <row r="885" spans="1:18">
      <c r="A885" s="253"/>
      <c r="B885" s="128"/>
      <c r="C885" s="671"/>
      <c r="D885" s="131"/>
      <c r="E885" s="131"/>
      <c r="F885" s="131"/>
      <c r="G885" s="131"/>
      <c r="H885" s="131"/>
      <c r="I885" s="253"/>
      <c r="J885" s="131"/>
      <c r="K885" s="5"/>
      <c r="L885" s="131"/>
      <c r="M885" s="131"/>
      <c r="N885" s="131"/>
      <c r="O885" s="681"/>
      <c r="R885" s="233"/>
    </row>
    <row r="886" spans="1:18">
      <c r="A886" s="253"/>
      <c r="B886" s="128"/>
      <c r="C886" s="671"/>
      <c r="D886" s="131"/>
      <c r="E886" s="131"/>
      <c r="F886" s="131"/>
      <c r="G886" s="131"/>
      <c r="H886" s="131"/>
      <c r="I886" s="253"/>
      <c r="J886" s="131"/>
      <c r="K886" s="5"/>
      <c r="L886" s="131"/>
      <c r="M886" s="131"/>
      <c r="N886" s="131"/>
      <c r="O886" s="681"/>
      <c r="R886" s="233"/>
    </row>
    <row r="887" spans="1:18">
      <c r="A887" s="253"/>
      <c r="B887" s="128"/>
      <c r="C887" s="671"/>
      <c r="D887" s="131"/>
      <c r="E887" s="131"/>
      <c r="F887" s="131"/>
      <c r="G887" s="131"/>
      <c r="H887" s="131"/>
      <c r="I887" s="253"/>
      <c r="J887" s="131"/>
      <c r="K887" s="5"/>
      <c r="L887" s="131"/>
      <c r="M887" s="131"/>
      <c r="N887" s="131"/>
      <c r="O887" s="681"/>
      <c r="R887" s="233"/>
    </row>
    <row r="888" spans="1:18">
      <c r="A888" s="253"/>
      <c r="B888" s="128"/>
      <c r="C888" s="671"/>
      <c r="D888" s="131"/>
      <c r="E888" s="131"/>
      <c r="F888" s="131"/>
      <c r="G888" s="131"/>
      <c r="H888" s="131"/>
      <c r="I888" s="253"/>
      <c r="J888" s="131"/>
      <c r="K888" s="5"/>
      <c r="L888" s="131"/>
      <c r="M888" s="131"/>
      <c r="N888" s="131"/>
      <c r="O888" s="681"/>
      <c r="R888" s="233"/>
    </row>
    <row r="889" spans="1:18">
      <c r="A889" s="253"/>
      <c r="B889" s="128"/>
      <c r="C889" s="671"/>
      <c r="D889" s="131"/>
      <c r="E889" s="131"/>
      <c r="F889" s="131"/>
      <c r="G889" s="131"/>
      <c r="H889" s="131"/>
      <c r="I889" s="253"/>
      <c r="J889" s="131"/>
      <c r="K889" s="5"/>
      <c r="L889" s="131"/>
      <c r="M889" s="131"/>
      <c r="N889" s="131"/>
      <c r="O889" s="681"/>
      <c r="R889" s="233"/>
    </row>
    <row r="890" spans="1:18">
      <c r="A890" s="253"/>
      <c r="B890" s="128"/>
      <c r="C890" s="671"/>
      <c r="D890" s="131"/>
      <c r="E890" s="131"/>
      <c r="F890" s="131"/>
      <c r="G890" s="131"/>
      <c r="H890" s="131"/>
      <c r="I890" s="253"/>
      <c r="J890" s="131"/>
      <c r="K890" s="5"/>
      <c r="L890" s="131"/>
      <c r="M890" s="131"/>
      <c r="N890" s="131"/>
      <c r="O890" s="681"/>
      <c r="R890" s="233"/>
    </row>
    <row r="891" spans="1:18">
      <c r="A891" s="253"/>
      <c r="B891" s="128"/>
      <c r="C891" s="671"/>
      <c r="D891" s="131"/>
      <c r="E891" s="131"/>
      <c r="F891" s="131"/>
      <c r="G891" s="131"/>
      <c r="H891" s="131"/>
      <c r="I891" s="253"/>
      <c r="J891" s="131"/>
      <c r="K891" s="5"/>
      <c r="L891" s="131"/>
      <c r="M891" s="131"/>
      <c r="N891" s="131"/>
      <c r="O891" s="681"/>
      <c r="R891" s="233"/>
    </row>
    <row r="892" spans="1:18">
      <c r="A892" s="253"/>
      <c r="B892" s="128"/>
      <c r="C892" s="671"/>
      <c r="D892" s="131"/>
      <c r="E892" s="131"/>
      <c r="F892" s="131"/>
      <c r="G892" s="131"/>
      <c r="H892" s="131"/>
      <c r="I892" s="253"/>
      <c r="J892" s="131"/>
      <c r="K892" s="5"/>
      <c r="L892" s="131"/>
      <c r="M892" s="131"/>
      <c r="N892" s="131"/>
      <c r="O892" s="681"/>
      <c r="R892" s="233"/>
    </row>
    <row r="893" spans="1:18">
      <c r="A893" s="253"/>
      <c r="B893" s="128"/>
      <c r="C893" s="671"/>
      <c r="D893" s="131"/>
      <c r="E893" s="131"/>
      <c r="F893" s="131"/>
      <c r="G893" s="131"/>
      <c r="H893" s="131"/>
      <c r="I893" s="253"/>
      <c r="J893" s="131"/>
      <c r="K893" s="5"/>
      <c r="L893" s="131"/>
      <c r="M893" s="131"/>
      <c r="N893" s="131"/>
      <c r="O893" s="681"/>
      <c r="R893" s="233"/>
    </row>
    <row r="894" spans="1:18">
      <c r="A894" s="253"/>
      <c r="B894" s="128"/>
      <c r="C894" s="671"/>
      <c r="D894" s="131"/>
      <c r="E894" s="131"/>
      <c r="F894" s="131"/>
      <c r="G894" s="131"/>
      <c r="H894" s="131"/>
      <c r="I894" s="253"/>
      <c r="J894" s="131"/>
      <c r="K894" s="5"/>
      <c r="L894" s="131"/>
      <c r="M894" s="131"/>
      <c r="N894" s="131"/>
      <c r="O894" s="681"/>
      <c r="R894" s="233"/>
    </row>
    <row r="895" spans="1:18">
      <c r="A895" s="253"/>
      <c r="B895" s="128"/>
      <c r="C895" s="671"/>
      <c r="D895" s="131"/>
      <c r="E895" s="131"/>
      <c r="F895" s="131"/>
      <c r="G895" s="131"/>
      <c r="H895" s="131"/>
      <c r="I895" s="253"/>
      <c r="J895" s="131"/>
      <c r="K895" s="5"/>
      <c r="L895" s="131"/>
      <c r="M895" s="131"/>
      <c r="N895" s="131"/>
      <c r="O895" s="681"/>
      <c r="R895" s="233"/>
    </row>
    <row r="896" spans="1:18">
      <c r="A896" s="253"/>
      <c r="B896" s="128"/>
      <c r="C896" s="671"/>
      <c r="D896" s="131"/>
      <c r="E896" s="131"/>
      <c r="F896" s="131"/>
      <c r="G896" s="131"/>
      <c r="H896" s="131"/>
      <c r="I896" s="253"/>
      <c r="J896" s="131"/>
      <c r="K896" s="5"/>
      <c r="L896" s="131"/>
      <c r="M896" s="131"/>
      <c r="N896" s="131"/>
      <c r="O896" s="681"/>
      <c r="R896" s="233"/>
    </row>
    <row r="897" spans="1:18">
      <c r="A897" s="253"/>
      <c r="B897" s="128"/>
      <c r="C897" s="671"/>
      <c r="D897" s="131"/>
      <c r="E897" s="131"/>
      <c r="F897" s="131"/>
      <c r="G897" s="131"/>
      <c r="H897" s="131"/>
      <c r="I897" s="253"/>
      <c r="J897" s="131"/>
      <c r="K897" s="5"/>
      <c r="L897" s="131"/>
      <c r="M897" s="131"/>
      <c r="N897" s="131"/>
      <c r="O897" s="681"/>
      <c r="R897" s="233"/>
    </row>
    <row r="898" spans="1:18">
      <c r="A898" s="253"/>
      <c r="B898" s="128"/>
      <c r="C898" s="671"/>
      <c r="D898" s="131"/>
      <c r="E898" s="131"/>
      <c r="F898" s="131"/>
      <c r="G898" s="131"/>
      <c r="H898" s="131"/>
      <c r="I898" s="253"/>
      <c r="J898" s="131"/>
      <c r="K898" s="5"/>
      <c r="L898" s="131"/>
      <c r="M898" s="131"/>
      <c r="N898" s="131"/>
      <c r="O898" s="681"/>
      <c r="R898" s="233"/>
    </row>
    <row r="899" spans="1:18">
      <c r="A899" s="253"/>
      <c r="B899" s="128"/>
      <c r="C899" s="671"/>
      <c r="D899" s="131"/>
      <c r="E899" s="131"/>
      <c r="F899" s="131"/>
      <c r="G899" s="131"/>
      <c r="H899" s="131"/>
      <c r="I899" s="253"/>
      <c r="J899" s="131"/>
      <c r="K899" s="5"/>
      <c r="L899" s="131"/>
      <c r="M899" s="131"/>
      <c r="N899" s="131"/>
      <c r="O899" s="681"/>
      <c r="R899" s="233"/>
    </row>
    <row r="900" spans="1:18">
      <c r="A900" s="253"/>
      <c r="B900" s="128"/>
      <c r="C900" s="671"/>
      <c r="D900" s="131"/>
      <c r="E900" s="131"/>
      <c r="F900" s="131"/>
      <c r="G900" s="131"/>
      <c r="H900" s="131"/>
      <c r="I900" s="253"/>
      <c r="J900" s="131"/>
      <c r="K900" s="5"/>
      <c r="L900" s="131"/>
      <c r="M900" s="131"/>
      <c r="N900" s="131"/>
      <c r="O900" s="681"/>
      <c r="R900" s="233"/>
    </row>
    <row r="901" spans="1:18">
      <c r="A901" s="253"/>
      <c r="B901" s="128"/>
      <c r="C901" s="671"/>
      <c r="D901" s="131"/>
      <c r="E901" s="131"/>
      <c r="F901" s="131"/>
      <c r="G901" s="131"/>
      <c r="H901" s="131"/>
      <c r="I901" s="253"/>
      <c r="J901" s="131"/>
      <c r="K901" s="5"/>
      <c r="L901" s="131"/>
      <c r="M901" s="131"/>
      <c r="N901" s="131"/>
      <c r="O901" s="681"/>
      <c r="R901" s="233"/>
    </row>
    <row r="902" spans="1:18">
      <c r="A902" s="253"/>
      <c r="B902" s="128"/>
      <c r="C902" s="671"/>
      <c r="D902" s="131"/>
      <c r="E902" s="131"/>
      <c r="F902" s="131"/>
      <c r="G902" s="131"/>
      <c r="H902" s="131"/>
      <c r="I902" s="253"/>
      <c r="J902" s="131"/>
      <c r="K902" s="5"/>
      <c r="L902" s="131"/>
      <c r="M902" s="131"/>
      <c r="N902" s="131"/>
      <c r="O902" s="681"/>
      <c r="R902" s="233"/>
    </row>
    <row r="903" spans="1:18">
      <c r="A903" s="253"/>
      <c r="B903" s="128"/>
      <c r="C903" s="671"/>
      <c r="D903" s="131"/>
      <c r="E903" s="131"/>
      <c r="F903" s="131"/>
      <c r="G903" s="131"/>
      <c r="H903" s="131"/>
      <c r="I903" s="253"/>
      <c r="J903" s="131"/>
      <c r="K903" s="5"/>
      <c r="L903" s="131"/>
      <c r="M903" s="131"/>
      <c r="N903" s="131"/>
      <c r="O903" s="681"/>
      <c r="R903" s="233"/>
    </row>
    <row r="904" spans="1:18">
      <c r="A904" s="253"/>
      <c r="B904" s="128"/>
      <c r="C904" s="671"/>
      <c r="D904" s="131"/>
      <c r="E904" s="131"/>
      <c r="F904" s="131"/>
      <c r="G904" s="131"/>
      <c r="H904" s="131"/>
      <c r="I904" s="253"/>
      <c r="J904" s="131"/>
      <c r="K904" s="5"/>
      <c r="L904" s="131"/>
      <c r="M904" s="131"/>
      <c r="N904" s="131"/>
      <c r="O904" s="681"/>
      <c r="R904" s="233"/>
    </row>
    <row r="905" spans="1:18">
      <c r="A905" s="253"/>
      <c r="B905" s="128"/>
      <c r="C905" s="671"/>
      <c r="D905" s="131"/>
      <c r="E905" s="131"/>
      <c r="F905" s="131"/>
      <c r="G905" s="131"/>
      <c r="H905" s="131"/>
      <c r="I905" s="253"/>
      <c r="J905" s="131"/>
      <c r="K905" s="5"/>
      <c r="L905" s="131"/>
      <c r="M905" s="131"/>
      <c r="N905" s="131"/>
      <c r="O905" s="681"/>
      <c r="R905" s="233"/>
    </row>
    <row r="906" spans="1:18">
      <c r="A906" s="253"/>
      <c r="B906" s="128"/>
      <c r="C906" s="671"/>
      <c r="D906" s="131"/>
      <c r="E906" s="131"/>
      <c r="F906" s="131"/>
      <c r="G906" s="131"/>
      <c r="H906" s="131"/>
      <c r="I906" s="253"/>
      <c r="J906" s="131"/>
      <c r="K906" s="5"/>
      <c r="L906" s="131"/>
      <c r="M906" s="131"/>
      <c r="N906" s="131"/>
      <c r="O906" s="681"/>
      <c r="R906" s="233"/>
    </row>
    <row r="907" spans="1:18">
      <c r="A907" s="253"/>
      <c r="B907" s="128"/>
      <c r="C907" s="671"/>
      <c r="D907" s="131"/>
      <c r="E907" s="131"/>
      <c r="F907" s="131"/>
      <c r="G907" s="131"/>
      <c r="H907" s="131"/>
      <c r="I907" s="253"/>
      <c r="J907" s="131"/>
      <c r="K907" s="5"/>
      <c r="L907" s="131"/>
      <c r="M907" s="131"/>
      <c r="N907" s="131"/>
      <c r="O907" s="681"/>
      <c r="R907" s="233"/>
    </row>
    <row r="908" spans="1:18">
      <c r="A908" s="253"/>
      <c r="B908" s="128"/>
      <c r="C908" s="671"/>
      <c r="D908" s="131"/>
      <c r="E908" s="131"/>
      <c r="F908" s="131"/>
      <c r="G908" s="131"/>
      <c r="H908" s="131"/>
      <c r="I908" s="253"/>
      <c r="J908" s="131"/>
      <c r="K908" s="5"/>
      <c r="L908" s="131"/>
      <c r="M908" s="131"/>
      <c r="N908" s="131"/>
      <c r="O908" s="681"/>
      <c r="R908" s="233"/>
    </row>
    <row r="909" spans="1:18">
      <c r="A909" s="253"/>
      <c r="B909" s="128"/>
      <c r="C909" s="671"/>
      <c r="D909" s="131"/>
      <c r="E909" s="131"/>
      <c r="F909" s="131"/>
      <c r="G909" s="131"/>
      <c r="H909" s="131"/>
      <c r="I909" s="253"/>
      <c r="J909" s="131"/>
      <c r="K909" s="5"/>
      <c r="L909" s="131"/>
      <c r="M909" s="131"/>
      <c r="N909" s="131"/>
      <c r="O909" s="681"/>
      <c r="R909" s="233"/>
    </row>
    <row r="910" spans="1:18">
      <c r="A910" s="253"/>
      <c r="B910" s="128"/>
      <c r="C910" s="671"/>
      <c r="D910" s="131"/>
      <c r="E910" s="131"/>
      <c r="F910" s="131"/>
      <c r="G910" s="131"/>
      <c r="H910" s="131"/>
      <c r="I910" s="253"/>
      <c r="J910" s="131"/>
      <c r="K910" s="5"/>
      <c r="L910" s="131"/>
      <c r="M910" s="131"/>
      <c r="N910" s="131"/>
      <c r="O910" s="681"/>
      <c r="R910" s="233"/>
    </row>
    <row r="911" spans="1:18">
      <c r="A911" s="253"/>
      <c r="B911" s="128"/>
      <c r="C911" s="671"/>
      <c r="D911" s="131"/>
      <c r="E911" s="131"/>
      <c r="F911" s="131"/>
      <c r="G911" s="131"/>
      <c r="H911" s="131"/>
      <c r="I911" s="253"/>
      <c r="J911" s="131"/>
      <c r="K911" s="5"/>
      <c r="L911" s="131"/>
      <c r="M911" s="131"/>
      <c r="N911" s="131"/>
      <c r="O911" s="681"/>
      <c r="R911" s="233"/>
    </row>
    <row r="912" spans="1:18">
      <c r="A912" s="253"/>
      <c r="B912" s="128"/>
      <c r="C912" s="671"/>
      <c r="D912" s="131"/>
      <c r="E912" s="131"/>
      <c r="F912" s="131"/>
      <c r="G912" s="131"/>
      <c r="H912" s="131"/>
      <c r="I912" s="253"/>
      <c r="J912" s="131"/>
      <c r="K912" s="5"/>
      <c r="L912" s="131"/>
      <c r="M912" s="131"/>
      <c r="N912" s="131"/>
      <c r="O912" s="681"/>
      <c r="R912" s="233"/>
    </row>
    <row r="913" spans="1:18">
      <c r="A913" s="253"/>
      <c r="B913" s="128"/>
      <c r="C913" s="671"/>
      <c r="D913" s="131"/>
      <c r="E913" s="131"/>
      <c r="F913" s="131"/>
      <c r="G913" s="131"/>
      <c r="H913" s="131"/>
      <c r="I913" s="253"/>
      <c r="J913" s="131"/>
      <c r="K913" s="5"/>
      <c r="L913" s="131"/>
      <c r="M913" s="131"/>
      <c r="N913" s="131"/>
      <c r="O913" s="681"/>
      <c r="R913" s="233"/>
    </row>
    <row r="914" spans="1:18">
      <c r="A914" s="253"/>
      <c r="B914" s="128"/>
      <c r="C914" s="671"/>
      <c r="D914" s="131"/>
      <c r="E914" s="131"/>
      <c r="F914" s="131"/>
      <c r="G914" s="131"/>
      <c r="H914" s="131"/>
      <c r="I914" s="253"/>
      <c r="J914" s="131"/>
      <c r="K914" s="5"/>
      <c r="L914" s="131"/>
      <c r="M914" s="131"/>
      <c r="N914" s="131"/>
      <c r="O914" s="681"/>
      <c r="R914" s="233"/>
    </row>
    <row r="915" spans="1:18">
      <c r="A915" s="253"/>
      <c r="B915" s="128"/>
      <c r="C915" s="671"/>
      <c r="D915" s="131"/>
      <c r="E915" s="131"/>
      <c r="F915" s="131"/>
      <c r="G915" s="131"/>
      <c r="H915" s="131"/>
      <c r="I915" s="253"/>
      <c r="J915" s="131"/>
      <c r="K915" s="5"/>
      <c r="L915" s="131"/>
      <c r="M915" s="131"/>
      <c r="N915" s="131"/>
      <c r="O915" s="681"/>
      <c r="R915" s="233"/>
    </row>
    <row r="916" spans="1:18">
      <c r="A916" s="253"/>
      <c r="B916" s="128"/>
      <c r="C916" s="671"/>
      <c r="D916" s="131"/>
      <c r="E916" s="131"/>
      <c r="F916" s="131"/>
      <c r="G916" s="131"/>
      <c r="H916" s="131"/>
      <c r="I916" s="253"/>
      <c r="J916" s="131"/>
      <c r="K916" s="5"/>
      <c r="L916" s="131"/>
      <c r="M916" s="131"/>
      <c r="N916" s="131"/>
      <c r="O916" s="681"/>
      <c r="R916" s="233"/>
    </row>
    <row r="917" spans="1:18">
      <c r="A917" s="253"/>
      <c r="B917" s="128"/>
      <c r="C917" s="671"/>
      <c r="D917" s="131"/>
      <c r="E917" s="131"/>
      <c r="F917" s="131"/>
      <c r="G917" s="131"/>
      <c r="H917" s="131"/>
      <c r="I917" s="253"/>
      <c r="J917" s="131"/>
      <c r="K917" s="5"/>
      <c r="L917" s="131"/>
      <c r="M917" s="131"/>
      <c r="N917" s="131"/>
      <c r="O917" s="681"/>
      <c r="R917" s="233"/>
    </row>
    <row r="918" spans="1:18">
      <c r="A918" s="253"/>
      <c r="B918" s="128"/>
      <c r="C918" s="671"/>
      <c r="D918" s="131"/>
      <c r="E918" s="131"/>
      <c r="F918" s="131"/>
      <c r="G918" s="131"/>
      <c r="H918" s="131"/>
      <c r="I918" s="253"/>
      <c r="J918" s="131"/>
      <c r="K918" s="5"/>
      <c r="L918" s="131"/>
      <c r="M918" s="131"/>
      <c r="N918" s="131"/>
      <c r="O918" s="681"/>
      <c r="R918" s="233"/>
    </row>
    <row r="919" spans="1:18">
      <c r="A919" s="253"/>
      <c r="B919" s="128"/>
      <c r="C919" s="671"/>
      <c r="D919" s="131"/>
      <c r="E919" s="131"/>
      <c r="F919" s="131"/>
      <c r="G919" s="131"/>
      <c r="H919" s="131"/>
      <c r="I919" s="253"/>
      <c r="J919" s="131"/>
      <c r="K919" s="5"/>
      <c r="L919" s="131"/>
      <c r="M919" s="131"/>
      <c r="N919" s="131"/>
      <c r="O919" s="681"/>
      <c r="R919" s="233"/>
    </row>
    <row r="920" spans="1:18">
      <c r="A920" s="253"/>
      <c r="B920" s="128"/>
      <c r="C920" s="671"/>
      <c r="D920" s="131"/>
      <c r="E920" s="131"/>
      <c r="F920" s="131"/>
      <c r="G920" s="131"/>
      <c r="H920" s="131"/>
      <c r="I920" s="253"/>
      <c r="J920" s="131"/>
      <c r="K920" s="5"/>
      <c r="L920" s="131"/>
      <c r="M920" s="131"/>
      <c r="N920" s="131"/>
      <c r="O920" s="681"/>
      <c r="R920" s="233"/>
    </row>
    <row r="921" spans="1:18">
      <c r="A921" s="253"/>
      <c r="B921" s="128"/>
      <c r="C921" s="671"/>
      <c r="D921" s="131"/>
      <c r="E921" s="131"/>
      <c r="F921" s="131"/>
      <c r="G921" s="131"/>
      <c r="H921" s="131"/>
      <c r="I921" s="253"/>
      <c r="J921" s="131"/>
      <c r="K921" s="5"/>
      <c r="L921" s="131"/>
      <c r="M921" s="131"/>
      <c r="N921" s="131"/>
      <c r="O921" s="681"/>
      <c r="R921" s="233"/>
    </row>
    <row r="922" spans="1:18">
      <c r="A922" s="253"/>
      <c r="B922" s="128"/>
      <c r="C922" s="671"/>
      <c r="D922" s="131"/>
      <c r="E922" s="131"/>
      <c r="F922" s="131"/>
      <c r="G922" s="131"/>
      <c r="H922" s="131"/>
      <c r="I922" s="253"/>
      <c r="J922" s="131"/>
      <c r="K922" s="5"/>
      <c r="L922" s="131"/>
      <c r="M922" s="131"/>
      <c r="N922" s="131"/>
      <c r="O922" s="681"/>
      <c r="R922" s="233"/>
    </row>
    <row r="923" spans="1:18">
      <c r="A923" s="253"/>
      <c r="B923" s="128"/>
      <c r="C923" s="671"/>
      <c r="D923" s="131"/>
      <c r="E923" s="131"/>
      <c r="F923" s="131"/>
      <c r="G923" s="131"/>
      <c r="H923" s="131"/>
      <c r="I923" s="253"/>
      <c r="J923" s="131"/>
      <c r="K923" s="5"/>
      <c r="L923" s="131"/>
      <c r="M923" s="131"/>
      <c r="N923" s="131"/>
      <c r="O923" s="681"/>
      <c r="R923" s="233"/>
    </row>
    <row r="924" spans="1:18">
      <c r="A924" s="253"/>
      <c r="B924" s="128"/>
      <c r="C924" s="671"/>
      <c r="D924" s="131"/>
      <c r="E924" s="131"/>
      <c r="F924" s="131"/>
      <c r="G924" s="131"/>
      <c r="H924" s="131"/>
      <c r="I924" s="253"/>
      <c r="J924" s="131"/>
      <c r="K924" s="5"/>
      <c r="L924" s="131"/>
      <c r="M924" s="131"/>
      <c r="N924" s="131"/>
      <c r="O924" s="681"/>
      <c r="R924" s="233"/>
    </row>
    <row r="925" spans="1:18">
      <c r="A925" s="253"/>
      <c r="B925" s="128"/>
      <c r="C925" s="671"/>
      <c r="D925" s="131"/>
      <c r="E925" s="131"/>
      <c r="F925" s="131"/>
      <c r="G925" s="131"/>
      <c r="H925" s="131"/>
      <c r="I925" s="253"/>
      <c r="J925" s="131"/>
      <c r="K925" s="5"/>
      <c r="L925" s="131"/>
      <c r="M925" s="131"/>
      <c r="N925" s="131"/>
      <c r="O925" s="681"/>
      <c r="R925" s="233"/>
    </row>
    <row r="926" spans="1:18">
      <c r="A926" s="253"/>
      <c r="B926" s="128"/>
      <c r="C926" s="671"/>
      <c r="D926" s="131"/>
      <c r="E926" s="131"/>
      <c r="F926" s="131"/>
      <c r="G926" s="131"/>
      <c r="H926" s="131"/>
      <c r="I926" s="253"/>
      <c r="J926" s="131"/>
      <c r="K926" s="5"/>
      <c r="L926" s="131"/>
      <c r="M926" s="131"/>
      <c r="N926" s="131"/>
      <c r="O926" s="681"/>
      <c r="R926" s="233"/>
    </row>
    <row r="927" spans="1:18">
      <c r="A927" s="253"/>
      <c r="B927" s="128"/>
      <c r="C927" s="671"/>
      <c r="D927" s="131"/>
      <c r="E927" s="131"/>
      <c r="F927" s="131"/>
      <c r="G927" s="131"/>
      <c r="H927" s="131"/>
      <c r="I927" s="253"/>
      <c r="J927" s="131"/>
      <c r="K927" s="5"/>
      <c r="L927" s="131"/>
      <c r="M927" s="131"/>
      <c r="N927" s="131"/>
      <c r="O927" s="681"/>
      <c r="R927" s="233"/>
    </row>
    <row r="928" spans="1:18">
      <c r="A928" s="253"/>
      <c r="B928" s="128"/>
      <c r="C928" s="671"/>
      <c r="D928" s="131"/>
      <c r="E928" s="131"/>
      <c r="F928" s="131"/>
      <c r="G928" s="131"/>
      <c r="H928" s="131"/>
      <c r="I928" s="253"/>
      <c r="J928" s="131"/>
      <c r="K928" s="5"/>
      <c r="L928" s="131"/>
      <c r="M928" s="131"/>
      <c r="N928" s="131"/>
      <c r="O928" s="681"/>
      <c r="R928" s="233"/>
    </row>
    <row r="929" spans="1:18">
      <c r="A929" s="253"/>
      <c r="B929" s="128"/>
      <c r="C929" s="671"/>
      <c r="D929" s="131"/>
      <c r="E929" s="131"/>
      <c r="F929" s="131"/>
      <c r="G929" s="131"/>
      <c r="H929" s="131"/>
      <c r="I929" s="253"/>
      <c r="J929" s="131"/>
      <c r="K929" s="5"/>
      <c r="L929" s="131"/>
      <c r="M929" s="131"/>
      <c r="N929" s="131"/>
      <c r="O929" s="681"/>
      <c r="R929" s="233"/>
    </row>
    <row r="930" spans="1:18">
      <c r="A930" s="253"/>
      <c r="B930" s="128"/>
      <c r="C930" s="671"/>
      <c r="D930" s="131"/>
      <c r="E930" s="131"/>
      <c r="F930" s="131"/>
      <c r="G930" s="131"/>
      <c r="H930" s="131"/>
      <c r="I930" s="253"/>
      <c r="J930" s="131"/>
      <c r="K930" s="5"/>
      <c r="L930" s="131"/>
      <c r="M930" s="131"/>
      <c r="N930" s="131"/>
      <c r="O930" s="681"/>
      <c r="R930" s="233"/>
    </row>
    <row r="931" spans="1:18">
      <c r="A931" s="253"/>
      <c r="B931" s="128"/>
      <c r="C931" s="671"/>
      <c r="D931" s="131"/>
      <c r="E931" s="131"/>
      <c r="F931" s="131"/>
      <c r="G931" s="131"/>
      <c r="H931" s="131"/>
      <c r="I931" s="253"/>
      <c r="J931" s="131"/>
      <c r="K931" s="5"/>
      <c r="L931" s="131"/>
      <c r="M931" s="131"/>
      <c r="N931" s="131"/>
      <c r="O931" s="681"/>
      <c r="R931" s="233"/>
    </row>
    <row r="932" spans="1:18">
      <c r="A932" s="253"/>
      <c r="B932" s="128"/>
      <c r="C932" s="671"/>
      <c r="D932" s="131"/>
      <c r="E932" s="131"/>
      <c r="F932" s="131"/>
      <c r="G932" s="131"/>
      <c r="H932" s="131"/>
      <c r="I932" s="253"/>
      <c r="J932" s="131"/>
      <c r="K932" s="5"/>
      <c r="L932" s="131"/>
      <c r="M932" s="131"/>
      <c r="N932" s="131"/>
      <c r="O932" s="681"/>
      <c r="R932" s="233"/>
    </row>
    <row r="933" spans="1:18">
      <c r="A933" s="253"/>
      <c r="B933" s="128"/>
      <c r="C933" s="671"/>
      <c r="D933" s="131"/>
      <c r="E933" s="131"/>
      <c r="F933" s="131"/>
      <c r="G933" s="131"/>
      <c r="H933" s="131"/>
      <c r="I933" s="253"/>
      <c r="J933" s="131"/>
      <c r="K933" s="5"/>
      <c r="L933" s="131"/>
      <c r="M933" s="131"/>
      <c r="N933" s="131"/>
      <c r="O933" s="681"/>
      <c r="R933" s="233"/>
    </row>
    <row r="934" spans="1:18">
      <c r="A934" s="253"/>
      <c r="B934" s="128"/>
      <c r="C934" s="671"/>
      <c r="D934" s="131"/>
      <c r="E934" s="131"/>
      <c r="F934" s="131"/>
      <c r="G934" s="131"/>
      <c r="H934" s="131"/>
      <c r="I934" s="253"/>
      <c r="J934" s="131"/>
      <c r="K934" s="5"/>
      <c r="L934" s="131"/>
      <c r="M934" s="131"/>
      <c r="N934" s="131"/>
      <c r="O934" s="681"/>
      <c r="R934" s="233"/>
    </row>
    <row r="935" spans="1:18">
      <c r="A935" s="253"/>
      <c r="B935" s="128"/>
      <c r="C935" s="671"/>
      <c r="D935" s="131"/>
      <c r="E935" s="131"/>
      <c r="F935" s="131"/>
      <c r="G935" s="131"/>
      <c r="H935" s="131"/>
      <c r="I935" s="253"/>
      <c r="J935" s="131"/>
      <c r="K935" s="5"/>
      <c r="L935" s="131"/>
      <c r="M935" s="131"/>
      <c r="N935" s="131"/>
      <c r="O935" s="681"/>
      <c r="R935" s="233"/>
    </row>
    <row r="936" spans="1:18">
      <c r="A936" s="253"/>
      <c r="B936" s="128"/>
      <c r="C936" s="671"/>
      <c r="D936" s="131"/>
      <c r="E936" s="131"/>
      <c r="F936" s="131"/>
      <c r="G936" s="131"/>
      <c r="H936" s="131"/>
      <c r="I936" s="253"/>
      <c r="J936" s="131"/>
      <c r="K936" s="5"/>
      <c r="L936" s="131"/>
      <c r="M936" s="131"/>
      <c r="N936" s="131"/>
      <c r="O936" s="681"/>
      <c r="R936" s="233"/>
    </row>
    <row r="937" spans="1:18">
      <c r="A937" s="253"/>
      <c r="B937" s="128"/>
      <c r="C937" s="671"/>
      <c r="D937" s="131"/>
      <c r="E937" s="131"/>
      <c r="F937" s="131"/>
      <c r="G937" s="131"/>
      <c r="H937" s="131"/>
      <c r="I937" s="253"/>
      <c r="J937" s="131"/>
      <c r="K937" s="5"/>
      <c r="L937" s="131"/>
      <c r="M937" s="131"/>
      <c r="N937" s="131"/>
      <c r="O937" s="681"/>
      <c r="R937" s="233"/>
    </row>
    <row r="938" spans="1:18">
      <c r="A938" s="253"/>
      <c r="B938" s="128"/>
      <c r="C938" s="671"/>
      <c r="D938" s="131"/>
      <c r="E938" s="131"/>
      <c r="F938" s="131"/>
      <c r="G938" s="131"/>
      <c r="H938" s="131"/>
      <c r="I938" s="253"/>
      <c r="J938" s="131"/>
      <c r="K938" s="5"/>
      <c r="L938" s="131"/>
      <c r="M938" s="131"/>
      <c r="N938" s="131"/>
      <c r="O938" s="681"/>
      <c r="R938" s="233"/>
    </row>
    <row r="939" spans="1:18">
      <c r="A939" s="253"/>
      <c r="B939" s="128"/>
      <c r="C939" s="671"/>
      <c r="D939" s="131"/>
      <c r="E939" s="131"/>
      <c r="F939" s="131"/>
      <c r="G939" s="131"/>
      <c r="H939" s="131"/>
      <c r="I939" s="253"/>
      <c r="J939" s="131"/>
      <c r="K939" s="5"/>
      <c r="L939" s="131"/>
      <c r="M939" s="131"/>
      <c r="N939" s="131"/>
      <c r="O939" s="681"/>
      <c r="R939" s="233"/>
    </row>
    <row r="940" spans="1:18">
      <c r="A940" s="253"/>
      <c r="B940" s="128"/>
      <c r="C940" s="671"/>
      <c r="D940" s="131"/>
      <c r="E940" s="131"/>
      <c r="F940" s="131"/>
      <c r="G940" s="131"/>
      <c r="H940" s="131"/>
      <c r="I940" s="253"/>
      <c r="J940" s="131"/>
      <c r="K940" s="5"/>
      <c r="L940" s="131"/>
      <c r="M940" s="131"/>
      <c r="N940" s="131"/>
      <c r="O940" s="681"/>
      <c r="R940" s="233"/>
    </row>
    <row r="941" spans="1:18">
      <c r="A941" s="253"/>
      <c r="B941" s="128"/>
      <c r="C941" s="671"/>
      <c r="D941" s="131"/>
      <c r="E941" s="131"/>
      <c r="F941" s="131"/>
      <c r="G941" s="131"/>
      <c r="H941" s="131"/>
      <c r="I941" s="253"/>
      <c r="J941" s="131"/>
      <c r="K941" s="5"/>
      <c r="L941" s="131"/>
      <c r="M941" s="131"/>
      <c r="N941" s="131"/>
      <c r="O941" s="681"/>
      <c r="R941" s="233"/>
    </row>
    <row r="942" spans="1:18">
      <c r="A942" s="253"/>
      <c r="B942" s="128"/>
      <c r="C942" s="671"/>
      <c r="D942" s="131"/>
      <c r="E942" s="131"/>
      <c r="F942" s="131"/>
      <c r="G942" s="131"/>
      <c r="H942" s="131"/>
      <c r="I942" s="253"/>
      <c r="J942" s="131"/>
      <c r="K942" s="5"/>
      <c r="L942" s="131"/>
      <c r="M942" s="131"/>
      <c r="N942" s="131"/>
      <c r="O942" s="681"/>
      <c r="R942" s="233"/>
    </row>
    <row r="943" spans="1:18">
      <c r="A943" s="253"/>
      <c r="B943" s="128"/>
      <c r="C943" s="671"/>
      <c r="D943" s="131"/>
      <c r="E943" s="131"/>
      <c r="F943" s="131"/>
      <c r="G943" s="131"/>
      <c r="H943" s="131"/>
      <c r="I943" s="253"/>
      <c r="J943" s="131"/>
      <c r="K943" s="5"/>
      <c r="L943" s="131"/>
      <c r="M943" s="131"/>
      <c r="N943" s="131"/>
      <c r="O943" s="681"/>
      <c r="R943" s="233"/>
    </row>
    <row r="944" spans="1:18">
      <c r="A944" s="253"/>
      <c r="B944" s="128"/>
      <c r="C944" s="671"/>
      <c r="D944" s="131"/>
      <c r="E944" s="131"/>
      <c r="F944" s="131"/>
      <c r="G944" s="131"/>
      <c r="H944" s="131"/>
      <c r="I944" s="253"/>
      <c r="J944" s="131"/>
      <c r="K944" s="5"/>
      <c r="L944" s="131"/>
      <c r="M944" s="131"/>
      <c r="N944" s="131"/>
      <c r="O944" s="681"/>
      <c r="R944" s="233"/>
    </row>
    <row r="945" spans="1:18">
      <c r="A945" s="253"/>
      <c r="B945" s="128"/>
      <c r="C945" s="671"/>
      <c r="D945" s="131"/>
      <c r="E945" s="131"/>
      <c r="F945" s="131"/>
      <c r="G945" s="131"/>
      <c r="H945" s="131"/>
      <c r="I945" s="253"/>
      <c r="J945" s="131"/>
      <c r="K945" s="5"/>
      <c r="L945" s="131"/>
      <c r="M945" s="131"/>
      <c r="N945" s="131"/>
      <c r="O945" s="681"/>
      <c r="R945" s="233"/>
    </row>
    <row r="946" spans="1:18">
      <c r="A946" s="253"/>
      <c r="B946" s="128"/>
      <c r="C946" s="671"/>
      <c r="D946" s="131"/>
      <c r="E946" s="131"/>
      <c r="F946" s="131"/>
      <c r="G946" s="131"/>
      <c r="H946" s="131"/>
      <c r="I946" s="253"/>
      <c r="J946" s="131"/>
      <c r="K946" s="5"/>
      <c r="L946" s="131"/>
      <c r="M946" s="131"/>
      <c r="N946" s="131"/>
      <c r="O946" s="681"/>
      <c r="R946" s="233"/>
    </row>
    <row r="947" spans="1:18">
      <c r="A947" s="253"/>
      <c r="B947" s="128"/>
      <c r="C947" s="671"/>
      <c r="D947" s="131"/>
      <c r="E947" s="131"/>
      <c r="F947" s="131"/>
      <c r="G947" s="131"/>
      <c r="H947" s="131"/>
      <c r="I947" s="253"/>
      <c r="J947" s="131"/>
      <c r="K947" s="5"/>
      <c r="L947" s="131"/>
      <c r="M947" s="131"/>
      <c r="N947" s="131"/>
      <c r="O947" s="681"/>
      <c r="R947" s="233"/>
    </row>
    <row r="948" spans="1:18">
      <c r="A948" s="253"/>
      <c r="B948" s="128"/>
      <c r="C948" s="671"/>
      <c r="D948" s="131"/>
      <c r="E948" s="131"/>
      <c r="F948" s="131"/>
      <c r="G948" s="131"/>
      <c r="H948" s="131"/>
      <c r="I948" s="253"/>
      <c r="J948" s="131"/>
      <c r="K948" s="5"/>
      <c r="L948" s="131"/>
      <c r="M948" s="131"/>
      <c r="N948" s="131"/>
      <c r="O948" s="681"/>
      <c r="R948" s="233"/>
    </row>
    <row r="949" spans="1:18">
      <c r="A949" s="253"/>
      <c r="B949" s="128"/>
      <c r="C949" s="671"/>
      <c r="D949" s="131"/>
      <c r="E949" s="131"/>
      <c r="F949" s="131"/>
      <c r="G949" s="131"/>
      <c r="H949" s="131"/>
      <c r="I949" s="253"/>
      <c r="J949" s="131"/>
      <c r="K949" s="5"/>
      <c r="L949" s="131"/>
      <c r="M949" s="131"/>
      <c r="N949" s="131"/>
      <c r="O949" s="681"/>
      <c r="R949" s="233"/>
    </row>
    <row r="950" spans="1:18">
      <c r="A950" s="253"/>
      <c r="B950" s="128"/>
      <c r="C950" s="671"/>
      <c r="D950" s="131"/>
      <c r="E950" s="131"/>
      <c r="F950" s="131"/>
      <c r="G950" s="131"/>
      <c r="H950" s="131"/>
      <c r="I950" s="253"/>
      <c r="J950" s="131"/>
      <c r="K950" s="5"/>
      <c r="L950" s="131"/>
      <c r="M950" s="131"/>
      <c r="N950" s="131"/>
      <c r="O950" s="681"/>
      <c r="R950" s="233"/>
    </row>
    <row r="951" spans="1:18">
      <c r="A951" s="253"/>
      <c r="B951" s="128"/>
      <c r="C951" s="671"/>
      <c r="D951" s="131"/>
      <c r="E951" s="131"/>
      <c r="F951" s="131"/>
      <c r="G951" s="131"/>
      <c r="H951" s="131"/>
      <c r="I951" s="253"/>
      <c r="J951" s="131"/>
      <c r="K951" s="5"/>
      <c r="L951" s="131"/>
      <c r="M951" s="131"/>
      <c r="N951" s="131"/>
      <c r="O951" s="681"/>
      <c r="R951" s="233"/>
    </row>
    <row r="952" spans="1:18">
      <c r="A952" s="253"/>
      <c r="B952" s="128"/>
      <c r="C952" s="671"/>
      <c r="D952" s="131"/>
      <c r="E952" s="131"/>
      <c r="F952" s="131"/>
      <c r="G952" s="131"/>
      <c r="H952" s="131"/>
      <c r="I952" s="253"/>
      <c r="J952" s="131"/>
      <c r="K952" s="5"/>
      <c r="L952" s="131"/>
      <c r="M952" s="131"/>
      <c r="N952" s="131"/>
      <c r="O952" s="681"/>
      <c r="R952" s="233"/>
    </row>
    <row r="953" spans="1:18">
      <c r="A953" s="253"/>
      <c r="B953" s="128"/>
      <c r="C953" s="671"/>
      <c r="D953" s="131"/>
      <c r="E953" s="131"/>
      <c r="F953" s="131"/>
      <c r="G953" s="131"/>
      <c r="H953" s="131"/>
      <c r="I953" s="253"/>
      <c r="J953" s="131"/>
      <c r="K953" s="5"/>
      <c r="L953" s="131"/>
      <c r="M953" s="131"/>
      <c r="N953" s="131"/>
      <c r="O953" s="681"/>
      <c r="R953" s="233"/>
    </row>
    <row r="954" spans="1:18">
      <c r="A954" s="253"/>
      <c r="B954" s="128"/>
      <c r="C954" s="671"/>
      <c r="D954" s="131"/>
      <c r="E954" s="131"/>
      <c r="F954" s="131"/>
      <c r="G954" s="131"/>
      <c r="H954" s="131"/>
      <c r="I954" s="253"/>
      <c r="J954" s="131"/>
      <c r="K954" s="5"/>
      <c r="L954" s="131"/>
      <c r="M954" s="131"/>
      <c r="N954" s="131"/>
      <c r="O954" s="681"/>
      <c r="R954" s="233"/>
    </row>
    <row r="955" spans="1:18">
      <c r="A955" s="253"/>
      <c r="B955" s="128"/>
      <c r="C955" s="671"/>
      <c r="D955" s="131"/>
      <c r="E955" s="131"/>
      <c r="F955" s="131"/>
      <c r="G955" s="131"/>
      <c r="H955" s="131"/>
      <c r="I955" s="253"/>
      <c r="J955" s="131"/>
      <c r="K955" s="5"/>
      <c r="L955" s="131"/>
      <c r="M955" s="131"/>
      <c r="N955" s="131"/>
      <c r="O955" s="681"/>
      <c r="R955" s="233"/>
    </row>
    <row r="956" spans="1:18">
      <c r="A956" s="253"/>
      <c r="B956" s="128"/>
      <c r="C956" s="671"/>
      <c r="D956" s="131"/>
      <c r="E956" s="131"/>
      <c r="F956" s="131"/>
      <c r="G956" s="131"/>
      <c r="H956" s="131"/>
      <c r="I956" s="253"/>
      <c r="J956" s="131"/>
      <c r="K956" s="5"/>
      <c r="L956" s="131"/>
      <c r="M956" s="131"/>
      <c r="N956" s="131"/>
      <c r="O956" s="681"/>
      <c r="R956" s="233"/>
    </row>
    <row r="957" spans="1:18">
      <c r="A957" s="253"/>
      <c r="B957" s="128"/>
      <c r="C957" s="671"/>
      <c r="D957" s="131"/>
      <c r="E957" s="131"/>
      <c r="F957" s="131"/>
      <c r="G957" s="131"/>
      <c r="H957" s="131"/>
      <c r="I957" s="253"/>
      <c r="J957" s="131"/>
      <c r="K957" s="5"/>
      <c r="L957" s="131"/>
      <c r="M957" s="131"/>
      <c r="N957" s="131"/>
      <c r="O957" s="681"/>
      <c r="R957" s="233"/>
    </row>
    <row r="958" spans="1:18">
      <c r="A958" s="253"/>
      <c r="B958" s="128"/>
      <c r="C958" s="671"/>
      <c r="D958" s="131"/>
      <c r="E958" s="131"/>
      <c r="F958" s="131"/>
      <c r="G958" s="131"/>
      <c r="H958" s="131"/>
      <c r="I958" s="253"/>
      <c r="J958" s="131"/>
      <c r="K958" s="5"/>
      <c r="L958" s="131"/>
      <c r="M958" s="131"/>
      <c r="N958" s="131"/>
      <c r="O958" s="681"/>
      <c r="R958" s="233"/>
    </row>
    <row r="959" spans="1:18">
      <c r="A959" s="253"/>
      <c r="B959" s="128"/>
      <c r="C959" s="671"/>
      <c r="D959" s="131"/>
      <c r="E959" s="131"/>
      <c r="F959" s="131"/>
      <c r="G959" s="131"/>
      <c r="H959" s="131"/>
      <c r="I959" s="253"/>
      <c r="J959" s="131"/>
      <c r="K959" s="5"/>
      <c r="L959" s="131"/>
      <c r="M959" s="131"/>
      <c r="N959" s="131"/>
      <c r="O959" s="681"/>
      <c r="R959" s="233"/>
    </row>
    <row r="960" spans="1:18">
      <c r="A960" s="253"/>
      <c r="B960" s="128"/>
      <c r="C960" s="671"/>
      <c r="D960" s="131"/>
      <c r="E960" s="131"/>
      <c r="F960" s="131"/>
      <c r="G960" s="131"/>
      <c r="H960" s="131"/>
      <c r="I960" s="253"/>
      <c r="J960" s="131"/>
      <c r="K960" s="5"/>
      <c r="L960" s="131"/>
      <c r="M960" s="131"/>
      <c r="N960" s="131"/>
      <c r="O960" s="681"/>
      <c r="R960" s="233"/>
    </row>
    <row r="961" spans="1:18">
      <c r="A961" s="253"/>
      <c r="B961" s="128"/>
      <c r="C961" s="671"/>
      <c r="D961" s="131"/>
      <c r="E961" s="131"/>
      <c r="F961" s="131"/>
      <c r="G961" s="131"/>
      <c r="H961" s="131"/>
      <c r="I961" s="253"/>
      <c r="J961" s="131"/>
      <c r="K961" s="5"/>
      <c r="L961" s="131"/>
      <c r="M961" s="131"/>
      <c r="N961" s="131"/>
      <c r="O961" s="681"/>
      <c r="R961" s="233"/>
    </row>
    <row r="962" spans="1:18">
      <c r="A962" s="253"/>
      <c r="B962" s="128"/>
      <c r="C962" s="671"/>
      <c r="D962" s="131"/>
      <c r="E962" s="131"/>
      <c r="F962" s="131"/>
      <c r="G962" s="131"/>
      <c r="H962" s="131"/>
      <c r="I962" s="253"/>
      <c r="J962" s="131"/>
      <c r="K962" s="5"/>
      <c r="L962" s="131"/>
      <c r="M962" s="131"/>
      <c r="N962" s="131"/>
      <c r="O962" s="681"/>
      <c r="R962" s="233"/>
    </row>
    <row r="963" spans="1:18">
      <c r="A963" s="253"/>
      <c r="B963" s="128"/>
      <c r="C963" s="671"/>
      <c r="D963" s="131"/>
      <c r="E963" s="131"/>
      <c r="F963" s="131"/>
      <c r="G963" s="131"/>
      <c r="H963" s="131"/>
      <c r="I963" s="253"/>
      <c r="J963" s="131"/>
      <c r="K963" s="5"/>
      <c r="L963" s="131"/>
      <c r="M963" s="131"/>
      <c r="N963" s="131"/>
      <c r="O963" s="681"/>
      <c r="R963" s="233"/>
    </row>
    <row r="964" spans="1:18">
      <c r="A964" s="253"/>
      <c r="B964" s="128"/>
      <c r="C964" s="671"/>
      <c r="D964" s="131"/>
      <c r="E964" s="131"/>
      <c r="F964" s="131"/>
      <c r="G964" s="131"/>
      <c r="H964" s="131"/>
      <c r="I964" s="253"/>
      <c r="J964" s="131"/>
      <c r="K964" s="5"/>
      <c r="L964" s="131"/>
      <c r="M964" s="131"/>
      <c r="N964" s="131"/>
      <c r="O964" s="681"/>
      <c r="R964" s="233"/>
    </row>
    <row r="965" spans="1:18">
      <c r="A965" s="253"/>
      <c r="B965" s="128"/>
      <c r="C965" s="671"/>
      <c r="D965" s="131"/>
      <c r="E965" s="131"/>
      <c r="F965" s="131"/>
      <c r="G965" s="131"/>
      <c r="H965" s="131"/>
      <c r="I965" s="253"/>
      <c r="J965" s="131"/>
      <c r="K965" s="5"/>
      <c r="L965" s="131"/>
      <c r="M965" s="131"/>
      <c r="N965" s="131"/>
      <c r="O965" s="681"/>
      <c r="R965" s="233"/>
    </row>
    <row r="966" spans="1:18">
      <c r="A966" s="253"/>
      <c r="B966" s="128"/>
      <c r="C966" s="671"/>
      <c r="D966" s="131"/>
      <c r="E966" s="131"/>
      <c r="F966" s="131"/>
      <c r="G966" s="131"/>
      <c r="H966" s="131"/>
      <c r="I966" s="253"/>
      <c r="J966" s="131"/>
      <c r="K966" s="5"/>
      <c r="L966" s="131"/>
      <c r="M966" s="131"/>
      <c r="N966" s="131"/>
      <c r="O966" s="681"/>
      <c r="R966" s="233"/>
    </row>
    <row r="967" spans="1:18">
      <c r="A967" s="253"/>
      <c r="B967" s="128"/>
      <c r="C967" s="671"/>
      <c r="D967" s="131"/>
      <c r="E967" s="131"/>
      <c r="F967" s="131"/>
      <c r="G967" s="131"/>
      <c r="H967" s="131"/>
      <c r="I967" s="253"/>
      <c r="J967" s="131"/>
      <c r="K967" s="5"/>
      <c r="L967" s="131"/>
      <c r="M967" s="131"/>
      <c r="N967" s="131"/>
      <c r="O967" s="681"/>
      <c r="R967" s="233"/>
    </row>
    <row r="968" spans="1:18">
      <c r="A968" s="253"/>
      <c r="B968" s="128"/>
      <c r="C968" s="671"/>
      <c r="D968" s="131"/>
      <c r="E968" s="131"/>
      <c r="F968" s="131"/>
      <c r="G968" s="131"/>
      <c r="H968" s="131"/>
      <c r="I968" s="253"/>
      <c r="J968" s="131"/>
      <c r="K968" s="5"/>
      <c r="L968" s="131"/>
      <c r="M968" s="131"/>
      <c r="N968" s="131"/>
      <c r="O968" s="681"/>
      <c r="R968" s="233"/>
    </row>
    <row r="969" spans="1:18">
      <c r="A969" s="253"/>
      <c r="B969" s="128"/>
      <c r="C969" s="671"/>
      <c r="D969" s="131"/>
      <c r="E969" s="131"/>
      <c r="F969" s="131"/>
      <c r="G969" s="131"/>
      <c r="H969" s="131"/>
      <c r="I969" s="253"/>
      <c r="J969" s="131"/>
      <c r="K969" s="5"/>
      <c r="L969" s="131"/>
      <c r="M969" s="131"/>
      <c r="N969" s="131"/>
      <c r="O969" s="681"/>
      <c r="R969" s="233"/>
    </row>
    <row r="970" spans="1:18">
      <c r="A970" s="253"/>
      <c r="B970" s="128"/>
      <c r="C970" s="671"/>
      <c r="D970" s="131"/>
      <c r="E970" s="131"/>
      <c r="F970" s="131"/>
      <c r="G970" s="131"/>
      <c r="H970" s="131"/>
      <c r="I970" s="253"/>
      <c r="J970" s="131"/>
      <c r="K970" s="5"/>
      <c r="L970" s="131"/>
      <c r="M970" s="131"/>
      <c r="N970" s="131"/>
      <c r="O970" s="681"/>
      <c r="R970" s="233"/>
    </row>
    <row r="971" spans="1:18">
      <c r="A971" s="253"/>
      <c r="B971" s="128"/>
      <c r="C971" s="671"/>
      <c r="D971" s="131"/>
      <c r="E971" s="131"/>
      <c r="F971" s="131"/>
      <c r="G971" s="131"/>
      <c r="H971" s="131"/>
      <c r="I971" s="253"/>
      <c r="J971" s="131"/>
      <c r="K971" s="5"/>
      <c r="L971" s="131"/>
      <c r="M971" s="131"/>
      <c r="N971" s="131"/>
      <c r="O971" s="681"/>
      <c r="R971" s="233"/>
    </row>
    <row r="972" spans="1:18">
      <c r="A972" s="253"/>
      <c r="B972" s="128"/>
      <c r="C972" s="671"/>
      <c r="D972" s="131"/>
      <c r="E972" s="131"/>
      <c r="F972" s="131"/>
      <c r="G972" s="131"/>
      <c r="H972" s="131"/>
      <c r="I972" s="253"/>
      <c r="J972" s="131"/>
      <c r="K972" s="5"/>
      <c r="L972" s="131"/>
      <c r="M972" s="131"/>
      <c r="N972" s="131"/>
      <c r="O972" s="681"/>
      <c r="R972" s="233"/>
    </row>
    <row r="973" spans="1:18">
      <c r="A973" s="253"/>
      <c r="B973" s="128"/>
      <c r="C973" s="671"/>
      <c r="D973" s="131"/>
      <c r="E973" s="131"/>
      <c r="F973" s="131"/>
      <c r="G973" s="131"/>
      <c r="H973" s="131"/>
      <c r="I973" s="253"/>
      <c r="J973" s="131"/>
      <c r="K973" s="5"/>
      <c r="L973" s="131"/>
      <c r="M973" s="131"/>
      <c r="N973" s="131"/>
      <c r="O973" s="681"/>
      <c r="R973" s="233"/>
    </row>
    <row r="974" spans="1:18">
      <c r="A974" s="253"/>
      <c r="B974" s="128"/>
      <c r="C974" s="671"/>
      <c r="D974" s="131"/>
      <c r="E974" s="131"/>
      <c r="F974" s="131"/>
      <c r="G974" s="131"/>
      <c r="H974" s="131"/>
      <c r="I974" s="253"/>
      <c r="J974" s="131"/>
      <c r="K974" s="5"/>
      <c r="L974" s="131"/>
      <c r="M974" s="131"/>
      <c r="N974" s="131"/>
      <c r="O974" s="681"/>
      <c r="R974" s="233"/>
    </row>
    <row r="975" spans="1:18">
      <c r="A975" s="253"/>
      <c r="B975" s="128"/>
      <c r="C975" s="671"/>
      <c r="D975" s="131"/>
      <c r="E975" s="131"/>
      <c r="F975" s="131"/>
      <c r="G975" s="131"/>
      <c r="H975" s="131"/>
      <c r="I975" s="253"/>
      <c r="J975" s="131"/>
      <c r="K975" s="5"/>
      <c r="L975" s="131"/>
      <c r="M975" s="131"/>
      <c r="N975" s="131"/>
      <c r="O975" s="681"/>
      <c r="R975" s="233"/>
    </row>
    <row r="976" spans="1:18">
      <c r="A976" s="253"/>
      <c r="B976" s="128"/>
      <c r="C976" s="671"/>
      <c r="D976" s="131"/>
      <c r="E976" s="131"/>
      <c r="F976" s="131"/>
      <c r="G976" s="131"/>
      <c r="H976" s="131"/>
      <c r="I976" s="253"/>
      <c r="J976" s="131"/>
      <c r="K976" s="5"/>
      <c r="L976" s="131"/>
      <c r="M976" s="131"/>
      <c r="N976" s="131"/>
      <c r="O976" s="681"/>
      <c r="R976" s="233"/>
    </row>
    <row r="977" spans="1:18">
      <c r="A977" s="253"/>
      <c r="B977" s="128"/>
      <c r="C977" s="671"/>
      <c r="D977" s="131"/>
      <c r="E977" s="131"/>
      <c r="F977" s="131"/>
      <c r="G977" s="131"/>
      <c r="H977" s="131"/>
      <c r="I977" s="253"/>
      <c r="J977" s="131"/>
      <c r="K977" s="5"/>
      <c r="L977" s="131"/>
      <c r="M977" s="131"/>
      <c r="N977" s="131"/>
      <c r="O977" s="681"/>
      <c r="R977" s="233"/>
    </row>
    <row r="978" spans="1:18">
      <c r="A978" s="253"/>
      <c r="B978" s="128"/>
      <c r="C978" s="671"/>
      <c r="D978" s="131"/>
      <c r="E978" s="131"/>
      <c r="F978" s="131"/>
      <c r="G978" s="131"/>
      <c r="H978" s="131"/>
      <c r="I978" s="253"/>
      <c r="J978" s="131"/>
      <c r="K978" s="5"/>
      <c r="L978" s="131"/>
      <c r="M978" s="131"/>
      <c r="N978" s="131"/>
      <c r="O978" s="681"/>
      <c r="R978" s="233"/>
    </row>
    <row r="979" spans="1:18">
      <c r="A979" s="253"/>
      <c r="B979" s="128"/>
      <c r="C979" s="671"/>
      <c r="D979" s="131"/>
      <c r="E979" s="131"/>
      <c r="F979" s="131"/>
      <c r="G979" s="131"/>
      <c r="H979" s="131"/>
      <c r="I979" s="253"/>
      <c r="J979" s="131"/>
      <c r="K979" s="5"/>
      <c r="L979" s="131"/>
      <c r="M979" s="131"/>
      <c r="N979" s="131"/>
      <c r="O979" s="681"/>
      <c r="R979" s="233"/>
    </row>
    <row r="980" spans="1:18">
      <c r="A980" s="253"/>
      <c r="B980" s="128"/>
      <c r="C980" s="671"/>
      <c r="D980" s="131"/>
      <c r="E980" s="131"/>
      <c r="F980" s="131"/>
      <c r="G980" s="131"/>
      <c r="H980" s="131"/>
      <c r="I980" s="253"/>
      <c r="J980" s="131"/>
      <c r="K980" s="5"/>
      <c r="L980" s="131"/>
      <c r="M980" s="131"/>
      <c r="N980" s="131"/>
      <c r="O980" s="681"/>
      <c r="R980" s="233"/>
    </row>
    <row r="981" spans="1:18">
      <c r="A981" s="253"/>
      <c r="B981" s="128"/>
      <c r="C981" s="671"/>
      <c r="D981" s="131"/>
      <c r="E981" s="131"/>
      <c r="F981" s="131"/>
      <c r="G981" s="131"/>
      <c r="H981" s="131"/>
      <c r="I981" s="253"/>
      <c r="J981" s="131"/>
      <c r="K981" s="5"/>
      <c r="L981" s="131"/>
      <c r="M981" s="131"/>
      <c r="N981" s="131"/>
      <c r="O981" s="681"/>
      <c r="R981" s="233"/>
    </row>
    <row r="982" spans="1:18">
      <c r="A982" s="253"/>
      <c r="B982" s="128"/>
      <c r="C982" s="671"/>
      <c r="D982" s="131"/>
      <c r="E982" s="131"/>
      <c r="F982" s="131"/>
      <c r="G982" s="131"/>
      <c r="H982" s="131"/>
      <c r="I982" s="253"/>
      <c r="J982" s="131"/>
      <c r="K982" s="5"/>
      <c r="L982" s="131"/>
      <c r="M982" s="131"/>
      <c r="N982" s="131"/>
      <c r="O982" s="681"/>
      <c r="R982" s="233"/>
    </row>
    <row r="983" spans="1:18">
      <c r="A983" s="253"/>
      <c r="B983" s="128"/>
      <c r="C983" s="671"/>
      <c r="D983" s="131"/>
      <c r="E983" s="131"/>
      <c r="F983" s="131"/>
      <c r="G983" s="131"/>
      <c r="H983" s="131"/>
      <c r="I983" s="253"/>
      <c r="J983" s="131"/>
      <c r="K983" s="5"/>
      <c r="L983" s="131"/>
      <c r="M983" s="131"/>
      <c r="N983" s="131"/>
      <c r="O983" s="681"/>
      <c r="R983" s="233"/>
    </row>
    <row r="984" spans="1:18">
      <c r="A984" s="253"/>
      <c r="B984" s="128"/>
      <c r="C984" s="671"/>
      <c r="D984" s="131"/>
      <c r="E984" s="131"/>
      <c r="F984" s="131"/>
      <c r="G984" s="131"/>
      <c r="H984" s="131"/>
      <c r="I984" s="253"/>
      <c r="J984" s="131"/>
      <c r="K984" s="5"/>
      <c r="L984" s="131"/>
      <c r="M984" s="131"/>
      <c r="N984" s="131"/>
      <c r="O984" s="681"/>
      <c r="R984" s="233"/>
    </row>
    <row r="985" spans="1:18">
      <c r="A985" s="253"/>
      <c r="B985" s="128"/>
      <c r="C985" s="671"/>
      <c r="D985" s="131"/>
      <c r="E985" s="131"/>
      <c r="F985" s="131"/>
      <c r="G985" s="131"/>
      <c r="H985" s="131"/>
      <c r="I985" s="253"/>
      <c r="J985" s="131"/>
      <c r="K985" s="5"/>
      <c r="L985" s="131"/>
      <c r="M985" s="131"/>
      <c r="N985" s="131"/>
      <c r="O985" s="681"/>
      <c r="R985" s="233"/>
    </row>
    <row r="986" spans="1:18">
      <c r="A986" s="253"/>
      <c r="B986" s="128"/>
      <c r="C986" s="671"/>
      <c r="D986" s="131"/>
      <c r="E986" s="131"/>
      <c r="F986" s="131"/>
      <c r="G986" s="131"/>
      <c r="H986" s="131"/>
      <c r="I986" s="253"/>
      <c r="J986" s="131"/>
      <c r="K986" s="5"/>
      <c r="L986" s="131"/>
      <c r="M986" s="131"/>
      <c r="N986" s="131"/>
      <c r="O986" s="681"/>
      <c r="R986" s="233"/>
    </row>
    <row r="987" spans="1:18">
      <c r="A987" s="253"/>
      <c r="B987" s="128"/>
      <c r="C987" s="671"/>
      <c r="D987" s="131"/>
      <c r="E987" s="131"/>
      <c r="F987" s="131"/>
      <c r="G987" s="131"/>
      <c r="H987" s="131"/>
      <c r="I987" s="253"/>
      <c r="J987" s="131"/>
      <c r="K987" s="5"/>
      <c r="L987" s="131"/>
      <c r="M987" s="131"/>
      <c r="N987" s="131"/>
      <c r="O987" s="681"/>
      <c r="R987" s="233"/>
    </row>
    <row r="988" spans="1:18">
      <c r="A988" s="253"/>
      <c r="B988" s="128"/>
      <c r="C988" s="671"/>
      <c r="D988" s="131"/>
      <c r="E988" s="131"/>
      <c r="F988" s="131"/>
      <c r="G988" s="131"/>
      <c r="H988" s="131"/>
      <c r="I988" s="253"/>
      <c r="J988" s="131"/>
      <c r="K988" s="5"/>
      <c r="L988" s="131"/>
      <c r="M988" s="131"/>
      <c r="N988" s="131"/>
      <c r="O988" s="681"/>
      <c r="R988" s="233"/>
    </row>
    <row r="989" spans="1:18">
      <c r="A989" s="253"/>
      <c r="B989" s="128"/>
      <c r="C989" s="671"/>
      <c r="D989" s="131"/>
      <c r="E989" s="131"/>
      <c r="F989" s="131"/>
      <c r="G989" s="131"/>
      <c r="H989" s="131"/>
      <c r="I989" s="253"/>
      <c r="J989" s="131"/>
      <c r="K989" s="5"/>
      <c r="L989" s="131"/>
      <c r="M989" s="131"/>
      <c r="N989" s="131"/>
      <c r="O989" s="681"/>
      <c r="R989" s="233"/>
    </row>
    <row r="990" spans="1:18">
      <c r="A990" s="253"/>
      <c r="B990" s="128"/>
      <c r="C990" s="671"/>
      <c r="D990" s="131"/>
      <c r="E990" s="131"/>
      <c r="F990" s="131"/>
      <c r="G990" s="131"/>
      <c r="H990" s="131"/>
      <c r="I990" s="253"/>
      <c r="J990" s="131"/>
      <c r="K990" s="5"/>
      <c r="L990" s="131"/>
      <c r="M990" s="131"/>
      <c r="N990" s="131"/>
      <c r="O990" s="681"/>
      <c r="R990" s="233"/>
    </row>
    <row r="991" spans="1:18">
      <c r="A991" s="253"/>
      <c r="B991" s="128"/>
      <c r="C991" s="671"/>
      <c r="D991" s="131"/>
      <c r="E991" s="131"/>
      <c r="F991" s="131"/>
      <c r="G991" s="131"/>
      <c r="H991" s="131"/>
      <c r="I991" s="253"/>
      <c r="J991" s="131"/>
      <c r="K991" s="5"/>
      <c r="L991" s="131"/>
      <c r="M991" s="131"/>
      <c r="N991" s="131"/>
      <c r="O991" s="681"/>
      <c r="R991" s="233"/>
    </row>
    <row r="992" spans="1:18">
      <c r="A992" s="253"/>
      <c r="B992" s="128"/>
      <c r="C992" s="671"/>
      <c r="D992" s="131"/>
      <c r="E992" s="131"/>
      <c r="F992" s="131"/>
      <c r="G992" s="131"/>
      <c r="H992" s="131"/>
      <c r="I992" s="253"/>
      <c r="J992" s="131"/>
      <c r="K992" s="5"/>
      <c r="L992" s="131"/>
      <c r="M992" s="131"/>
      <c r="N992" s="131"/>
      <c r="O992" s="681"/>
      <c r="R992" s="233"/>
    </row>
    <row r="993" spans="1:18">
      <c r="A993" s="253"/>
      <c r="B993" s="128"/>
      <c r="C993" s="671"/>
      <c r="D993" s="131"/>
      <c r="E993" s="131"/>
      <c r="F993" s="131"/>
      <c r="G993" s="131"/>
      <c r="H993" s="131"/>
      <c r="I993" s="253"/>
      <c r="J993" s="131"/>
      <c r="K993" s="5"/>
      <c r="L993" s="131"/>
      <c r="M993" s="131"/>
      <c r="N993" s="131"/>
      <c r="O993" s="681"/>
      <c r="R993" s="233"/>
    </row>
    <row r="994" spans="1:18">
      <c r="A994" s="253"/>
      <c r="B994" s="128"/>
      <c r="C994" s="671"/>
      <c r="D994" s="131"/>
      <c r="E994" s="131"/>
      <c r="F994" s="131"/>
      <c r="G994" s="131"/>
      <c r="H994" s="131"/>
      <c r="I994" s="253"/>
      <c r="J994" s="131"/>
      <c r="K994" s="5"/>
      <c r="L994" s="131"/>
      <c r="M994" s="131"/>
      <c r="N994" s="131"/>
      <c r="O994" s="681"/>
      <c r="R994" s="233"/>
    </row>
    <row r="995" spans="1:18">
      <c r="A995" s="253"/>
      <c r="B995" s="128"/>
      <c r="C995" s="671"/>
      <c r="D995" s="131"/>
      <c r="E995" s="131"/>
      <c r="F995" s="131"/>
      <c r="G995" s="131"/>
      <c r="H995" s="131"/>
      <c r="I995" s="253"/>
      <c r="J995" s="131"/>
      <c r="K995" s="5"/>
      <c r="L995" s="131"/>
      <c r="M995" s="131"/>
      <c r="N995" s="131"/>
      <c r="O995" s="681"/>
      <c r="R995" s="233"/>
    </row>
    <row r="996" spans="1:18">
      <c r="A996" s="253"/>
      <c r="B996" s="128"/>
      <c r="C996" s="671"/>
      <c r="D996" s="131"/>
      <c r="E996" s="131"/>
      <c r="F996" s="131"/>
      <c r="G996" s="131"/>
      <c r="H996" s="131"/>
      <c r="I996" s="253"/>
      <c r="J996" s="131"/>
      <c r="K996" s="5"/>
      <c r="L996" s="131"/>
      <c r="M996" s="131"/>
      <c r="N996" s="131"/>
      <c r="O996" s="681"/>
      <c r="R996" s="233"/>
    </row>
    <row r="997" spans="1:18">
      <c r="A997" s="253"/>
      <c r="B997" s="128"/>
      <c r="C997" s="671"/>
      <c r="D997" s="131"/>
      <c r="E997" s="131"/>
      <c r="F997" s="131"/>
      <c r="G997" s="131"/>
      <c r="H997" s="131"/>
      <c r="I997" s="253"/>
      <c r="J997" s="131"/>
      <c r="K997" s="5"/>
      <c r="L997" s="131"/>
      <c r="M997" s="131"/>
      <c r="N997" s="131"/>
      <c r="O997" s="681"/>
      <c r="R997" s="233"/>
    </row>
    <row r="998" spans="1:18">
      <c r="A998" s="253"/>
      <c r="B998" s="128"/>
      <c r="C998" s="671"/>
      <c r="D998" s="131"/>
      <c r="E998" s="131"/>
      <c r="F998" s="131"/>
      <c r="G998" s="131"/>
      <c r="H998" s="131"/>
      <c r="I998" s="253"/>
      <c r="J998" s="131"/>
      <c r="K998" s="5"/>
      <c r="L998" s="131"/>
      <c r="M998" s="131"/>
      <c r="N998" s="131"/>
      <c r="O998" s="681"/>
      <c r="R998" s="233"/>
    </row>
  </sheetData>
  <autoFilter ref="A1:O621"/>
  <mergeCells count="9">
    <mergeCell ref="A1:K1"/>
    <mergeCell ref="I497:I502"/>
    <mergeCell ref="I400:I409"/>
    <mergeCell ref="I356:I361"/>
    <mergeCell ref="I219:I233"/>
    <mergeCell ref="A2:J2"/>
    <mergeCell ref="A3:J3"/>
    <mergeCell ref="A4:J4"/>
    <mergeCell ref="I235:I241"/>
  </mergeCells>
  <conditionalFormatting sqref="B341:B361">
    <cfRule type="duplicateValues" dxfId="16" priority="24"/>
  </conditionalFormatting>
  <conditionalFormatting sqref="B371:B399">
    <cfRule type="duplicateValues" dxfId="15" priority="52"/>
  </conditionalFormatting>
  <conditionalFormatting sqref="B168:B233">
    <cfRule type="duplicateValues" dxfId="14" priority="86" stopIfTrue="1"/>
  </conditionalFormatting>
  <conditionalFormatting sqref="B319:B327">
    <cfRule type="duplicateValues" dxfId="13" priority="87" stopIfTrue="1"/>
  </conditionalFormatting>
  <conditionalFormatting sqref="B329:B340">
    <cfRule type="duplicateValues" dxfId="12" priority="88"/>
  </conditionalFormatting>
  <printOptions horizontalCentered="1"/>
  <pageMargins left="0.2" right="0.25" top="0.5" bottom="0.5" header="0.3" footer="0.3"/>
  <pageSetup paperSize="9" scale="62" orientation="landscape"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372"/>
  <sheetViews>
    <sheetView view="pageBreakPreview" topLeftCell="J5" zoomScale="85" zoomScaleNormal="85" zoomScaleSheetLayoutView="85" workbookViewId="0">
      <selection activeCell="AB10" sqref="AB10:AK2881"/>
    </sheetView>
  </sheetViews>
  <sheetFormatPr defaultRowHeight="18.75" outlineLevelCol="1"/>
  <cols>
    <col min="1" max="1" width="5.7109375" style="46" customWidth="1"/>
    <col min="2" max="2" width="29.28515625" style="273" customWidth="1" outlineLevel="1"/>
    <col min="3" max="3" width="20.28515625" style="248" customWidth="1" outlineLevel="1"/>
    <col min="4" max="4" width="18.140625" style="249" customWidth="1" outlineLevel="1"/>
    <col min="5" max="5" width="15.28515625" style="251" customWidth="1"/>
    <col min="6" max="6" width="10.42578125" style="273" customWidth="1"/>
    <col min="7" max="12" width="9.140625" style="14" customWidth="1" outlineLevel="1"/>
    <col min="13" max="14" width="10.5703125" style="14" customWidth="1" outlineLevel="1"/>
    <col min="15" max="15" width="9.140625" style="14" customWidth="1" outlineLevel="1"/>
    <col min="16" max="16" width="24.85546875" style="251" customWidth="1"/>
    <col min="17" max="17" width="11.42578125" style="101" customWidth="1"/>
    <col min="18" max="18" width="9.140625" style="48"/>
    <col min="19" max="22" width="9.140625" style="680" customWidth="1" outlineLevel="1"/>
    <col min="23" max="23" width="9.140625" style="828"/>
    <col min="24" max="24" width="9.140625" style="60"/>
    <col min="25" max="25" width="9.140625" style="57"/>
    <col min="26" max="38" width="9.140625" style="49" customWidth="1" outlineLevel="1"/>
    <col min="39" max="39" width="9.140625" style="48"/>
    <col min="40" max="16384" width="9.140625" style="46"/>
  </cols>
  <sheetData>
    <row r="1" spans="1:41" ht="23.25" customHeight="1">
      <c r="A1" s="948" t="s">
        <v>7784</v>
      </c>
      <c r="B1" s="949"/>
      <c r="C1" s="949"/>
      <c r="D1" s="949"/>
      <c r="E1" s="949"/>
      <c r="F1" s="949"/>
      <c r="G1" s="949"/>
      <c r="H1" s="949"/>
      <c r="I1" s="949"/>
      <c r="J1" s="949"/>
      <c r="K1" s="949"/>
      <c r="L1" s="949"/>
      <c r="M1" s="949"/>
      <c r="N1" s="949"/>
      <c r="O1" s="949"/>
      <c r="P1" s="949"/>
      <c r="Q1" s="949"/>
      <c r="R1" s="596"/>
      <c r="S1" s="439" t="s">
        <v>3588</v>
      </c>
      <c r="T1" s="439" t="s">
        <v>3589</v>
      </c>
      <c r="U1" s="439" t="s">
        <v>3584</v>
      </c>
      <c r="V1" s="439" t="s">
        <v>3587</v>
      </c>
      <c r="W1" s="823" t="s">
        <v>5663</v>
      </c>
      <c r="X1" s="61" t="s">
        <v>3600</v>
      </c>
      <c r="Y1" s="62" t="s">
        <v>3599</v>
      </c>
      <c r="Z1" s="63" t="s">
        <v>5662</v>
      </c>
      <c r="AA1" s="63" t="s">
        <v>3594</v>
      </c>
      <c r="AB1" s="53"/>
      <c r="AC1" s="53"/>
      <c r="AD1" s="53"/>
      <c r="AE1" s="53"/>
      <c r="AF1" s="53"/>
      <c r="AG1" s="53"/>
      <c r="AH1" s="53"/>
      <c r="AI1" s="53"/>
      <c r="AJ1" s="895"/>
      <c r="AK1" s="895" t="s">
        <v>7771</v>
      </c>
      <c r="AL1" s="53" t="s">
        <v>7770</v>
      </c>
      <c r="AM1" s="52"/>
    </row>
    <row r="2" spans="1:41">
      <c r="B2" s="951" t="s">
        <v>23</v>
      </c>
      <c r="C2" s="951"/>
      <c r="D2" s="951"/>
      <c r="E2" s="951"/>
      <c r="F2" s="951"/>
      <c r="G2" s="951"/>
      <c r="H2" s="951"/>
      <c r="I2" s="951"/>
      <c r="J2" s="951"/>
      <c r="K2" s="951"/>
      <c r="L2" s="951"/>
      <c r="M2" s="951"/>
      <c r="N2" s="951"/>
      <c r="O2" s="951"/>
      <c r="P2" s="951"/>
      <c r="Q2" s="951"/>
      <c r="W2" s="54"/>
      <c r="X2" s="58"/>
      <c r="Y2" s="55"/>
      <c r="Z2" s="53"/>
      <c r="AA2" s="53"/>
      <c r="AB2" s="53"/>
      <c r="AC2" s="53"/>
      <c r="AD2" s="53"/>
      <c r="AE2" s="53"/>
      <c r="AF2" s="53"/>
      <c r="AG2" s="53"/>
      <c r="AH2" s="53"/>
      <c r="AI2" s="53"/>
      <c r="AJ2" s="53"/>
      <c r="AK2" s="53"/>
      <c r="AL2" s="53"/>
      <c r="AM2" s="52"/>
    </row>
    <row r="3" spans="1:41">
      <c r="B3" s="951" t="s">
        <v>6</v>
      </c>
      <c r="C3" s="951"/>
      <c r="D3" s="951"/>
      <c r="E3" s="951"/>
      <c r="F3" s="951"/>
      <c r="G3" s="951"/>
      <c r="H3" s="951"/>
      <c r="I3" s="951"/>
      <c r="J3" s="951"/>
      <c r="K3" s="951"/>
      <c r="L3" s="951"/>
      <c r="M3" s="951"/>
      <c r="N3" s="951"/>
      <c r="O3" s="951"/>
      <c r="P3" s="951"/>
      <c r="Q3" s="951"/>
      <c r="W3" s="54"/>
      <c r="X3" s="58"/>
      <c r="Y3" s="55"/>
      <c r="Z3" s="53"/>
      <c r="AA3" s="53"/>
      <c r="AB3" s="53"/>
      <c r="AC3" s="53"/>
      <c r="AD3" s="53"/>
      <c r="AE3" s="53"/>
      <c r="AF3" s="53"/>
      <c r="AG3" s="53"/>
      <c r="AH3" s="53"/>
      <c r="AI3" s="53"/>
      <c r="AJ3" s="53"/>
      <c r="AK3" s="53"/>
      <c r="AL3" s="53"/>
      <c r="AM3" s="52"/>
    </row>
    <row r="4" spans="1:41" ht="43.5" customHeight="1">
      <c r="B4" s="952" t="s">
        <v>7261</v>
      </c>
      <c r="C4" s="953"/>
      <c r="D4" s="953"/>
      <c r="E4" s="953"/>
      <c r="F4" s="953"/>
      <c r="G4" s="953"/>
      <c r="H4" s="953"/>
      <c r="I4" s="953"/>
      <c r="J4" s="953"/>
      <c r="K4" s="953"/>
      <c r="L4" s="953"/>
      <c r="M4" s="953"/>
      <c r="N4" s="953"/>
      <c r="O4" s="953"/>
      <c r="P4" s="953"/>
      <c r="Q4" s="953"/>
      <c r="W4" s="54"/>
      <c r="X4" s="58"/>
      <c r="Y4" s="55"/>
      <c r="Z4" s="53"/>
      <c r="AA4" s="53"/>
      <c r="AB4" s="53"/>
      <c r="AC4" s="53"/>
      <c r="AD4" s="53"/>
      <c r="AE4" s="53"/>
      <c r="AF4" s="53"/>
      <c r="AG4" s="53"/>
      <c r="AH4" s="53"/>
      <c r="AI4" s="53"/>
      <c r="AJ4" s="53"/>
      <c r="AK4" s="53"/>
      <c r="AL4" s="53"/>
      <c r="AM4" s="52"/>
    </row>
    <row r="5" spans="1:41">
      <c r="A5" s="45"/>
      <c r="B5" s="274"/>
      <c r="C5" s="227"/>
      <c r="D5" s="250"/>
      <c r="E5" s="272"/>
      <c r="F5" s="274"/>
      <c r="G5" s="47"/>
      <c r="H5" s="47"/>
      <c r="I5" s="47"/>
      <c r="J5" s="47"/>
      <c r="K5" s="47"/>
      <c r="L5" s="47"/>
      <c r="O5" s="47"/>
      <c r="P5" s="272"/>
      <c r="Q5" s="844"/>
      <c r="R5" s="596"/>
      <c r="W5" s="54"/>
      <c r="X5" s="58"/>
      <c r="Y5" s="55"/>
      <c r="Z5" s="53"/>
      <c r="AA5" s="53"/>
      <c r="AB5" s="53"/>
      <c r="AC5" s="53"/>
      <c r="AD5" s="53"/>
      <c r="AE5" s="53"/>
      <c r="AF5" s="53"/>
      <c r="AG5" s="53"/>
      <c r="AH5" s="53"/>
      <c r="AI5" s="53"/>
      <c r="AJ5" s="53"/>
      <c r="AK5" s="53"/>
      <c r="AL5" s="53"/>
      <c r="AM5" s="52"/>
    </row>
    <row r="6" spans="1:41" ht="177.75" customHeight="1">
      <c r="A6" s="77" t="s">
        <v>0</v>
      </c>
      <c r="B6" s="132" t="s">
        <v>7259</v>
      </c>
      <c r="C6" s="132" t="s">
        <v>7260</v>
      </c>
      <c r="D6" s="132" t="s">
        <v>2</v>
      </c>
      <c r="E6" s="132" t="s">
        <v>3</v>
      </c>
      <c r="F6" s="132" t="s">
        <v>5</v>
      </c>
      <c r="G6" s="228" t="s">
        <v>17</v>
      </c>
      <c r="H6" s="228" t="s">
        <v>14</v>
      </c>
      <c r="I6" s="228" t="s">
        <v>15</v>
      </c>
      <c r="J6" s="228" t="s">
        <v>19</v>
      </c>
      <c r="K6" s="228" t="s">
        <v>18</v>
      </c>
      <c r="L6" s="228" t="s">
        <v>22</v>
      </c>
      <c r="M6" s="228" t="s">
        <v>21</v>
      </c>
      <c r="N6" s="228" t="s">
        <v>20</v>
      </c>
      <c r="O6" s="228" t="s">
        <v>16</v>
      </c>
      <c r="P6" s="831" t="s">
        <v>13</v>
      </c>
      <c r="Q6" s="101" t="s">
        <v>7255</v>
      </c>
      <c r="S6" s="950" t="s">
        <v>3596</v>
      </c>
      <c r="T6" s="950"/>
      <c r="U6" s="950"/>
      <c r="V6" s="950"/>
      <c r="W6" s="824"/>
      <c r="X6" s="59"/>
      <c r="Y6" s="56"/>
      <c r="Z6" s="893" t="s">
        <v>3597</v>
      </c>
      <c r="AA6" s="894" t="s">
        <v>7772</v>
      </c>
      <c r="AB6" s="50"/>
      <c r="AC6" s="50"/>
      <c r="AD6" s="50"/>
      <c r="AE6" s="50"/>
      <c r="AF6" s="50"/>
      <c r="AG6" s="50"/>
      <c r="AH6" s="50"/>
      <c r="AI6" s="50"/>
      <c r="AJ6" s="50"/>
      <c r="AK6" s="50" t="s">
        <v>7773</v>
      </c>
      <c r="AL6" s="50" t="s">
        <v>7770</v>
      </c>
      <c r="AM6" s="51"/>
    </row>
    <row r="7" spans="1:41" ht="28.5" customHeight="1">
      <c r="A7" s="77"/>
      <c r="B7" s="101">
        <v>1</v>
      </c>
      <c r="C7" s="252">
        <v>2</v>
      </c>
      <c r="D7" s="101">
        <v>3</v>
      </c>
      <c r="E7" s="101">
        <v>4</v>
      </c>
      <c r="F7" s="101">
        <v>5</v>
      </c>
      <c r="G7" s="252">
        <v>6</v>
      </c>
      <c r="H7" s="101">
        <v>7</v>
      </c>
      <c r="I7" s="252">
        <v>8</v>
      </c>
      <c r="J7" s="101">
        <v>9</v>
      </c>
      <c r="K7" s="252">
        <v>10</v>
      </c>
      <c r="L7" s="101">
        <v>11</v>
      </c>
      <c r="M7" s="252">
        <v>12</v>
      </c>
      <c r="N7" s="101">
        <v>13</v>
      </c>
      <c r="O7" s="252">
        <v>14</v>
      </c>
      <c r="P7" s="836">
        <v>15</v>
      </c>
      <c r="Q7" s="680">
        <v>16</v>
      </c>
      <c r="S7" s="680">
        <f t="shared" ref="S7:AN7" si="0">SUM(S9:S4965)</f>
        <v>834</v>
      </c>
      <c r="T7" s="680">
        <f t="shared" si="0"/>
        <v>698</v>
      </c>
      <c r="U7" s="680">
        <f t="shared" si="0"/>
        <v>1173</v>
      </c>
      <c r="V7" s="680">
        <f t="shared" si="0"/>
        <v>392</v>
      </c>
      <c r="W7" s="596">
        <f t="shared" si="0"/>
        <v>108</v>
      </c>
      <c r="X7" s="48">
        <f t="shared" si="0"/>
        <v>117</v>
      </c>
      <c r="Y7" s="48">
        <f t="shared" si="0"/>
        <v>611</v>
      </c>
      <c r="Z7" s="48">
        <f t="shared" si="0"/>
        <v>133</v>
      </c>
      <c r="AA7" s="48">
        <f t="shared" si="0"/>
        <v>72</v>
      </c>
      <c r="AB7" s="48">
        <f t="shared" si="0"/>
        <v>971</v>
      </c>
      <c r="AC7" s="48">
        <f t="shared" si="0"/>
        <v>361</v>
      </c>
      <c r="AD7" s="48">
        <f t="shared" si="0"/>
        <v>689</v>
      </c>
      <c r="AE7" s="48">
        <f t="shared" si="0"/>
        <v>231</v>
      </c>
      <c r="AF7" s="48">
        <f t="shared" si="0"/>
        <v>152</v>
      </c>
      <c r="AG7" s="48">
        <f t="shared" si="0"/>
        <v>102</v>
      </c>
      <c r="AH7" s="48">
        <f t="shared" si="0"/>
        <v>61</v>
      </c>
      <c r="AI7" s="48">
        <f t="shared" si="0"/>
        <v>198</v>
      </c>
      <c r="AJ7" s="48">
        <f t="shared" si="0"/>
        <v>488</v>
      </c>
      <c r="AK7" s="48">
        <f t="shared" si="0"/>
        <v>1513</v>
      </c>
      <c r="AL7" s="48">
        <f t="shared" si="0"/>
        <v>53</v>
      </c>
      <c r="AN7" s="48">
        <f t="shared" si="0"/>
        <v>5</v>
      </c>
      <c r="AO7" s="46">
        <f>AK7-AL7</f>
        <v>1460</v>
      </c>
    </row>
    <row r="8" spans="1:41" s="79" customFormat="1" ht="0.75" customHeight="1">
      <c r="A8" s="11"/>
      <c r="B8" s="231"/>
      <c r="C8" s="228"/>
      <c r="D8" s="228"/>
      <c r="E8" s="101"/>
      <c r="F8" s="232"/>
      <c r="G8" s="11"/>
      <c r="H8" s="11"/>
      <c r="I8" s="11"/>
      <c r="J8" s="11"/>
      <c r="K8" s="11"/>
      <c r="L8" s="11"/>
      <c r="M8" s="11"/>
      <c r="N8" s="11"/>
      <c r="O8" s="11"/>
      <c r="P8" s="831"/>
      <c r="Q8" s="439"/>
      <c r="R8" s="440"/>
      <c r="S8" s="439" t="s">
        <v>3588</v>
      </c>
      <c r="T8" s="439" t="s">
        <v>3589</v>
      </c>
      <c r="U8" s="439" t="s">
        <v>3584</v>
      </c>
      <c r="V8" s="439" t="s">
        <v>3587</v>
      </c>
      <c r="W8" s="823" t="s">
        <v>5663</v>
      </c>
      <c r="X8" s="61" t="s">
        <v>3600</v>
      </c>
      <c r="Y8" s="62" t="s">
        <v>3599</v>
      </c>
      <c r="Z8" s="63" t="s">
        <v>5662</v>
      </c>
      <c r="AA8" s="63" t="s">
        <v>3594</v>
      </c>
      <c r="AB8" s="63" t="s">
        <v>5731</v>
      </c>
      <c r="AC8" s="63" t="s">
        <v>3598</v>
      </c>
      <c r="AD8" s="63" t="s">
        <v>3595</v>
      </c>
      <c r="AE8" s="63"/>
      <c r="AF8" s="63"/>
      <c r="AG8" s="63"/>
      <c r="AH8" s="63"/>
      <c r="AI8" s="63" t="s">
        <v>3593</v>
      </c>
      <c r="AJ8" s="63"/>
      <c r="AK8" s="63"/>
      <c r="AL8" s="63" t="s">
        <v>3268</v>
      </c>
      <c r="AM8" s="8"/>
      <c r="AN8" s="79" t="s">
        <v>5516</v>
      </c>
    </row>
    <row r="9" spans="1:41" s="133" customFormat="1" ht="96.75" customHeight="1">
      <c r="A9" s="594">
        <v>1</v>
      </c>
      <c r="B9" s="355" t="s">
        <v>24</v>
      </c>
      <c r="C9" s="247" t="s">
        <v>25</v>
      </c>
      <c r="D9" s="247" t="s">
        <v>26</v>
      </c>
      <c r="E9" s="755">
        <v>42195</v>
      </c>
      <c r="F9" s="439">
        <v>10</v>
      </c>
      <c r="G9" s="19"/>
      <c r="H9" s="19"/>
      <c r="I9" s="80" t="s">
        <v>37</v>
      </c>
      <c r="J9" s="19"/>
      <c r="K9" s="19"/>
      <c r="L9" s="19"/>
      <c r="M9" s="19"/>
      <c r="N9" s="19"/>
      <c r="O9" s="19"/>
      <c r="P9" s="831"/>
      <c r="Q9" s="439" t="s">
        <v>36</v>
      </c>
      <c r="R9" s="92" t="s">
        <v>68</v>
      </c>
      <c r="S9" s="19"/>
      <c r="T9" s="19">
        <v>1</v>
      </c>
      <c r="U9" s="19"/>
      <c r="V9" s="19"/>
      <c r="W9" s="134"/>
      <c r="X9" s="135"/>
      <c r="Y9" s="136"/>
      <c r="Z9" s="134"/>
      <c r="AA9" s="134"/>
      <c r="AB9" s="137">
        <f t="shared" ref="AB9" si="1">IF(ISBLANK(G9),0,1)</f>
        <v>0</v>
      </c>
      <c r="AC9" s="137">
        <f t="shared" ref="AC9" si="2">IF(ISBLANK(H9),0,1)</f>
        <v>0</v>
      </c>
      <c r="AD9" s="137">
        <f t="shared" ref="AD9" si="3">IF(ISBLANK(I9),0,1)</f>
        <v>1</v>
      </c>
      <c r="AE9" s="137">
        <f t="shared" ref="AE9" si="4">IF(ISBLANK(J9),0,1)</f>
        <v>0</v>
      </c>
      <c r="AF9" s="137">
        <f t="shared" ref="AF9" si="5">IF(ISBLANK(K9),0,1)</f>
        <v>0</v>
      </c>
      <c r="AG9" s="137">
        <f t="shared" ref="AG9" si="6">IF(ISBLANK(L9),0,1)</f>
        <v>0</v>
      </c>
      <c r="AH9" s="137">
        <f t="shared" ref="AH9" si="7">IF(ISBLANK(M9),0,1)</f>
        <v>0</v>
      </c>
      <c r="AI9" s="137">
        <f t="shared" ref="AI9" si="8">IF(ISBLANK(N9),0,1)</f>
        <v>0</v>
      </c>
      <c r="AJ9" s="137">
        <f t="shared" ref="AJ9:AK9" si="9">IF(ISBLANK(O9),0,1)</f>
        <v>0</v>
      </c>
      <c r="AK9" s="137">
        <f t="shared" si="9"/>
        <v>0</v>
      </c>
      <c r="AL9" s="134"/>
      <c r="AM9" s="133">
        <f>+W9+X9+Y9+Z9+AA9+AL9</f>
        <v>0</v>
      </c>
      <c r="AO9" s="133">
        <f>+IF(AM9=0,AK9,0)</f>
        <v>0</v>
      </c>
    </row>
    <row r="10" spans="1:41" s="133" customFormat="1" ht="44.25" customHeight="1">
      <c r="A10" s="594">
        <v>2</v>
      </c>
      <c r="B10" s="355" t="s">
        <v>27</v>
      </c>
      <c r="C10" s="247" t="s">
        <v>28</v>
      </c>
      <c r="D10" s="247" t="s">
        <v>29</v>
      </c>
      <c r="E10" s="755">
        <v>36159</v>
      </c>
      <c r="F10" s="439">
        <v>45</v>
      </c>
      <c r="G10" s="19"/>
      <c r="H10" s="19"/>
      <c r="I10" s="19" t="s">
        <v>37</v>
      </c>
      <c r="J10" s="19"/>
      <c r="K10" s="19"/>
      <c r="L10" s="19"/>
      <c r="M10" s="19"/>
      <c r="N10" s="19"/>
      <c r="O10" s="19"/>
      <c r="P10" s="831"/>
      <c r="Q10" s="439" t="s">
        <v>36</v>
      </c>
      <c r="R10" s="92" t="s">
        <v>68</v>
      </c>
      <c r="S10" s="19"/>
      <c r="T10" s="19"/>
      <c r="U10" s="19"/>
      <c r="V10" s="19">
        <v>1</v>
      </c>
      <c r="W10" s="134"/>
      <c r="X10" s="135"/>
      <c r="Y10" s="136"/>
      <c r="Z10" s="134"/>
      <c r="AA10" s="134"/>
      <c r="AB10" s="137">
        <f t="shared" ref="AB10:AB73" si="10">IF(ISBLANK(G10),0,1)</f>
        <v>0</v>
      </c>
      <c r="AC10" s="137">
        <f t="shared" ref="AC10:AC73" si="11">IF(ISBLANK(H10),0,1)</f>
        <v>0</v>
      </c>
      <c r="AD10" s="137">
        <f t="shared" ref="AD10:AD73" si="12">IF(ISBLANK(I10),0,1)</f>
        <v>1</v>
      </c>
      <c r="AE10" s="137">
        <f t="shared" ref="AE10:AE73" si="13">IF(ISBLANK(J10),0,1)</f>
        <v>0</v>
      </c>
      <c r="AF10" s="137">
        <f t="shared" ref="AF10:AF73" si="14">IF(ISBLANK(K10),0,1)</f>
        <v>0</v>
      </c>
      <c r="AG10" s="137">
        <f t="shared" ref="AG10:AG73" si="15">IF(ISBLANK(L10),0,1)</f>
        <v>0</v>
      </c>
      <c r="AH10" s="137">
        <f t="shared" ref="AH10:AH73" si="16">IF(ISBLANK(M10),0,1)</f>
        <v>0</v>
      </c>
      <c r="AI10" s="137">
        <f t="shared" ref="AI10:AI73" si="17">IF(ISBLANK(N10),0,1)</f>
        <v>0</v>
      </c>
      <c r="AJ10" s="137">
        <f t="shared" ref="AJ10:AJ73" si="18">IF(ISBLANK(O10),0,1)</f>
        <v>0</v>
      </c>
      <c r="AK10" s="137">
        <f t="shared" ref="AK10:AK73" si="19">IF(ISBLANK(P10),0,1)</f>
        <v>0</v>
      </c>
      <c r="AL10" s="134"/>
      <c r="AM10" s="133">
        <f t="shared" ref="AM10:AM73" si="20">+W10+X10+Y10+Z10+AA10+AL10</f>
        <v>0</v>
      </c>
      <c r="AO10" s="133">
        <f t="shared" ref="AO10:AO73" si="21">+IF(AM10=0,AK10,0)</f>
        <v>0</v>
      </c>
    </row>
    <row r="11" spans="1:41" s="133" customFormat="1" ht="25.5">
      <c r="A11" s="594">
        <v>3</v>
      </c>
      <c r="B11" s="355" t="s">
        <v>30</v>
      </c>
      <c r="C11" s="247" t="s">
        <v>31</v>
      </c>
      <c r="D11" s="247" t="s">
        <v>32</v>
      </c>
      <c r="E11" s="755">
        <v>41283</v>
      </c>
      <c r="F11" s="439">
        <v>15</v>
      </c>
      <c r="G11" s="19"/>
      <c r="H11" s="19"/>
      <c r="I11" s="19" t="s">
        <v>37</v>
      </c>
      <c r="J11" s="19"/>
      <c r="K11" s="19"/>
      <c r="L11" s="19"/>
      <c r="M11" s="19"/>
      <c r="N11" s="19"/>
      <c r="O11" s="19"/>
      <c r="P11" s="831"/>
      <c r="Q11" s="439" t="s">
        <v>36</v>
      </c>
      <c r="R11" s="92" t="s">
        <v>68</v>
      </c>
      <c r="S11" s="19"/>
      <c r="T11" s="19">
        <v>1</v>
      </c>
      <c r="U11" s="19"/>
      <c r="V11" s="19"/>
      <c r="W11" s="134"/>
      <c r="X11" s="135"/>
      <c r="Y11" s="136"/>
      <c r="Z11" s="134"/>
      <c r="AA11" s="134"/>
      <c r="AB11" s="137">
        <f t="shared" si="10"/>
        <v>0</v>
      </c>
      <c r="AC11" s="137">
        <f t="shared" si="11"/>
        <v>0</v>
      </c>
      <c r="AD11" s="137">
        <f t="shared" si="12"/>
        <v>1</v>
      </c>
      <c r="AE11" s="137">
        <f t="shared" si="13"/>
        <v>0</v>
      </c>
      <c r="AF11" s="137">
        <f t="shared" si="14"/>
        <v>0</v>
      </c>
      <c r="AG11" s="137">
        <f t="shared" si="15"/>
        <v>0</v>
      </c>
      <c r="AH11" s="137">
        <f t="shared" si="16"/>
        <v>0</v>
      </c>
      <c r="AI11" s="137">
        <f t="shared" si="17"/>
        <v>0</v>
      </c>
      <c r="AJ11" s="137">
        <f t="shared" si="18"/>
        <v>0</v>
      </c>
      <c r="AK11" s="137">
        <f t="shared" si="19"/>
        <v>0</v>
      </c>
      <c r="AL11" s="134"/>
      <c r="AM11" s="133">
        <f t="shared" si="20"/>
        <v>0</v>
      </c>
      <c r="AO11" s="133">
        <f t="shared" si="21"/>
        <v>0</v>
      </c>
    </row>
    <row r="12" spans="1:41" s="133" customFormat="1" ht="38.25">
      <c r="A12" s="594">
        <v>4</v>
      </c>
      <c r="B12" s="355" t="s">
        <v>33</v>
      </c>
      <c r="C12" s="247" t="s">
        <v>34</v>
      </c>
      <c r="D12" s="247" t="s">
        <v>35</v>
      </c>
      <c r="E12" s="755">
        <v>42332</v>
      </c>
      <c r="F12" s="439"/>
      <c r="G12" s="19"/>
      <c r="H12" s="19"/>
      <c r="I12" s="19" t="s">
        <v>37</v>
      </c>
      <c r="J12" s="19"/>
      <c r="K12" s="19"/>
      <c r="L12" s="19"/>
      <c r="M12" s="19"/>
      <c r="N12" s="19"/>
      <c r="O12" s="19"/>
      <c r="P12" s="831"/>
      <c r="Q12" s="439" t="s">
        <v>36</v>
      </c>
      <c r="R12" s="92" t="s">
        <v>68</v>
      </c>
      <c r="S12" s="19"/>
      <c r="T12" s="19">
        <v>1</v>
      </c>
      <c r="U12" s="19"/>
      <c r="V12" s="19"/>
      <c r="W12" s="134"/>
      <c r="X12" s="135"/>
      <c r="Y12" s="136"/>
      <c r="Z12" s="134"/>
      <c r="AA12" s="134"/>
      <c r="AB12" s="137">
        <f t="shared" si="10"/>
        <v>0</v>
      </c>
      <c r="AC12" s="137">
        <f t="shared" si="11"/>
        <v>0</v>
      </c>
      <c r="AD12" s="137">
        <f t="shared" si="12"/>
        <v>1</v>
      </c>
      <c r="AE12" s="137">
        <f t="shared" si="13"/>
        <v>0</v>
      </c>
      <c r="AF12" s="137">
        <f t="shared" si="14"/>
        <v>0</v>
      </c>
      <c r="AG12" s="137">
        <f t="shared" si="15"/>
        <v>0</v>
      </c>
      <c r="AH12" s="137">
        <f t="shared" si="16"/>
        <v>0</v>
      </c>
      <c r="AI12" s="137">
        <f t="shared" si="17"/>
        <v>0</v>
      </c>
      <c r="AJ12" s="137">
        <f t="shared" si="18"/>
        <v>0</v>
      </c>
      <c r="AK12" s="137">
        <f t="shared" si="19"/>
        <v>0</v>
      </c>
      <c r="AL12" s="134"/>
      <c r="AM12" s="133">
        <f t="shared" si="20"/>
        <v>0</v>
      </c>
      <c r="AO12" s="133">
        <f t="shared" si="21"/>
        <v>0</v>
      </c>
    </row>
    <row r="13" spans="1:41" s="133" customFormat="1" ht="25.5">
      <c r="A13" s="594">
        <v>5</v>
      </c>
      <c r="B13" s="355" t="s">
        <v>38</v>
      </c>
      <c r="C13" s="247" t="s">
        <v>39</v>
      </c>
      <c r="D13" s="247" t="s">
        <v>40</v>
      </c>
      <c r="E13" s="247">
        <v>2013</v>
      </c>
      <c r="F13" s="247" t="s">
        <v>41</v>
      </c>
      <c r="G13" s="36"/>
      <c r="H13" s="36"/>
      <c r="I13" s="36"/>
      <c r="J13" s="36"/>
      <c r="K13" s="36"/>
      <c r="L13" s="36" t="s">
        <v>37</v>
      </c>
      <c r="M13" s="36" t="s">
        <v>37</v>
      </c>
      <c r="N13" s="36"/>
      <c r="O13" s="36"/>
      <c r="P13" s="840"/>
      <c r="Q13" s="439" t="s">
        <v>36</v>
      </c>
      <c r="R13" s="92" t="s">
        <v>67</v>
      </c>
      <c r="S13" s="19"/>
      <c r="T13" s="19">
        <v>1</v>
      </c>
      <c r="U13" s="19"/>
      <c r="V13" s="19"/>
      <c r="W13" s="134"/>
      <c r="X13" s="135"/>
      <c r="Y13" s="136"/>
      <c r="Z13" s="134"/>
      <c r="AA13" s="134"/>
      <c r="AB13" s="137">
        <f t="shared" si="10"/>
        <v>0</v>
      </c>
      <c r="AC13" s="137">
        <f t="shared" si="11"/>
        <v>0</v>
      </c>
      <c r="AD13" s="137">
        <f t="shared" si="12"/>
        <v>0</v>
      </c>
      <c r="AE13" s="137">
        <f t="shared" si="13"/>
        <v>0</v>
      </c>
      <c r="AF13" s="137">
        <f t="shared" si="14"/>
        <v>0</v>
      </c>
      <c r="AG13" s="137">
        <f t="shared" si="15"/>
        <v>1</v>
      </c>
      <c r="AH13" s="137">
        <f t="shared" si="16"/>
        <v>1</v>
      </c>
      <c r="AI13" s="137">
        <f t="shared" si="17"/>
        <v>0</v>
      </c>
      <c r="AJ13" s="137">
        <f t="shared" si="18"/>
        <v>0</v>
      </c>
      <c r="AK13" s="137">
        <f t="shared" si="19"/>
        <v>0</v>
      </c>
      <c r="AL13" s="134"/>
      <c r="AM13" s="133">
        <f t="shared" si="20"/>
        <v>0</v>
      </c>
      <c r="AO13" s="133">
        <f t="shared" si="21"/>
        <v>0</v>
      </c>
    </row>
    <row r="14" spans="1:41" s="133" customFormat="1" ht="24.75" customHeight="1">
      <c r="A14" s="594">
        <v>6</v>
      </c>
      <c r="B14" s="355" t="s">
        <v>42</v>
      </c>
      <c r="C14" s="247" t="s">
        <v>43</v>
      </c>
      <c r="D14" s="247" t="s">
        <v>40</v>
      </c>
      <c r="E14" s="247">
        <v>2002</v>
      </c>
      <c r="F14" s="247" t="s">
        <v>44</v>
      </c>
      <c r="G14" s="36"/>
      <c r="H14" s="36"/>
      <c r="I14" s="36"/>
      <c r="J14" s="36"/>
      <c r="K14" s="36"/>
      <c r="L14" s="36" t="s">
        <v>37</v>
      </c>
      <c r="M14" s="36"/>
      <c r="N14" s="36"/>
      <c r="O14" s="36"/>
      <c r="P14" s="840" t="s">
        <v>45</v>
      </c>
      <c r="Q14" s="439" t="s">
        <v>36</v>
      </c>
      <c r="R14" s="92" t="s">
        <v>67</v>
      </c>
      <c r="S14" s="19"/>
      <c r="T14" s="19"/>
      <c r="U14" s="19"/>
      <c r="V14" s="19">
        <v>1</v>
      </c>
      <c r="W14" s="134"/>
      <c r="X14" s="135"/>
      <c r="Y14" s="136"/>
      <c r="Z14" s="134"/>
      <c r="AA14" s="134">
        <v>1</v>
      </c>
      <c r="AB14" s="137">
        <f t="shared" si="10"/>
        <v>0</v>
      </c>
      <c r="AC14" s="137">
        <f t="shared" si="11"/>
        <v>0</v>
      </c>
      <c r="AD14" s="137">
        <f t="shared" si="12"/>
        <v>0</v>
      </c>
      <c r="AE14" s="137">
        <f t="shared" si="13"/>
        <v>0</v>
      </c>
      <c r="AF14" s="137">
        <f t="shared" si="14"/>
        <v>0</v>
      </c>
      <c r="AG14" s="137">
        <f t="shared" si="15"/>
        <v>1</v>
      </c>
      <c r="AH14" s="137">
        <f t="shared" si="16"/>
        <v>0</v>
      </c>
      <c r="AI14" s="137">
        <f t="shared" si="17"/>
        <v>0</v>
      </c>
      <c r="AJ14" s="137">
        <f t="shared" si="18"/>
        <v>0</v>
      </c>
      <c r="AK14" s="137">
        <f t="shared" si="19"/>
        <v>1</v>
      </c>
      <c r="AL14" s="134"/>
      <c r="AM14" s="133">
        <f t="shared" si="20"/>
        <v>1</v>
      </c>
      <c r="AO14" s="133">
        <f t="shared" si="21"/>
        <v>0</v>
      </c>
    </row>
    <row r="15" spans="1:41" s="133" customFormat="1" ht="24.75" customHeight="1">
      <c r="A15" s="594">
        <v>7</v>
      </c>
      <c r="B15" s="355" t="s">
        <v>46</v>
      </c>
      <c r="C15" s="247" t="s">
        <v>47</v>
      </c>
      <c r="D15" s="247" t="s">
        <v>40</v>
      </c>
      <c r="E15" s="247">
        <v>2003</v>
      </c>
      <c r="F15" s="247" t="s">
        <v>48</v>
      </c>
      <c r="G15" s="36"/>
      <c r="H15" s="36"/>
      <c r="I15" s="36"/>
      <c r="J15" s="36"/>
      <c r="K15" s="36"/>
      <c r="L15" s="36" t="s">
        <v>37</v>
      </c>
      <c r="M15" s="36"/>
      <c r="N15" s="36"/>
      <c r="O15" s="36"/>
      <c r="P15" s="840" t="s">
        <v>45</v>
      </c>
      <c r="Q15" s="439" t="s">
        <v>36</v>
      </c>
      <c r="R15" s="92" t="s">
        <v>67</v>
      </c>
      <c r="S15" s="19"/>
      <c r="T15" s="19"/>
      <c r="U15" s="19"/>
      <c r="V15" s="19">
        <v>1</v>
      </c>
      <c r="W15" s="134"/>
      <c r="X15" s="135"/>
      <c r="Y15" s="136"/>
      <c r="Z15" s="134"/>
      <c r="AA15" s="134">
        <v>1</v>
      </c>
      <c r="AB15" s="137">
        <f t="shared" si="10"/>
        <v>0</v>
      </c>
      <c r="AC15" s="137">
        <f t="shared" si="11"/>
        <v>0</v>
      </c>
      <c r="AD15" s="137">
        <f t="shared" si="12"/>
        <v>0</v>
      </c>
      <c r="AE15" s="137">
        <f t="shared" si="13"/>
        <v>0</v>
      </c>
      <c r="AF15" s="137">
        <f t="shared" si="14"/>
        <v>0</v>
      </c>
      <c r="AG15" s="137">
        <f t="shared" si="15"/>
        <v>1</v>
      </c>
      <c r="AH15" s="137">
        <f t="shared" si="16"/>
        <v>0</v>
      </c>
      <c r="AI15" s="137">
        <f t="shared" si="17"/>
        <v>0</v>
      </c>
      <c r="AJ15" s="137">
        <f t="shared" si="18"/>
        <v>0</v>
      </c>
      <c r="AK15" s="137">
        <f t="shared" si="19"/>
        <v>1</v>
      </c>
      <c r="AL15" s="134"/>
      <c r="AM15" s="133">
        <f t="shared" si="20"/>
        <v>1</v>
      </c>
      <c r="AO15" s="133">
        <f t="shared" si="21"/>
        <v>0</v>
      </c>
    </row>
    <row r="16" spans="1:41" s="133" customFormat="1" ht="25.5">
      <c r="A16" s="594">
        <v>8</v>
      </c>
      <c r="B16" s="355" t="s">
        <v>49</v>
      </c>
      <c r="C16" s="247" t="s">
        <v>50</v>
      </c>
      <c r="D16" s="247" t="s">
        <v>40</v>
      </c>
      <c r="E16" s="247">
        <v>1978</v>
      </c>
      <c r="F16" s="247" t="s">
        <v>51</v>
      </c>
      <c r="G16" s="36"/>
      <c r="H16" s="36"/>
      <c r="I16" s="36"/>
      <c r="J16" s="36"/>
      <c r="K16" s="36"/>
      <c r="L16" s="36"/>
      <c r="M16" s="36"/>
      <c r="N16" s="36"/>
      <c r="O16" s="36"/>
      <c r="P16" s="840" t="s">
        <v>52</v>
      </c>
      <c r="Q16" s="439" t="s">
        <v>36</v>
      </c>
      <c r="R16" s="92" t="s">
        <v>67</v>
      </c>
      <c r="S16" s="19"/>
      <c r="T16" s="19"/>
      <c r="U16" s="19"/>
      <c r="V16" s="19">
        <v>1</v>
      </c>
      <c r="W16" s="134"/>
      <c r="X16" s="135"/>
      <c r="Y16" s="136"/>
      <c r="Z16" s="134"/>
      <c r="AA16" s="134"/>
      <c r="AB16" s="137">
        <f t="shared" si="10"/>
        <v>0</v>
      </c>
      <c r="AC16" s="137">
        <f t="shared" si="11"/>
        <v>0</v>
      </c>
      <c r="AD16" s="137">
        <f t="shared" si="12"/>
        <v>0</v>
      </c>
      <c r="AE16" s="137">
        <f t="shared" si="13"/>
        <v>0</v>
      </c>
      <c r="AF16" s="137">
        <f t="shared" si="14"/>
        <v>0</v>
      </c>
      <c r="AG16" s="137">
        <f t="shared" si="15"/>
        <v>0</v>
      </c>
      <c r="AH16" s="137">
        <f t="shared" si="16"/>
        <v>0</v>
      </c>
      <c r="AI16" s="137">
        <f t="shared" si="17"/>
        <v>0</v>
      </c>
      <c r="AJ16" s="137">
        <f t="shared" si="18"/>
        <v>0</v>
      </c>
      <c r="AK16" s="137">
        <f t="shared" si="19"/>
        <v>1</v>
      </c>
      <c r="AL16" s="134"/>
      <c r="AM16" s="133">
        <f t="shared" si="20"/>
        <v>0</v>
      </c>
      <c r="AO16" s="133">
        <f t="shared" si="21"/>
        <v>1</v>
      </c>
    </row>
    <row r="17" spans="1:41" s="133" customFormat="1" ht="25.5">
      <c r="A17" s="594">
        <v>9</v>
      </c>
      <c r="B17" s="356" t="s">
        <v>53</v>
      </c>
      <c r="C17" s="247" t="s">
        <v>54</v>
      </c>
      <c r="D17" s="247" t="s">
        <v>40</v>
      </c>
      <c r="E17" s="275">
        <v>2013</v>
      </c>
      <c r="F17" s="275" t="s">
        <v>55</v>
      </c>
      <c r="G17" s="37"/>
      <c r="H17" s="37"/>
      <c r="I17" s="37" t="s">
        <v>37</v>
      </c>
      <c r="J17" s="37"/>
      <c r="K17" s="37"/>
      <c r="L17" s="37"/>
      <c r="M17" s="37"/>
      <c r="N17" s="37"/>
      <c r="O17" s="37"/>
      <c r="P17" s="840"/>
      <c r="Q17" s="439" t="s">
        <v>36</v>
      </c>
      <c r="R17" s="92" t="s">
        <v>67</v>
      </c>
      <c r="S17" s="19"/>
      <c r="T17" s="19">
        <v>1</v>
      </c>
      <c r="U17" s="19"/>
      <c r="V17" s="19"/>
      <c r="W17" s="134"/>
      <c r="X17" s="135"/>
      <c r="Y17" s="136"/>
      <c r="Z17" s="134"/>
      <c r="AA17" s="134"/>
      <c r="AB17" s="137">
        <f t="shared" si="10"/>
        <v>0</v>
      </c>
      <c r="AC17" s="137">
        <f t="shared" si="11"/>
        <v>0</v>
      </c>
      <c r="AD17" s="137">
        <f t="shared" si="12"/>
        <v>1</v>
      </c>
      <c r="AE17" s="137">
        <f t="shared" si="13"/>
        <v>0</v>
      </c>
      <c r="AF17" s="137">
        <f t="shared" si="14"/>
        <v>0</v>
      </c>
      <c r="AG17" s="137">
        <f t="shared" si="15"/>
        <v>0</v>
      </c>
      <c r="AH17" s="137">
        <f t="shared" si="16"/>
        <v>0</v>
      </c>
      <c r="AI17" s="137">
        <f t="shared" si="17"/>
        <v>0</v>
      </c>
      <c r="AJ17" s="137">
        <f t="shared" si="18"/>
        <v>0</v>
      </c>
      <c r="AK17" s="137">
        <f t="shared" si="19"/>
        <v>0</v>
      </c>
      <c r="AL17" s="134"/>
      <c r="AM17" s="133">
        <f t="shared" si="20"/>
        <v>0</v>
      </c>
      <c r="AO17" s="133">
        <f t="shared" si="21"/>
        <v>0</v>
      </c>
    </row>
    <row r="18" spans="1:41" s="133" customFormat="1" ht="25.5">
      <c r="A18" s="594">
        <v>10</v>
      </c>
      <c r="B18" s="356" t="s">
        <v>56</v>
      </c>
      <c r="C18" s="247" t="s">
        <v>57</v>
      </c>
      <c r="D18" s="247" t="s">
        <v>40</v>
      </c>
      <c r="E18" s="275">
        <v>1998</v>
      </c>
      <c r="F18" s="275" t="s">
        <v>58</v>
      </c>
      <c r="G18" s="37"/>
      <c r="H18" s="37"/>
      <c r="I18" s="37"/>
      <c r="J18" s="37"/>
      <c r="K18" s="37"/>
      <c r="L18" s="37"/>
      <c r="M18" s="37"/>
      <c r="N18" s="37" t="s">
        <v>37</v>
      </c>
      <c r="O18" s="37"/>
      <c r="P18" s="840"/>
      <c r="Q18" s="439" t="s">
        <v>36</v>
      </c>
      <c r="R18" s="92" t="s">
        <v>67</v>
      </c>
      <c r="S18" s="19"/>
      <c r="T18" s="19"/>
      <c r="U18" s="19"/>
      <c r="V18" s="19">
        <v>1</v>
      </c>
      <c r="W18" s="134"/>
      <c r="X18" s="135"/>
      <c r="Y18" s="136"/>
      <c r="Z18" s="134"/>
      <c r="AA18" s="134"/>
      <c r="AB18" s="137">
        <f t="shared" si="10"/>
        <v>0</v>
      </c>
      <c r="AC18" s="137">
        <f t="shared" si="11"/>
        <v>0</v>
      </c>
      <c r="AD18" s="137">
        <f t="shared" si="12"/>
        <v>0</v>
      </c>
      <c r="AE18" s="137">
        <f t="shared" si="13"/>
        <v>0</v>
      </c>
      <c r="AF18" s="137">
        <f t="shared" si="14"/>
        <v>0</v>
      </c>
      <c r="AG18" s="137">
        <f t="shared" si="15"/>
        <v>0</v>
      </c>
      <c r="AH18" s="137">
        <f t="shared" si="16"/>
        <v>0</v>
      </c>
      <c r="AI18" s="137">
        <f t="shared" si="17"/>
        <v>1</v>
      </c>
      <c r="AJ18" s="137">
        <f t="shared" si="18"/>
        <v>0</v>
      </c>
      <c r="AK18" s="137">
        <f t="shared" si="19"/>
        <v>0</v>
      </c>
      <c r="AL18" s="134"/>
      <c r="AM18" s="133">
        <f t="shared" si="20"/>
        <v>0</v>
      </c>
      <c r="AO18" s="133">
        <f t="shared" si="21"/>
        <v>0</v>
      </c>
    </row>
    <row r="19" spans="1:41" s="133" customFormat="1" ht="25.5">
      <c r="A19" s="594">
        <v>11</v>
      </c>
      <c r="B19" s="355" t="s">
        <v>59</v>
      </c>
      <c r="C19" s="247" t="s">
        <v>60</v>
      </c>
      <c r="D19" s="247" t="s">
        <v>40</v>
      </c>
      <c r="E19" s="247">
        <v>1998</v>
      </c>
      <c r="F19" s="247" t="s">
        <v>61</v>
      </c>
      <c r="G19" s="36"/>
      <c r="H19" s="36"/>
      <c r="I19" s="36" t="s">
        <v>37</v>
      </c>
      <c r="J19" s="36"/>
      <c r="K19" s="36"/>
      <c r="L19" s="36"/>
      <c r="M19" s="36"/>
      <c r="N19" s="36"/>
      <c r="O19" s="36"/>
      <c r="P19" s="840"/>
      <c r="Q19" s="439" t="s">
        <v>36</v>
      </c>
      <c r="R19" s="92" t="s">
        <v>67</v>
      </c>
      <c r="S19" s="19"/>
      <c r="T19" s="19"/>
      <c r="U19" s="19"/>
      <c r="V19" s="19">
        <v>1</v>
      </c>
      <c r="W19" s="134"/>
      <c r="X19" s="135"/>
      <c r="Y19" s="136"/>
      <c r="Z19" s="134"/>
      <c r="AA19" s="134"/>
      <c r="AB19" s="137">
        <f t="shared" si="10"/>
        <v>0</v>
      </c>
      <c r="AC19" s="137">
        <f t="shared" si="11"/>
        <v>0</v>
      </c>
      <c r="AD19" s="137">
        <f t="shared" si="12"/>
        <v>1</v>
      </c>
      <c r="AE19" s="137">
        <f t="shared" si="13"/>
        <v>0</v>
      </c>
      <c r="AF19" s="137">
        <f t="shared" si="14"/>
        <v>0</v>
      </c>
      <c r="AG19" s="137">
        <f t="shared" si="15"/>
        <v>0</v>
      </c>
      <c r="AH19" s="137">
        <f t="shared" si="16"/>
        <v>0</v>
      </c>
      <c r="AI19" s="137">
        <f t="shared" si="17"/>
        <v>0</v>
      </c>
      <c r="AJ19" s="137">
        <f t="shared" si="18"/>
        <v>0</v>
      </c>
      <c r="AK19" s="137">
        <f t="shared" si="19"/>
        <v>0</v>
      </c>
      <c r="AL19" s="134"/>
      <c r="AM19" s="133">
        <f t="shared" si="20"/>
        <v>0</v>
      </c>
      <c r="AO19" s="133">
        <f t="shared" si="21"/>
        <v>0</v>
      </c>
    </row>
    <row r="20" spans="1:41" s="133" customFormat="1" ht="25.5">
      <c r="A20" s="594">
        <v>12</v>
      </c>
      <c r="B20" s="355" t="s">
        <v>62</v>
      </c>
      <c r="C20" s="247" t="s">
        <v>63</v>
      </c>
      <c r="D20" s="247" t="s">
        <v>64</v>
      </c>
      <c r="E20" s="247">
        <v>2008</v>
      </c>
      <c r="F20" s="247" t="s">
        <v>65</v>
      </c>
      <c r="G20" s="36"/>
      <c r="H20" s="36"/>
      <c r="I20" s="19"/>
      <c r="J20" s="36"/>
      <c r="K20" s="36"/>
      <c r="L20" s="36"/>
      <c r="M20" s="36"/>
      <c r="N20" s="36"/>
      <c r="O20" s="36"/>
      <c r="P20" s="840" t="s">
        <v>45</v>
      </c>
      <c r="Q20" s="439" t="s">
        <v>36</v>
      </c>
      <c r="R20" s="92" t="s">
        <v>67</v>
      </c>
      <c r="S20" s="19">
        <v>1</v>
      </c>
      <c r="T20" s="19"/>
      <c r="U20" s="19"/>
      <c r="V20" s="19"/>
      <c r="W20" s="134"/>
      <c r="X20" s="135"/>
      <c r="Y20" s="136"/>
      <c r="Z20" s="134"/>
      <c r="AA20" s="134">
        <v>1</v>
      </c>
      <c r="AB20" s="137">
        <f t="shared" si="10"/>
        <v>0</v>
      </c>
      <c r="AC20" s="137">
        <f t="shared" si="11"/>
        <v>0</v>
      </c>
      <c r="AD20" s="137">
        <f t="shared" si="12"/>
        <v>0</v>
      </c>
      <c r="AE20" s="137">
        <f t="shared" si="13"/>
        <v>0</v>
      </c>
      <c r="AF20" s="137">
        <f t="shared" si="14"/>
        <v>0</v>
      </c>
      <c r="AG20" s="137">
        <f t="shared" si="15"/>
        <v>0</v>
      </c>
      <c r="AH20" s="137">
        <f t="shared" si="16"/>
        <v>0</v>
      </c>
      <c r="AI20" s="137">
        <f t="shared" si="17"/>
        <v>0</v>
      </c>
      <c r="AJ20" s="137">
        <f t="shared" si="18"/>
        <v>0</v>
      </c>
      <c r="AK20" s="137">
        <f t="shared" si="19"/>
        <v>1</v>
      </c>
      <c r="AL20" s="134"/>
      <c r="AM20" s="133">
        <f t="shared" si="20"/>
        <v>1</v>
      </c>
      <c r="AO20" s="133">
        <f t="shared" si="21"/>
        <v>0</v>
      </c>
    </row>
    <row r="21" spans="1:41" s="140" customFormat="1" ht="45" customHeight="1">
      <c r="A21" s="594">
        <v>13</v>
      </c>
      <c r="B21" s="222" t="s">
        <v>69</v>
      </c>
      <c r="C21" s="247" t="s">
        <v>70</v>
      </c>
      <c r="D21" s="247" t="s">
        <v>67</v>
      </c>
      <c r="E21" s="288">
        <v>2014</v>
      </c>
      <c r="F21" s="209">
        <v>7</v>
      </c>
      <c r="G21" s="27" t="s">
        <v>37</v>
      </c>
      <c r="H21" s="27" t="s">
        <v>37</v>
      </c>
      <c r="I21" s="27"/>
      <c r="J21" s="27"/>
      <c r="K21" s="27"/>
      <c r="L21" s="27"/>
      <c r="M21" s="27"/>
      <c r="N21" s="81"/>
      <c r="O21" s="26"/>
      <c r="P21" s="840"/>
      <c r="Q21" s="439" t="s">
        <v>109</v>
      </c>
      <c r="R21" s="43" t="s">
        <v>67</v>
      </c>
      <c r="S21" s="19"/>
      <c r="T21" s="19">
        <v>1</v>
      </c>
      <c r="U21" s="19"/>
      <c r="V21" s="19"/>
      <c r="W21" s="825"/>
      <c r="X21" s="138"/>
      <c r="Y21" s="139"/>
      <c r="Z21" s="137"/>
      <c r="AA21" s="137"/>
      <c r="AB21" s="137">
        <f t="shared" si="10"/>
        <v>1</v>
      </c>
      <c r="AC21" s="137">
        <f t="shared" si="11"/>
        <v>1</v>
      </c>
      <c r="AD21" s="137">
        <f t="shared" si="12"/>
        <v>0</v>
      </c>
      <c r="AE21" s="137">
        <f t="shared" si="13"/>
        <v>0</v>
      </c>
      <c r="AF21" s="137">
        <f t="shared" si="14"/>
        <v>0</v>
      </c>
      <c r="AG21" s="137">
        <f t="shared" si="15"/>
        <v>0</v>
      </c>
      <c r="AH21" s="137">
        <f t="shared" si="16"/>
        <v>0</v>
      </c>
      <c r="AI21" s="137">
        <f t="shared" si="17"/>
        <v>0</v>
      </c>
      <c r="AJ21" s="137">
        <f t="shared" si="18"/>
        <v>0</v>
      </c>
      <c r="AK21" s="137">
        <f t="shared" si="19"/>
        <v>0</v>
      </c>
      <c r="AL21" s="137"/>
      <c r="AM21" s="133">
        <f t="shared" si="20"/>
        <v>0</v>
      </c>
      <c r="AO21" s="133">
        <f t="shared" si="21"/>
        <v>0</v>
      </c>
    </row>
    <row r="22" spans="1:41" s="140" customFormat="1" ht="52.5" customHeight="1">
      <c r="A22" s="594">
        <v>14</v>
      </c>
      <c r="B22" s="222" t="s">
        <v>71</v>
      </c>
      <c r="C22" s="247" t="s">
        <v>72</v>
      </c>
      <c r="D22" s="247" t="s">
        <v>67</v>
      </c>
      <c r="E22" s="288">
        <v>2015</v>
      </c>
      <c r="F22" s="209">
        <v>7</v>
      </c>
      <c r="G22" s="27"/>
      <c r="H22" s="27"/>
      <c r="I22" s="27"/>
      <c r="J22" s="27"/>
      <c r="K22" s="27"/>
      <c r="L22" s="27"/>
      <c r="M22" s="27"/>
      <c r="N22" s="81"/>
      <c r="O22" s="26"/>
      <c r="P22" s="840" t="s">
        <v>73</v>
      </c>
      <c r="Q22" s="439" t="s">
        <v>109</v>
      </c>
      <c r="R22" s="43" t="s">
        <v>67</v>
      </c>
      <c r="S22" s="19"/>
      <c r="T22" s="19">
        <v>1</v>
      </c>
      <c r="U22" s="19"/>
      <c r="V22" s="19"/>
      <c r="W22" s="825"/>
      <c r="X22" s="138"/>
      <c r="Y22" s="139"/>
      <c r="Z22" s="137">
        <v>1</v>
      </c>
      <c r="AA22" s="137"/>
      <c r="AB22" s="137">
        <f t="shared" si="10"/>
        <v>0</v>
      </c>
      <c r="AC22" s="137">
        <f t="shared" si="11"/>
        <v>0</v>
      </c>
      <c r="AD22" s="137">
        <f t="shared" si="12"/>
        <v>0</v>
      </c>
      <c r="AE22" s="137">
        <f t="shared" si="13"/>
        <v>0</v>
      </c>
      <c r="AF22" s="137">
        <f t="shared" si="14"/>
        <v>0</v>
      </c>
      <c r="AG22" s="137">
        <f t="shared" si="15"/>
        <v>0</v>
      </c>
      <c r="AH22" s="137">
        <f t="shared" si="16"/>
        <v>0</v>
      </c>
      <c r="AI22" s="137">
        <f t="shared" si="17"/>
        <v>0</v>
      </c>
      <c r="AJ22" s="137">
        <f t="shared" si="18"/>
        <v>0</v>
      </c>
      <c r="AK22" s="137">
        <f t="shared" si="19"/>
        <v>1</v>
      </c>
      <c r="AL22" s="137"/>
      <c r="AM22" s="133">
        <f t="shared" si="20"/>
        <v>1</v>
      </c>
      <c r="AO22" s="133">
        <f t="shared" si="21"/>
        <v>0</v>
      </c>
    </row>
    <row r="23" spans="1:41" s="140" customFormat="1" ht="38.25">
      <c r="A23" s="594">
        <v>15</v>
      </c>
      <c r="B23" s="222" t="s">
        <v>74</v>
      </c>
      <c r="C23" s="247" t="s">
        <v>75</v>
      </c>
      <c r="D23" s="247" t="s">
        <v>76</v>
      </c>
      <c r="E23" s="288">
        <v>2017</v>
      </c>
      <c r="F23" s="209">
        <v>10</v>
      </c>
      <c r="G23" s="27"/>
      <c r="H23" s="27"/>
      <c r="I23" s="27"/>
      <c r="J23" s="27"/>
      <c r="K23" s="27"/>
      <c r="L23" s="27"/>
      <c r="M23" s="27"/>
      <c r="N23" s="81"/>
      <c r="O23" s="26"/>
      <c r="P23" s="840" t="s">
        <v>73</v>
      </c>
      <c r="Q23" s="439" t="s">
        <v>109</v>
      </c>
      <c r="R23" s="43" t="s">
        <v>68</v>
      </c>
      <c r="S23" s="19"/>
      <c r="T23" s="19">
        <v>1</v>
      </c>
      <c r="U23" s="19"/>
      <c r="V23" s="19"/>
      <c r="W23" s="825"/>
      <c r="X23" s="138"/>
      <c r="Y23" s="139"/>
      <c r="Z23" s="137">
        <v>1</v>
      </c>
      <c r="AA23" s="137"/>
      <c r="AB23" s="137">
        <f t="shared" si="10"/>
        <v>0</v>
      </c>
      <c r="AC23" s="137">
        <f t="shared" si="11"/>
        <v>0</v>
      </c>
      <c r="AD23" s="137">
        <f t="shared" si="12"/>
        <v>0</v>
      </c>
      <c r="AE23" s="137">
        <f t="shared" si="13"/>
        <v>0</v>
      </c>
      <c r="AF23" s="137">
        <f t="shared" si="14"/>
        <v>0</v>
      </c>
      <c r="AG23" s="137">
        <f t="shared" si="15"/>
        <v>0</v>
      </c>
      <c r="AH23" s="137">
        <f t="shared" si="16"/>
        <v>0</v>
      </c>
      <c r="AI23" s="137">
        <f t="shared" si="17"/>
        <v>0</v>
      </c>
      <c r="AJ23" s="137">
        <f t="shared" si="18"/>
        <v>0</v>
      </c>
      <c r="AK23" s="137">
        <f t="shared" si="19"/>
        <v>1</v>
      </c>
      <c r="AL23" s="137"/>
      <c r="AM23" s="133">
        <f t="shared" si="20"/>
        <v>1</v>
      </c>
      <c r="AO23" s="133">
        <f t="shared" si="21"/>
        <v>0</v>
      </c>
    </row>
    <row r="24" spans="1:41" s="140" customFormat="1" ht="38.25">
      <c r="A24" s="594">
        <v>16</v>
      </c>
      <c r="B24" s="222" t="s">
        <v>77</v>
      </c>
      <c r="C24" s="247" t="s">
        <v>78</v>
      </c>
      <c r="D24" s="247" t="s">
        <v>79</v>
      </c>
      <c r="E24" s="288">
        <v>2017</v>
      </c>
      <c r="F24" s="209">
        <v>10</v>
      </c>
      <c r="G24" s="27"/>
      <c r="H24" s="27"/>
      <c r="I24" s="27"/>
      <c r="J24" s="27"/>
      <c r="K24" s="27"/>
      <c r="L24" s="27"/>
      <c r="M24" s="27"/>
      <c r="N24" s="81"/>
      <c r="O24" s="26"/>
      <c r="P24" s="840" t="s">
        <v>73</v>
      </c>
      <c r="Q24" s="439" t="s">
        <v>109</v>
      </c>
      <c r="R24" s="43" t="s">
        <v>68</v>
      </c>
      <c r="S24" s="19"/>
      <c r="T24" s="19">
        <v>1</v>
      </c>
      <c r="U24" s="19"/>
      <c r="V24" s="19"/>
      <c r="W24" s="825"/>
      <c r="X24" s="138"/>
      <c r="Y24" s="139"/>
      <c r="Z24" s="137">
        <v>1</v>
      </c>
      <c r="AA24" s="137"/>
      <c r="AB24" s="137">
        <f t="shared" si="10"/>
        <v>0</v>
      </c>
      <c r="AC24" s="137">
        <f t="shared" si="11"/>
        <v>0</v>
      </c>
      <c r="AD24" s="137">
        <f t="shared" si="12"/>
        <v>0</v>
      </c>
      <c r="AE24" s="137">
        <f t="shared" si="13"/>
        <v>0</v>
      </c>
      <c r="AF24" s="137">
        <f t="shared" si="14"/>
        <v>0</v>
      </c>
      <c r="AG24" s="137">
        <f t="shared" si="15"/>
        <v>0</v>
      </c>
      <c r="AH24" s="137">
        <f t="shared" si="16"/>
        <v>0</v>
      </c>
      <c r="AI24" s="137">
        <f t="shared" si="17"/>
        <v>0</v>
      </c>
      <c r="AJ24" s="137">
        <f t="shared" si="18"/>
        <v>0</v>
      </c>
      <c r="AK24" s="137">
        <f t="shared" si="19"/>
        <v>1</v>
      </c>
      <c r="AL24" s="137"/>
      <c r="AM24" s="133">
        <f t="shared" si="20"/>
        <v>1</v>
      </c>
      <c r="AO24" s="133">
        <f t="shared" si="21"/>
        <v>0</v>
      </c>
    </row>
    <row r="25" spans="1:41" s="140" customFormat="1" ht="63.75">
      <c r="A25" s="594">
        <v>17</v>
      </c>
      <c r="B25" s="357" t="s">
        <v>80</v>
      </c>
      <c r="C25" s="247" t="s">
        <v>81</v>
      </c>
      <c r="D25" s="247" t="s">
        <v>67</v>
      </c>
      <c r="E25" s="280">
        <v>2013</v>
      </c>
      <c r="F25" s="276">
        <v>10</v>
      </c>
      <c r="G25" s="27"/>
      <c r="H25" s="27"/>
      <c r="I25" s="27"/>
      <c r="J25" s="27"/>
      <c r="K25" s="27"/>
      <c r="L25" s="27"/>
      <c r="M25" s="27"/>
      <c r="N25" s="81"/>
      <c r="O25" s="26"/>
      <c r="P25" s="840" t="s">
        <v>82</v>
      </c>
      <c r="Q25" s="439" t="s">
        <v>109</v>
      </c>
      <c r="R25" s="43" t="s">
        <v>67</v>
      </c>
      <c r="S25" s="19"/>
      <c r="T25" s="19">
        <v>1</v>
      </c>
      <c r="U25" s="19"/>
      <c r="V25" s="19"/>
      <c r="W25" s="825"/>
      <c r="X25" s="138"/>
      <c r="Y25" s="139"/>
      <c r="Z25" s="137">
        <v>1</v>
      </c>
      <c r="AA25" s="137"/>
      <c r="AB25" s="137">
        <f t="shared" si="10"/>
        <v>0</v>
      </c>
      <c r="AC25" s="137">
        <f t="shared" si="11"/>
        <v>0</v>
      </c>
      <c r="AD25" s="137">
        <f t="shared" si="12"/>
        <v>0</v>
      </c>
      <c r="AE25" s="137">
        <f t="shared" si="13"/>
        <v>0</v>
      </c>
      <c r="AF25" s="137">
        <f t="shared" si="14"/>
        <v>0</v>
      </c>
      <c r="AG25" s="137">
        <f t="shared" si="15"/>
        <v>0</v>
      </c>
      <c r="AH25" s="137">
        <f t="shared" si="16"/>
        <v>0</v>
      </c>
      <c r="AI25" s="137">
        <f t="shared" si="17"/>
        <v>0</v>
      </c>
      <c r="AJ25" s="137">
        <f t="shared" si="18"/>
        <v>0</v>
      </c>
      <c r="AK25" s="137">
        <f t="shared" si="19"/>
        <v>1</v>
      </c>
      <c r="AL25" s="137"/>
      <c r="AM25" s="133">
        <f t="shared" si="20"/>
        <v>1</v>
      </c>
      <c r="AO25" s="133">
        <f t="shared" si="21"/>
        <v>0</v>
      </c>
    </row>
    <row r="26" spans="1:41" s="140" customFormat="1" ht="63.75">
      <c r="A26" s="594">
        <v>18</v>
      </c>
      <c r="B26" s="358" t="s">
        <v>83</v>
      </c>
      <c r="C26" s="247" t="s">
        <v>84</v>
      </c>
      <c r="D26" s="247" t="s">
        <v>85</v>
      </c>
      <c r="E26" s="278">
        <v>2010</v>
      </c>
      <c r="F26" s="277">
        <v>9</v>
      </c>
      <c r="G26" s="27"/>
      <c r="H26" s="27"/>
      <c r="I26" s="27"/>
      <c r="J26" s="27"/>
      <c r="K26" s="27"/>
      <c r="L26" s="27"/>
      <c r="M26" s="27"/>
      <c r="N26" s="81"/>
      <c r="O26" s="26"/>
      <c r="P26" s="840" t="s">
        <v>82</v>
      </c>
      <c r="Q26" s="439" t="s">
        <v>109</v>
      </c>
      <c r="R26" s="43" t="s">
        <v>68</v>
      </c>
      <c r="S26" s="19">
        <v>1</v>
      </c>
      <c r="T26" s="19"/>
      <c r="U26" s="19"/>
      <c r="V26" s="19"/>
      <c r="W26" s="825"/>
      <c r="X26" s="138"/>
      <c r="Y26" s="139"/>
      <c r="Z26" s="137">
        <v>1</v>
      </c>
      <c r="AA26" s="137"/>
      <c r="AB26" s="137">
        <f t="shared" si="10"/>
        <v>0</v>
      </c>
      <c r="AC26" s="137">
        <f t="shared" si="11"/>
        <v>0</v>
      </c>
      <c r="AD26" s="137">
        <f t="shared" si="12"/>
        <v>0</v>
      </c>
      <c r="AE26" s="137">
        <f t="shared" si="13"/>
        <v>0</v>
      </c>
      <c r="AF26" s="137">
        <f t="shared" si="14"/>
        <v>0</v>
      </c>
      <c r="AG26" s="137">
        <f t="shared" si="15"/>
        <v>0</v>
      </c>
      <c r="AH26" s="137">
        <f t="shared" si="16"/>
        <v>0</v>
      </c>
      <c r="AI26" s="137">
        <f t="shared" si="17"/>
        <v>0</v>
      </c>
      <c r="AJ26" s="137">
        <f t="shared" si="18"/>
        <v>0</v>
      </c>
      <c r="AK26" s="137">
        <f t="shared" si="19"/>
        <v>1</v>
      </c>
      <c r="AL26" s="137"/>
      <c r="AM26" s="133">
        <f t="shared" si="20"/>
        <v>1</v>
      </c>
      <c r="AO26" s="133">
        <f t="shared" si="21"/>
        <v>0</v>
      </c>
    </row>
    <row r="27" spans="1:41" s="140" customFormat="1" ht="63.75">
      <c r="A27" s="594">
        <v>19</v>
      </c>
      <c r="B27" s="357" t="s">
        <v>86</v>
      </c>
      <c r="C27" s="247" t="s">
        <v>87</v>
      </c>
      <c r="D27" s="247" t="s">
        <v>67</v>
      </c>
      <c r="E27" s="280">
        <v>2011</v>
      </c>
      <c r="F27" s="276">
        <v>9</v>
      </c>
      <c r="G27" s="27"/>
      <c r="H27" s="27"/>
      <c r="I27" s="27"/>
      <c r="J27" s="27"/>
      <c r="K27" s="27"/>
      <c r="L27" s="27"/>
      <c r="M27" s="27"/>
      <c r="N27" s="81"/>
      <c r="O27" s="26"/>
      <c r="P27" s="840" t="s">
        <v>82</v>
      </c>
      <c r="Q27" s="439" t="s">
        <v>109</v>
      </c>
      <c r="R27" s="43" t="s">
        <v>67</v>
      </c>
      <c r="S27" s="19">
        <v>1</v>
      </c>
      <c r="T27" s="19"/>
      <c r="U27" s="19"/>
      <c r="V27" s="19"/>
      <c r="W27" s="825"/>
      <c r="X27" s="138"/>
      <c r="Y27" s="139"/>
      <c r="Z27" s="137">
        <v>1</v>
      </c>
      <c r="AA27" s="137"/>
      <c r="AB27" s="137">
        <f t="shared" si="10"/>
        <v>0</v>
      </c>
      <c r="AC27" s="137">
        <f t="shared" si="11"/>
        <v>0</v>
      </c>
      <c r="AD27" s="137">
        <f t="shared" si="12"/>
        <v>0</v>
      </c>
      <c r="AE27" s="137">
        <f t="shared" si="13"/>
        <v>0</v>
      </c>
      <c r="AF27" s="137">
        <f t="shared" si="14"/>
        <v>0</v>
      </c>
      <c r="AG27" s="137">
        <f t="shared" si="15"/>
        <v>0</v>
      </c>
      <c r="AH27" s="137">
        <f t="shared" si="16"/>
        <v>0</v>
      </c>
      <c r="AI27" s="137">
        <f t="shared" si="17"/>
        <v>0</v>
      </c>
      <c r="AJ27" s="137">
        <f t="shared" si="18"/>
        <v>0</v>
      </c>
      <c r="AK27" s="137">
        <f t="shared" si="19"/>
        <v>1</v>
      </c>
      <c r="AL27" s="137"/>
      <c r="AM27" s="133">
        <f t="shared" si="20"/>
        <v>1</v>
      </c>
      <c r="AO27" s="133">
        <f t="shared" si="21"/>
        <v>0</v>
      </c>
    </row>
    <row r="28" spans="1:41" s="140" customFormat="1" ht="63.75">
      <c r="A28" s="594">
        <v>20</v>
      </c>
      <c r="B28" s="230" t="s">
        <v>88</v>
      </c>
      <c r="C28" s="247" t="s">
        <v>89</v>
      </c>
      <c r="D28" s="247" t="s">
        <v>67</v>
      </c>
      <c r="E28" s="278">
        <v>2016</v>
      </c>
      <c r="F28" s="276">
        <v>8</v>
      </c>
      <c r="G28" s="27"/>
      <c r="H28" s="27"/>
      <c r="I28" s="27"/>
      <c r="J28" s="27"/>
      <c r="K28" s="27"/>
      <c r="L28" s="27"/>
      <c r="M28" s="27"/>
      <c r="N28" s="81"/>
      <c r="O28" s="26"/>
      <c r="P28" s="840" t="s">
        <v>82</v>
      </c>
      <c r="Q28" s="439" t="s">
        <v>109</v>
      </c>
      <c r="R28" s="43" t="s">
        <v>67</v>
      </c>
      <c r="S28" s="19"/>
      <c r="T28" s="19">
        <v>1</v>
      </c>
      <c r="U28" s="19"/>
      <c r="V28" s="19"/>
      <c r="W28" s="825"/>
      <c r="X28" s="138"/>
      <c r="Y28" s="139"/>
      <c r="Z28" s="137">
        <v>1</v>
      </c>
      <c r="AA28" s="137"/>
      <c r="AB28" s="137">
        <f t="shared" si="10"/>
        <v>0</v>
      </c>
      <c r="AC28" s="137">
        <f t="shared" si="11"/>
        <v>0</v>
      </c>
      <c r="AD28" s="137">
        <f t="shared" si="12"/>
        <v>0</v>
      </c>
      <c r="AE28" s="137">
        <f t="shared" si="13"/>
        <v>0</v>
      </c>
      <c r="AF28" s="137">
        <f t="shared" si="14"/>
        <v>0</v>
      </c>
      <c r="AG28" s="137">
        <f t="shared" si="15"/>
        <v>0</v>
      </c>
      <c r="AH28" s="137">
        <f t="shared" si="16"/>
        <v>0</v>
      </c>
      <c r="AI28" s="137">
        <f t="shared" si="17"/>
        <v>0</v>
      </c>
      <c r="AJ28" s="137">
        <f t="shared" si="18"/>
        <v>0</v>
      </c>
      <c r="AK28" s="137">
        <f t="shared" si="19"/>
        <v>1</v>
      </c>
      <c r="AL28" s="137"/>
      <c r="AM28" s="133">
        <f t="shared" si="20"/>
        <v>1</v>
      </c>
      <c r="AO28" s="133">
        <f t="shared" si="21"/>
        <v>0</v>
      </c>
    </row>
    <row r="29" spans="1:41" s="140" customFormat="1" ht="63.75">
      <c r="A29" s="594">
        <v>21</v>
      </c>
      <c r="B29" s="229" t="s">
        <v>90</v>
      </c>
      <c r="C29" s="247" t="s">
        <v>91</v>
      </c>
      <c r="D29" s="247" t="s">
        <v>67</v>
      </c>
      <c r="E29" s="278">
        <v>2016</v>
      </c>
      <c r="F29" s="278">
        <v>8</v>
      </c>
      <c r="G29" s="27"/>
      <c r="H29" s="27"/>
      <c r="I29" s="27"/>
      <c r="J29" s="27"/>
      <c r="K29" s="27"/>
      <c r="L29" s="27"/>
      <c r="M29" s="27"/>
      <c r="N29" s="81"/>
      <c r="O29" s="26"/>
      <c r="P29" s="840" t="s">
        <v>82</v>
      </c>
      <c r="Q29" s="439" t="s">
        <v>109</v>
      </c>
      <c r="R29" s="43" t="s">
        <v>67</v>
      </c>
      <c r="S29" s="19"/>
      <c r="T29" s="19">
        <v>1</v>
      </c>
      <c r="U29" s="19"/>
      <c r="V29" s="19"/>
      <c r="W29" s="825"/>
      <c r="X29" s="138"/>
      <c r="Y29" s="139"/>
      <c r="Z29" s="137">
        <v>1</v>
      </c>
      <c r="AA29" s="137"/>
      <c r="AB29" s="137">
        <f t="shared" si="10"/>
        <v>0</v>
      </c>
      <c r="AC29" s="137">
        <f t="shared" si="11"/>
        <v>0</v>
      </c>
      <c r="AD29" s="137">
        <f t="shared" si="12"/>
        <v>0</v>
      </c>
      <c r="AE29" s="137">
        <f t="shared" si="13"/>
        <v>0</v>
      </c>
      <c r="AF29" s="137">
        <f t="shared" si="14"/>
        <v>0</v>
      </c>
      <c r="AG29" s="137">
        <f t="shared" si="15"/>
        <v>0</v>
      </c>
      <c r="AH29" s="137">
        <f t="shared" si="16"/>
        <v>0</v>
      </c>
      <c r="AI29" s="137">
        <f t="shared" si="17"/>
        <v>0</v>
      </c>
      <c r="AJ29" s="137">
        <f t="shared" si="18"/>
        <v>0</v>
      </c>
      <c r="AK29" s="137">
        <f t="shared" si="19"/>
        <v>1</v>
      </c>
      <c r="AL29" s="137"/>
      <c r="AM29" s="133">
        <f t="shared" si="20"/>
        <v>1</v>
      </c>
      <c r="AO29" s="133">
        <f t="shared" si="21"/>
        <v>0</v>
      </c>
    </row>
    <row r="30" spans="1:41" s="140" customFormat="1" ht="63.75">
      <c r="A30" s="594">
        <v>22</v>
      </c>
      <c r="B30" s="229" t="s">
        <v>92</v>
      </c>
      <c r="C30" s="247" t="s">
        <v>93</v>
      </c>
      <c r="D30" s="247" t="s">
        <v>67</v>
      </c>
      <c r="E30" s="278">
        <v>2016</v>
      </c>
      <c r="F30" s="278">
        <v>9</v>
      </c>
      <c r="G30" s="27"/>
      <c r="H30" s="27"/>
      <c r="I30" s="27"/>
      <c r="J30" s="27"/>
      <c r="K30" s="27"/>
      <c r="L30" s="27"/>
      <c r="M30" s="27"/>
      <c r="N30" s="81"/>
      <c r="O30" s="26"/>
      <c r="P30" s="840" t="s">
        <v>82</v>
      </c>
      <c r="Q30" s="439" t="s">
        <v>109</v>
      </c>
      <c r="R30" s="43" t="s">
        <v>67</v>
      </c>
      <c r="S30" s="19"/>
      <c r="T30" s="19">
        <v>1</v>
      </c>
      <c r="U30" s="19"/>
      <c r="V30" s="19"/>
      <c r="W30" s="825"/>
      <c r="X30" s="138"/>
      <c r="Y30" s="139"/>
      <c r="Z30" s="137">
        <v>1</v>
      </c>
      <c r="AA30" s="137"/>
      <c r="AB30" s="137">
        <f t="shared" si="10"/>
        <v>0</v>
      </c>
      <c r="AC30" s="137">
        <f t="shared" si="11"/>
        <v>0</v>
      </c>
      <c r="AD30" s="137">
        <f t="shared" si="12"/>
        <v>0</v>
      </c>
      <c r="AE30" s="137">
        <f t="shared" si="13"/>
        <v>0</v>
      </c>
      <c r="AF30" s="137">
        <f t="shared" si="14"/>
        <v>0</v>
      </c>
      <c r="AG30" s="137">
        <f t="shared" si="15"/>
        <v>0</v>
      </c>
      <c r="AH30" s="137">
        <f t="shared" si="16"/>
        <v>0</v>
      </c>
      <c r="AI30" s="137">
        <f t="shared" si="17"/>
        <v>0</v>
      </c>
      <c r="AJ30" s="137">
        <f t="shared" si="18"/>
        <v>0</v>
      </c>
      <c r="AK30" s="137">
        <f t="shared" si="19"/>
        <v>1</v>
      </c>
      <c r="AL30" s="137"/>
      <c r="AM30" s="133">
        <f t="shared" si="20"/>
        <v>1</v>
      </c>
      <c r="AO30" s="133">
        <f t="shared" si="21"/>
        <v>0</v>
      </c>
    </row>
    <row r="31" spans="1:41" s="140" customFormat="1" ht="63.75">
      <c r="A31" s="594">
        <v>23</v>
      </c>
      <c r="B31" s="229" t="s">
        <v>94</v>
      </c>
      <c r="C31" s="247" t="s">
        <v>95</v>
      </c>
      <c r="D31" s="247" t="s">
        <v>67</v>
      </c>
      <c r="E31" s="278">
        <v>2017</v>
      </c>
      <c r="F31" s="278">
        <v>8</v>
      </c>
      <c r="G31" s="27"/>
      <c r="H31" s="27"/>
      <c r="I31" s="27"/>
      <c r="J31" s="27"/>
      <c r="K31" s="27"/>
      <c r="L31" s="27"/>
      <c r="M31" s="27"/>
      <c r="N31" s="81"/>
      <c r="O31" s="26"/>
      <c r="P31" s="840" t="s">
        <v>82</v>
      </c>
      <c r="Q31" s="439" t="s">
        <v>109</v>
      </c>
      <c r="R31" s="43" t="s">
        <v>67</v>
      </c>
      <c r="S31" s="19"/>
      <c r="T31" s="19">
        <v>1</v>
      </c>
      <c r="U31" s="19"/>
      <c r="V31" s="19"/>
      <c r="W31" s="825"/>
      <c r="X31" s="138"/>
      <c r="Y31" s="139"/>
      <c r="Z31" s="137">
        <v>1</v>
      </c>
      <c r="AA31" s="137"/>
      <c r="AB31" s="137">
        <f t="shared" si="10"/>
        <v>0</v>
      </c>
      <c r="AC31" s="137">
        <f t="shared" si="11"/>
        <v>0</v>
      </c>
      <c r="AD31" s="137">
        <f t="shared" si="12"/>
        <v>0</v>
      </c>
      <c r="AE31" s="137">
        <f t="shared" si="13"/>
        <v>0</v>
      </c>
      <c r="AF31" s="137">
        <f t="shared" si="14"/>
        <v>0</v>
      </c>
      <c r="AG31" s="137">
        <f t="shared" si="15"/>
        <v>0</v>
      </c>
      <c r="AH31" s="137">
        <f t="shared" si="16"/>
        <v>0</v>
      </c>
      <c r="AI31" s="137">
        <f t="shared" si="17"/>
        <v>0</v>
      </c>
      <c r="AJ31" s="137">
        <f t="shared" si="18"/>
        <v>0</v>
      </c>
      <c r="AK31" s="137">
        <f t="shared" si="19"/>
        <v>1</v>
      </c>
      <c r="AL31" s="137"/>
      <c r="AM31" s="133">
        <f t="shared" si="20"/>
        <v>1</v>
      </c>
      <c r="AO31" s="133">
        <f t="shared" si="21"/>
        <v>0</v>
      </c>
    </row>
    <row r="32" spans="1:41" s="140" customFormat="1" ht="63.75">
      <c r="A32" s="594">
        <v>24</v>
      </c>
      <c r="B32" s="357" t="s">
        <v>96</v>
      </c>
      <c r="C32" s="247" t="s">
        <v>97</v>
      </c>
      <c r="D32" s="247" t="s">
        <v>85</v>
      </c>
      <c r="E32" s="278">
        <v>2017</v>
      </c>
      <c r="F32" s="278">
        <v>9</v>
      </c>
      <c r="G32" s="27"/>
      <c r="H32" s="27"/>
      <c r="I32" s="27"/>
      <c r="J32" s="27"/>
      <c r="K32" s="27"/>
      <c r="L32" s="27"/>
      <c r="M32" s="27"/>
      <c r="N32" s="81"/>
      <c r="O32" s="26"/>
      <c r="P32" s="840" t="s">
        <v>82</v>
      </c>
      <c r="Q32" s="439" t="s">
        <v>109</v>
      </c>
      <c r="R32" s="43" t="s">
        <v>68</v>
      </c>
      <c r="S32" s="19"/>
      <c r="T32" s="19">
        <v>1</v>
      </c>
      <c r="U32" s="19"/>
      <c r="V32" s="19"/>
      <c r="W32" s="825"/>
      <c r="X32" s="138"/>
      <c r="Y32" s="139"/>
      <c r="Z32" s="137">
        <v>1</v>
      </c>
      <c r="AA32" s="137"/>
      <c r="AB32" s="137">
        <f t="shared" si="10"/>
        <v>0</v>
      </c>
      <c r="AC32" s="137">
        <f t="shared" si="11"/>
        <v>0</v>
      </c>
      <c r="AD32" s="137">
        <f t="shared" si="12"/>
        <v>0</v>
      </c>
      <c r="AE32" s="137">
        <f t="shared" si="13"/>
        <v>0</v>
      </c>
      <c r="AF32" s="137">
        <f t="shared" si="14"/>
        <v>0</v>
      </c>
      <c r="AG32" s="137">
        <f t="shared" si="15"/>
        <v>0</v>
      </c>
      <c r="AH32" s="137">
        <f t="shared" si="16"/>
        <v>0</v>
      </c>
      <c r="AI32" s="137">
        <f t="shared" si="17"/>
        <v>0</v>
      </c>
      <c r="AJ32" s="137">
        <f t="shared" si="18"/>
        <v>0</v>
      </c>
      <c r="AK32" s="137">
        <f t="shared" si="19"/>
        <v>1</v>
      </c>
      <c r="AL32" s="137"/>
      <c r="AM32" s="133">
        <f t="shared" si="20"/>
        <v>1</v>
      </c>
      <c r="AO32" s="133">
        <f t="shared" si="21"/>
        <v>0</v>
      </c>
    </row>
    <row r="33" spans="1:41" s="140" customFormat="1" ht="63.75">
      <c r="A33" s="594">
        <v>25</v>
      </c>
      <c r="B33" s="358" t="s">
        <v>98</v>
      </c>
      <c r="C33" s="247" t="s">
        <v>99</v>
      </c>
      <c r="D33" s="247" t="s">
        <v>67</v>
      </c>
      <c r="E33" s="280">
        <v>2018</v>
      </c>
      <c r="F33" s="277">
        <v>12</v>
      </c>
      <c r="G33" s="27"/>
      <c r="H33" s="27"/>
      <c r="I33" s="27"/>
      <c r="J33" s="27"/>
      <c r="K33" s="27"/>
      <c r="L33" s="27"/>
      <c r="M33" s="27"/>
      <c r="N33" s="81"/>
      <c r="O33" s="26"/>
      <c r="P33" s="840" t="s">
        <v>82</v>
      </c>
      <c r="Q33" s="439" t="s">
        <v>109</v>
      </c>
      <c r="R33" s="43" t="s">
        <v>67</v>
      </c>
      <c r="S33" s="19"/>
      <c r="T33" s="19">
        <v>1</v>
      </c>
      <c r="U33" s="19"/>
      <c r="V33" s="19"/>
      <c r="W33" s="825"/>
      <c r="X33" s="138"/>
      <c r="Y33" s="139"/>
      <c r="Z33" s="137">
        <v>1</v>
      </c>
      <c r="AA33" s="137"/>
      <c r="AB33" s="137">
        <f t="shared" si="10"/>
        <v>0</v>
      </c>
      <c r="AC33" s="137">
        <f t="shared" si="11"/>
        <v>0</v>
      </c>
      <c r="AD33" s="137">
        <f t="shared" si="12"/>
        <v>0</v>
      </c>
      <c r="AE33" s="137">
        <f t="shared" si="13"/>
        <v>0</v>
      </c>
      <c r="AF33" s="137">
        <f t="shared" si="14"/>
        <v>0</v>
      </c>
      <c r="AG33" s="137">
        <f t="shared" si="15"/>
        <v>0</v>
      </c>
      <c r="AH33" s="137">
        <f t="shared" si="16"/>
        <v>0</v>
      </c>
      <c r="AI33" s="137">
        <f t="shared" si="17"/>
        <v>0</v>
      </c>
      <c r="AJ33" s="137">
        <f t="shared" si="18"/>
        <v>0</v>
      </c>
      <c r="AK33" s="137">
        <f t="shared" si="19"/>
        <v>1</v>
      </c>
      <c r="AL33" s="137"/>
      <c r="AM33" s="133">
        <f t="shared" si="20"/>
        <v>1</v>
      </c>
      <c r="AO33" s="133">
        <f t="shared" si="21"/>
        <v>0</v>
      </c>
    </row>
    <row r="34" spans="1:41" s="140" customFormat="1" ht="63.75">
      <c r="A34" s="594">
        <v>26</v>
      </c>
      <c r="B34" s="358" t="s">
        <v>100</v>
      </c>
      <c r="C34" s="247" t="s">
        <v>101</v>
      </c>
      <c r="D34" s="247" t="s">
        <v>67</v>
      </c>
      <c r="E34" s="280">
        <v>2018</v>
      </c>
      <c r="F34" s="277">
        <v>7</v>
      </c>
      <c r="G34" s="27"/>
      <c r="H34" s="27"/>
      <c r="I34" s="27"/>
      <c r="J34" s="27"/>
      <c r="K34" s="27"/>
      <c r="L34" s="27"/>
      <c r="M34" s="27"/>
      <c r="N34" s="81"/>
      <c r="O34" s="26"/>
      <c r="P34" s="840" t="s">
        <v>82</v>
      </c>
      <c r="Q34" s="439" t="s">
        <v>109</v>
      </c>
      <c r="R34" s="43" t="s">
        <v>67</v>
      </c>
      <c r="S34" s="19"/>
      <c r="T34" s="19">
        <v>1</v>
      </c>
      <c r="U34" s="19"/>
      <c r="V34" s="19"/>
      <c r="W34" s="825"/>
      <c r="X34" s="138"/>
      <c r="Y34" s="139"/>
      <c r="Z34" s="137">
        <v>1</v>
      </c>
      <c r="AA34" s="137"/>
      <c r="AB34" s="137">
        <f t="shared" si="10"/>
        <v>0</v>
      </c>
      <c r="AC34" s="137">
        <f t="shared" si="11"/>
        <v>0</v>
      </c>
      <c r="AD34" s="137">
        <f t="shared" si="12"/>
        <v>0</v>
      </c>
      <c r="AE34" s="137">
        <f t="shared" si="13"/>
        <v>0</v>
      </c>
      <c r="AF34" s="137">
        <f t="shared" si="14"/>
        <v>0</v>
      </c>
      <c r="AG34" s="137">
        <f t="shared" si="15"/>
        <v>0</v>
      </c>
      <c r="AH34" s="137">
        <f t="shared" si="16"/>
        <v>0</v>
      </c>
      <c r="AI34" s="137">
        <f t="shared" si="17"/>
        <v>0</v>
      </c>
      <c r="AJ34" s="137">
        <f t="shared" si="18"/>
        <v>0</v>
      </c>
      <c r="AK34" s="137">
        <f t="shared" si="19"/>
        <v>1</v>
      </c>
      <c r="AL34" s="137"/>
      <c r="AM34" s="133">
        <f t="shared" si="20"/>
        <v>1</v>
      </c>
      <c r="AO34" s="133">
        <f t="shared" si="21"/>
        <v>0</v>
      </c>
    </row>
    <row r="35" spans="1:41" s="140" customFormat="1" ht="63.75">
      <c r="A35" s="594">
        <v>27</v>
      </c>
      <c r="B35" s="229" t="s">
        <v>102</v>
      </c>
      <c r="C35" s="247" t="s">
        <v>103</v>
      </c>
      <c r="D35" s="247" t="s">
        <v>67</v>
      </c>
      <c r="E35" s="278">
        <v>2017</v>
      </c>
      <c r="F35" s="278">
        <v>7</v>
      </c>
      <c r="G35" s="27"/>
      <c r="H35" s="27"/>
      <c r="I35" s="27"/>
      <c r="J35" s="27"/>
      <c r="K35" s="27"/>
      <c r="L35" s="27"/>
      <c r="M35" s="27"/>
      <c r="N35" s="81"/>
      <c r="O35" s="26"/>
      <c r="P35" s="840" t="s">
        <v>82</v>
      </c>
      <c r="Q35" s="439" t="s">
        <v>109</v>
      </c>
      <c r="R35" s="43" t="s">
        <v>67</v>
      </c>
      <c r="S35" s="19"/>
      <c r="T35" s="19">
        <v>1</v>
      </c>
      <c r="U35" s="19"/>
      <c r="V35" s="19"/>
      <c r="W35" s="825"/>
      <c r="X35" s="138"/>
      <c r="Y35" s="139"/>
      <c r="Z35" s="137">
        <v>1</v>
      </c>
      <c r="AA35" s="137"/>
      <c r="AB35" s="137">
        <f t="shared" si="10"/>
        <v>0</v>
      </c>
      <c r="AC35" s="137">
        <f t="shared" si="11"/>
        <v>0</v>
      </c>
      <c r="AD35" s="137">
        <f t="shared" si="12"/>
        <v>0</v>
      </c>
      <c r="AE35" s="137">
        <f t="shared" si="13"/>
        <v>0</v>
      </c>
      <c r="AF35" s="137">
        <f t="shared" si="14"/>
        <v>0</v>
      </c>
      <c r="AG35" s="137">
        <f t="shared" si="15"/>
        <v>0</v>
      </c>
      <c r="AH35" s="137">
        <f t="shared" si="16"/>
        <v>0</v>
      </c>
      <c r="AI35" s="137">
        <f t="shared" si="17"/>
        <v>0</v>
      </c>
      <c r="AJ35" s="137">
        <f t="shared" si="18"/>
        <v>0</v>
      </c>
      <c r="AK35" s="137">
        <f t="shared" si="19"/>
        <v>1</v>
      </c>
      <c r="AL35" s="137"/>
      <c r="AM35" s="133">
        <f t="shared" si="20"/>
        <v>1</v>
      </c>
      <c r="AO35" s="133">
        <f t="shared" si="21"/>
        <v>0</v>
      </c>
    </row>
    <row r="36" spans="1:41" s="140" customFormat="1" ht="63.75">
      <c r="A36" s="594">
        <v>28</v>
      </c>
      <c r="B36" s="358" t="s">
        <v>104</v>
      </c>
      <c r="C36" s="247" t="s">
        <v>105</v>
      </c>
      <c r="D36" s="247" t="s">
        <v>106</v>
      </c>
      <c r="E36" s="278">
        <v>2018</v>
      </c>
      <c r="F36" s="279">
        <v>8</v>
      </c>
      <c r="G36" s="27"/>
      <c r="H36" s="27"/>
      <c r="I36" s="27"/>
      <c r="J36" s="27"/>
      <c r="K36" s="27"/>
      <c r="L36" s="27"/>
      <c r="M36" s="27"/>
      <c r="N36" s="81"/>
      <c r="O36" s="26"/>
      <c r="P36" s="840" t="s">
        <v>82</v>
      </c>
      <c r="Q36" s="439" t="s">
        <v>109</v>
      </c>
      <c r="R36" s="43" t="s">
        <v>68</v>
      </c>
      <c r="S36" s="19"/>
      <c r="T36" s="19">
        <v>1</v>
      </c>
      <c r="U36" s="19"/>
      <c r="V36" s="19"/>
      <c r="W36" s="825"/>
      <c r="X36" s="138"/>
      <c r="Y36" s="139"/>
      <c r="Z36" s="137">
        <v>1</v>
      </c>
      <c r="AA36" s="137"/>
      <c r="AB36" s="137">
        <f t="shared" si="10"/>
        <v>0</v>
      </c>
      <c r="AC36" s="137">
        <f t="shared" si="11"/>
        <v>0</v>
      </c>
      <c r="AD36" s="137">
        <f t="shared" si="12"/>
        <v>0</v>
      </c>
      <c r="AE36" s="137">
        <f t="shared" si="13"/>
        <v>0</v>
      </c>
      <c r="AF36" s="137">
        <f t="shared" si="14"/>
        <v>0</v>
      </c>
      <c r="AG36" s="137">
        <f t="shared" si="15"/>
        <v>0</v>
      </c>
      <c r="AH36" s="137">
        <f t="shared" si="16"/>
        <v>0</v>
      </c>
      <c r="AI36" s="137">
        <f t="shared" si="17"/>
        <v>0</v>
      </c>
      <c r="AJ36" s="137">
        <f t="shared" si="18"/>
        <v>0</v>
      </c>
      <c r="AK36" s="137">
        <f t="shared" si="19"/>
        <v>1</v>
      </c>
      <c r="AL36" s="137"/>
      <c r="AM36" s="133">
        <f t="shared" si="20"/>
        <v>1</v>
      </c>
      <c r="AO36" s="133">
        <f t="shared" si="21"/>
        <v>0</v>
      </c>
    </row>
    <row r="37" spans="1:41" s="140" customFormat="1" ht="63.75">
      <c r="A37" s="594">
        <v>29</v>
      </c>
      <c r="B37" s="357" t="s">
        <v>107</v>
      </c>
      <c r="C37" s="247" t="s">
        <v>105</v>
      </c>
      <c r="D37" s="247" t="s">
        <v>108</v>
      </c>
      <c r="E37" s="278">
        <v>2019</v>
      </c>
      <c r="F37" s="280">
        <v>8</v>
      </c>
      <c r="G37" s="27"/>
      <c r="H37" s="27"/>
      <c r="I37" s="27"/>
      <c r="J37" s="27"/>
      <c r="K37" s="27"/>
      <c r="L37" s="27"/>
      <c r="M37" s="27"/>
      <c r="N37" s="81"/>
      <c r="O37" s="26"/>
      <c r="P37" s="840" t="s">
        <v>82</v>
      </c>
      <c r="Q37" s="439" t="s">
        <v>109</v>
      </c>
      <c r="R37" s="43" t="s">
        <v>68</v>
      </c>
      <c r="S37" s="19"/>
      <c r="T37" s="19">
        <v>1</v>
      </c>
      <c r="U37" s="19"/>
      <c r="V37" s="19"/>
      <c r="W37" s="825"/>
      <c r="X37" s="138"/>
      <c r="Y37" s="139"/>
      <c r="Z37" s="137">
        <v>1</v>
      </c>
      <c r="AA37" s="137"/>
      <c r="AB37" s="137">
        <f t="shared" si="10"/>
        <v>0</v>
      </c>
      <c r="AC37" s="137">
        <f t="shared" si="11"/>
        <v>0</v>
      </c>
      <c r="AD37" s="137">
        <f t="shared" si="12"/>
        <v>0</v>
      </c>
      <c r="AE37" s="137">
        <f t="shared" si="13"/>
        <v>0</v>
      </c>
      <c r="AF37" s="137">
        <f t="shared" si="14"/>
        <v>0</v>
      </c>
      <c r="AG37" s="137">
        <f t="shared" si="15"/>
        <v>0</v>
      </c>
      <c r="AH37" s="137">
        <f t="shared" si="16"/>
        <v>0</v>
      </c>
      <c r="AI37" s="137">
        <f t="shared" si="17"/>
        <v>0</v>
      </c>
      <c r="AJ37" s="137">
        <f t="shared" si="18"/>
        <v>0</v>
      </c>
      <c r="AK37" s="137">
        <f t="shared" si="19"/>
        <v>1</v>
      </c>
      <c r="AL37" s="137"/>
      <c r="AM37" s="133">
        <f t="shared" si="20"/>
        <v>1</v>
      </c>
      <c r="AO37" s="133">
        <f t="shared" si="21"/>
        <v>0</v>
      </c>
    </row>
    <row r="38" spans="1:41" s="140" customFormat="1" ht="38.25">
      <c r="A38" s="594">
        <v>30</v>
      </c>
      <c r="B38" s="440" t="s">
        <v>110</v>
      </c>
      <c r="C38" s="247" t="s">
        <v>111</v>
      </c>
      <c r="D38" s="247" t="s">
        <v>67</v>
      </c>
      <c r="E38" s="756">
        <v>2014</v>
      </c>
      <c r="F38" s="7">
        <v>10</v>
      </c>
      <c r="G38" s="27"/>
      <c r="H38" s="27" t="s">
        <v>37</v>
      </c>
      <c r="I38" s="27"/>
      <c r="J38" s="27"/>
      <c r="K38" s="27"/>
      <c r="L38" s="27"/>
      <c r="M38" s="27"/>
      <c r="N38" s="81"/>
      <c r="O38" s="26"/>
      <c r="P38" s="840" t="s">
        <v>73</v>
      </c>
      <c r="Q38" s="439" t="s">
        <v>109</v>
      </c>
      <c r="R38" s="43" t="s">
        <v>67</v>
      </c>
      <c r="S38" s="19"/>
      <c r="T38" s="19">
        <v>1</v>
      </c>
      <c r="U38" s="19"/>
      <c r="V38" s="19"/>
      <c r="W38" s="825"/>
      <c r="X38" s="138"/>
      <c r="Y38" s="139"/>
      <c r="Z38" s="137"/>
      <c r="AA38" s="137"/>
      <c r="AB38" s="137">
        <f t="shared" si="10"/>
        <v>0</v>
      </c>
      <c r="AC38" s="137">
        <f t="shared" si="11"/>
        <v>1</v>
      </c>
      <c r="AD38" s="137">
        <f t="shared" si="12"/>
        <v>0</v>
      </c>
      <c r="AE38" s="137">
        <f t="shared" si="13"/>
        <v>0</v>
      </c>
      <c r="AF38" s="137">
        <f t="shared" si="14"/>
        <v>0</v>
      </c>
      <c r="AG38" s="137">
        <f t="shared" si="15"/>
        <v>0</v>
      </c>
      <c r="AH38" s="137">
        <f t="shared" si="16"/>
        <v>0</v>
      </c>
      <c r="AI38" s="137">
        <f t="shared" si="17"/>
        <v>0</v>
      </c>
      <c r="AJ38" s="137">
        <f t="shared" si="18"/>
        <v>0</v>
      </c>
      <c r="AK38" s="137">
        <f t="shared" si="19"/>
        <v>1</v>
      </c>
      <c r="AL38" s="137"/>
      <c r="AM38" s="133">
        <f t="shared" si="20"/>
        <v>0</v>
      </c>
      <c r="AO38" s="133">
        <f t="shared" si="21"/>
        <v>1</v>
      </c>
    </row>
    <row r="39" spans="1:41" s="140" customFormat="1" ht="51">
      <c r="A39" s="594">
        <v>31</v>
      </c>
      <c r="B39" s="440" t="s">
        <v>112</v>
      </c>
      <c r="C39" s="247" t="s">
        <v>113</v>
      </c>
      <c r="D39" s="247" t="s">
        <v>67</v>
      </c>
      <c r="E39" s="756">
        <v>2014</v>
      </c>
      <c r="F39" s="7">
        <v>9</v>
      </c>
      <c r="G39" s="27" t="s">
        <v>37</v>
      </c>
      <c r="H39" s="27"/>
      <c r="I39" s="27"/>
      <c r="J39" s="27"/>
      <c r="K39" s="27"/>
      <c r="L39" s="27"/>
      <c r="M39" s="27"/>
      <c r="N39" s="81"/>
      <c r="O39" s="26"/>
      <c r="P39" s="840"/>
      <c r="Q39" s="439" t="s">
        <v>109</v>
      </c>
      <c r="R39" s="43" t="s">
        <v>67</v>
      </c>
      <c r="S39" s="19"/>
      <c r="T39" s="19">
        <v>1</v>
      </c>
      <c r="U39" s="19"/>
      <c r="V39" s="19"/>
      <c r="W39" s="825"/>
      <c r="X39" s="138"/>
      <c r="Y39" s="139"/>
      <c r="Z39" s="137"/>
      <c r="AA39" s="137"/>
      <c r="AB39" s="137">
        <f t="shared" si="10"/>
        <v>1</v>
      </c>
      <c r="AC39" s="137">
        <f t="shared" si="11"/>
        <v>0</v>
      </c>
      <c r="AD39" s="137">
        <f t="shared" si="12"/>
        <v>0</v>
      </c>
      <c r="AE39" s="137">
        <f t="shared" si="13"/>
        <v>0</v>
      </c>
      <c r="AF39" s="137">
        <f t="shared" si="14"/>
        <v>0</v>
      </c>
      <c r="AG39" s="137">
        <f t="shared" si="15"/>
        <v>0</v>
      </c>
      <c r="AH39" s="137">
        <f t="shared" si="16"/>
        <v>0</v>
      </c>
      <c r="AI39" s="137">
        <f t="shared" si="17"/>
        <v>0</v>
      </c>
      <c r="AJ39" s="137">
        <f t="shared" si="18"/>
        <v>0</v>
      </c>
      <c r="AK39" s="137">
        <f t="shared" si="19"/>
        <v>0</v>
      </c>
      <c r="AL39" s="137"/>
      <c r="AM39" s="133">
        <f t="shared" si="20"/>
        <v>0</v>
      </c>
      <c r="AO39" s="133">
        <f t="shared" si="21"/>
        <v>0</v>
      </c>
    </row>
    <row r="40" spans="1:41" s="140" customFormat="1" ht="51">
      <c r="A40" s="594">
        <v>32</v>
      </c>
      <c r="B40" s="440" t="s">
        <v>114</v>
      </c>
      <c r="C40" s="247" t="s">
        <v>115</v>
      </c>
      <c r="D40" s="247" t="s">
        <v>67</v>
      </c>
      <c r="E40" s="756">
        <v>2016</v>
      </c>
      <c r="F40" s="7">
        <v>7</v>
      </c>
      <c r="G40" s="27"/>
      <c r="H40" s="27" t="s">
        <v>37</v>
      </c>
      <c r="I40" s="27"/>
      <c r="J40" s="27"/>
      <c r="K40" s="27"/>
      <c r="L40" s="27"/>
      <c r="M40" s="27"/>
      <c r="N40" s="81"/>
      <c r="O40" s="26"/>
      <c r="P40" s="840"/>
      <c r="Q40" s="439" t="s">
        <v>109</v>
      </c>
      <c r="R40" s="43" t="s">
        <v>67</v>
      </c>
      <c r="S40" s="19"/>
      <c r="T40" s="19">
        <v>1</v>
      </c>
      <c r="U40" s="19"/>
      <c r="V40" s="19"/>
      <c r="W40" s="825"/>
      <c r="X40" s="138"/>
      <c r="Y40" s="139"/>
      <c r="Z40" s="137"/>
      <c r="AA40" s="137"/>
      <c r="AB40" s="137">
        <f t="shared" si="10"/>
        <v>0</v>
      </c>
      <c r="AC40" s="137">
        <f t="shared" si="11"/>
        <v>1</v>
      </c>
      <c r="AD40" s="137">
        <f t="shared" si="12"/>
        <v>0</v>
      </c>
      <c r="AE40" s="137">
        <f t="shared" si="13"/>
        <v>0</v>
      </c>
      <c r="AF40" s="137">
        <f t="shared" si="14"/>
        <v>0</v>
      </c>
      <c r="AG40" s="137">
        <f t="shared" si="15"/>
        <v>0</v>
      </c>
      <c r="AH40" s="137">
        <f t="shared" si="16"/>
        <v>0</v>
      </c>
      <c r="AI40" s="137">
        <f t="shared" si="17"/>
        <v>0</v>
      </c>
      <c r="AJ40" s="137">
        <f t="shared" si="18"/>
        <v>0</v>
      </c>
      <c r="AK40" s="137">
        <f t="shared" si="19"/>
        <v>0</v>
      </c>
      <c r="AL40" s="137"/>
      <c r="AM40" s="133">
        <f t="shared" si="20"/>
        <v>0</v>
      </c>
      <c r="AO40" s="133">
        <f t="shared" si="21"/>
        <v>0</v>
      </c>
    </row>
    <row r="41" spans="1:41" s="140" customFormat="1" ht="25.5">
      <c r="A41" s="594">
        <v>33</v>
      </c>
      <c r="B41" s="440" t="s">
        <v>116</v>
      </c>
      <c r="C41" s="247" t="s">
        <v>117</v>
      </c>
      <c r="D41" s="247" t="s">
        <v>67</v>
      </c>
      <c r="E41" s="756">
        <v>2016</v>
      </c>
      <c r="F41" s="7">
        <v>8</v>
      </c>
      <c r="G41" s="27"/>
      <c r="H41" s="27" t="s">
        <v>37</v>
      </c>
      <c r="I41" s="27"/>
      <c r="J41" s="27"/>
      <c r="K41" s="27"/>
      <c r="L41" s="27"/>
      <c r="M41" s="27"/>
      <c r="N41" s="81"/>
      <c r="O41" s="26"/>
      <c r="P41" s="840"/>
      <c r="Q41" s="439" t="s">
        <v>109</v>
      </c>
      <c r="R41" s="43" t="s">
        <v>67</v>
      </c>
      <c r="S41" s="19"/>
      <c r="T41" s="19">
        <v>1</v>
      </c>
      <c r="U41" s="19"/>
      <c r="V41" s="19"/>
      <c r="W41" s="825"/>
      <c r="X41" s="138"/>
      <c r="Y41" s="139"/>
      <c r="Z41" s="137"/>
      <c r="AA41" s="137"/>
      <c r="AB41" s="137">
        <f t="shared" si="10"/>
        <v>0</v>
      </c>
      <c r="AC41" s="137">
        <f t="shared" si="11"/>
        <v>1</v>
      </c>
      <c r="AD41" s="137">
        <f t="shared" si="12"/>
        <v>0</v>
      </c>
      <c r="AE41" s="137">
        <f t="shared" si="13"/>
        <v>0</v>
      </c>
      <c r="AF41" s="137">
        <f t="shared" si="14"/>
        <v>0</v>
      </c>
      <c r="AG41" s="137">
        <f t="shared" si="15"/>
        <v>0</v>
      </c>
      <c r="AH41" s="137">
        <f t="shared" si="16"/>
        <v>0</v>
      </c>
      <c r="AI41" s="137">
        <f t="shared" si="17"/>
        <v>0</v>
      </c>
      <c r="AJ41" s="137">
        <f t="shared" si="18"/>
        <v>0</v>
      </c>
      <c r="AK41" s="137">
        <f t="shared" si="19"/>
        <v>0</v>
      </c>
      <c r="AL41" s="137"/>
      <c r="AM41" s="133">
        <f t="shared" si="20"/>
        <v>0</v>
      </c>
      <c r="AO41" s="133">
        <f t="shared" si="21"/>
        <v>0</v>
      </c>
    </row>
    <row r="42" spans="1:41" s="140" customFormat="1" ht="38.25">
      <c r="A42" s="594">
        <v>34</v>
      </c>
      <c r="B42" s="440" t="s">
        <v>118</v>
      </c>
      <c r="C42" s="247" t="s">
        <v>119</v>
      </c>
      <c r="D42" s="247" t="s">
        <v>67</v>
      </c>
      <c r="E42" s="756">
        <v>2017</v>
      </c>
      <c r="F42" s="7">
        <v>16</v>
      </c>
      <c r="G42" s="27" t="s">
        <v>37</v>
      </c>
      <c r="H42" s="27"/>
      <c r="I42" s="27"/>
      <c r="J42" s="27"/>
      <c r="K42" s="27"/>
      <c r="L42" s="27"/>
      <c r="M42" s="27"/>
      <c r="N42" s="81"/>
      <c r="O42" s="26"/>
      <c r="P42" s="840"/>
      <c r="Q42" s="439" t="s">
        <v>109</v>
      </c>
      <c r="R42" s="43" t="s">
        <v>67</v>
      </c>
      <c r="S42" s="19"/>
      <c r="T42" s="19">
        <v>1</v>
      </c>
      <c r="U42" s="19"/>
      <c r="V42" s="19"/>
      <c r="W42" s="825"/>
      <c r="X42" s="138"/>
      <c r="Y42" s="139"/>
      <c r="Z42" s="137"/>
      <c r="AA42" s="137"/>
      <c r="AB42" s="137">
        <f t="shared" si="10"/>
        <v>1</v>
      </c>
      <c r="AC42" s="137">
        <f t="shared" si="11"/>
        <v>0</v>
      </c>
      <c r="AD42" s="137">
        <f t="shared" si="12"/>
        <v>0</v>
      </c>
      <c r="AE42" s="137">
        <f t="shared" si="13"/>
        <v>0</v>
      </c>
      <c r="AF42" s="137">
        <f t="shared" si="14"/>
        <v>0</v>
      </c>
      <c r="AG42" s="137">
        <f t="shared" si="15"/>
        <v>0</v>
      </c>
      <c r="AH42" s="137">
        <f t="shared" si="16"/>
        <v>0</v>
      </c>
      <c r="AI42" s="137">
        <f t="shared" si="17"/>
        <v>0</v>
      </c>
      <c r="AJ42" s="137">
        <f t="shared" si="18"/>
        <v>0</v>
      </c>
      <c r="AK42" s="137">
        <f t="shared" si="19"/>
        <v>0</v>
      </c>
      <c r="AL42" s="137"/>
      <c r="AM42" s="133">
        <f t="shared" si="20"/>
        <v>0</v>
      </c>
      <c r="AO42" s="133">
        <f t="shared" si="21"/>
        <v>0</v>
      </c>
    </row>
    <row r="43" spans="1:41" s="140" customFormat="1" ht="25.5">
      <c r="A43" s="594">
        <v>35</v>
      </c>
      <c r="B43" s="440" t="s">
        <v>120</v>
      </c>
      <c r="C43" s="247" t="s">
        <v>121</v>
      </c>
      <c r="D43" s="247" t="s">
        <v>67</v>
      </c>
      <c r="E43" s="756">
        <v>2017</v>
      </c>
      <c r="F43" s="7">
        <v>7</v>
      </c>
      <c r="G43" s="27" t="s">
        <v>37</v>
      </c>
      <c r="H43" s="27"/>
      <c r="I43" s="27"/>
      <c r="J43" s="27"/>
      <c r="K43" s="27"/>
      <c r="L43" s="27"/>
      <c r="M43" s="27"/>
      <c r="N43" s="81"/>
      <c r="O43" s="26"/>
      <c r="P43" s="840"/>
      <c r="Q43" s="439" t="s">
        <v>109</v>
      </c>
      <c r="R43" s="43" t="s">
        <v>67</v>
      </c>
      <c r="S43" s="19"/>
      <c r="T43" s="19">
        <v>1</v>
      </c>
      <c r="U43" s="19"/>
      <c r="V43" s="19"/>
      <c r="W43" s="825"/>
      <c r="X43" s="138"/>
      <c r="Y43" s="139"/>
      <c r="Z43" s="137"/>
      <c r="AA43" s="137"/>
      <c r="AB43" s="137">
        <f t="shared" si="10"/>
        <v>1</v>
      </c>
      <c r="AC43" s="137">
        <f t="shared" si="11"/>
        <v>0</v>
      </c>
      <c r="AD43" s="137">
        <f t="shared" si="12"/>
        <v>0</v>
      </c>
      <c r="AE43" s="137">
        <f t="shared" si="13"/>
        <v>0</v>
      </c>
      <c r="AF43" s="137">
        <f t="shared" si="14"/>
        <v>0</v>
      </c>
      <c r="AG43" s="137">
        <f t="shared" si="15"/>
        <v>0</v>
      </c>
      <c r="AH43" s="137">
        <f t="shared" si="16"/>
        <v>0</v>
      </c>
      <c r="AI43" s="137">
        <f t="shared" si="17"/>
        <v>0</v>
      </c>
      <c r="AJ43" s="137">
        <f t="shared" si="18"/>
        <v>0</v>
      </c>
      <c r="AK43" s="137">
        <f t="shared" si="19"/>
        <v>0</v>
      </c>
      <c r="AL43" s="137"/>
      <c r="AM43" s="133">
        <f t="shared" si="20"/>
        <v>0</v>
      </c>
      <c r="AO43" s="133">
        <f t="shared" si="21"/>
        <v>0</v>
      </c>
    </row>
    <row r="44" spans="1:41" s="140" customFormat="1" ht="25.5">
      <c r="A44" s="594">
        <v>36</v>
      </c>
      <c r="B44" s="440" t="s">
        <v>122</v>
      </c>
      <c r="C44" s="247" t="s">
        <v>123</v>
      </c>
      <c r="D44" s="247" t="s">
        <v>67</v>
      </c>
      <c r="E44" s="756">
        <v>2018</v>
      </c>
      <c r="F44" s="7">
        <v>15</v>
      </c>
      <c r="G44" s="27" t="s">
        <v>37</v>
      </c>
      <c r="H44" s="27"/>
      <c r="I44" s="27"/>
      <c r="J44" s="27"/>
      <c r="K44" s="27"/>
      <c r="L44" s="27"/>
      <c r="M44" s="27"/>
      <c r="N44" s="81"/>
      <c r="O44" s="26"/>
      <c r="P44" s="840"/>
      <c r="Q44" s="439" t="s">
        <v>109</v>
      </c>
      <c r="R44" s="43" t="s">
        <v>67</v>
      </c>
      <c r="S44" s="19"/>
      <c r="T44" s="19">
        <v>1</v>
      </c>
      <c r="U44" s="19"/>
      <c r="V44" s="19"/>
      <c r="W44" s="825"/>
      <c r="X44" s="138"/>
      <c r="Y44" s="139"/>
      <c r="Z44" s="137"/>
      <c r="AA44" s="137"/>
      <c r="AB44" s="137">
        <f t="shared" si="10"/>
        <v>1</v>
      </c>
      <c r="AC44" s="137">
        <f t="shared" si="11"/>
        <v>0</v>
      </c>
      <c r="AD44" s="137">
        <f t="shared" si="12"/>
        <v>0</v>
      </c>
      <c r="AE44" s="137">
        <f t="shared" si="13"/>
        <v>0</v>
      </c>
      <c r="AF44" s="137">
        <f t="shared" si="14"/>
        <v>0</v>
      </c>
      <c r="AG44" s="137">
        <f t="shared" si="15"/>
        <v>0</v>
      </c>
      <c r="AH44" s="137">
        <f t="shared" si="16"/>
        <v>0</v>
      </c>
      <c r="AI44" s="137">
        <f t="shared" si="17"/>
        <v>0</v>
      </c>
      <c r="AJ44" s="137">
        <f t="shared" si="18"/>
        <v>0</v>
      </c>
      <c r="AK44" s="137">
        <f t="shared" si="19"/>
        <v>0</v>
      </c>
      <c r="AL44" s="137"/>
      <c r="AM44" s="133">
        <f t="shared" si="20"/>
        <v>0</v>
      </c>
      <c r="AO44" s="133">
        <f t="shared" si="21"/>
        <v>0</v>
      </c>
    </row>
    <row r="45" spans="1:41" s="140" customFormat="1" ht="25.5">
      <c r="A45" s="594">
        <v>37</v>
      </c>
      <c r="B45" s="440" t="s">
        <v>124</v>
      </c>
      <c r="C45" s="247" t="s">
        <v>125</v>
      </c>
      <c r="D45" s="247" t="s">
        <v>67</v>
      </c>
      <c r="E45" s="756">
        <v>2018</v>
      </c>
      <c r="F45" s="7">
        <v>17</v>
      </c>
      <c r="G45" s="27" t="s">
        <v>37</v>
      </c>
      <c r="H45" s="27"/>
      <c r="I45" s="27"/>
      <c r="J45" s="27"/>
      <c r="K45" s="27"/>
      <c r="L45" s="27"/>
      <c r="M45" s="27"/>
      <c r="N45" s="81"/>
      <c r="O45" s="26"/>
      <c r="P45" s="840"/>
      <c r="Q45" s="439" t="s">
        <v>109</v>
      </c>
      <c r="R45" s="43" t="s">
        <v>67</v>
      </c>
      <c r="S45" s="19"/>
      <c r="T45" s="19">
        <v>1</v>
      </c>
      <c r="U45" s="19"/>
      <c r="V45" s="19"/>
      <c r="W45" s="825"/>
      <c r="X45" s="138"/>
      <c r="Y45" s="139"/>
      <c r="Z45" s="137"/>
      <c r="AA45" s="137"/>
      <c r="AB45" s="137">
        <f t="shared" si="10"/>
        <v>1</v>
      </c>
      <c r="AC45" s="137">
        <f t="shared" si="11"/>
        <v>0</v>
      </c>
      <c r="AD45" s="137">
        <f t="shared" si="12"/>
        <v>0</v>
      </c>
      <c r="AE45" s="137">
        <f t="shared" si="13"/>
        <v>0</v>
      </c>
      <c r="AF45" s="137">
        <f t="shared" si="14"/>
        <v>0</v>
      </c>
      <c r="AG45" s="137">
        <f t="shared" si="15"/>
        <v>0</v>
      </c>
      <c r="AH45" s="137">
        <f t="shared" si="16"/>
        <v>0</v>
      </c>
      <c r="AI45" s="137">
        <f t="shared" si="17"/>
        <v>0</v>
      </c>
      <c r="AJ45" s="137">
        <f t="shared" si="18"/>
        <v>0</v>
      </c>
      <c r="AK45" s="137">
        <f t="shared" si="19"/>
        <v>0</v>
      </c>
      <c r="AL45" s="137"/>
      <c r="AM45" s="133">
        <f t="shared" si="20"/>
        <v>0</v>
      </c>
      <c r="AO45" s="133">
        <f t="shared" si="21"/>
        <v>0</v>
      </c>
    </row>
    <row r="46" spans="1:41" s="140" customFormat="1" ht="25.5">
      <c r="A46" s="594">
        <v>38</v>
      </c>
      <c r="B46" s="440" t="s">
        <v>126</v>
      </c>
      <c r="C46" s="247" t="s">
        <v>127</v>
      </c>
      <c r="D46" s="247" t="s">
        <v>67</v>
      </c>
      <c r="E46" s="756">
        <v>2018</v>
      </c>
      <c r="F46" s="7">
        <v>17</v>
      </c>
      <c r="G46" s="27"/>
      <c r="H46" s="27" t="s">
        <v>37</v>
      </c>
      <c r="I46" s="27"/>
      <c r="J46" s="27"/>
      <c r="K46" s="27"/>
      <c r="L46" s="27"/>
      <c r="M46" s="27"/>
      <c r="N46" s="81"/>
      <c r="O46" s="26"/>
      <c r="P46" s="840"/>
      <c r="Q46" s="439" t="s">
        <v>109</v>
      </c>
      <c r="R46" s="43" t="s">
        <v>67</v>
      </c>
      <c r="S46" s="19"/>
      <c r="T46" s="19">
        <v>1</v>
      </c>
      <c r="U46" s="19"/>
      <c r="V46" s="19"/>
      <c r="W46" s="825"/>
      <c r="X46" s="138"/>
      <c r="Y46" s="139"/>
      <c r="Z46" s="137"/>
      <c r="AA46" s="137"/>
      <c r="AB46" s="137">
        <f t="shared" si="10"/>
        <v>0</v>
      </c>
      <c r="AC46" s="137">
        <f t="shared" si="11"/>
        <v>1</v>
      </c>
      <c r="AD46" s="137">
        <f t="shared" si="12"/>
        <v>0</v>
      </c>
      <c r="AE46" s="137">
        <f t="shared" si="13"/>
        <v>0</v>
      </c>
      <c r="AF46" s="137">
        <f t="shared" si="14"/>
        <v>0</v>
      </c>
      <c r="AG46" s="137">
        <f t="shared" si="15"/>
        <v>0</v>
      </c>
      <c r="AH46" s="137">
        <f t="shared" si="16"/>
        <v>0</v>
      </c>
      <c r="AI46" s="137">
        <f t="shared" si="17"/>
        <v>0</v>
      </c>
      <c r="AJ46" s="137">
        <f t="shared" si="18"/>
        <v>0</v>
      </c>
      <c r="AK46" s="137">
        <f t="shared" si="19"/>
        <v>0</v>
      </c>
      <c r="AL46" s="137"/>
      <c r="AM46" s="133">
        <f t="shared" si="20"/>
        <v>0</v>
      </c>
      <c r="AO46" s="133">
        <f t="shared" si="21"/>
        <v>0</v>
      </c>
    </row>
    <row r="47" spans="1:41" s="140" customFormat="1" ht="38.25">
      <c r="A47" s="594">
        <v>39</v>
      </c>
      <c r="B47" s="440" t="s">
        <v>128</v>
      </c>
      <c r="C47" s="247" t="s">
        <v>129</v>
      </c>
      <c r="D47" s="247" t="s">
        <v>67</v>
      </c>
      <c r="E47" s="756">
        <v>2018</v>
      </c>
      <c r="F47" s="7">
        <v>7</v>
      </c>
      <c r="G47" s="27" t="s">
        <v>37</v>
      </c>
      <c r="H47" s="27"/>
      <c r="I47" s="27"/>
      <c r="J47" s="27"/>
      <c r="K47" s="27"/>
      <c r="L47" s="27"/>
      <c r="M47" s="27"/>
      <c r="N47" s="81"/>
      <c r="O47" s="26"/>
      <c r="P47" s="840"/>
      <c r="Q47" s="439" t="s">
        <v>109</v>
      </c>
      <c r="R47" s="43" t="s">
        <v>67</v>
      </c>
      <c r="S47" s="19"/>
      <c r="T47" s="19">
        <v>1</v>
      </c>
      <c r="U47" s="19"/>
      <c r="V47" s="19"/>
      <c r="W47" s="825"/>
      <c r="X47" s="138"/>
      <c r="Y47" s="139"/>
      <c r="Z47" s="137"/>
      <c r="AA47" s="137"/>
      <c r="AB47" s="137">
        <f t="shared" si="10"/>
        <v>1</v>
      </c>
      <c r="AC47" s="137">
        <f t="shared" si="11"/>
        <v>0</v>
      </c>
      <c r="AD47" s="137">
        <f t="shared" si="12"/>
        <v>0</v>
      </c>
      <c r="AE47" s="137">
        <f t="shared" si="13"/>
        <v>0</v>
      </c>
      <c r="AF47" s="137">
        <f t="shared" si="14"/>
        <v>0</v>
      </c>
      <c r="AG47" s="137">
        <f t="shared" si="15"/>
        <v>0</v>
      </c>
      <c r="AH47" s="137">
        <f t="shared" si="16"/>
        <v>0</v>
      </c>
      <c r="AI47" s="137">
        <f t="shared" si="17"/>
        <v>0</v>
      </c>
      <c r="AJ47" s="137">
        <f t="shared" si="18"/>
        <v>0</v>
      </c>
      <c r="AK47" s="137">
        <f t="shared" si="19"/>
        <v>0</v>
      </c>
      <c r="AL47" s="137"/>
      <c r="AM47" s="133">
        <f t="shared" si="20"/>
        <v>0</v>
      </c>
      <c r="AO47" s="133">
        <f t="shared" si="21"/>
        <v>0</v>
      </c>
    </row>
    <row r="48" spans="1:41" s="140" customFormat="1" ht="25.5">
      <c r="A48" s="594">
        <v>40</v>
      </c>
      <c r="B48" s="440" t="s">
        <v>130</v>
      </c>
      <c r="C48" s="247" t="s">
        <v>131</v>
      </c>
      <c r="D48" s="247" t="s">
        <v>67</v>
      </c>
      <c r="E48" s="756">
        <v>2019</v>
      </c>
      <c r="F48" s="7">
        <v>7</v>
      </c>
      <c r="G48" s="27" t="s">
        <v>37</v>
      </c>
      <c r="H48" s="27"/>
      <c r="I48" s="27"/>
      <c r="J48" s="27"/>
      <c r="K48" s="27"/>
      <c r="L48" s="27"/>
      <c r="M48" s="27"/>
      <c r="N48" s="81"/>
      <c r="O48" s="26"/>
      <c r="P48" s="840"/>
      <c r="Q48" s="439" t="s">
        <v>109</v>
      </c>
      <c r="R48" s="43" t="s">
        <v>67</v>
      </c>
      <c r="S48" s="19"/>
      <c r="T48" s="19">
        <v>1</v>
      </c>
      <c r="U48" s="19"/>
      <c r="V48" s="19"/>
      <c r="W48" s="825"/>
      <c r="X48" s="138"/>
      <c r="Y48" s="139"/>
      <c r="Z48" s="137"/>
      <c r="AA48" s="137"/>
      <c r="AB48" s="137">
        <f t="shared" si="10"/>
        <v>1</v>
      </c>
      <c r="AC48" s="137">
        <f t="shared" si="11"/>
        <v>0</v>
      </c>
      <c r="AD48" s="137">
        <f t="shared" si="12"/>
        <v>0</v>
      </c>
      <c r="AE48" s="137">
        <f t="shared" si="13"/>
        <v>0</v>
      </c>
      <c r="AF48" s="137">
        <f t="shared" si="14"/>
        <v>0</v>
      </c>
      <c r="AG48" s="137">
        <f t="shared" si="15"/>
        <v>0</v>
      </c>
      <c r="AH48" s="137">
        <f t="shared" si="16"/>
        <v>0</v>
      </c>
      <c r="AI48" s="137">
        <f t="shared" si="17"/>
        <v>0</v>
      </c>
      <c r="AJ48" s="137">
        <f t="shared" si="18"/>
        <v>0</v>
      </c>
      <c r="AK48" s="137">
        <f t="shared" si="19"/>
        <v>0</v>
      </c>
      <c r="AL48" s="137"/>
      <c r="AM48" s="133">
        <f t="shared" si="20"/>
        <v>0</v>
      </c>
      <c r="AO48" s="133">
        <f t="shared" si="21"/>
        <v>0</v>
      </c>
    </row>
    <row r="49" spans="1:41" s="140" customFormat="1" ht="63.75">
      <c r="A49" s="594">
        <v>41</v>
      </c>
      <c r="B49" s="374" t="s">
        <v>132</v>
      </c>
      <c r="C49" s="247" t="s">
        <v>133</v>
      </c>
      <c r="D49" s="247" t="s">
        <v>134</v>
      </c>
      <c r="E49" s="281">
        <v>2006</v>
      </c>
      <c r="F49" s="281">
        <v>7</v>
      </c>
      <c r="G49" s="27"/>
      <c r="H49" s="27"/>
      <c r="I49" s="27"/>
      <c r="J49" s="27"/>
      <c r="K49" s="27"/>
      <c r="L49" s="27"/>
      <c r="M49" s="27"/>
      <c r="N49" s="81"/>
      <c r="O49" s="26"/>
      <c r="P49" s="840" t="s">
        <v>82</v>
      </c>
      <c r="Q49" s="439" t="s">
        <v>109</v>
      </c>
      <c r="R49" s="43" t="s">
        <v>68</v>
      </c>
      <c r="S49" s="19">
        <v>1</v>
      </c>
      <c r="T49" s="19"/>
      <c r="U49" s="19"/>
      <c r="V49" s="19"/>
      <c r="W49" s="825"/>
      <c r="X49" s="138"/>
      <c r="Y49" s="139"/>
      <c r="Z49" s="137">
        <v>1</v>
      </c>
      <c r="AA49" s="137"/>
      <c r="AB49" s="137">
        <f t="shared" si="10"/>
        <v>0</v>
      </c>
      <c r="AC49" s="137">
        <f t="shared" si="11"/>
        <v>0</v>
      </c>
      <c r="AD49" s="137">
        <f t="shared" si="12"/>
        <v>0</v>
      </c>
      <c r="AE49" s="137">
        <f t="shared" si="13"/>
        <v>0</v>
      </c>
      <c r="AF49" s="137">
        <f t="shared" si="14"/>
        <v>0</v>
      </c>
      <c r="AG49" s="137">
        <f t="shared" si="15"/>
        <v>0</v>
      </c>
      <c r="AH49" s="137">
        <f t="shared" si="16"/>
        <v>0</v>
      </c>
      <c r="AI49" s="137">
        <f t="shared" si="17"/>
        <v>0</v>
      </c>
      <c r="AJ49" s="137">
        <f t="shared" si="18"/>
        <v>0</v>
      </c>
      <c r="AK49" s="137">
        <f t="shared" si="19"/>
        <v>1</v>
      </c>
      <c r="AL49" s="137"/>
      <c r="AM49" s="133">
        <f t="shared" si="20"/>
        <v>1</v>
      </c>
      <c r="AO49" s="133">
        <f t="shared" si="21"/>
        <v>0</v>
      </c>
    </row>
    <row r="50" spans="1:41" s="140" customFormat="1" ht="63.75">
      <c r="A50" s="594">
        <v>42</v>
      </c>
      <c r="B50" s="371" t="s">
        <v>135</v>
      </c>
      <c r="C50" s="247" t="s">
        <v>136</v>
      </c>
      <c r="D50" s="247" t="s">
        <v>67</v>
      </c>
      <c r="E50" s="209">
        <v>2013</v>
      </c>
      <c r="F50" s="209">
        <v>10</v>
      </c>
      <c r="G50" s="27"/>
      <c r="H50" s="27"/>
      <c r="I50" s="27"/>
      <c r="J50" s="27"/>
      <c r="K50" s="27"/>
      <c r="L50" s="27"/>
      <c r="M50" s="27"/>
      <c r="N50" s="81"/>
      <c r="O50" s="26"/>
      <c r="P50" s="840" t="s">
        <v>82</v>
      </c>
      <c r="Q50" s="439" t="s">
        <v>109</v>
      </c>
      <c r="R50" s="43" t="s">
        <v>67</v>
      </c>
      <c r="S50" s="19"/>
      <c r="T50" s="19">
        <v>1</v>
      </c>
      <c r="U50" s="19"/>
      <c r="V50" s="19"/>
      <c r="W50" s="825"/>
      <c r="X50" s="138"/>
      <c r="Y50" s="139"/>
      <c r="Z50" s="137">
        <v>1</v>
      </c>
      <c r="AA50" s="137"/>
      <c r="AB50" s="137">
        <f t="shared" si="10"/>
        <v>0</v>
      </c>
      <c r="AC50" s="137">
        <f t="shared" si="11"/>
        <v>0</v>
      </c>
      <c r="AD50" s="137">
        <f t="shared" si="12"/>
        <v>0</v>
      </c>
      <c r="AE50" s="137">
        <f t="shared" si="13"/>
        <v>0</v>
      </c>
      <c r="AF50" s="137">
        <f t="shared" si="14"/>
        <v>0</v>
      </c>
      <c r="AG50" s="137">
        <f t="shared" si="15"/>
        <v>0</v>
      </c>
      <c r="AH50" s="137">
        <f t="shared" si="16"/>
        <v>0</v>
      </c>
      <c r="AI50" s="137">
        <f t="shared" si="17"/>
        <v>0</v>
      </c>
      <c r="AJ50" s="137">
        <f t="shared" si="18"/>
        <v>0</v>
      </c>
      <c r="AK50" s="137">
        <f t="shared" si="19"/>
        <v>1</v>
      </c>
      <c r="AL50" s="137"/>
      <c r="AM50" s="133">
        <f t="shared" si="20"/>
        <v>1</v>
      </c>
      <c r="AO50" s="133">
        <f t="shared" si="21"/>
        <v>0</v>
      </c>
    </row>
    <row r="51" spans="1:41" s="140" customFormat="1" ht="63.75">
      <c r="A51" s="594">
        <v>43</v>
      </c>
      <c r="B51" s="222" t="s">
        <v>137</v>
      </c>
      <c r="C51" s="247" t="s">
        <v>138</v>
      </c>
      <c r="D51" s="247" t="s">
        <v>67</v>
      </c>
      <c r="E51" s="281">
        <v>2015</v>
      </c>
      <c r="F51" s="281">
        <v>9</v>
      </c>
      <c r="G51" s="27"/>
      <c r="H51" s="27"/>
      <c r="I51" s="27"/>
      <c r="J51" s="27"/>
      <c r="K51" s="27"/>
      <c r="L51" s="27"/>
      <c r="M51" s="27"/>
      <c r="N51" s="81"/>
      <c r="O51" s="26"/>
      <c r="P51" s="840" t="s">
        <v>82</v>
      </c>
      <c r="Q51" s="439" t="s">
        <v>109</v>
      </c>
      <c r="R51" s="43" t="s">
        <v>67</v>
      </c>
      <c r="S51" s="19"/>
      <c r="T51" s="19">
        <v>1</v>
      </c>
      <c r="U51" s="19"/>
      <c r="V51" s="19"/>
      <c r="W51" s="825"/>
      <c r="X51" s="138"/>
      <c r="Y51" s="139"/>
      <c r="Z51" s="137">
        <v>1</v>
      </c>
      <c r="AA51" s="137"/>
      <c r="AB51" s="137">
        <f t="shared" si="10"/>
        <v>0</v>
      </c>
      <c r="AC51" s="137">
        <f t="shared" si="11"/>
        <v>0</v>
      </c>
      <c r="AD51" s="137">
        <f t="shared" si="12"/>
        <v>0</v>
      </c>
      <c r="AE51" s="137">
        <f t="shared" si="13"/>
        <v>0</v>
      </c>
      <c r="AF51" s="137">
        <f t="shared" si="14"/>
        <v>0</v>
      </c>
      <c r="AG51" s="137">
        <f t="shared" si="15"/>
        <v>0</v>
      </c>
      <c r="AH51" s="137">
        <f t="shared" si="16"/>
        <v>0</v>
      </c>
      <c r="AI51" s="137">
        <f t="shared" si="17"/>
        <v>0</v>
      </c>
      <c r="AJ51" s="137">
        <f t="shared" si="18"/>
        <v>0</v>
      </c>
      <c r="AK51" s="137">
        <f t="shared" si="19"/>
        <v>1</v>
      </c>
      <c r="AL51" s="137"/>
      <c r="AM51" s="133">
        <f t="shared" si="20"/>
        <v>1</v>
      </c>
      <c r="AO51" s="133">
        <f t="shared" si="21"/>
        <v>0</v>
      </c>
    </row>
    <row r="52" spans="1:41" s="140" customFormat="1" ht="121.5" customHeight="1">
      <c r="A52" s="594">
        <v>44</v>
      </c>
      <c r="B52" s="359" t="s">
        <v>139</v>
      </c>
      <c r="C52" s="247" t="s">
        <v>140</v>
      </c>
      <c r="D52" s="247" t="s">
        <v>85</v>
      </c>
      <c r="E52" s="277">
        <v>2005</v>
      </c>
      <c r="F52" s="278">
        <v>10</v>
      </c>
      <c r="G52" s="27"/>
      <c r="H52" s="27"/>
      <c r="I52" s="27"/>
      <c r="J52" s="27"/>
      <c r="K52" s="27"/>
      <c r="L52" s="27"/>
      <c r="M52" s="27"/>
      <c r="N52" s="81"/>
      <c r="O52" s="26"/>
      <c r="P52" s="840" t="s">
        <v>82</v>
      </c>
      <c r="Q52" s="439" t="s">
        <v>109</v>
      </c>
      <c r="R52" s="43" t="s">
        <v>68</v>
      </c>
      <c r="S52" s="19">
        <v>1</v>
      </c>
      <c r="T52" s="19"/>
      <c r="U52" s="19"/>
      <c r="V52" s="19"/>
      <c r="W52" s="825"/>
      <c r="X52" s="138"/>
      <c r="Y52" s="139"/>
      <c r="Z52" s="137">
        <v>1</v>
      </c>
      <c r="AA52" s="137"/>
      <c r="AB52" s="137">
        <f t="shared" si="10"/>
        <v>0</v>
      </c>
      <c r="AC52" s="137">
        <f t="shared" si="11"/>
        <v>0</v>
      </c>
      <c r="AD52" s="137">
        <f t="shared" si="12"/>
        <v>0</v>
      </c>
      <c r="AE52" s="137">
        <f t="shared" si="13"/>
        <v>0</v>
      </c>
      <c r="AF52" s="137">
        <f t="shared" si="14"/>
        <v>0</v>
      </c>
      <c r="AG52" s="137">
        <f t="shared" si="15"/>
        <v>0</v>
      </c>
      <c r="AH52" s="137">
        <f t="shared" si="16"/>
        <v>0</v>
      </c>
      <c r="AI52" s="137">
        <f t="shared" si="17"/>
        <v>0</v>
      </c>
      <c r="AJ52" s="137">
        <f t="shared" si="18"/>
        <v>0</v>
      </c>
      <c r="AK52" s="137">
        <f t="shared" si="19"/>
        <v>1</v>
      </c>
      <c r="AL52" s="137"/>
      <c r="AM52" s="133">
        <f t="shared" si="20"/>
        <v>1</v>
      </c>
      <c r="AO52" s="133">
        <f t="shared" si="21"/>
        <v>0</v>
      </c>
    </row>
    <row r="53" spans="1:41" s="140" customFormat="1" ht="63.75">
      <c r="A53" s="594">
        <v>45</v>
      </c>
      <c r="B53" s="360" t="s">
        <v>141</v>
      </c>
      <c r="C53" s="247" t="s">
        <v>142</v>
      </c>
      <c r="D53" s="247" t="s">
        <v>134</v>
      </c>
      <c r="E53" s="277">
        <v>2015</v>
      </c>
      <c r="F53" s="278">
        <v>7</v>
      </c>
      <c r="G53" s="27"/>
      <c r="H53" s="27"/>
      <c r="I53" s="27"/>
      <c r="J53" s="27"/>
      <c r="K53" s="27"/>
      <c r="L53" s="27"/>
      <c r="M53" s="27"/>
      <c r="N53" s="81"/>
      <c r="O53" s="26"/>
      <c r="P53" s="840" t="s">
        <v>82</v>
      </c>
      <c r="Q53" s="439" t="s">
        <v>109</v>
      </c>
      <c r="R53" s="43" t="s">
        <v>67</v>
      </c>
      <c r="S53" s="19"/>
      <c r="T53" s="19">
        <v>1</v>
      </c>
      <c r="U53" s="19"/>
      <c r="V53" s="19"/>
      <c r="W53" s="825"/>
      <c r="X53" s="138"/>
      <c r="Y53" s="139"/>
      <c r="Z53" s="137">
        <v>1</v>
      </c>
      <c r="AA53" s="137"/>
      <c r="AB53" s="137">
        <f t="shared" si="10"/>
        <v>0</v>
      </c>
      <c r="AC53" s="137">
        <f t="shared" si="11"/>
        <v>0</v>
      </c>
      <c r="AD53" s="137">
        <f t="shared" si="12"/>
        <v>0</v>
      </c>
      <c r="AE53" s="137">
        <f t="shared" si="13"/>
        <v>0</v>
      </c>
      <c r="AF53" s="137">
        <f t="shared" si="14"/>
        <v>0</v>
      </c>
      <c r="AG53" s="137">
        <f t="shared" si="15"/>
        <v>0</v>
      </c>
      <c r="AH53" s="137">
        <f t="shared" si="16"/>
        <v>0</v>
      </c>
      <c r="AI53" s="137">
        <f t="shared" si="17"/>
        <v>0</v>
      </c>
      <c r="AJ53" s="137">
        <f t="shared" si="18"/>
        <v>0</v>
      </c>
      <c r="AK53" s="137">
        <f t="shared" si="19"/>
        <v>1</v>
      </c>
      <c r="AL53" s="137"/>
      <c r="AM53" s="133">
        <f t="shared" si="20"/>
        <v>1</v>
      </c>
      <c r="AO53" s="133">
        <f t="shared" si="21"/>
        <v>0</v>
      </c>
    </row>
    <row r="54" spans="1:41" s="140" customFormat="1" ht="63.75">
      <c r="A54" s="594">
        <v>46</v>
      </c>
      <c r="B54" s="361" t="s">
        <v>143</v>
      </c>
      <c r="C54" s="247" t="s">
        <v>144</v>
      </c>
      <c r="D54" s="247" t="s">
        <v>85</v>
      </c>
      <c r="E54" s="278">
        <v>2016</v>
      </c>
      <c r="F54" s="281">
        <v>7</v>
      </c>
      <c r="G54" s="27"/>
      <c r="H54" s="27"/>
      <c r="I54" s="27"/>
      <c r="J54" s="27"/>
      <c r="K54" s="27"/>
      <c r="L54" s="27"/>
      <c r="M54" s="27"/>
      <c r="N54" s="81"/>
      <c r="O54" s="26"/>
      <c r="P54" s="840" t="s">
        <v>82</v>
      </c>
      <c r="Q54" s="439" t="s">
        <v>109</v>
      </c>
      <c r="R54" s="43" t="s">
        <v>68</v>
      </c>
      <c r="S54" s="19"/>
      <c r="T54" s="19">
        <v>1</v>
      </c>
      <c r="U54" s="19"/>
      <c r="V54" s="19"/>
      <c r="W54" s="825"/>
      <c r="X54" s="138"/>
      <c r="Y54" s="139"/>
      <c r="Z54" s="137">
        <v>1</v>
      </c>
      <c r="AA54" s="137"/>
      <c r="AB54" s="137">
        <f t="shared" si="10"/>
        <v>0</v>
      </c>
      <c r="AC54" s="137">
        <f t="shared" si="11"/>
        <v>0</v>
      </c>
      <c r="AD54" s="137">
        <f t="shared" si="12"/>
        <v>0</v>
      </c>
      <c r="AE54" s="137">
        <f t="shared" si="13"/>
        <v>0</v>
      </c>
      <c r="AF54" s="137">
        <f t="shared" si="14"/>
        <v>0</v>
      </c>
      <c r="AG54" s="137">
        <f t="shared" si="15"/>
        <v>0</v>
      </c>
      <c r="AH54" s="137">
        <f t="shared" si="16"/>
        <v>0</v>
      </c>
      <c r="AI54" s="137">
        <f t="shared" si="17"/>
        <v>0</v>
      </c>
      <c r="AJ54" s="137">
        <f t="shared" si="18"/>
        <v>0</v>
      </c>
      <c r="AK54" s="137">
        <f t="shared" si="19"/>
        <v>1</v>
      </c>
      <c r="AL54" s="137"/>
      <c r="AM54" s="133">
        <f t="shared" si="20"/>
        <v>1</v>
      </c>
      <c r="AO54" s="133">
        <f t="shared" si="21"/>
        <v>0</v>
      </c>
    </row>
    <row r="55" spans="1:41" s="140" customFormat="1" ht="63.75">
      <c r="A55" s="594">
        <v>47</v>
      </c>
      <c r="B55" s="375" t="s">
        <v>145</v>
      </c>
      <c r="C55" s="247" t="s">
        <v>146</v>
      </c>
      <c r="D55" s="247" t="s">
        <v>147</v>
      </c>
      <c r="E55" s="278">
        <v>2019</v>
      </c>
      <c r="F55" s="282">
        <v>7</v>
      </c>
      <c r="G55" s="27"/>
      <c r="H55" s="27"/>
      <c r="I55" s="27"/>
      <c r="J55" s="27"/>
      <c r="K55" s="27"/>
      <c r="L55" s="27"/>
      <c r="M55" s="27"/>
      <c r="N55" s="81"/>
      <c r="O55" s="26"/>
      <c r="P55" s="840" t="s">
        <v>82</v>
      </c>
      <c r="Q55" s="439" t="s">
        <v>109</v>
      </c>
      <c r="R55" s="43" t="s">
        <v>68</v>
      </c>
      <c r="S55" s="19"/>
      <c r="T55" s="19">
        <v>1</v>
      </c>
      <c r="U55" s="19"/>
      <c r="V55" s="19"/>
      <c r="W55" s="825"/>
      <c r="X55" s="138"/>
      <c r="Y55" s="139"/>
      <c r="Z55" s="137">
        <v>1</v>
      </c>
      <c r="AA55" s="137"/>
      <c r="AB55" s="137">
        <f t="shared" si="10"/>
        <v>0</v>
      </c>
      <c r="AC55" s="137">
        <f t="shared" si="11"/>
        <v>0</v>
      </c>
      <c r="AD55" s="137">
        <f t="shared" si="12"/>
        <v>0</v>
      </c>
      <c r="AE55" s="137">
        <f t="shared" si="13"/>
        <v>0</v>
      </c>
      <c r="AF55" s="137">
        <f t="shared" si="14"/>
        <v>0</v>
      </c>
      <c r="AG55" s="137">
        <f t="shared" si="15"/>
        <v>0</v>
      </c>
      <c r="AH55" s="137">
        <f t="shared" si="16"/>
        <v>0</v>
      </c>
      <c r="AI55" s="137">
        <f t="shared" si="17"/>
        <v>0</v>
      </c>
      <c r="AJ55" s="137">
        <f t="shared" si="18"/>
        <v>0</v>
      </c>
      <c r="AK55" s="137">
        <f t="shared" si="19"/>
        <v>1</v>
      </c>
      <c r="AL55" s="137"/>
      <c r="AM55" s="133">
        <f t="shared" si="20"/>
        <v>1</v>
      </c>
      <c r="AO55" s="133">
        <f t="shared" si="21"/>
        <v>0</v>
      </c>
    </row>
    <row r="56" spans="1:41" s="140" customFormat="1" ht="25.5">
      <c r="A56" s="594">
        <v>48</v>
      </c>
      <c r="B56" s="358" t="s">
        <v>148</v>
      </c>
      <c r="C56" s="247" t="s">
        <v>149</v>
      </c>
      <c r="D56" s="247" t="s">
        <v>150</v>
      </c>
      <c r="E56" s="278">
        <v>2009</v>
      </c>
      <c r="F56" s="278">
        <v>9</v>
      </c>
      <c r="G56" s="27"/>
      <c r="H56" s="27"/>
      <c r="I56" s="27" t="s">
        <v>37</v>
      </c>
      <c r="J56" s="27"/>
      <c r="K56" s="27"/>
      <c r="L56" s="27"/>
      <c r="M56" s="27"/>
      <c r="N56" s="81"/>
      <c r="O56" s="26"/>
      <c r="P56" s="840"/>
      <c r="Q56" s="439" t="s">
        <v>109</v>
      </c>
      <c r="R56" s="43" t="s">
        <v>68</v>
      </c>
      <c r="S56" s="19">
        <v>1</v>
      </c>
      <c r="T56" s="19"/>
      <c r="U56" s="19"/>
      <c r="V56" s="19"/>
      <c r="W56" s="825"/>
      <c r="X56" s="138"/>
      <c r="Y56" s="139"/>
      <c r="Z56" s="137"/>
      <c r="AA56" s="137"/>
      <c r="AB56" s="137">
        <f t="shared" si="10"/>
        <v>0</v>
      </c>
      <c r="AC56" s="137">
        <f t="shared" si="11"/>
        <v>0</v>
      </c>
      <c r="AD56" s="137">
        <f t="shared" si="12"/>
        <v>1</v>
      </c>
      <c r="AE56" s="137">
        <f t="shared" si="13"/>
        <v>0</v>
      </c>
      <c r="AF56" s="137">
        <f t="shared" si="14"/>
        <v>0</v>
      </c>
      <c r="AG56" s="137">
        <f t="shared" si="15"/>
        <v>0</v>
      </c>
      <c r="AH56" s="137">
        <f t="shared" si="16"/>
        <v>0</v>
      </c>
      <c r="AI56" s="137">
        <f t="shared" si="17"/>
        <v>0</v>
      </c>
      <c r="AJ56" s="137">
        <f t="shared" si="18"/>
        <v>0</v>
      </c>
      <c r="AK56" s="137">
        <f t="shared" si="19"/>
        <v>0</v>
      </c>
      <c r="AL56" s="137"/>
      <c r="AM56" s="133">
        <f t="shared" si="20"/>
        <v>0</v>
      </c>
      <c r="AO56" s="133">
        <f t="shared" si="21"/>
        <v>0</v>
      </c>
    </row>
    <row r="57" spans="1:41" s="140" customFormat="1" ht="25.5">
      <c r="A57" s="594">
        <v>49</v>
      </c>
      <c r="B57" s="375" t="s">
        <v>151</v>
      </c>
      <c r="C57" s="247" t="s">
        <v>152</v>
      </c>
      <c r="D57" s="247" t="s">
        <v>150</v>
      </c>
      <c r="E57" s="757">
        <v>2010</v>
      </c>
      <c r="F57" s="283">
        <v>11</v>
      </c>
      <c r="G57" s="27"/>
      <c r="H57" s="27"/>
      <c r="I57" s="27" t="s">
        <v>37</v>
      </c>
      <c r="J57" s="27"/>
      <c r="K57" s="27"/>
      <c r="L57" s="27"/>
      <c r="M57" s="27"/>
      <c r="N57" s="81"/>
      <c r="O57" s="26"/>
      <c r="P57" s="840"/>
      <c r="Q57" s="439" t="s">
        <v>109</v>
      </c>
      <c r="R57" s="43" t="s">
        <v>68</v>
      </c>
      <c r="S57" s="19">
        <v>1</v>
      </c>
      <c r="T57" s="19"/>
      <c r="U57" s="19"/>
      <c r="V57" s="19"/>
      <c r="W57" s="825"/>
      <c r="X57" s="138"/>
      <c r="Y57" s="139"/>
      <c r="Z57" s="137"/>
      <c r="AA57" s="137"/>
      <c r="AB57" s="137">
        <f t="shared" si="10"/>
        <v>0</v>
      </c>
      <c r="AC57" s="137">
        <f t="shared" si="11"/>
        <v>0</v>
      </c>
      <c r="AD57" s="137">
        <f t="shared" si="12"/>
        <v>1</v>
      </c>
      <c r="AE57" s="137">
        <f t="shared" si="13"/>
        <v>0</v>
      </c>
      <c r="AF57" s="137">
        <f t="shared" si="14"/>
        <v>0</v>
      </c>
      <c r="AG57" s="137">
        <f t="shared" si="15"/>
        <v>0</v>
      </c>
      <c r="AH57" s="137">
        <f t="shared" si="16"/>
        <v>0</v>
      </c>
      <c r="AI57" s="137">
        <f t="shared" si="17"/>
        <v>0</v>
      </c>
      <c r="AJ57" s="137">
        <f t="shared" si="18"/>
        <v>0</v>
      </c>
      <c r="AK57" s="137">
        <f t="shared" si="19"/>
        <v>0</v>
      </c>
      <c r="AL57" s="137"/>
      <c r="AM57" s="133">
        <f t="shared" si="20"/>
        <v>0</v>
      </c>
      <c r="AO57" s="133">
        <f t="shared" si="21"/>
        <v>0</v>
      </c>
    </row>
    <row r="58" spans="1:41" s="140" customFormat="1" ht="25.5">
      <c r="A58" s="594">
        <v>50</v>
      </c>
      <c r="B58" s="374" t="s">
        <v>153</v>
      </c>
      <c r="C58" s="247" t="s">
        <v>154</v>
      </c>
      <c r="D58" s="247" t="s">
        <v>150</v>
      </c>
      <c r="E58" s="758">
        <v>2010</v>
      </c>
      <c r="F58" s="284">
        <v>7</v>
      </c>
      <c r="G58" s="27"/>
      <c r="H58" s="27"/>
      <c r="I58" s="27" t="s">
        <v>37</v>
      </c>
      <c r="J58" s="27"/>
      <c r="K58" s="27"/>
      <c r="L58" s="27"/>
      <c r="M58" s="27"/>
      <c r="N58" s="81"/>
      <c r="O58" s="26"/>
      <c r="P58" s="840"/>
      <c r="Q58" s="439" t="s">
        <v>109</v>
      </c>
      <c r="R58" s="43" t="s">
        <v>68</v>
      </c>
      <c r="S58" s="19">
        <v>1</v>
      </c>
      <c r="T58" s="19"/>
      <c r="U58" s="19"/>
      <c r="V58" s="19"/>
      <c r="W58" s="825"/>
      <c r="X58" s="138"/>
      <c r="Y58" s="139"/>
      <c r="Z58" s="137"/>
      <c r="AA58" s="137"/>
      <c r="AB58" s="137">
        <f t="shared" si="10"/>
        <v>0</v>
      </c>
      <c r="AC58" s="137">
        <f t="shared" si="11"/>
        <v>0</v>
      </c>
      <c r="AD58" s="137">
        <f t="shared" si="12"/>
        <v>1</v>
      </c>
      <c r="AE58" s="137">
        <f t="shared" si="13"/>
        <v>0</v>
      </c>
      <c r="AF58" s="137">
        <f t="shared" si="14"/>
        <v>0</v>
      </c>
      <c r="AG58" s="137">
        <f t="shared" si="15"/>
        <v>0</v>
      </c>
      <c r="AH58" s="137">
        <f t="shared" si="16"/>
        <v>0</v>
      </c>
      <c r="AI58" s="137">
        <f t="shared" si="17"/>
        <v>0</v>
      </c>
      <c r="AJ58" s="137">
        <f t="shared" si="18"/>
        <v>0</v>
      </c>
      <c r="AK58" s="137">
        <f t="shared" si="19"/>
        <v>0</v>
      </c>
      <c r="AL58" s="137"/>
      <c r="AM58" s="133">
        <f t="shared" si="20"/>
        <v>0</v>
      </c>
      <c r="AO58" s="133">
        <f t="shared" si="21"/>
        <v>0</v>
      </c>
    </row>
    <row r="59" spans="1:41" s="140" customFormat="1" ht="37.5" customHeight="1">
      <c r="A59" s="594">
        <v>51</v>
      </c>
      <c r="B59" s="374" t="s">
        <v>155</v>
      </c>
      <c r="C59" s="247" t="s">
        <v>156</v>
      </c>
      <c r="D59" s="247" t="s">
        <v>150</v>
      </c>
      <c r="E59" s="758">
        <v>2009</v>
      </c>
      <c r="F59" s="284">
        <v>10</v>
      </c>
      <c r="G59" s="27"/>
      <c r="H59" s="27"/>
      <c r="I59" s="27" t="s">
        <v>37</v>
      </c>
      <c r="J59" s="27"/>
      <c r="K59" s="27"/>
      <c r="L59" s="27"/>
      <c r="M59" s="27"/>
      <c r="N59" s="81"/>
      <c r="O59" s="26"/>
      <c r="P59" s="840"/>
      <c r="Q59" s="439" t="s">
        <v>109</v>
      </c>
      <c r="R59" s="43" t="s">
        <v>68</v>
      </c>
      <c r="S59" s="19">
        <v>1</v>
      </c>
      <c r="T59" s="19"/>
      <c r="U59" s="19"/>
      <c r="V59" s="19"/>
      <c r="W59" s="825"/>
      <c r="X59" s="138"/>
      <c r="Y59" s="139"/>
      <c r="Z59" s="137"/>
      <c r="AA59" s="137"/>
      <c r="AB59" s="137">
        <f t="shared" si="10"/>
        <v>0</v>
      </c>
      <c r="AC59" s="137">
        <f t="shared" si="11"/>
        <v>0</v>
      </c>
      <c r="AD59" s="137">
        <f t="shared" si="12"/>
        <v>1</v>
      </c>
      <c r="AE59" s="137">
        <f t="shared" si="13"/>
        <v>0</v>
      </c>
      <c r="AF59" s="137">
        <f t="shared" si="14"/>
        <v>0</v>
      </c>
      <c r="AG59" s="137">
        <f t="shared" si="15"/>
        <v>0</v>
      </c>
      <c r="AH59" s="137">
        <f t="shared" si="16"/>
        <v>0</v>
      </c>
      <c r="AI59" s="137">
        <f t="shared" si="17"/>
        <v>0</v>
      </c>
      <c r="AJ59" s="137">
        <f t="shared" si="18"/>
        <v>0</v>
      </c>
      <c r="AK59" s="137">
        <f t="shared" si="19"/>
        <v>0</v>
      </c>
      <c r="AL59" s="137"/>
      <c r="AM59" s="133">
        <f t="shared" si="20"/>
        <v>0</v>
      </c>
      <c r="AO59" s="133">
        <f t="shared" si="21"/>
        <v>0</v>
      </c>
    </row>
    <row r="60" spans="1:41" s="140" customFormat="1" ht="22.5" customHeight="1">
      <c r="A60" s="594">
        <v>52</v>
      </c>
      <c r="B60" s="374" t="s">
        <v>157</v>
      </c>
      <c r="C60" s="247" t="s">
        <v>158</v>
      </c>
      <c r="D60" s="247" t="s">
        <v>150</v>
      </c>
      <c r="E60" s="758">
        <v>2010</v>
      </c>
      <c r="F60" s="284">
        <v>9</v>
      </c>
      <c r="G60" s="27"/>
      <c r="H60" s="27"/>
      <c r="I60" s="27" t="s">
        <v>37</v>
      </c>
      <c r="J60" s="27"/>
      <c r="K60" s="27"/>
      <c r="L60" s="27"/>
      <c r="M60" s="27"/>
      <c r="N60" s="81"/>
      <c r="O60" s="26"/>
      <c r="P60" s="840"/>
      <c r="Q60" s="439" t="s">
        <v>109</v>
      </c>
      <c r="R60" s="43" t="s">
        <v>68</v>
      </c>
      <c r="S60" s="19">
        <v>1</v>
      </c>
      <c r="T60" s="19"/>
      <c r="U60" s="19"/>
      <c r="V60" s="19"/>
      <c r="W60" s="825"/>
      <c r="X60" s="138"/>
      <c r="Y60" s="139"/>
      <c r="Z60" s="137"/>
      <c r="AA60" s="137"/>
      <c r="AB60" s="137">
        <f t="shared" si="10"/>
        <v>0</v>
      </c>
      <c r="AC60" s="137">
        <f t="shared" si="11"/>
        <v>0</v>
      </c>
      <c r="AD60" s="137">
        <f t="shared" si="12"/>
        <v>1</v>
      </c>
      <c r="AE60" s="137">
        <f t="shared" si="13"/>
        <v>0</v>
      </c>
      <c r="AF60" s="137">
        <f t="shared" si="14"/>
        <v>0</v>
      </c>
      <c r="AG60" s="137">
        <f t="shared" si="15"/>
        <v>0</v>
      </c>
      <c r="AH60" s="137">
        <f t="shared" si="16"/>
        <v>0</v>
      </c>
      <c r="AI60" s="137">
        <f t="shared" si="17"/>
        <v>0</v>
      </c>
      <c r="AJ60" s="137">
        <f t="shared" si="18"/>
        <v>0</v>
      </c>
      <c r="AK60" s="137">
        <f t="shared" si="19"/>
        <v>0</v>
      </c>
      <c r="AL60" s="137"/>
      <c r="AM60" s="133">
        <f t="shared" si="20"/>
        <v>0</v>
      </c>
      <c r="AO60" s="133">
        <f t="shared" si="21"/>
        <v>0</v>
      </c>
    </row>
    <row r="61" spans="1:41" s="140" customFormat="1" ht="22.5" customHeight="1">
      <c r="A61" s="594">
        <v>53</v>
      </c>
      <c r="B61" s="374" t="s">
        <v>159</v>
      </c>
      <c r="C61" s="247" t="s">
        <v>160</v>
      </c>
      <c r="D61" s="247" t="s">
        <v>150</v>
      </c>
      <c r="E61" s="758">
        <v>2009</v>
      </c>
      <c r="F61" s="284">
        <v>7</v>
      </c>
      <c r="G61" s="27"/>
      <c r="H61" s="27"/>
      <c r="I61" s="27" t="s">
        <v>37</v>
      </c>
      <c r="J61" s="27"/>
      <c r="K61" s="27"/>
      <c r="L61" s="27"/>
      <c r="M61" s="27"/>
      <c r="N61" s="81"/>
      <c r="O61" s="26"/>
      <c r="P61" s="840"/>
      <c r="Q61" s="439" t="s">
        <v>109</v>
      </c>
      <c r="R61" s="43" t="s">
        <v>68</v>
      </c>
      <c r="S61" s="19">
        <v>1</v>
      </c>
      <c r="T61" s="19"/>
      <c r="U61" s="19"/>
      <c r="V61" s="19"/>
      <c r="W61" s="825"/>
      <c r="X61" s="138"/>
      <c r="Y61" s="139"/>
      <c r="Z61" s="137"/>
      <c r="AA61" s="137"/>
      <c r="AB61" s="137">
        <f t="shared" si="10"/>
        <v>0</v>
      </c>
      <c r="AC61" s="137">
        <f t="shared" si="11"/>
        <v>0</v>
      </c>
      <c r="AD61" s="137">
        <f t="shared" si="12"/>
        <v>1</v>
      </c>
      <c r="AE61" s="137">
        <f t="shared" si="13"/>
        <v>0</v>
      </c>
      <c r="AF61" s="137">
        <f t="shared" si="14"/>
        <v>0</v>
      </c>
      <c r="AG61" s="137">
        <f t="shared" si="15"/>
        <v>0</v>
      </c>
      <c r="AH61" s="137">
        <f t="shared" si="16"/>
        <v>0</v>
      </c>
      <c r="AI61" s="137">
        <f t="shared" si="17"/>
        <v>0</v>
      </c>
      <c r="AJ61" s="137">
        <f t="shared" si="18"/>
        <v>0</v>
      </c>
      <c r="AK61" s="137">
        <f t="shared" si="19"/>
        <v>0</v>
      </c>
      <c r="AL61" s="137"/>
      <c r="AM61" s="133">
        <f t="shared" si="20"/>
        <v>0</v>
      </c>
      <c r="AO61" s="133">
        <f t="shared" si="21"/>
        <v>0</v>
      </c>
    </row>
    <row r="62" spans="1:41" s="140" customFormat="1" ht="63.75">
      <c r="A62" s="594">
        <v>54</v>
      </c>
      <c r="B62" s="374" t="s">
        <v>161</v>
      </c>
      <c r="C62" s="247" t="s">
        <v>162</v>
      </c>
      <c r="D62" s="247" t="s">
        <v>163</v>
      </c>
      <c r="E62" s="758">
        <v>2018</v>
      </c>
      <c r="F62" s="284">
        <v>7</v>
      </c>
      <c r="G62" s="27"/>
      <c r="H62" s="27"/>
      <c r="I62" s="27"/>
      <c r="J62" s="27"/>
      <c r="K62" s="27"/>
      <c r="L62" s="27"/>
      <c r="M62" s="27"/>
      <c r="N62" s="81"/>
      <c r="O62" s="26"/>
      <c r="P62" s="840" t="s">
        <v>82</v>
      </c>
      <c r="Q62" s="439" t="s">
        <v>109</v>
      </c>
      <c r="R62" s="43" t="s">
        <v>68</v>
      </c>
      <c r="S62" s="19"/>
      <c r="T62" s="19">
        <v>1</v>
      </c>
      <c r="U62" s="19"/>
      <c r="V62" s="19"/>
      <c r="W62" s="825"/>
      <c r="X62" s="138"/>
      <c r="Y62" s="139"/>
      <c r="Z62" s="137">
        <v>1</v>
      </c>
      <c r="AA62" s="137"/>
      <c r="AB62" s="137">
        <f t="shared" si="10"/>
        <v>0</v>
      </c>
      <c r="AC62" s="137">
        <f t="shared" si="11"/>
        <v>0</v>
      </c>
      <c r="AD62" s="137">
        <f t="shared" si="12"/>
        <v>0</v>
      </c>
      <c r="AE62" s="137">
        <f t="shared" si="13"/>
        <v>0</v>
      </c>
      <c r="AF62" s="137">
        <f t="shared" si="14"/>
        <v>0</v>
      </c>
      <c r="AG62" s="137">
        <f t="shared" si="15"/>
        <v>0</v>
      </c>
      <c r="AH62" s="137">
        <f t="shared" si="16"/>
        <v>0</v>
      </c>
      <c r="AI62" s="137">
        <f t="shared" si="17"/>
        <v>0</v>
      </c>
      <c r="AJ62" s="137">
        <f t="shared" si="18"/>
        <v>0</v>
      </c>
      <c r="AK62" s="137">
        <f t="shared" si="19"/>
        <v>1</v>
      </c>
      <c r="AL62" s="137"/>
      <c r="AM62" s="133">
        <f t="shared" si="20"/>
        <v>1</v>
      </c>
      <c r="AO62" s="133">
        <f t="shared" si="21"/>
        <v>0</v>
      </c>
    </row>
    <row r="63" spans="1:41" s="140" customFormat="1" ht="63.75">
      <c r="A63" s="594">
        <v>55</v>
      </c>
      <c r="B63" s="374" t="s">
        <v>164</v>
      </c>
      <c r="C63" s="247" t="s">
        <v>156</v>
      </c>
      <c r="D63" s="247" t="s">
        <v>79</v>
      </c>
      <c r="E63" s="758">
        <v>2017</v>
      </c>
      <c r="F63" s="284">
        <v>7</v>
      </c>
      <c r="G63" s="27"/>
      <c r="H63" s="27"/>
      <c r="I63" s="27"/>
      <c r="J63" s="27"/>
      <c r="K63" s="27"/>
      <c r="L63" s="27"/>
      <c r="M63" s="27"/>
      <c r="N63" s="81"/>
      <c r="O63" s="26"/>
      <c r="P63" s="840" t="s">
        <v>82</v>
      </c>
      <c r="Q63" s="439" t="s">
        <v>109</v>
      </c>
      <c r="R63" s="43" t="s">
        <v>68</v>
      </c>
      <c r="S63" s="19"/>
      <c r="T63" s="19">
        <v>1</v>
      </c>
      <c r="U63" s="19"/>
      <c r="V63" s="19"/>
      <c r="W63" s="825"/>
      <c r="X63" s="138"/>
      <c r="Y63" s="139"/>
      <c r="Z63" s="137">
        <v>1</v>
      </c>
      <c r="AA63" s="137"/>
      <c r="AB63" s="137">
        <f t="shared" si="10"/>
        <v>0</v>
      </c>
      <c r="AC63" s="137">
        <f t="shared" si="11"/>
        <v>0</v>
      </c>
      <c r="AD63" s="137">
        <f t="shared" si="12"/>
        <v>0</v>
      </c>
      <c r="AE63" s="137">
        <f t="shared" si="13"/>
        <v>0</v>
      </c>
      <c r="AF63" s="137">
        <f t="shared" si="14"/>
        <v>0</v>
      </c>
      <c r="AG63" s="137">
        <f t="shared" si="15"/>
        <v>0</v>
      </c>
      <c r="AH63" s="137">
        <f t="shared" si="16"/>
        <v>0</v>
      </c>
      <c r="AI63" s="137">
        <f t="shared" si="17"/>
        <v>0</v>
      </c>
      <c r="AJ63" s="137">
        <f t="shared" si="18"/>
        <v>0</v>
      </c>
      <c r="AK63" s="137">
        <f t="shared" si="19"/>
        <v>1</v>
      </c>
      <c r="AL63" s="137"/>
      <c r="AM63" s="133">
        <f t="shared" si="20"/>
        <v>1</v>
      </c>
      <c r="AO63" s="133">
        <f t="shared" si="21"/>
        <v>0</v>
      </c>
    </row>
    <row r="64" spans="1:41" s="140" customFormat="1" ht="63.75">
      <c r="A64" s="594">
        <v>56</v>
      </c>
      <c r="B64" s="362" t="s">
        <v>165</v>
      </c>
      <c r="C64" s="247" t="s">
        <v>166</v>
      </c>
      <c r="D64" s="247" t="s">
        <v>85</v>
      </c>
      <c r="E64" s="759">
        <v>2011</v>
      </c>
      <c r="F64" s="285">
        <v>9</v>
      </c>
      <c r="G64" s="82"/>
      <c r="H64" s="82"/>
      <c r="I64" s="82"/>
      <c r="J64" s="27"/>
      <c r="K64" s="27" t="s">
        <v>37</v>
      </c>
      <c r="L64" s="27"/>
      <c r="M64" s="27"/>
      <c r="N64" s="81"/>
      <c r="O64" s="26"/>
      <c r="P64" s="840" t="s">
        <v>82</v>
      </c>
      <c r="Q64" s="439" t="s">
        <v>109</v>
      </c>
      <c r="R64" s="43" t="s">
        <v>68</v>
      </c>
      <c r="S64" s="19">
        <v>1</v>
      </c>
      <c r="T64" s="19"/>
      <c r="U64" s="19"/>
      <c r="V64" s="19"/>
      <c r="W64" s="825"/>
      <c r="X64" s="138"/>
      <c r="Y64" s="139"/>
      <c r="Z64" s="137"/>
      <c r="AA64" s="137"/>
      <c r="AB64" s="137">
        <f t="shared" si="10"/>
        <v>0</v>
      </c>
      <c r="AC64" s="137">
        <f t="shared" si="11"/>
        <v>0</v>
      </c>
      <c r="AD64" s="137">
        <f t="shared" si="12"/>
        <v>0</v>
      </c>
      <c r="AE64" s="137">
        <f t="shared" si="13"/>
        <v>0</v>
      </c>
      <c r="AF64" s="137">
        <f t="shared" si="14"/>
        <v>1</v>
      </c>
      <c r="AG64" s="137">
        <f t="shared" si="15"/>
        <v>0</v>
      </c>
      <c r="AH64" s="137">
        <f t="shared" si="16"/>
        <v>0</v>
      </c>
      <c r="AI64" s="137">
        <f t="shared" si="17"/>
        <v>0</v>
      </c>
      <c r="AJ64" s="137">
        <f t="shared" si="18"/>
        <v>0</v>
      </c>
      <c r="AK64" s="137">
        <f t="shared" si="19"/>
        <v>1</v>
      </c>
      <c r="AL64" s="137"/>
      <c r="AM64" s="133">
        <f t="shared" si="20"/>
        <v>0</v>
      </c>
      <c r="AO64" s="133">
        <f t="shared" si="21"/>
        <v>1</v>
      </c>
    </row>
    <row r="65" spans="1:41" s="140" customFormat="1" ht="51">
      <c r="A65" s="594">
        <v>57</v>
      </c>
      <c r="B65" s="362" t="s">
        <v>167</v>
      </c>
      <c r="C65" s="247" t="s">
        <v>168</v>
      </c>
      <c r="D65" s="247" t="s">
        <v>85</v>
      </c>
      <c r="E65" s="759">
        <v>2003</v>
      </c>
      <c r="F65" s="285">
        <v>9</v>
      </c>
      <c r="G65" s="82"/>
      <c r="H65" s="82"/>
      <c r="I65" s="82" t="s">
        <v>37</v>
      </c>
      <c r="J65" s="27"/>
      <c r="K65" s="27" t="s">
        <v>37</v>
      </c>
      <c r="L65" s="27"/>
      <c r="M65" s="27"/>
      <c r="N65" s="81"/>
      <c r="O65" s="26"/>
      <c r="P65" s="840"/>
      <c r="Q65" s="439" t="s">
        <v>109</v>
      </c>
      <c r="R65" s="43" t="s">
        <v>68</v>
      </c>
      <c r="S65" s="19">
        <v>1</v>
      </c>
      <c r="T65" s="19"/>
      <c r="U65" s="19"/>
      <c r="V65" s="19"/>
      <c r="W65" s="825"/>
      <c r="X65" s="138"/>
      <c r="Y65" s="139"/>
      <c r="Z65" s="137"/>
      <c r="AA65" s="137"/>
      <c r="AB65" s="137">
        <f t="shared" si="10"/>
        <v>0</v>
      </c>
      <c r="AC65" s="137">
        <f t="shared" si="11"/>
        <v>0</v>
      </c>
      <c r="AD65" s="137">
        <f t="shared" si="12"/>
        <v>1</v>
      </c>
      <c r="AE65" s="137">
        <f t="shared" si="13"/>
        <v>0</v>
      </c>
      <c r="AF65" s="137">
        <f t="shared" si="14"/>
        <v>1</v>
      </c>
      <c r="AG65" s="137">
        <f t="shared" si="15"/>
        <v>0</v>
      </c>
      <c r="AH65" s="137">
        <f t="shared" si="16"/>
        <v>0</v>
      </c>
      <c r="AI65" s="137">
        <f t="shared" si="17"/>
        <v>0</v>
      </c>
      <c r="AJ65" s="137">
        <f t="shared" si="18"/>
        <v>0</v>
      </c>
      <c r="AK65" s="137">
        <f t="shared" si="19"/>
        <v>0</v>
      </c>
      <c r="AL65" s="137"/>
      <c r="AM65" s="133">
        <f t="shared" si="20"/>
        <v>0</v>
      </c>
      <c r="AO65" s="133">
        <f t="shared" si="21"/>
        <v>0</v>
      </c>
    </row>
    <row r="66" spans="1:41" s="140" customFormat="1" ht="63.75">
      <c r="A66" s="594">
        <v>58</v>
      </c>
      <c r="B66" s="362" t="s">
        <v>169</v>
      </c>
      <c r="C66" s="247" t="s">
        <v>170</v>
      </c>
      <c r="D66" s="247" t="s">
        <v>67</v>
      </c>
      <c r="E66" s="759">
        <v>2011</v>
      </c>
      <c r="F66" s="286"/>
      <c r="G66" s="82"/>
      <c r="H66" s="82"/>
      <c r="I66" s="82"/>
      <c r="J66" s="27"/>
      <c r="K66" s="27" t="s">
        <v>37</v>
      </c>
      <c r="L66" s="27"/>
      <c r="M66" s="27"/>
      <c r="N66" s="81"/>
      <c r="O66" s="26"/>
      <c r="P66" s="840" t="s">
        <v>82</v>
      </c>
      <c r="Q66" s="439" t="s">
        <v>109</v>
      </c>
      <c r="R66" s="43" t="s">
        <v>67</v>
      </c>
      <c r="S66" s="19">
        <v>1</v>
      </c>
      <c r="T66" s="19"/>
      <c r="U66" s="19"/>
      <c r="V66" s="19"/>
      <c r="W66" s="825"/>
      <c r="X66" s="138"/>
      <c r="Y66" s="139"/>
      <c r="Z66" s="137"/>
      <c r="AA66" s="137"/>
      <c r="AB66" s="137">
        <f t="shared" si="10"/>
        <v>0</v>
      </c>
      <c r="AC66" s="137">
        <f t="shared" si="11"/>
        <v>0</v>
      </c>
      <c r="AD66" s="137">
        <f t="shared" si="12"/>
        <v>0</v>
      </c>
      <c r="AE66" s="137">
        <f t="shared" si="13"/>
        <v>0</v>
      </c>
      <c r="AF66" s="137">
        <f t="shared" si="14"/>
        <v>1</v>
      </c>
      <c r="AG66" s="137">
        <f t="shared" si="15"/>
        <v>0</v>
      </c>
      <c r="AH66" s="137">
        <f t="shared" si="16"/>
        <v>0</v>
      </c>
      <c r="AI66" s="137">
        <f t="shared" si="17"/>
        <v>0</v>
      </c>
      <c r="AJ66" s="137">
        <f t="shared" si="18"/>
        <v>0</v>
      </c>
      <c r="AK66" s="137">
        <f t="shared" si="19"/>
        <v>1</v>
      </c>
      <c r="AL66" s="137"/>
      <c r="AM66" s="133">
        <f t="shared" si="20"/>
        <v>0</v>
      </c>
      <c r="AO66" s="133">
        <f t="shared" si="21"/>
        <v>1</v>
      </c>
    </row>
    <row r="67" spans="1:41" s="140" customFormat="1" ht="63.75">
      <c r="A67" s="594">
        <v>59</v>
      </c>
      <c r="B67" s="362" t="s">
        <v>171</v>
      </c>
      <c r="C67" s="247" t="s">
        <v>172</v>
      </c>
      <c r="D67" s="247" t="s">
        <v>67</v>
      </c>
      <c r="E67" s="759">
        <v>1998</v>
      </c>
      <c r="F67" s="286"/>
      <c r="G67" s="82"/>
      <c r="H67" s="82"/>
      <c r="I67" s="82"/>
      <c r="J67" s="27"/>
      <c r="K67" s="27" t="s">
        <v>37</v>
      </c>
      <c r="L67" s="27"/>
      <c r="M67" s="27"/>
      <c r="N67" s="81"/>
      <c r="O67" s="26"/>
      <c r="P67" s="840" t="s">
        <v>82</v>
      </c>
      <c r="Q67" s="439" t="s">
        <v>109</v>
      </c>
      <c r="R67" s="43" t="s">
        <v>67</v>
      </c>
      <c r="S67" s="19"/>
      <c r="T67" s="19"/>
      <c r="U67" s="19"/>
      <c r="V67" s="19">
        <v>1</v>
      </c>
      <c r="W67" s="825"/>
      <c r="X67" s="138"/>
      <c r="Y67" s="139"/>
      <c r="Z67" s="137"/>
      <c r="AA67" s="137"/>
      <c r="AB67" s="137">
        <f t="shared" si="10"/>
        <v>0</v>
      </c>
      <c r="AC67" s="137">
        <f t="shared" si="11"/>
        <v>0</v>
      </c>
      <c r="AD67" s="137">
        <f t="shared" si="12"/>
        <v>0</v>
      </c>
      <c r="AE67" s="137">
        <f t="shared" si="13"/>
        <v>0</v>
      </c>
      <c r="AF67" s="137">
        <f t="shared" si="14"/>
        <v>1</v>
      </c>
      <c r="AG67" s="137">
        <f t="shared" si="15"/>
        <v>0</v>
      </c>
      <c r="AH67" s="137">
        <f t="shared" si="16"/>
        <v>0</v>
      </c>
      <c r="AI67" s="137">
        <f t="shared" si="17"/>
        <v>0</v>
      </c>
      <c r="AJ67" s="137">
        <f t="shared" si="18"/>
        <v>0</v>
      </c>
      <c r="AK67" s="137">
        <f t="shared" si="19"/>
        <v>1</v>
      </c>
      <c r="AL67" s="137"/>
      <c r="AM67" s="133">
        <f t="shared" si="20"/>
        <v>0</v>
      </c>
      <c r="AO67" s="133">
        <f t="shared" si="21"/>
        <v>1</v>
      </c>
    </row>
    <row r="68" spans="1:41" s="140" customFormat="1" ht="38.25">
      <c r="A68" s="594">
        <v>60</v>
      </c>
      <c r="B68" s="362" t="s">
        <v>173</v>
      </c>
      <c r="C68" s="247" t="s">
        <v>174</v>
      </c>
      <c r="D68" s="247" t="s">
        <v>67</v>
      </c>
      <c r="E68" s="759">
        <v>2012</v>
      </c>
      <c r="F68" s="286"/>
      <c r="G68" s="82" t="s">
        <v>37</v>
      </c>
      <c r="H68" s="82"/>
      <c r="I68" s="82"/>
      <c r="J68" s="27"/>
      <c r="K68" s="27"/>
      <c r="L68" s="27"/>
      <c r="M68" s="27"/>
      <c r="N68" s="81"/>
      <c r="O68" s="26"/>
      <c r="P68" s="840"/>
      <c r="Q68" s="439" t="s">
        <v>109</v>
      </c>
      <c r="R68" s="43" t="s">
        <v>67</v>
      </c>
      <c r="S68" s="19">
        <v>1</v>
      </c>
      <c r="T68" s="19"/>
      <c r="U68" s="19"/>
      <c r="V68" s="19"/>
      <c r="W68" s="825"/>
      <c r="X68" s="138"/>
      <c r="Y68" s="139"/>
      <c r="Z68" s="137"/>
      <c r="AA68" s="137"/>
      <c r="AB68" s="137">
        <f t="shared" si="10"/>
        <v>1</v>
      </c>
      <c r="AC68" s="137">
        <f t="shared" si="11"/>
        <v>0</v>
      </c>
      <c r="AD68" s="137">
        <f t="shared" si="12"/>
        <v>0</v>
      </c>
      <c r="AE68" s="137">
        <f t="shared" si="13"/>
        <v>0</v>
      </c>
      <c r="AF68" s="137">
        <f t="shared" si="14"/>
        <v>0</v>
      </c>
      <c r="AG68" s="137">
        <f t="shared" si="15"/>
        <v>0</v>
      </c>
      <c r="AH68" s="137">
        <f t="shared" si="16"/>
        <v>0</v>
      </c>
      <c r="AI68" s="137">
        <f t="shared" si="17"/>
        <v>0</v>
      </c>
      <c r="AJ68" s="137">
        <f t="shared" si="18"/>
        <v>0</v>
      </c>
      <c r="AK68" s="137">
        <f t="shared" si="19"/>
        <v>0</v>
      </c>
      <c r="AL68" s="137"/>
      <c r="AM68" s="133">
        <f t="shared" si="20"/>
        <v>0</v>
      </c>
      <c r="AO68" s="133">
        <f t="shared" si="21"/>
        <v>0</v>
      </c>
    </row>
    <row r="69" spans="1:41" s="140" customFormat="1" ht="63.75">
      <c r="A69" s="594">
        <v>61</v>
      </c>
      <c r="B69" s="376" t="s">
        <v>175</v>
      </c>
      <c r="C69" s="247" t="s">
        <v>176</v>
      </c>
      <c r="D69" s="247" t="s">
        <v>67</v>
      </c>
      <c r="E69" s="285">
        <v>2017</v>
      </c>
      <c r="F69" s="7">
        <v>7</v>
      </c>
      <c r="G69" s="82"/>
      <c r="H69" s="82"/>
      <c r="I69" s="82"/>
      <c r="J69" s="27"/>
      <c r="K69" s="27"/>
      <c r="L69" s="27"/>
      <c r="M69" s="27"/>
      <c r="N69" s="81"/>
      <c r="O69" s="26"/>
      <c r="P69" s="840" t="s">
        <v>82</v>
      </c>
      <c r="Q69" s="439" t="s">
        <v>109</v>
      </c>
      <c r="R69" s="43" t="s">
        <v>67</v>
      </c>
      <c r="S69" s="19"/>
      <c r="T69" s="19">
        <v>1</v>
      </c>
      <c r="U69" s="19"/>
      <c r="V69" s="19"/>
      <c r="W69" s="825"/>
      <c r="X69" s="138"/>
      <c r="Y69" s="139"/>
      <c r="Z69" s="137"/>
      <c r="AA69" s="137"/>
      <c r="AB69" s="137">
        <f t="shared" si="10"/>
        <v>0</v>
      </c>
      <c r="AC69" s="137">
        <f t="shared" si="11"/>
        <v>0</v>
      </c>
      <c r="AD69" s="137">
        <f t="shared" si="12"/>
        <v>0</v>
      </c>
      <c r="AE69" s="137">
        <f t="shared" si="13"/>
        <v>0</v>
      </c>
      <c r="AF69" s="137">
        <f t="shared" si="14"/>
        <v>0</v>
      </c>
      <c r="AG69" s="137">
        <f t="shared" si="15"/>
        <v>0</v>
      </c>
      <c r="AH69" s="137">
        <f t="shared" si="16"/>
        <v>0</v>
      </c>
      <c r="AI69" s="137">
        <f t="shared" si="17"/>
        <v>0</v>
      </c>
      <c r="AJ69" s="137">
        <f t="shared" si="18"/>
        <v>0</v>
      </c>
      <c r="AK69" s="137">
        <f t="shared" si="19"/>
        <v>1</v>
      </c>
      <c r="AL69" s="137"/>
      <c r="AM69" s="133">
        <f t="shared" si="20"/>
        <v>0</v>
      </c>
      <c r="AO69" s="133">
        <f t="shared" si="21"/>
        <v>1</v>
      </c>
    </row>
    <row r="70" spans="1:41" s="140" customFormat="1" ht="38.25">
      <c r="A70" s="594">
        <v>62</v>
      </c>
      <c r="B70" s="363" t="s">
        <v>177</v>
      </c>
      <c r="C70" s="247" t="s">
        <v>178</v>
      </c>
      <c r="D70" s="247" t="s">
        <v>67</v>
      </c>
      <c r="E70" s="285">
        <v>2016</v>
      </c>
      <c r="F70" s="287">
        <v>7</v>
      </c>
      <c r="G70" s="82" t="s">
        <v>37</v>
      </c>
      <c r="H70" s="82"/>
      <c r="I70" s="82"/>
      <c r="J70" s="27"/>
      <c r="K70" s="27" t="s">
        <v>37</v>
      </c>
      <c r="L70" s="27"/>
      <c r="M70" s="27"/>
      <c r="N70" s="81"/>
      <c r="O70" s="26"/>
      <c r="P70" s="840"/>
      <c r="Q70" s="439" t="s">
        <v>109</v>
      </c>
      <c r="R70" s="43" t="s">
        <v>67</v>
      </c>
      <c r="S70" s="19"/>
      <c r="T70" s="19">
        <v>1</v>
      </c>
      <c r="U70" s="19"/>
      <c r="V70" s="19"/>
      <c r="W70" s="825"/>
      <c r="X70" s="138"/>
      <c r="Y70" s="139"/>
      <c r="Z70" s="137"/>
      <c r="AA70" s="137"/>
      <c r="AB70" s="137">
        <f t="shared" si="10"/>
        <v>1</v>
      </c>
      <c r="AC70" s="137">
        <f t="shared" si="11"/>
        <v>0</v>
      </c>
      <c r="AD70" s="137">
        <f t="shared" si="12"/>
        <v>0</v>
      </c>
      <c r="AE70" s="137">
        <f t="shared" si="13"/>
        <v>0</v>
      </c>
      <c r="AF70" s="137">
        <f t="shared" si="14"/>
        <v>1</v>
      </c>
      <c r="AG70" s="137">
        <f t="shared" si="15"/>
        <v>0</v>
      </c>
      <c r="AH70" s="137">
        <f t="shared" si="16"/>
        <v>0</v>
      </c>
      <c r="AI70" s="137">
        <f t="shared" si="17"/>
        <v>0</v>
      </c>
      <c r="AJ70" s="137">
        <f t="shared" si="18"/>
        <v>0</v>
      </c>
      <c r="AK70" s="137">
        <f t="shared" si="19"/>
        <v>0</v>
      </c>
      <c r="AL70" s="137"/>
      <c r="AM70" s="133">
        <f t="shared" si="20"/>
        <v>0</v>
      </c>
      <c r="AO70" s="133">
        <f t="shared" si="21"/>
        <v>0</v>
      </c>
    </row>
    <row r="71" spans="1:41" s="140" customFormat="1" ht="63.75">
      <c r="A71" s="594">
        <v>63</v>
      </c>
      <c r="B71" s="377" t="s">
        <v>179</v>
      </c>
      <c r="C71" s="247" t="s">
        <v>180</v>
      </c>
      <c r="D71" s="247" t="s">
        <v>108</v>
      </c>
      <c r="E71" s="285">
        <v>2016</v>
      </c>
      <c r="F71" s="287">
        <v>7</v>
      </c>
      <c r="G71" s="82"/>
      <c r="H71" s="82"/>
      <c r="I71" s="82"/>
      <c r="J71" s="27"/>
      <c r="K71" s="27"/>
      <c r="L71" s="27"/>
      <c r="M71" s="27"/>
      <c r="N71" s="81"/>
      <c r="O71" s="26"/>
      <c r="P71" s="840" t="s">
        <v>82</v>
      </c>
      <c r="Q71" s="439" t="s">
        <v>109</v>
      </c>
      <c r="R71" s="43" t="s">
        <v>68</v>
      </c>
      <c r="S71" s="19"/>
      <c r="T71" s="19">
        <v>1</v>
      </c>
      <c r="U71" s="19"/>
      <c r="V71" s="19"/>
      <c r="W71" s="825"/>
      <c r="X71" s="138"/>
      <c r="Y71" s="139"/>
      <c r="Z71" s="137">
        <v>1</v>
      </c>
      <c r="AA71" s="137"/>
      <c r="AB71" s="137">
        <f t="shared" si="10"/>
        <v>0</v>
      </c>
      <c r="AC71" s="137">
        <f t="shared" si="11"/>
        <v>0</v>
      </c>
      <c r="AD71" s="137">
        <f t="shared" si="12"/>
        <v>0</v>
      </c>
      <c r="AE71" s="137">
        <f t="shared" si="13"/>
        <v>0</v>
      </c>
      <c r="AF71" s="137">
        <f t="shared" si="14"/>
        <v>0</v>
      </c>
      <c r="AG71" s="137">
        <f t="shared" si="15"/>
        <v>0</v>
      </c>
      <c r="AH71" s="137">
        <f t="shared" si="16"/>
        <v>0</v>
      </c>
      <c r="AI71" s="137">
        <f t="shared" si="17"/>
        <v>0</v>
      </c>
      <c r="AJ71" s="137">
        <f t="shared" si="18"/>
        <v>0</v>
      </c>
      <c r="AK71" s="137">
        <f t="shared" si="19"/>
        <v>1</v>
      </c>
      <c r="AL71" s="137"/>
      <c r="AM71" s="133">
        <f t="shared" si="20"/>
        <v>1</v>
      </c>
      <c r="AO71" s="133">
        <f t="shared" si="21"/>
        <v>0</v>
      </c>
    </row>
    <row r="72" spans="1:41" s="140" customFormat="1" ht="38.25">
      <c r="A72" s="594">
        <v>64</v>
      </c>
      <c r="B72" s="364" t="s">
        <v>181</v>
      </c>
      <c r="C72" s="247" t="s">
        <v>182</v>
      </c>
      <c r="D72" s="247" t="s">
        <v>106</v>
      </c>
      <c r="E72" s="276">
        <v>2003</v>
      </c>
      <c r="F72" s="276">
        <v>8</v>
      </c>
      <c r="G72" s="27" t="s">
        <v>37</v>
      </c>
      <c r="H72" s="27"/>
      <c r="I72" s="27"/>
      <c r="J72" s="27"/>
      <c r="K72" s="27"/>
      <c r="L72" s="27"/>
      <c r="M72" s="27"/>
      <c r="N72" s="81"/>
      <c r="O72" s="26"/>
      <c r="P72" s="840"/>
      <c r="Q72" s="439" t="s">
        <v>109</v>
      </c>
      <c r="R72" s="43" t="s">
        <v>68</v>
      </c>
      <c r="S72" s="19">
        <v>1</v>
      </c>
      <c r="T72" s="19"/>
      <c r="U72" s="19"/>
      <c r="V72" s="19"/>
      <c r="W72" s="825"/>
      <c r="X72" s="138"/>
      <c r="Y72" s="139"/>
      <c r="Z72" s="137"/>
      <c r="AA72" s="137"/>
      <c r="AB72" s="137">
        <f t="shared" si="10"/>
        <v>1</v>
      </c>
      <c r="AC72" s="137">
        <f t="shared" si="11"/>
        <v>0</v>
      </c>
      <c r="AD72" s="137">
        <f t="shared" si="12"/>
        <v>0</v>
      </c>
      <c r="AE72" s="137">
        <f t="shared" si="13"/>
        <v>0</v>
      </c>
      <c r="AF72" s="137">
        <f t="shared" si="14"/>
        <v>0</v>
      </c>
      <c r="AG72" s="137">
        <f t="shared" si="15"/>
        <v>0</v>
      </c>
      <c r="AH72" s="137">
        <f t="shared" si="16"/>
        <v>0</v>
      </c>
      <c r="AI72" s="137">
        <f t="shared" si="17"/>
        <v>0</v>
      </c>
      <c r="AJ72" s="137">
        <f t="shared" si="18"/>
        <v>0</v>
      </c>
      <c r="AK72" s="137">
        <f t="shared" si="19"/>
        <v>0</v>
      </c>
      <c r="AL72" s="137"/>
      <c r="AM72" s="133">
        <f t="shared" si="20"/>
        <v>0</v>
      </c>
      <c r="AO72" s="133">
        <f t="shared" si="21"/>
        <v>0</v>
      </c>
    </row>
    <row r="73" spans="1:41" s="140" customFormat="1" ht="38.25">
      <c r="A73" s="594">
        <v>65</v>
      </c>
      <c r="B73" s="213" t="s">
        <v>183</v>
      </c>
      <c r="C73" s="247" t="s">
        <v>184</v>
      </c>
      <c r="D73" s="247" t="s">
        <v>85</v>
      </c>
      <c r="E73" s="276">
        <v>2014</v>
      </c>
      <c r="F73" s="276">
        <v>8</v>
      </c>
      <c r="G73" s="27" t="s">
        <v>37</v>
      </c>
      <c r="H73" s="27"/>
      <c r="I73" s="27"/>
      <c r="J73" s="27"/>
      <c r="K73" s="27"/>
      <c r="L73" s="27"/>
      <c r="M73" s="27"/>
      <c r="N73" s="81"/>
      <c r="O73" s="26"/>
      <c r="P73" s="840"/>
      <c r="Q73" s="439" t="s">
        <v>109</v>
      </c>
      <c r="R73" s="43" t="s">
        <v>68</v>
      </c>
      <c r="S73" s="19"/>
      <c r="T73" s="19">
        <v>1</v>
      </c>
      <c r="U73" s="19"/>
      <c r="V73" s="19"/>
      <c r="W73" s="825"/>
      <c r="X73" s="138"/>
      <c r="Y73" s="139"/>
      <c r="Z73" s="137"/>
      <c r="AA73" s="137"/>
      <c r="AB73" s="137">
        <f t="shared" si="10"/>
        <v>1</v>
      </c>
      <c r="AC73" s="137">
        <f t="shared" si="11"/>
        <v>0</v>
      </c>
      <c r="AD73" s="137">
        <f t="shared" si="12"/>
        <v>0</v>
      </c>
      <c r="AE73" s="137">
        <f t="shared" si="13"/>
        <v>0</v>
      </c>
      <c r="AF73" s="137">
        <f t="shared" si="14"/>
        <v>0</v>
      </c>
      <c r="AG73" s="137">
        <f t="shared" si="15"/>
        <v>0</v>
      </c>
      <c r="AH73" s="137">
        <f t="shared" si="16"/>
        <v>0</v>
      </c>
      <c r="AI73" s="137">
        <f t="shared" si="17"/>
        <v>0</v>
      </c>
      <c r="AJ73" s="137">
        <f t="shared" si="18"/>
        <v>0</v>
      </c>
      <c r="AK73" s="137">
        <f t="shared" si="19"/>
        <v>0</v>
      </c>
      <c r="AL73" s="137"/>
      <c r="AM73" s="133">
        <f t="shared" si="20"/>
        <v>0</v>
      </c>
      <c r="AO73" s="133">
        <f t="shared" si="21"/>
        <v>0</v>
      </c>
    </row>
    <row r="74" spans="1:41" s="140" customFormat="1" ht="63.75">
      <c r="A74" s="594">
        <v>66</v>
      </c>
      <c r="B74" s="374" t="s">
        <v>185</v>
      </c>
      <c r="C74" s="247" t="s">
        <v>186</v>
      </c>
      <c r="D74" s="247" t="s">
        <v>85</v>
      </c>
      <c r="E74" s="276">
        <v>2018</v>
      </c>
      <c r="F74" s="276">
        <v>7</v>
      </c>
      <c r="G74" s="27" t="s">
        <v>37</v>
      </c>
      <c r="H74" s="27"/>
      <c r="I74" s="27"/>
      <c r="J74" s="27"/>
      <c r="K74" s="27"/>
      <c r="L74" s="27"/>
      <c r="M74" s="27"/>
      <c r="N74" s="81"/>
      <c r="O74" s="26"/>
      <c r="P74" s="840"/>
      <c r="Q74" s="439" t="s">
        <v>109</v>
      </c>
      <c r="R74" s="43" t="s">
        <v>68</v>
      </c>
      <c r="S74" s="19"/>
      <c r="T74" s="19">
        <v>1</v>
      </c>
      <c r="U74" s="19"/>
      <c r="V74" s="19"/>
      <c r="W74" s="825"/>
      <c r="X74" s="138"/>
      <c r="Y74" s="139"/>
      <c r="Z74" s="137"/>
      <c r="AA74" s="137"/>
      <c r="AB74" s="137">
        <f t="shared" ref="AB74:AB137" si="22">IF(ISBLANK(G74),0,1)</f>
        <v>1</v>
      </c>
      <c r="AC74" s="137">
        <f t="shared" ref="AC74:AC137" si="23">IF(ISBLANK(H74),0,1)</f>
        <v>0</v>
      </c>
      <c r="AD74" s="137">
        <f t="shared" ref="AD74:AD137" si="24">IF(ISBLANK(I74),0,1)</f>
        <v>0</v>
      </c>
      <c r="AE74" s="137">
        <f t="shared" ref="AE74:AE137" si="25">IF(ISBLANK(J74),0,1)</f>
        <v>0</v>
      </c>
      <c r="AF74" s="137">
        <f t="shared" ref="AF74:AF137" si="26">IF(ISBLANK(K74),0,1)</f>
        <v>0</v>
      </c>
      <c r="AG74" s="137">
        <f t="shared" ref="AG74:AG137" si="27">IF(ISBLANK(L74),0,1)</f>
        <v>0</v>
      </c>
      <c r="AH74" s="137">
        <f t="shared" ref="AH74:AH137" si="28">IF(ISBLANK(M74),0,1)</f>
        <v>0</v>
      </c>
      <c r="AI74" s="137">
        <f t="shared" ref="AI74:AI137" si="29">IF(ISBLANK(N74),0,1)</f>
        <v>0</v>
      </c>
      <c r="AJ74" s="137">
        <f t="shared" ref="AJ74:AJ137" si="30">IF(ISBLANK(O74),0,1)</f>
        <v>0</v>
      </c>
      <c r="AK74" s="137">
        <f t="shared" ref="AK74:AK137" si="31">IF(ISBLANK(P74),0,1)</f>
        <v>0</v>
      </c>
      <c r="AL74" s="137"/>
      <c r="AM74" s="133">
        <f t="shared" ref="AM74:AM137" si="32">+W74+X74+Y74+Z74+AA74+AL74</f>
        <v>0</v>
      </c>
      <c r="AO74" s="133">
        <f t="shared" ref="AO74:AO137" si="33">+IF(AM74=0,AK74,0)</f>
        <v>0</v>
      </c>
    </row>
    <row r="75" spans="1:41" s="140" customFormat="1" ht="63.75">
      <c r="A75" s="594">
        <v>67</v>
      </c>
      <c r="B75" s="378" t="s">
        <v>187</v>
      </c>
      <c r="C75" s="247" t="s">
        <v>188</v>
      </c>
      <c r="D75" s="247" t="s">
        <v>189</v>
      </c>
      <c r="E75" s="288">
        <v>2019</v>
      </c>
      <c r="F75" s="288">
        <v>7</v>
      </c>
      <c r="G75" s="27"/>
      <c r="H75" s="27"/>
      <c r="I75" s="27"/>
      <c r="J75" s="27"/>
      <c r="K75" s="27"/>
      <c r="L75" s="27"/>
      <c r="M75" s="27"/>
      <c r="N75" s="81"/>
      <c r="O75" s="26"/>
      <c r="P75" s="840" t="s">
        <v>82</v>
      </c>
      <c r="Q75" s="439" t="s">
        <v>109</v>
      </c>
      <c r="R75" s="43" t="s">
        <v>68</v>
      </c>
      <c r="S75" s="19"/>
      <c r="T75" s="19">
        <v>1</v>
      </c>
      <c r="U75" s="19"/>
      <c r="V75" s="19"/>
      <c r="W75" s="825"/>
      <c r="X75" s="138"/>
      <c r="Y75" s="139"/>
      <c r="Z75" s="137">
        <v>1</v>
      </c>
      <c r="AA75" s="137"/>
      <c r="AB75" s="137">
        <f t="shared" si="22"/>
        <v>0</v>
      </c>
      <c r="AC75" s="137">
        <f t="shared" si="23"/>
        <v>0</v>
      </c>
      <c r="AD75" s="137">
        <f t="shared" si="24"/>
        <v>0</v>
      </c>
      <c r="AE75" s="137">
        <f t="shared" si="25"/>
        <v>0</v>
      </c>
      <c r="AF75" s="137">
        <f t="shared" si="26"/>
        <v>0</v>
      </c>
      <c r="AG75" s="137">
        <f t="shared" si="27"/>
        <v>0</v>
      </c>
      <c r="AH75" s="137">
        <f t="shared" si="28"/>
        <v>0</v>
      </c>
      <c r="AI75" s="137">
        <f t="shared" si="29"/>
        <v>0</v>
      </c>
      <c r="AJ75" s="137">
        <f t="shared" si="30"/>
        <v>0</v>
      </c>
      <c r="AK75" s="137">
        <f t="shared" si="31"/>
        <v>1</v>
      </c>
      <c r="AL75" s="137"/>
      <c r="AM75" s="133">
        <f t="shared" si="32"/>
        <v>1</v>
      </c>
      <c r="AO75" s="133">
        <f t="shared" si="33"/>
        <v>0</v>
      </c>
    </row>
    <row r="76" spans="1:41" s="140" customFormat="1" ht="63.75">
      <c r="A76" s="594">
        <v>68</v>
      </c>
      <c r="B76" s="378" t="s">
        <v>190</v>
      </c>
      <c r="C76" s="247" t="s">
        <v>191</v>
      </c>
      <c r="D76" s="247" t="s">
        <v>192</v>
      </c>
      <c r="E76" s="288">
        <v>2019</v>
      </c>
      <c r="F76" s="288">
        <v>8</v>
      </c>
      <c r="G76" s="27"/>
      <c r="H76" s="27"/>
      <c r="I76" s="27"/>
      <c r="J76" s="27"/>
      <c r="K76" s="27"/>
      <c r="L76" s="27"/>
      <c r="M76" s="27"/>
      <c r="N76" s="81"/>
      <c r="O76" s="26"/>
      <c r="P76" s="840" t="s">
        <v>82</v>
      </c>
      <c r="Q76" s="439" t="s">
        <v>109</v>
      </c>
      <c r="R76" s="43" t="s">
        <v>67</v>
      </c>
      <c r="S76" s="19"/>
      <c r="T76" s="19">
        <v>1</v>
      </c>
      <c r="U76" s="19"/>
      <c r="V76" s="19"/>
      <c r="W76" s="825"/>
      <c r="X76" s="138"/>
      <c r="Y76" s="139"/>
      <c r="Z76" s="137">
        <v>1</v>
      </c>
      <c r="AA76" s="137"/>
      <c r="AB76" s="137">
        <f t="shared" si="22"/>
        <v>0</v>
      </c>
      <c r="AC76" s="137">
        <f t="shared" si="23"/>
        <v>0</v>
      </c>
      <c r="AD76" s="137">
        <f t="shared" si="24"/>
        <v>0</v>
      </c>
      <c r="AE76" s="137">
        <f t="shared" si="25"/>
        <v>0</v>
      </c>
      <c r="AF76" s="137">
        <f t="shared" si="26"/>
        <v>0</v>
      </c>
      <c r="AG76" s="137">
        <f t="shared" si="27"/>
        <v>0</v>
      </c>
      <c r="AH76" s="137">
        <f t="shared" si="28"/>
        <v>0</v>
      </c>
      <c r="AI76" s="137">
        <f t="shared" si="29"/>
        <v>0</v>
      </c>
      <c r="AJ76" s="137">
        <f t="shared" si="30"/>
        <v>0</v>
      </c>
      <c r="AK76" s="137">
        <f t="shared" si="31"/>
        <v>1</v>
      </c>
      <c r="AL76" s="137"/>
      <c r="AM76" s="133">
        <f t="shared" si="32"/>
        <v>1</v>
      </c>
      <c r="AO76" s="133">
        <f t="shared" si="33"/>
        <v>0</v>
      </c>
    </row>
    <row r="77" spans="1:41" s="140" customFormat="1" ht="63.75">
      <c r="A77" s="594">
        <v>69</v>
      </c>
      <c r="B77" s="222" t="s">
        <v>193</v>
      </c>
      <c r="C77" s="247" t="s">
        <v>194</v>
      </c>
      <c r="D77" s="247" t="s">
        <v>195</v>
      </c>
      <c r="E77" s="288">
        <v>2015</v>
      </c>
      <c r="F77" s="288">
        <v>9</v>
      </c>
      <c r="G77" s="27"/>
      <c r="H77" s="27"/>
      <c r="I77" s="27"/>
      <c r="J77" s="27"/>
      <c r="K77" s="27"/>
      <c r="L77" s="27"/>
      <c r="M77" s="27"/>
      <c r="N77" s="81"/>
      <c r="O77" s="26"/>
      <c r="P77" s="840" t="s">
        <v>82</v>
      </c>
      <c r="Q77" s="439" t="s">
        <v>109</v>
      </c>
      <c r="R77" s="43" t="s">
        <v>67</v>
      </c>
      <c r="S77" s="19"/>
      <c r="T77" s="19">
        <v>1</v>
      </c>
      <c r="U77" s="19"/>
      <c r="V77" s="19"/>
      <c r="W77" s="825"/>
      <c r="X77" s="138"/>
      <c r="Y77" s="139"/>
      <c r="Z77" s="137">
        <v>1</v>
      </c>
      <c r="AA77" s="137"/>
      <c r="AB77" s="137">
        <f t="shared" si="22"/>
        <v>0</v>
      </c>
      <c r="AC77" s="137">
        <f t="shared" si="23"/>
        <v>0</v>
      </c>
      <c r="AD77" s="137">
        <f t="shared" si="24"/>
        <v>0</v>
      </c>
      <c r="AE77" s="137">
        <f t="shared" si="25"/>
        <v>0</v>
      </c>
      <c r="AF77" s="137">
        <f t="shared" si="26"/>
        <v>0</v>
      </c>
      <c r="AG77" s="137">
        <f t="shared" si="27"/>
        <v>0</v>
      </c>
      <c r="AH77" s="137">
        <f t="shared" si="28"/>
        <v>0</v>
      </c>
      <c r="AI77" s="137">
        <f t="shared" si="29"/>
        <v>0</v>
      </c>
      <c r="AJ77" s="137">
        <f t="shared" si="30"/>
        <v>0</v>
      </c>
      <c r="AK77" s="137">
        <f t="shared" si="31"/>
        <v>1</v>
      </c>
      <c r="AL77" s="137"/>
      <c r="AM77" s="133">
        <f t="shared" si="32"/>
        <v>1</v>
      </c>
      <c r="AO77" s="133">
        <f t="shared" si="33"/>
        <v>0</v>
      </c>
    </row>
    <row r="78" spans="1:41" s="140" customFormat="1" ht="63.75">
      <c r="A78" s="594">
        <v>70</v>
      </c>
      <c r="B78" s="213" t="s">
        <v>196</v>
      </c>
      <c r="C78" s="247" t="s">
        <v>197</v>
      </c>
      <c r="D78" s="247" t="s">
        <v>198</v>
      </c>
      <c r="E78" s="288">
        <v>2019</v>
      </c>
      <c r="F78" s="288">
        <v>8</v>
      </c>
      <c r="G78" s="27"/>
      <c r="H78" s="27"/>
      <c r="I78" s="27"/>
      <c r="J78" s="27"/>
      <c r="K78" s="27"/>
      <c r="L78" s="27"/>
      <c r="M78" s="27"/>
      <c r="N78" s="81"/>
      <c r="O78" s="26"/>
      <c r="P78" s="840" t="s">
        <v>82</v>
      </c>
      <c r="Q78" s="439" t="s">
        <v>109</v>
      </c>
      <c r="R78" s="43" t="s">
        <v>67</v>
      </c>
      <c r="S78" s="19"/>
      <c r="T78" s="19">
        <v>1</v>
      </c>
      <c r="U78" s="19"/>
      <c r="V78" s="19"/>
      <c r="W78" s="825"/>
      <c r="X78" s="138"/>
      <c r="Y78" s="139"/>
      <c r="Z78" s="137">
        <v>1</v>
      </c>
      <c r="AA78" s="137"/>
      <c r="AB78" s="137">
        <f t="shared" si="22"/>
        <v>0</v>
      </c>
      <c r="AC78" s="137">
        <f t="shared" si="23"/>
        <v>0</v>
      </c>
      <c r="AD78" s="137">
        <f t="shared" si="24"/>
        <v>0</v>
      </c>
      <c r="AE78" s="137">
        <f t="shared" si="25"/>
        <v>0</v>
      </c>
      <c r="AF78" s="137">
        <f t="shared" si="26"/>
        <v>0</v>
      </c>
      <c r="AG78" s="137">
        <f t="shared" si="27"/>
        <v>0</v>
      </c>
      <c r="AH78" s="137">
        <f t="shared" si="28"/>
        <v>0</v>
      </c>
      <c r="AI78" s="137">
        <f t="shared" si="29"/>
        <v>0</v>
      </c>
      <c r="AJ78" s="137">
        <f t="shared" si="30"/>
        <v>0</v>
      </c>
      <c r="AK78" s="137">
        <f t="shared" si="31"/>
        <v>1</v>
      </c>
      <c r="AL78" s="137"/>
      <c r="AM78" s="133">
        <f t="shared" si="32"/>
        <v>1</v>
      </c>
      <c r="AO78" s="133">
        <f t="shared" si="33"/>
        <v>0</v>
      </c>
    </row>
    <row r="79" spans="1:41" s="140" customFormat="1" ht="63.75">
      <c r="A79" s="594">
        <v>71</v>
      </c>
      <c r="B79" s="222" t="s">
        <v>199</v>
      </c>
      <c r="C79" s="247" t="s">
        <v>200</v>
      </c>
      <c r="D79" s="247" t="s">
        <v>201</v>
      </c>
      <c r="E79" s="288">
        <v>2016</v>
      </c>
      <c r="F79" s="288">
        <v>7</v>
      </c>
      <c r="G79" s="27"/>
      <c r="H79" s="27"/>
      <c r="I79" s="27"/>
      <c r="J79" s="27"/>
      <c r="K79" s="27"/>
      <c r="L79" s="27"/>
      <c r="M79" s="27"/>
      <c r="N79" s="81"/>
      <c r="O79" s="26"/>
      <c r="P79" s="840" t="s">
        <v>82</v>
      </c>
      <c r="Q79" s="439" t="s">
        <v>109</v>
      </c>
      <c r="R79" s="43" t="s">
        <v>68</v>
      </c>
      <c r="S79" s="19"/>
      <c r="T79" s="19">
        <v>1</v>
      </c>
      <c r="U79" s="19"/>
      <c r="V79" s="19"/>
      <c r="W79" s="825"/>
      <c r="X79" s="138"/>
      <c r="Y79" s="139"/>
      <c r="Z79" s="137">
        <v>1</v>
      </c>
      <c r="AA79" s="137"/>
      <c r="AB79" s="137">
        <f t="shared" si="22"/>
        <v>0</v>
      </c>
      <c r="AC79" s="137">
        <f t="shared" si="23"/>
        <v>0</v>
      </c>
      <c r="AD79" s="137">
        <f t="shared" si="24"/>
        <v>0</v>
      </c>
      <c r="AE79" s="137">
        <f t="shared" si="25"/>
        <v>0</v>
      </c>
      <c r="AF79" s="137">
        <f t="shared" si="26"/>
        <v>0</v>
      </c>
      <c r="AG79" s="137">
        <f t="shared" si="27"/>
        <v>0</v>
      </c>
      <c r="AH79" s="137">
        <f t="shared" si="28"/>
        <v>0</v>
      </c>
      <c r="AI79" s="137">
        <f t="shared" si="29"/>
        <v>0</v>
      </c>
      <c r="AJ79" s="137">
        <f t="shared" si="30"/>
        <v>0</v>
      </c>
      <c r="AK79" s="137">
        <f t="shared" si="31"/>
        <v>1</v>
      </c>
      <c r="AL79" s="137"/>
      <c r="AM79" s="133">
        <f t="shared" si="32"/>
        <v>1</v>
      </c>
      <c r="AO79" s="133">
        <f t="shared" si="33"/>
        <v>0</v>
      </c>
    </row>
    <row r="80" spans="1:41" s="140" customFormat="1" ht="76.5">
      <c r="A80" s="594">
        <v>72</v>
      </c>
      <c r="B80" s="222" t="s">
        <v>202</v>
      </c>
      <c r="C80" s="247" t="s">
        <v>203</v>
      </c>
      <c r="D80" s="247" t="s">
        <v>204</v>
      </c>
      <c r="E80" s="288">
        <v>2018</v>
      </c>
      <c r="F80" s="288">
        <v>9</v>
      </c>
      <c r="G80" s="27"/>
      <c r="H80" s="27"/>
      <c r="I80" s="27"/>
      <c r="J80" s="27"/>
      <c r="K80" s="27"/>
      <c r="L80" s="27"/>
      <c r="M80" s="27"/>
      <c r="N80" s="81"/>
      <c r="O80" s="26"/>
      <c r="P80" s="840" t="s">
        <v>82</v>
      </c>
      <c r="Q80" s="439" t="s">
        <v>109</v>
      </c>
      <c r="R80" s="43" t="s">
        <v>67</v>
      </c>
      <c r="S80" s="19"/>
      <c r="T80" s="19">
        <v>1</v>
      </c>
      <c r="U80" s="19"/>
      <c r="V80" s="19"/>
      <c r="W80" s="825"/>
      <c r="X80" s="138"/>
      <c r="Y80" s="139"/>
      <c r="Z80" s="137">
        <v>1</v>
      </c>
      <c r="AA80" s="137"/>
      <c r="AB80" s="137">
        <f t="shared" si="22"/>
        <v>0</v>
      </c>
      <c r="AC80" s="137">
        <f t="shared" si="23"/>
        <v>0</v>
      </c>
      <c r="AD80" s="137">
        <f t="shared" si="24"/>
        <v>0</v>
      </c>
      <c r="AE80" s="137">
        <f t="shared" si="25"/>
        <v>0</v>
      </c>
      <c r="AF80" s="137">
        <f t="shared" si="26"/>
        <v>0</v>
      </c>
      <c r="AG80" s="137">
        <f t="shared" si="27"/>
        <v>0</v>
      </c>
      <c r="AH80" s="137">
        <f t="shared" si="28"/>
        <v>0</v>
      </c>
      <c r="AI80" s="137">
        <f t="shared" si="29"/>
        <v>0</v>
      </c>
      <c r="AJ80" s="137">
        <f t="shared" si="30"/>
        <v>0</v>
      </c>
      <c r="AK80" s="137">
        <f t="shared" si="31"/>
        <v>1</v>
      </c>
      <c r="AL80" s="137"/>
      <c r="AM80" s="133">
        <f t="shared" si="32"/>
        <v>1</v>
      </c>
      <c r="AO80" s="133">
        <f t="shared" si="33"/>
        <v>0</v>
      </c>
    </row>
    <row r="81" spans="1:41" s="140" customFormat="1" ht="63.75">
      <c r="A81" s="594">
        <v>73</v>
      </c>
      <c r="B81" s="371" t="s">
        <v>205</v>
      </c>
      <c r="C81" s="247" t="s">
        <v>206</v>
      </c>
      <c r="D81" s="247" t="s">
        <v>207</v>
      </c>
      <c r="E81" s="288">
        <v>2016</v>
      </c>
      <c r="F81" s="288">
        <v>8</v>
      </c>
      <c r="G81" s="27"/>
      <c r="H81" s="27"/>
      <c r="I81" s="27"/>
      <c r="J81" s="27"/>
      <c r="K81" s="27"/>
      <c r="L81" s="27"/>
      <c r="M81" s="27"/>
      <c r="N81" s="81"/>
      <c r="O81" s="26"/>
      <c r="P81" s="840" t="s">
        <v>82</v>
      </c>
      <c r="Q81" s="439" t="s">
        <v>109</v>
      </c>
      <c r="R81" s="43" t="s">
        <v>67</v>
      </c>
      <c r="S81" s="19"/>
      <c r="T81" s="19">
        <v>1</v>
      </c>
      <c r="U81" s="19"/>
      <c r="V81" s="19"/>
      <c r="W81" s="825"/>
      <c r="X81" s="138"/>
      <c r="Y81" s="139"/>
      <c r="Z81" s="137">
        <v>1</v>
      </c>
      <c r="AA81" s="137"/>
      <c r="AB81" s="137">
        <f t="shared" si="22"/>
        <v>0</v>
      </c>
      <c r="AC81" s="137">
        <f t="shared" si="23"/>
        <v>0</v>
      </c>
      <c r="AD81" s="137">
        <f t="shared" si="24"/>
        <v>0</v>
      </c>
      <c r="AE81" s="137">
        <f t="shared" si="25"/>
        <v>0</v>
      </c>
      <c r="AF81" s="137">
        <f t="shared" si="26"/>
        <v>0</v>
      </c>
      <c r="AG81" s="137">
        <f t="shared" si="27"/>
        <v>0</v>
      </c>
      <c r="AH81" s="137">
        <f t="shared" si="28"/>
        <v>0</v>
      </c>
      <c r="AI81" s="137">
        <f t="shared" si="29"/>
        <v>0</v>
      </c>
      <c r="AJ81" s="137">
        <f t="shared" si="30"/>
        <v>0</v>
      </c>
      <c r="AK81" s="137">
        <f t="shared" si="31"/>
        <v>1</v>
      </c>
      <c r="AL81" s="137"/>
      <c r="AM81" s="133">
        <f t="shared" si="32"/>
        <v>1</v>
      </c>
      <c r="AO81" s="133">
        <f t="shared" si="33"/>
        <v>0</v>
      </c>
    </row>
    <row r="82" spans="1:41" s="140" customFormat="1" ht="25.5">
      <c r="A82" s="594">
        <v>74</v>
      </c>
      <c r="B82" s="222" t="s">
        <v>208</v>
      </c>
      <c r="C82" s="247" t="s">
        <v>209</v>
      </c>
      <c r="D82" s="247" t="s">
        <v>150</v>
      </c>
      <c r="E82" s="209">
        <v>2017</v>
      </c>
      <c r="F82" s="209">
        <v>7</v>
      </c>
      <c r="G82" s="27"/>
      <c r="H82" s="27" t="s">
        <v>37</v>
      </c>
      <c r="I82" s="27"/>
      <c r="J82" s="27"/>
      <c r="K82" s="27"/>
      <c r="L82" s="27"/>
      <c r="M82" s="27"/>
      <c r="N82" s="81"/>
      <c r="O82" s="26"/>
      <c r="P82" s="840"/>
      <c r="Q82" s="439" t="s">
        <v>109</v>
      </c>
      <c r="R82" s="43" t="s">
        <v>68</v>
      </c>
      <c r="S82" s="19"/>
      <c r="T82" s="19">
        <v>1</v>
      </c>
      <c r="U82" s="19"/>
      <c r="V82" s="19"/>
      <c r="W82" s="825"/>
      <c r="X82" s="138"/>
      <c r="Y82" s="139"/>
      <c r="Z82" s="137"/>
      <c r="AA82" s="137"/>
      <c r="AB82" s="137">
        <f t="shared" si="22"/>
        <v>0</v>
      </c>
      <c r="AC82" s="137">
        <f t="shared" si="23"/>
        <v>1</v>
      </c>
      <c r="AD82" s="137">
        <f t="shared" si="24"/>
        <v>0</v>
      </c>
      <c r="AE82" s="137">
        <f t="shared" si="25"/>
        <v>0</v>
      </c>
      <c r="AF82" s="137">
        <f t="shared" si="26"/>
        <v>0</v>
      </c>
      <c r="AG82" s="137">
        <f t="shared" si="27"/>
        <v>0</v>
      </c>
      <c r="AH82" s="137">
        <f t="shared" si="28"/>
        <v>0</v>
      </c>
      <c r="AI82" s="137">
        <f t="shared" si="29"/>
        <v>0</v>
      </c>
      <c r="AJ82" s="137">
        <f t="shared" si="30"/>
        <v>0</v>
      </c>
      <c r="AK82" s="137">
        <f t="shared" si="31"/>
        <v>0</v>
      </c>
      <c r="AL82" s="137"/>
      <c r="AM82" s="133">
        <f t="shared" si="32"/>
        <v>0</v>
      </c>
      <c r="AO82" s="133">
        <f t="shared" si="33"/>
        <v>0</v>
      </c>
    </row>
    <row r="83" spans="1:41" s="140" customFormat="1" ht="25.5">
      <c r="A83" s="594">
        <v>75</v>
      </c>
      <c r="B83" s="222" t="s">
        <v>210</v>
      </c>
      <c r="C83" s="247" t="s">
        <v>211</v>
      </c>
      <c r="D83" s="247" t="s">
        <v>212</v>
      </c>
      <c r="E83" s="209">
        <v>2016</v>
      </c>
      <c r="F83" s="209">
        <v>7</v>
      </c>
      <c r="G83" s="27"/>
      <c r="H83" s="27" t="s">
        <v>37</v>
      </c>
      <c r="I83" s="27"/>
      <c r="J83" s="27"/>
      <c r="K83" s="27"/>
      <c r="L83" s="27"/>
      <c r="M83" s="27"/>
      <c r="N83" s="81"/>
      <c r="O83" s="26"/>
      <c r="P83" s="840"/>
      <c r="Q83" s="439" t="s">
        <v>109</v>
      </c>
      <c r="R83" s="43" t="s">
        <v>68</v>
      </c>
      <c r="S83" s="19"/>
      <c r="T83" s="19">
        <v>1</v>
      </c>
      <c r="U83" s="19"/>
      <c r="V83" s="19"/>
      <c r="W83" s="825"/>
      <c r="X83" s="138"/>
      <c r="Y83" s="139"/>
      <c r="Z83" s="137"/>
      <c r="AA83" s="137"/>
      <c r="AB83" s="137">
        <f t="shared" si="22"/>
        <v>0</v>
      </c>
      <c r="AC83" s="137">
        <f t="shared" si="23"/>
        <v>1</v>
      </c>
      <c r="AD83" s="137">
        <f t="shared" si="24"/>
        <v>0</v>
      </c>
      <c r="AE83" s="137">
        <f t="shared" si="25"/>
        <v>0</v>
      </c>
      <c r="AF83" s="137">
        <f t="shared" si="26"/>
        <v>0</v>
      </c>
      <c r="AG83" s="137">
        <f t="shared" si="27"/>
        <v>0</v>
      </c>
      <c r="AH83" s="137">
        <f t="shared" si="28"/>
        <v>0</v>
      </c>
      <c r="AI83" s="137">
        <f t="shared" si="29"/>
        <v>0</v>
      </c>
      <c r="AJ83" s="137">
        <f t="shared" si="30"/>
        <v>0</v>
      </c>
      <c r="AK83" s="137">
        <f t="shared" si="31"/>
        <v>0</v>
      </c>
      <c r="AL83" s="137"/>
      <c r="AM83" s="133">
        <f t="shared" si="32"/>
        <v>0</v>
      </c>
      <c r="AO83" s="133">
        <f t="shared" si="33"/>
        <v>0</v>
      </c>
    </row>
    <row r="84" spans="1:41" s="140" customFormat="1" ht="38.25">
      <c r="A84" s="594">
        <v>76</v>
      </c>
      <c r="B84" s="222" t="s">
        <v>213</v>
      </c>
      <c r="C84" s="247" t="s">
        <v>214</v>
      </c>
      <c r="D84" s="247" t="s">
        <v>215</v>
      </c>
      <c r="E84" s="209">
        <v>2018</v>
      </c>
      <c r="F84" s="209">
        <v>7</v>
      </c>
      <c r="G84" s="27"/>
      <c r="H84" s="27" t="s">
        <v>37</v>
      </c>
      <c r="I84" s="27"/>
      <c r="J84" s="27"/>
      <c r="K84" s="27"/>
      <c r="L84" s="27"/>
      <c r="M84" s="27"/>
      <c r="N84" s="81"/>
      <c r="O84" s="26"/>
      <c r="P84" s="840"/>
      <c r="Q84" s="439" t="s">
        <v>109</v>
      </c>
      <c r="R84" s="43" t="s">
        <v>67</v>
      </c>
      <c r="S84" s="19"/>
      <c r="T84" s="19">
        <v>1</v>
      </c>
      <c r="U84" s="19"/>
      <c r="V84" s="19"/>
      <c r="W84" s="825"/>
      <c r="X84" s="138"/>
      <c r="Y84" s="139"/>
      <c r="Z84" s="137"/>
      <c r="AA84" s="137"/>
      <c r="AB84" s="137">
        <f t="shared" si="22"/>
        <v>0</v>
      </c>
      <c r="AC84" s="137">
        <f t="shared" si="23"/>
        <v>1</v>
      </c>
      <c r="AD84" s="137">
        <f t="shared" si="24"/>
        <v>0</v>
      </c>
      <c r="AE84" s="137">
        <f t="shared" si="25"/>
        <v>0</v>
      </c>
      <c r="AF84" s="137">
        <f t="shared" si="26"/>
        <v>0</v>
      </c>
      <c r="AG84" s="137">
        <f t="shared" si="27"/>
        <v>0</v>
      </c>
      <c r="AH84" s="137">
        <f t="shared" si="28"/>
        <v>0</v>
      </c>
      <c r="AI84" s="137">
        <f t="shared" si="29"/>
        <v>0</v>
      </c>
      <c r="AJ84" s="137">
        <f t="shared" si="30"/>
        <v>0</v>
      </c>
      <c r="AK84" s="137">
        <f t="shared" si="31"/>
        <v>0</v>
      </c>
      <c r="AL84" s="137"/>
      <c r="AM84" s="133">
        <f t="shared" si="32"/>
        <v>0</v>
      </c>
      <c r="AO84" s="133">
        <f t="shared" si="33"/>
        <v>0</v>
      </c>
    </row>
    <row r="85" spans="1:41" s="133" customFormat="1" ht="12.75">
      <c r="A85" s="594">
        <v>77</v>
      </c>
      <c r="B85" s="379" t="s">
        <v>216</v>
      </c>
      <c r="C85" s="247" t="s">
        <v>217</v>
      </c>
      <c r="D85" s="247" t="s">
        <v>218</v>
      </c>
      <c r="E85" s="289">
        <v>2016</v>
      </c>
      <c r="F85" s="289">
        <v>10</v>
      </c>
      <c r="G85" s="141"/>
      <c r="H85" s="141" t="s">
        <v>219</v>
      </c>
      <c r="I85" s="141"/>
      <c r="J85" s="141"/>
      <c r="K85" s="141"/>
      <c r="L85" s="141"/>
      <c r="M85" s="141"/>
      <c r="N85" s="141"/>
      <c r="O85" s="141"/>
      <c r="P85" s="840" t="s">
        <v>220</v>
      </c>
      <c r="Q85" s="439" t="s">
        <v>325</v>
      </c>
      <c r="R85" s="92" t="s">
        <v>67</v>
      </c>
      <c r="S85" s="19"/>
      <c r="T85" s="19">
        <v>1</v>
      </c>
      <c r="U85" s="19"/>
      <c r="V85" s="19"/>
      <c r="W85" s="142"/>
      <c r="X85" s="143"/>
      <c r="Y85" s="144">
        <v>1</v>
      </c>
      <c r="AB85" s="137">
        <f t="shared" si="22"/>
        <v>0</v>
      </c>
      <c r="AC85" s="137">
        <f t="shared" si="23"/>
        <v>1</v>
      </c>
      <c r="AD85" s="137">
        <f t="shared" si="24"/>
        <v>0</v>
      </c>
      <c r="AE85" s="137">
        <f t="shared" si="25"/>
        <v>0</v>
      </c>
      <c r="AF85" s="137">
        <f t="shared" si="26"/>
        <v>0</v>
      </c>
      <c r="AG85" s="137">
        <f t="shared" si="27"/>
        <v>0</v>
      </c>
      <c r="AH85" s="137">
        <f t="shared" si="28"/>
        <v>0</v>
      </c>
      <c r="AI85" s="137">
        <f t="shared" si="29"/>
        <v>0</v>
      </c>
      <c r="AJ85" s="137">
        <f t="shared" si="30"/>
        <v>0</v>
      </c>
      <c r="AK85" s="137">
        <f t="shared" si="31"/>
        <v>1</v>
      </c>
      <c r="AL85" s="145"/>
      <c r="AM85" s="133">
        <f t="shared" si="32"/>
        <v>1</v>
      </c>
      <c r="AO85" s="133">
        <f t="shared" si="33"/>
        <v>0</v>
      </c>
    </row>
    <row r="86" spans="1:41" s="133" customFormat="1" ht="12.75">
      <c r="A86" s="594">
        <v>78</v>
      </c>
      <c r="B86" s="379" t="s">
        <v>221</v>
      </c>
      <c r="C86" s="247" t="s">
        <v>222</v>
      </c>
      <c r="D86" s="247" t="s">
        <v>223</v>
      </c>
      <c r="E86" s="289">
        <v>2016</v>
      </c>
      <c r="F86" s="289">
        <v>7</v>
      </c>
      <c r="G86" s="141" t="s">
        <v>37</v>
      </c>
      <c r="H86" s="141"/>
      <c r="I86" s="141"/>
      <c r="J86" s="141"/>
      <c r="K86" s="141"/>
      <c r="L86" s="141"/>
      <c r="M86" s="141"/>
      <c r="N86" s="141"/>
      <c r="O86" s="141"/>
      <c r="P86" s="840"/>
      <c r="Q86" s="439" t="s">
        <v>325</v>
      </c>
      <c r="R86" s="92" t="s">
        <v>68</v>
      </c>
      <c r="S86" s="19"/>
      <c r="T86" s="19">
        <v>1</v>
      </c>
      <c r="U86" s="19"/>
      <c r="V86" s="19"/>
      <c r="W86" s="142"/>
      <c r="X86" s="143"/>
      <c r="Y86" s="144"/>
      <c r="AB86" s="137">
        <f t="shared" si="22"/>
        <v>1</v>
      </c>
      <c r="AC86" s="137">
        <f t="shared" si="23"/>
        <v>0</v>
      </c>
      <c r="AD86" s="137">
        <f t="shared" si="24"/>
        <v>0</v>
      </c>
      <c r="AE86" s="137">
        <f t="shared" si="25"/>
        <v>0</v>
      </c>
      <c r="AF86" s="137">
        <f t="shared" si="26"/>
        <v>0</v>
      </c>
      <c r="AG86" s="137">
        <f t="shared" si="27"/>
        <v>0</v>
      </c>
      <c r="AH86" s="137">
        <f t="shared" si="28"/>
        <v>0</v>
      </c>
      <c r="AI86" s="137">
        <f t="shared" si="29"/>
        <v>0</v>
      </c>
      <c r="AJ86" s="137">
        <f t="shared" si="30"/>
        <v>0</v>
      </c>
      <c r="AK86" s="137">
        <f t="shared" si="31"/>
        <v>0</v>
      </c>
      <c r="AL86" s="145"/>
      <c r="AM86" s="133">
        <f t="shared" si="32"/>
        <v>0</v>
      </c>
      <c r="AO86" s="133">
        <f t="shared" si="33"/>
        <v>0</v>
      </c>
    </row>
    <row r="87" spans="1:41" s="133" customFormat="1" ht="12.75">
      <c r="A87" s="594">
        <v>79</v>
      </c>
      <c r="B87" s="379" t="s">
        <v>224</v>
      </c>
      <c r="C87" s="247" t="s">
        <v>225</v>
      </c>
      <c r="D87" s="247" t="s">
        <v>226</v>
      </c>
      <c r="E87" s="289">
        <v>2017</v>
      </c>
      <c r="F87" s="289">
        <v>7</v>
      </c>
      <c r="G87" s="141" t="s">
        <v>37</v>
      </c>
      <c r="H87" s="141"/>
      <c r="I87" s="141"/>
      <c r="J87" s="141"/>
      <c r="K87" s="141"/>
      <c r="L87" s="141"/>
      <c r="M87" s="141"/>
      <c r="N87" s="141"/>
      <c r="O87" s="141"/>
      <c r="P87" s="840"/>
      <c r="Q87" s="439" t="s">
        <v>325</v>
      </c>
      <c r="R87" s="92" t="s">
        <v>67</v>
      </c>
      <c r="S87" s="19"/>
      <c r="T87" s="19">
        <v>1</v>
      </c>
      <c r="U87" s="19"/>
      <c r="V87" s="19"/>
      <c r="W87" s="142"/>
      <c r="X87" s="143"/>
      <c r="Y87" s="144"/>
      <c r="AB87" s="137">
        <f t="shared" si="22"/>
        <v>1</v>
      </c>
      <c r="AC87" s="137">
        <f t="shared" si="23"/>
        <v>0</v>
      </c>
      <c r="AD87" s="137">
        <f t="shared" si="24"/>
        <v>0</v>
      </c>
      <c r="AE87" s="137">
        <f t="shared" si="25"/>
        <v>0</v>
      </c>
      <c r="AF87" s="137">
        <f t="shared" si="26"/>
        <v>0</v>
      </c>
      <c r="AG87" s="137">
        <f t="shared" si="27"/>
        <v>0</v>
      </c>
      <c r="AH87" s="137">
        <f t="shared" si="28"/>
        <v>0</v>
      </c>
      <c r="AI87" s="137">
        <f t="shared" si="29"/>
        <v>0</v>
      </c>
      <c r="AJ87" s="137">
        <f t="shared" si="30"/>
        <v>0</v>
      </c>
      <c r="AK87" s="137">
        <f t="shared" si="31"/>
        <v>0</v>
      </c>
      <c r="AL87" s="145"/>
      <c r="AM87" s="133">
        <f t="shared" si="32"/>
        <v>0</v>
      </c>
      <c r="AO87" s="133">
        <f t="shared" si="33"/>
        <v>0</v>
      </c>
    </row>
    <row r="88" spans="1:41" s="133" customFormat="1" ht="25.5">
      <c r="A88" s="594">
        <v>80</v>
      </c>
      <c r="B88" s="379" t="s">
        <v>227</v>
      </c>
      <c r="C88" s="247" t="s">
        <v>228</v>
      </c>
      <c r="D88" s="247" t="s">
        <v>229</v>
      </c>
      <c r="E88" s="289">
        <v>2019</v>
      </c>
      <c r="F88" s="289">
        <v>7</v>
      </c>
      <c r="G88" s="141"/>
      <c r="H88" s="141"/>
      <c r="I88" s="141"/>
      <c r="J88" s="141"/>
      <c r="K88" s="141"/>
      <c r="L88" s="141"/>
      <c r="M88" s="141"/>
      <c r="N88" s="141"/>
      <c r="O88" s="141"/>
      <c r="P88" s="840" t="s">
        <v>5974</v>
      </c>
      <c r="Q88" s="439" t="s">
        <v>325</v>
      </c>
      <c r="R88" s="92" t="s">
        <v>68</v>
      </c>
      <c r="S88" s="19"/>
      <c r="T88" s="19">
        <v>1</v>
      </c>
      <c r="U88" s="19"/>
      <c r="V88" s="19"/>
      <c r="W88" s="142"/>
      <c r="X88" s="143">
        <v>1</v>
      </c>
      <c r="Y88" s="144"/>
      <c r="AB88" s="137">
        <f t="shared" si="22"/>
        <v>0</v>
      </c>
      <c r="AC88" s="137">
        <f t="shared" si="23"/>
        <v>0</v>
      </c>
      <c r="AD88" s="137">
        <f t="shared" si="24"/>
        <v>0</v>
      </c>
      <c r="AE88" s="137">
        <f t="shared" si="25"/>
        <v>0</v>
      </c>
      <c r="AF88" s="137">
        <f t="shared" si="26"/>
        <v>0</v>
      </c>
      <c r="AG88" s="137">
        <f t="shared" si="27"/>
        <v>0</v>
      </c>
      <c r="AH88" s="137">
        <f t="shared" si="28"/>
        <v>0</v>
      </c>
      <c r="AI88" s="137">
        <f t="shared" si="29"/>
        <v>0</v>
      </c>
      <c r="AJ88" s="137">
        <f t="shared" si="30"/>
        <v>0</v>
      </c>
      <c r="AK88" s="137">
        <f t="shared" si="31"/>
        <v>1</v>
      </c>
      <c r="AL88" s="145"/>
      <c r="AM88" s="133">
        <f t="shared" si="32"/>
        <v>1</v>
      </c>
      <c r="AO88" s="133">
        <f t="shared" si="33"/>
        <v>0</v>
      </c>
    </row>
    <row r="89" spans="1:41" s="133" customFormat="1" ht="25.5">
      <c r="A89" s="594">
        <v>81</v>
      </c>
      <c r="B89" s="379" t="s">
        <v>230</v>
      </c>
      <c r="C89" s="247" t="s">
        <v>231</v>
      </c>
      <c r="D89" s="247" t="s">
        <v>232</v>
      </c>
      <c r="E89" s="289">
        <v>2015</v>
      </c>
      <c r="F89" s="289">
        <v>7</v>
      </c>
      <c r="G89" s="141"/>
      <c r="H89" s="141"/>
      <c r="I89" s="141" t="s">
        <v>37</v>
      </c>
      <c r="J89" s="141"/>
      <c r="K89" s="141"/>
      <c r="L89" s="141"/>
      <c r="M89" s="141"/>
      <c r="N89" s="141"/>
      <c r="O89" s="141"/>
      <c r="P89" s="840"/>
      <c r="Q89" s="439" t="s">
        <v>325</v>
      </c>
      <c r="R89" s="92" t="s">
        <v>68</v>
      </c>
      <c r="S89" s="19"/>
      <c r="T89" s="19">
        <v>1</v>
      </c>
      <c r="U89" s="19"/>
      <c r="V89" s="19"/>
      <c r="W89" s="142"/>
      <c r="X89" s="143"/>
      <c r="Y89" s="144"/>
      <c r="AB89" s="137">
        <f t="shared" si="22"/>
        <v>0</v>
      </c>
      <c r="AC89" s="137">
        <f t="shared" si="23"/>
        <v>0</v>
      </c>
      <c r="AD89" s="137">
        <f t="shared" si="24"/>
        <v>1</v>
      </c>
      <c r="AE89" s="137">
        <f t="shared" si="25"/>
        <v>0</v>
      </c>
      <c r="AF89" s="137">
        <f t="shared" si="26"/>
        <v>0</v>
      </c>
      <c r="AG89" s="137">
        <f t="shared" si="27"/>
        <v>0</v>
      </c>
      <c r="AH89" s="137">
        <f t="shared" si="28"/>
        <v>0</v>
      </c>
      <c r="AI89" s="137">
        <f t="shared" si="29"/>
        <v>0</v>
      </c>
      <c r="AJ89" s="137">
        <f t="shared" si="30"/>
        <v>0</v>
      </c>
      <c r="AK89" s="137">
        <f t="shared" si="31"/>
        <v>0</v>
      </c>
      <c r="AL89" s="145"/>
      <c r="AM89" s="133">
        <f t="shared" si="32"/>
        <v>0</v>
      </c>
      <c r="AO89" s="133">
        <f t="shared" si="33"/>
        <v>0</v>
      </c>
    </row>
    <row r="90" spans="1:41" s="133" customFormat="1" ht="12.75">
      <c r="A90" s="594">
        <v>82</v>
      </c>
      <c r="B90" s="379" t="s">
        <v>233</v>
      </c>
      <c r="C90" s="247" t="s">
        <v>234</v>
      </c>
      <c r="D90" s="247" t="s">
        <v>235</v>
      </c>
      <c r="E90" s="289">
        <v>2017</v>
      </c>
      <c r="F90" s="289">
        <v>9</v>
      </c>
      <c r="G90" s="141"/>
      <c r="H90" s="141"/>
      <c r="I90" s="141" t="s">
        <v>37</v>
      </c>
      <c r="J90" s="141"/>
      <c r="K90" s="141"/>
      <c r="L90" s="141"/>
      <c r="M90" s="141"/>
      <c r="N90" s="141"/>
      <c r="O90" s="141"/>
      <c r="P90" s="840"/>
      <c r="Q90" s="439" t="s">
        <v>325</v>
      </c>
      <c r="R90" s="92" t="s">
        <v>67</v>
      </c>
      <c r="S90" s="19"/>
      <c r="T90" s="19">
        <v>1</v>
      </c>
      <c r="U90" s="19"/>
      <c r="V90" s="19"/>
      <c r="W90" s="142"/>
      <c r="X90" s="143"/>
      <c r="Y90" s="144"/>
      <c r="AB90" s="137">
        <f t="shared" si="22"/>
        <v>0</v>
      </c>
      <c r="AC90" s="137">
        <f t="shared" si="23"/>
        <v>0</v>
      </c>
      <c r="AD90" s="137">
        <f t="shared" si="24"/>
        <v>1</v>
      </c>
      <c r="AE90" s="137">
        <f t="shared" si="25"/>
        <v>0</v>
      </c>
      <c r="AF90" s="137">
        <f t="shared" si="26"/>
        <v>0</v>
      </c>
      <c r="AG90" s="137">
        <f t="shared" si="27"/>
        <v>0</v>
      </c>
      <c r="AH90" s="137">
        <f t="shared" si="28"/>
        <v>0</v>
      </c>
      <c r="AI90" s="137">
        <f t="shared" si="29"/>
        <v>0</v>
      </c>
      <c r="AJ90" s="137">
        <f t="shared" si="30"/>
        <v>0</v>
      </c>
      <c r="AK90" s="137">
        <f t="shared" si="31"/>
        <v>0</v>
      </c>
      <c r="AL90" s="145"/>
      <c r="AM90" s="133">
        <f t="shared" si="32"/>
        <v>0</v>
      </c>
      <c r="AO90" s="133">
        <f t="shared" si="33"/>
        <v>0</v>
      </c>
    </row>
    <row r="91" spans="1:41" s="133" customFormat="1" ht="12.75">
      <c r="A91" s="594">
        <v>83</v>
      </c>
      <c r="B91" s="379" t="s">
        <v>236</v>
      </c>
      <c r="C91" s="247" t="s">
        <v>237</v>
      </c>
      <c r="D91" s="247" t="s">
        <v>238</v>
      </c>
      <c r="E91" s="289"/>
      <c r="F91" s="289">
        <v>7</v>
      </c>
      <c r="G91" s="141" t="s">
        <v>37</v>
      </c>
      <c r="H91" s="141"/>
      <c r="I91" s="141"/>
      <c r="J91" s="141"/>
      <c r="K91" s="141"/>
      <c r="L91" s="141"/>
      <c r="M91" s="141"/>
      <c r="N91" s="141"/>
      <c r="O91" s="141"/>
      <c r="P91" s="840"/>
      <c r="Q91" s="439" t="s">
        <v>325</v>
      </c>
      <c r="R91" s="92" t="s">
        <v>68</v>
      </c>
      <c r="S91" s="19"/>
      <c r="T91" s="19"/>
      <c r="U91" s="19">
        <v>1</v>
      </c>
      <c r="V91" s="19"/>
      <c r="W91" s="142"/>
      <c r="X91" s="143"/>
      <c r="Y91" s="144"/>
      <c r="AB91" s="137">
        <f t="shared" si="22"/>
        <v>1</v>
      </c>
      <c r="AC91" s="137">
        <f t="shared" si="23"/>
        <v>0</v>
      </c>
      <c r="AD91" s="137">
        <f t="shared" si="24"/>
        <v>0</v>
      </c>
      <c r="AE91" s="137">
        <f t="shared" si="25"/>
        <v>0</v>
      </c>
      <c r="AF91" s="137">
        <f t="shared" si="26"/>
        <v>0</v>
      </c>
      <c r="AG91" s="137">
        <f t="shared" si="27"/>
        <v>0</v>
      </c>
      <c r="AH91" s="137">
        <f t="shared" si="28"/>
        <v>0</v>
      </c>
      <c r="AI91" s="137">
        <f t="shared" si="29"/>
        <v>0</v>
      </c>
      <c r="AJ91" s="137">
        <f t="shared" si="30"/>
        <v>0</v>
      </c>
      <c r="AK91" s="137">
        <f t="shared" si="31"/>
        <v>0</v>
      </c>
      <c r="AL91" s="145"/>
      <c r="AM91" s="133">
        <f t="shared" si="32"/>
        <v>0</v>
      </c>
      <c r="AO91" s="133">
        <f t="shared" si="33"/>
        <v>0</v>
      </c>
    </row>
    <row r="92" spans="1:41" s="133" customFormat="1" ht="12.75">
      <c r="A92" s="594">
        <v>84</v>
      </c>
      <c r="B92" s="379" t="s">
        <v>239</v>
      </c>
      <c r="C92" s="247" t="s">
        <v>240</v>
      </c>
      <c r="D92" s="247" t="s">
        <v>241</v>
      </c>
      <c r="E92" s="289"/>
      <c r="F92" s="289">
        <v>7</v>
      </c>
      <c r="G92" s="141"/>
      <c r="H92" s="141"/>
      <c r="I92" s="141" t="s">
        <v>37</v>
      </c>
      <c r="J92" s="141"/>
      <c r="K92" s="141"/>
      <c r="L92" s="141"/>
      <c r="M92" s="141"/>
      <c r="N92" s="141"/>
      <c r="O92" s="141"/>
      <c r="P92" s="840"/>
      <c r="Q92" s="439" t="s">
        <v>325</v>
      </c>
      <c r="R92" s="92" t="s">
        <v>67</v>
      </c>
      <c r="S92" s="19"/>
      <c r="T92" s="19"/>
      <c r="U92" s="19">
        <v>1</v>
      </c>
      <c r="V92" s="19"/>
      <c r="W92" s="142"/>
      <c r="X92" s="143"/>
      <c r="Y92" s="144"/>
      <c r="AB92" s="137">
        <f t="shared" si="22"/>
        <v>0</v>
      </c>
      <c r="AC92" s="137">
        <f t="shared" si="23"/>
        <v>0</v>
      </c>
      <c r="AD92" s="137">
        <f t="shared" si="24"/>
        <v>1</v>
      </c>
      <c r="AE92" s="137">
        <f t="shared" si="25"/>
        <v>0</v>
      </c>
      <c r="AF92" s="137">
        <f t="shared" si="26"/>
        <v>0</v>
      </c>
      <c r="AG92" s="137">
        <f t="shared" si="27"/>
        <v>0</v>
      </c>
      <c r="AH92" s="137">
        <f t="shared" si="28"/>
        <v>0</v>
      </c>
      <c r="AI92" s="137">
        <f t="shared" si="29"/>
        <v>0</v>
      </c>
      <c r="AJ92" s="137">
        <f t="shared" si="30"/>
        <v>0</v>
      </c>
      <c r="AK92" s="137">
        <f t="shared" si="31"/>
        <v>0</v>
      </c>
      <c r="AL92" s="145"/>
      <c r="AM92" s="133">
        <f t="shared" si="32"/>
        <v>0</v>
      </c>
      <c r="AO92" s="133">
        <f t="shared" si="33"/>
        <v>0</v>
      </c>
    </row>
    <row r="93" spans="1:41" s="133" customFormat="1" ht="12.75">
      <c r="A93" s="594">
        <v>85</v>
      </c>
      <c r="B93" s="379" t="s">
        <v>242</v>
      </c>
      <c r="C93" s="247" t="s">
        <v>243</v>
      </c>
      <c r="D93" s="247" t="s">
        <v>226</v>
      </c>
      <c r="E93" s="289">
        <v>2015</v>
      </c>
      <c r="F93" s="289">
        <v>7</v>
      </c>
      <c r="G93" s="141"/>
      <c r="H93" s="141" t="s">
        <v>37</v>
      </c>
      <c r="I93" s="141"/>
      <c r="J93" s="141"/>
      <c r="K93" s="141"/>
      <c r="L93" s="141"/>
      <c r="M93" s="141"/>
      <c r="N93" s="141"/>
      <c r="O93" s="141"/>
      <c r="P93" s="840"/>
      <c r="Q93" s="439" t="s">
        <v>325</v>
      </c>
      <c r="R93" s="92" t="s">
        <v>67</v>
      </c>
      <c r="S93" s="19"/>
      <c r="T93" s="19">
        <v>1</v>
      </c>
      <c r="U93" s="19"/>
      <c r="V93" s="19"/>
      <c r="W93" s="142"/>
      <c r="X93" s="143"/>
      <c r="Y93" s="144"/>
      <c r="AB93" s="137">
        <f t="shared" si="22"/>
        <v>0</v>
      </c>
      <c r="AC93" s="137">
        <f t="shared" si="23"/>
        <v>1</v>
      </c>
      <c r="AD93" s="137">
        <f t="shared" si="24"/>
        <v>0</v>
      </c>
      <c r="AE93" s="137">
        <f t="shared" si="25"/>
        <v>0</v>
      </c>
      <c r="AF93" s="137">
        <f t="shared" si="26"/>
        <v>0</v>
      </c>
      <c r="AG93" s="137">
        <f t="shared" si="27"/>
        <v>0</v>
      </c>
      <c r="AH93" s="137">
        <f t="shared" si="28"/>
        <v>0</v>
      </c>
      <c r="AI93" s="137">
        <f t="shared" si="29"/>
        <v>0</v>
      </c>
      <c r="AJ93" s="137">
        <f t="shared" si="30"/>
        <v>0</v>
      </c>
      <c r="AK93" s="137">
        <f t="shared" si="31"/>
        <v>0</v>
      </c>
      <c r="AL93" s="145"/>
      <c r="AM93" s="133">
        <f t="shared" si="32"/>
        <v>0</v>
      </c>
      <c r="AO93" s="133">
        <f t="shared" si="33"/>
        <v>0</v>
      </c>
    </row>
    <row r="94" spans="1:41" s="133" customFormat="1" ht="12.75">
      <c r="A94" s="594">
        <v>86</v>
      </c>
      <c r="B94" s="379" t="s">
        <v>244</v>
      </c>
      <c r="C94" s="247" t="s">
        <v>245</v>
      </c>
      <c r="D94" s="247" t="s">
        <v>246</v>
      </c>
      <c r="E94" s="289">
        <v>2017</v>
      </c>
      <c r="F94" s="289">
        <v>7</v>
      </c>
      <c r="G94" s="141"/>
      <c r="H94" s="141"/>
      <c r="I94" s="141"/>
      <c r="J94" s="141"/>
      <c r="K94" s="141"/>
      <c r="L94" s="141"/>
      <c r="M94" s="141"/>
      <c r="N94" s="141"/>
      <c r="O94" s="141"/>
      <c r="P94" s="840" t="s">
        <v>247</v>
      </c>
      <c r="Q94" s="439" t="s">
        <v>325</v>
      </c>
      <c r="R94" s="92" t="s">
        <v>67</v>
      </c>
      <c r="S94" s="19"/>
      <c r="T94" s="19">
        <v>1</v>
      </c>
      <c r="U94" s="19"/>
      <c r="V94" s="19"/>
      <c r="W94" s="142"/>
      <c r="X94" s="143">
        <v>1</v>
      </c>
      <c r="Y94" s="144"/>
      <c r="AB94" s="137">
        <f t="shared" si="22"/>
        <v>0</v>
      </c>
      <c r="AC94" s="137">
        <f t="shared" si="23"/>
        <v>0</v>
      </c>
      <c r="AD94" s="137">
        <f t="shared" si="24"/>
        <v>0</v>
      </c>
      <c r="AE94" s="137">
        <f t="shared" si="25"/>
        <v>0</v>
      </c>
      <c r="AF94" s="137">
        <f t="shared" si="26"/>
        <v>0</v>
      </c>
      <c r="AG94" s="137">
        <f t="shared" si="27"/>
        <v>0</v>
      </c>
      <c r="AH94" s="137">
        <f t="shared" si="28"/>
        <v>0</v>
      </c>
      <c r="AI94" s="137">
        <f t="shared" si="29"/>
        <v>0</v>
      </c>
      <c r="AJ94" s="137">
        <f t="shared" si="30"/>
        <v>0</v>
      </c>
      <c r="AK94" s="137">
        <f t="shared" si="31"/>
        <v>1</v>
      </c>
      <c r="AL94" s="145"/>
      <c r="AM94" s="133">
        <f t="shared" si="32"/>
        <v>1</v>
      </c>
      <c r="AO94" s="133">
        <f t="shared" si="33"/>
        <v>0</v>
      </c>
    </row>
    <row r="95" spans="1:41" s="133" customFormat="1" ht="25.5">
      <c r="A95" s="594">
        <v>87</v>
      </c>
      <c r="B95" s="379" t="s">
        <v>248</v>
      </c>
      <c r="C95" s="247" t="s">
        <v>249</v>
      </c>
      <c r="D95" s="247" t="s">
        <v>250</v>
      </c>
      <c r="E95" s="289">
        <v>2016</v>
      </c>
      <c r="F95" s="289">
        <v>7</v>
      </c>
      <c r="G95" s="141"/>
      <c r="H95" s="141" t="s">
        <v>37</v>
      </c>
      <c r="I95" s="141"/>
      <c r="J95" s="141"/>
      <c r="K95" s="141"/>
      <c r="L95" s="141"/>
      <c r="M95" s="141"/>
      <c r="N95" s="141"/>
      <c r="O95" s="141"/>
      <c r="P95" s="840"/>
      <c r="Q95" s="439" t="s">
        <v>325</v>
      </c>
      <c r="R95" s="92" t="s">
        <v>67</v>
      </c>
      <c r="S95" s="19"/>
      <c r="T95" s="19">
        <v>1</v>
      </c>
      <c r="U95" s="19"/>
      <c r="V95" s="19"/>
      <c r="W95" s="142"/>
      <c r="X95" s="143"/>
      <c r="Y95" s="144"/>
      <c r="AB95" s="137">
        <f t="shared" si="22"/>
        <v>0</v>
      </c>
      <c r="AC95" s="137">
        <f t="shared" si="23"/>
        <v>1</v>
      </c>
      <c r="AD95" s="137">
        <f t="shared" si="24"/>
        <v>0</v>
      </c>
      <c r="AE95" s="137">
        <f t="shared" si="25"/>
        <v>0</v>
      </c>
      <c r="AF95" s="137">
        <f t="shared" si="26"/>
        <v>0</v>
      </c>
      <c r="AG95" s="137">
        <f t="shared" si="27"/>
        <v>0</v>
      </c>
      <c r="AH95" s="137">
        <f t="shared" si="28"/>
        <v>0</v>
      </c>
      <c r="AI95" s="137">
        <f t="shared" si="29"/>
        <v>0</v>
      </c>
      <c r="AJ95" s="137">
        <f t="shared" si="30"/>
        <v>0</v>
      </c>
      <c r="AK95" s="137">
        <f t="shared" si="31"/>
        <v>0</v>
      </c>
      <c r="AL95" s="145"/>
      <c r="AM95" s="133">
        <f t="shared" si="32"/>
        <v>0</v>
      </c>
      <c r="AO95" s="133">
        <f t="shared" si="33"/>
        <v>0</v>
      </c>
    </row>
    <row r="96" spans="1:41" s="133" customFormat="1" ht="25.5">
      <c r="A96" s="594">
        <v>88</v>
      </c>
      <c r="B96" s="379" t="s">
        <v>251</v>
      </c>
      <c r="C96" s="247" t="s">
        <v>245</v>
      </c>
      <c r="D96" s="247" t="s">
        <v>252</v>
      </c>
      <c r="E96" s="289">
        <v>2018</v>
      </c>
      <c r="F96" s="289">
        <v>7</v>
      </c>
      <c r="G96" s="141"/>
      <c r="H96" s="141"/>
      <c r="I96" s="141"/>
      <c r="J96" s="141"/>
      <c r="K96" s="141"/>
      <c r="L96" s="141"/>
      <c r="M96" s="141"/>
      <c r="N96" s="141"/>
      <c r="O96" s="141"/>
      <c r="P96" s="840" t="s">
        <v>253</v>
      </c>
      <c r="Q96" s="439" t="s">
        <v>325</v>
      </c>
      <c r="R96" s="92" t="s">
        <v>68</v>
      </c>
      <c r="S96" s="19"/>
      <c r="T96" s="19">
        <v>1</v>
      </c>
      <c r="U96" s="19"/>
      <c r="V96" s="19"/>
      <c r="W96" s="142"/>
      <c r="X96" s="143"/>
      <c r="Y96" s="144">
        <v>1</v>
      </c>
      <c r="AB96" s="137">
        <f t="shared" si="22"/>
        <v>0</v>
      </c>
      <c r="AC96" s="137">
        <f t="shared" si="23"/>
        <v>0</v>
      </c>
      <c r="AD96" s="137">
        <f t="shared" si="24"/>
        <v>0</v>
      </c>
      <c r="AE96" s="137">
        <f t="shared" si="25"/>
        <v>0</v>
      </c>
      <c r="AF96" s="137">
        <f t="shared" si="26"/>
        <v>0</v>
      </c>
      <c r="AG96" s="137">
        <f t="shared" si="27"/>
        <v>0</v>
      </c>
      <c r="AH96" s="137">
        <f t="shared" si="28"/>
        <v>0</v>
      </c>
      <c r="AI96" s="137">
        <f t="shared" si="29"/>
        <v>0</v>
      </c>
      <c r="AJ96" s="137">
        <f t="shared" si="30"/>
        <v>0</v>
      </c>
      <c r="AK96" s="137">
        <f t="shared" si="31"/>
        <v>1</v>
      </c>
      <c r="AL96" s="145"/>
      <c r="AM96" s="133">
        <f t="shared" si="32"/>
        <v>1</v>
      </c>
      <c r="AO96" s="133">
        <f t="shared" si="33"/>
        <v>0</v>
      </c>
    </row>
    <row r="97" spans="1:41" s="133" customFormat="1" ht="12.75">
      <c r="A97" s="594">
        <v>89</v>
      </c>
      <c r="B97" s="379" t="s">
        <v>254</v>
      </c>
      <c r="C97" s="247" t="s">
        <v>245</v>
      </c>
      <c r="D97" s="247" t="s">
        <v>246</v>
      </c>
      <c r="E97" s="289">
        <v>2017</v>
      </c>
      <c r="F97" s="289">
        <v>7</v>
      </c>
      <c r="G97" s="141"/>
      <c r="H97" s="141"/>
      <c r="I97" s="141"/>
      <c r="J97" s="141"/>
      <c r="K97" s="141"/>
      <c r="L97" s="141"/>
      <c r="M97" s="141"/>
      <c r="N97" s="141"/>
      <c r="O97" s="141"/>
      <c r="P97" s="840" t="s">
        <v>247</v>
      </c>
      <c r="Q97" s="439" t="s">
        <v>325</v>
      </c>
      <c r="R97" s="92" t="s">
        <v>67</v>
      </c>
      <c r="S97" s="19"/>
      <c r="T97" s="19">
        <v>1</v>
      </c>
      <c r="U97" s="19"/>
      <c r="V97" s="19"/>
      <c r="W97" s="142"/>
      <c r="X97" s="143">
        <v>1</v>
      </c>
      <c r="Y97" s="144"/>
      <c r="AB97" s="137">
        <f t="shared" si="22"/>
        <v>0</v>
      </c>
      <c r="AC97" s="137">
        <f t="shared" si="23"/>
        <v>0</v>
      </c>
      <c r="AD97" s="137">
        <f t="shared" si="24"/>
        <v>0</v>
      </c>
      <c r="AE97" s="137">
        <f t="shared" si="25"/>
        <v>0</v>
      </c>
      <c r="AF97" s="137">
        <f t="shared" si="26"/>
        <v>0</v>
      </c>
      <c r="AG97" s="137">
        <f t="shared" si="27"/>
        <v>0</v>
      </c>
      <c r="AH97" s="137">
        <f t="shared" si="28"/>
        <v>0</v>
      </c>
      <c r="AI97" s="137">
        <f t="shared" si="29"/>
        <v>0</v>
      </c>
      <c r="AJ97" s="137">
        <f t="shared" si="30"/>
        <v>0</v>
      </c>
      <c r="AK97" s="137">
        <f t="shared" si="31"/>
        <v>1</v>
      </c>
      <c r="AL97" s="145"/>
      <c r="AM97" s="133">
        <f t="shared" si="32"/>
        <v>1</v>
      </c>
      <c r="AO97" s="133">
        <f t="shared" si="33"/>
        <v>0</v>
      </c>
    </row>
    <row r="98" spans="1:41" s="133" customFormat="1" ht="12.75">
      <c r="A98" s="594">
        <v>90</v>
      </c>
      <c r="B98" s="379" t="s">
        <v>255</v>
      </c>
      <c r="C98" s="247" t="s">
        <v>245</v>
      </c>
      <c r="D98" s="247" t="s">
        <v>246</v>
      </c>
      <c r="E98" s="289">
        <v>2017</v>
      </c>
      <c r="F98" s="289">
        <v>7</v>
      </c>
      <c r="G98" s="141"/>
      <c r="H98" s="141"/>
      <c r="I98" s="141"/>
      <c r="J98" s="141"/>
      <c r="K98" s="141"/>
      <c r="L98" s="141"/>
      <c r="M98" s="141"/>
      <c r="N98" s="141"/>
      <c r="O98" s="141"/>
      <c r="P98" s="840" t="s">
        <v>247</v>
      </c>
      <c r="Q98" s="439" t="s">
        <v>325</v>
      </c>
      <c r="R98" s="92" t="s">
        <v>67</v>
      </c>
      <c r="S98" s="19"/>
      <c r="T98" s="19">
        <v>1</v>
      </c>
      <c r="U98" s="19"/>
      <c r="V98" s="19"/>
      <c r="W98" s="142"/>
      <c r="X98" s="143">
        <v>1</v>
      </c>
      <c r="Y98" s="144"/>
      <c r="AB98" s="137">
        <f t="shared" si="22"/>
        <v>0</v>
      </c>
      <c r="AC98" s="137">
        <f t="shared" si="23"/>
        <v>0</v>
      </c>
      <c r="AD98" s="137">
        <f t="shared" si="24"/>
        <v>0</v>
      </c>
      <c r="AE98" s="137">
        <f t="shared" si="25"/>
        <v>0</v>
      </c>
      <c r="AF98" s="137">
        <f t="shared" si="26"/>
        <v>0</v>
      </c>
      <c r="AG98" s="137">
        <f t="shared" si="27"/>
        <v>0</v>
      </c>
      <c r="AH98" s="137">
        <f t="shared" si="28"/>
        <v>0</v>
      </c>
      <c r="AI98" s="137">
        <f t="shared" si="29"/>
        <v>0</v>
      </c>
      <c r="AJ98" s="137">
        <f t="shared" si="30"/>
        <v>0</v>
      </c>
      <c r="AK98" s="137">
        <f t="shared" si="31"/>
        <v>1</v>
      </c>
      <c r="AL98" s="145"/>
      <c r="AM98" s="133">
        <f t="shared" si="32"/>
        <v>1</v>
      </c>
      <c r="AO98" s="133">
        <f t="shared" si="33"/>
        <v>0</v>
      </c>
    </row>
    <row r="99" spans="1:41" s="133" customFormat="1" ht="12.75">
      <c r="A99" s="594">
        <v>91</v>
      </c>
      <c r="B99" s="379" t="s">
        <v>256</v>
      </c>
      <c r="C99" s="247" t="s">
        <v>245</v>
      </c>
      <c r="D99" s="247" t="s">
        <v>246</v>
      </c>
      <c r="E99" s="289">
        <v>2017</v>
      </c>
      <c r="F99" s="289">
        <v>7</v>
      </c>
      <c r="G99" s="141"/>
      <c r="H99" s="141"/>
      <c r="I99" s="141"/>
      <c r="J99" s="141"/>
      <c r="K99" s="141"/>
      <c r="L99" s="141"/>
      <c r="M99" s="141"/>
      <c r="N99" s="141"/>
      <c r="O99" s="141"/>
      <c r="P99" s="840" t="s">
        <v>247</v>
      </c>
      <c r="Q99" s="439" t="s">
        <v>325</v>
      </c>
      <c r="R99" s="92" t="s">
        <v>67</v>
      </c>
      <c r="S99" s="19"/>
      <c r="T99" s="19">
        <v>1</v>
      </c>
      <c r="U99" s="19"/>
      <c r="V99" s="19"/>
      <c r="W99" s="142"/>
      <c r="X99" s="143">
        <v>1</v>
      </c>
      <c r="Y99" s="144"/>
      <c r="AB99" s="137">
        <f t="shared" si="22"/>
        <v>0</v>
      </c>
      <c r="AC99" s="137">
        <f t="shared" si="23"/>
        <v>0</v>
      </c>
      <c r="AD99" s="137">
        <f t="shared" si="24"/>
        <v>0</v>
      </c>
      <c r="AE99" s="137">
        <f t="shared" si="25"/>
        <v>0</v>
      </c>
      <c r="AF99" s="137">
        <f t="shared" si="26"/>
        <v>0</v>
      </c>
      <c r="AG99" s="137">
        <f t="shared" si="27"/>
        <v>0</v>
      </c>
      <c r="AH99" s="137">
        <f t="shared" si="28"/>
        <v>0</v>
      </c>
      <c r="AI99" s="137">
        <f t="shared" si="29"/>
        <v>0</v>
      </c>
      <c r="AJ99" s="137">
        <f t="shared" si="30"/>
        <v>0</v>
      </c>
      <c r="AK99" s="137">
        <f t="shared" si="31"/>
        <v>1</v>
      </c>
      <c r="AL99" s="145"/>
      <c r="AM99" s="133">
        <f t="shared" si="32"/>
        <v>1</v>
      </c>
      <c r="AO99" s="133">
        <f t="shared" si="33"/>
        <v>0</v>
      </c>
    </row>
    <row r="100" spans="1:41" s="133" customFormat="1" ht="51">
      <c r="A100" s="594">
        <v>92</v>
      </c>
      <c r="B100" s="380" t="s">
        <v>257</v>
      </c>
      <c r="C100" s="247" t="s">
        <v>258</v>
      </c>
      <c r="D100" s="247" t="s">
        <v>259</v>
      </c>
      <c r="E100" s="289">
        <v>2008</v>
      </c>
      <c r="F100" s="290">
        <v>7</v>
      </c>
      <c r="G100" s="141"/>
      <c r="H100" s="141"/>
      <c r="I100" s="141"/>
      <c r="J100" s="141"/>
      <c r="K100" s="141"/>
      <c r="L100" s="141"/>
      <c r="M100" s="141"/>
      <c r="N100" s="141"/>
      <c r="O100" s="141"/>
      <c r="P100" s="840" t="s">
        <v>5974</v>
      </c>
      <c r="Q100" s="439" t="s">
        <v>325</v>
      </c>
      <c r="R100" s="92" t="s">
        <v>67</v>
      </c>
      <c r="S100" s="19">
        <v>1</v>
      </c>
      <c r="T100" s="19"/>
      <c r="U100" s="19"/>
      <c r="V100" s="19"/>
      <c r="W100" s="142"/>
      <c r="X100" s="143">
        <v>1</v>
      </c>
      <c r="Y100" s="144"/>
      <c r="AB100" s="137">
        <f t="shared" si="22"/>
        <v>0</v>
      </c>
      <c r="AC100" s="137">
        <f t="shared" si="23"/>
        <v>0</v>
      </c>
      <c r="AD100" s="137">
        <f t="shared" si="24"/>
        <v>0</v>
      </c>
      <c r="AE100" s="137">
        <f t="shared" si="25"/>
        <v>0</v>
      </c>
      <c r="AF100" s="137">
        <f t="shared" si="26"/>
        <v>0</v>
      </c>
      <c r="AG100" s="137">
        <f t="shared" si="27"/>
        <v>0</v>
      </c>
      <c r="AH100" s="137">
        <f t="shared" si="28"/>
        <v>0</v>
      </c>
      <c r="AI100" s="137">
        <f t="shared" si="29"/>
        <v>0</v>
      </c>
      <c r="AJ100" s="137">
        <f t="shared" si="30"/>
        <v>0</v>
      </c>
      <c r="AK100" s="137">
        <f t="shared" si="31"/>
        <v>1</v>
      </c>
      <c r="AL100" s="145"/>
      <c r="AM100" s="133">
        <f t="shared" si="32"/>
        <v>1</v>
      </c>
      <c r="AO100" s="133">
        <f t="shared" si="33"/>
        <v>0</v>
      </c>
    </row>
    <row r="101" spans="1:41" s="133" customFormat="1" ht="25.5">
      <c r="A101" s="594">
        <v>93</v>
      </c>
      <c r="B101" s="380" t="s">
        <v>260</v>
      </c>
      <c r="C101" s="247" t="s">
        <v>261</v>
      </c>
      <c r="D101" s="247" t="s">
        <v>262</v>
      </c>
      <c r="E101" s="289">
        <v>2015</v>
      </c>
      <c r="F101" s="290">
        <v>10</v>
      </c>
      <c r="G101" s="141"/>
      <c r="H101" s="141"/>
      <c r="I101" s="141"/>
      <c r="J101" s="141"/>
      <c r="K101" s="141"/>
      <c r="L101" s="141"/>
      <c r="M101" s="141"/>
      <c r="N101" s="141"/>
      <c r="O101" s="141" t="s">
        <v>37</v>
      </c>
      <c r="P101" s="840"/>
      <c r="Q101" s="439" t="s">
        <v>325</v>
      </c>
      <c r="R101" s="92" t="s">
        <v>67</v>
      </c>
      <c r="S101" s="19"/>
      <c r="T101" s="19">
        <v>1</v>
      </c>
      <c r="U101" s="19"/>
      <c r="V101" s="19"/>
      <c r="W101" s="142"/>
      <c r="X101" s="143"/>
      <c r="Y101" s="144"/>
      <c r="AB101" s="137">
        <f t="shared" si="22"/>
        <v>0</v>
      </c>
      <c r="AC101" s="137">
        <f t="shared" si="23"/>
        <v>0</v>
      </c>
      <c r="AD101" s="137">
        <f t="shared" si="24"/>
        <v>0</v>
      </c>
      <c r="AE101" s="137">
        <f t="shared" si="25"/>
        <v>0</v>
      </c>
      <c r="AF101" s="137">
        <f t="shared" si="26"/>
        <v>0</v>
      </c>
      <c r="AG101" s="137">
        <f t="shared" si="27"/>
        <v>0</v>
      </c>
      <c r="AH101" s="137">
        <f t="shared" si="28"/>
        <v>0</v>
      </c>
      <c r="AI101" s="137">
        <f t="shared" si="29"/>
        <v>0</v>
      </c>
      <c r="AJ101" s="137">
        <f t="shared" si="30"/>
        <v>1</v>
      </c>
      <c r="AK101" s="137">
        <f t="shared" si="31"/>
        <v>0</v>
      </c>
      <c r="AL101" s="145"/>
      <c r="AM101" s="133">
        <f t="shared" si="32"/>
        <v>0</v>
      </c>
      <c r="AO101" s="133">
        <f t="shared" si="33"/>
        <v>0</v>
      </c>
    </row>
    <row r="102" spans="1:41" s="133" customFormat="1" ht="38.25">
      <c r="A102" s="594">
        <v>94</v>
      </c>
      <c r="B102" s="380" t="s">
        <v>263</v>
      </c>
      <c r="C102" s="247" t="s">
        <v>264</v>
      </c>
      <c r="D102" s="247" t="s">
        <v>265</v>
      </c>
      <c r="E102" s="289">
        <v>2005</v>
      </c>
      <c r="F102" s="290">
        <v>7</v>
      </c>
      <c r="G102" s="141"/>
      <c r="H102" s="141"/>
      <c r="I102" s="141"/>
      <c r="J102" s="141"/>
      <c r="K102" s="141"/>
      <c r="L102" s="141"/>
      <c r="M102" s="141"/>
      <c r="N102" s="141"/>
      <c r="O102" s="141" t="s">
        <v>37</v>
      </c>
      <c r="P102" s="840"/>
      <c r="Q102" s="439" t="s">
        <v>325</v>
      </c>
      <c r="R102" s="92" t="s">
        <v>67</v>
      </c>
      <c r="S102" s="19">
        <v>1</v>
      </c>
      <c r="T102" s="19"/>
      <c r="U102" s="19"/>
      <c r="V102" s="19"/>
      <c r="W102" s="142"/>
      <c r="X102" s="143"/>
      <c r="Y102" s="144"/>
      <c r="AB102" s="137">
        <f t="shared" si="22"/>
        <v>0</v>
      </c>
      <c r="AC102" s="137">
        <f t="shared" si="23"/>
        <v>0</v>
      </c>
      <c r="AD102" s="137">
        <f t="shared" si="24"/>
        <v>0</v>
      </c>
      <c r="AE102" s="137">
        <f t="shared" si="25"/>
        <v>0</v>
      </c>
      <c r="AF102" s="137">
        <f t="shared" si="26"/>
        <v>0</v>
      </c>
      <c r="AG102" s="137">
        <f t="shared" si="27"/>
        <v>0</v>
      </c>
      <c r="AH102" s="137">
        <f t="shared" si="28"/>
        <v>0</v>
      </c>
      <c r="AI102" s="137">
        <f t="shared" si="29"/>
        <v>0</v>
      </c>
      <c r="AJ102" s="137">
        <f t="shared" si="30"/>
        <v>1</v>
      </c>
      <c r="AK102" s="137">
        <f t="shared" si="31"/>
        <v>0</v>
      </c>
      <c r="AL102" s="145"/>
      <c r="AM102" s="133">
        <f t="shared" si="32"/>
        <v>0</v>
      </c>
      <c r="AO102" s="133">
        <f t="shared" si="33"/>
        <v>0</v>
      </c>
    </row>
    <row r="103" spans="1:41" s="133" customFormat="1" ht="38.25">
      <c r="A103" s="594">
        <v>95</v>
      </c>
      <c r="B103" s="380" t="s">
        <v>266</v>
      </c>
      <c r="C103" s="247" t="s">
        <v>267</v>
      </c>
      <c r="D103" s="247" t="s">
        <v>268</v>
      </c>
      <c r="E103" s="289">
        <v>2016</v>
      </c>
      <c r="F103" s="290">
        <v>12</v>
      </c>
      <c r="G103" s="141" t="s">
        <v>37</v>
      </c>
      <c r="H103" s="141"/>
      <c r="I103" s="141"/>
      <c r="J103" s="141"/>
      <c r="K103" s="141"/>
      <c r="L103" s="141"/>
      <c r="M103" s="141"/>
      <c r="N103" s="141"/>
      <c r="O103" s="141"/>
      <c r="P103" s="840"/>
      <c r="Q103" s="439" t="s">
        <v>325</v>
      </c>
      <c r="R103" s="92" t="s">
        <v>67</v>
      </c>
      <c r="S103" s="19"/>
      <c r="T103" s="19">
        <v>1</v>
      </c>
      <c r="U103" s="19"/>
      <c r="V103" s="19"/>
      <c r="W103" s="142"/>
      <c r="X103" s="143"/>
      <c r="Y103" s="144"/>
      <c r="AB103" s="137">
        <f t="shared" si="22"/>
        <v>1</v>
      </c>
      <c r="AC103" s="137">
        <f t="shared" si="23"/>
        <v>0</v>
      </c>
      <c r="AD103" s="137">
        <f t="shared" si="24"/>
        <v>0</v>
      </c>
      <c r="AE103" s="137">
        <f t="shared" si="25"/>
        <v>0</v>
      </c>
      <c r="AF103" s="137">
        <f t="shared" si="26"/>
        <v>0</v>
      </c>
      <c r="AG103" s="137">
        <f t="shared" si="27"/>
        <v>0</v>
      </c>
      <c r="AH103" s="137">
        <f t="shared" si="28"/>
        <v>0</v>
      </c>
      <c r="AI103" s="137">
        <f t="shared" si="29"/>
        <v>0</v>
      </c>
      <c r="AJ103" s="137">
        <f t="shared" si="30"/>
        <v>0</v>
      </c>
      <c r="AK103" s="137">
        <f t="shared" si="31"/>
        <v>0</v>
      </c>
      <c r="AL103" s="145"/>
      <c r="AM103" s="133">
        <f t="shared" si="32"/>
        <v>0</v>
      </c>
      <c r="AO103" s="133">
        <f t="shared" si="33"/>
        <v>0</v>
      </c>
    </row>
    <row r="104" spans="1:41" s="133" customFormat="1" ht="25.5">
      <c r="A104" s="594">
        <v>96</v>
      </c>
      <c r="B104" s="380" t="s">
        <v>269</v>
      </c>
      <c r="C104" s="247" t="s">
        <v>270</v>
      </c>
      <c r="D104" s="247" t="s">
        <v>271</v>
      </c>
      <c r="E104" s="289">
        <v>2018</v>
      </c>
      <c r="F104" s="290">
        <v>8</v>
      </c>
      <c r="G104" s="141"/>
      <c r="H104" s="141"/>
      <c r="I104" s="141"/>
      <c r="J104" s="141"/>
      <c r="K104" s="141"/>
      <c r="L104" s="141"/>
      <c r="M104" s="141"/>
      <c r="N104" s="141"/>
      <c r="O104" s="141" t="s">
        <v>37</v>
      </c>
      <c r="P104" s="840"/>
      <c r="Q104" s="439" t="s">
        <v>325</v>
      </c>
      <c r="R104" s="92" t="s">
        <v>67</v>
      </c>
      <c r="S104" s="19"/>
      <c r="T104" s="19">
        <v>1</v>
      </c>
      <c r="U104" s="19"/>
      <c r="V104" s="19"/>
      <c r="W104" s="142"/>
      <c r="X104" s="143"/>
      <c r="Y104" s="144"/>
      <c r="AB104" s="137">
        <f t="shared" si="22"/>
        <v>0</v>
      </c>
      <c r="AC104" s="137">
        <f t="shared" si="23"/>
        <v>0</v>
      </c>
      <c r="AD104" s="137">
        <f t="shared" si="24"/>
        <v>0</v>
      </c>
      <c r="AE104" s="137">
        <f t="shared" si="25"/>
        <v>0</v>
      </c>
      <c r="AF104" s="137">
        <f t="shared" si="26"/>
        <v>0</v>
      </c>
      <c r="AG104" s="137">
        <f t="shared" si="27"/>
        <v>0</v>
      </c>
      <c r="AH104" s="137">
        <f t="shared" si="28"/>
        <v>0</v>
      </c>
      <c r="AI104" s="137">
        <f t="shared" si="29"/>
        <v>0</v>
      </c>
      <c r="AJ104" s="137">
        <f t="shared" si="30"/>
        <v>1</v>
      </c>
      <c r="AK104" s="137">
        <f t="shared" si="31"/>
        <v>0</v>
      </c>
      <c r="AL104" s="145"/>
      <c r="AM104" s="133">
        <f t="shared" si="32"/>
        <v>0</v>
      </c>
      <c r="AO104" s="133">
        <f t="shared" si="33"/>
        <v>0</v>
      </c>
    </row>
    <row r="105" spans="1:41" s="133" customFormat="1" ht="25.5">
      <c r="A105" s="594">
        <v>97</v>
      </c>
      <c r="B105" s="380" t="s">
        <v>272</v>
      </c>
      <c r="C105" s="247" t="s">
        <v>264</v>
      </c>
      <c r="D105" s="247" t="s">
        <v>273</v>
      </c>
      <c r="E105" s="289">
        <v>2018</v>
      </c>
      <c r="F105" s="290">
        <v>7</v>
      </c>
      <c r="G105" s="141"/>
      <c r="H105" s="141"/>
      <c r="I105" s="141"/>
      <c r="J105" s="141"/>
      <c r="K105" s="141"/>
      <c r="L105" s="141"/>
      <c r="M105" s="141"/>
      <c r="N105" s="141"/>
      <c r="O105" s="141" t="s">
        <v>37</v>
      </c>
      <c r="P105" s="840"/>
      <c r="Q105" s="439" t="s">
        <v>325</v>
      </c>
      <c r="R105" s="92" t="s">
        <v>67</v>
      </c>
      <c r="S105" s="19"/>
      <c r="T105" s="19">
        <v>1</v>
      </c>
      <c r="U105" s="19"/>
      <c r="V105" s="19"/>
      <c r="W105" s="142"/>
      <c r="X105" s="143"/>
      <c r="Y105" s="144"/>
      <c r="AB105" s="137">
        <f t="shared" si="22"/>
        <v>0</v>
      </c>
      <c r="AC105" s="137">
        <f t="shared" si="23"/>
        <v>0</v>
      </c>
      <c r="AD105" s="137">
        <f t="shared" si="24"/>
        <v>0</v>
      </c>
      <c r="AE105" s="137">
        <f t="shared" si="25"/>
        <v>0</v>
      </c>
      <c r="AF105" s="137">
        <f t="shared" si="26"/>
        <v>0</v>
      </c>
      <c r="AG105" s="137">
        <f t="shared" si="27"/>
        <v>0</v>
      </c>
      <c r="AH105" s="137">
        <f t="shared" si="28"/>
        <v>0</v>
      </c>
      <c r="AI105" s="137">
        <f t="shared" si="29"/>
        <v>0</v>
      </c>
      <c r="AJ105" s="137">
        <f t="shared" si="30"/>
        <v>1</v>
      </c>
      <c r="AK105" s="137">
        <f t="shared" si="31"/>
        <v>0</v>
      </c>
      <c r="AL105" s="145"/>
      <c r="AM105" s="133">
        <f t="shared" si="32"/>
        <v>0</v>
      </c>
      <c r="AO105" s="133">
        <f t="shared" si="33"/>
        <v>0</v>
      </c>
    </row>
    <row r="106" spans="1:41" s="133" customFormat="1" ht="12.75">
      <c r="A106" s="594">
        <v>98</v>
      </c>
      <c r="B106" s="380" t="s">
        <v>274</v>
      </c>
      <c r="C106" s="247" t="s">
        <v>275</v>
      </c>
      <c r="D106" s="247" t="s">
        <v>276</v>
      </c>
      <c r="E106" s="760">
        <v>2018</v>
      </c>
      <c r="F106" s="290">
        <v>8</v>
      </c>
      <c r="G106" s="146"/>
      <c r="H106" s="141"/>
      <c r="I106" s="141"/>
      <c r="J106" s="141"/>
      <c r="K106" s="141"/>
      <c r="L106" s="141"/>
      <c r="M106" s="141"/>
      <c r="N106" s="141"/>
      <c r="O106" s="141" t="s">
        <v>37</v>
      </c>
      <c r="P106" s="840"/>
      <c r="Q106" s="439" t="s">
        <v>325</v>
      </c>
      <c r="R106" s="92" t="s">
        <v>67</v>
      </c>
      <c r="S106" s="19"/>
      <c r="T106" s="19">
        <v>1</v>
      </c>
      <c r="U106" s="19"/>
      <c r="V106" s="19"/>
      <c r="W106" s="142"/>
      <c r="X106" s="143"/>
      <c r="Y106" s="144"/>
      <c r="AB106" s="137">
        <f t="shared" si="22"/>
        <v>0</v>
      </c>
      <c r="AC106" s="137">
        <f t="shared" si="23"/>
        <v>0</v>
      </c>
      <c r="AD106" s="137">
        <f t="shared" si="24"/>
        <v>0</v>
      </c>
      <c r="AE106" s="137">
        <f t="shared" si="25"/>
        <v>0</v>
      </c>
      <c r="AF106" s="137">
        <f t="shared" si="26"/>
        <v>0</v>
      </c>
      <c r="AG106" s="137">
        <f t="shared" si="27"/>
        <v>0</v>
      </c>
      <c r="AH106" s="137">
        <f t="shared" si="28"/>
        <v>0</v>
      </c>
      <c r="AI106" s="137">
        <f t="shared" si="29"/>
        <v>0</v>
      </c>
      <c r="AJ106" s="137">
        <f t="shared" si="30"/>
        <v>1</v>
      </c>
      <c r="AK106" s="137">
        <f t="shared" si="31"/>
        <v>0</v>
      </c>
      <c r="AL106" s="145"/>
      <c r="AM106" s="133">
        <f t="shared" si="32"/>
        <v>0</v>
      </c>
      <c r="AO106" s="133">
        <f t="shared" si="33"/>
        <v>0</v>
      </c>
    </row>
    <row r="107" spans="1:41" s="133" customFormat="1" ht="38.25">
      <c r="A107" s="594">
        <v>99</v>
      </c>
      <c r="B107" s="379" t="s">
        <v>277</v>
      </c>
      <c r="C107" s="247" t="s">
        <v>278</v>
      </c>
      <c r="D107" s="247" t="s">
        <v>279</v>
      </c>
      <c r="E107" s="289">
        <v>2016</v>
      </c>
      <c r="F107" s="289">
        <v>7</v>
      </c>
      <c r="G107" s="146"/>
      <c r="H107" s="141"/>
      <c r="I107" s="141"/>
      <c r="J107" s="141"/>
      <c r="K107" s="141"/>
      <c r="L107" s="141"/>
      <c r="M107" s="141"/>
      <c r="N107" s="141"/>
      <c r="O107" s="141"/>
      <c r="P107" s="840" t="s">
        <v>5974</v>
      </c>
      <c r="Q107" s="439" t="s">
        <v>325</v>
      </c>
      <c r="R107" s="92" t="s">
        <v>67</v>
      </c>
      <c r="S107" s="19"/>
      <c r="T107" s="19">
        <v>1</v>
      </c>
      <c r="U107" s="19"/>
      <c r="V107" s="19"/>
      <c r="W107" s="142"/>
      <c r="X107" s="143">
        <v>1</v>
      </c>
      <c r="Y107" s="144"/>
      <c r="AB107" s="137">
        <f t="shared" si="22"/>
        <v>0</v>
      </c>
      <c r="AC107" s="137">
        <f t="shared" si="23"/>
        <v>0</v>
      </c>
      <c r="AD107" s="137">
        <f t="shared" si="24"/>
        <v>0</v>
      </c>
      <c r="AE107" s="137">
        <f t="shared" si="25"/>
        <v>0</v>
      </c>
      <c r="AF107" s="137">
        <f t="shared" si="26"/>
        <v>0</v>
      </c>
      <c r="AG107" s="137">
        <f t="shared" si="27"/>
        <v>0</v>
      </c>
      <c r="AH107" s="137">
        <f t="shared" si="28"/>
        <v>0</v>
      </c>
      <c r="AI107" s="137">
        <f t="shared" si="29"/>
        <v>0</v>
      </c>
      <c r="AJ107" s="137">
        <f t="shared" si="30"/>
        <v>0</v>
      </c>
      <c r="AK107" s="137">
        <f t="shared" si="31"/>
        <v>1</v>
      </c>
      <c r="AL107" s="145"/>
      <c r="AM107" s="133">
        <f t="shared" si="32"/>
        <v>1</v>
      </c>
      <c r="AO107" s="133">
        <f t="shared" si="33"/>
        <v>0</v>
      </c>
    </row>
    <row r="108" spans="1:41" s="133" customFormat="1" ht="25.5">
      <c r="A108" s="594">
        <v>100</v>
      </c>
      <c r="B108" s="381" t="s">
        <v>280</v>
      </c>
      <c r="C108" s="247" t="s">
        <v>281</v>
      </c>
      <c r="D108" s="247" t="s">
        <v>219</v>
      </c>
      <c r="E108" s="291">
        <v>2016</v>
      </c>
      <c r="F108" s="291">
        <v>7</v>
      </c>
      <c r="G108" s="147" t="s">
        <v>37</v>
      </c>
      <c r="H108" s="147"/>
      <c r="I108" s="147" t="s">
        <v>37</v>
      </c>
      <c r="J108" s="147"/>
      <c r="K108" s="147"/>
      <c r="L108" s="147"/>
      <c r="M108" s="147"/>
      <c r="N108" s="147"/>
      <c r="O108" s="147"/>
      <c r="P108" s="840"/>
      <c r="Q108" s="439" t="s">
        <v>325</v>
      </c>
      <c r="R108" s="92" t="s">
        <v>67</v>
      </c>
      <c r="S108" s="19"/>
      <c r="T108" s="19">
        <v>1</v>
      </c>
      <c r="U108" s="19"/>
      <c r="V108" s="19"/>
      <c r="W108" s="142"/>
      <c r="X108" s="143"/>
      <c r="Y108" s="144"/>
      <c r="AB108" s="137">
        <f t="shared" si="22"/>
        <v>1</v>
      </c>
      <c r="AC108" s="137">
        <f t="shared" si="23"/>
        <v>0</v>
      </c>
      <c r="AD108" s="137">
        <f t="shared" si="24"/>
        <v>1</v>
      </c>
      <c r="AE108" s="137">
        <f t="shared" si="25"/>
        <v>0</v>
      </c>
      <c r="AF108" s="137">
        <f t="shared" si="26"/>
        <v>0</v>
      </c>
      <c r="AG108" s="137">
        <f t="shared" si="27"/>
        <v>0</v>
      </c>
      <c r="AH108" s="137">
        <f t="shared" si="28"/>
        <v>0</v>
      </c>
      <c r="AI108" s="137">
        <f t="shared" si="29"/>
        <v>0</v>
      </c>
      <c r="AJ108" s="137">
        <f t="shared" si="30"/>
        <v>0</v>
      </c>
      <c r="AK108" s="137">
        <f t="shared" si="31"/>
        <v>0</v>
      </c>
      <c r="AL108" s="145"/>
      <c r="AM108" s="133">
        <f t="shared" si="32"/>
        <v>0</v>
      </c>
      <c r="AO108" s="133">
        <f t="shared" si="33"/>
        <v>0</v>
      </c>
    </row>
    <row r="109" spans="1:41" s="133" customFormat="1" ht="63.75">
      <c r="A109" s="594">
        <v>101</v>
      </c>
      <c r="B109" s="381" t="s">
        <v>282</v>
      </c>
      <c r="C109" s="247" t="s">
        <v>283</v>
      </c>
      <c r="D109" s="247" t="s">
        <v>284</v>
      </c>
      <c r="E109" s="291">
        <v>2015</v>
      </c>
      <c r="F109" s="291">
        <v>7</v>
      </c>
      <c r="G109" s="147"/>
      <c r="H109" s="147" t="s">
        <v>37</v>
      </c>
      <c r="I109" s="147"/>
      <c r="J109" s="147"/>
      <c r="K109" s="147"/>
      <c r="L109" s="147"/>
      <c r="M109" s="147"/>
      <c r="N109" s="147"/>
      <c r="O109" s="147"/>
      <c r="P109" s="840"/>
      <c r="Q109" s="439" t="s">
        <v>325</v>
      </c>
      <c r="R109" s="92" t="s">
        <v>67</v>
      </c>
      <c r="S109" s="19"/>
      <c r="T109" s="19">
        <v>1</v>
      </c>
      <c r="U109" s="19"/>
      <c r="V109" s="19"/>
      <c r="W109" s="142"/>
      <c r="X109" s="143"/>
      <c r="Y109" s="144"/>
      <c r="AB109" s="137">
        <f t="shared" si="22"/>
        <v>0</v>
      </c>
      <c r="AC109" s="137">
        <f t="shared" si="23"/>
        <v>1</v>
      </c>
      <c r="AD109" s="137">
        <f t="shared" si="24"/>
        <v>0</v>
      </c>
      <c r="AE109" s="137">
        <f t="shared" si="25"/>
        <v>0</v>
      </c>
      <c r="AF109" s="137">
        <f t="shared" si="26"/>
        <v>0</v>
      </c>
      <c r="AG109" s="137">
        <f t="shared" si="27"/>
        <v>0</v>
      </c>
      <c r="AH109" s="137">
        <f t="shared" si="28"/>
        <v>0</v>
      </c>
      <c r="AI109" s="137">
        <f t="shared" si="29"/>
        <v>0</v>
      </c>
      <c r="AJ109" s="137">
        <f t="shared" si="30"/>
        <v>0</v>
      </c>
      <c r="AK109" s="137">
        <f t="shared" si="31"/>
        <v>0</v>
      </c>
      <c r="AL109" s="145"/>
      <c r="AM109" s="133">
        <f t="shared" si="32"/>
        <v>0</v>
      </c>
      <c r="AO109" s="133">
        <f t="shared" si="33"/>
        <v>0</v>
      </c>
    </row>
    <row r="110" spans="1:41" s="133" customFormat="1" ht="89.25">
      <c r="A110" s="594">
        <v>102</v>
      </c>
      <c r="B110" s="381" t="s">
        <v>285</v>
      </c>
      <c r="C110" s="247" t="s">
        <v>286</v>
      </c>
      <c r="D110" s="247" t="s">
        <v>287</v>
      </c>
      <c r="E110" s="291">
        <v>2017</v>
      </c>
      <c r="F110" s="291">
        <v>7</v>
      </c>
      <c r="G110" s="147" t="s">
        <v>37</v>
      </c>
      <c r="H110" s="147"/>
      <c r="I110" s="147"/>
      <c r="J110" s="147"/>
      <c r="K110" s="147"/>
      <c r="L110" s="147"/>
      <c r="M110" s="147"/>
      <c r="N110" s="147"/>
      <c r="O110" s="147"/>
      <c r="P110" s="840"/>
      <c r="Q110" s="439" t="s">
        <v>325</v>
      </c>
      <c r="R110" s="92" t="s">
        <v>68</v>
      </c>
      <c r="S110" s="19"/>
      <c r="T110" s="19">
        <v>1</v>
      </c>
      <c r="U110" s="19"/>
      <c r="V110" s="19"/>
      <c r="W110" s="142"/>
      <c r="X110" s="143"/>
      <c r="Y110" s="144"/>
      <c r="AB110" s="137">
        <f t="shared" si="22"/>
        <v>1</v>
      </c>
      <c r="AC110" s="137">
        <f t="shared" si="23"/>
        <v>0</v>
      </c>
      <c r="AD110" s="137">
        <f t="shared" si="24"/>
        <v>0</v>
      </c>
      <c r="AE110" s="137">
        <f t="shared" si="25"/>
        <v>0</v>
      </c>
      <c r="AF110" s="137">
        <f t="shared" si="26"/>
        <v>0</v>
      </c>
      <c r="AG110" s="137">
        <f t="shared" si="27"/>
        <v>0</v>
      </c>
      <c r="AH110" s="137">
        <f t="shared" si="28"/>
        <v>0</v>
      </c>
      <c r="AI110" s="137">
        <f t="shared" si="29"/>
        <v>0</v>
      </c>
      <c r="AJ110" s="137">
        <f t="shared" si="30"/>
        <v>0</v>
      </c>
      <c r="AK110" s="137">
        <f t="shared" si="31"/>
        <v>0</v>
      </c>
      <c r="AL110" s="145"/>
      <c r="AM110" s="133">
        <f t="shared" si="32"/>
        <v>0</v>
      </c>
      <c r="AO110" s="133">
        <f t="shared" si="33"/>
        <v>0</v>
      </c>
    </row>
    <row r="111" spans="1:41" s="133" customFormat="1" ht="51">
      <c r="A111" s="594">
        <v>103</v>
      </c>
      <c r="B111" s="381" t="s">
        <v>288</v>
      </c>
      <c r="C111" s="247" t="s">
        <v>289</v>
      </c>
      <c r="D111" s="247" t="s">
        <v>290</v>
      </c>
      <c r="E111" s="291">
        <v>2017</v>
      </c>
      <c r="F111" s="291">
        <v>7</v>
      </c>
      <c r="G111" s="147" t="s">
        <v>37</v>
      </c>
      <c r="H111" s="147"/>
      <c r="I111" s="147"/>
      <c r="J111" s="147"/>
      <c r="K111" s="147"/>
      <c r="L111" s="147"/>
      <c r="M111" s="147"/>
      <c r="N111" s="147"/>
      <c r="O111" s="147"/>
      <c r="P111" s="840"/>
      <c r="Q111" s="439" t="s">
        <v>325</v>
      </c>
      <c r="R111" s="92" t="s">
        <v>68</v>
      </c>
      <c r="S111" s="19"/>
      <c r="T111" s="19">
        <v>1</v>
      </c>
      <c r="U111" s="19"/>
      <c r="V111" s="19"/>
      <c r="W111" s="142"/>
      <c r="X111" s="143"/>
      <c r="Y111" s="144"/>
      <c r="AB111" s="137">
        <f t="shared" si="22"/>
        <v>1</v>
      </c>
      <c r="AC111" s="137">
        <f t="shared" si="23"/>
        <v>0</v>
      </c>
      <c r="AD111" s="137">
        <f t="shared" si="24"/>
        <v>0</v>
      </c>
      <c r="AE111" s="137">
        <f t="shared" si="25"/>
        <v>0</v>
      </c>
      <c r="AF111" s="137">
        <f t="shared" si="26"/>
        <v>0</v>
      </c>
      <c r="AG111" s="137">
        <f t="shared" si="27"/>
        <v>0</v>
      </c>
      <c r="AH111" s="137">
        <f t="shared" si="28"/>
        <v>0</v>
      </c>
      <c r="AI111" s="137">
        <f t="shared" si="29"/>
        <v>0</v>
      </c>
      <c r="AJ111" s="137">
        <f t="shared" si="30"/>
        <v>0</v>
      </c>
      <c r="AK111" s="137">
        <f t="shared" si="31"/>
        <v>0</v>
      </c>
      <c r="AL111" s="145"/>
      <c r="AM111" s="133">
        <f t="shared" si="32"/>
        <v>0</v>
      </c>
      <c r="AO111" s="133">
        <f t="shared" si="33"/>
        <v>0</v>
      </c>
    </row>
    <row r="112" spans="1:41" s="133" customFormat="1" ht="51">
      <c r="A112" s="594">
        <v>104</v>
      </c>
      <c r="B112" s="129" t="s">
        <v>291</v>
      </c>
      <c r="C112" s="247" t="s">
        <v>292</v>
      </c>
      <c r="D112" s="247" t="s">
        <v>293</v>
      </c>
      <c r="E112" s="293">
        <v>2017</v>
      </c>
      <c r="F112" s="291">
        <v>7</v>
      </c>
      <c r="G112" s="148" t="s">
        <v>37</v>
      </c>
      <c r="H112" s="148"/>
      <c r="I112" s="148"/>
      <c r="J112" s="148"/>
      <c r="K112" s="148"/>
      <c r="L112" s="148"/>
      <c r="M112" s="148"/>
      <c r="N112" s="148"/>
      <c r="O112" s="148"/>
      <c r="P112" s="840"/>
      <c r="Q112" s="439" t="s">
        <v>325</v>
      </c>
      <c r="R112" s="92" t="s">
        <v>67</v>
      </c>
      <c r="S112" s="19"/>
      <c r="T112" s="19">
        <v>1</v>
      </c>
      <c r="U112" s="19"/>
      <c r="V112" s="19"/>
      <c r="W112" s="142"/>
      <c r="X112" s="143"/>
      <c r="Y112" s="144"/>
      <c r="AB112" s="137">
        <f t="shared" si="22"/>
        <v>1</v>
      </c>
      <c r="AC112" s="137">
        <f t="shared" si="23"/>
        <v>0</v>
      </c>
      <c r="AD112" s="137">
        <f t="shared" si="24"/>
        <v>0</v>
      </c>
      <c r="AE112" s="137">
        <f t="shared" si="25"/>
        <v>0</v>
      </c>
      <c r="AF112" s="137">
        <f t="shared" si="26"/>
        <v>0</v>
      </c>
      <c r="AG112" s="137">
        <f t="shared" si="27"/>
        <v>0</v>
      </c>
      <c r="AH112" s="137">
        <f t="shared" si="28"/>
        <v>0</v>
      </c>
      <c r="AI112" s="137">
        <f t="shared" si="29"/>
        <v>0</v>
      </c>
      <c r="AJ112" s="137">
        <f t="shared" si="30"/>
        <v>0</v>
      </c>
      <c r="AK112" s="137">
        <f t="shared" si="31"/>
        <v>0</v>
      </c>
      <c r="AL112" s="145"/>
      <c r="AM112" s="133">
        <f t="shared" si="32"/>
        <v>0</v>
      </c>
      <c r="AO112" s="133">
        <f t="shared" si="33"/>
        <v>0</v>
      </c>
    </row>
    <row r="113" spans="1:41" s="133" customFormat="1" ht="89.25">
      <c r="A113" s="594">
        <v>105</v>
      </c>
      <c r="B113" s="129" t="s">
        <v>294</v>
      </c>
      <c r="C113" s="247" t="s">
        <v>295</v>
      </c>
      <c r="D113" s="247" t="s">
        <v>296</v>
      </c>
      <c r="E113" s="293">
        <v>2018</v>
      </c>
      <c r="F113" s="291">
        <v>7</v>
      </c>
      <c r="G113" s="148"/>
      <c r="H113" s="148"/>
      <c r="I113" s="148"/>
      <c r="J113" s="148"/>
      <c r="K113" s="148"/>
      <c r="L113" s="148"/>
      <c r="M113" s="148"/>
      <c r="N113" s="148"/>
      <c r="O113" s="148"/>
      <c r="P113" s="840" t="s">
        <v>297</v>
      </c>
      <c r="Q113" s="439" t="s">
        <v>325</v>
      </c>
      <c r="R113" s="92" t="s">
        <v>67</v>
      </c>
      <c r="S113" s="19"/>
      <c r="T113" s="19">
        <v>1</v>
      </c>
      <c r="U113" s="19"/>
      <c r="V113" s="19"/>
      <c r="W113" s="142"/>
      <c r="X113" s="143"/>
      <c r="Y113" s="144"/>
      <c r="AB113" s="137">
        <f t="shared" si="22"/>
        <v>0</v>
      </c>
      <c r="AC113" s="137">
        <f t="shared" si="23"/>
        <v>0</v>
      </c>
      <c r="AD113" s="137">
        <f t="shared" si="24"/>
        <v>0</v>
      </c>
      <c r="AE113" s="137">
        <f t="shared" si="25"/>
        <v>0</v>
      </c>
      <c r="AF113" s="137">
        <f t="shared" si="26"/>
        <v>0</v>
      </c>
      <c r="AG113" s="137">
        <f t="shared" si="27"/>
        <v>0</v>
      </c>
      <c r="AH113" s="137">
        <f t="shared" si="28"/>
        <v>0</v>
      </c>
      <c r="AI113" s="137">
        <f t="shared" si="29"/>
        <v>0</v>
      </c>
      <c r="AJ113" s="137">
        <f t="shared" si="30"/>
        <v>0</v>
      </c>
      <c r="AK113" s="137">
        <f t="shared" si="31"/>
        <v>1</v>
      </c>
      <c r="AL113" s="145"/>
      <c r="AM113" s="133">
        <f t="shared" si="32"/>
        <v>0</v>
      </c>
      <c r="AO113" s="133">
        <f t="shared" si="33"/>
        <v>1</v>
      </c>
    </row>
    <row r="114" spans="1:41" s="133" customFormat="1" ht="38.25">
      <c r="A114" s="594">
        <v>106</v>
      </c>
      <c r="B114" s="382" t="s">
        <v>298</v>
      </c>
      <c r="C114" s="247" t="s">
        <v>299</v>
      </c>
      <c r="D114" s="247" t="s">
        <v>300</v>
      </c>
      <c r="E114" s="292" t="s">
        <v>301</v>
      </c>
      <c r="F114" s="292">
        <v>47</v>
      </c>
      <c r="G114" s="98"/>
      <c r="H114" s="98"/>
      <c r="I114" s="98"/>
      <c r="J114" s="98"/>
      <c r="K114" s="98"/>
      <c r="L114" s="98"/>
      <c r="M114" s="98"/>
      <c r="N114" s="98"/>
      <c r="O114" s="98"/>
      <c r="P114" s="840" t="s">
        <v>302</v>
      </c>
      <c r="Q114" s="439" t="s">
        <v>325</v>
      </c>
      <c r="R114" s="92" t="s">
        <v>67</v>
      </c>
      <c r="S114" s="19"/>
      <c r="T114" s="19">
        <v>1</v>
      </c>
      <c r="U114" s="19"/>
      <c r="V114" s="19"/>
      <c r="W114" s="142"/>
      <c r="X114" s="143"/>
      <c r="Y114" s="144"/>
      <c r="Z114" s="133">
        <v>1</v>
      </c>
      <c r="AB114" s="137">
        <f t="shared" si="22"/>
        <v>0</v>
      </c>
      <c r="AC114" s="137">
        <f t="shared" si="23"/>
        <v>0</v>
      </c>
      <c r="AD114" s="137">
        <f t="shared" si="24"/>
        <v>0</v>
      </c>
      <c r="AE114" s="137">
        <f t="shared" si="25"/>
        <v>0</v>
      </c>
      <c r="AF114" s="137">
        <f t="shared" si="26"/>
        <v>0</v>
      </c>
      <c r="AG114" s="137">
        <f t="shared" si="27"/>
        <v>0</v>
      </c>
      <c r="AH114" s="137">
        <f t="shared" si="28"/>
        <v>0</v>
      </c>
      <c r="AI114" s="137">
        <f t="shared" si="29"/>
        <v>0</v>
      </c>
      <c r="AJ114" s="137">
        <f t="shared" si="30"/>
        <v>0</v>
      </c>
      <c r="AK114" s="137">
        <f t="shared" si="31"/>
        <v>1</v>
      </c>
      <c r="AL114" s="145"/>
      <c r="AM114" s="133">
        <f t="shared" si="32"/>
        <v>1</v>
      </c>
      <c r="AO114" s="133">
        <f t="shared" si="33"/>
        <v>0</v>
      </c>
    </row>
    <row r="115" spans="1:41" s="133" customFormat="1" ht="63.75">
      <c r="A115" s="594">
        <v>107</v>
      </c>
      <c r="B115" s="382" t="s">
        <v>303</v>
      </c>
      <c r="C115" s="247" t="s">
        <v>304</v>
      </c>
      <c r="D115" s="247" t="s">
        <v>300</v>
      </c>
      <c r="E115" s="292" t="s">
        <v>305</v>
      </c>
      <c r="F115" s="292">
        <v>7</v>
      </c>
      <c r="G115" s="98"/>
      <c r="H115" s="98"/>
      <c r="I115" s="98"/>
      <c r="J115" s="98"/>
      <c r="K115" s="98"/>
      <c r="L115" s="98"/>
      <c r="M115" s="98"/>
      <c r="N115" s="98" t="s">
        <v>37</v>
      </c>
      <c r="O115" s="98"/>
      <c r="P115" s="840" t="s">
        <v>306</v>
      </c>
      <c r="Q115" s="439" t="s">
        <v>325</v>
      </c>
      <c r="R115" s="92" t="s">
        <v>67</v>
      </c>
      <c r="S115" s="19"/>
      <c r="T115" s="19">
        <v>1</v>
      </c>
      <c r="U115" s="19"/>
      <c r="V115" s="19"/>
      <c r="W115" s="142"/>
      <c r="X115" s="143"/>
      <c r="Y115" s="144"/>
      <c r="AB115" s="137">
        <f t="shared" si="22"/>
        <v>0</v>
      </c>
      <c r="AC115" s="137">
        <f t="shared" si="23"/>
        <v>0</v>
      </c>
      <c r="AD115" s="137">
        <f t="shared" si="24"/>
        <v>0</v>
      </c>
      <c r="AE115" s="137">
        <f t="shared" si="25"/>
        <v>0</v>
      </c>
      <c r="AF115" s="137">
        <f t="shared" si="26"/>
        <v>0</v>
      </c>
      <c r="AG115" s="137">
        <f t="shared" si="27"/>
        <v>0</v>
      </c>
      <c r="AH115" s="137">
        <f t="shared" si="28"/>
        <v>0</v>
      </c>
      <c r="AI115" s="137">
        <f t="shared" si="29"/>
        <v>1</v>
      </c>
      <c r="AJ115" s="137">
        <f t="shared" si="30"/>
        <v>0</v>
      </c>
      <c r="AK115" s="137">
        <f t="shared" si="31"/>
        <v>1</v>
      </c>
      <c r="AL115" s="145"/>
      <c r="AM115" s="133">
        <f t="shared" si="32"/>
        <v>0</v>
      </c>
      <c r="AO115" s="133">
        <f t="shared" si="33"/>
        <v>1</v>
      </c>
    </row>
    <row r="116" spans="1:41" s="133" customFormat="1" ht="38.25">
      <c r="A116" s="594">
        <v>108</v>
      </c>
      <c r="B116" s="382" t="s">
        <v>307</v>
      </c>
      <c r="C116" s="247" t="s">
        <v>308</v>
      </c>
      <c r="D116" s="247" t="s">
        <v>300</v>
      </c>
      <c r="E116" s="292" t="s">
        <v>309</v>
      </c>
      <c r="F116" s="292">
        <v>7</v>
      </c>
      <c r="G116" s="98"/>
      <c r="H116" s="98"/>
      <c r="I116" s="98"/>
      <c r="J116" s="98"/>
      <c r="K116" s="98"/>
      <c r="L116" s="98"/>
      <c r="M116" s="98"/>
      <c r="N116" s="98"/>
      <c r="O116" s="98"/>
      <c r="P116" s="840" t="s">
        <v>302</v>
      </c>
      <c r="Q116" s="439" t="s">
        <v>325</v>
      </c>
      <c r="R116" s="92" t="s">
        <v>67</v>
      </c>
      <c r="S116" s="19"/>
      <c r="T116" s="19">
        <v>1</v>
      </c>
      <c r="U116" s="19"/>
      <c r="V116" s="19"/>
      <c r="W116" s="142"/>
      <c r="X116" s="143"/>
      <c r="Y116" s="144"/>
      <c r="Z116" s="133">
        <v>1</v>
      </c>
      <c r="AB116" s="137">
        <f t="shared" si="22"/>
        <v>0</v>
      </c>
      <c r="AC116" s="137">
        <f t="shared" si="23"/>
        <v>0</v>
      </c>
      <c r="AD116" s="137">
        <f t="shared" si="24"/>
        <v>0</v>
      </c>
      <c r="AE116" s="137">
        <f t="shared" si="25"/>
        <v>0</v>
      </c>
      <c r="AF116" s="137">
        <f t="shared" si="26"/>
        <v>0</v>
      </c>
      <c r="AG116" s="137">
        <f t="shared" si="27"/>
        <v>0</v>
      </c>
      <c r="AH116" s="137">
        <f t="shared" si="28"/>
        <v>0</v>
      </c>
      <c r="AI116" s="137">
        <f t="shared" si="29"/>
        <v>0</v>
      </c>
      <c r="AJ116" s="137">
        <f t="shared" si="30"/>
        <v>0</v>
      </c>
      <c r="AK116" s="137">
        <f t="shared" si="31"/>
        <v>1</v>
      </c>
      <c r="AL116" s="145"/>
      <c r="AM116" s="133">
        <f t="shared" si="32"/>
        <v>1</v>
      </c>
      <c r="AO116" s="133">
        <f t="shared" si="33"/>
        <v>0</v>
      </c>
    </row>
    <row r="117" spans="1:41" s="133" customFormat="1" ht="51">
      <c r="A117" s="594">
        <v>109</v>
      </c>
      <c r="B117" s="382" t="s">
        <v>310</v>
      </c>
      <c r="C117" s="247" t="s">
        <v>311</v>
      </c>
      <c r="D117" s="247" t="s">
        <v>300</v>
      </c>
      <c r="E117" s="292" t="s">
        <v>312</v>
      </c>
      <c r="F117" s="292">
        <v>7</v>
      </c>
      <c r="G117" s="98"/>
      <c r="H117" s="98"/>
      <c r="I117" s="98"/>
      <c r="J117" s="98"/>
      <c r="K117" s="98"/>
      <c r="L117" s="98"/>
      <c r="M117" s="98"/>
      <c r="N117" s="98"/>
      <c r="O117" s="98"/>
      <c r="P117" s="840" t="s">
        <v>302</v>
      </c>
      <c r="Q117" s="439" t="s">
        <v>325</v>
      </c>
      <c r="R117" s="92" t="s">
        <v>67</v>
      </c>
      <c r="S117" s="19"/>
      <c r="T117" s="19">
        <v>1</v>
      </c>
      <c r="U117" s="19"/>
      <c r="V117" s="19"/>
      <c r="W117" s="142"/>
      <c r="X117" s="143"/>
      <c r="Y117" s="144"/>
      <c r="Z117" s="133">
        <v>1</v>
      </c>
      <c r="AB117" s="137">
        <f t="shared" si="22"/>
        <v>0</v>
      </c>
      <c r="AC117" s="137">
        <f t="shared" si="23"/>
        <v>0</v>
      </c>
      <c r="AD117" s="137">
        <f t="shared" si="24"/>
        <v>0</v>
      </c>
      <c r="AE117" s="137">
        <f t="shared" si="25"/>
        <v>0</v>
      </c>
      <c r="AF117" s="137">
        <f t="shared" si="26"/>
        <v>0</v>
      </c>
      <c r="AG117" s="137">
        <f t="shared" si="27"/>
        <v>0</v>
      </c>
      <c r="AH117" s="137">
        <f t="shared" si="28"/>
        <v>0</v>
      </c>
      <c r="AI117" s="137">
        <f t="shared" si="29"/>
        <v>0</v>
      </c>
      <c r="AJ117" s="137">
        <f t="shared" si="30"/>
        <v>0</v>
      </c>
      <c r="AK117" s="137">
        <f t="shared" si="31"/>
        <v>1</v>
      </c>
      <c r="AL117" s="145"/>
      <c r="AM117" s="133">
        <f t="shared" si="32"/>
        <v>1</v>
      </c>
      <c r="AO117" s="133">
        <f t="shared" si="33"/>
        <v>0</v>
      </c>
    </row>
    <row r="118" spans="1:41" s="133" customFormat="1" ht="38.25">
      <c r="A118" s="594">
        <v>110</v>
      </c>
      <c r="B118" s="129" t="s">
        <v>313</v>
      </c>
      <c r="C118" s="247" t="s">
        <v>314</v>
      </c>
      <c r="D118" s="247" t="s">
        <v>315</v>
      </c>
      <c r="E118" s="293">
        <v>2016</v>
      </c>
      <c r="F118" s="293">
        <v>11</v>
      </c>
      <c r="G118" s="148" t="s">
        <v>37</v>
      </c>
      <c r="H118" s="148"/>
      <c r="I118" s="148"/>
      <c r="J118" s="148"/>
      <c r="K118" s="148"/>
      <c r="L118" s="148"/>
      <c r="M118" s="148"/>
      <c r="N118" s="148"/>
      <c r="O118" s="148"/>
      <c r="P118" s="840"/>
      <c r="Q118" s="439" t="s">
        <v>325</v>
      </c>
      <c r="R118" s="92" t="s">
        <v>67</v>
      </c>
      <c r="S118" s="19"/>
      <c r="T118" s="19">
        <v>1</v>
      </c>
      <c r="U118" s="19"/>
      <c r="V118" s="19"/>
      <c r="W118" s="142"/>
      <c r="X118" s="143"/>
      <c r="Y118" s="144"/>
      <c r="AB118" s="137">
        <f t="shared" si="22"/>
        <v>1</v>
      </c>
      <c r="AC118" s="137">
        <f t="shared" si="23"/>
        <v>0</v>
      </c>
      <c r="AD118" s="137">
        <f t="shared" si="24"/>
        <v>0</v>
      </c>
      <c r="AE118" s="137">
        <f t="shared" si="25"/>
        <v>0</v>
      </c>
      <c r="AF118" s="137">
        <f t="shared" si="26"/>
        <v>0</v>
      </c>
      <c r="AG118" s="137">
        <f t="shared" si="27"/>
        <v>0</v>
      </c>
      <c r="AH118" s="137">
        <f t="shared" si="28"/>
        <v>0</v>
      </c>
      <c r="AI118" s="137">
        <f t="shared" si="29"/>
        <v>0</v>
      </c>
      <c r="AJ118" s="137">
        <f t="shared" si="30"/>
        <v>0</v>
      </c>
      <c r="AK118" s="137">
        <f t="shared" si="31"/>
        <v>0</v>
      </c>
      <c r="AL118" s="145"/>
      <c r="AM118" s="133">
        <f t="shared" si="32"/>
        <v>0</v>
      </c>
      <c r="AO118" s="133">
        <f t="shared" si="33"/>
        <v>0</v>
      </c>
    </row>
    <row r="119" spans="1:41" s="133" customFormat="1" ht="25.5">
      <c r="A119" s="594">
        <v>111</v>
      </c>
      <c r="B119" s="129" t="s">
        <v>316</v>
      </c>
      <c r="C119" s="247" t="s">
        <v>317</v>
      </c>
      <c r="D119" s="247" t="s">
        <v>318</v>
      </c>
      <c r="E119" s="293">
        <v>2016</v>
      </c>
      <c r="F119" s="293">
        <v>13</v>
      </c>
      <c r="G119" s="148" t="s">
        <v>37</v>
      </c>
      <c r="H119" s="148"/>
      <c r="I119" s="148"/>
      <c r="J119" s="148"/>
      <c r="K119" s="148"/>
      <c r="L119" s="148"/>
      <c r="M119" s="148"/>
      <c r="N119" s="148"/>
      <c r="O119" s="148"/>
      <c r="P119" s="840"/>
      <c r="Q119" s="439" t="s">
        <v>325</v>
      </c>
      <c r="R119" s="92" t="s">
        <v>67</v>
      </c>
      <c r="S119" s="19"/>
      <c r="T119" s="19">
        <v>1</v>
      </c>
      <c r="U119" s="19"/>
      <c r="V119" s="19"/>
      <c r="W119" s="142"/>
      <c r="X119" s="143"/>
      <c r="Y119" s="144"/>
      <c r="AB119" s="137">
        <f t="shared" si="22"/>
        <v>1</v>
      </c>
      <c r="AC119" s="137">
        <f t="shared" si="23"/>
        <v>0</v>
      </c>
      <c r="AD119" s="137">
        <f t="shared" si="24"/>
        <v>0</v>
      </c>
      <c r="AE119" s="137">
        <f t="shared" si="25"/>
        <v>0</v>
      </c>
      <c r="AF119" s="137">
        <f t="shared" si="26"/>
        <v>0</v>
      </c>
      <c r="AG119" s="137">
        <f t="shared" si="27"/>
        <v>0</v>
      </c>
      <c r="AH119" s="137">
        <f t="shared" si="28"/>
        <v>0</v>
      </c>
      <c r="AI119" s="137">
        <f t="shared" si="29"/>
        <v>0</v>
      </c>
      <c r="AJ119" s="137">
        <f t="shared" si="30"/>
        <v>0</v>
      </c>
      <c r="AK119" s="137">
        <f t="shared" si="31"/>
        <v>0</v>
      </c>
      <c r="AL119" s="145"/>
      <c r="AM119" s="133">
        <f t="shared" si="32"/>
        <v>0</v>
      </c>
      <c r="AO119" s="133">
        <f t="shared" si="33"/>
        <v>0</v>
      </c>
    </row>
    <row r="120" spans="1:41" s="133" customFormat="1" ht="25.5">
      <c r="A120" s="594">
        <v>112</v>
      </c>
      <c r="B120" s="383" t="s">
        <v>319</v>
      </c>
      <c r="C120" s="247" t="s">
        <v>320</v>
      </c>
      <c r="D120" s="247" t="s">
        <v>321</v>
      </c>
      <c r="E120" s="293">
        <v>2017</v>
      </c>
      <c r="F120" s="293">
        <v>7</v>
      </c>
      <c r="G120" s="148" t="s">
        <v>37</v>
      </c>
      <c r="H120" s="148"/>
      <c r="I120" s="148"/>
      <c r="J120" s="148"/>
      <c r="K120" s="148"/>
      <c r="L120" s="148"/>
      <c r="M120" s="148"/>
      <c r="N120" s="148"/>
      <c r="O120" s="148"/>
      <c r="P120" s="840"/>
      <c r="Q120" s="439" t="s">
        <v>325</v>
      </c>
      <c r="R120" s="92" t="s">
        <v>68</v>
      </c>
      <c r="S120" s="19"/>
      <c r="T120" s="19">
        <v>1</v>
      </c>
      <c r="U120" s="19"/>
      <c r="V120" s="19"/>
      <c r="W120" s="142"/>
      <c r="X120" s="143"/>
      <c r="Y120" s="144"/>
      <c r="AB120" s="137">
        <f t="shared" si="22"/>
        <v>1</v>
      </c>
      <c r="AC120" s="137">
        <f t="shared" si="23"/>
        <v>0</v>
      </c>
      <c r="AD120" s="137">
        <f t="shared" si="24"/>
        <v>0</v>
      </c>
      <c r="AE120" s="137">
        <f t="shared" si="25"/>
        <v>0</v>
      </c>
      <c r="AF120" s="137">
        <f t="shared" si="26"/>
        <v>0</v>
      </c>
      <c r="AG120" s="137">
        <f t="shared" si="27"/>
        <v>0</v>
      </c>
      <c r="AH120" s="137">
        <f t="shared" si="28"/>
        <v>0</v>
      </c>
      <c r="AI120" s="137">
        <f t="shared" si="29"/>
        <v>0</v>
      </c>
      <c r="AJ120" s="137">
        <f t="shared" si="30"/>
        <v>0</v>
      </c>
      <c r="AK120" s="137">
        <f t="shared" si="31"/>
        <v>0</v>
      </c>
      <c r="AL120" s="145"/>
      <c r="AM120" s="133">
        <f t="shared" si="32"/>
        <v>0</v>
      </c>
      <c r="AO120" s="133">
        <f t="shared" si="33"/>
        <v>0</v>
      </c>
    </row>
    <row r="121" spans="1:41" s="133" customFormat="1" ht="38.25">
      <c r="A121" s="594">
        <v>113</v>
      </c>
      <c r="B121" s="129" t="s">
        <v>322</v>
      </c>
      <c r="C121" s="247" t="s">
        <v>323</v>
      </c>
      <c r="D121" s="247" t="s">
        <v>324</v>
      </c>
      <c r="E121" s="293">
        <v>2016</v>
      </c>
      <c r="F121" s="293">
        <v>15</v>
      </c>
      <c r="G121" s="148" t="s">
        <v>37</v>
      </c>
      <c r="H121" s="148"/>
      <c r="I121" s="148"/>
      <c r="J121" s="148"/>
      <c r="K121" s="148"/>
      <c r="L121" s="148"/>
      <c r="M121" s="148"/>
      <c r="N121" s="148"/>
      <c r="O121" s="148"/>
      <c r="P121" s="840"/>
      <c r="Q121" s="439" t="s">
        <v>325</v>
      </c>
      <c r="R121" s="92" t="s">
        <v>67</v>
      </c>
      <c r="S121" s="19"/>
      <c r="T121" s="19">
        <v>1</v>
      </c>
      <c r="U121" s="19"/>
      <c r="V121" s="19"/>
      <c r="W121" s="142"/>
      <c r="X121" s="143"/>
      <c r="Y121" s="144"/>
      <c r="AB121" s="137">
        <f t="shared" si="22"/>
        <v>1</v>
      </c>
      <c r="AC121" s="137">
        <f t="shared" si="23"/>
        <v>0</v>
      </c>
      <c r="AD121" s="137">
        <f t="shared" si="24"/>
        <v>0</v>
      </c>
      <c r="AE121" s="137">
        <f t="shared" si="25"/>
        <v>0</v>
      </c>
      <c r="AF121" s="137">
        <f t="shared" si="26"/>
        <v>0</v>
      </c>
      <c r="AG121" s="137">
        <f t="shared" si="27"/>
        <v>0</v>
      </c>
      <c r="AH121" s="137">
        <f t="shared" si="28"/>
        <v>0</v>
      </c>
      <c r="AI121" s="137">
        <f t="shared" si="29"/>
        <v>0</v>
      </c>
      <c r="AJ121" s="137">
        <f t="shared" si="30"/>
        <v>0</v>
      </c>
      <c r="AK121" s="137">
        <f t="shared" si="31"/>
        <v>0</v>
      </c>
      <c r="AL121" s="145"/>
      <c r="AM121" s="133">
        <f t="shared" si="32"/>
        <v>0</v>
      </c>
      <c r="AO121" s="133">
        <f t="shared" si="33"/>
        <v>0</v>
      </c>
    </row>
    <row r="122" spans="1:41" s="133" customFormat="1" ht="38.25">
      <c r="A122" s="594">
        <v>114</v>
      </c>
      <c r="B122" s="129" t="s">
        <v>326</v>
      </c>
      <c r="C122" s="247" t="s">
        <v>327</v>
      </c>
      <c r="D122" s="247" t="s">
        <v>328</v>
      </c>
      <c r="E122" s="606">
        <v>2006</v>
      </c>
      <c r="F122" s="294"/>
      <c r="G122" s="149"/>
      <c r="H122" s="149"/>
      <c r="I122" s="149"/>
      <c r="J122" s="149"/>
      <c r="K122" s="149"/>
      <c r="L122" s="149"/>
      <c r="M122" s="149"/>
      <c r="N122" s="149"/>
      <c r="O122" s="149"/>
      <c r="P122" s="840" t="s">
        <v>329</v>
      </c>
      <c r="Q122" s="439" t="s">
        <v>381</v>
      </c>
      <c r="R122" s="92" t="s">
        <v>68</v>
      </c>
      <c r="S122" s="19">
        <v>1</v>
      </c>
      <c r="T122" s="19"/>
      <c r="U122" s="19"/>
      <c r="V122" s="19"/>
      <c r="X122" s="143"/>
      <c r="Y122" s="144"/>
      <c r="Z122" s="133">
        <v>1</v>
      </c>
      <c r="AB122" s="137">
        <f t="shared" si="22"/>
        <v>0</v>
      </c>
      <c r="AC122" s="137">
        <f t="shared" si="23"/>
        <v>0</v>
      </c>
      <c r="AD122" s="137">
        <f t="shared" si="24"/>
        <v>0</v>
      </c>
      <c r="AE122" s="137">
        <f t="shared" si="25"/>
        <v>0</v>
      </c>
      <c r="AF122" s="137">
        <f t="shared" si="26"/>
        <v>0</v>
      </c>
      <c r="AG122" s="137">
        <f t="shared" si="27"/>
        <v>0</v>
      </c>
      <c r="AH122" s="137">
        <f t="shared" si="28"/>
        <v>0</v>
      </c>
      <c r="AI122" s="137">
        <f t="shared" si="29"/>
        <v>0</v>
      </c>
      <c r="AJ122" s="137">
        <f t="shared" si="30"/>
        <v>0</v>
      </c>
      <c r="AK122" s="137">
        <f t="shared" si="31"/>
        <v>1</v>
      </c>
      <c r="AL122" s="145"/>
      <c r="AM122" s="133">
        <f t="shared" si="32"/>
        <v>1</v>
      </c>
      <c r="AO122" s="133">
        <f t="shared" si="33"/>
        <v>0</v>
      </c>
    </row>
    <row r="123" spans="1:41" s="133" customFormat="1" ht="38.25">
      <c r="A123" s="594">
        <v>115</v>
      </c>
      <c r="B123" s="129" t="s">
        <v>330</v>
      </c>
      <c r="C123" s="247" t="s">
        <v>331</v>
      </c>
      <c r="D123" s="247" t="s">
        <v>332</v>
      </c>
      <c r="E123" s="606">
        <v>2006</v>
      </c>
      <c r="F123" s="294"/>
      <c r="G123" s="149"/>
      <c r="H123" s="149"/>
      <c r="I123" s="149"/>
      <c r="J123" s="149"/>
      <c r="K123" s="149"/>
      <c r="L123" s="149"/>
      <c r="M123" s="149"/>
      <c r="N123" s="149"/>
      <c r="O123" s="149"/>
      <c r="P123" s="840" t="s">
        <v>329</v>
      </c>
      <c r="Q123" s="439" t="s">
        <v>381</v>
      </c>
      <c r="R123" s="92" t="s">
        <v>68</v>
      </c>
      <c r="S123" s="19">
        <v>1</v>
      </c>
      <c r="T123" s="19"/>
      <c r="U123" s="19"/>
      <c r="V123" s="19"/>
      <c r="X123" s="143"/>
      <c r="Y123" s="144"/>
      <c r="Z123" s="133">
        <v>1</v>
      </c>
      <c r="AB123" s="137">
        <f t="shared" si="22"/>
        <v>0</v>
      </c>
      <c r="AC123" s="137">
        <f t="shared" si="23"/>
        <v>0</v>
      </c>
      <c r="AD123" s="137">
        <f t="shared" si="24"/>
        <v>0</v>
      </c>
      <c r="AE123" s="137">
        <f t="shared" si="25"/>
        <v>0</v>
      </c>
      <c r="AF123" s="137">
        <f t="shared" si="26"/>
        <v>0</v>
      </c>
      <c r="AG123" s="137">
        <f t="shared" si="27"/>
        <v>0</v>
      </c>
      <c r="AH123" s="137">
        <f t="shared" si="28"/>
        <v>0</v>
      </c>
      <c r="AI123" s="137">
        <f t="shared" si="29"/>
        <v>0</v>
      </c>
      <c r="AJ123" s="137">
        <f t="shared" si="30"/>
        <v>0</v>
      </c>
      <c r="AK123" s="137">
        <f t="shared" si="31"/>
        <v>1</v>
      </c>
      <c r="AL123" s="145"/>
      <c r="AM123" s="133">
        <f t="shared" si="32"/>
        <v>1</v>
      </c>
      <c r="AO123" s="133">
        <f t="shared" si="33"/>
        <v>0</v>
      </c>
    </row>
    <row r="124" spans="1:41" s="133" customFormat="1" ht="51">
      <c r="A124" s="594">
        <v>116</v>
      </c>
      <c r="B124" s="129" t="s">
        <v>333</v>
      </c>
      <c r="C124" s="247" t="s">
        <v>334</v>
      </c>
      <c r="D124" s="247" t="s">
        <v>335</v>
      </c>
      <c r="E124" s="606">
        <v>2007</v>
      </c>
      <c r="F124" s="294"/>
      <c r="G124" s="149"/>
      <c r="H124" s="149"/>
      <c r="I124" s="149"/>
      <c r="J124" s="149"/>
      <c r="K124" s="149"/>
      <c r="L124" s="149"/>
      <c r="M124" s="149"/>
      <c r="N124" s="149"/>
      <c r="O124" s="149"/>
      <c r="P124" s="840" t="s">
        <v>329</v>
      </c>
      <c r="Q124" s="439" t="s">
        <v>381</v>
      </c>
      <c r="R124" s="92" t="s">
        <v>68</v>
      </c>
      <c r="S124" s="19">
        <v>1</v>
      </c>
      <c r="T124" s="19"/>
      <c r="U124" s="19"/>
      <c r="V124" s="19"/>
      <c r="X124" s="143"/>
      <c r="Y124" s="144"/>
      <c r="Z124" s="133">
        <v>1</v>
      </c>
      <c r="AB124" s="137">
        <f t="shared" si="22"/>
        <v>0</v>
      </c>
      <c r="AC124" s="137">
        <f t="shared" si="23"/>
        <v>0</v>
      </c>
      <c r="AD124" s="137">
        <f t="shared" si="24"/>
        <v>0</v>
      </c>
      <c r="AE124" s="137">
        <f t="shared" si="25"/>
        <v>0</v>
      </c>
      <c r="AF124" s="137">
        <f t="shared" si="26"/>
        <v>0</v>
      </c>
      <c r="AG124" s="137">
        <f t="shared" si="27"/>
        <v>0</v>
      </c>
      <c r="AH124" s="137">
        <f t="shared" si="28"/>
        <v>0</v>
      </c>
      <c r="AI124" s="137">
        <f t="shared" si="29"/>
        <v>0</v>
      </c>
      <c r="AJ124" s="137">
        <f t="shared" si="30"/>
        <v>0</v>
      </c>
      <c r="AK124" s="137">
        <f t="shared" si="31"/>
        <v>1</v>
      </c>
      <c r="AL124" s="145"/>
      <c r="AM124" s="133">
        <f t="shared" si="32"/>
        <v>1</v>
      </c>
      <c r="AO124" s="133">
        <f t="shared" si="33"/>
        <v>0</v>
      </c>
    </row>
    <row r="125" spans="1:41" s="133" customFormat="1" ht="38.25">
      <c r="A125" s="594">
        <v>117</v>
      </c>
      <c r="B125" s="129" t="s">
        <v>336</v>
      </c>
      <c r="C125" s="247" t="s">
        <v>337</v>
      </c>
      <c r="D125" s="247" t="s">
        <v>338</v>
      </c>
      <c r="E125" s="606">
        <v>2007</v>
      </c>
      <c r="F125" s="294"/>
      <c r="G125" s="149"/>
      <c r="H125" s="149"/>
      <c r="I125" s="149"/>
      <c r="J125" s="149"/>
      <c r="K125" s="149"/>
      <c r="L125" s="149"/>
      <c r="M125" s="149"/>
      <c r="N125" s="149"/>
      <c r="O125" s="149"/>
      <c r="P125" s="840" t="s">
        <v>329</v>
      </c>
      <c r="Q125" s="439" t="s">
        <v>381</v>
      </c>
      <c r="R125" s="92" t="s">
        <v>68</v>
      </c>
      <c r="S125" s="19">
        <v>1</v>
      </c>
      <c r="T125" s="19"/>
      <c r="U125" s="19"/>
      <c r="V125" s="19"/>
      <c r="X125" s="143"/>
      <c r="Y125" s="144"/>
      <c r="Z125" s="133">
        <v>1</v>
      </c>
      <c r="AB125" s="137">
        <f t="shared" si="22"/>
        <v>0</v>
      </c>
      <c r="AC125" s="137">
        <f t="shared" si="23"/>
        <v>0</v>
      </c>
      <c r="AD125" s="137">
        <f t="shared" si="24"/>
        <v>0</v>
      </c>
      <c r="AE125" s="137">
        <f t="shared" si="25"/>
        <v>0</v>
      </c>
      <c r="AF125" s="137">
        <f t="shared" si="26"/>
        <v>0</v>
      </c>
      <c r="AG125" s="137">
        <f t="shared" si="27"/>
        <v>0</v>
      </c>
      <c r="AH125" s="137">
        <f t="shared" si="28"/>
        <v>0</v>
      </c>
      <c r="AI125" s="137">
        <f t="shared" si="29"/>
        <v>0</v>
      </c>
      <c r="AJ125" s="137">
        <f t="shared" si="30"/>
        <v>0</v>
      </c>
      <c r="AK125" s="137">
        <f t="shared" si="31"/>
        <v>1</v>
      </c>
      <c r="AL125" s="145"/>
      <c r="AM125" s="133">
        <f t="shared" si="32"/>
        <v>1</v>
      </c>
      <c r="AO125" s="133">
        <f t="shared" si="33"/>
        <v>0</v>
      </c>
    </row>
    <row r="126" spans="1:41" s="133" customFormat="1" ht="51">
      <c r="A126" s="594">
        <v>118</v>
      </c>
      <c r="B126" s="129" t="s">
        <v>339</v>
      </c>
      <c r="C126" s="247" t="s">
        <v>340</v>
      </c>
      <c r="D126" s="247" t="s">
        <v>341</v>
      </c>
      <c r="E126" s="606">
        <v>2008</v>
      </c>
      <c r="F126" s="294"/>
      <c r="G126" s="149"/>
      <c r="H126" s="149"/>
      <c r="I126" s="149"/>
      <c r="J126" s="149"/>
      <c r="K126" s="149"/>
      <c r="L126" s="149"/>
      <c r="M126" s="149"/>
      <c r="N126" s="149"/>
      <c r="O126" s="149"/>
      <c r="P126" s="840" t="s">
        <v>329</v>
      </c>
      <c r="Q126" s="439" t="s">
        <v>381</v>
      </c>
      <c r="R126" s="92" t="s">
        <v>68</v>
      </c>
      <c r="S126" s="19">
        <v>1</v>
      </c>
      <c r="T126" s="19"/>
      <c r="U126" s="19"/>
      <c r="V126" s="19"/>
      <c r="X126" s="143"/>
      <c r="Y126" s="144"/>
      <c r="Z126" s="133">
        <v>1</v>
      </c>
      <c r="AB126" s="137">
        <f t="shared" si="22"/>
        <v>0</v>
      </c>
      <c r="AC126" s="137">
        <f t="shared" si="23"/>
        <v>0</v>
      </c>
      <c r="AD126" s="137">
        <f t="shared" si="24"/>
        <v>0</v>
      </c>
      <c r="AE126" s="137">
        <f t="shared" si="25"/>
        <v>0</v>
      </c>
      <c r="AF126" s="137">
        <f t="shared" si="26"/>
        <v>0</v>
      </c>
      <c r="AG126" s="137">
        <f t="shared" si="27"/>
        <v>0</v>
      </c>
      <c r="AH126" s="137">
        <f t="shared" si="28"/>
        <v>0</v>
      </c>
      <c r="AI126" s="137">
        <f t="shared" si="29"/>
        <v>0</v>
      </c>
      <c r="AJ126" s="137">
        <f t="shared" si="30"/>
        <v>0</v>
      </c>
      <c r="AK126" s="137">
        <f t="shared" si="31"/>
        <v>1</v>
      </c>
      <c r="AL126" s="145"/>
      <c r="AM126" s="133">
        <f t="shared" si="32"/>
        <v>1</v>
      </c>
      <c r="AO126" s="133">
        <f t="shared" si="33"/>
        <v>0</v>
      </c>
    </row>
    <row r="127" spans="1:41" s="133" customFormat="1" ht="38.25">
      <c r="A127" s="594">
        <v>119</v>
      </c>
      <c r="B127" s="129" t="s">
        <v>342</v>
      </c>
      <c r="C127" s="247" t="s">
        <v>343</v>
      </c>
      <c r="D127" s="247" t="s">
        <v>344</v>
      </c>
      <c r="E127" s="606">
        <v>2009</v>
      </c>
      <c r="F127" s="294"/>
      <c r="G127" s="149"/>
      <c r="H127" s="149"/>
      <c r="I127" s="149"/>
      <c r="J127" s="149"/>
      <c r="K127" s="149"/>
      <c r="L127" s="149"/>
      <c r="M127" s="149"/>
      <c r="N127" s="149"/>
      <c r="O127" s="149"/>
      <c r="P127" s="840" t="s">
        <v>329</v>
      </c>
      <c r="Q127" s="439" t="s">
        <v>381</v>
      </c>
      <c r="R127" s="92" t="s">
        <v>68</v>
      </c>
      <c r="S127" s="19">
        <v>1</v>
      </c>
      <c r="T127" s="19"/>
      <c r="U127" s="19"/>
      <c r="V127" s="19"/>
      <c r="X127" s="143"/>
      <c r="Y127" s="144"/>
      <c r="Z127" s="133">
        <v>1</v>
      </c>
      <c r="AB127" s="137">
        <f t="shared" si="22"/>
        <v>0</v>
      </c>
      <c r="AC127" s="137">
        <f t="shared" si="23"/>
        <v>0</v>
      </c>
      <c r="AD127" s="137">
        <f t="shared" si="24"/>
        <v>0</v>
      </c>
      <c r="AE127" s="137">
        <f t="shared" si="25"/>
        <v>0</v>
      </c>
      <c r="AF127" s="137">
        <f t="shared" si="26"/>
        <v>0</v>
      </c>
      <c r="AG127" s="137">
        <f t="shared" si="27"/>
        <v>0</v>
      </c>
      <c r="AH127" s="137">
        <f t="shared" si="28"/>
        <v>0</v>
      </c>
      <c r="AI127" s="137">
        <f t="shared" si="29"/>
        <v>0</v>
      </c>
      <c r="AJ127" s="137">
        <f t="shared" si="30"/>
        <v>0</v>
      </c>
      <c r="AK127" s="137">
        <f t="shared" si="31"/>
        <v>1</v>
      </c>
      <c r="AL127" s="145"/>
      <c r="AM127" s="133">
        <f t="shared" si="32"/>
        <v>1</v>
      </c>
      <c r="AO127" s="133">
        <f t="shared" si="33"/>
        <v>0</v>
      </c>
    </row>
    <row r="128" spans="1:41" s="133" customFormat="1" ht="38.25">
      <c r="A128" s="594">
        <v>120</v>
      </c>
      <c r="B128" s="129" t="s">
        <v>345</v>
      </c>
      <c r="C128" s="247" t="s">
        <v>346</v>
      </c>
      <c r="D128" s="247" t="s">
        <v>347</v>
      </c>
      <c r="E128" s="606">
        <v>2009</v>
      </c>
      <c r="F128" s="294"/>
      <c r="G128" s="149"/>
      <c r="H128" s="149"/>
      <c r="I128" s="149"/>
      <c r="J128" s="149"/>
      <c r="K128" s="149"/>
      <c r="L128" s="149"/>
      <c r="M128" s="149"/>
      <c r="N128" s="149"/>
      <c r="O128" s="149"/>
      <c r="P128" s="840" t="s">
        <v>329</v>
      </c>
      <c r="Q128" s="439" t="s">
        <v>381</v>
      </c>
      <c r="R128" s="92" t="s">
        <v>67</v>
      </c>
      <c r="S128" s="19">
        <v>1</v>
      </c>
      <c r="T128" s="19"/>
      <c r="U128" s="19"/>
      <c r="V128" s="19"/>
      <c r="X128" s="143"/>
      <c r="Y128" s="144"/>
      <c r="Z128" s="133">
        <v>1</v>
      </c>
      <c r="AB128" s="137">
        <f t="shared" si="22"/>
        <v>0</v>
      </c>
      <c r="AC128" s="137">
        <f t="shared" si="23"/>
        <v>0</v>
      </c>
      <c r="AD128" s="137">
        <f t="shared" si="24"/>
        <v>0</v>
      </c>
      <c r="AE128" s="137">
        <f t="shared" si="25"/>
        <v>0</v>
      </c>
      <c r="AF128" s="137">
        <f t="shared" si="26"/>
        <v>0</v>
      </c>
      <c r="AG128" s="137">
        <f t="shared" si="27"/>
        <v>0</v>
      </c>
      <c r="AH128" s="137">
        <f t="shared" si="28"/>
        <v>0</v>
      </c>
      <c r="AI128" s="137">
        <f t="shared" si="29"/>
        <v>0</v>
      </c>
      <c r="AJ128" s="137">
        <f t="shared" si="30"/>
        <v>0</v>
      </c>
      <c r="AK128" s="137">
        <f t="shared" si="31"/>
        <v>1</v>
      </c>
      <c r="AL128" s="145"/>
      <c r="AM128" s="133">
        <f t="shared" si="32"/>
        <v>1</v>
      </c>
      <c r="AO128" s="133">
        <f t="shared" si="33"/>
        <v>0</v>
      </c>
    </row>
    <row r="129" spans="1:41" s="133" customFormat="1" ht="38.25">
      <c r="A129" s="594">
        <v>121</v>
      </c>
      <c r="B129" s="129" t="s">
        <v>348</v>
      </c>
      <c r="C129" s="247" t="s">
        <v>349</v>
      </c>
      <c r="D129" s="247" t="s">
        <v>344</v>
      </c>
      <c r="E129" s="606">
        <v>2009</v>
      </c>
      <c r="F129" s="294"/>
      <c r="G129" s="149"/>
      <c r="H129" s="149"/>
      <c r="I129" s="149"/>
      <c r="J129" s="149"/>
      <c r="K129" s="149"/>
      <c r="L129" s="149"/>
      <c r="M129" s="149"/>
      <c r="N129" s="149"/>
      <c r="O129" s="149"/>
      <c r="P129" s="840" t="s">
        <v>329</v>
      </c>
      <c r="Q129" s="439" t="s">
        <v>381</v>
      </c>
      <c r="R129" s="92" t="s">
        <v>68</v>
      </c>
      <c r="S129" s="19">
        <v>1</v>
      </c>
      <c r="T129" s="19"/>
      <c r="U129" s="19"/>
      <c r="V129" s="19"/>
      <c r="X129" s="143"/>
      <c r="Y129" s="144"/>
      <c r="Z129" s="133">
        <v>1</v>
      </c>
      <c r="AB129" s="137">
        <f t="shared" si="22"/>
        <v>0</v>
      </c>
      <c r="AC129" s="137">
        <f t="shared" si="23"/>
        <v>0</v>
      </c>
      <c r="AD129" s="137">
        <f t="shared" si="24"/>
        <v>0</v>
      </c>
      <c r="AE129" s="137">
        <f t="shared" si="25"/>
        <v>0</v>
      </c>
      <c r="AF129" s="137">
        <f t="shared" si="26"/>
        <v>0</v>
      </c>
      <c r="AG129" s="137">
        <f t="shared" si="27"/>
        <v>0</v>
      </c>
      <c r="AH129" s="137">
        <f t="shared" si="28"/>
        <v>0</v>
      </c>
      <c r="AI129" s="137">
        <f t="shared" si="29"/>
        <v>0</v>
      </c>
      <c r="AJ129" s="137">
        <f t="shared" si="30"/>
        <v>0</v>
      </c>
      <c r="AK129" s="137">
        <f t="shared" si="31"/>
        <v>1</v>
      </c>
      <c r="AL129" s="145"/>
      <c r="AM129" s="133">
        <f t="shared" si="32"/>
        <v>1</v>
      </c>
      <c r="AO129" s="133">
        <f t="shared" si="33"/>
        <v>0</v>
      </c>
    </row>
    <row r="130" spans="1:41" s="133" customFormat="1" ht="51">
      <c r="A130" s="594">
        <v>122</v>
      </c>
      <c r="B130" s="129" t="s">
        <v>350</v>
      </c>
      <c r="C130" s="247" t="s">
        <v>351</v>
      </c>
      <c r="D130" s="247" t="s">
        <v>352</v>
      </c>
      <c r="E130" s="606">
        <v>2010</v>
      </c>
      <c r="F130" s="294"/>
      <c r="G130" s="149"/>
      <c r="H130" s="149"/>
      <c r="I130" s="149"/>
      <c r="J130" s="149"/>
      <c r="K130" s="149"/>
      <c r="L130" s="149"/>
      <c r="M130" s="149"/>
      <c r="N130" s="149"/>
      <c r="O130" s="149"/>
      <c r="P130" s="840" t="s">
        <v>329</v>
      </c>
      <c r="Q130" s="439" t="s">
        <v>381</v>
      </c>
      <c r="R130" s="92" t="s">
        <v>68</v>
      </c>
      <c r="S130" s="19">
        <v>1</v>
      </c>
      <c r="T130" s="19"/>
      <c r="U130" s="19"/>
      <c r="V130" s="19"/>
      <c r="X130" s="143"/>
      <c r="Y130" s="144"/>
      <c r="Z130" s="133">
        <v>1</v>
      </c>
      <c r="AB130" s="137">
        <f t="shared" si="22"/>
        <v>0</v>
      </c>
      <c r="AC130" s="137">
        <f t="shared" si="23"/>
        <v>0</v>
      </c>
      <c r="AD130" s="137">
        <f t="shared" si="24"/>
        <v>0</v>
      </c>
      <c r="AE130" s="137">
        <f t="shared" si="25"/>
        <v>0</v>
      </c>
      <c r="AF130" s="137">
        <f t="shared" si="26"/>
        <v>0</v>
      </c>
      <c r="AG130" s="137">
        <f t="shared" si="27"/>
        <v>0</v>
      </c>
      <c r="AH130" s="137">
        <f t="shared" si="28"/>
        <v>0</v>
      </c>
      <c r="AI130" s="137">
        <f t="shared" si="29"/>
        <v>0</v>
      </c>
      <c r="AJ130" s="137">
        <f t="shared" si="30"/>
        <v>0</v>
      </c>
      <c r="AK130" s="137">
        <f t="shared" si="31"/>
        <v>1</v>
      </c>
      <c r="AL130" s="145"/>
      <c r="AM130" s="133">
        <f t="shared" si="32"/>
        <v>1</v>
      </c>
      <c r="AO130" s="133">
        <f t="shared" si="33"/>
        <v>0</v>
      </c>
    </row>
    <row r="131" spans="1:41" s="133" customFormat="1" ht="38.25">
      <c r="A131" s="594">
        <v>123</v>
      </c>
      <c r="B131" s="129" t="s">
        <v>353</v>
      </c>
      <c r="C131" s="247" t="s">
        <v>354</v>
      </c>
      <c r="D131" s="247" t="s">
        <v>355</v>
      </c>
      <c r="E131" s="606">
        <v>2013</v>
      </c>
      <c r="F131" s="294"/>
      <c r="G131" s="149"/>
      <c r="H131" s="149"/>
      <c r="I131" s="149"/>
      <c r="J131" s="149"/>
      <c r="K131" s="149"/>
      <c r="L131" s="149"/>
      <c r="M131" s="149"/>
      <c r="N131" s="149"/>
      <c r="O131" s="149"/>
      <c r="P131" s="840" t="s">
        <v>329</v>
      </c>
      <c r="Q131" s="439" t="s">
        <v>381</v>
      </c>
      <c r="R131" s="92" t="s">
        <v>68</v>
      </c>
      <c r="S131" s="19"/>
      <c r="T131" s="19">
        <v>1</v>
      </c>
      <c r="U131" s="19"/>
      <c r="V131" s="19"/>
      <c r="X131" s="143"/>
      <c r="Y131" s="144"/>
      <c r="Z131" s="133">
        <v>1</v>
      </c>
      <c r="AB131" s="137">
        <f t="shared" si="22"/>
        <v>0</v>
      </c>
      <c r="AC131" s="137">
        <f t="shared" si="23"/>
        <v>0</v>
      </c>
      <c r="AD131" s="137">
        <f t="shared" si="24"/>
        <v>0</v>
      </c>
      <c r="AE131" s="137">
        <f t="shared" si="25"/>
        <v>0</v>
      </c>
      <c r="AF131" s="137">
        <f t="shared" si="26"/>
        <v>0</v>
      </c>
      <c r="AG131" s="137">
        <f t="shared" si="27"/>
        <v>0</v>
      </c>
      <c r="AH131" s="137">
        <f t="shared" si="28"/>
        <v>0</v>
      </c>
      <c r="AI131" s="137">
        <f t="shared" si="29"/>
        <v>0</v>
      </c>
      <c r="AJ131" s="137">
        <f t="shared" si="30"/>
        <v>0</v>
      </c>
      <c r="AK131" s="137">
        <f t="shared" si="31"/>
        <v>1</v>
      </c>
      <c r="AL131" s="145"/>
      <c r="AM131" s="133">
        <f t="shared" si="32"/>
        <v>1</v>
      </c>
      <c r="AO131" s="133">
        <f t="shared" si="33"/>
        <v>0</v>
      </c>
    </row>
    <row r="132" spans="1:41" s="133" customFormat="1" ht="51">
      <c r="A132" s="594">
        <v>124</v>
      </c>
      <c r="B132" s="129" t="s">
        <v>356</v>
      </c>
      <c r="C132" s="247" t="s">
        <v>357</v>
      </c>
      <c r="D132" s="247" t="s">
        <v>358</v>
      </c>
      <c r="E132" s="606">
        <v>2013</v>
      </c>
      <c r="F132" s="294"/>
      <c r="G132" s="149"/>
      <c r="H132" s="149"/>
      <c r="I132" s="149"/>
      <c r="J132" s="149"/>
      <c r="K132" s="149"/>
      <c r="L132" s="149"/>
      <c r="M132" s="149"/>
      <c r="N132" s="149"/>
      <c r="O132" s="149"/>
      <c r="P132" s="840" t="s">
        <v>329</v>
      </c>
      <c r="Q132" s="439" t="s">
        <v>381</v>
      </c>
      <c r="R132" s="92" t="s">
        <v>68</v>
      </c>
      <c r="S132" s="19"/>
      <c r="T132" s="19">
        <v>1</v>
      </c>
      <c r="U132" s="19"/>
      <c r="V132" s="19"/>
      <c r="X132" s="143"/>
      <c r="Y132" s="144"/>
      <c r="Z132" s="133">
        <v>1</v>
      </c>
      <c r="AB132" s="137">
        <f t="shared" si="22"/>
        <v>0</v>
      </c>
      <c r="AC132" s="137">
        <f t="shared" si="23"/>
        <v>0</v>
      </c>
      <c r="AD132" s="137">
        <f t="shared" si="24"/>
        <v>0</v>
      </c>
      <c r="AE132" s="137">
        <f t="shared" si="25"/>
        <v>0</v>
      </c>
      <c r="AF132" s="137">
        <f t="shared" si="26"/>
        <v>0</v>
      </c>
      <c r="AG132" s="137">
        <f t="shared" si="27"/>
        <v>0</v>
      </c>
      <c r="AH132" s="137">
        <f t="shared" si="28"/>
        <v>0</v>
      </c>
      <c r="AI132" s="137">
        <f t="shared" si="29"/>
        <v>0</v>
      </c>
      <c r="AJ132" s="137">
        <f t="shared" si="30"/>
        <v>0</v>
      </c>
      <c r="AK132" s="137">
        <f t="shared" si="31"/>
        <v>1</v>
      </c>
      <c r="AL132" s="145"/>
      <c r="AM132" s="133">
        <f t="shared" si="32"/>
        <v>1</v>
      </c>
      <c r="AO132" s="133">
        <f t="shared" si="33"/>
        <v>0</v>
      </c>
    </row>
    <row r="133" spans="1:41" s="133" customFormat="1" ht="38.25">
      <c r="A133" s="594">
        <v>125</v>
      </c>
      <c r="B133" s="129" t="s">
        <v>359</v>
      </c>
      <c r="C133" s="247" t="s">
        <v>360</v>
      </c>
      <c r="D133" s="247" t="s">
        <v>361</v>
      </c>
      <c r="E133" s="606">
        <v>2013</v>
      </c>
      <c r="F133" s="294"/>
      <c r="G133" s="149"/>
      <c r="H133" s="149"/>
      <c r="I133" s="149"/>
      <c r="J133" s="149"/>
      <c r="K133" s="149"/>
      <c r="L133" s="149"/>
      <c r="M133" s="149"/>
      <c r="N133" s="149"/>
      <c r="O133" s="149"/>
      <c r="P133" s="840" t="s">
        <v>329</v>
      </c>
      <c r="Q133" s="439" t="s">
        <v>381</v>
      </c>
      <c r="R133" s="92" t="s">
        <v>68</v>
      </c>
      <c r="S133" s="19"/>
      <c r="T133" s="19">
        <v>1</v>
      </c>
      <c r="U133" s="19"/>
      <c r="V133" s="19"/>
      <c r="X133" s="143"/>
      <c r="Y133" s="144"/>
      <c r="Z133" s="133">
        <v>1</v>
      </c>
      <c r="AB133" s="137">
        <f t="shared" si="22"/>
        <v>0</v>
      </c>
      <c r="AC133" s="137">
        <f t="shared" si="23"/>
        <v>0</v>
      </c>
      <c r="AD133" s="137">
        <f t="shared" si="24"/>
        <v>0</v>
      </c>
      <c r="AE133" s="137">
        <f t="shared" si="25"/>
        <v>0</v>
      </c>
      <c r="AF133" s="137">
        <f t="shared" si="26"/>
        <v>0</v>
      </c>
      <c r="AG133" s="137">
        <f t="shared" si="27"/>
        <v>0</v>
      </c>
      <c r="AH133" s="137">
        <f t="shared" si="28"/>
        <v>0</v>
      </c>
      <c r="AI133" s="137">
        <f t="shared" si="29"/>
        <v>0</v>
      </c>
      <c r="AJ133" s="137">
        <f t="shared" si="30"/>
        <v>0</v>
      </c>
      <c r="AK133" s="137">
        <f t="shared" si="31"/>
        <v>1</v>
      </c>
      <c r="AL133" s="145"/>
      <c r="AM133" s="133">
        <f t="shared" si="32"/>
        <v>1</v>
      </c>
      <c r="AO133" s="133">
        <f t="shared" si="33"/>
        <v>0</v>
      </c>
    </row>
    <row r="134" spans="1:41" s="133" customFormat="1" ht="38.25">
      <c r="A134" s="594">
        <v>126</v>
      </c>
      <c r="B134" s="129" t="s">
        <v>362</v>
      </c>
      <c r="C134" s="247" t="s">
        <v>363</v>
      </c>
      <c r="D134" s="247" t="s">
        <v>364</v>
      </c>
      <c r="E134" s="606">
        <v>2014</v>
      </c>
      <c r="F134" s="294"/>
      <c r="G134" s="149"/>
      <c r="H134" s="149"/>
      <c r="I134" s="149"/>
      <c r="J134" s="149"/>
      <c r="K134" s="149"/>
      <c r="L134" s="149"/>
      <c r="M134" s="149"/>
      <c r="N134" s="149"/>
      <c r="O134" s="149"/>
      <c r="P134" s="840" t="s">
        <v>329</v>
      </c>
      <c r="Q134" s="439" t="s">
        <v>381</v>
      </c>
      <c r="R134" s="92" t="s">
        <v>68</v>
      </c>
      <c r="S134" s="19"/>
      <c r="T134" s="19">
        <v>1</v>
      </c>
      <c r="U134" s="19"/>
      <c r="V134" s="19"/>
      <c r="X134" s="143"/>
      <c r="Y134" s="144"/>
      <c r="Z134" s="133">
        <v>1</v>
      </c>
      <c r="AB134" s="137">
        <f t="shared" si="22"/>
        <v>0</v>
      </c>
      <c r="AC134" s="137">
        <f t="shared" si="23"/>
        <v>0</v>
      </c>
      <c r="AD134" s="137">
        <f t="shared" si="24"/>
        <v>0</v>
      </c>
      <c r="AE134" s="137">
        <f t="shared" si="25"/>
        <v>0</v>
      </c>
      <c r="AF134" s="137">
        <f t="shared" si="26"/>
        <v>0</v>
      </c>
      <c r="AG134" s="137">
        <f t="shared" si="27"/>
        <v>0</v>
      </c>
      <c r="AH134" s="137">
        <f t="shared" si="28"/>
        <v>0</v>
      </c>
      <c r="AI134" s="137">
        <f t="shared" si="29"/>
        <v>0</v>
      </c>
      <c r="AJ134" s="137">
        <f t="shared" si="30"/>
        <v>0</v>
      </c>
      <c r="AK134" s="137">
        <f t="shared" si="31"/>
        <v>1</v>
      </c>
      <c r="AL134" s="145"/>
      <c r="AM134" s="133">
        <f t="shared" si="32"/>
        <v>1</v>
      </c>
      <c r="AO134" s="133">
        <f t="shared" si="33"/>
        <v>0</v>
      </c>
    </row>
    <row r="135" spans="1:41" s="133" customFormat="1" ht="38.25">
      <c r="A135" s="594">
        <v>127</v>
      </c>
      <c r="B135" s="129" t="s">
        <v>365</v>
      </c>
      <c r="C135" s="247" t="s">
        <v>366</v>
      </c>
      <c r="D135" s="247" t="s">
        <v>367</v>
      </c>
      <c r="E135" s="606">
        <v>2016</v>
      </c>
      <c r="F135" s="294"/>
      <c r="G135" s="149"/>
      <c r="H135" s="149"/>
      <c r="I135" s="149"/>
      <c r="J135" s="149"/>
      <c r="K135" s="149"/>
      <c r="L135" s="149"/>
      <c r="M135" s="149"/>
      <c r="N135" s="149"/>
      <c r="O135" s="149"/>
      <c r="P135" s="840" t="s">
        <v>329</v>
      </c>
      <c r="Q135" s="439" t="s">
        <v>381</v>
      </c>
      <c r="R135" s="92" t="s">
        <v>67</v>
      </c>
      <c r="S135" s="19"/>
      <c r="T135" s="19">
        <v>1</v>
      </c>
      <c r="U135" s="19"/>
      <c r="V135" s="19"/>
      <c r="X135" s="143"/>
      <c r="Y135" s="144"/>
      <c r="Z135" s="133">
        <v>1</v>
      </c>
      <c r="AB135" s="137">
        <f t="shared" si="22"/>
        <v>0</v>
      </c>
      <c r="AC135" s="137">
        <f t="shared" si="23"/>
        <v>0</v>
      </c>
      <c r="AD135" s="137">
        <f t="shared" si="24"/>
        <v>0</v>
      </c>
      <c r="AE135" s="137">
        <f t="shared" si="25"/>
        <v>0</v>
      </c>
      <c r="AF135" s="137">
        <f t="shared" si="26"/>
        <v>0</v>
      </c>
      <c r="AG135" s="137">
        <f t="shared" si="27"/>
        <v>0</v>
      </c>
      <c r="AH135" s="137">
        <f t="shared" si="28"/>
        <v>0</v>
      </c>
      <c r="AI135" s="137">
        <f t="shared" si="29"/>
        <v>0</v>
      </c>
      <c r="AJ135" s="137">
        <f t="shared" si="30"/>
        <v>0</v>
      </c>
      <c r="AK135" s="137">
        <f t="shared" si="31"/>
        <v>1</v>
      </c>
      <c r="AL135" s="145"/>
      <c r="AM135" s="133">
        <f t="shared" si="32"/>
        <v>1</v>
      </c>
      <c r="AO135" s="133">
        <f t="shared" si="33"/>
        <v>0</v>
      </c>
    </row>
    <row r="136" spans="1:41" s="133" customFormat="1" ht="38.25">
      <c r="A136" s="594">
        <v>128</v>
      </c>
      <c r="B136" s="129" t="s">
        <v>368</v>
      </c>
      <c r="C136" s="247" t="s">
        <v>369</v>
      </c>
      <c r="D136" s="247" t="s">
        <v>370</v>
      </c>
      <c r="E136" s="606">
        <v>2016</v>
      </c>
      <c r="F136" s="294"/>
      <c r="G136" s="149"/>
      <c r="H136" s="149"/>
      <c r="I136" s="149"/>
      <c r="J136" s="149"/>
      <c r="K136" s="149"/>
      <c r="L136" s="149"/>
      <c r="M136" s="149"/>
      <c r="N136" s="149"/>
      <c r="O136" s="149"/>
      <c r="P136" s="840" t="s">
        <v>329</v>
      </c>
      <c r="Q136" s="439" t="s">
        <v>381</v>
      </c>
      <c r="R136" s="92" t="s">
        <v>67</v>
      </c>
      <c r="S136" s="19"/>
      <c r="T136" s="19">
        <v>1</v>
      </c>
      <c r="U136" s="19"/>
      <c r="V136" s="19"/>
      <c r="X136" s="143"/>
      <c r="Y136" s="144"/>
      <c r="Z136" s="133">
        <v>1</v>
      </c>
      <c r="AB136" s="137">
        <f t="shared" si="22"/>
        <v>0</v>
      </c>
      <c r="AC136" s="137">
        <f t="shared" si="23"/>
        <v>0</v>
      </c>
      <c r="AD136" s="137">
        <f t="shared" si="24"/>
        <v>0</v>
      </c>
      <c r="AE136" s="137">
        <f t="shared" si="25"/>
        <v>0</v>
      </c>
      <c r="AF136" s="137">
        <f t="shared" si="26"/>
        <v>0</v>
      </c>
      <c r="AG136" s="137">
        <f t="shared" si="27"/>
        <v>0</v>
      </c>
      <c r="AH136" s="137">
        <f t="shared" si="28"/>
        <v>0</v>
      </c>
      <c r="AI136" s="137">
        <f t="shared" si="29"/>
        <v>0</v>
      </c>
      <c r="AJ136" s="137">
        <f t="shared" si="30"/>
        <v>0</v>
      </c>
      <c r="AK136" s="137">
        <f t="shared" si="31"/>
        <v>1</v>
      </c>
      <c r="AL136" s="145"/>
      <c r="AM136" s="133">
        <f t="shared" si="32"/>
        <v>1</v>
      </c>
      <c r="AO136" s="133">
        <f t="shared" si="33"/>
        <v>0</v>
      </c>
    </row>
    <row r="137" spans="1:41" s="133" customFormat="1" ht="38.25">
      <c r="A137" s="594">
        <v>129</v>
      </c>
      <c r="B137" s="129" t="s">
        <v>371</v>
      </c>
      <c r="C137" s="247" t="s">
        <v>372</v>
      </c>
      <c r="D137" s="247" t="s">
        <v>373</v>
      </c>
      <c r="E137" s="606">
        <v>2016</v>
      </c>
      <c r="F137" s="294"/>
      <c r="G137" s="149"/>
      <c r="H137" s="149"/>
      <c r="I137" s="149"/>
      <c r="J137" s="149"/>
      <c r="K137" s="149"/>
      <c r="L137" s="149"/>
      <c r="M137" s="149"/>
      <c r="N137" s="149"/>
      <c r="O137" s="149"/>
      <c r="P137" s="840" t="s">
        <v>329</v>
      </c>
      <c r="Q137" s="439" t="s">
        <v>381</v>
      </c>
      <c r="R137" s="92" t="s">
        <v>67</v>
      </c>
      <c r="S137" s="19"/>
      <c r="T137" s="19">
        <v>1</v>
      </c>
      <c r="U137" s="19"/>
      <c r="V137" s="19"/>
      <c r="X137" s="143"/>
      <c r="Y137" s="144"/>
      <c r="Z137" s="133">
        <v>1</v>
      </c>
      <c r="AB137" s="137">
        <f t="shared" si="22"/>
        <v>0</v>
      </c>
      <c r="AC137" s="137">
        <f t="shared" si="23"/>
        <v>0</v>
      </c>
      <c r="AD137" s="137">
        <f t="shared" si="24"/>
        <v>0</v>
      </c>
      <c r="AE137" s="137">
        <f t="shared" si="25"/>
        <v>0</v>
      </c>
      <c r="AF137" s="137">
        <f t="shared" si="26"/>
        <v>0</v>
      </c>
      <c r="AG137" s="137">
        <f t="shared" si="27"/>
        <v>0</v>
      </c>
      <c r="AH137" s="137">
        <f t="shared" si="28"/>
        <v>0</v>
      </c>
      <c r="AI137" s="137">
        <f t="shared" si="29"/>
        <v>0</v>
      </c>
      <c r="AJ137" s="137">
        <f t="shared" si="30"/>
        <v>0</v>
      </c>
      <c r="AK137" s="137">
        <f t="shared" si="31"/>
        <v>1</v>
      </c>
      <c r="AL137" s="145"/>
      <c r="AM137" s="133">
        <f t="shared" si="32"/>
        <v>1</v>
      </c>
      <c r="AO137" s="133">
        <f t="shared" si="33"/>
        <v>0</v>
      </c>
    </row>
    <row r="138" spans="1:41" s="133" customFormat="1" ht="38.25">
      <c r="A138" s="594">
        <v>130</v>
      </c>
      <c r="B138" s="129" t="s">
        <v>374</v>
      </c>
      <c r="C138" s="247" t="s">
        <v>375</v>
      </c>
      <c r="D138" s="247" t="s">
        <v>376</v>
      </c>
      <c r="E138" s="606">
        <v>2017</v>
      </c>
      <c r="F138" s="294"/>
      <c r="G138" s="149"/>
      <c r="H138" s="149"/>
      <c r="I138" s="149"/>
      <c r="J138" s="149"/>
      <c r="K138" s="149"/>
      <c r="L138" s="149"/>
      <c r="M138" s="149"/>
      <c r="N138" s="149"/>
      <c r="O138" s="149"/>
      <c r="P138" s="840" t="s">
        <v>329</v>
      </c>
      <c r="Q138" s="439" t="s">
        <v>381</v>
      </c>
      <c r="R138" s="92" t="s">
        <v>67</v>
      </c>
      <c r="S138" s="19"/>
      <c r="T138" s="19">
        <v>1</v>
      </c>
      <c r="U138" s="19"/>
      <c r="V138" s="19"/>
      <c r="X138" s="143"/>
      <c r="Y138" s="144"/>
      <c r="Z138" s="133">
        <v>1</v>
      </c>
      <c r="AB138" s="137">
        <f t="shared" ref="AB138:AB201" si="34">IF(ISBLANK(G138),0,1)</f>
        <v>0</v>
      </c>
      <c r="AC138" s="137">
        <f t="shared" ref="AC138:AC201" si="35">IF(ISBLANK(H138),0,1)</f>
        <v>0</v>
      </c>
      <c r="AD138" s="137">
        <f t="shared" ref="AD138:AD201" si="36">IF(ISBLANK(I138),0,1)</f>
        <v>0</v>
      </c>
      <c r="AE138" s="137">
        <f t="shared" ref="AE138:AE201" si="37">IF(ISBLANK(J138),0,1)</f>
        <v>0</v>
      </c>
      <c r="AF138" s="137">
        <f t="shared" ref="AF138:AF201" si="38">IF(ISBLANK(K138),0,1)</f>
        <v>0</v>
      </c>
      <c r="AG138" s="137">
        <f t="shared" ref="AG138:AG201" si="39">IF(ISBLANK(L138),0,1)</f>
        <v>0</v>
      </c>
      <c r="AH138" s="137">
        <f t="shared" ref="AH138:AH201" si="40">IF(ISBLANK(M138),0,1)</f>
        <v>0</v>
      </c>
      <c r="AI138" s="137">
        <f t="shared" ref="AI138:AI201" si="41">IF(ISBLANK(N138),0,1)</f>
        <v>0</v>
      </c>
      <c r="AJ138" s="137">
        <f t="shared" ref="AJ138:AJ201" si="42">IF(ISBLANK(O138),0,1)</f>
        <v>0</v>
      </c>
      <c r="AK138" s="137">
        <f t="shared" ref="AK138:AK201" si="43">IF(ISBLANK(P138),0,1)</f>
        <v>1</v>
      </c>
      <c r="AL138" s="145"/>
      <c r="AM138" s="133">
        <f t="shared" ref="AM138:AM201" si="44">+W138+X138+Y138+Z138+AA138+AL138</f>
        <v>1</v>
      </c>
      <c r="AO138" s="133">
        <f t="shared" ref="AO138:AO201" si="45">+IF(AM138=0,AK138,0)</f>
        <v>0</v>
      </c>
    </row>
    <row r="139" spans="1:41" s="133" customFormat="1" ht="38.25">
      <c r="A139" s="594">
        <v>131</v>
      </c>
      <c r="B139" s="129" t="s">
        <v>377</v>
      </c>
      <c r="C139" s="247" t="s">
        <v>378</v>
      </c>
      <c r="D139" s="247" t="s">
        <v>376</v>
      </c>
      <c r="E139" s="606">
        <v>2017</v>
      </c>
      <c r="F139" s="294"/>
      <c r="G139" s="149"/>
      <c r="H139" s="149"/>
      <c r="I139" s="149"/>
      <c r="J139" s="149"/>
      <c r="K139" s="149"/>
      <c r="L139" s="149"/>
      <c r="M139" s="149"/>
      <c r="N139" s="149"/>
      <c r="O139" s="149"/>
      <c r="P139" s="840" t="s">
        <v>329</v>
      </c>
      <c r="Q139" s="439" t="s">
        <v>381</v>
      </c>
      <c r="R139" s="92" t="s">
        <v>67</v>
      </c>
      <c r="S139" s="19"/>
      <c r="T139" s="19">
        <v>1</v>
      </c>
      <c r="U139" s="19"/>
      <c r="V139" s="19"/>
      <c r="X139" s="143"/>
      <c r="Y139" s="144"/>
      <c r="Z139" s="133">
        <v>1</v>
      </c>
      <c r="AB139" s="137">
        <f t="shared" si="34"/>
        <v>0</v>
      </c>
      <c r="AC139" s="137">
        <f t="shared" si="35"/>
        <v>0</v>
      </c>
      <c r="AD139" s="137">
        <f t="shared" si="36"/>
        <v>0</v>
      </c>
      <c r="AE139" s="137">
        <f t="shared" si="37"/>
        <v>0</v>
      </c>
      <c r="AF139" s="137">
        <f t="shared" si="38"/>
        <v>0</v>
      </c>
      <c r="AG139" s="137">
        <f t="shared" si="39"/>
        <v>0</v>
      </c>
      <c r="AH139" s="137">
        <f t="shared" si="40"/>
        <v>0</v>
      </c>
      <c r="AI139" s="137">
        <f t="shared" si="41"/>
        <v>0</v>
      </c>
      <c r="AJ139" s="137">
        <f t="shared" si="42"/>
        <v>0</v>
      </c>
      <c r="AK139" s="137">
        <f t="shared" si="43"/>
        <v>1</v>
      </c>
      <c r="AL139" s="145"/>
      <c r="AM139" s="133">
        <f t="shared" si="44"/>
        <v>1</v>
      </c>
      <c r="AO139" s="133">
        <f t="shared" si="45"/>
        <v>0</v>
      </c>
    </row>
    <row r="140" spans="1:41" s="133" customFormat="1" ht="38.25">
      <c r="A140" s="594">
        <v>132</v>
      </c>
      <c r="B140" s="129" t="s">
        <v>379</v>
      </c>
      <c r="C140" s="247" t="s">
        <v>327</v>
      </c>
      <c r="D140" s="247" t="s">
        <v>380</v>
      </c>
      <c r="E140" s="606">
        <v>2018</v>
      </c>
      <c r="F140" s="294"/>
      <c r="G140" s="149"/>
      <c r="H140" s="149"/>
      <c r="I140" s="149"/>
      <c r="J140" s="149"/>
      <c r="K140" s="149"/>
      <c r="L140" s="149"/>
      <c r="M140" s="149"/>
      <c r="N140" s="149"/>
      <c r="O140" s="149"/>
      <c r="P140" s="840" t="s">
        <v>329</v>
      </c>
      <c r="Q140" s="439" t="s">
        <v>381</v>
      </c>
      <c r="R140" s="92" t="s">
        <v>67</v>
      </c>
      <c r="S140" s="19"/>
      <c r="T140" s="19">
        <v>1</v>
      </c>
      <c r="U140" s="19"/>
      <c r="V140" s="19"/>
      <c r="X140" s="143"/>
      <c r="Y140" s="144"/>
      <c r="Z140" s="133">
        <v>1</v>
      </c>
      <c r="AB140" s="137">
        <f t="shared" si="34"/>
        <v>0</v>
      </c>
      <c r="AC140" s="137">
        <f t="shared" si="35"/>
        <v>0</v>
      </c>
      <c r="AD140" s="137">
        <f t="shared" si="36"/>
        <v>0</v>
      </c>
      <c r="AE140" s="137">
        <f t="shared" si="37"/>
        <v>0</v>
      </c>
      <c r="AF140" s="137">
        <f t="shared" si="38"/>
        <v>0</v>
      </c>
      <c r="AG140" s="137">
        <f t="shared" si="39"/>
        <v>0</v>
      </c>
      <c r="AH140" s="137">
        <f t="shared" si="40"/>
        <v>0</v>
      </c>
      <c r="AI140" s="137">
        <f t="shared" si="41"/>
        <v>0</v>
      </c>
      <c r="AJ140" s="137">
        <f t="shared" si="42"/>
        <v>0</v>
      </c>
      <c r="AK140" s="137">
        <f t="shared" si="43"/>
        <v>1</v>
      </c>
      <c r="AL140" s="145"/>
      <c r="AM140" s="133">
        <f t="shared" si="44"/>
        <v>1</v>
      </c>
      <c r="AO140" s="133">
        <f t="shared" si="45"/>
        <v>0</v>
      </c>
    </row>
    <row r="141" spans="1:41" s="133" customFormat="1" ht="30">
      <c r="A141" s="594">
        <v>133</v>
      </c>
      <c r="B141" s="464" t="s">
        <v>7410</v>
      </c>
      <c r="C141" s="464" t="s">
        <v>7411</v>
      </c>
      <c r="D141" s="465"/>
      <c r="E141" s="132">
        <v>2016</v>
      </c>
      <c r="F141" s="465"/>
      <c r="G141" s="465"/>
      <c r="H141" s="465"/>
      <c r="I141" s="465"/>
      <c r="J141" s="465"/>
      <c r="K141" s="465"/>
      <c r="L141" s="465"/>
      <c r="M141" s="465"/>
      <c r="N141" s="465"/>
      <c r="O141" s="465"/>
      <c r="P141" s="840"/>
      <c r="Q141" s="439" t="s">
        <v>381</v>
      </c>
      <c r="R141" s="92"/>
      <c r="S141" s="19">
        <v>1</v>
      </c>
      <c r="T141" s="19"/>
      <c r="U141" s="19"/>
      <c r="V141" s="19"/>
      <c r="X141" s="143"/>
      <c r="Y141" s="144"/>
      <c r="AB141" s="137">
        <f t="shared" si="34"/>
        <v>0</v>
      </c>
      <c r="AC141" s="137">
        <f t="shared" si="35"/>
        <v>0</v>
      </c>
      <c r="AD141" s="137">
        <f t="shared" si="36"/>
        <v>0</v>
      </c>
      <c r="AE141" s="137">
        <f t="shared" si="37"/>
        <v>0</v>
      </c>
      <c r="AF141" s="137">
        <f t="shared" si="38"/>
        <v>0</v>
      </c>
      <c r="AG141" s="137">
        <f t="shared" si="39"/>
        <v>0</v>
      </c>
      <c r="AH141" s="137">
        <f t="shared" si="40"/>
        <v>0</v>
      </c>
      <c r="AI141" s="137">
        <f t="shared" si="41"/>
        <v>0</v>
      </c>
      <c r="AJ141" s="137">
        <f t="shared" si="42"/>
        <v>0</v>
      </c>
      <c r="AK141" s="137">
        <f t="shared" si="43"/>
        <v>0</v>
      </c>
      <c r="AL141" s="145"/>
      <c r="AM141" s="133">
        <f t="shared" si="44"/>
        <v>0</v>
      </c>
      <c r="AO141" s="133">
        <f t="shared" si="45"/>
        <v>0</v>
      </c>
    </row>
    <row r="142" spans="1:41" s="133" customFormat="1" ht="30">
      <c r="A142" s="594">
        <v>134</v>
      </c>
      <c r="B142" s="254" t="s">
        <v>7412</v>
      </c>
      <c r="C142" s="466" t="s">
        <v>7413</v>
      </c>
      <c r="D142" s="465"/>
      <c r="E142" s="132">
        <v>2016</v>
      </c>
      <c r="F142" s="465"/>
      <c r="G142" s="465"/>
      <c r="H142" s="465"/>
      <c r="I142" s="465"/>
      <c r="J142" s="465"/>
      <c r="K142" s="465"/>
      <c r="L142" s="465"/>
      <c r="M142" s="465"/>
      <c r="N142" s="465"/>
      <c r="O142" s="465"/>
      <c r="P142" s="840"/>
      <c r="Q142" s="439" t="s">
        <v>381</v>
      </c>
      <c r="R142" s="92"/>
      <c r="S142" s="19">
        <v>1</v>
      </c>
      <c r="T142" s="19"/>
      <c r="U142" s="19"/>
      <c r="V142" s="19"/>
      <c r="X142" s="143"/>
      <c r="Y142" s="144"/>
      <c r="AB142" s="137">
        <f t="shared" si="34"/>
        <v>0</v>
      </c>
      <c r="AC142" s="137">
        <f t="shared" si="35"/>
        <v>0</v>
      </c>
      <c r="AD142" s="137">
        <f t="shared" si="36"/>
        <v>0</v>
      </c>
      <c r="AE142" s="137">
        <f t="shared" si="37"/>
        <v>0</v>
      </c>
      <c r="AF142" s="137">
        <f t="shared" si="38"/>
        <v>0</v>
      </c>
      <c r="AG142" s="137">
        <f t="shared" si="39"/>
        <v>0</v>
      </c>
      <c r="AH142" s="137">
        <f t="shared" si="40"/>
        <v>0</v>
      </c>
      <c r="AI142" s="137">
        <f t="shared" si="41"/>
        <v>0</v>
      </c>
      <c r="AJ142" s="137">
        <f t="shared" si="42"/>
        <v>0</v>
      </c>
      <c r="AK142" s="137">
        <f t="shared" si="43"/>
        <v>0</v>
      </c>
      <c r="AL142" s="145"/>
      <c r="AM142" s="133">
        <f t="shared" si="44"/>
        <v>0</v>
      </c>
      <c r="AO142" s="133">
        <f t="shared" si="45"/>
        <v>0</v>
      </c>
    </row>
    <row r="143" spans="1:41" s="133" customFormat="1" ht="45">
      <c r="A143" s="594">
        <v>135</v>
      </c>
      <c r="B143" s="254" t="s">
        <v>7414</v>
      </c>
      <c r="C143" s="466" t="s">
        <v>7415</v>
      </c>
      <c r="D143" s="465"/>
      <c r="E143" s="132">
        <v>2016</v>
      </c>
      <c r="F143" s="465"/>
      <c r="G143" s="465"/>
      <c r="H143" s="465"/>
      <c r="I143" s="465"/>
      <c r="J143" s="465"/>
      <c r="K143" s="465"/>
      <c r="L143" s="465"/>
      <c r="M143" s="465"/>
      <c r="N143" s="465"/>
      <c r="O143" s="465"/>
      <c r="P143" s="840"/>
      <c r="Q143" s="439" t="s">
        <v>381</v>
      </c>
      <c r="R143" s="92"/>
      <c r="S143" s="19">
        <v>1</v>
      </c>
      <c r="T143" s="19"/>
      <c r="U143" s="19"/>
      <c r="V143" s="19"/>
      <c r="X143" s="143"/>
      <c r="Y143" s="144"/>
      <c r="AB143" s="137">
        <f t="shared" si="34"/>
        <v>0</v>
      </c>
      <c r="AC143" s="137">
        <f t="shared" si="35"/>
        <v>0</v>
      </c>
      <c r="AD143" s="137">
        <f t="shared" si="36"/>
        <v>0</v>
      </c>
      <c r="AE143" s="137">
        <f t="shared" si="37"/>
        <v>0</v>
      </c>
      <c r="AF143" s="137">
        <f t="shared" si="38"/>
        <v>0</v>
      </c>
      <c r="AG143" s="137">
        <f t="shared" si="39"/>
        <v>0</v>
      </c>
      <c r="AH143" s="137">
        <f t="shared" si="40"/>
        <v>0</v>
      </c>
      <c r="AI143" s="137">
        <f t="shared" si="41"/>
        <v>0</v>
      </c>
      <c r="AJ143" s="137">
        <f t="shared" si="42"/>
        <v>0</v>
      </c>
      <c r="AK143" s="137">
        <f t="shared" si="43"/>
        <v>0</v>
      </c>
      <c r="AL143" s="145"/>
      <c r="AM143" s="133">
        <f t="shared" si="44"/>
        <v>0</v>
      </c>
      <c r="AO143" s="133">
        <f t="shared" si="45"/>
        <v>0</v>
      </c>
    </row>
    <row r="144" spans="1:41" s="133" customFormat="1" ht="30">
      <c r="A144" s="594">
        <v>136</v>
      </c>
      <c r="B144" s="254" t="s">
        <v>7416</v>
      </c>
      <c r="C144" s="466" t="s">
        <v>7417</v>
      </c>
      <c r="D144" s="465"/>
      <c r="E144" s="132">
        <v>2016</v>
      </c>
      <c r="F144" s="465"/>
      <c r="G144" s="465"/>
      <c r="H144" s="465"/>
      <c r="I144" s="465"/>
      <c r="J144" s="465"/>
      <c r="K144" s="465"/>
      <c r="L144" s="465"/>
      <c r="M144" s="465"/>
      <c r="N144" s="465"/>
      <c r="O144" s="465"/>
      <c r="P144" s="840"/>
      <c r="Q144" s="439" t="s">
        <v>381</v>
      </c>
      <c r="R144" s="92"/>
      <c r="S144" s="19">
        <v>1</v>
      </c>
      <c r="T144" s="19"/>
      <c r="U144" s="19"/>
      <c r="V144" s="19"/>
      <c r="X144" s="143"/>
      <c r="Y144" s="144"/>
      <c r="AB144" s="137">
        <f t="shared" si="34"/>
        <v>0</v>
      </c>
      <c r="AC144" s="137">
        <f t="shared" si="35"/>
        <v>0</v>
      </c>
      <c r="AD144" s="137">
        <f t="shared" si="36"/>
        <v>0</v>
      </c>
      <c r="AE144" s="137">
        <f t="shared" si="37"/>
        <v>0</v>
      </c>
      <c r="AF144" s="137">
        <f t="shared" si="38"/>
        <v>0</v>
      </c>
      <c r="AG144" s="137">
        <f t="shared" si="39"/>
        <v>0</v>
      </c>
      <c r="AH144" s="137">
        <f t="shared" si="40"/>
        <v>0</v>
      </c>
      <c r="AI144" s="137">
        <f t="shared" si="41"/>
        <v>0</v>
      </c>
      <c r="AJ144" s="137">
        <f t="shared" si="42"/>
        <v>0</v>
      </c>
      <c r="AK144" s="137">
        <f t="shared" si="43"/>
        <v>0</v>
      </c>
      <c r="AL144" s="145"/>
      <c r="AM144" s="133">
        <f t="shared" si="44"/>
        <v>0</v>
      </c>
      <c r="AO144" s="133">
        <f t="shared" si="45"/>
        <v>0</v>
      </c>
    </row>
    <row r="145" spans="1:41" s="133" customFormat="1" ht="30">
      <c r="A145" s="594">
        <v>137</v>
      </c>
      <c r="B145" s="254" t="s">
        <v>7418</v>
      </c>
      <c r="C145" s="466" t="s">
        <v>7419</v>
      </c>
      <c r="D145" s="465"/>
      <c r="E145" s="132">
        <v>2016</v>
      </c>
      <c r="F145" s="465"/>
      <c r="G145" s="465"/>
      <c r="H145" s="465"/>
      <c r="I145" s="465"/>
      <c r="J145" s="465"/>
      <c r="K145" s="465"/>
      <c r="L145" s="465"/>
      <c r="M145" s="465"/>
      <c r="N145" s="465"/>
      <c r="O145" s="465"/>
      <c r="P145" s="840"/>
      <c r="Q145" s="439" t="s">
        <v>381</v>
      </c>
      <c r="R145" s="92"/>
      <c r="S145" s="19">
        <v>1</v>
      </c>
      <c r="T145" s="19"/>
      <c r="U145" s="19"/>
      <c r="V145" s="19"/>
      <c r="X145" s="143"/>
      <c r="Y145" s="144"/>
      <c r="AB145" s="137">
        <f t="shared" si="34"/>
        <v>0</v>
      </c>
      <c r="AC145" s="137">
        <f t="shared" si="35"/>
        <v>0</v>
      </c>
      <c r="AD145" s="137">
        <f t="shared" si="36"/>
        <v>0</v>
      </c>
      <c r="AE145" s="137">
        <f t="shared" si="37"/>
        <v>0</v>
      </c>
      <c r="AF145" s="137">
        <f t="shared" si="38"/>
        <v>0</v>
      </c>
      <c r="AG145" s="137">
        <f t="shared" si="39"/>
        <v>0</v>
      </c>
      <c r="AH145" s="137">
        <f t="shared" si="40"/>
        <v>0</v>
      </c>
      <c r="AI145" s="137">
        <f t="shared" si="41"/>
        <v>0</v>
      </c>
      <c r="AJ145" s="137">
        <f t="shared" si="42"/>
        <v>0</v>
      </c>
      <c r="AK145" s="137">
        <f t="shared" si="43"/>
        <v>0</v>
      </c>
      <c r="AL145" s="145"/>
      <c r="AM145" s="133">
        <f t="shared" si="44"/>
        <v>0</v>
      </c>
      <c r="AO145" s="133">
        <f t="shared" si="45"/>
        <v>0</v>
      </c>
    </row>
    <row r="146" spans="1:41" s="133" customFormat="1" ht="30">
      <c r="A146" s="594">
        <v>138</v>
      </c>
      <c r="B146" s="254" t="s">
        <v>7420</v>
      </c>
      <c r="C146" s="466" t="s">
        <v>7421</v>
      </c>
      <c r="D146" s="465"/>
      <c r="E146" s="132">
        <v>2016</v>
      </c>
      <c r="F146" s="465"/>
      <c r="G146" s="465"/>
      <c r="H146" s="465"/>
      <c r="I146" s="465"/>
      <c r="J146" s="465"/>
      <c r="K146" s="465"/>
      <c r="L146" s="465"/>
      <c r="M146" s="465"/>
      <c r="N146" s="465"/>
      <c r="O146" s="465"/>
      <c r="P146" s="840"/>
      <c r="Q146" s="439" t="s">
        <v>381</v>
      </c>
      <c r="R146" s="92"/>
      <c r="S146" s="19">
        <v>1</v>
      </c>
      <c r="T146" s="19"/>
      <c r="U146" s="19"/>
      <c r="V146" s="19"/>
      <c r="X146" s="143"/>
      <c r="Y146" s="144"/>
      <c r="AB146" s="137">
        <f t="shared" si="34"/>
        <v>0</v>
      </c>
      <c r="AC146" s="137">
        <f t="shared" si="35"/>
        <v>0</v>
      </c>
      <c r="AD146" s="137">
        <f t="shared" si="36"/>
        <v>0</v>
      </c>
      <c r="AE146" s="137">
        <f t="shared" si="37"/>
        <v>0</v>
      </c>
      <c r="AF146" s="137">
        <f t="shared" si="38"/>
        <v>0</v>
      </c>
      <c r="AG146" s="137">
        <f t="shared" si="39"/>
        <v>0</v>
      </c>
      <c r="AH146" s="137">
        <f t="shared" si="40"/>
        <v>0</v>
      </c>
      <c r="AI146" s="137">
        <f t="shared" si="41"/>
        <v>0</v>
      </c>
      <c r="AJ146" s="137">
        <f t="shared" si="42"/>
        <v>0</v>
      </c>
      <c r="AK146" s="137">
        <f t="shared" si="43"/>
        <v>0</v>
      </c>
      <c r="AL146" s="145"/>
      <c r="AM146" s="133">
        <f t="shared" si="44"/>
        <v>0</v>
      </c>
      <c r="AO146" s="133">
        <f t="shared" si="45"/>
        <v>0</v>
      </c>
    </row>
    <row r="147" spans="1:41" s="133" customFormat="1" ht="30">
      <c r="A147" s="594">
        <v>139</v>
      </c>
      <c r="B147" s="464" t="s">
        <v>7422</v>
      </c>
      <c r="C147" s="601" t="s">
        <v>7423</v>
      </c>
      <c r="D147" s="465"/>
      <c r="E147" s="132">
        <v>2016</v>
      </c>
      <c r="F147" s="465"/>
      <c r="G147" s="465"/>
      <c r="H147" s="465"/>
      <c r="I147" s="465"/>
      <c r="J147" s="465"/>
      <c r="K147" s="465"/>
      <c r="L147" s="465"/>
      <c r="M147" s="465"/>
      <c r="N147" s="465"/>
      <c r="O147" s="465"/>
      <c r="P147" s="840"/>
      <c r="Q147" s="439" t="s">
        <v>381</v>
      </c>
      <c r="R147" s="92"/>
      <c r="S147" s="19">
        <v>1</v>
      </c>
      <c r="T147" s="19"/>
      <c r="U147" s="19"/>
      <c r="V147" s="19"/>
      <c r="X147" s="143"/>
      <c r="Y147" s="144"/>
      <c r="AB147" s="137">
        <f t="shared" si="34"/>
        <v>0</v>
      </c>
      <c r="AC147" s="137">
        <f t="shared" si="35"/>
        <v>0</v>
      </c>
      <c r="AD147" s="137">
        <f t="shared" si="36"/>
        <v>0</v>
      </c>
      <c r="AE147" s="137">
        <f t="shared" si="37"/>
        <v>0</v>
      </c>
      <c r="AF147" s="137">
        <f t="shared" si="38"/>
        <v>0</v>
      </c>
      <c r="AG147" s="137">
        <f t="shared" si="39"/>
        <v>0</v>
      </c>
      <c r="AH147" s="137">
        <f t="shared" si="40"/>
        <v>0</v>
      </c>
      <c r="AI147" s="137">
        <f t="shared" si="41"/>
        <v>0</v>
      </c>
      <c r="AJ147" s="137">
        <f t="shared" si="42"/>
        <v>0</v>
      </c>
      <c r="AK147" s="137">
        <f t="shared" si="43"/>
        <v>0</v>
      </c>
      <c r="AL147" s="145"/>
      <c r="AM147" s="133">
        <f t="shared" si="44"/>
        <v>0</v>
      </c>
      <c r="AO147" s="133">
        <f t="shared" si="45"/>
        <v>0</v>
      </c>
    </row>
    <row r="148" spans="1:41" s="133" customFormat="1" ht="30">
      <c r="A148" s="594">
        <v>140</v>
      </c>
      <c r="B148" s="464" t="s">
        <v>7424</v>
      </c>
      <c r="C148" s="601" t="s">
        <v>7425</v>
      </c>
      <c r="D148" s="465"/>
      <c r="E148" s="132">
        <v>2015</v>
      </c>
      <c r="F148" s="465"/>
      <c r="G148" s="465"/>
      <c r="H148" s="465"/>
      <c r="I148" s="465"/>
      <c r="J148" s="465"/>
      <c r="K148" s="465"/>
      <c r="L148" s="465"/>
      <c r="M148" s="465"/>
      <c r="N148" s="465"/>
      <c r="O148" s="465"/>
      <c r="P148" s="840"/>
      <c r="Q148" s="439" t="s">
        <v>381</v>
      </c>
      <c r="R148" s="92"/>
      <c r="S148" s="19">
        <v>1</v>
      </c>
      <c r="T148" s="19"/>
      <c r="U148" s="19"/>
      <c r="V148" s="19"/>
      <c r="X148" s="143"/>
      <c r="Y148" s="144"/>
      <c r="AB148" s="137">
        <f t="shared" si="34"/>
        <v>0</v>
      </c>
      <c r="AC148" s="137">
        <f t="shared" si="35"/>
        <v>0</v>
      </c>
      <c r="AD148" s="137">
        <f t="shared" si="36"/>
        <v>0</v>
      </c>
      <c r="AE148" s="137">
        <f t="shared" si="37"/>
        <v>0</v>
      </c>
      <c r="AF148" s="137">
        <f t="shared" si="38"/>
        <v>0</v>
      </c>
      <c r="AG148" s="137">
        <f t="shared" si="39"/>
        <v>0</v>
      </c>
      <c r="AH148" s="137">
        <f t="shared" si="40"/>
        <v>0</v>
      </c>
      <c r="AI148" s="137">
        <f t="shared" si="41"/>
        <v>0</v>
      </c>
      <c r="AJ148" s="137">
        <f t="shared" si="42"/>
        <v>0</v>
      </c>
      <c r="AK148" s="137">
        <f t="shared" si="43"/>
        <v>0</v>
      </c>
      <c r="AL148" s="145"/>
      <c r="AM148" s="133">
        <f t="shared" si="44"/>
        <v>0</v>
      </c>
      <c r="AO148" s="133">
        <f t="shared" si="45"/>
        <v>0</v>
      </c>
    </row>
    <row r="149" spans="1:41" s="133" customFormat="1" ht="30">
      <c r="A149" s="594">
        <v>141</v>
      </c>
      <c r="B149" s="464" t="s">
        <v>7426</v>
      </c>
      <c r="C149" s="601" t="s">
        <v>7427</v>
      </c>
      <c r="D149" s="465"/>
      <c r="E149" s="132">
        <v>2016</v>
      </c>
      <c r="F149" s="465"/>
      <c r="G149" s="465"/>
      <c r="H149" s="465"/>
      <c r="I149" s="465"/>
      <c r="J149" s="465"/>
      <c r="K149" s="465"/>
      <c r="L149" s="465"/>
      <c r="M149" s="465"/>
      <c r="N149" s="465"/>
      <c r="O149" s="465"/>
      <c r="P149" s="840"/>
      <c r="Q149" s="439" t="s">
        <v>381</v>
      </c>
      <c r="R149" s="92"/>
      <c r="S149" s="19">
        <v>1</v>
      </c>
      <c r="T149" s="19"/>
      <c r="U149" s="19"/>
      <c r="V149" s="19"/>
      <c r="X149" s="143"/>
      <c r="Y149" s="144"/>
      <c r="AB149" s="137">
        <f t="shared" si="34"/>
        <v>0</v>
      </c>
      <c r="AC149" s="137">
        <f t="shared" si="35"/>
        <v>0</v>
      </c>
      <c r="AD149" s="137">
        <f t="shared" si="36"/>
        <v>0</v>
      </c>
      <c r="AE149" s="137">
        <f t="shared" si="37"/>
        <v>0</v>
      </c>
      <c r="AF149" s="137">
        <f t="shared" si="38"/>
        <v>0</v>
      </c>
      <c r="AG149" s="137">
        <f t="shared" si="39"/>
        <v>0</v>
      </c>
      <c r="AH149" s="137">
        <f t="shared" si="40"/>
        <v>0</v>
      </c>
      <c r="AI149" s="137">
        <f t="shared" si="41"/>
        <v>0</v>
      </c>
      <c r="AJ149" s="137">
        <f t="shared" si="42"/>
        <v>0</v>
      </c>
      <c r="AK149" s="137">
        <f t="shared" si="43"/>
        <v>0</v>
      </c>
      <c r="AL149" s="145"/>
      <c r="AM149" s="133">
        <f t="shared" si="44"/>
        <v>0</v>
      </c>
      <c r="AO149" s="133">
        <f t="shared" si="45"/>
        <v>0</v>
      </c>
    </row>
    <row r="150" spans="1:41" s="133" customFormat="1" ht="30">
      <c r="A150" s="594">
        <v>142</v>
      </c>
      <c r="B150" s="464" t="s">
        <v>7428</v>
      </c>
      <c r="C150" s="601" t="s">
        <v>7429</v>
      </c>
      <c r="D150" s="465"/>
      <c r="E150" s="132">
        <v>2016</v>
      </c>
      <c r="F150" s="465"/>
      <c r="G150" s="465"/>
      <c r="H150" s="465"/>
      <c r="I150" s="465"/>
      <c r="J150" s="465"/>
      <c r="K150" s="465"/>
      <c r="L150" s="465"/>
      <c r="M150" s="465"/>
      <c r="N150" s="465"/>
      <c r="O150" s="465"/>
      <c r="P150" s="840"/>
      <c r="Q150" s="439" t="s">
        <v>381</v>
      </c>
      <c r="R150" s="92"/>
      <c r="S150" s="19">
        <v>1</v>
      </c>
      <c r="T150" s="19"/>
      <c r="U150" s="19"/>
      <c r="V150" s="19"/>
      <c r="X150" s="143"/>
      <c r="Y150" s="144"/>
      <c r="AB150" s="137">
        <f t="shared" si="34"/>
        <v>0</v>
      </c>
      <c r="AC150" s="137">
        <f t="shared" si="35"/>
        <v>0</v>
      </c>
      <c r="AD150" s="137">
        <f t="shared" si="36"/>
        <v>0</v>
      </c>
      <c r="AE150" s="137">
        <f t="shared" si="37"/>
        <v>0</v>
      </c>
      <c r="AF150" s="137">
        <f t="shared" si="38"/>
        <v>0</v>
      </c>
      <c r="AG150" s="137">
        <f t="shared" si="39"/>
        <v>0</v>
      </c>
      <c r="AH150" s="137">
        <f t="shared" si="40"/>
        <v>0</v>
      </c>
      <c r="AI150" s="137">
        <f t="shared" si="41"/>
        <v>0</v>
      </c>
      <c r="AJ150" s="137">
        <f t="shared" si="42"/>
        <v>0</v>
      </c>
      <c r="AK150" s="137">
        <f t="shared" si="43"/>
        <v>0</v>
      </c>
      <c r="AL150" s="145"/>
      <c r="AM150" s="133">
        <f t="shared" si="44"/>
        <v>0</v>
      </c>
      <c r="AO150" s="133">
        <f t="shared" si="45"/>
        <v>0</v>
      </c>
    </row>
    <row r="151" spans="1:41" s="133" customFormat="1" ht="30">
      <c r="A151" s="594">
        <v>143</v>
      </c>
      <c r="B151" s="464" t="s">
        <v>7430</v>
      </c>
      <c r="C151" s="601" t="s">
        <v>7431</v>
      </c>
      <c r="D151" s="465"/>
      <c r="E151" s="132">
        <v>2015</v>
      </c>
      <c r="F151" s="465"/>
      <c r="G151" s="465"/>
      <c r="H151" s="465"/>
      <c r="I151" s="465"/>
      <c r="J151" s="465"/>
      <c r="K151" s="465"/>
      <c r="L151" s="465"/>
      <c r="M151" s="465"/>
      <c r="N151" s="465"/>
      <c r="O151" s="465"/>
      <c r="P151" s="840"/>
      <c r="Q151" s="439" t="s">
        <v>381</v>
      </c>
      <c r="R151" s="92"/>
      <c r="S151" s="19">
        <v>1</v>
      </c>
      <c r="T151" s="19"/>
      <c r="U151" s="19"/>
      <c r="V151" s="19"/>
      <c r="X151" s="143"/>
      <c r="Y151" s="144"/>
      <c r="AB151" s="137">
        <f t="shared" si="34"/>
        <v>0</v>
      </c>
      <c r="AC151" s="137">
        <f t="shared" si="35"/>
        <v>0</v>
      </c>
      <c r="AD151" s="137">
        <f t="shared" si="36"/>
        <v>0</v>
      </c>
      <c r="AE151" s="137">
        <f t="shared" si="37"/>
        <v>0</v>
      </c>
      <c r="AF151" s="137">
        <f t="shared" si="38"/>
        <v>0</v>
      </c>
      <c r="AG151" s="137">
        <f t="shared" si="39"/>
        <v>0</v>
      </c>
      <c r="AH151" s="137">
        <f t="shared" si="40"/>
        <v>0</v>
      </c>
      <c r="AI151" s="137">
        <f t="shared" si="41"/>
        <v>0</v>
      </c>
      <c r="AJ151" s="137">
        <f t="shared" si="42"/>
        <v>0</v>
      </c>
      <c r="AK151" s="137">
        <f t="shared" si="43"/>
        <v>0</v>
      </c>
      <c r="AL151" s="145"/>
      <c r="AM151" s="133">
        <f t="shared" si="44"/>
        <v>0</v>
      </c>
      <c r="AO151" s="133">
        <f t="shared" si="45"/>
        <v>0</v>
      </c>
    </row>
    <row r="152" spans="1:41" s="133" customFormat="1" ht="30">
      <c r="A152" s="594">
        <v>144</v>
      </c>
      <c r="B152" s="464" t="s">
        <v>7432</v>
      </c>
      <c r="C152" s="601" t="s">
        <v>7433</v>
      </c>
      <c r="D152" s="465"/>
      <c r="E152" s="132">
        <v>2017</v>
      </c>
      <c r="F152" s="465"/>
      <c r="G152" s="465"/>
      <c r="H152" s="465"/>
      <c r="I152" s="465"/>
      <c r="J152" s="465"/>
      <c r="K152" s="465"/>
      <c r="L152" s="465"/>
      <c r="M152" s="465"/>
      <c r="N152" s="465"/>
      <c r="O152" s="465"/>
      <c r="P152" s="840"/>
      <c r="Q152" s="439" t="s">
        <v>381</v>
      </c>
      <c r="R152" s="92"/>
      <c r="S152" s="19">
        <v>1</v>
      </c>
      <c r="T152" s="19"/>
      <c r="U152" s="19"/>
      <c r="V152" s="19"/>
      <c r="X152" s="143"/>
      <c r="Y152" s="144"/>
      <c r="AB152" s="137">
        <f t="shared" si="34"/>
        <v>0</v>
      </c>
      <c r="AC152" s="137">
        <f t="shared" si="35"/>
        <v>0</v>
      </c>
      <c r="AD152" s="137">
        <f t="shared" si="36"/>
        <v>0</v>
      </c>
      <c r="AE152" s="137">
        <f t="shared" si="37"/>
        <v>0</v>
      </c>
      <c r="AF152" s="137">
        <f t="shared" si="38"/>
        <v>0</v>
      </c>
      <c r="AG152" s="137">
        <f t="shared" si="39"/>
        <v>0</v>
      </c>
      <c r="AH152" s="137">
        <f t="shared" si="40"/>
        <v>0</v>
      </c>
      <c r="AI152" s="137">
        <f t="shared" si="41"/>
        <v>0</v>
      </c>
      <c r="AJ152" s="137">
        <f t="shared" si="42"/>
        <v>0</v>
      </c>
      <c r="AK152" s="137">
        <f t="shared" si="43"/>
        <v>0</v>
      </c>
      <c r="AL152" s="145"/>
      <c r="AM152" s="133">
        <f t="shared" si="44"/>
        <v>0</v>
      </c>
      <c r="AO152" s="133">
        <f t="shared" si="45"/>
        <v>0</v>
      </c>
    </row>
    <row r="153" spans="1:41" s="133" customFormat="1" ht="30">
      <c r="A153" s="594">
        <v>145</v>
      </c>
      <c r="B153" s="466" t="s">
        <v>7434</v>
      </c>
      <c r="C153" s="602" t="s">
        <v>7435</v>
      </c>
      <c r="D153" s="465"/>
      <c r="E153" s="132">
        <v>2016</v>
      </c>
      <c r="F153" s="465"/>
      <c r="G153" s="465"/>
      <c r="H153" s="465"/>
      <c r="I153" s="465"/>
      <c r="J153" s="465"/>
      <c r="K153" s="465"/>
      <c r="L153" s="465"/>
      <c r="M153" s="465"/>
      <c r="N153" s="465"/>
      <c r="O153" s="465"/>
      <c r="P153" s="840"/>
      <c r="Q153" s="439" t="s">
        <v>381</v>
      </c>
      <c r="R153" s="92"/>
      <c r="S153" s="19">
        <v>1</v>
      </c>
      <c r="T153" s="19"/>
      <c r="U153" s="19"/>
      <c r="V153" s="19"/>
      <c r="X153" s="143"/>
      <c r="Y153" s="144"/>
      <c r="AB153" s="137">
        <f t="shared" si="34"/>
        <v>0</v>
      </c>
      <c r="AC153" s="137">
        <f t="shared" si="35"/>
        <v>0</v>
      </c>
      <c r="AD153" s="137">
        <f t="shared" si="36"/>
        <v>0</v>
      </c>
      <c r="AE153" s="137">
        <f t="shared" si="37"/>
        <v>0</v>
      </c>
      <c r="AF153" s="137">
        <f t="shared" si="38"/>
        <v>0</v>
      </c>
      <c r="AG153" s="137">
        <f t="shared" si="39"/>
        <v>0</v>
      </c>
      <c r="AH153" s="137">
        <f t="shared" si="40"/>
        <v>0</v>
      </c>
      <c r="AI153" s="137">
        <f t="shared" si="41"/>
        <v>0</v>
      </c>
      <c r="AJ153" s="137">
        <f t="shared" si="42"/>
        <v>0</v>
      </c>
      <c r="AK153" s="137">
        <f t="shared" si="43"/>
        <v>0</v>
      </c>
      <c r="AL153" s="145"/>
      <c r="AM153" s="133">
        <f t="shared" si="44"/>
        <v>0</v>
      </c>
      <c r="AO153" s="133">
        <f t="shared" si="45"/>
        <v>0</v>
      </c>
    </row>
    <row r="154" spans="1:41" s="133" customFormat="1" ht="30">
      <c r="A154" s="594">
        <v>146</v>
      </c>
      <c r="B154" s="466" t="s">
        <v>7436</v>
      </c>
      <c r="C154" s="602" t="s">
        <v>7437</v>
      </c>
      <c r="D154" s="465"/>
      <c r="E154" s="132">
        <v>2016</v>
      </c>
      <c r="F154" s="465"/>
      <c r="G154" s="465"/>
      <c r="H154" s="465"/>
      <c r="I154" s="465"/>
      <c r="J154" s="465"/>
      <c r="K154" s="465"/>
      <c r="L154" s="465"/>
      <c r="M154" s="465"/>
      <c r="N154" s="465"/>
      <c r="O154" s="465"/>
      <c r="P154" s="840"/>
      <c r="Q154" s="439" t="s">
        <v>381</v>
      </c>
      <c r="R154" s="92"/>
      <c r="S154" s="19">
        <v>1</v>
      </c>
      <c r="T154" s="19"/>
      <c r="U154" s="19"/>
      <c r="V154" s="19"/>
      <c r="X154" s="143"/>
      <c r="Y154" s="144"/>
      <c r="AB154" s="137">
        <f t="shared" si="34"/>
        <v>0</v>
      </c>
      <c r="AC154" s="137">
        <f t="shared" si="35"/>
        <v>0</v>
      </c>
      <c r="AD154" s="137">
        <f t="shared" si="36"/>
        <v>0</v>
      </c>
      <c r="AE154" s="137">
        <f t="shared" si="37"/>
        <v>0</v>
      </c>
      <c r="AF154" s="137">
        <f t="shared" si="38"/>
        <v>0</v>
      </c>
      <c r="AG154" s="137">
        <f t="shared" si="39"/>
        <v>0</v>
      </c>
      <c r="AH154" s="137">
        <f t="shared" si="40"/>
        <v>0</v>
      </c>
      <c r="AI154" s="137">
        <f t="shared" si="41"/>
        <v>0</v>
      </c>
      <c r="AJ154" s="137">
        <f t="shared" si="42"/>
        <v>0</v>
      </c>
      <c r="AK154" s="137">
        <f t="shared" si="43"/>
        <v>0</v>
      </c>
      <c r="AL154" s="145"/>
      <c r="AM154" s="133">
        <f t="shared" si="44"/>
        <v>0</v>
      </c>
      <c r="AO154" s="133">
        <f t="shared" si="45"/>
        <v>0</v>
      </c>
    </row>
    <row r="155" spans="1:41" s="133" customFormat="1" ht="30">
      <c r="A155" s="594">
        <v>147</v>
      </c>
      <c r="B155" s="466" t="s">
        <v>7438</v>
      </c>
      <c r="C155" s="602" t="s">
        <v>7439</v>
      </c>
      <c r="D155" s="465"/>
      <c r="E155" s="132">
        <v>2016</v>
      </c>
      <c r="F155" s="465"/>
      <c r="G155" s="465"/>
      <c r="H155" s="465"/>
      <c r="I155" s="465"/>
      <c r="J155" s="465"/>
      <c r="K155" s="465"/>
      <c r="L155" s="465"/>
      <c r="M155" s="465"/>
      <c r="N155" s="465"/>
      <c r="O155" s="465"/>
      <c r="P155" s="840"/>
      <c r="Q155" s="439" t="s">
        <v>381</v>
      </c>
      <c r="R155" s="92"/>
      <c r="S155" s="19">
        <v>1</v>
      </c>
      <c r="T155" s="19"/>
      <c r="U155" s="19"/>
      <c r="V155" s="19"/>
      <c r="X155" s="143"/>
      <c r="Y155" s="144"/>
      <c r="AB155" s="137">
        <f t="shared" si="34"/>
        <v>0</v>
      </c>
      <c r="AC155" s="137">
        <f t="shared" si="35"/>
        <v>0</v>
      </c>
      <c r="AD155" s="137">
        <f t="shared" si="36"/>
        <v>0</v>
      </c>
      <c r="AE155" s="137">
        <f t="shared" si="37"/>
        <v>0</v>
      </c>
      <c r="AF155" s="137">
        <f t="shared" si="38"/>
        <v>0</v>
      </c>
      <c r="AG155" s="137">
        <f t="shared" si="39"/>
        <v>0</v>
      </c>
      <c r="AH155" s="137">
        <f t="shared" si="40"/>
        <v>0</v>
      </c>
      <c r="AI155" s="137">
        <f t="shared" si="41"/>
        <v>0</v>
      </c>
      <c r="AJ155" s="137">
        <f t="shared" si="42"/>
        <v>0</v>
      </c>
      <c r="AK155" s="137">
        <f t="shared" si="43"/>
        <v>0</v>
      </c>
      <c r="AL155" s="145"/>
      <c r="AM155" s="133">
        <f t="shared" si="44"/>
        <v>0</v>
      </c>
      <c r="AO155" s="133">
        <f t="shared" si="45"/>
        <v>0</v>
      </c>
    </row>
    <row r="156" spans="1:41" s="133" customFormat="1" ht="15">
      <c r="A156" s="594">
        <v>148</v>
      </c>
      <c r="B156" s="467" t="s">
        <v>7440</v>
      </c>
      <c r="C156" s="464" t="s">
        <v>7441</v>
      </c>
      <c r="D156" s="465"/>
      <c r="E156" s="132">
        <v>2015</v>
      </c>
      <c r="F156" s="465"/>
      <c r="G156" s="465"/>
      <c r="H156" s="465"/>
      <c r="I156" s="465"/>
      <c r="J156" s="465"/>
      <c r="K156" s="465"/>
      <c r="L156" s="465"/>
      <c r="M156" s="465"/>
      <c r="N156" s="465"/>
      <c r="O156" s="465"/>
      <c r="P156" s="840"/>
      <c r="Q156" s="439" t="s">
        <v>381</v>
      </c>
      <c r="R156" s="92"/>
      <c r="S156" s="19">
        <v>1</v>
      </c>
      <c r="T156" s="19"/>
      <c r="U156" s="19"/>
      <c r="V156" s="19"/>
      <c r="X156" s="143"/>
      <c r="Y156" s="144"/>
      <c r="AB156" s="137">
        <f t="shared" si="34"/>
        <v>0</v>
      </c>
      <c r="AC156" s="137">
        <f t="shared" si="35"/>
        <v>0</v>
      </c>
      <c r="AD156" s="137">
        <f t="shared" si="36"/>
        <v>0</v>
      </c>
      <c r="AE156" s="137">
        <f t="shared" si="37"/>
        <v>0</v>
      </c>
      <c r="AF156" s="137">
        <f t="shared" si="38"/>
        <v>0</v>
      </c>
      <c r="AG156" s="137">
        <f t="shared" si="39"/>
        <v>0</v>
      </c>
      <c r="AH156" s="137">
        <f t="shared" si="40"/>
        <v>0</v>
      </c>
      <c r="AI156" s="137">
        <f t="shared" si="41"/>
        <v>0</v>
      </c>
      <c r="AJ156" s="137">
        <f t="shared" si="42"/>
        <v>0</v>
      </c>
      <c r="AK156" s="137">
        <f t="shared" si="43"/>
        <v>0</v>
      </c>
      <c r="AL156" s="145"/>
      <c r="AM156" s="133">
        <f t="shared" si="44"/>
        <v>0</v>
      </c>
      <c r="AO156" s="133">
        <f t="shared" si="45"/>
        <v>0</v>
      </c>
    </row>
    <row r="157" spans="1:41" s="133" customFormat="1" ht="30">
      <c r="A157" s="594">
        <v>149</v>
      </c>
      <c r="B157" s="254" t="s">
        <v>7442</v>
      </c>
      <c r="C157" s="464" t="s">
        <v>7443</v>
      </c>
      <c r="D157" s="465"/>
      <c r="E157" s="132">
        <v>2015</v>
      </c>
      <c r="F157" s="465"/>
      <c r="G157" s="465"/>
      <c r="H157" s="465"/>
      <c r="I157" s="465"/>
      <c r="J157" s="465"/>
      <c r="K157" s="465"/>
      <c r="L157" s="465"/>
      <c r="M157" s="465"/>
      <c r="N157" s="465"/>
      <c r="O157" s="465"/>
      <c r="P157" s="840"/>
      <c r="Q157" s="439" t="s">
        <v>381</v>
      </c>
      <c r="R157" s="92"/>
      <c r="S157" s="19">
        <v>1</v>
      </c>
      <c r="T157" s="19"/>
      <c r="U157" s="19"/>
      <c r="V157" s="19"/>
      <c r="X157" s="143"/>
      <c r="Y157" s="144"/>
      <c r="AB157" s="137">
        <f t="shared" si="34"/>
        <v>0</v>
      </c>
      <c r="AC157" s="137">
        <f t="shared" si="35"/>
        <v>0</v>
      </c>
      <c r="AD157" s="137">
        <f t="shared" si="36"/>
        <v>0</v>
      </c>
      <c r="AE157" s="137">
        <f t="shared" si="37"/>
        <v>0</v>
      </c>
      <c r="AF157" s="137">
        <f t="shared" si="38"/>
        <v>0</v>
      </c>
      <c r="AG157" s="137">
        <f t="shared" si="39"/>
        <v>0</v>
      </c>
      <c r="AH157" s="137">
        <f t="shared" si="40"/>
        <v>0</v>
      </c>
      <c r="AI157" s="137">
        <f t="shared" si="41"/>
        <v>0</v>
      </c>
      <c r="AJ157" s="137">
        <f t="shared" si="42"/>
        <v>0</v>
      </c>
      <c r="AK157" s="137">
        <f t="shared" si="43"/>
        <v>0</v>
      </c>
      <c r="AL157" s="145"/>
      <c r="AM157" s="133">
        <f t="shared" si="44"/>
        <v>0</v>
      </c>
      <c r="AO157" s="133">
        <f t="shared" si="45"/>
        <v>0</v>
      </c>
    </row>
    <row r="158" spans="1:41" s="133" customFormat="1" ht="30">
      <c r="A158" s="594">
        <v>150</v>
      </c>
      <c r="B158" s="602" t="s">
        <v>7444</v>
      </c>
      <c r="C158" s="603" t="s">
        <v>7445</v>
      </c>
      <c r="D158" s="465"/>
      <c r="E158" s="132">
        <v>2014</v>
      </c>
      <c r="F158" s="465"/>
      <c r="G158" s="465"/>
      <c r="H158" s="465"/>
      <c r="I158" s="465"/>
      <c r="J158" s="465"/>
      <c r="K158" s="465"/>
      <c r="L158" s="465"/>
      <c r="M158" s="465"/>
      <c r="N158" s="465"/>
      <c r="O158" s="465"/>
      <c r="P158" s="840"/>
      <c r="Q158" s="439" t="s">
        <v>381</v>
      </c>
      <c r="R158" s="92"/>
      <c r="S158" s="19">
        <v>1</v>
      </c>
      <c r="T158" s="19"/>
      <c r="U158" s="19"/>
      <c r="V158" s="19"/>
      <c r="X158" s="143"/>
      <c r="Y158" s="144"/>
      <c r="AB158" s="137">
        <f t="shared" si="34"/>
        <v>0</v>
      </c>
      <c r="AC158" s="137">
        <f t="shared" si="35"/>
        <v>0</v>
      </c>
      <c r="AD158" s="137">
        <f t="shared" si="36"/>
        <v>0</v>
      </c>
      <c r="AE158" s="137">
        <f t="shared" si="37"/>
        <v>0</v>
      </c>
      <c r="AF158" s="137">
        <f t="shared" si="38"/>
        <v>0</v>
      </c>
      <c r="AG158" s="137">
        <f t="shared" si="39"/>
        <v>0</v>
      </c>
      <c r="AH158" s="137">
        <f t="shared" si="40"/>
        <v>0</v>
      </c>
      <c r="AI158" s="137">
        <f t="shared" si="41"/>
        <v>0</v>
      </c>
      <c r="AJ158" s="137">
        <f t="shared" si="42"/>
        <v>0</v>
      </c>
      <c r="AK158" s="137">
        <f t="shared" si="43"/>
        <v>0</v>
      </c>
      <c r="AL158" s="145"/>
      <c r="AM158" s="133">
        <f t="shared" si="44"/>
        <v>0</v>
      </c>
      <c r="AO158" s="133">
        <f t="shared" si="45"/>
        <v>0</v>
      </c>
    </row>
    <row r="159" spans="1:41" s="133" customFormat="1" ht="15">
      <c r="A159" s="594">
        <v>151</v>
      </c>
      <c r="B159" s="464" t="s">
        <v>7446</v>
      </c>
      <c r="C159" s="603" t="s">
        <v>7447</v>
      </c>
      <c r="D159" s="465"/>
      <c r="E159" s="132">
        <v>2014</v>
      </c>
      <c r="F159" s="465"/>
      <c r="G159" s="465"/>
      <c r="H159" s="465"/>
      <c r="I159" s="465"/>
      <c r="J159" s="465"/>
      <c r="K159" s="465"/>
      <c r="L159" s="465"/>
      <c r="M159" s="465"/>
      <c r="N159" s="465"/>
      <c r="O159" s="465"/>
      <c r="P159" s="840"/>
      <c r="Q159" s="439" t="s">
        <v>381</v>
      </c>
      <c r="R159" s="92"/>
      <c r="S159" s="19">
        <v>1</v>
      </c>
      <c r="T159" s="19"/>
      <c r="U159" s="19"/>
      <c r="V159" s="19"/>
      <c r="X159" s="143"/>
      <c r="Y159" s="144"/>
      <c r="AB159" s="137">
        <f t="shared" si="34"/>
        <v>0</v>
      </c>
      <c r="AC159" s="137">
        <f t="shared" si="35"/>
        <v>0</v>
      </c>
      <c r="AD159" s="137">
        <f t="shared" si="36"/>
        <v>0</v>
      </c>
      <c r="AE159" s="137">
        <f t="shared" si="37"/>
        <v>0</v>
      </c>
      <c r="AF159" s="137">
        <f t="shared" si="38"/>
        <v>0</v>
      </c>
      <c r="AG159" s="137">
        <f t="shared" si="39"/>
        <v>0</v>
      </c>
      <c r="AH159" s="137">
        <f t="shared" si="40"/>
        <v>0</v>
      </c>
      <c r="AI159" s="137">
        <f t="shared" si="41"/>
        <v>0</v>
      </c>
      <c r="AJ159" s="137">
        <f t="shared" si="42"/>
        <v>0</v>
      </c>
      <c r="AK159" s="137">
        <f t="shared" si="43"/>
        <v>0</v>
      </c>
      <c r="AL159" s="145"/>
      <c r="AM159" s="133">
        <f t="shared" si="44"/>
        <v>0</v>
      </c>
      <c r="AO159" s="133">
        <f t="shared" si="45"/>
        <v>0</v>
      </c>
    </row>
    <row r="160" spans="1:41" s="133" customFormat="1" ht="30">
      <c r="A160" s="594">
        <v>152</v>
      </c>
      <c r="B160" s="464" t="s">
        <v>7448</v>
      </c>
      <c r="C160" s="603" t="s">
        <v>7449</v>
      </c>
      <c r="D160" s="465"/>
      <c r="E160" s="132">
        <v>2014</v>
      </c>
      <c r="F160" s="465"/>
      <c r="G160" s="465"/>
      <c r="H160" s="465"/>
      <c r="I160" s="465"/>
      <c r="J160" s="465"/>
      <c r="K160" s="465"/>
      <c r="L160" s="465"/>
      <c r="M160" s="465"/>
      <c r="N160" s="465"/>
      <c r="O160" s="465"/>
      <c r="P160" s="840"/>
      <c r="Q160" s="439" t="s">
        <v>381</v>
      </c>
      <c r="R160" s="92"/>
      <c r="S160" s="19">
        <v>1</v>
      </c>
      <c r="T160" s="19"/>
      <c r="U160" s="19"/>
      <c r="V160" s="19"/>
      <c r="X160" s="143"/>
      <c r="Y160" s="144"/>
      <c r="AB160" s="137">
        <f t="shared" si="34"/>
        <v>0</v>
      </c>
      <c r="AC160" s="137">
        <f t="shared" si="35"/>
        <v>0</v>
      </c>
      <c r="AD160" s="137">
        <f t="shared" si="36"/>
        <v>0</v>
      </c>
      <c r="AE160" s="137">
        <f t="shared" si="37"/>
        <v>0</v>
      </c>
      <c r="AF160" s="137">
        <f t="shared" si="38"/>
        <v>0</v>
      </c>
      <c r="AG160" s="137">
        <f t="shared" si="39"/>
        <v>0</v>
      </c>
      <c r="AH160" s="137">
        <f t="shared" si="40"/>
        <v>0</v>
      </c>
      <c r="AI160" s="137">
        <f t="shared" si="41"/>
        <v>0</v>
      </c>
      <c r="AJ160" s="137">
        <f t="shared" si="42"/>
        <v>0</v>
      </c>
      <c r="AK160" s="137">
        <f t="shared" si="43"/>
        <v>0</v>
      </c>
      <c r="AL160" s="145"/>
      <c r="AM160" s="133">
        <f t="shared" si="44"/>
        <v>0</v>
      </c>
      <c r="AO160" s="133">
        <f t="shared" si="45"/>
        <v>0</v>
      </c>
    </row>
    <row r="161" spans="1:41" s="133" customFormat="1" ht="30">
      <c r="A161" s="594">
        <v>153</v>
      </c>
      <c r="B161" s="464" t="s">
        <v>7450</v>
      </c>
      <c r="C161" s="464" t="s">
        <v>7451</v>
      </c>
      <c r="D161" s="465"/>
      <c r="E161" s="132">
        <v>2016</v>
      </c>
      <c r="F161" s="465"/>
      <c r="G161" s="465"/>
      <c r="H161" s="465"/>
      <c r="I161" s="465"/>
      <c r="J161" s="465"/>
      <c r="K161" s="465"/>
      <c r="L161" s="465"/>
      <c r="M161" s="465"/>
      <c r="N161" s="465"/>
      <c r="O161" s="465"/>
      <c r="P161" s="840"/>
      <c r="Q161" s="439" t="s">
        <v>381</v>
      </c>
      <c r="R161" s="92"/>
      <c r="S161" s="19">
        <v>1</v>
      </c>
      <c r="T161" s="19"/>
      <c r="U161" s="19"/>
      <c r="V161" s="19"/>
      <c r="X161" s="143"/>
      <c r="Y161" s="144"/>
      <c r="AB161" s="137">
        <f t="shared" si="34"/>
        <v>0</v>
      </c>
      <c r="AC161" s="137">
        <f t="shared" si="35"/>
        <v>0</v>
      </c>
      <c r="AD161" s="137">
        <f t="shared" si="36"/>
        <v>0</v>
      </c>
      <c r="AE161" s="137">
        <f t="shared" si="37"/>
        <v>0</v>
      </c>
      <c r="AF161" s="137">
        <f t="shared" si="38"/>
        <v>0</v>
      </c>
      <c r="AG161" s="137">
        <f t="shared" si="39"/>
        <v>0</v>
      </c>
      <c r="AH161" s="137">
        <f t="shared" si="40"/>
        <v>0</v>
      </c>
      <c r="AI161" s="137">
        <f t="shared" si="41"/>
        <v>0</v>
      </c>
      <c r="AJ161" s="137">
        <f t="shared" si="42"/>
        <v>0</v>
      </c>
      <c r="AK161" s="137">
        <f t="shared" si="43"/>
        <v>0</v>
      </c>
      <c r="AL161" s="145"/>
      <c r="AM161" s="133">
        <f t="shared" si="44"/>
        <v>0</v>
      </c>
      <c r="AO161" s="133">
        <f t="shared" si="45"/>
        <v>0</v>
      </c>
    </row>
    <row r="162" spans="1:41" s="133" customFormat="1" ht="30">
      <c r="A162" s="594">
        <v>154</v>
      </c>
      <c r="B162" s="464" t="s">
        <v>7452</v>
      </c>
      <c r="C162" s="464" t="s">
        <v>7453</v>
      </c>
      <c r="D162" s="465"/>
      <c r="E162" s="132">
        <v>2015</v>
      </c>
      <c r="F162" s="465"/>
      <c r="G162" s="465"/>
      <c r="H162" s="465"/>
      <c r="I162" s="465"/>
      <c r="J162" s="465"/>
      <c r="K162" s="465"/>
      <c r="L162" s="465"/>
      <c r="M162" s="465"/>
      <c r="N162" s="465"/>
      <c r="O162" s="465"/>
      <c r="P162" s="840"/>
      <c r="Q162" s="439" t="s">
        <v>381</v>
      </c>
      <c r="R162" s="92"/>
      <c r="S162" s="19">
        <v>1</v>
      </c>
      <c r="T162" s="19"/>
      <c r="U162" s="19"/>
      <c r="V162" s="19"/>
      <c r="X162" s="143"/>
      <c r="Y162" s="144"/>
      <c r="AB162" s="137">
        <f t="shared" si="34"/>
        <v>0</v>
      </c>
      <c r="AC162" s="137">
        <f t="shared" si="35"/>
        <v>0</v>
      </c>
      <c r="AD162" s="137">
        <f t="shared" si="36"/>
        <v>0</v>
      </c>
      <c r="AE162" s="137">
        <f t="shared" si="37"/>
        <v>0</v>
      </c>
      <c r="AF162" s="137">
        <f t="shared" si="38"/>
        <v>0</v>
      </c>
      <c r="AG162" s="137">
        <f t="shared" si="39"/>
        <v>0</v>
      </c>
      <c r="AH162" s="137">
        <f t="shared" si="40"/>
        <v>0</v>
      </c>
      <c r="AI162" s="137">
        <f t="shared" si="41"/>
        <v>0</v>
      </c>
      <c r="AJ162" s="137">
        <f t="shared" si="42"/>
        <v>0</v>
      </c>
      <c r="AK162" s="137">
        <f t="shared" si="43"/>
        <v>0</v>
      </c>
      <c r="AL162" s="145"/>
      <c r="AM162" s="133">
        <f t="shared" si="44"/>
        <v>0</v>
      </c>
      <c r="AO162" s="133">
        <f t="shared" si="45"/>
        <v>0</v>
      </c>
    </row>
    <row r="163" spans="1:41" s="133" customFormat="1" ht="30">
      <c r="A163" s="594">
        <v>155</v>
      </c>
      <c r="B163" s="464" t="s">
        <v>7454</v>
      </c>
      <c r="C163" s="464" t="s">
        <v>7455</v>
      </c>
      <c r="D163" s="465"/>
      <c r="E163" s="132">
        <v>2015</v>
      </c>
      <c r="F163" s="465"/>
      <c r="G163" s="465"/>
      <c r="H163" s="465"/>
      <c r="I163" s="465"/>
      <c r="J163" s="465"/>
      <c r="K163" s="465"/>
      <c r="L163" s="465"/>
      <c r="M163" s="465"/>
      <c r="N163" s="465"/>
      <c r="O163" s="465"/>
      <c r="P163" s="840"/>
      <c r="Q163" s="439" t="s">
        <v>381</v>
      </c>
      <c r="R163" s="92"/>
      <c r="S163" s="19">
        <v>1</v>
      </c>
      <c r="T163" s="19"/>
      <c r="U163" s="19"/>
      <c r="V163" s="19"/>
      <c r="X163" s="143"/>
      <c r="Y163" s="144"/>
      <c r="AB163" s="137">
        <f t="shared" si="34"/>
        <v>0</v>
      </c>
      <c r="AC163" s="137">
        <f t="shared" si="35"/>
        <v>0</v>
      </c>
      <c r="AD163" s="137">
        <f t="shared" si="36"/>
        <v>0</v>
      </c>
      <c r="AE163" s="137">
        <f t="shared" si="37"/>
        <v>0</v>
      </c>
      <c r="AF163" s="137">
        <f t="shared" si="38"/>
        <v>0</v>
      </c>
      <c r="AG163" s="137">
        <f t="shared" si="39"/>
        <v>0</v>
      </c>
      <c r="AH163" s="137">
        <f t="shared" si="40"/>
        <v>0</v>
      </c>
      <c r="AI163" s="137">
        <f t="shared" si="41"/>
        <v>0</v>
      </c>
      <c r="AJ163" s="137">
        <f t="shared" si="42"/>
        <v>0</v>
      </c>
      <c r="AK163" s="137">
        <f t="shared" si="43"/>
        <v>0</v>
      </c>
      <c r="AL163" s="145"/>
      <c r="AM163" s="133">
        <f t="shared" si="44"/>
        <v>0</v>
      </c>
      <c r="AO163" s="133">
        <f t="shared" si="45"/>
        <v>0</v>
      </c>
    </row>
    <row r="164" spans="1:41" s="133" customFormat="1" ht="30">
      <c r="A164" s="594">
        <v>156</v>
      </c>
      <c r="B164" s="464" t="s">
        <v>7456</v>
      </c>
      <c r="C164" s="603" t="s">
        <v>7457</v>
      </c>
      <c r="D164" s="465"/>
      <c r="E164" s="132">
        <v>2015</v>
      </c>
      <c r="F164" s="465"/>
      <c r="G164" s="465"/>
      <c r="H164" s="465"/>
      <c r="I164" s="465"/>
      <c r="J164" s="465"/>
      <c r="K164" s="465"/>
      <c r="L164" s="465"/>
      <c r="M164" s="465"/>
      <c r="N164" s="465"/>
      <c r="O164" s="465"/>
      <c r="P164" s="840"/>
      <c r="Q164" s="439" t="s">
        <v>381</v>
      </c>
      <c r="R164" s="92"/>
      <c r="S164" s="19">
        <v>1</v>
      </c>
      <c r="T164" s="19"/>
      <c r="U164" s="19"/>
      <c r="V164" s="19"/>
      <c r="X164" s="143"/>
      <c r="Y164" s="144"/>
      <c r="AB164" s="137">
        <f t="shared" si="34"/>
        <v>0</v>
      </c>
      <c r="AC164" s="137">
        <f t="shared" si="35"/>
        <v>0</v>
      </c>
      <c r="AD164" s="137">
        <f t="shared" si="36"/>
        <v>0</v>
      </c>
      <c r="AE164" s="137">
        <f t="shared" si="37"/>
        <v>0</v>
      </c>
      <c r="AF164" s="137">
        <f t="shared" si="38"/>
        <v>0</v>
      </c>
      <c r="AG164" s="137">
        <f t="shared" si="39"/>
        <v>0</v>
      </c>
      <c r="AH164" s="137">
        <f t="shared" si="40"/>
        <v>0</v>
      </c>
      <c r="AI164" s="137">
        <f t="shared" si="41"/>
        <v>0</v>
      </c>
      <c r="AJ164" s="137">
        <f t="shared" si="42"/>
        <v>0</v>
      </c>
      <c r="AK164" s="137">
        <f t="shared" si="43"/>
        <v>0</v>
      </c>
      <c r="AL164" s="145"/>
      <c r="AM164" s="133">
        <f t="shared" si="44"/>
        <v>0</v>
      </c>
      <c r="AO164" s="133">
        <f t="shared" si="45"/>
        <v>0</v>
      </c>
    </row>
    <row r="165" spans="1:41" s="133" customFormat="1" ht="30">
      <c r="A165" s="594">
        <v>157</v>
      </c>
      <c r="B165" s="464" t="s">
        <v>7458</v>
      </c>
      <c r="C165" s="464" t="s">
        <v>7459</v>
      </c>
      <c r="D165" s="465"/>
      <c r="E165" s="132">
        <v>2013</v>
      </c>
      <c r="F165" s="465"/>
      <c r="G165" s="465"/>
      <c r="H165" s="465"/>
      <c r="I165" s="465"/>
      <c r="J165" s="465"/>
      <c r="K165" s="465"/>
      <c r="L165" s="465"/>
      <c r="M165" s="465"/>
      <c r="N165" s="465"/>
      <c r="O165" s="465"/>
      <c r="P165" s="840"/>
      <c r="Q165" s="439" t="s">
        <v>381</v>
      </c>
      <c r="R165" s="92"/>
      <c r="S165" s="19">
        <v>1</v>
      </c>
      <c r="T165" s="19"/>
      <c r="U165" s="19"/>
      <c r="V165" s="19"/>
      <c r="X165" s="143"/>
      <c r="Y165" s="144"/>
      <c r="AB165" s="137">
        <f t="shared" si="34"/>
        <v>0</v>
      </c>
      <c r="AC165" s="137">
        <f t="shared" si="35"/>
        <v>0</v>
      </c>
      <c r="AD165" s="137">
        <f t="shared" si="36"/>
        <v>0</v>
      </c>
      <c r="AE165" s="137">
        <f t="shared" si="37"/>
        <v>0</v>
      </c>
      <c r="AF165" s="137">
        <f t="shared" si="38"/>
        <v>0</v>
      </c>
      <c r="AG165" s="137">
        <f t="shared" si="39"/>
        <v>0</v>
      </c>
      <c r="AH165" s="137">
        <f t="shared" si="40"/>
        <v>0</v>
      </c>
      <c r="AI165" s="137">
        <f t="shared" si="41"/>
        <v>0</v>
      </c>
      <c r="AJ165" s="137">
        <f t="shared" si="42"/>
        <v>0</v>
      </c>
      <c r="AK165" s="137">
        <f t="shared" si="43"/>
        <v>0</v>
      </c>
      <c r="AL165" s="145"/>
      <c r="AM165" s="133">
        <f t="shared" si="44"/>
        <v>0</v>
      </c>
      <c r="AO165" s="133">
        <f t="shared" si="45"/>
        <v>0</v>
      </c>
    </row>
    <row r="166" spans="1:41" s="133" customFormat="1" ht="15">
      <c r="A166" s="594">
        <v>158</v>
      </c>
      <c r="B166" s="464" t="s">
        <v>7460</v>
      </c>
      <c r="C166" s="464" t="s">
        <v>7461</v>
      </c>
      <c r="D166" s="465"/>
      <c r="E166" s="132">
        <v>2016</v>
      </c>
      <c r="F166" s="465"/>
      <c r="G166" s="465"/>
      <c r="H166" s="465"/>
      <c r="I166" s="465"/>
      <c r="J166" s="465"/>
      <c r="K166" s="465"/>
      <c r="L166" s="465"/>
      <c r="M166" s="465"/>
      <c r="N166" s="465"/>
      <c r="O166" s="465"/>
      <c r="P166" s="840"/>
      <c r="Q166" s="439" t="s">
        <v>381</v>
      </c>
      <c r="R166" s="92"/>
      <c r="S166" s="19">
        <v>1</v>
      </c>
      <c r="T166" s="19"/>
      <c r="U166" s="19"/>
      <c r="V166" s="19"/>
      <c r="X166" s="143"/>
      <c r="Y166" s="144"/>
      <c r="AB166" s="137">
        <f t="shared" si="34"/>
        <v>0</v>
      </c>
      <c r="AC166" s="137">
        <f t="shared" si="35"/>
        <v>0</v>
      </c>
      <c r="AD166" s="137">
        <f t="shared" si="36"/>
        <v>0</v>
      </c>
      <c r="AE166" s="137">
        <f t="shared" si="37"/>
        <v>0</v>
      </c>
      <c r="AF166" s="137">
        <f t="shared" si="38"/>
        <v>0</v>
      </c>
      <c r="AG166" s="137">
        <f t="shared" si="39"/>
        <v>0</v>
      </c>
      <c r="AH166" s="137">
        <f t="shared" si="40"/>
        <v>0</v>
      </c>
      <c r="AI166" s="137">
        <f t="shared" si="41"/>
        <v>0</v>
      </c>
      <c r="AJ166" s="137">
        <f t="shared" si="42"/>
        <v>0</v>
      </c>
      <c r="AK166" s="137">
        <f t="shared" si="43"/>
        <v>0</v>
      </c>
      <c r="AL166" s="145"/>
      <c r="AM166" s="133">
        <f t="shared" si="44"/>
        <v>0</v>
      </c>
      <c r="AO166" s="133">
        <f t="shared" si="45"/>
        <v>0</v>
      </c>
    </row>
    <row r="167" spans="1:41" s="133" customFormat="1" ht="30">
      <c r="A167" s="594">
        <v>159</v>
      </c>
      <c r="B167" s="254" t="s">
        <v>7462</v>
      </c>
      <c r="C167" s="466" t="s">
        <v>7463</v>
      </c>
      <c r="D167" s="465"/>
      <c r="E167" s="132">
        <v>2014</v>
      </c>
      <c r="F167" s="465"/>
      <c r="G167" s="465"/>
      <c r="H167" s="465"/>
      <c r="I167" s="465"/>
      <c r="J167" s="465"/>
      <c r="K167" s="465"/>
      <c r="L167" s="465"/>
      <c r="M167" s="465"/>
      <c r="N167" s="465"/>
      <c r="O167" s="465"/>
      <c r="P167" s="840"/>
      <c r="Q167" s="439" t="s">
        <v>381</v>
      </c>
      <c r="R167" s="92"/>
      <c r="S167" s="19">
        <v>1</v>
      </c>
      <c r="T167" s="19"/>
      <c r="U167" s="19"/>
      <c r="V167" s="19"/>
      <c r="X167" s="143"/>
      <c r="Y167" s="144"/>
      <c r="AB167" s="137">
        <f t="shared" si="34"/>
        <v>0</v>
      </c>
      <c r="AC167" s="137">
        <f t="shared" si="35"/>
        <v>0</v>
      </c>
      <c r="AD167" s="137">
        <f t="shared" si="36"/>
        <v>0</v>
      </c>
      <c r="AE167" s="137">
        <f t="shared" si="37"/>
        <v>0</v>
      </c>
      <c r="AF167" s="137">
        <f t="shared" si="38"/>
        <v>0</v>
      </c>
      <c r="AG167" s="137">
        <f t="shared" si="39"/>
        <v>0</v>
      </c>
      <c r="AH167" s="137">
        <f t="shared" si="40"/>
        <v>0</v>
      </c>
      <c r="AI167" s="137">
        <f t="shared" si="41"/>
        <v>0</v>
      </c>
      <c r="AJ167" s="137">
        <f t="shared" si="42"/>
        <v>0</v>
      </c>
      <c r="AK167" s="137">
        <f t="shared" si="43"/>
        <v>0</v>
      </c>
      <c r="AL167" s="145"/>
      <c r="AM167" s="133">
        <f t="shared" si="44"/>
        <v>0</v>
      </c>
      <c r="AO167" s="133">
        <f t="shared" si="45"/>
        <v>0</v>
      </c>
    </row>
    <row r="168" spans="1:41" s="133" customFormat="1" ht="30">
      <c r="A168" s="594">
        <v>160</v>
      </c>
      <c r="B168" s="254" t="s">
        <v>7464</v>
      </c>
      <c r="C168" s="254" t="s">
        <v>7465</v>
      </c>
      <c r="D168" s="465"/>
      <c r="E168" s="132">
        <v>2016</v>
      </c>
      <c r="F168" s="465"/>
      <c r="G168" s="465"/>
      <c r="H168" s="465"/>
      <c r="I168" s="465"/>
      <c r="J168" s="465"/>
      <c r="K168" s="465"/>
      <c r="L168" s="465"/>
      <c r="M168" s="465"/>
      <c r="N168" s="465"/>
      <c r="O168" s="465"/>
      <c r="P168" s="840"/>
      <c r="Q168" s="439" t="s">
        <v>381</v>
      </c>
      <c r="R168" s="92"/>
      <c r="S168" s="19">
        <v>1</v>
      </c>
      <c r="T168" s="19"/>
      <c r="U168" s="19"/>
      <c r="V168" s="19"/>
      <c r="X168" s="143"/>
      <c r="Y168" s="144"/>
      <c r="AB168" s="137">
        <f t="shared" si="34"/>
        <v>0</v>
      </c>
      <c r="AC168" s="137">
        <f t="shared" si="35"/>
        <v>0</v>
      </c>
      <c r="AD168" s="137">
        <f t="shared" si="36"/>
        <v>0</v>
      </c>
      <c r="AE168" s="137">
        <f t="shared" si="37"/>
        <v>0</v>
      </c>
      <c r="AF168" s="137">
        <f t="shared" si="38"/>
        <v>0</v>
      </c>
      <c r="AG168" s="137">
        <f t="shared" si="39"/>
        <v>0</v>
      </c>
      <c r="AH168" s="137">
        <f t="shared" si="40"/>
        <v>0</v>
      </c>
      <c r="AI168" s="137">
        <f t="shared" si="41"/>
        <v>0</v>
      </c>
      <c r="AJ168" s="137">
        <f t="shared" si="42"/>
        <v>0</v>
      </c>
      <c r="AK168" s="137">
        <f t="shared" si="43"/>
        <v>0</v>
      </c>
      <c r="AL168" s="145"/>
      <c r="AM168" s="133">
        <f t="shared" si="44"/>
        <v>0</v>
      </c>
      <c r="AO168" s="133">
        <f t="shared" si="45"/>
        <v>0</v>
      </c>
    </row>
    <row r="169" spans="1:41" s="133" customFormat="1" ht="30">
      <c r="A169" s="594">
        <v>161</v>
      </c>
      <c r="B169" s="254" t="s">
        <v>7466</v>
      </c>
      <c r="C169" s="254" t="s">
        <v>7467</v>
      </c>
      <c r="D169" s="465"/>
      <c r="E169" s="132">
        <v>2015</v>
      </c>
      <c r="F169" s="465"/>
      <c r="G169" s="465"/>
      <c r="H169" s="465"/>
      <c r="I169" s="465"/>
      <c r="J169" s="465"/>
      <c r="K169" s="465"/>
      <c r="L169" s="465"/>
      <c r="M169" s="465"/>
      <c r="N169" s="465"/>
      <c r="O169" s="465"/>
      <c r="P169" s="840"/>
      <c r="Q169" s="439" t="s">
        <v>381</v>
      </c>
      <c r="R169" s="92"/>
      <c r="S169" s="19">
        <v>1</v>
      </c>
      <c r="T169" s="19"/>
      <c r="U169" s="19"/>
      <c r="V169" s="19"/>
      <c r="X169" s="143"/>
      <c r="Y169" s="144"/>
      <c r="AB169" s="137">
        <f t="shared" si="34"/>
        <v>0</v>
      </c>
      <c r="AC169" s="137">
        <f t="shared" si="35"/>
        <v>0</v>
      </c>
      <c r="AD169" s="137">
        <f t="shared" si="36"/>
        <v>0</v>
      </c>
      <c r="AE169" s="137">
        <f t="shared" si="37"/>
        <v>0</v>
      </c>
      <c r="AF169" s="137">
        <f t="shared" si="38"/>
        <v>0</v>
      </c>
      <c r="AG169" s="137">
        <f t="shared" si="39"/>
        <v>0</v>
      </c>
      <c r="AH169" s="137">
        <f t="shared" si="40"/>
        <v>0</v>
      </c>
      <c r="AI169" s="137">
        <f t="shared" si="41"/>
        <v>0</v>
      </c>
      <c r="AJ169" s="137">
        <f t="shared" si="42"/>
        <v>0</v>
      </c>
      <c r="AK169" s="137">
        <f t="shared" si="43"/>
        <v>0</v>
      </c>
      <c r="AL169" s="145"/>
      <c r="AM169" s="133">
        <f t="shared" si="44"/>
        <v>0</v>
      </c>
      <c r="AO169" s="133">
        <f t="shared" si="45"/>
        <v>0</v>
      </c>
    </row>
    <row r="170" spans="1:41" s="133" customFormat="1" ht="30">
      <c r="A170" s="594">
        <v>162</v>
      </c>
      <c r="B170" s="464" t="s">
        <v>7468</v>
      </c>
      <c r="C170" s="464" t="s">
        <v>7469</v>
      </c>
      <c r="D170" s="465"/>
      <c r="E170" s="132">
        <v>2016</v>
      </c>
      <c r="F170" s="465"/>
      <c r="G170" s="465"/>
      <c r="H170" s="465"/>
      <c r="I170" s="465"/>
      <c r="J170" s="465"/>
      <c r="K170" s="465"/>
      <c r="L170" s="465"/>
      <c r="M170" s="465"/>
      <c r="N170" s="465"/>
      <c r="O170" s="465"/>
      <c r="P170" s="840"/>
      <c r="Q170" s="439" t="s">
        <v>381</v>
      </c>
      <c r="R170" s="92"/>
      <c r="S170" s="19">
        <v>1</v>
      </c>
      <c r="T170" s="19"/>
      <c r="U170" s="19"/>
      <c r="V170" s="19"/>
      <c r="X170" s="143"/>
      <c r="Y170" s="144"/>
      <c r="AB170" s="137">
        <f t="shared" si="34"/>
        <v>0</v>
      </c>
      <c r="AC170" s="137">
        <f t="shared" si="35"/>
        <v>0</v>
      </c>
      <c r="AD170" s="137">
        <f t="shared" si="36"/>
        <v>0</v>
      </c>
      <c r="AE170" s="137">
        <f t="shared" si="37"/>
        <v>0</v>
      </c>
      <c r="AF170" s="137">
        <f t="shared" si="38"/>
        <v>0</v>
      </c>
      <c r="AG170" s="137">
        <f t="shared" si="39"/>
        <v>0</v>
      </c>
      <c r="AH170" s="137">
        <f t="shared" si="40"/>
        <v>0</v>
      </c>
      <c r="AI170" s="137">
        <f t="shared" si="41"/>
        <v>0</v>
      </c>
      <c r="AJ170" s="137">
        <f t="shared" si="42"/>
        <v>0</v>
      </c>
      <c r="AK170" s="137">
        <f t="shared" si="43"/>
        <v>0</v>
      </c>
      <c r="AL170" s="145"/>
      <c r="AM170" s="133">
        <f t="shared" si="44"/>
        <v>0</v>
      </c>
      <c r="AO170" s="133">
        <f t="shared" si="45"/>
        <v>0</v>
      </c>
    </row>
    <row r="171" spans="1:41" s="133" customFormat="1" ht="30">
      <c r="A171" s="594">
        <v>163</v>
      </c>
      <c r="B171" s="254" t="s">
        <v>7470</v>
      </c>
      <c r="C171" s="254" t="s">
        <v>7471</v>
      </c>
      <c r="D171" s="465"/>
      <c r="E171" s="132">
        <v>2016</v>
      </c>
      <c r="F171" s="465"/>
      <c r="G171" s="465"/>
      <c r="H171" s="465"/>
      <c r="I171" s="465"/>
      <c r="J171" s="465"/>
      <c r="K171" s="465"/>
      <c r="L171" s="465"/>
      <c r="M171" s="465"/>
      <c r="N171" s="465"/>
      <c r="O171" s="465"/>
      <c r="P171" s="840"/>
      <c r="Q171" s="439" t="s">
        <v>381</v>
      </c>
      <c r="R171" s="92"/>
      <c r="S171" s="19">
        <v>1</v>
      </c>
      <c r="T171" s="19"/>
      <c r="U171" s="19"/>
      <c r="V171" s="19"/>
      <c r="X171" s="143"/>
      <c r="Y171" s="144"/>
      <c r="AB171" s="137">
        <f t="shared" si="34"/>
        <v>0</v>
      </c>
      <c r="AC171" s="137">
        <f t="shared" si="35"/>
        <v>0</v>
      </c>
      <c r="AD171" s="137">
        <f t="shared" si="36"/>
        <v>0</v>
      </c>
      <c r="AE171" s="137">
        <f t="shared" si="37"/>
        <v>0</v>
      </c>
      <c r="AF171" s="137">
        <f t="shared" si="38"/>
        <v>0</v>
      </c>
      <c r="AG171" s="137">
        <f t="shared" si="39"/>
        <v>0</v>
      </c>
      <c r="AH171" s="137">
        <f t="shared" si="40"/>
        <v>0</v>
      </c>
      <c r="AI171" s="137">
        <f t="shared" si="41"/>
        <v>0</v>
      </c>
      <c r="AJ171" s="137">
        <f t="shared" si="42"/>
        <v>0</v>
      </c>
      <c r="AK171" s="137">
        <f t="shared" si="43"/>
        <v>0</v>
      </c>
      <c r="AL171" s="145"/>
      <c r="AM171" s="133">
        <f t="shared" si="44"/>
        <v>0</v>
      </c>
      <c r="AO171" s="133">
        <f t="shared" si="45"/>
        <v>0</v>
      </c>
    </row>
    <row r="172" spans="1:41" s="133" customFormat="1" ht="30">
      <c r="A172" s="594">
        <v>164</v>
      </c>
      <c r="B172" s="254" t="s">
        <v>7472</v>
      </c>
      <c r="C172" s="466" t="s">
        <v>7473</v>
      </c>
      <c r="D172" s="465"/>
      <c r="E172" s="132">
        <v>2014</v>
      </c>
      <c r="F172" s="465"/>
      <c r="G172" s="465"/>
      <c r="H172" s="465"/>
      <c r="I172" s="465"/>
      <c r="J172" s="465"/>
      <c r="K172" s="465"/>
      <c r="L172" s="465"/>
      <c r="M172" s="465"/>
      <c r="N172" s="465"/>
      <c r="O172" s="465"/>
      <c r="P172" s="840"/>
      <c r="Q172" s="439" t="s">
        <v>381</v>
      </c>
      <c r="R172" s="92"/>
      <c r="S172" s="19">
        <v>1</v>
      </c>
      <c r="T172" s="19"/>
      <c r="U172" s="19"/>
      <c r="V172" s="19"/>
      <c r="X172" s="143"/>
      <c r="Y172" s="144"/>
      <c r="AB172" s="137">
        <f t="shared" si="34"/>
        <v>0</v>
      </c>
      <c r="AC172" s="137">
        <f t="shared" si="35"/>
        <v>0</v>
      </c>
      <c r="AD172" s="137">
        <f t="shared" si="36"/>
        <v>0</v>
      </c>
      <c r="AE172" s="137">
        <f t="shared" si="37"/>
        <v>0</v>
      </c>
      <c r="AF172" s="137">
        <f t="shared" si="38"/>
        <v>0</v>
      </c>
      <c r="AG172" s="137">
        <f t="shared" si="39"/>
        <v>0</v>
      </c>
      <c r="AH172" s="137">
        <f t="shared" si="40"/>
        <v>0</v>
      </c>
      <c r="AI172" s="137">
        <f t="shared" si="41"/>
        <v>0</v>
      </c>
      <c r="AJ172" s="137">
        <f t="shared" si="42"/>
        <v>0</v>
      </c>
      <c r="AK172" s="137">
        <f t="shared" si="43"/>
        <v>0</v>
      </c>
      <c r="AL172" s="145"/>
      <c r="AM172" s="133">
        <f t="shared" si="44"/>
        <v>0</v>
      </c>
      <c r="AO172" s="133">
        <f t="shared" si="45"/>
        <v>0</v>
      </c>
    </row>
    <row r="173" spans="1:41" s="133" customFormat="1" ht="15">
      <c r="A173" s="594">
        <v>165</v>
      </c>
      <c r="B173" s="254" t="s">
        <v>7474</v>
      </c>
      <c r="C173" s="254" t="s">
        <v>7475</v>
      </c>
      <c r="D173" s="465"/>
      <c r="E173" s="132">
        <v>2014</v>
      </c>
      <c r="F173" s="465"/>
      <c r="G173" s="465"/>
      <c r="H173" s="465"/>
      <c r="I173" s="465"/>
      <c r="J173" s="465"/>
      <c r="K173" s="465"/>
      <c r="L173" s="465"/>
      <c r="M173" s="465"/>
      <c r="N173" s="465"/>
      <c r="O173" s="465"/>
      <c r="P173" s="840"/>
      <c r="Q173" s="439" t="s">
        <v>381</v>
      </c>
      <c r="R173" s="92"/>
      <c r="S173" s="19">
        <v>1</v>
      </c>
      <c r="T173" s="19"/>
      <c r="U173" s="19"/>
      <c r="V173" s="19"/>
      <c r="X173" s="143"/>
      <c r="Y173" s="144"/>
      <c r="AB173" s="137">
        <f t="shared" si="34"/>
        <v>0</v>
      </c>
      <c r="AC173" s="137">
        <f t="shared" si="35"/>
        <v>0</v>
      </c>
      <c r="AD173" s="137">
        <f t="shared" si="36"/>
        <v>0</v>
      </c>
      <c r="AE173" s="137">
        <f t="shared" si="37"/>
        <v>0</v>
      </c>
      <c r="AF173" s="137">
        <f t="shared" si="38"/>
        <v>0</v>
      </c>
      <c r="AG173" s="137">
        <f t="shared" si="39"/>
        <v>0</v>
      </c>
      <c r="AH173" s="137">
        <f t="shared" si="40"/>
        <v>0</v>
      </c>
      <c r="AI173" s="137">
        <f t="shared" si="41"/>
        <v>0</v>
      </c>
      <c r="AJ173" s="137">
        <f t="shared" si="42"/>
        <v>0</v>
      </c>
      <c r="AK173" s="137">
        <f t="shared" si="43"/>
        <v>0</v>
      </c>
      <c r="AL173" s="145"/>
      <c r="AM173" s="133">
        <f t="shared" si="44"/>
        <v>0</v>
      </c>
      <c r="AO173" s="133">
        <f t="shared" si="45"/>
        <v>0</v>
      </c>
    </row>
    <row r="174" spans="1:41" s="133" customFormat="1" ht="15">
      <c r="A174" s="594">
        <v>166</v>
      </c>
      <c r="B174" s="254" t="s">
        <v>7476</v>
      </c>
      <c r="C174" s="254" t="s">
        <v>7477</v>
      </c>
      <c r="D174" s="465"/>
      <c r="E174" s="132">
        <v>2013</v>
      </c>
      <c r="F174" s="465"/>
      <c r="G174" s="465"/>
      <c r="H174" s="465"/>
      <c r="I174" s="465"/>
      <c r="J174" s="465"/>
      <c r="K174" s="465"/>
      <c r="L174" s="465"/>
      <c r="M174" s="465"/>
      <c r="N174" s="465"/>
      <c r="O174" s="465"/>
      <c r="P174" s="840"/>
      <c r="Q174" s="439" t="s">
        <v>381</v>
      </c>
      <c r="R174" s="92"/>
      <c r="S174" s="19">
        <v>1</v>
      </c>
      <c r="T174" s="19"/>
      <c r="U174" s="19"/>
      <c r="V174" s="19"/>
      <c r="X174" s="143"/>
      <c r="Y174" s="144"/>
      <c r="AB174" s="137">
        <f t="shared" si="34"/>
        <v>0</v>
      </c>
      <c r="AC174" s="137">
        <f t="shared" si="35"/>
        <v>0</v>
      </c>
      <c r="AD174" s="137">
        <f t="shared" si="36"/>
        <v>0</v>
      </c>
      <c r="AE174" s="137">
        <f t="shared" si="37"/>
        <v>0</v>
      </c>
      <c r="AF174" s="137">
        <f t="shared" si="38"/>
        <v>0</v>
      </c>
      <c r="AG174" s="137">
        <f t="shared" si="39"/>
        <v>0</v>
      </c>
      <c r="AH174" s="137">
        <f t="shared" si="40"/>
        <v>0</v>
      </c>
      <c r="AI174" s="137">
        <f t="shared" si="41"/>
        <v>0</v>
      </c>
      <c r="AJ174" s="137">
        <f t="shared" si="42"/>
        <v>0</v>
      </c>
      <c r="AK174" s="137">
        <f t="shared" si="43"/>
        <v>0</v>
      </c>
      <c r="AL174" s="145"/>
      <c r="AM174" s="133">
        <f t="shared" si="44"/>
        <v>0</v>
      </c>
      <c r="AO174" s="133">
        <f t="shared" si="45"/>
        <v>0</v>
      </c>
    </row>
    <row r="175" spans="1:41" s="133" customFormat="1" ht="15">
      <c r="A175" s="594">
        <v>167</v>
      </c>
      <c r="B175" s="254" t="s">
        <v>7478</v>
      </c>
      <c r="C175" s="254" t="s">
        <v>7479</v>
      </c>
      <c r="D175" s="465"/>
      <c r="E175" s="132">
        <v>2015</v>
      </c>
      <c r="F175" s="465"/>
      <c r="G175" s="465"/>
      <c r="H175" s="465"/>
      <c r="I175" s="465"/>
      <c r="J175" s="465"/>
      <c r="K175" s="465"/>
      <c r="L175" s="465"/>
      <c r="M175" s="465"/>
      <c r="N175" s="465"/>
      <c r="O175" s="465"/>
      <c r="P175" s="840"/>
      <c r="Q175" s="439" t="s">
        <v>381</v>
      </c>
      <c r="R175" s="92"/>
      <c r="S175" s="19">
        <v>1</v>
      </c>
      <c r="T175" s="19"/>
      <c r="U175" s="19"/>
      <c r="V175" s="19"/>
      <c r="X175" s="143"/>
      <c r="Y175" s="144"/>
      <c r="AB175" s="137">
        <f t="shared" si="34"/>
        <v>0</v>
      </c>
      <c r="AC175" s="137">
        <f t="shared" si="35"/>
        <v>0</v>
      </c>
      <c r="AD175" s="137">
        <f t="shared" si="36"/>
        <v>0</v>
      </c>
      <c r="AE175" s="137">
        <f t="shared" si="37"/>
        <v>0</v>
      </c>
      <c r="AF175" s="137">
        <f t="shared" si="38"/>
        <v>0</v>
      </c>
      <c r="AG175" s="137">
        <f t="shared" si="39"/>
        <v>0</v>
      </c>
      <c r="AH175" s="137">
        <f t="shared" si="40"/>
        <v>0</v>
      </c>
      <c r="AI175" s="137">
        <f t="shared" si="41"/>
        <v>0</v>
      </c>
      <c r="AJ175" s="137">
        <f t="shared" si="42"/>
        <v>0</v>
      </c>
      <c r="AK175" s="137">
        <f t="shared" si="43"/>
        <v>0</v>
      </c>
      <c r="AL175" s="145"/>
      <c r="AM175" s="133">
        <f t="shared" si="44"/>
        <v>0</v>
      </c>
      <c r="AO175" s="133">
        <f t="shared" si="45"/>
        <v>0</v>
      </c>
    </row>
    <row r="176" spans="1:41" s="133" customFormat="1" ht="15">
      <c r="A176" s="594">
        <v>168</v>
      </c>
      <c r="B176" s="254" t="s">
        <v>7480</v>
      </c>
      <c r="C176" s="466" t="s">
        <v>7481</v>
      </c>
      <c r="D176" s="465"/>
      <c r="E176" s="132">
        <v>2016</v>
      </c>
      <c r="F176" s="465"/>
      <c r="G176" s="465"/>
      <c r="H176" s="465"/>
      <c r="I176" s="465"/>
      <c r="J176" s="465"/>
      <c r="K176" s="465"/>
      <c r="L176" s="465"/>
      <c r="M176" s="465"/>
      <c r="N176" s="465"/>
      <c r="O176" s="465"/>
      <c r="P176" s="840"/>
      <c r="Q176" s="439" t="s">
        <v>381</v>
      </c>
      <c r="R176" s="92"/>
      <c r="S176" s="19">
        <v>1</v>
      </c>
      <c r="T176" s="19"/>
      <c r="U176" s="19"/>
      <c r="V176" s="19"/>
      <c r="X176" s="143"/>
      <c r="Y176" s="144"/>
      <c r="AB176" s="137">
        <f t="shared" si="34"/>
        <v>0</v>
      </c>
      <c r="AC176" s="137">
        <f t="shared" si="35"/>
        <v>0</v>
      </c>
      <c r="AD176" s="137">
        <f t="shared" si="36"/>
        <v>0</v>
      </c>
      <c r="AE176" s="137">
        <f t="shared" si="37"/>
        <v>0</v>
      </c>
      <c r="AF176" s="137">
        <f t="shared" si="38"/>
        <v>0</v>
      </c>
      <c r="AG176" s="137">
        <f t="shared" si="39"/>
        <v>0</v>
      </c>
      <c r="AH176" s="137">
        <f t="shared" si="40"/>
        <v>0</v>
      </c>
      <c r="AI176" s="137">
        <f t="shared" si="41"/>
        <v>0</v>
      </c>
      <c r="AJ176" s="137">
        <f t="shared" si="42"/>
        <v>0</v>
      </c>
      <c r="AK176" s="137">
        <f t="shared" si="43"/>
        <v>0</v>
      </c>
      <c r="AL176" s="145"/>
      <c r="AM176" s="133">
        <f t="shared" si="44"/>
        <v>0</v>
      </c>
      <c r="AO176" s="133">
        <f t="shared" si="45"/>
        <v>0</v>
      </c>
    </row>
    <row r="177" spans="1:41" s="133" customFormat="1" ht="15">
      <c r="A177" s="594">
        <v>169</v>
      </c>
      <c r="B177" s="464" t="s">
        <v>7482</v>
      </c>
      <c r="C177" s="464" t="s">
        <v>7483</v>
      </c>
      <c r="D177" s="465"/>
      <c r="E177" s="761"/>
      <c r="F177" s="465"/>
      <c r="G177" s="465"/>
      <c r="H177" s="465"/>
      <c r="I177" s="465"/>
      <c r="J177" s="465"/>
      <c r="K177" s="465"/>
      <c r="L177" s="465"/>
      <c r="M177" s="465"/>
      <c r="N177" s="465"/>
      <c r="O177" s="465"/>
      <c r="P177" s="840"/>
      <c r="Q177" s="439" t="s">
        <v>381</v>
      </c>
      <c r="R177" s="92"/>
      <c r="S177" s="19"/>
      <c r="T177" s="19">
        <v>1</v>
      </c>
      <c r="U177" s="19"/>
      <c r="V177" s="19"/>
      <c r="X177" s="143"/>
      <c r="Y177" s="144"/>
      <c r="AB177" s="137">
        <f t="shared" si="34"/>
        <v>0</v>
      </c>
      <c r="AC177" s="137">
        <f t="shared" si="35"/>
        <v>0</v>
      </c>
      <c r="AD177" s="137">
        <f t="shared" si="36"/>
        <v>0</v>
      </c>
      <c r="AE177" s="137">
        <f t="shared" si="37"/>
        <v>0</v>
      </c>
      <c r="AF177" s="137">
        <f t="shared" si="38"/>
        <v>0</v>
      </c>
      <c r="AG177" s="137">
        <f t="shared" si="39"/>
        <v>0</v>
      </c>
      <c r="AH177" s="137">
        <f t="shared" si="40"/>
        <v>0</v>
      </c>
      <c r="AI177" s="137">
        <f t="shared" si="41"/>
        <v>0</v>
      </c>
      <c r="AJ177" s="137">
        <f t="shared" si="42"/>
        <v>0</v>
      </c>
      <c r="AK177" s="137">
        <f t="shared" si="43"/>
        <v>0</v>
      </c>
      <c r="AL177" s="145"/>
      <c r="AM177" s="133">
        <f t="shared" si="44"/>
        <v>0</v>
      </c>
      <c r="AO177" s="133">
        <f t="shared" si="45"/>
        <v>0</v>
      </c>
    </row>
    <row r="178" spans="1:41" s="133" customFormat="1" ht="30">
      <c r="A178" s="594">
        <v>170</v>
      </c>
      <c r="B178" s="254" t="s">
        <v>7484</v>
      </c>
      <c r="C178" s="254" t="s">
        <v>7485</v>
      </c>
      <c r="D178" s="465"/>
      <c r="E178" s="761">
        <v>2018</v>
      </c>
      <c r="F178" s="465"/>
      <c r="G178" s="465"/>
      <c r="H178" s="465"/>
      <c r="I178" s="465"/>
      <c r="J178" s="465"/>
      <c r="K178" s="465"/>
      <c r="L178" s="465"/>
      <c r="M178" s="465"/>
      <c r="N178" s="465"/>
      <c r="O178" s="465"/>
      <c r="P178" s="840"/>
      <c r="Q178" s="439" t="s">
        <v>381</v>
      </c>
      <c r="R178" s="92"/>
      <c r="S178" s="19">
        <v>1</v>
      </c>
      <c r="T178" s="19"/>
      <c r="U178" s="19"/>
      <c r="V178" s="19"/>
      <c r="X178" s="143"/>
      <c r="Y178" s="144"/>
      <c r="AB178" s="137">
        <f t="shared" si="34"/>
        <v>0</v>
      </c>
      <c r="AC178" s="137">
        <f t="shared" si="35"/>
        <v>0</v>
      </c>
      <c r="AD178" s="137">
        <f t="shared" si="36"/>
        <v>0</v>
      </c>
      <c r="AE178" s="137">
        <f t="shared" si="37"/>
        <v>0</v>
      </c>
      <c r="AF178" s="137">
        <f t="shared" si="38"/>
        <v>0</v>
      </c>
      <c r="AG178" s="137">
        <f t="shared" si="39"/>
        <v>0</v>
      </c>
      <c r="AH178" s="137">
        <f t="shared" si="40"/>
        <v>0</v>
      </c>
      <c r="AI178" s="137">
        <f t="shared" si="41"/>
        <v>0</v>
      </c>
      <c r="AJ178" s="137">
        <f t="shared" si="42"/>
        <v>0</v>
      </c>
      <c r="AK178" s="137">
        <f t="shared" si="43"/>
        <v>0</v>
      </c>
      <c r="AL178" s="145"/>
      <c r="AM178" s="133">
        <f t="shared" si="44"/>
        <v>0</v>
      </c>
      <c r="AO178" s="133">
        <f t="shared" si="45"/>
        <v>0</v>
      </c>
    </row>
    <row r="179" spans="1:41" s="133" customFormat="1" ht="30">
      <c r="A179" s="594">
        <v>171</v>
      </c>
      <c r="B179" s="254" t="s">
        <v>7486</v>
      </c>
      <c r="C179" s="254" t="s">
        <v>7487</v>
      </c>
      <c r="D179" s="465"/>
      <c r="E179" s="761"/>
      <c r="F179" s="465"/>
      <c r="G179" s="465"/>
      <c r="H179" s="465"/>
      <c r="I179" s="465"/>
      <c r="J179" s="465"/>
      <c r="K179" s="465"/>
      <c r="L179" s="465"/>
      <c r="M179" s="465"/>
      <c r="N179" s="465"/>
      <c r="O179" s="465"/>
      <c r="P179" s="840"/>
      <c r="Q179" s="439" t="s">
        <v>381</v>
      </c>
      <c r="R179" s="92"/>
      <c r="S179" s="19"/>
      <c r="T179" s="19">
        <v>1</v>
      </c>
      <c r="U179" s="19"/>
      <c r="V179" s="19"/>
      <c r="X179" s="143"/>
      <c r="Y179" s="144"/>
      <c r="AB179" s="137">
        <f t="shared" si="34"/>
        <v>0</v>
      </c>
      <c r="AC179" s="137">
        <f t="shared" si="35"/>
        <v>0</v>
      </c>
      <c r="AD179" s="137">
        <f t="shared" si="36"/>
        <v>0</v>
      </c>
      <c r="AE179" s="137">
        <f t="shared" si="37"/>
        <v>0</v>
      </c>
      <c r="AF179" s="137">
        <f t="shared" si="38"/>
        <v>0</v>
      </c>
      <c r="AG179" s="137">
        <f t="shared" si="39"/>
        <v>0</v>
      </c>
      <c r="AH179" s="137">
        <f t="shared" si="40"/>
        <v>0</v>
      </c>
      <c r="AI179" s="137">
        <f t="shared" si="41"/>
        <v>0</v>
      </c>
      <c r="AJ179" s="137">
        <f t="shared" si="42"/>
        <v>0</v>
      </c>
      <c r="AK179" s="137">
        <f t="shared" si="43"/>
        <v>0</v>
      </c>
      <c r="AL179" s="145"/>
      <c r="AM179" s="133">
        <f t="shared" si="44"/>
        <v>0</v>
      </c>
      <c r="AO179" s="133">
        <f t="shared" si="45"/>
        <v>0</v>
      </c>
    </row>
    <row r="180" spans="1:41" s="133" customFormat="1" ht="15">
      <c r="A180" s="594">
        <v>172</v>
      </c>
      <c r="B180" s="254" t="s">
        <v>7488</v>
      </c>
      <c r="C180" s="466" t="s">
        <v>7489</v>
      </c>
      <c r="D180" s="465"/>
      <c r="E180" s="132">
        <v>2016</v>
      </c>
      <c r="F180" s="465"/>
      <c r="G180" s="465"/>
      <c r="H180" s="465"/>
      <c r="I180" s="465"/>
      <c r="J180" s="465"/>
      <c r="K180" s="465"/>
      <c r="L180" s="465"/>
      <c r="M180" s="465"/>
      <c r="N180" s="465"/>
      <c r="O180" s="465"/>
      <c r="P180" s="840"/>
      <c r="Q180" s="439" t="s">
        <v>381</v>
      </c>
      <c r="R180" s="92"/>
      <c r="S180" s="19">
        <v>1</v>
      </c>
      <c r="T180" s="19"/>
      <c r="U180" s="19"/>
      <c r="V180" s="19"/>
      <c r="X180" s="143"/>
      <c r="Y180" s="144"/>
      <c r="AB180" s="137">
        <f t="shared" si="34"/>
        <v>0</v>
      </c>
      <c r="AC180" s="137">
        <f t="shared" si="35"/>
        <v>0</v>
      </c>
      <c r="AD180" s="137">
        <f t="shared" si="36"/>
        <v>0</v>
      </c>
      <c r="AE180" s="137">
        <f t="shared" si="37"/>
        <v>0</v>
      </c>
      <c r="AF180" s="137">
        <f t="shared" si="38"/>
        <v>0</v>
      </c>
      <c r="AG180" s="137">
        <f t="shared" si="39"/>
        <v>0</v>
      </c>
      <c r="AH180" s="137">
        <f t="shared" si="40"/>
        <v>0</v>
      </c>
      <c r="AI180" s="137">
        <f t="shared" si="41"/>
        <v>0</v>
      </c>
      <c r="AJ180" s="137">
        <f t="shared" si="42"/>
        <v>0</v>
      </c>
      <c r="AK180" s="137">
        <f t="shared" si="43"/>
        <v>0</v>
      </c>
      <c r="AL180" s="145"/>
      <c r="AM180" s="133">
        <f t="shared" si="44"/>
        <v>0</v>
      </c>
      <c r="AO180" s="133">
        <f t="shared" si="45"/>
        <v>0</v>
      </c>
    </row>
    <row r="181" spans="1:41" s="133" customFormat="1" ht="15">
      <c r="A181" s="594">
        <v>173</v>
      </c>
      <c r="B181" s="467" t="s">
        <v>7490</v>
      </c>
      <c r="C181" s="467" t="s">
        <v>7491</v>
      </c>
      <c r="D181" s="465"/>
      <c r="E181" s="132">
        <v>2009</v>
      </c>
      <c r="F181" s="465"/>
      <c r="G181" s="465"/>
      <c r="H181" s="465"/>
      <c r="I181" s="465"/>
      <c r="J181" s="465"/>
      <c r="K181" s="465"/>
      <c r="L181" s="465"/>
      <c r="M181" s="465"/>
      <c r="N181" s="465"/>
      <c r="O181" s="465"/>
      <c r="P181" s="840"/>
      <c r="Q181" s="439" t="s">
        <v>381</v>
      </c>
      <c r="R181" s="92"/>
      <c r="S181" s="19">
        <v>1</v>
      </c>
      <c r="T181" s="19"/>
      <c r="U181" s="19"/>
      <c r="V181" s="19"/>
      <c r="X181" s="143"/>
      <c r="Y181" s="144"/>
      <c r="AB181" s="137">
        <f t="shared" si="34"/>
        <v>0</v>
      </c>
      <c r="AC181" s="137">
        <f t="shared" si="35"/>
        <v>0</v>
      </c>
      <c r="AD181" s="137">
        <f t="shared" si="36"/>
        <v>0</v>
      </c>
      <c r="AE181" s="137">
        <f t="shared" si="37"/>
        <v>0</v>
      </c>
      <c r="AF181" s="137">
        <f t="shared" si="38"/>
        <v>0</v>
      </c>
      <c r="AG181" s="137">
        <f t="shared" si="39"/>
        <v>0</v>
      </c>
      <c r="AH181" s="137">
        <f t="shared" si="40"/>
        <v>0</v>
      </c>
      <c r="AI181" s="137">
        <f t="shared" si="41"/>
        <v>0</v>
      </c>
      <c r="AJ181" s="137">
        <f t="shared" si="42"/>
        <v>0</v>
      </c>
      <c r="AK181" s="137">
        <f t="shared" si="43"/>
        <v>0</v>
      </c>
      <c r="AL181" s="145"/>
      <c r="AM181" s="133">
        <f t="shared" si="44"/>
        <v>0</v>
      </c>
      <c r="AO181" s="133">
        <f t="shared" si="45"/>
        <v>0</v>
      </c>
    </row>
    <row r="182" spans="1:41" s="133" customFormat="1" ht="25.5">
      <c r="A182" s="594">
        <v>174</v>
      </c>
      <c r="B182" s="440" t="s">
        <v>382</v>
      </c>
      <c r="C182" s="247" t="s">
        <v>383</v>
      </c>
      <c r="D182" s="247" t="s">
        <v>384</v>
      </c>
      <c r="E182" s="439">
        <v>2008</v>
      </c>
      <c r="F182" s="439" t="s">
        <v>385</v>
      </c>
      <c r="G182" s="19"/>
      <c r="H182" s="19"/>
      <c r="I182" s="19"/>
      <c r="J182" s="19"/>
      <c r="K182" s="19"/>
      <c r="L182" s="19"/>
      <c r="M182" s="19"/>
      <c r="N182" s="19"/>
      <c r="O182" s="19" t="s">
        <v>37</v>
      </c>
      <c r="P182" s="840"/>
      <c r="Q182" s="439" t="s">
        <v>568</v>
      </c>
      <c r="R182" s="92" t="s">
        <v>68</v>
      </c>
      <c r="S182" s="19">
        <v>1</v>
      </c>
      <c r="T182" s="19"/>
      <c r="U182" s="19"/>
      <c r="V182" s="19"/>
      <c r="X182" s="143"/>
      <c r="Y182" s="144"/>
      <c r="AB182" s="137">
        <f t="shared" si="34"/>
        <v>0</v>
      </c>
      <c r="AC182" s="137">
        <f t="shared" si="35"/>
        <v>0</v>
      </c>
      <c r="AD182" s="137">
        <f t="shared" si="36"/>
        <v>0</v>
      </c>
      <c r="AE182" s="137">
        <f t="shared" si="37"/>
        <v>0</v>
      </c>
      <c r="AF182" s="137">
        <f t="shared" si="38"/>
        <v>0</v>
      </c>
      <c r="AG182" s="137">
        <f t="shared" si="39"/>
        <v>0</v>
      </c>
      <c r="AH182" s="137">
        <f t="shared" si="40"/>
        <v>0</v>
      </c>
      <c r="AI182" s="137">
        <f t="shared" si="41"/>
        <v>0</v>
      </c>
      <c r="AJ182" s="137">
        <f t="shared" si="42"/>
        <v>1</v>
      </c>
      <c r="AK182" s="137">
        <f t="shared" si="43"/>
        <v>0</v>
      </c>
      <c r="AL182" s="145"/>
      <c r="AM182" s="133">
        <f t="shared" si="44"/>
        <v>0</v>
      </c>
      <c r="AO182" s="133">
        <f t="shared" si="45"/>
        <v>0</v>
      </c>
    </row>
    <row r="183" spans="1:41" s="133" customFormat="1" ht="25.5">
      <c r="A183" s="594">
        <v>175</v>
      </c>
      <c r="B183" s="440" t="s">
        <v>386</v>
      </c>
      <c r="C183" s="247" t="s">
        <v>387</v>
      </c>
      <c r="D183" s="247" t="s">
        <v>388</v>
      </c>
      <c r="E183" s="439">
        <v>2009</v>
      </c>
      <c r="F183" s="439" t="s">
        <v>389</v>
      </c>
      <c r="G183" s="19"/>
      <c r="H183" s="19"/>
      <c r="I183" s="19"/>
      <c r="J183" s="19"/>
      <c r="K183" s="19"/>
      <c r="L183" s="19"/>
      <c r="M183" s="19"/>
      <c r="N183" s="19"/>
      <c r="O183" s="19" t="s">
        <v>37</v>
      </c>
      <c r="P183" s="840"/>
      <c r="Q183" s="439" t="s">
        <v>568</v>
      </c>
      <c r="R183" s="92" t="s">
        <v>68</v>
      </c>
      <c r="S183" s="19">
        <v>1</v>
      </c>
      <c r="T183" s="19"/>
      <c r="U183" s="19"/>
      <c r="V183" s="19"/>
      <c r="X183" s="143"/>
      <c r="Y183" s="144"/>
      <c r="AB183" s="137">
        <f t="shared" si="34"/>
        <v>0</v>
      </c>
      <c r="AC183" s="137">
        <f t="shared" si="35"/>
        <v>0</v>
      </c>
      <c r="AD183" s="137">
        <f t="shared" si="36"/>
        <v>0</v>
      </c>
      <c r="AE183" s="137">
        <f t="shared" si="37"/>
        <v>0</v>
      </c>
      <c r="AF183" s="137">
        <f t="shared" si="38"/>
        <v>0</v>
      </c>
      <c r="AG183" s="137">
        <f t="shared" si="39"/>
        <v>0</v>
      </c>
      <c r="AH183" s="137">
        <f t="shared" si="40"/>
        <v>0</v>
      </c>
      <c r="AI183" s="137">
        <f t="shared" si="41"/>
        <v>0</v>
      </c>
      <c r="AJ183" s="137">
        <f t="shared" si="42"/>
        <v>1</v>
      </c>
      <c r="AK183" s="137">
        <f t="shared" si="43"/>
        <v>0</v>
      </c>
      <c r="AL183" s="145"/>
      <c r="AM183" s="133">
        <f t="shared" si="44"/>
        <v>0</v>
      </c>
      <c r="AO183" s="133">
        <f t="shared" si="45"/>
        <v>0</v>
      </c>
    </row>
    <row r="184" spans="1:41" s="133" customFormat="1" ht="25.5">
      <c r="A184" s="594">
        <v>176</v>
      </c>
      <c r="B184" s="440" t="s">
        <v>390</v>
      </c>
      <c r="C184" s="247" t="s">
        <v>391</v>
      </c>
      <c r="D184" s="247" t="s">
        <v>67</v>
      </c>
      <c r="E184" s="439">
        <v>2013</v>
      </c>
      <c r="F184" s="439" t="s">
        <v>392</v>
      </c>
      <c r="G184" s="19"/>
      <c r="H184" s="19" t="s">
        <v>37</v>
      </c>
      <c r="I184" s="19"/>
      <c r="J184" s="19"/>
      <c r="K184" s="19"/>
      <c r="L184" s="19"/>
      <c r="M184" s="19"/>
      <c r="N184" s="19"/>
      <c r="O184" s="19" t="s">
        <v>37</v>
      </c>
      <c r="P184" s="840"/>
      <c r="Q184" s="439" t="s">
        <v>568</v>
      </c>
      <c r="R184" s="92" t="s">
        <v>67</v>
      </c>
      <c r="S184" s="19"/>
      <c r="T184" s="19">
        <v>1</v>
      </c>
      <c r="U184" s="19"/>
      <c r="V184" s="19"/>
      <c r="X184" s="143"/>
      <c r="Y184" s="144"/>
      <c r="AB184" s="137">
        <f t="shared" si="34"/>
        <v>0</v>
      </c>
      <c r="AC184" s="137">
        <f t="shared" si="35"/>
        <v>1</v>
      </c>
      <c r="AD184" s="137">
        <f t="shared" si="36"/>
        <v>0</v>
      </c>
      <c r="AE184" s="137">
        <f t="shared" si="37"/>
        <v>0</v>
      </c>
      <c r="AF184" s="137">
        <f t="shared" si="38"/>
        <v>0</v>
      </c>
      <c r="AG184" s="137">
        <f t="shared" si="39"/>
        <v>0</v>
      </c>
      <c r="AH184" s="137">
        <f t="shared" si="40"/>
        <v>0</v>
      </c>
      <c r="AI184" s="137">
        <f t="shared" si="41"/>
        <v>0</v>
      </c>
      <c r="AJ184" s="137">
        <f t="shared" si="42"/>
        <v>1</v>
      </c>
      <c r="AK184" s="137">
        <f t="shared" si="43"/>
        <v>0</v>
      </c>
      <c r="AL184" s="145"/>
      <c r="AM184" s="133">
        <f t="shared" si="44"/>
        <v>0</v>
      </c>
      <c r="AO184" s="133">
        <f t="shared" si="45"/>
        <v>0</v>
      </c>
    </row>
    <row r="185" spans="1:41" s="133" customFormat="1" ht="38.25">
      <c r="A185" s="594">
        <v>177</v>
      </c>
      <c r="B185" s="440" t="s">
        <v>393</v>
      </c>
      <c r="C185" s="247" t="s">
        <v>394</v>
      </c>
      <c r="D185" s="247" t="s">
        <v>67</v>
      </c>
      <c r="E185" s="439">
        <v>2018</v>
      </c>
      <c r="F185" s="439" t="s">
        <v>395</v>
      </c>
      <c r="G185" s="19" t="s">
        <v>37</v>
      </c>
      <c r="H185" s="19" t="s">
        <v>37</v>
      </c>
      <c r="I185" s="19"/>
      <c r="J185" s="19"/>
      <c r="K185" s="19"/>
      <c r="L185" s="19"/>
      <c r="M185" s="19"/>
      <c r="N185" s="19"/>
      <c r="O185" s="19" t="s">
        <v>37</v>
      </c>
      <c r="P185" s="840" t="s">
        <v>396</v>
      </c>
      <c r="Q185" s="439" t="s">
        <v>568</v>
      </c>
      <c r="R185" s="92" t="s">
        <v>67</v>
      </c>
      <c r="S185" s="19"/>
      <c r="T185" s="19">
        <v>1</v>
      </c>
      <c r="U185" s="19"/>
      <c r="V185" s="19"/>
      <c r="X185" s="143"/>
      <c r="Y185" s="144"/>
      <c r="AB185" s="137">
        <f t="shared" si="34"/>
        <v>1</v>
      </c>
      <c r="AC185" s="137">
        <f t="shared" si="35"/>
        <v>1</v>
      </c>
      <c r="AD185" s="137">
        <f t="shared" si="36"/>
        <v>0</v>
      </c>
      <c r="AE185" s="137">
        <f t="shared" si="37"/>
        <v>0</v>
      </c>
      <c r="AF185" s="137">
        <f t="shared" si="38"/>
        <v>0</v>
      </c>
      <c r="AG185" s="137">
        <f t="shared" si="39"/>
        <v>0</v>
      </c>
      <c r="AH185" s="137">
        <f t="shared" si="40"/>
        <v>0</v>
      </c>
      <c r="AI185" s="137">
        <f t="shared" si="41"/>
        <v>0</v>
      </c>
      <c r="AJ185" s="137">
        <f t="shared" si="42"/>
        <v>1</v>
      </c>
      <c r="AK185" s="137">
        <f t="shared" si="43"/>
        <v>1</v>
      </c>
      <c r="AL185" s="145"/>
      <c r="AM185" s="133">
        <f t="shared" si="44"/>
        <v>0</v>
      </c>
      <c r="AO185" s="133">
        <f t="shared" si="45"/>
        <v>1</v>
      </c>
    </row>
    <row r="186" spans="1:41" s="133" customFormat="1" ht="25.5">
      <c r="A186" s="594">
        <v>178</v>
      </c>
      <c r="B186" s="440" t="s">
        <v>397</v>
      </c>
      <c r="C186" s="247" t="s">
        <v>398</v>
      </c>
      <c r="D186" s="247" t="s">
        <v>388</v>
      </c>
      <c r="E186" s="439">
        <v>1992</v>
      </c>
      <c r="F186" s="439" t="s">
        <v>399</v>
      </c>
      <c r="G186" s="19" t="s">
        <v>37</v>
      </c>
      <c r="H186" s="19"/>
      <c r="I186" s="19"/>
      <c r="J186" s="19"/>
      <c r="K186" s="19"/>
      <c r="L186" s="19"/>
      <c r="M186" s="19"/>
      <c r="N186" s="19"/>
      <c r="O186" s="19" t="s">
        <v>37</v>
      </c>
      <c r="P186" s="840"/>
      <c r="Q186" s="439" t="s">
        <v>568</v>
      </c>
      <c r="R186" s="92" t="s">
        <v>68</v>
      </c>
      <c r="S186" s="19"/>
      <c r="T186" s="19"/>
      <c r="U186" s="19"/>
      <c r="V186" s="19">
        <v>1</v>
      </c>
      <c r="X186" s="143"/>
      <c r="Y186" s="144"/>
      <c r="AB186" s="137">
        <f t="shared" si="34"/>
        <v>1</v>
      </c>
      <c r="AC186" s="137">
        <f t="shared" si="35"/>
        <v>0</v>
      </c>
      <c r="AD186" s="137">
        <f t="shared" si="36"/>
        <v>0</v>
      </c>
      <c r="AE186" s="137">
        <f t="shared" si="37"/>
        <v>0</v>
      </c>
      <c r="AF186" s="137">
        <f t="shared" si="38"/>
        <v>0</v>
      </c>
      <c r="AG186" s="137">
        <f t="shared" si="39"/>
        <v>0</v>
      </c>
      <c r="AH186" s="137">
        <f t="shared" si="40"/>
        <v>0</v>
      </c>
      <c r="AI186" s="137">
        <f t="shared" si="41"/>
        <v>0</v>
      </c>
      <c r="AJ186" s="137">
        <f t="shared" si="42"/>
        <v>1</v>
      </c>
      <c r="AK186" s="137">
        <f t="shared" si="43"/>
        <v>0</v>
      </c>
      <c r="AL186" s="145"/>
      <c r="AM186" s="133">
        <f t="shared" si="44"/>
        <v>0</v>
      </c>
      <c r="AO186" s="133">
        <f t="shared" si="45"/>
        <v>0</v>
      </c>
    </row>
    <row r="187" spans="1:41" s="133" customFormat="1" ht="25.5">
      <c r="A187" s="594">
        <v>179</v>
      </c>
      <c r="B187" s="440" t="s">
        <v>400</v>
      </c>
      <c r="C187" s="247" t="s">
        <v>401</v>
      </c>
      <c r="D187" s="247" t="s">
        <v>402</v>
      </c>
      <c r="E187" s="439">
        <v>2004</v>
      </c>
      <c r="F187" s="439" t="s">
        <v>403</v>
      </c>
      <c r="G187" s="19" t="s">
        <v>37</v>
      </c>
      <c r="H187" s="19"/>
      <c r="I187" s="19"/>
      <c r="J187" s="19"/>
      <c r="K187" s="19"/>
      <c r="L187" s="19"/>
      <c r="M187" s="19"/>
      <c r="N187" s="19"/>
      <c r="O187" s="19" t="s">
        <v>37</v>
      </c>
      <c r="P187" s="840"/>
      <c r="Q187" s="439" t="s">
        <v>568</v>
      </c>
      <c r="R187" s="92" t="s">
        <v>68</v>
      </c>
      <c r="S187" s="19">
        <v>1</v>
      </c>
      <c r="T187" s="19"/>
      <c r="U187" s="19"/>
      <c r="V187" s="19"/>
      <c r="X187" s="143"/>
      <c r="Y187" s="144"/>
      <c r="AB187" s="137">
        <f t="shared" si="34"/>
        <v>1</v>
      </c>
      <c r="AC187" s="137">
        <f t="shared" si="35"/>
        <v>0</v>
      </c>
      <c r="AD187" s="137">
        <f t="shared" si="36"/>
        <v>0</v>
      </c>
      <c r="AE187" s="137">
        <f t="shared" si="37"/>
        <v>0</v>
      </c>
      <c r="AF187" s="137">
        <f t="shared" si="38"/>
        <v>0</v>
      </c>
      <c r="AG187" s="137">
        <f t="shared" si="39"/>
        <v>0</v>
      </c>
      <c r="AH187" s="137">
        <f t="shared" si="40"/>
        <v>0</v>
      </c>
      <c r="AI187" s="137">
        <f t="shared" si="41"/>
        <v>0</v>
      </c>
      <c r="AJ187" s="137">
        <f t="shared" si="42"/>
        <v>1</v>
      </c>
      <c r="AK187" s="137">
        <f t="shared" si="43"/>
        <v>0</v>
      </c>
      <c r="AL187" s="145"/>
      <c r="AM187" s="133">
        <f t="shared" si="44"/>
        <v>0</v>
      </c>
      <c r="AO187" s="133">
        <f t="shared" si="45"/>
        <v>0</v>
      </c>
    </row>
    <row r="188" spans="1:41" s="133" customFormat="1" ht="25.5">
      <c r="A188" s="594">
        <v>180</v>
      </c>
      <c r="B188" s="440" t="s">
        <v>404</v>
      </c>
      <c r="C188" s="247" t="s">
        <v>405</v>
      </c>
      <c r="D188" s="247" t="s">
        <v>67</v>
      </c>
      <c r="E188" s="439">
        <v>2015</v>
      </c>
      <c r="F188" s="439" t="s">
        <v>406</v>
      </c>
      <c r="G188" s="19"/>
      <c r="H188" s="19"/>
      <c r="I188" s="19"/>
      <c r="J188" s="19"/>
      <c r="K188" s="19"/>
      <c r="L188" s="19"/>
      <c r="M188" s="19"/>
      <c r="N188" s="19"/>
      <c r="O188" s="19" t="s">
        <v>37</v>
      </c>
      <c r="P188" s="840"/>
      <c r="Q188" s="439" t="s">
        <v>568</v>
      </c>
      <c r="R188" s="92" t="s">
        <v>67</v>
      </c>
      <c r="S188" s="19"/>
      <c r="T188" s="19">
        <v>1</v>
      </c>
      <c r="U188" s="19"/>
      <c r="V188" s="19"/>
      <c r="X188" s="143"/>
      <c r="Y188" s="144"/>
      <c r="AB188" s="137">
        <f t="shared" si="34"/>
        <v>0</v>
      </c>
      <c r="AC188" s="137">
        <f t="shared" si="35"/>
        <v>0</v>
      </c>
      <c r="AD188" s="137">
        <f t="shared" si="36"/>
        <v>0</v>
      </c>
      <c r="AE188" s="137">
        <f t="shared" si="37"/>
        <v>0</v>
      </c>
      <c r="AF188" s="137">
        <f t="shared" si="38"/>
        <v>0</v>
      </c>
      <c r="AG188" s="137">
        <f t="shared" si="39"/>
        <v>0</v>
      </c>
      <c r="AH188" s="137">
        <f t="shared" si="40"/>
        <v>0</v>
      </c>
      <c r="AI188" s="137">
        <f t="shared" si="41"/>
        <v>0</v>
      </c>
      <c r="AJ188" s="137">
        <f t="shared" si="42"/>
        <v>1</v>
      </c>
      <c r="AK188" s="137">
        <f t="shared" si="43"/>
        <v>0</v>
      </c>
      <c r="AL188" s="145"/>
      <c r="AM188" s="133">
        <f t="shared" si="44"/>
        <v>0</v>
      </c>
      <c r="AO188" s="133">
        <f t="shared" si="45"/>
        <v>0</v>
      </c>
    </row>
    <row r="189" spans="1:41" s="133" customFormat="1" ht="51">
      <c r="A189" s="594">
        <v>181</v>
      </c>
      <c r="B189" s="440" t="s">
        <v>407</v>
      </c>
      <c r="C189" s="247" t="s">
        <v>408</v>
      </c>
      <c r="D189" s="247" t="s">
        <v>384</v>
      </c>
      <c r="E189" s="439">
        <v>2016</v>
      </c>
      <c r="F189" s="439" t="s">
        <v>409</v>
      </c>
      <c r="G189" s="19" t="s">
        <v>37</v>
      </c>
      <c r="H189" s="19"/>
      <c r="I189" s="19"/>
      <c r="J189" s="19"/>
      <c r="K189" s="19"/>
      <c r="L189" s="19"/>
      <c r="M189" s="19"/>
      <c r="N189" s="19"/>
      <c r="O189" s="19"/>
      <c r="P189" s="840"/>
      <c r="Q189" s="439" t="s">
        <v>568</v>
      </c>
      <c r="R189" s="92" t="s">
        <v>68</v>
      </c>
      <c r="S189" s="19"/>
      <c r="T189" s="19">
        <v>1</v>
      </c>
      <c r="U189" s="19"/>
      <c r="V189" s="19"/>
      <c r="X189" s="143"/>
      <c r="Y189" s="144"/>
      <c r="AB189" s="137">
        <f t="shared" si="34"/>
        <v>1</v>
      </c>
      <c r="AC189" s="137">
        <f t="shared" si="35"/>
        <v>0</v>
      </c>
      <c r="AD189" s="137">
        <f t="shared" si="36"/>
        <v>0</v>
      </c>
      <c r="AE189" s="137">
        <f t="shared" si="37"/>
        <v>0</v>
      </c>
      <c r="AF189" s="137">
        <f t="shared" si="38"/>
        <v>0</v>
      </c>
      <c r="AG189" s="137">
        <f t="shared" si="39"/>
        <v>0</v>
      </c>
      <c r="AH189" s="137">
        <f t="shared" si="40"/>
        <v>0</v>
      </c>
      <c r="AI189" s="137">
        <f t="shared" si="41"/>
        <v>0</v>
      </c>
      <c r="AJ189" s="137">
        <f t="shared" si="42"/>
        <v>0</v>
      </c>
      <c r="AK189" s="137">
        <f t="shared" si="43"/>
        <v>0</v>
      </c>
      <c r="AL189" s="145"/>
      <c r="AM189" s="133">
        <f t="shared" si="44"/>
        <v>0</v>
      </c>
      <c r="AO189" s="133">
        <f t="shared" si="45"/>
        <v>0</v>
      </c>
    </row>
    <row r="190" spans="1:41" s="133" customFormat="1" ht="25.5">
      <c r="A190" s="594">
        <v>182</v>
      </c>
      <c r="B190" s="440" t="s">
        <v>410</v>
      </c>
      <c r="C190" s="247" t="s">
        <v>411</v>
      </c>
      <c r="D190" s="247" t="s">
        <v>384</v>
      </c>
      <c r="E190" s="439">
        <v>2011</v>
      </c>
      <c r="F190" s="439" t="s">
        <v>409</v>
      </c>
      <c r="G190" s="19"/>
      <c r="H190" s="19"/>
      <c r="I190" s="19" t="s">
        <v>37</v>
      </c>
      <c r="J190" s="19"/>
      <c r="K190" s="19"/>
      <c r="L190" s="19"/>
      <c r="M190" s="19"/>
      <c r="N190" s="19"/>
      <c r="O190" s="19"/>
      <c r="P190" s="840"/>
      <c r="Q190" s="439" t="s">
        <v>568</v>
      </c>
      <c r="R190" s="92" t="s">
        <v>68</v>
      </c>
      <c r="S190" s="19">
        <v>1</v>
      </c>
      <c r="T190" s="19"/>
      <c r="U190" s="19"/>
      <c r="V190" s="19"/>
      <c r="X190" s="143"/>
      <c r="Y190" s="144"/>
      <c r="AB190" s="137">
        <f t="shared" si="34"/>
        <v>0</v>
      </c>
      <c r="AC190" s="137">
        <f t="shared" si="35"/>
        <v>0</v>
      </c>
      <c r="AD190" s="137">
        <f t="shared" si="36"/>
        <v>1</v>
      </c>
      <c r="AE190" s="137">
        <f t="shared" si="37"/>
        <v>0</v>
      </c>
      <c r="AF190" s="137">
        <f t="shared" si="38"/>
        <v>0</v>
      </c>
      <c r="AG190" s="137">
        <f t="shared" si="39"/>
        <v>0</v>
      </c>
      <c r="AH190" s="137">
        <f t="shared" si="40"/>
        <v>0</v>
      </c>
      <c r="AI190" s="137">
        <f t="shared" si="41"/>
        <v>0</v>
      </c>
      <c r="AJ190" s="137">
        <f t="shared" si="42"/>
        <v>0</v>
      </c>
      <c r="AK190" s="137">
        <f t="shared" si="43"/>
        <v>0</v>
      </c>
      <c r="AL190" s="145"/>
      <c r="AM190" s="133">
        <f t="shared" si="44"/>
        <v>0</v>
      </c>
      <c r="AO190" s="133">
        <f t="shared" si="45"/>
        <v>0</v>
      </c>
    </row>
    <row r="191" spans="1:41" s="133" customFormat="1" ht="38.25">
      <c r="A191" s="594">
        <v>183</v>
      </c>
      <c r="B191" s="440" t="s">
        <v>412</v>
      </c>
      <c r="C191" s="247" t="s">
        <v>413</v>
      </c>
      <c r="D191" s="247" t="s">
        <v>414</v>
      </c>
      <c r="E191" s="439">
        <v>2006</v>
      </c>
      <c r="F191" s="439" t="s">
        <v>415</v>
      </c>
      <c r="G191" s="19"/>
      <c r="H191" s="19"/>
      <c r="I191" s="19" t="s">
        <v>37</v>
      </c>
      <c r="J191" s="19"/>
      <c r="K191" s="19"/>
      <c r="L191" s="19"/>
      <c r="M191" s="19"/>
      <c r="N191" s="19"/>
      <c r="O191" s="19"/>
      <c r="P191" s="840"/>
      <c r="Q191" s="439" t="s">
        <v>568</v>
      </c>
      <c r="R191" s="92" t="s">
        <v>68</v>
      </c>
      <c r="S191" s="19">
        <v>1</v>
      </c>
      <c r="T191" s="19"/>
      <c r="U191" s="19"/>
      <c r="V191" s="19"/>
      <c r="X191" s="143"/>
      <c r="Y191" s="144"/>
      <c r="AB191" s="137">
        <f t="shared" si="34"/>
        <v>0</v>
      </c>
      <c r="AC191" s="137">
        <f t="shared" si="35"/>
        <v>0</v>
      </c>
      <c r="AD191" s="137">
        <f t="shared" si="36"/>
        <v>1</v>
      </c>
      <c r="AE191" s="137">
        <f t="shared" si="37"/>
        <v>0</v>
      </c>
      <c r="AF191" s="137">
        <f t="shared" si="38"/>
        <v>0</v>
      </c>
      <c r="AG191" s="137">
        <f t="shared" si="39"/>
        <v>0</v>
      </c>
      <c r="AH191" s="137">
        <f t="shared" si="40"/>
        <v>0</v>
      </c>
      <c r="AI191" s="137">
        <f t="shared" si="41"/>
        <v>0</v>
      </c>
      <c r="AJ191" s="137">
        <f t="shared" si="42"/>
        <v>0</v>
      </c>
      <c r="AK191" s="137">
        <f t="shared" si="43"/>
        <v>0</v>
      </c>
      <c r="AL191" s="145"/>
      <c r="AM191" s="133">
        <f t="shared" si="44"/>
        <v>0</v>
      </c>
      <c r="AO191" s="133">
        <f t="shared" si="45"/>
        <v>0</v>
      </c>
    </row>
    <row r="192" spans="1:41" s="133" customFormat="1" ht="25.5">
      <c r="A192" s="594">
        <v>184</v>
      </c>
      <c r="B192" s="440" t="s">
        <v>416</v>
      </c>
      <c r="C192" s="247" t="s">
        <v>417</v>
      </c>
      <c r="D192" s="247" t="s">
        <v>402</v>
      </c>
      <c r="E192" s="439">
        <v>2005</v>
      </c>
      <c r="F192" s="439" t="s">
        <v>418</v>
      </c>
      <c r="G192" s="19"/>
      <c r="H192" s="19"/>
      <c r="I192" s="19" t="s">
        <v>37</v>
      </c>
      <c r="J192" s="19"/>
      <c r="K192" s="19"/>
      <c r="L192" s="19"/>
      <c r="M192" s="19"/>
      <c r="N192" s="19"/>
      <c r="O192" s="19"/>
      <c r="P192" s="840"/>
      <c r="Q192" s="439" t="s">
        <v>568</v>
      </c>
      <c r="R192" s="92" t="s">
        <v>68</v>
      </c>
      <c r="S192" s="19">
        <v>1</v>
      </c>
      <c r="T192" s="19"/>
      <c r="U192" s="19"/>
      <c r="V192" s="19"/>
      <c r="X192" s="143"/>
      <c r="Y192" s="144"/>
      <c r="AB192" s="137">
        <f t="shared" si="34"/>
        <v>0</v>
      </c>
      <c r="AC192" s="137">
        <f t="shared" si="35"/>
        <v>0</v>
      </c>
      <c r="AD192" s="137">
        <f t="shared" si="36"/>
        <v>1</v>
      </c>
      <c r="AE192" s="137">
        <f t="shared" si="37"/>
        <v>0</v>
      </c>
      <c r="AF192" s="137">
        <f t="shared" si="38"/>
        <v>0</v>
      </c>
      <c r="AG192" s="137">
        <f t="shared" si="39"/>
        <v>0</v>
      </c>
      <c r="AH192" s="137">
        <f t="shared" si="40"/>
        <v>0</v>
      </c>
      <c r="AI192" s="137">
        <f t="shared" si="41"/>
        <v>0</v>
      </c>
      <c r="AJ192" s="137">
        <f t="shared" si="42"/>
        <v>0</v>
      </c>
      <c r="AK192" s="137">
        <f t="shared" si="43"/>
        <v>0</v>
      </c>
      <c r="AL192" s="145"/>
      <c r="AM192" s="133">
        <f t="shared" si="44"/>
        <v>0</v>
      </c>
      <c r="AO192" s="133">
        <f t="shared" si="45"/>
        <v>0</v>
      </c>
    </row>
    <row r="193" spans="1:41" s="133" customFormat="1" ht="25.5">
      <c r="A193" s="594">
        <v>185</v>
      </c>
      <c r="B193" s="440" t="s">
        <v>419</v>
      </c>
      <c r="C193" s="247" t="s">
        <v>420</v>
      </c>
      <c r="D193" s="247" t="s">
        <v>402</v>
      </c>
      <c r="E193" s="439">
        <v>2009</v>
      </c>
      <c r="F193" s="439" t="s">
        <v>409</v>
      </c>
      <c r="G193" s="19"/>
      <c r="H193" s="19"/>
      <c r="I193" s="19" t="s">
        <v>37</v>
      </c>
      <c r="J193" s="19"/>
      <c r="K193" s="19"/>
      <c r="L193" s="19"/>
      <c r="M193" s="19"/>
      <c r="N193" s="19"/>
      <c r="O193" s="19"/>
      <c r="P193" s="840"/>
      <c r="Q193" s="439" t="s">
        <v>568</v>
      </c>
      <c r="R193" s="92" t="s">
        <v>68</v>
      </c>
      <c r="S193" s="19">
        <v>1</v>
      </c>
      <c r="T193" s="19"/>
      <c r="U193" s="19"/>
      <c r="V193" s="19"/>
      <c r="X193" s="143"/>
      <c r="Y193" s="144"/>
      <c r="AB193" s="137">
        <f t="shared" si="34"/>
        <v>0</v>
      </c>
      <c r="AC193" s="137">
        <f t="shared" si="35"/>
        <v>0</v>
      </c>
      <c r="AD193" s="137">
        <f t="shared" si="36"/>
        <v>1</v>
      </c>
      <c r="AE193" s="137">
        <f t="shared" si="37"/>
        <v>0</v>
      </c>
      <c r="AF193" s="137">
        <f t="shared" si="38"/>
        <v>0</v>
      </c>
      <c r="AG193" s="137">
        <f t="shared" si="39"/>
        <v>0</v>
      </c>
      <c r="AH193" s="137">
        <f t="shared" si="40"/>
        <v>0</v>
      </c>
      <c r="AI193" s="137">
        <f t="shared" si="41"/>
        <v>0</v>
      </c>
      <c r="AJ193" s="137">
        <f t="shared" si="42"/>
        <v>0</v>
      </c>
      <c r="AK193" s="137">
        <f t="shared" si="43"/>
        <v>0</v>
      </c>
      <c r="AL193" s="145"/>
      <c r="AM193" s="133">
        <f t="shared" si="44"/>
        <v>0</v>
      </c>
      <c r="AO193" s="133">
        <f t="shared" si="45"/>
        <v>0</v>
      </c>
    </row>
    <row r="194" spans="1:41" s="133" customFormat="1" ht="25.5">
      <c r="A194" s="594">
        <v>186</v>
      </c>
      <c r="B194" s="440" t="s">
        <v>421</v>
      </c>
      <c r="C194" s="247" t="s">
        <v>422</v>
      </c>
      <c r="D194" s="247" t="s">
        <v>388</v>
      </c>
      <c r="E194" s="611">
        <v>2017</v>
      </c>
      <c r="F194" s="439" t="s">
        <v>423</v>
      </c>
      <c r="G194" s="19"/>
      <c r="H194" s="19"/>
      <c r="I194" s="19" t="s">
        <v>37</v>
      </c>
      <c r="J194" s="19"/>
      <c r="K194" s="19"/>
      <c r="L194" s="19"/>
      <c r="M194" s="19"/>
      <c r="N194" s="19"/>
      <c r="O194" s="19"/>
      <c r="P194" s="840"/>
      <c r="Q194" s="439" t="s">
        <v>568</v>
      </c>
      <c r="R194" s="92" t="s">
        <v>68</v>
      </c>
      <c r="S194" s="19"/>
      <c r="T194" s="19">
        <v>1</v>
      </c>
      <c r="U194" s="19"/>
      <c r="V194" s="19"/>
      <c r="X194" s="143"/>
      <c r="Y194" s="144"/>
      <c r="AB194" s="137">
        <f t="shared" si="34"/>
        <v>0</v>
      </c>
      <c r="AC194" s="137">
        <f t="shared" si="35"/>
        <v>0</v>
      </c>
      <c r="AD194" s="137">
        <f t="shared" si="36"/>
        <v>1</v>
      </c>
      <c r="AE194" s="137">
        <f t="shared" si="37"/>
        <v>0</v>
      </c>
      <c r="AF194" s="137">
        <f t="shared" si="38"/>
        <v>0</v>
      </c>
      <c r="AG194" s="137">
        <f t="shared" si="39"/>
        <v>0</v>
      </c>
      <c r="AH194" s="137">
        <f t="shared" si="40"/>
        <v>0</v>
      </c>
      <c r="AI194" s="137">
        <f t="shared" si="41"/>
        <v>0</v>
      </c>
      <c r="AJ194" s="137">
        <f t="shared" si="42"/>
        <v>0</v>
      </c>
      <c r="AK194" s="137">
        <f t="shared" si="43"/>
        <v>0</v>
      </c>
      <c r="AL194" s="145"/>
      <c r="AM194" s="133">
        <f t="shared" si="44"/>
        <v>0</v>
      </c>
      <c r="AO194" s="133">
        <f t="shared" si="45"/>
        <v>0</v>
      </c>
    </row>
    <row r="195" spans="1:41" s="133" customFormat="1" ht="25.5">
      <c r="A195" s="594">
        <v>187</v>
      </c>
      <c r="B195" s="440" t="s">
        <v>424</v>
      </c>
      <c r="C195" s="247" t="s">
        <v>425</v>
      </c>
      <c r="D195" s="247" t="s">
        <v>388</v>
      </c>
      <c r="E195" s="439">
        <v>2002</v>
      </c>
      <c r="F195" s="439" t="s">
        <v>426</v>
      </c>
      <c r="G195" s="19"/>
      <c r="H195" s="19"/>
      <c r="I195" s="19"/>
      <c r="J195" s="19"/>
      <c r="K195" s="19"/>
      <c r="L195" s="19"/>
      <c r="M195" s="19"/>
      <c r="N195" s="19"/>
      <c r="O195" s="19"/>
      <c r="P195" s="840" t="s">
        <v>427</v>
      </c>
      <c r="Q195" s="439" t="s">
        <v>568</v>
      </c>
      <c r="R195" s="92" t="s">
        <v>68</v>
      </c>
      <c r="S195" s="19"/>
      <c r="T195" s="19"/>
      <c r="U195" s="19"/>
      <c r="V195" s="19">
        <v>1</v>
      </c>
      <c r="X195" s="143"/>
      <c r="Y195" s="144"/>
      <c r="AB195" s="137">
        <f t="shared" si="34"/>
        <v>0</v>
      </c>
      <c r="AC195" s="137">
        <f t="shared" si="35"/>
        <v>0</v>
      </c>
      <c r="AD195" s="137">
        <f t="shared" si="36"/>
        <v>0</v>
      </c>
      <c r="AE195" s="137">
        <f t="shared" si="37"/>
        <v>0</v>
      </c>
      <c r="AF195" s="137">
        <f t="shared" si="38"/>
        <v>0</v>
      </c>
      <c r="AG195" s="137">
        <f t="shared" si="39"/>
        <v>0</v>
      </c>
      <c r="AH195" s="137">
        <f t="shared" si="40"/>
        <v>0</v>
      </c>
      <c r="AI195" s="137">
        <f t="shared" si="41"/>
        <v>0</v>
      </c>
      <c r="AJ195" s="137">
        <f t="shared" si="42"/>
        <v>0</v>
      </c>
      <c r="AK195" s="137">
        <f t="shared" si="43"/>
        <v>1</v>
      </c>
      <c r="AL195" s="145"/>
      <c r="AM195" s="133">
        <f t="shared" si="44"/>
        <v>0</v>
      </c>
      <c r="AO195" s="133">
        <f t="shared" si="45"/>
        <v>1</v>
      </c>
    </row>
    <row r="196" spans="1:41" s="133" customFormat="1" ht="25.5">
      <c r="A196" s="594">
        <v>188</v>
      </c>
      <c r="B196" s="440" t="s">
        <v>428</v>
      </c>
      <c r="C196" s="247" t="s">
        <v>429</v>
      </c>
      <c r="D196" s="247" t="s">
        <v>388</v>
      </c>
      <c r="E196" s="439">
        <v>2012</v>
      </c>
      <c r="F196" s="439" t="s">
        <v>430</v>
      </c>
      <c r="G196" s="19" t="s">
        <v>37</v>
      </c>
      <c r="H196" s="19"/>
      <c r="I196" s="19"/>
      <c r="J196" s="19"/>
      <c r="K196" s="19"/>
      <c r="L196" s="19"/>
      <c r="M196" s="19"/>
      <c r="N196" s="19"/>
      <c r="O196" s="19"/>
      <c r="P196" s="840"/>
      <c r="Q196" s="439" t="s">
        <v>568</v>
      </c>
      <c r="R196" s="92" t="s">
        <v>68</v>
      </c>
      <c r="S196" s="19">
        <v>1</v>
      </c>
      <c r="T196" s="19"/>
      <c r="U196" s="19"/>
      <c r="V196" s="19"/>
      <c r="X196" s="143"/>
      <c r="Y196" s="144"/>
      <c r="AB196" s="137">
        <f t="shared" si="34"/>
        <v>1</v>
      </c>
      <c r="AC196" s="137">
        <f t="shared" si="35"/>
        <v>0</v>
      </c>
      <c r="AD196" s="137">
        <f t="shared" si="36"/>
        <v>0</v>
      </c>
      <c r="AE196" s="137">
        <f t="shared" si="37"/>
        <v>0</v>
      </c>
      <c r="AF196" s="137">
        <f t="shared" si="38"/>
        <v>0</v>
      </c>
      <c r="AG196" s="137">
        <f t="shared" si="39"/>
        <v>0</v>
      </c>
      <c r="AH196" s="137">
        <f t="shared" si="40"/>
        <v>0</v>
      </c>
      <c r="AI196" s="137">
        <f t="shared" si="41"/>
        <v>0</v>
      </c>
      <c r="AJ196" s="137">
        <f t="shared" si="42"/>
        <v>0</v>
      </c>
      <c r="AK196" s="137">
        <f t="shared" si="43"/>
        <v>0</v>
      </c>
      <c r="AL196" s="145"/>
      <c r="AM196" s="133">
        <f t="shared" si="44"/>
        <v>0</v>
      </c>
      <c r="AO196" s="133">
        <f t="shared" si="45"/>
        <v>0</v>
      </c>
    </row>
    <row r="197" spans="1:41" s="133" customFormat="1" ht="25.5">
      <c r="A197" s="594">
        <v>189</v>
      </c>
      <c r="B197" s="440" t="s">
        <v>431</v>
      </c>
      <c r="C197" s="247" t="s">
        <v>432</v>
      </c>
      <c r="D197" s="247" t="s">
        <v>388</v>
      </c>
      <c r="E197" s="439">
        <v>2017</v>
      </c>
      <c r="F197" s="439" t="s">
        <v>433</v>
      </c>
      <c r="G197" s="19"/>
      <c r="H197" s="19"/>
      <c r="I197" s="19" t="s">
        <v>37</v>
      </c>
      <c r="J197" s="19"/>
      <c r="K197" s="19"/>
      <c r="L197" s="19"/>
      <c r="M197" s="19"/>
      <c r="N197" s="19"/>
      <c r="O197" s="19"/>
      <c r="P197" s="840"/>
      <c r="Q197" s="439" t="s">
        <v>568</v>
      </c>
      <c r="R197" s="92" t="s">
        <v>68</v>
      </c>
      <c r="S197" s="19"/>
      <c r="T197" s="19">
        <v>1</v>
      </c>
      <c r="U197" s="19"/>
      <c r="V197" s="19"/>
      <c r="X197" s="143"/>
      <c r="Y197" s="144"/>
      <c r="AB197" s="137">
        <f t="shared" si="34"/>
        <v>0</v>
      </c>
      <c r="AC197" s="137">
        <f t="shared" si="35"/>
        <v>0</v>
      </c>
      <c r="AD197" s="137">
        <f t="shared" si="36"/>
        <v>1</v>
      </c>
      <c r="AE197" s="137">
        <f t="shared" si="37"/>
        <v>0</v>
      </c>
      <c r="AF197" s="137">
        <f t="shared" si="38"/>
        <v>0</v>
      </c>
      <c r="AG197" s="137">
        <f t="shared" si="39"/>
        <v>0</v>
      </c>
      <c r="AH197" s="137">
        <f t="shared" si="40"/>
        <v>0</v>
      </c>
      <c r="AI197" s="137">
        <f t="shared" si="41"/>
        <v>0</v>
      </c>
      <c r="AJ197" s="137">
        <f t="shared" si="42"/>
        <v>0</v>
      </c>
      <c r="AK197" s="137">
        <f t="shared" si="43"/>
        <v>0</v>
      </c>
      <c r="AL197" s="145"/>
      <c r="AM197" s="133">
        <f t="shared" si="44"/>
        <v>0</v>
      </c>
      <c r="AO197" s="133">
        <f t="shared" si="45"/>
        <v>0</v>
      </c>
    </row>
    <row r="198" spans="1:41" s="133" customFormat="1" ht="38.25">
      <c r="A198" s="594">
        <v>190</v>
      </c>
      <c r="B198" s="440" t="s">
        <v>434</v>
      </c>
      <c r="C198" s="247" t="s">
        <v>435</v>
      </c>
      <c r="D198" s="247" t="s">
        <v>402</v>
      </c>
      <c r="E198" s="439">
        <v>2011</v>
      </c>
      <c r="F198" s="439" t="s">
        <v>436</v>
      </c>
      <c r="G198" s="19" t="s">
        <v>37</v>
      </c>
      <c r="H198" s="19"/>
      <c r="I198" s="19"/>
      <c r="J198" s="19"/>
      <c r="K198" s="19"/>
      <c r="L198" s="19"/>
      <c r="M198" s="19"/>
      <c r="N198" s="19"/>
      <c r="O198" s="19"/>
      <c r="P198" s="840"/>
      <c r="Q198" s="439" t="s">
        <v>568</v>
      </c>
      <c r="R198" s="92" t="s">
        <v>68</v>
      </c>
      <c r="S198" s="19">
        <v>1</v>
      </c>
      <c r="T198" s="19"/>
      <c r="U198" s="19"/>
      <c r="V198" s="19"/>
      <c r="X198" s="143"/>
      <c r="Y198" s="144"/>
      <c r="AB198" s="137">
        <f t="shared" si="34"/>
        <v>1</v>
      </c>
      <c r="AC198" s="137">
        <f t="shared" si="35"/>
        <v>0</v>
      </c>
      <c r="AD198" s="137">
        <f t="shared" si="36"/>
        <v>0</v>
      </c>
      <c r="AE198" s="137">
        <f t="shared" si="37"/>
        <v>0</v>
      </c>
      <c r="AF198" s="137">
        <f t="shared" si="38"/>
        <v>0</v>
      </c>
      <c r="AG198" s="137">
        <f t="shared" si="39"/>
        <v>0</v>
      </c>
      <c r="AH198" s="137">
        <f t="shared" si="40"/>
        <v>0</v>
      </c>
      <c r="AI198" s="137">
        <f t="shared" si="41"/>
        <v>0</v>
      </c>
      <c r="AJ198" s="137">
        <f t="shared" si="42"/>
        <v>0</v>
      </c>
      <c r="AK198" s="137">
        <f t="shared" si="43"/>
        <v>0</v>
      </c>
      <c r="AL198" s="145"/>
      <c r="AM198" s="133">
        <f t="shared" si="44"/>
        <v>0</v>
      </c>
      <c r="AO198" s="133">
        <f t="shared" si="45"/>
        <v>0</v>
      </c>
    </row>
    <row r="199" spans="1:41" s="133" customFormat="1" ht="38.25">
      <c r="A199" s="594">
        <v>191</v>
      </c>
      <c r="B199" s="440" t="s">
        <v>437</v>
      </c>
      <c r="C199" s="247" t="s">
        <v>438</v>
      </c>
      <c r="D199" s="247" t="s">
        <v>67</v>
      </c>
      <c r="E199" s="439">
        <v>2015</v>
      </c>
      <c r="F199" s="439" t="s">
        <v>439</v>
      </c>
      <c r="G199" s="19"/>
      <c r="H199" s="19" t="s">
        <v>37</v>
      </c>
      <c r="I199" s="19" t="s">
        <v>37</v>
      </c>
      <c r="J199" s="19"/>
      <c r="K199" s="19"/>
      <c r="L199" s="19"/>
      <c r="M199" s="19"/>
      <c r="N199" s="19"/>
      <c r="O199" s="19"/>
      <c r="P199" s="840"/>
      <c r="Q199" s="439" t="s">
        <v>568</v>
      </c>
      <c r="R199" s="92" t="s">
        <v>67</v>
      </c>
      <c r="S199" s="19"/>
      <c r="T199" s="19">
        <v>1</v>
      </c>
      <c r="U199" s="19"/>
      <c r="V199" s="19"/>
      <c r="X199" s="143"/>
      <c r="Y199" s="144"/>
      <c r="AB199" s="137">
        <f t="shared" si="34"/>
        <v>0</v>
      </c>
      <c r="AC199" s="137">
        <f t="shared" si="35"/>
        <v>1</v>
      </c>
      <c r="AD199" s="137">
        <f t="shared" si="36"/>
        <v>1</v>
      </c>
      <c r="AE199" s="137">
        <f t="shared" si="37"/>
        <v>0</v>
      </c>
      <c r="AF199" s="137">
        <f t="shared" si="38"/>
        <v>0</v>
      </c>
      <c r="AG199" s="137">
        <f t="shared" si="39"/>
        <v>0</v>
      </c>
      <c r="AH199" s="137">
        <f t="shared" si="40"/>
        <v>0</v>
      </c>
      <c r="AI199" s="137">
        <f t="shared" si="41"/>
        <v>0</v>
      </c>
      <c r="AJ199" s="137">
        <f t="shared" si="42"/>
        <v>0</v>
      </c>
      <c r="AK199" s="137">
        <f t="shared" si="43"/>
        <v>0</v>
      </c>
      <c r="AL199" s="145"/>
      <c r="AM199" s="133">
        <f t="shared" si="44"/>
        <v>0</v>
      </c>
      <c r="AO199" s="133">
        <f t="shared" si="45"/>
        <v>0</v>
      </c>
    </row>
    <row r="200" spans="1:41" s="133" customFormat="1" ht="25.5">
      <c r="A200" s="594">
        <v>192</v>
      </c>
      <c r="B200" s="440" t="s">
        <v>440</v>
      </c>
      <c r="C200" s="247" t="s">
        <v>441</v>
      </c>
      <c r="D200" s="247" t="s">
        <v>384</v>
      </c>
      <c r="E200" s="439">
        <v>1999</v>
      </c>
      <c r="F200" s="439" t="s">
        <v>442</v>
      </c>
      <c r="G200" s="19" t="s">
        <v>37</v>
      </c>
      <c r="H200" s="19"/>
      <c r="I200" s="19" t="s">
        <v>37</v>
      </c>
      <c r="J200" s="19"/>
      <c r="K200" s="19"/>
      <c r="L200" s="19"/>
      <c r="M200" s="19"/>
      <c r="N200" s="19"/>
      <c r="O200" s="19"/>
      <c r="P200" s="840"/>
      <c r="Q200" s="439" t="s">
        <v>568</v>
      </c>
      <c r="R200" s="92" t="s">
        <v>68</v>
      </c>
      <c r="S200" s="19"/>
      <c r="T200" s="19"/>
      <c r="U200" s="19"/>
      <c r="V200" s="19">
        <v>1</v>
      </c>
      <c r="X200" s="143"/>
      <c r="Y200" s="144"/>
      <c r="AB200" s="137">
        <f t="shared" si="34"/>
        <v>1</v>
      </c>
      <c r="AC200" s="137">
        <f t="shared" si="35"/>
        <v>0</v>
      </c>
      <c r="AD200" s="137">
        <f t="shared" si="36"/>
        <v>1</v>
      </c>
      <c r="AE200" s="137">
        <f t="shared" si="37"/>
        <v>0</v>
      </c>
      <c r="AF200" s="137">
        <f t="shared" si="38"/>
        <v>0</v>
      </c>
      <c r="AG200" s="137">
        <f t="shared" si="39"/>
        <v>0</v>
      </c>
      <c r="AH200" s="137">
        <f t="shared" si="40"/>
        <v>0</v>
      </c>
      <c r="AI200" s="137">
        <f t="shared" si="41"/>
        <v>0</v>
      </c>
      <c r="AJ200" s="137">
        <f t="shared" si="42"/>
        <v>0</v>
      </c>
      <c r="AK200" s="137">
        <f t="shared" si="43"/>
        <v>0</v>
      </c>
      <c r="AL200" s="145"/>
      <c r="AM200" s="133">
        <f t="shared" si="44"/>
        <v>0</v>
      </c>
      <c r="AO200" s="133">
        <f t="shared" si="45"/>
        <v>0</v>
      </c>
    </row>
    <row r="201" spans="1:41" s="133" customFormat="1" ht="25.5">
      <c r="A201" s="594">
        <v>193</v>
      </c>
      <c r="B201" s="440" t="s">
        <v>443</v>
      </c>
      <c r="C201" s="247" t="s">
        <v>444</v>
      </c>
      <c r="D201" s="247" t="s">
        <v>384</v>
      </c>
      <c r="E201" s="439">
        <v>2004</v>
      </c>
      <c r="F201" s="439" t="s">
        <v>445</v>
      </c>
      <c r="G201" s="19" t="s">
        <v>37</v>
      </c>
      <c r="H201" s="19"/>
      <c r="I201" s="19" t="s">
        <v>37</v>
      </c>
      <c r="J201" s="19"/>
      <c r="K201" s="19"/>
      <c r="L201" s="19"/>
      <c r="M201" s="19"/>
      <c r="N201" s="19"/>
      <c r="O201" s="19"/>
      <c r="P201" s="840"/>
      <c r="Q201" s="439" t="s">
        <v>568</v>
      </c>
      <c r="R201" s="92" t="s">
        <v>68</v>
      </c>
      <c r="S201" s="19">
        <v>1</v>
      </c>
      <c r="T201" s="19"/>
      <c r="U201" s="19"/>
      <c r="V201" s="19"/>
      <c r="X201" s="143"/>
      <c r="Y201" s="144"/>
      <c r="AB201" s="137">
        <f t="shared" si="34"/>
        <v>1</v>
      </c>
      <c r="AC201" s="137">
        <f t="shared" si="35"/>
        <v>0</v>
      </c>
      <c r="AD201" s="137">
        <f t="shared" si="36"/>
        <v>1</v>
      </c>
      <c r="AE201" s="137">
        <f t="shared" si="37"/>
        <v>0</v>
      </c>
      <c r="AF201" s="137">
        <f t="shared" si="38"/>
        <v>0</v>
      </c>
      <c r="AG201" s="137">
        <f t="shared" si="39"/>
        <v>0</v>
      </c>
      <c r="AH201" s="137">
        <f t="shared" si="40"/>
        <v>0</v>
      </c>
      <c r="AI201" s="137">
        <f t="shared" si="41"/>
        <v>0</v>
      </c>
      <c r="AJ201" s="137">
        <f t="shared" si="42"/>
        <v>0</v>
      </c>
      <c r="AK201" s="137">
        <f t="shared" si="43"/>
        <v>0</v>
      </c>
      <c r="AL201" s="145"/>
      <c r="AM201" s="133">
        <f t="shared" si="44"/>
        <v>0</v>
      </c>
      <c r="AO201" s="133">
        <f t="shared" si="45"/>
        <v>0</v>
      </c>
    </row>
    <row r="202" spans="1:41" s="133" customFormat="1" ht="25.5">
      <c r="A202" s="594">
        <v>194</v>
      </c>
      <c r="B202" s="440" t="s">
        <v>446</v>
      </c>
      <c r="C202" s="247" t="s">
        <v>447</v>
      </c>
      <c r="D202" s="247" t="s">
        <v>384</v>
      </c>
      <c r="E202" s="439">
        <v>2004</v>
      </c>
      <c r="F202" s="439" t="s">
        <v>445</v>
      </c>
      <c r="G202" s="19" t="s">
        <v>37</v>
      </c>
      <c r="H202" s="19"/>
      <c r="I202" s="19" t="s">
        <v>37</v>
      </c>
      <c r="J202" s="19"/>
      <c r="K202" s="19"/>
      <c r="L202" s="19"/>
      <c r="M202" s="19"/>
      <c r="N202" s="19"/>
      <c r="O202" s="19"/>
      <c r="P202" s="840"/>
      <c r="Q202" s="439" t="s">
        <v>568</v>
      </c>
      <c r="R202" s="92" t="s">
        <v>68</v>
      </c>
      <c r="S202" s="19">
        <v>1</v>
      </c>
      <c r="T202" s="19"/>
      <c r="U202" s="19"/>
      <c r="V202" s="19"/>
      <c r="X202" s="143"/>
      <c r="Y202" s="144"/>
      <c r="AB202" s="137">
        <f t="shared" ref="AB202:AB265" si="46">IF(ISBLANK(G202),0,1)</f>
        <v>1</v>
      </c>
      <c r="AC202" s="137">
        <f t="shared" ref="AC202:AC265" si="47">IF(ISBLANK(H202),0,1)</f>
        <v>0</v>
      </c>
      <c r="AD202" s="137">
        <f t="shared" ref="AD202:AD265" si="48">IF(ISBLANK(I202),0,1)</f>
        <v>1</v>
      </c>
      <c r="AE202" s="137">
        <f t="shared" ref="AE202:AE265" si="49">IF(ISBLANK(J202),0,1)</f>
        <v>0</v>
      </c>
      <c r="AF202" s="137">
        <f t="shared" ref="AF202:AF265" si="50">IF(ISBLANK(K202),0,1)</f>
        <v>0</v>
      </c>
      <c r="AG202" s="137">
        <f t="shared" ref="AG202:AG265" si="51">IF(ISBLANK(L202),0,1)</f>
        <v>0</v>
      </c>
      <c r="AH202" s="137">
        <f t="shared" ref="AH202:AH265" si="52">IF(ISBLANK(M202),0,1)</f>
        <v>0</v>
      </c>
      <c r="AI202" s="137">
        <f t="shared" ref="AI202:AI265" si="53">IF(ISBLANK(N202),0,1)</f>
        <v>0</v>
      </c>
      <c r="AJ202" s="137">
        <f t="shared" ref="AJ202:AJ265" si="54">IF(ISBLANK(O202),0,1)</f>
        <v>0</v>
      </c>
      <c r="AK202" s="137">
        <f t="shared" ref="AK202:AK265" si="55">IF(ISBLANK(P202),0,1)</f>
        <v>0</v>
      </c>
      <c r="AL202" s="145"/>
      <c r="AM202" s="133">
        <f t="shared" ref="AM202:AM265" si="56">+W202+X202+Y202+Z202+AA202+AL202</f>
        <v>0</v>
      </c>
      <c r="AO202" s="133">
        <f t="shared" ref="AO202:AO265" si="57">+IF(AM202=0,AK202,0)</f>
        <v>0</v>
      </c>
    </row>
    <row r="203" spans="1:41" s="133" customFormat="1" ht="25.5">
      <c r="A203" s="594">
        <v>195</v>
      </c>
      <c r="B203" s="440" t="s">
        <v>448</v>
      </c>
      <c r="C203" s="247" t="s">
        <v>449</v>
      </c>
      <c r="D203" s="247" t="s">
        <v>384</v>
      </c>
      <c r="E203" s="439">
        <v>2007</v>
      </c>
      <c r="F203" s="439" t="s">
        <v>450</v>
      </c>
      <c r="G203" s="19" t="s">
        <v>37</v>
      </c>
      <c r="H203" s="19"/>
      <c r="I203" s="19" t="s">
        <v>37</v>
      </c>
      <c r="J203" s="19"/>
      <c r="K203" s="19"/>
      <c r="L203" s="19"/>
      <c r="M203" s="19"/>
      <c r="N203" s="19"/>
      <c r="O203" s="19"/>
      <c r="P203" s="840"/>
      <c r="Q203" s="439" t="s">
        <v>568</v>
      </c>
      <c r="R203" s="92" t="s">
        <v>68</v>
      </c>
      <c r="S203" s="19">
        <v>1</v>
      </c>
      <c r="T203" s="19"/>
      <c r="U203" s="19"/>
      <c r="V203" s="19"/>
      <c r="X203" s="143"/>
      <c r="Y203" s="144"/>
      <c r="AB203" s="137">
        <f t="shared" si="46"/>
        <v>1</v>
      </c>
      <c r="AC203" s="137">
        <f t="shared" si="47"/>
        <v>0</v>
      </c>
      <c r="AD203" s="137">
        <f t="shared" si="48"/>
        <v>1</v>
      </c>
      <c r="AE203" s="137">
        <f t="shared" si="49"/>
        <v>0</v>
      </c>
      <c r="AF203" s="137">
        <f t="shared" si="50"/>
        <v>0</v>
      </c>
      <c r="AG203" s="137">
        <f t="shared" si="51"/>
        <v>0</v>
      </c>
      <c r="AH203" s="137">
        <f t="shared" si="52"/>
        <v>0</v>
      </c>
      <c r="AI203" s="137">
        <f t="shared" si="53"/>
        <v>0</v>
      </c>
      <c r="AJ203" s="137">
        <f t="shared" si="54"/>
        <v>0</v>
      </c>
      <c r="AK203" s="137">
        <f t="shared" si="55"/>
        <v>0</v>
      </c>
      <c r="AL203" s="145"/>
      <c r="AM203" s="133">
        <f t="shared" si="56"/>
        <v>0</v>
      </c>
      <c r="AO203" s="133">
        <f t="shared" si="57"/>
        <v>0</v>
      </c>
    </row>
    <row r="204" spans="1:41" s="133" customFormat="1" ht="25.5">
      <c r="A204" s="594">
        <v>196</v>
      </c>
      <c r="B204" s="440" t="s">
        <v>451</v>
      </c>
      <c r="C204" s="247" t="s">
        <v>452</v>
      </c>
      <c r="D204" s="247" t="s">
        <v>414</v>
      </c>
      <c r="E204" s="439">
        <v>1997</v>
      </c>
      <c r="F204" s="439" t="s">
        <v>453</v>
      </c>
      <c r="G204" s="19"/>
      <c r="H204" s="19"/>
      <c r="I204" s="19" t="s">
        <v>37</v>
      </c>
      <c r="J204" s="19"/>
      <c r="K204" s="19"/>
      <c r="L204" s="19"/>
      <c r="M204" s="19"/>
      <c r="N204" s="19"/>
      <c r="O204" s="19"/>
      <c r="P204" s="840"/>
      <c r="Q204" s="439" t="s">
        <v>568</v>
      </c>
      <c r="R204" s="92" t="s">
        <v>68</v>
      </c>
      <c r="S204" s="19"/>
      <c r="T204" s="19"/>
      <c r="U204" s="19"/>
      <c r="V204" s="19">
        <v>1</v>
      </c>
      <c r="X204" s="143"/>
      <c r="Y204" s="144"/>
      <c r="AB204" s="137">
        <f t="shared" si="46"/>
        <v>0</v>
      </c>
      <c r="AC204" s="137">
        <f t="shared" si="47"/>
        <v>0</v>
      </c>
      <c r="AD204" s="137">
        <f t="shared" si="48"/>
        <v>1</v>
      </c>
      <c r="AE204" s="137">
        <f t="shared" si="49"/>
        <v>0</v>
      </c>
      <c r="AF204" s="137">
        <f t="shared" si="50"/>
        <v>0</v>
      </c>
      <c r="AG204" s="137">
        <f t="shared" si="51"/>
        <v>0</v>
      </c>
      <c r="AH204" s="137">
        <f t="shared" si="52"/>
        <v>0</v>
      </c>
      <c r="AI204" s="137">
        <f t="shared" si="53"/>
        <v>0</v>
      </c>
      <c r="AJ204" s="137">
        <f t="shared" si="54"/>
        <v>0</v>
      </c>
      <c r="AK204" s="137">
        <f t="shared" si="55"/>
        <v>0</v>
      </c>
      <c r="AL204" s="145"/>
      <c r="AM204" s="133">
        <f t="shared" si="56"/>
        <v>0</v>
      </c>
      <c r="AO204" s="133">
        <f t="shared" si="57"/>
        <v>0</v>
      </c>
    </row>
    <row r="205" spans="1:41" s="133" customFormat="1" ht="25.5">
      <c r="A205" s="594">
        <v>197</v>
      </c>
      <c r="B205" s="440" t="s">
        <v>454</v>
      </c>
      <c r="C205" s="247" t="s">
        <v>455</v>
      </c>
      <c r="D205" s="247" t="s">
        <v>414</v>
      </c>
      <c r="E205" s="439">
        <v>2001</v>
      </c>
      <c r="F205" s="439" t="s">
        <v>450</v>
      </c>
      <c r="G205" s="19"/>
      <c r="H205" s="19"/>
      <c r="I205" s="19" t="s">
        <v>37</v>
      </c>
      <c r="J205" s="19"/>
      <c r="K205" s="19"/>
      <c r="L205" s="19"/>
      <c r="M205" s="19"/>
      <c r="N205" s="19"/>
      <c r="O205" s="19"/>
      <c r="P205" s="840"/>
      <c r="Q205" s="439" t="s">
        <v>568</v>
      </c>
      <c r="R205" s="92" t="s">
        <v>68</v>
      </c>
      <c r="S205" s="19"/>
      <c r="T205" s="19"/>
      <c r="U205" s="19"/>
      <c r="V205" s="19">
        <v>1</v>
      </c>
      <c r="X205" s="143"/>
      <c r="Y205" s="144"/>
      <c r="AB205" s="137">
        <f t="shared" si="46"/>
        <v>0</v>
      </c>
      <c r="AC205" s="137">
        <f t="shared" si="47"/>
        <v>0</v>
      </c>
      <c r="AD205" s="137">
        <f t="shared" si="48"/>
        <v>1</v>
      </c>
      <c r="AE205" s="137">
        <f t="shared" si="49"/>
        <v>0</v>
      </c>
      <c r="AF205" s="137">
        <f t="shared" si="50"/>
        <v>0</v>
      </c>
      <c r="AG205" s="137">
        <f t="shared" si="51"/>
        <v>0</v>
      </c>
      <c r="AH205" s="137">
        <f t="shared" si="52"/>
        <v>0</v>
      </c>
      <c r="AI205" s="137">
        <f t="shared" si="53"/>
        <v>0</v>
      </c>
      <c r="AJ205" s="137">
        <f t="shared" si="54"/>
        <v>0</v>
      </c>
      <c r="AK205" s="137">
        <f t="shared" si="55"/>
        <v>0</v>
      </c>
      <c r="AL205" s="145"/>
      <c r="AM205" s="133">
        <f t="shared" si="56"/>
        <v>0</v>
      </c>
      <c r="AO205" s="133">
        <f t="shared" si="57"/>
        <v>0</v>
      </c>
    </row>
    <row r="206" spans="1:41" s="133" customFormat="1" ht="25.5">
      <c r="A206" s="594">
        <v>198</v>
      </c>
      <c r="B206" s="440" t="s">
        <v>456</v>
      </c>
      <c r="C206" s="247" t="s">
        <v>457</v>
      </c>
      <c r="D206" s="247" t="s">
        <v>414</v>
      </c>
      <c r="E206" s="439">
        <v>2002</v>
      </c>
      <c r="F206" s="439" t="s">
        <v>450</v>
      </c>
      <c r="G206" s="19"/>
      <c r="H206" s="19"/>
      <c r="I206" s="19" t="s">
        <v>37</v>
      </c>
      <c r="J206" s="19"/>
      <c r="K206" s="19"/>
      <c r="L206" s="19"/>
      <c r="M206" s="19"/>
      <c r="N206" s="19"/>
      <c r="O206" s="19"/>
      <c r="P206" s="840"/>
      <c r="Q206" s="439" t="s">
        <v>568</v>
      </c>
      <c r="R206" s="92" t="s">
        <v>68</v>
      </c>
      <c r="S206" s="19"/>
      <c r="T206" s="19"/>
      <c r="U206" s="19"/>
      <c r="V206" s="19">
        <v>1</v>
      </c>
      <c r="X206" s="143"/>
      <c r="Y206" s="144"/>
      <c r="AB206" s="137">
        <f t="shared" si="46"/>
        <v>0</v>
      </c>
      <c r="AC206" s="137">
        <f t="shared" si="47"/>
        <v>0</v>
      </c>
      <c r="AD206" s="137">
        <f t="shared" si="48"/>
        <v>1</v>
      </c>
      <c r="AE206" s="137">
        <f t="shared" si="49"/>
        <v>0</v>
      </c>
      <c r="AF206" s="137">
        <f t="shared" si="50"/>
        <v>0</v>
      </c>
      <c r="AG206" s="137">
        <f t="shared" si="51"/>
        <v>0</v>
      </c>
      <c r="AH206" s="137">
        <f t="shared" si="52"/>
        <v>0</v>
      </c>
      <c r="AI206" s="137">
        <f t="shared" si="53"/>
        <v>0</v>
      </c>
      <c r="AJ206" s="137">
        <f t="shared" si="54"/>
        <v>0</v>
      </c>
      <c r="AK206" s="137">
        <f t="shared" si="55"/>
        <v>0</v>
      </c>
      <c r="AL206" s="145"/>
      <c r="AM206" s="133">
        <f t="shared" si="56"/>
        <v>0</v>
      </c>
      <c r="AO206" s="133">
        <f t="shared" si="57"/>
        <v>0</v>
      </c>
    </row>
    <row r="207" spans="1:41" s="133" customFormat="1" ht="25.5">
      <c r="A207" s="594">
        <v>199</v>
      </c>
      <c r="B207" s="440" t="s">
        <v>458</v>
      </c>
      <c r="C207" s="247" t="s">
        <v>459</v>
      </c>
      <c r="D207" s="247" t="s">
        <v>414</v>
      </c>
      <c r="E207" s="439">
        <v>2006</v>
      </c>
      <c r="F207" s="439" t="s">
        <v>460</v>
      </c>
      <c r="G207" s="19"/>
      <c r="H207" s="19"/>
      <c r="I207" s="19" t="s">
        <v>37</v>
      </c>
      <c r="J207" s="19"/>
      <c r="K207" s="19"/>
      <c r="L207" s="19"/>
      <c r="M207" s="19"/>
      <c r="N207" s="19"/>
      <c r="O207" s="19"/>
      <c r="P207" s="840"/>
      <c r="Q207" s="439" t="s">
        <v>568</v>
      </c>
      <c r="R207" s="92" t="s">
        <v>68</v>
      </c>
      <c r="S207" s="19">
        <v>1</v>
      </c>
      <c r="T207" s="19"/>
      <c r="U207" s="19"/>
      <c r="V207" s="19"/>
      <c r="X207" s="143"/>
      <c r="Y207" s="144"/>
      <c r="AB207" s="137">
        <f t="shared" si="46"/>
        <v>0</v>
      </c>
      <c r="AC207" s="137">
        <f t="shared" si="47"/>
        <v>0</v>
      </c>
      <c r="AD207" s="137">
        <f t="shared" si="48"/>
        <v>1</v>
      </c>
      <c r="AE207" s="137">
        <f t="shared" si="49"/>
        <v>0</v>
      </c>
      <c r="AF207" s="137">
        <f t="shared" si="50"/>
        <v>0</v>
      </c>
      <c r="AG207" s="137">
        <f t="shared" si="51"/>
        <v>0</v>
      </c>
      <c r="AH207" s="137">
        <f t="shared" si="52"/>
        <v>0</v>
      </c>
      <c r="AI207" s="137">
        <f t="shared" si="53"/>
        <v>0</v>
      </c>
      <c r="AJ207" s="137">
        <f t="shared" si="54"/>
        <v>0</v>
      </c>
      <c r="AK207" s="137">
        <f t="shared" si="55"/>
        <v>0</v>
      </c>
      <c r="AL207" s="145"/>
      <c r="AM207" s="133">
        <f t="shared" si="56"/>
        <v>0</v>
      </c>
      <c r="AO207" s="133">
        <f t="shared" si="57"/>
        <v>0</v>
      </c>
    </row>
    <row r="208" spans="1:41" s="133" customFormat="1" ht="25.5">
      <c r="A208" s="594">
        <v>200</v>
      </c>
      <c r="B208" s="440" t="s">
        <v>461</v>
      </c>
      <c r="C208" s="247" t="s">
        <v>462</v>
      </c>
      <c r="D208" s="247" t="s">
        <v>414</v>
      </c>
      <c r="E208" s="439">
        <v>2011</v>
      </c>
      <c r="F208" s="439" t="s">
        <v>460</v>
      </c>
      <c r="G208" s="19"/>
      <c r="H208" s="19"/>
      <c r="I208" s="19" t="s">
        <v>37</v>
      </c>
      <c r="J208" s="19"/>
      <c r="K208" s="19"/>
      <c r="L208" s="19"/>
      <c r="M208" s="19"/>
      <c r="N208" s="19"/>
      <c r="O208" s="19"/>
      <c r="P208" s="840"/>
      <c r="Q208" s="439" t="s">
        <v>568</v>
      </c>
      <c r="R208" s="92" t="s">
        <v>68</v>
      </c>
      <c r="S208" s="19">
        <v>1</v>
      </c>
      <c r="T208" s="19"/>
      <c r="U208" s="19"/>
      <c r="V208" s="19"/>
      <c r="X208" s="143"/>
      <c r="Y208" s="144"/>
      <c r="AB208" s="137">
        <f t="shared" si="46"/>
        <v>0</v>
      </c>
      <c r="AC208" s="137">
        <f t="shared" si="47"/>
        <v>0</v>
      </c>
      <c r="AD208" s="137">
        <f t="shared" si="48"/>
        <v>1</v>
      </c>
      <c r="AE208" s="137">
        <f t="shared" si="49"/>
        <v>0</v>
      </c>
      <c r="AF208" s="137">
        <f t="shared" si="50"/>
        <v>0</v>
      </c>
      <c r="AG208" s="137">
        <f t="shared" si="51"/>
        <v>0</v>
      </c>
      <c r="AH208" s="137">
        <f t="shared" si="52"/>
        <v>0</v>
      </c>
      <c r="AI208" s="137">
        <f t="shared" si="53"/>
        <v>0</v>
      </c>
      <c r="AJ208" s="137">
        <f t="shared" si="54"/>
        <v>0</v>
      </c>
      <c r="AK208" s="137">
        <f t="shared" si="55"/>
        <v>0</v>
      </c>
      <c r="AL208" s="145"/>
      <c r="AM208" s="133">
        <f t="shared" si="56"/>
        <v>0</v>
      </c>
      <c r="AO208" s="133">
        <f t="shared" si="57"/>
        <v>0</v>
      </c>
    </row>
    <row r="209" spans="1:41" s="133" customFormat="1" ht="25.5">
      <c r="A209" s="594">
        <v>201</v>
      </c>
      <c r="B209" s="440" t="s">
        <v>463</v>
      </c>
      <c r="C209" s="247" t="s">
        <v>464</v>
      </c>
      <c r="D209" s="247" t="s">
        <v>402</v>
      </c>
      <c r="E209" s="439">
        <v>1998</v>
      </c>
      <c r="F209" s="439" t="s">
        <v>465</v>
      </c>
      <c r="G209" s="19"/>
      <c r="H209" s="19"/>
      <c r="I209" s="19" t="s">
        <v>37</v>
      </c>
      <c r="J209" s="19"/>
      <c r="K209" s="19"/>
      <c r="L209" s="19"/>
      <c r="M209" s="19"/>
      <c r="N209" s="19"/>
      <c r="O209" s="19" t="s">
        <v>37</v>
      </c>
      <c r="P209" s="840"/>
      <c r="Q209" s="439" t="s">
        <v>568</v>
      </c>
      <c r="R209" s="92" t="s">
        <v>68</v>
      </c>
      <c r="S209" s="19"/>
      <c r="T209" s="19"/>
      <c r="U209" s="19"/>
      <c r="V209" s="19">
        <v>1</v>
      </c>
      <c r="X209" s="143"/>
      <c r="Y209" s="144"/>
      <c r="AB209" s="137">
        <f t="shared" si="46"/>
        <v>0</v>
      </c>
      <c r="AC209" s="137">
        <f t="shared" si="47"/>
        <v>0</v>
      </c>
      <c r="AD209" s="137">
        <f t="shared" si="48"/>
        <v>1</v>
      </c>
      <c r="AE209" s="137">
        <f t="shared" si="49"/>
        <v>0</v>
      </c>
      <c r="AF209" s="137">
        <f t="shared" si="50"/>
        <v>0</v>
      </c>
      <c r="AG209" s="137">
        <f t="shared" si="51"/>
        <v>0</v>
      </c>
      <c r="AH209" s="137">
        <f t="shared" si="52"/>
        <v>0</v>
      </c>
      <c r="AI209" s="137">
        <f t="shared" si="53"/>
        <v>0</v>
      </c>
      <c r="AJ209" s="137">
        <f t="shared" si="54"/>
        <v>1</v>
      </c>
      <c r="AK209" s="137">
        <f t="shared" si="55"/>
        <v>0</v>
      </c>
      <c r="AL209" s="145"/>
      <c r="AM209" s="133">
        <f t="shared" si="56"/>
        <v>0</v>
      </c>
      <c r="AO209" s="133">
        <f t="shared" si="57"/>
        <v>0</v>
      </c>
    </row>
    <row r="210" spans="1:41" s="133" customFormat="1" ht="25.5">
      <c r="A210" s="594">
        <v>202</v>
      </c>
      <c r="B210" s="440" t="s">
        <v>466</v>
      </c>
      <c r="C210" s="247" t="s">
        <v>455</v>
      </c>
      <c r="D210" s="247" t="s">
        <v>402</v>
      </c>
      <c r="E210" s="439">
        <v>1999</v>
      </c>
      <c r="F210" s="439" t="s">
        <v>467</v>
      </c>
      <c r="G210" s="19"/>
      <c r="H210" s="19"/>
      <c r="I210" s="19" t="s">
        <v>37</v>
      </c>
      <c r="J210" s="19"/>
      <c r="K210" s="19"/>
      <c r="L210" s="19"/>
      <c r="M210" s="19"/>
      <c r="N210" s="19"/>
      <c r="O210" s="19" t="s">
        <v>37</v>
      </c>
      <c r="P210" s="840"/>
      <c r="Q210" s="439" t="s">
        <v>568</v>
      </c>
      <c r="R210" s="92" t="s">
        <v>68</v>
      </c>
      <c r="S210" s="19"/>
      <c r="T210" s="19"/>
      <c r="U210" s="19"/>
      <c r="V210" s="19">
        <v>1</v>
      </c>
      <c r="X210" s="143"/>
      <c r="Y210" s="144"/>
      <c r="AB210" s="137">
        <f t="shared" si="46"/>
        <v>0</v>
      </c>
      <c r="AC210" s="137">
        <f t="shared" si="47"/>
        <v>0</v>
      </c>
      <c r="AD210" s="137">
        <f t="shared" si="48"/>
        <v>1</v>
      </c>
      <c r="AE210" s="137">
        <f t="shared" si="49"/>
        <v>0</v>
      </c>
      <c r="AF210" s="137">
        <f t="shared" si="50"/>
        <v>0</v>
      </c>
      <c r="AG210" s="137">
        <f t="shared" si="51"/>
        <v>0</v>
      </c>
      <c r="AH210" s="137">
        <f t="shared" si="52"/>
        <v>0</v>
      </c>
      <c r="AI210" s="137">
        <f t="shared" si="53"/>
        <v>0</v>
      </c>
      <c r="AJ210" s="137">
        <f t="shared" si="54"/>
        <v>1</v>
      </c>
      <c r="AK210" s="137">
        <f t="shared" si="55"/>
        <v>0</v>
      </c>
      <c r="AL210" s="145"/>
      <c r="AM210" s="133">
        <f t="shared" si="56"/>
        <v>0</v>
      </c>
      <c r="AO210" s="133">
        <f t="shared" si="57"/>
        <v>0</v>
      </c>
    </row>
    <row r="211" spans="1:41" s="133" customFormat="1" ht="25.5">
      <c r="A211" s="594">
        <v>203</v>
      </c>
      <c r="B211" s="440" t="s">
        <v>468</v>
      </c>
      <c r="C211" s="247" t="s">
        <v>464</v>
      </c>
      <c r="D211" s="247" t="s">
        <v>402</v>
      </c>
      <c r="E211" s="439">
        <v>2007</v>
      </c>
      <c r="F211" s="439" t="s">
        <v>442</v>
      </c>
      <c r="G211" s="19"/>
      <c r="H211" s="19"/>
      <c r="I211" s="19" t="s">
        <v>37</v>
      </c>
      <c r="J211" s="19"/>
      <c r="K211" s="19"/>
      <c r="L211" s="19"/>
      <c r="M211" s="19"/>
      <c r="N211" s="19"/>
      <c r="O211" s="19" t="s">
        <v>37</v>
      </c>
      <c r="P211" s="840"/>
      <c r="Q211" s="439" t="s">
        <v>568</v>
      </c>
      <c r="R211" s="92" t="s">
        <v>68</v>
      </c>
      <c r="S211" s="19">
        <v>1</v>
      </c>
      <c r="T211" s="19"/>
      <c r="U211" s="19"/>
      <c r="V211" s="19"/>
      <c r="X211" s="143"/>
      <c r="Y211" s="144"/>
      <c r="AB211" s="137">
        <f t="shared" si="46"/>
        <v>0</v>
      </c>
      <c r="AC211" s="137">
        <f t="shared" si="47"/>
        <v>0</v>
      </c>
      <c r="AD211" s="137">
        <f t="shared" si="48"/>
        <v>1</v>
      </c>
      <c r="AE211" s="137">
        <f t="shared" si="49"/>
        <v>0</v>
      </c>
      <c r="AF211" s="137">
        <f t="shared" si="50"/>
        <v>0</v>
      </c>
      <c r="AG211" s="137">
        <f t="shared" si="51"/>
        <v>0</v>
      </c>
      <c r="AH211" s="137">
        <f t="shared" si="52"/>
        <v>0</v>
      </c>
      <c r="AI211" s="137">
        <f t="shared" si="53"/>
        <v>0</v>
      </c>
      <c r="AJ211" s="137">
        <f t="shared" si="54"/>
        <v>1</v>
      </c>
      <c r="AK211" s="137">
        <f t="shared" si="55"/>
        <v>0</v>
      </c>
      <c r="AL211" s="145"/>
      <c r="AM211" s="133">
        <f t="shared" si="56"/>
        <v>0</v>
      </c>
      <c r="AO211" s="133">
        <f t="shared" si="57"/>
        <v>0</v>
      </c>
    </row>
    <row r="212" spans="1:41" s="133" customFormat="1" ht="25.5">
      <c r="A212" s="594">
        <v>204</v>
      </c>
      <c r="B212" s="440" t="s">
        <v>469</v>
      </c>
      <c r="C212" s="247" t="s">
        <v>470</v>
      </c>
      <c r="D212" s="247" t="s">
        <v>402</v>
      </c>
      <c r="E212" s="439">
        <v>2008</v>
      </c>
      <c r="F212" s="439" t="s">
        <v>465</v>
      </c>
      <c r="G212" s="19"/>
      <c r="H212" s="19"/>
      <c r="I212" s="19" t="s">
        <v>37</v>
      </c>
      <c r="J212" s="19"/>
      <c r="K212" s="19"/>
      <c r="L212" s="19"/>
      <c r="M212" s="19"/>
      <c r="N212" s="19"/>
      <c r="O212" s="19" t="s">
        <v>37</v>
      </c>
      <c r="P212" s="840"/>
      <c r="Q212" s="439" t="s">
        <v>568</v>
      </c>
      <c r="R212" s="92" t="s">
        <v>68</v>
      </c>
      <c r="S212" s="19">
        <v>1</v>
      </c>
      <c r="T212" s="19"/>
      <c r="U212" s="19"/>
      <c r="V212" s="19"/>
      <c r="X212" s="143"/>
      <c r="Y212" s="144"/>
      <c r="AB212" s="137">
        <f t="shared" si="46"/>
        <v>0</v>
      </c>
      <c r="AC212" s="137">
        <f t="shared" si="47"/>
        <v>0</v>
      </c>
      <c r="AD212" s="137">
        <f t="shared" si="48"/>
        <v>1</v>
      </c>
      <c r="AE212" s="137">
        <f t="shared" si="49"/>
        <v>0</v>
      </c>
      <c r="AF212" s="137">
        <f t="shared" si="50"/>
        <v>0</v>
      </c>
      <c r="AG212" s="137">
        <f t="shared" si="51"/>
        <v>0</v>
      </c>
      <c r="AH212" s="137">
        <f t="shared" si="52"/>
        <v>0</v>
      </c>
      <c r="AI212" s="137">
        <f t="shared" si="53"/>
        <v>0</v>
      </c>
      <c r="AJ212" s="137">
        <f t="shared" si="54"/>
        <v>1</v>
      </c>
      <c r="AK212" s="137">
        <f t="shared" si="55"/>
        <v>0</v>
      </c>
      <c r="AL212" s="145"/>
      <c r="AM212" s="133">
        <f t="shared" si="56"/>
        <v>0</v>
      </c>
      <c r="AO212" s="133">
        <f t="shared" si="57"/>
        <v>0</v>
      </c>
    </row>
    <row r="213" spans="1:41" s="133" customFormat="1" ht="25.5">
      <c r="A213" s="594">
        <v>205</v>
      </c>
      <c r="B213" s="440" t="s">
        <v>471</v>
      </c>
      <c r="C213" s="247" t="s">
        <v>472</v>
      </c>
      <c r="D213" s="247" t="s">
        <v>402</v>
      </c>
      <c r="E213" s="439">
        <v>2009</v>
      </c>
      <c r="F213" s="439" t="s">
        <v>473</v>
      </c>
      <c r="G213" s="19"/>
      <c r="H213" s="19"/>
      <c r="I213" s="19" t="s">
        <v>37</v>
      </c>
      <c r="J213" s="19"/>
      <c r="K213" s="19"/>
      <c r="L213" s="19"/>
      <c r="M213" s="19"/>
      <c r="N213" s="19"/>
      <c r="O213" s="19" t="s">
        <v>37</v>
      </c>
      <c r="P213" s="840"/>
      <c r="Q213" s="439" t="s">
        <v>568</v>
      </c>
      <c r="R213" s="92" t="s">
        <v>68</v>
      </c>
      <c r="S213" s="19">
        <v>1</v>
      </c>
      <c r="T213" s="19"/>
      <c r="U213" s="19"/>
      <c r="V213" s="19"/>
      <c r="X213" s="143"/>
      <c r="Y213" s="144"/>
      <c r="AB213" s="137">
        <f t="shared" si="46"/>
        <v>0</v>
      </c>
      <c r="AC213" s="137">
        <f t="shared" si="47"/>
        <v>0</v>
      </c>
      <c r="AD213" s="137">
        <f t="shared" si="48"/>
        <v>1</v>
      </c>
      <c r="AE213" s="137">
        <f t="shared" si="49"/>
        <v>0</v>
      </c>
      <c r="AF213" s="137">
        <f t="shared" si="50"/>
        <v>0</v>
      </c>
      <c r="AG213" s="137">
        <f t="shared" si="51"/>
        <v>0</v>
      </c>
      <c r="AH213" s="137">
        <f t="shared" si="52"/>
        <v>0</v>
      </c>
      <c r="AI213" s="137">
        <f t="shared" si="53"/>
        <v>0</v>
      </c>
      <c r="AJ213" s="137">
        <f t="shared" si="54"/>
        <v>1</v>
      </c>
      <c r="AK213" s="137">
        <f t="shared" si="55"/>
        <v>0</v>
      </c>
      <c r="AL213" s="145"/>
      <c r="AM213" s="133">
        <f t="shared" si="56"/>
        <v>0</v>
      </c>
      <c r="AO213" s="133">
        <f t="shared" si="57"/>
        <v>0</v>
      </c>
    </row>
    <row r="214" spans="1:41" s="133" customFormat="1" ht="38.25">
      <c r="A214" s="594">
        <v>206</v>
      </c>
      <c r="B214" s="440" t="s">
        <v>474</v>
      </c>
      <c r="C214" s="247" t="s">
        <v>475</v>
      </c>
      <c r="D214" s="247" t="s">
        <v>402</v>
      </c>
      <c r="E214" s="439">
        <v>2009</v>
      </c>
      <c r="F214" s="439" t="s">
        <v>460</v>
      </c>
      <c r="G214" s="19"/>
      <c r="H214" s="19"/>
      <c r="I214" s="19" t="s">
        <v>37</v>
      </c>
      <c r="J214" s="19"/>
      <c r="K214" s="19"/>
      <c r="L214" s="19"/>
      <c r="M214" s="19"/>
      <c r="N214" s="19"/>
      <c r="O214" s="19" t="s">
        <v>37</v>
      </c>
      <c r="P214" s="840"/>
      <c r="Q214" s="439" t="s">
        <v>568</v>
      </c>
      <c r="R214" s="92" t="s">
        <v>68</v>
      </c>
      <c r="S214" s="19">
        <v>1</v>
      </c>
      <c r="T214" s="19"/>
      <c r="U214" s="19"/>
      <c r="V214" s="19"/>
      <c r="X214" s="143"/>
      <c r="Y214" s="144"/>
      <c r="AB214" s="137">
        <f t="shared" si="46"/>
        <v>0</v>
      </c>
      <c r="AC214" s="137">
        <f t="shared" si="47"/>
        <v>0</v>
      </c>
      <c r="AD214" s="137">
        <f t="shared" si="48"/>
        <v>1</v>
      </c>
      <c r="AE214" s="137">
        <f t="shared" si="49"/>
        <v>0</v>
      </c>
      <c r="AF214" s="137">
        <f t="shared" si="50"/>
        <v>0</v>
      </c>
      <c r="AG214" s="137">
        <f t="shared" si="51"/>
        <v>0</v>
      </c>
      <c r="AH214" s="137">
        <f t="shared" si="52"/>
        <v>0</v>
      </c>
      <c r="AI214" s="137">
        <f t="shared" si="53"/>
        <v>0</v>
      </c>
      <c r="AJ214" s="137">
        <f t="shared" si="54"/>
        <v>1</v>
      </c>
      <c r="AK214" s="137">
        <f t="shared" si="55"/>
        <v>0</v>
      </c>
      <c r="AL214" s="145"/>
      <c r="AM214" s="133">
        <f t="shared" si="56"/>
        <v>0</v>
      </c>
      <c r="AO214" s="133">
        <f t="shared" si="57"/>
        <v>0</v>
      </c>
    </row>
    <row r="215" spans="1:41" s="133" customFormat="1" ht="25.5">
      <c r="A215" s="594">
        <v>207</v>
      </c>
      <c r="B215" s="440" t="s">
        <v>476</v>
      </c>
      <c r="C215" s="247" t="s">
        <v>477</v>
      </c>
      <c r="D215" s="247" t="s">
        <v>402</v>
      </c>
      <c r="E215" s="439">
        <v>2009</v>
      </c>
      <c r="F215" s="439" t="s">
        <v>460</v>
      </c>
      <c r="G215" s="19"/>
      <c r="H215" s="19"/>
      <c r="I215" s="19" t="s">
        <v>37</v>
      </c>
      <c r="J215" s="19"/>
      <c r="K215" s="19"/>
      <c r="L215" s="19"/>
      <c r="M215" s="19"/>
      <c r="N215" s="19"/>
      <c r="O215" s="19" t="s">
        <v>37</v>
      </c>
      <c r="P215" s="840"/>
      <c r="Q215" s="439" t="s">
        <v>568</v>
      </c>
      <c r="R215" s="92" t="s">
        <v>68</v>
      </c>
      <c r="S215" s="19">
        <v>1</v>
      </c>
      <c r="T215" s="19"/>
      <c r="U215" s="19"/>
      <c r="V215" s="19"/>
      <c r="X215" s="143"/>
      <c r="Y215" s="144"/>
      <c r="AB215" s="137">
        <f t="shared" si="46"/>
        <v>0</v>
      </c>
      <c r="AC215" s="137">
        <f t="shared" si="47"/>
        <v>0</v>
      </c>
      <c r="AD215" s="137">
        <f t="shared" si="48"/>
        <v>1</v>
      </c>
      <c r="AE215" s="137">
        <f t="shared" si="49"/>
        <v>0</v>
      </c>
      <c r="AF215" s="137">
        <f t="shared" si="50"/>
        <v>0</v>
      </c>
      <c r="AG215" s="137">
        <f t="shared" si="51"/>
        <v>0</v>
      </c>
      <c r="AH215" s="137">
        <f t="shared" si="52"/>
        <v>0</v>
      </c>
      <c r="AI215" s="137">
        <f t="shared" si="53"/>
        <v>0</v>
      </c>
      <c r="AJ215" s="137">
        <f t="shared" si="54"/>
        <v>1</v>
      </c>
      <c r="AK215" s="137">
        <f t="shared" si="55"/>
        <v>0</v>
      </c>
      <c r="AL215" s="145"/>
      <c r="AM215" s="133">
        <f t="shared" si="56"/>
        <v>0</v>
      </c>
      <c r="AO215" s="133">
        <f t="shared" si="57"/>
        <v>0</v>
      </c>
    </row>
    <row r="216" spans="1:41" s="133" customFormat="1" ht="25.5">
      <c r="A216" s="594">
        <v>208</v>
      </c>
      <c r="B216" s="440" t="s">
        <v>478</v>
      </c>
      <c r="C216" s="247" t="s">
        <v>479</v>
      </c>
      <c r="D216" s="247" t="s">
        <v>402</v>
      </c>
      <c r="E216" s="439">
        <v>2009</v>
      </c>
      <c r="F216" s="439" t="s">
        <v>480</v>
      </c>
      <c r="G216" s="19"/>
      <c r="H216" s="19"/>
      <c r="I216" s="19" t="s">
        <v>37</v>
      </c>
      <c r="J216" s="19"/>
      <c r="K216" s="19"/>
      <c r="L216" s="19"/>
      <c r="M216" s="19"/>
      <c r="N216" s="19"/>
      <c r="O216" s="19" t="s">
        <v>37</v>
      </c>
      <c r="P216" s="840"/>
      <c r="Q216" s="439" t="s">
        <v>568</v>
      </c>
      <c r="R216" s="92" t="s">
        <v>68</v>
      </c>
      <c r="S216" s="19">
        <v>1</v>
      </c>
      <c r="T216" s="19"/>
      <c r="U216" s="19"/>
      <c r="V216" s="19"/>
      <c r="X216" s="143"/>
      <c r="Y216" s="144"/>
      <c r="AB216" s="137">
        <f t="shared" si="46"/>
        <v>0</v>
      </c>
      <c r="AC216" s="137">
        <f t="shared" si="47"/>
        <v>0</v>
      </c>
      <c r="AD216" s="137">
        <f t="shared" si="48"/>
        <v>1</v>
      </c>
      <c r="AE216" s="137">
        <f t="shared" si="49"/>
        <v>0</v>
      </c>
      <c r="AF216" s="137">
        <f t="shared" si="50"/>
        <v>0</v>
      </c>
      <c r="AG216" s="137">
        <f t="shared" si="51"/>
        <v>0</v>
      </c>
      <c r="AH216" s="137">
        <f t="shared" si="52"/>
        <v>0</v>
      </c>
      <c r="AI216" s="137">
        <f t="shared" si="53"/>
        <v>0</v>
      </c>
      <c r="AJ216" s="137">
        <f t="shared" si="54"/>
        <v>1</v>
      </c>
      <c r="AK216" s="137">
        <f t="shared" si="55"/>
        <v>0</v>
      </c>
      <c r="AL216" s="145"/>
      <c r="AM216" s="133">
        <f t="shared" si="56"/>
        <v>0</v>
      </c>
      <c r="AO216" s="133">
        <f t="shared" si="57"/>
        <v>0</v>
      </c>
    </row>
    <row r="217" spans="1:41" s="133" customFormat="1" ht="25.5">
      <c r="A217" s="594">
        <v>209</v>
      </c>
      <c r="B217" s="440" t="s">
        <v>481</v>
      </c>
      <c r="C217" s="247" t="s">
        <v>482</v>
      </c>
      <c r="D217" s="247" t="s">
        <v>402</v>
      </c>
      <c r="E217" s="439">
        <v>2010</v>
      </c>
      <c r="F217" s="439" t="s">
        <v>480</v>
      </c>
      <c r="G217" s="19"/>
      <c r="H217" s="19"/>
      <c r="I217" s="19" t="s">
        <v>37</v>
      </c>
      <c r="J217" s="19"/>
      <c r="K217" s="19"/>
      <c r="L217" s="19"/>
      <c r="M217" s="19"/>
      <c r="N217" s="19"/>
      <c r="O217" s="19" t="s">
        <v>37</v>
      </c>
      <c r="P217" s="840"/>
      <c r="Q217" s="439" t="s">
        <v>568</v>
      </c>
      <c r="R217" s="92" t="s">
        <v>68</v>
      </c>
      <c r="S217" s="19">
        <v>1</v>
      </c>
      <c r="T217" s="19"/>
      <c r="U217" s="19"/>
      <c r="V217" s="19"/>
      <c r="X217" s="143"/>
      <c r="Y217" s="144"/>
      <c r="AB217" s="137">
        <f t="shared" si="46"/>
        <v>0</v>
      </c>
      <c r="AC217" s="137">
        <f t="shared" si="47"/>
        <v>0</v>
      </c>
      <c r="AD217" s="137">
        <f t="shared" si="48"/>
        <v>1</v>
      </c>
      <c r="AE217" s="137">
        <f t="shared" si="49"/>
        <v>0</v>
      </c>
      <c r="AF217" s="137">
        <f t="shared" si="50"/>
        <v>0</v>
      </c>
      <c r="AG217" s="137">
        <f t="shared" si="51"/>
        <v>0</v>
      </c>
      <c r="AH217" s="137">
        <f t="shared" si="52"/>
        <v>0</v>
      </c>
      <c r="AI217" s="137">
        <f t="shared" si="53"/>
        <v>0</v>
      </c>
      <c r="AJ217" s="137">
        <f t="shared" si="54"/>
        <v>1</v>
      </c>
      <c r="AK217" s="137">
        <f t="shared" si="55"/>
        <v>0</v>
      </c>
      <c r="AL217" s="145"/>
      <c r="AM217" s="133">
        <f t="shared" si="56"/>
        <v>0</v>
      </c>
      <c r="AO217" s="133">
        <f t="shared" si="57"/>
        <v>0</v>
      </c>
    </row>
    <row r="218" spans="1:41" s="133" customFormat="1" ht="25.5">
      <c r="A218" s="594">
        <v>210</v>
      </c>
      <c r="B218" s="440" t="s">
        <v>483</v>
      </c>
      <c r="C218" s="247" t="s">
        <v>484</v>
      </c>
      <c r="D218" s="247" t="s">
        <v>384</v>
      </c>
      <c r="E218" s="439">
        <v>2003</v>
      </c>
      <c r="F218" s="439" t="s">
        <v>485</v>
      </c>
      <c r="G218" s="19" t="s">
        <v>37</v>
      </c>
      <c r="H218" s="19"/>
      <c r="I218" s="19" t="s">
        <v>37</v>
      </c>
      <c r="J218" s="19"/>
      <c r="K218" s="19"/>
      <c r="L218" s="19"/>
      <c r="M218" s="19"/>
      <c r="N218" s="19"/>
      <c r="O218" s="19"/>
      <c r="P218" s="840"/>
      <c r="Q218" s="439" t="s">
        <v>568</v>
      </c>
      <c r="R218" s="92" t="s">
        <v>68</v>
      </c>
      <c r="S218" s="19">
        <v>1</v>
      </c>
      <c r="T218" s="19"/>
      <c r="U218" s="19"/>
      <c r="V218" s="19"/>
      <c r="X218" s="143"/>
      <c r="Y218" s="144"/>
      <c r="AB218" s="137">
        <f t="shared" si="46"/>
        <v>1</v>
      </c>
      <c r="AC218" s="137">
        <f t="shared" si="47"/>
        <v>0</v>
      </c>
      <c r="AD218" s="137">
        <f t="shared" si="48"/>
        <v>1</v>
      </c>
      <c r="AE218" s="137">
        <f t="shared" si="49"/>
        <v>0</v>
      </c>
      <c r="AF218" s="137">
        <f t="shared" si="50"/>
        <v>0</v>
      </c>
      <c r="AG218" s="137">
        <f t="shared" si="51"/>
        <v>0</v>
      </c>
      <c r="AH218" s="137">
        <f t="shared" si="52"/>
        <v>0</v>
      </c>
      <c r="AI218" s="137">
        <f t="shared" si="53"/>
        <v>0</v>
      </c>
      <c r="AJ218" s="137">
        <f t="shared" si="54"/>
        <v>0</v>
      </c>
      <c r="AK218" s="137">
        <f t="shared" si="55"/>
        <v>0</v>
      </c>
      <c r="AL218" s="145"/>
      <c r="AM218" s="133">
        <f t="shared" si="56"/>
        <v>0</v>
      </c>
      <c r="AO218" s="133">
        <f t="shared" si="57"/>
        <v>0</v>
      </c>
    </row>
    <row r="219" spans="1:41" s="133" customFormat="1" ht="25.5">
      <c r="A219" s="594">
        <v>211</v>
      </c>
      <c r="B219" s="440" t="s">
        <v>486</v>
      </c>
      <c r="C219" s="247" t="s">
        <v>487</v>
      </c>
      <c r="D219" s="247" t="s">
        <v>384</v>
      </c>
      <c r="E219" s="439">
        <v>2004</v>
      </c>
      <c r="F219" s="439" t="s">
        <v>488</v>
      </c>
      <c r="G219" s="19" t="s">
        <v>37</v>
      </c>
      <c r="H219" s="19"/>
      <c r="I219" s="19" t="s">
        <v>37</v>
      </c>
      <c r="J219" s="19"/>
      <c r="K219" s="19"/>
      <c r="L219" s="19"/>
      <c r="M219" s="19"/>
      <c r="N219" s="19"/>
      <c r="O219" s="19"/>
      <c r="P219" s="840"/>
      <c r="Q219" s="439" t="s">
        <v>568</v>
      </c>
      <c r="R219" s="92" t="s">
        <v>68</v>
      </c>
      <c r="S219" s="19">
        <v>1</v>
      </c>
      <c r="T219" s="19"/>
      <c r="U219" s="19"/>
      <c r="V219" s="19"/>
      <c r="X219" s="143"/>
      <c r="Y219" s="144"/>
      <c r="AB219" s="137">
        <f t="shared" si="46"/>
        <v>1</v>
      </c>
      <c r="AC219" s="137">
        <f t="shared" si="47"/>
        <v>0</v>
      </c>
      <c r="AD219" s="137">
        <f t="shared" si="48"/>
        <v>1</v>
      </c>
      <c r="AE219" s="137">
        <f t="shared" si="49"/>
        <v>0</v>
      </c>
      <c r="AF219" s="137">
        <f t="shared" si="50"/>
        <v>0</v>
      </c>
      <c r="AG219" s="137">
        <f t="shared" si="51"/>
        <v>0</v>
      </c>
      <c r="AH219" s="137">
        <f t="shared" si="52"/>
        <v>0</v>
      </c>
      <c r="AI219" s="137">
        <f t="shared" si="53"/>
        <v>0</v>
      </c>
      <c r="AJ219" s="137">
        <f t="shared" si="54"/>
        <v>0</v>
      </c>
      <c r="AK219" s="137">
        <f t="shared" si="55"/>
        <v>0</v>
      </c>
      <c r="AL219" s="145"/>
      <c r="AM219" s="133">
        <f t="shared" si="56"/>
        <v>0</v>
      </c>
      <c r="AO219" s="133">
        <f t="shared" si="57"/>
        <v>0</v>
      </c>
    </row>
    <row r="220" spans="1:41" s="133" customFormat="1" ht="25.5">
      <c r="A220" s="594">
        <v>212</v>
      </c>
      <c r="B220" s="440" t="s">
        <v>489</v>
      </c>
      <c r="C220" s="247" t="s">
        <v>490</v>
      </c>
      <c r="D220" s="247" t="s">
        <v>384</v>
      </c>
      <c r="E220" s="439">
        <v>2005</v>
      </c>
      <c r="F220" s="439" t="s">
        <v>491</v>
      </c>
      <c r="G220" s="19" t="s">
        <v>37</v>
      </c>
      <c r="H220" s="19"/>
      <c r="I220" s="19" t="s">
        <v>37</v>
      </c>
      <c r="J220" s="19"/>
      <c r="K220" s="19"/>
      <c r="L220" s="19"/>
      <c r="M220" s="19"/>
      <c r="N220" s="19"/>
      <c r="O220" s="19"/>
      <c r="P220" s="840"/>
      <c r="Q220" s="439" t="s">
        <v>568</v>
      </c>
      <c r="R220" s="92" t="s">
        <v>68</v>
      </c>
      <c r="S220" s="19">
        <v>1</v>
      </c>
      <c r="T220" s="19"/>
      <c r="U220" s="19"/>
      <c r="V220" s="19"/>
      <c r="X220" s="143"/>
      <c r="Y220" s="144"/>
      <c r="AB220" s="137">
        <f t="shared" si="46"/>
        <v>1</v>
      </c>
      <c r="AC220" s="137">
        <f t="shared" si="47"/>
        <v>0</v>
      </c>
      <c r="AD220" s="137">
        <f t="shared" si="48"/>
        <v>1</v>
      </c>
      <c r="AE220" s="137">
        <f t="shared" si="49"/>
        <v>0</v>
      </c>
      <c r="AF220" s="137">
        <f t="shared" si="50"/>
        <v>0</v>
      </c>
      <c r="AG220" s="137">
        <f t="shared" si="51"/>
        <v>0</v>
      </c>
      <c r="AH220" s="137">
        <f t="shared" si="52"/>
        <v>0</v>
      </c>
      <c r="AI220" s="137">
        <f t="shared" si="53"/>
        <v>0</v>
      </c>
      <c r="AJ220" s="137">
        <f t="shared" si="54"/>
        <v>0</v>
      </c>
      <c r="AK220" s="137">
        <f t="shared" si="55"/>
        <v>0</v>
      </c>
      <c r="AL220" s="145"/>
      <c r="AM220" s="133">
        <f t="shared" si="56"/>
        <v>0</v>
      </c>
      <c r="AO220" s="133">
        <f t="shared" si="57"/>
        <v>0</v>
      </c>
    </row>
    <row r="221" spans="1:41" s="133" customFormat="1" ht="25.5">
      <c r="A221" s="594">
        <v>213</v>
      </c>
      <c r="B221" s="440" t="s">
        <v>492</v>
      </c>
      <c r="C221" s="247" t="s">
        <v>493</v>
      </c>
      <c r="D221" s="247" t="s">
        <v>67</v>
      </c>
      <c r="E221" s="439">
        <v>1997</v>
      </c>
      <c r="F221" s="439" t="s">
        <v>494</v>
      </c>
      <c r="G221" s="19"/>
      <c r="H221" s="19" t="s">
        <v>37</v>
      </c>
      <c r="I221" s="19"/>
      <c r="J221" s="19"/>
      <c r="K221" s="19"/>
      <c r="L221" s="19"/>
      <c r="M221" s="19"/>
      <c r="N221" s="19"/>
      <c r="O221" s="19"/>
      <c r="P221" s="840"/>
      <c r="Q221" s="439" t="s">
        <v>568</v>
      </c>
      <c r="R221" s="92" t="s">
        <v>68</v>
      </c>
      <c r="S221" s="19"/>
      <c r="T221" s="19"/>
      <c r="U221" s="19"/>
      <c r="V221" s="19">
        <v>1</v>
      </c>
      <c r="X221" s="143"/>
      <c r="Y221" s="144"/>
      <c r="AB221" s="137">
        <f t="shared" si="46"/>
        <v>0</v>
      </c>
      <c r="AC221" s="137">
        <f t="shared" si="47"/>
        <v>1</v>
      </c>
      <c r="AD221" s="137">
        <f t="shared" si="48"/>
        <v>0</v>
      </c>
      <c r="AE221" s="137">
        <f t="shared" si="49"/>
        <v>0</v>
      </c>
      <c r="AF221" s="137">
        <f t="shared" si="50"/>
        <v>0</v>
      </c>
      <c r="AG221" s="137">
        <f t="shared" si="51"/>
        <v>0</v>
      </c>
      <c r="AH221" s="137">
        <f t="shared" si="52"/>
        <v>0</v>
      </c>
      <c r="AI221" s="137">
        <f t="shared" si="53"/>
        <v>0</v>
      </c>
      <c r="AJ221" s="137">
        <f t="shared" si="54"/>
        <v>0</v>
      </c>
      <c r="AK221" s="137">
        <f t="shared" si="55"/>
        <v>0</v>
      </c>
      <c r="AL221" s="145"/>
      <c r="AM221" s="133">
        <f t="shared" si="56"/>
        <v>0</v>
      </c>
      <c r="AO221" s="133">
        <f t="shared" si="57"/>
        <v>0</v>
      </c>
    </row>
    <row r="222" spans="1:41" s="133" customFormat="1" ht="25.5">
      <c r="A222" s="594">
        <v>214</v>
      </c>
      <c r="B222" s="440" t="s">
        <v>495</v>
      </c>
      <c r="C222" s="247" t="s">
        <v>496</v>
      </c>
      <c r="D222" s="247" t="s">
        <v>67</v>
      </c>
      <c r="E222" s="439">
        <v>2008</v>
      </c>
      <c r="F222" s="439" t="s">
        <v>497</v>
      </c>
      <c r="G222" s="19"/>
      <c r="H222" s="19" t="s">
        <v>37</v>
      </c>
      <c r="I222" s="19"/>
      <c r="J222" s="19"/>
      <c r="K222" s="19"/>
      <c r="L222" s="19"/>
      <c r="M222" s="19"/>
      <c r="N222" s="19"/>
      <c r="O222" s="19"/>
      <c r="P222" s="840"/>
      <c r="Q222" s="439" t="s">
        <v>568</v>
      </c>
      <c r="R222" s="92" t="s">
        <v>67</v>
      </c>
      <c r="S222" s="19">
        <v>1</v>
      </c>
      <c r="T222" s="19"/>
      <c r="U222" s="19"/>
      <c r="V222" s="19"/>
      <c r="X222" s="143"/>
      <c r="Y222" s="144"/>
      <c r="AB222" s="137">
        <f t="shared" si="46"/>
        <v>0</v>
      </c>
      <c r="AC222" s="137">
        <f t="shared" si="47"/>
        <v>1</v>
      </c>
      <c r="AD222" s="137">
        <f t="shared" si="48"/>
        <v>0</v>
      </c>
      <c r="AE222" s="137">
        <f t="shared" si="49"/>
        <v>0</v>
      </c>
      <c r="AF222" s="137">
        <f t="shared" si="50"/>
        <v>0</v>
      </c>
      <c r="AG222" s="137">
        <f t="shared" si="51"/>
        <v>0</v>
      </c>
      <c r="AH222" s="137">
        <f t="shared" si="52"/>
        <v>0</v>
      </c>
      <c r="AI222" s="137">
        <f t="shared" si="53"/>
        <v>0</v>
      </c>
      <c r="AJ222" s="137">
        <f t="shared" si="54"/>
        <v>0</v>
      </c>
      <c r="AK222" s="137">
        <f t="shared" si="55"/>
        <v>0</v>
      </c>
      <c r="AL222" s="145"/>
      <c r="AM222" s="133">
        <f t="shared" si="56"/>
        <v>0</v>
      </c>
      <c r="AO222" s="133">
        <f t="shared" si="57"/>
        <v>0</v>
      </c>
    </row>
    <row r="223" spans="1:41" s="133" customFormat="1" ht="25.5">
      <c r="A223" s="594">
        <v>215</v>
      </c>
      <c r="B223" s="440" t="s">
        <v>498</v>
      </c>
      <c r="C223" s="247" t="s">
        <v>499</v>
      </c>
      <c r="D223" s="247" t="s">
        <v>67</v>
      </c>
      <c r="E223" s="439">
        <v>2008</v>
      </c>
      <c r="F223" s="439" t="s">
        <v>500</v>
      </c>
      <c r="G223" s="19"/>
      <c r="H223" s="19" t="s">
        <v>37</v>
      </c>
      <c r="I223" s="19"/>
      <c r="J223" s="19"/>
      <c r="K223" s="19"/>
      <c r="L223" s="19"/>
      <c r="M223" s="19"/>
      <c r="N223" s="19"/>
      <c r="O223" s="19"/>
      <c r="P223" s="840"/>
      <c r="Q223" s="439" t="s">
        <v>568</v>
      </c>
      <c r="R223" s="92" t="s">
        <v>67</v>
      </c>
      <c r="S223" s="19">
        <v>1</v>
      </c>
      <c r="T223" s="19"/>
      <c r="U223" s="19"/>
      <c r="V223" s="19"/>
      <c r="X223" s="143"/>
      <c r="Y223" s="144"/>
      <c r="AB223" s="137">
        <f t="shared" si="46"/>
        <v>0</v>
      </c>
      <c r="AC223" s="137">
        <f t="shared" si="47"/>
        <v>1</v>
      </c>
      <c r="AD223" s="137">
        <f t="shared" si="48"/>
        <v>0</v>
      </c>
      <c r="AE223" s="137">
        <f t="shared" si="49"/>
        <v>0</v>
      </c>
      <c r="AF223" s="137">
        <f t="shared" si="50"/>
        <v>0</v>
      </c>
      <c r="AG223" s="137">
        <f t="shared" si="51"/>
        <v>0</v>
      </c>
      <c r="AH223" s="137">
        <f t="shared" si="52"/>
        <v>0</v>
      </c>
      <c r="AI223" s="137">
        <f t="shared" si="53"/>
        <v>0</v>
      </c>
      <c r="AJ223" s="137">
        <f t="shared" si="54"/>
        <v>0</v>
      </c>
      <c r="AK223" s="137">
        <f t="shared" si="55"/>
        <v>0</v>
      </c>
      <c r="AL223" s="145"/>
      <c r="AM223" s="133">
        <f t="shared" si="56"/>
        <v>0</v>
      </c>
      <c r="AO223" s="133">
        <f t="shared" si="57"/>
        <v>0</v>
      </c>
    </row>
    <row r="224" spans="1:41" s="133" customFormat="1" ht="25.5">
      <c r="A224" s="594">
        <v>216</v>
      </c>
      <c r="B224" s="440" t="s">
        <v>501</v>
      </c>
      <c r="C224" s="247" t="s">
        <v>502</v>
      </c>
      <c r="D224" s="247" t="s">
        <v>67</v>
      </c>
      <c r="E224" s="439">
        <v>2008</v>
      </c>
      <c r="F224" s="439" t="s">
        <v>503</v>
      </c>
      <c r="G224" s="19"/>
      <c r="H224" s="19" t="s">
        <v>37</v>
      </c>
      <c r="I224" s="19"/>
      <c r="J224" s="19"/>
      <c r="K224" s="19"/>
      <c r="L224" s="19"/>
      <c r="M224" s="19"/>
      <c r="N224" s="19"/>
      <c r="O224" s="19"/>
      <c r="P224" s="840"/>
      <c r="Q224" s="439" t="s">
        <v>568</v>
      </c>
      <c r="R224" s="92" t="s">
        <v>67</v>
      </c>
      <c r="S224" s="19">
        <v>1</v>
      </c>
      <c r="T224" s="19"/>
      <c r="U224" s="19"/>
      <c r="V224" s="19"/>
      <c r="X224" s="143"/>
      <c r="Y224" s="144"/>
      <c r="AB224" s="137">
        <f t="shared" si="46"/>
        <v>0</v>
      </c>
      <c r="AC224" s="137">
        <f t="shared" si="47"/>
        <v>1</v>
      </c>
      <c r="AD224" s="137">
        <f t="shared" si="48"/>
        <v>0</v>
      </c>
      <c r="AE224" s="137">
        <f t="shared" si="49"/>
        <v>0</v>
      </c>
      <c r="AF224" s="137">
        <f t="shared" si="50"/>
        <v>0</v>
      </c>
      <c r="AG224" s="137">
        <f t="shared" si="51"/>
        <v>0</v>
      </c>
      <c r="AH224" s="137">
        <f t="shared" si="52"/>
        <v>0</v>
      </c>
      <c r="AI224" s="137">
        <f t="shared" si="53"/>
        <v>0</v>
      </c>
      <c r="AJ224" s="137">
        <f t="shared" si="54"/>
        <v>0</v>
      </c>
      <c r="AK224" s="137">
        <f t="shared" si="55"/>
        <v>0</v>
      </c>
      <c r="AL224" s="145"/>
      <c r="AM224" s="133">
        <f t="shared" si="56"/>
        <v>0</v>
      </c>
      <c r="AO224" s="133">
        <f t="shared" si="57"/>
        <v>0</v>
      </c>
    </row>
    <row r="225" spans="1:41" s="133" customFormat="1" ht="25.5">
      <c r="A225" s="594">
        <v>217</v>
      </c>
      <c r="B225" s="440" t="s">
        <v>504</v>
      </c>
      <c r="C225" s="247" t="s">
        <v>505</v>
      </c>
      <c r="D225" s="247" t="s">
        <v>67</v>
      </c>
      <c r="E225" s="439">
        <v>2011</v>
      </c>
      <c r="F225" s="439" t="s">
        <v>506</v>
      </c>
      <c r="G225" s="19"/>
      <c r="H225" s="19" t="s">
        <v>37</v>
      </c>
      <c r="I225" s="19"/>
      <c r="J225" s="19"/>
      <c r="K225" s="19"/>
      <c r="L225" s="19"/>
      <c r="M225" s="19"/>
      <c r="N225" s="19"/>
      <c r="O225" s="19"/>
      <c r="P225" s="840"/>
      <c r="Q225" s="439" t="s">
        <v>568</v>
      </c>
      <c r="R225" s="92" t="s">
        <v>67</v>
      </c>
      <c r="S225" s="19">
        <v>1</v>
      </c>
      <c r="T225" s="19"/>
      <c r="U225" s="19"/>
      <c r="V225" s="19"/>
      <c r="X225" s="143"/>
      <c r="Y225" s="144"/>
      <c r="AB225" s="137">
        <f t="shared" si="46"/>
        <v>0</v>
      </c>
      <c r="AC225" s="137">
        <f t="shared" si="47"/>
        <v>1</v>
      </c>
      <c r="AD225" s="137">
        <f t="shared" si="48"/>
        <v>0</v>
      </c>
      <c r="AE225" s="137">
        <f t="shared" si="49"/>
        <v>0</v>
      </c>
      <c r="AF225" s="137">
        <f t="shared" si="50"/>
        <v>0</v>
      </c>
      <c r="AG225" s="137">
        <f t="shared" si="51"/>
        <v>0</v>
      </c>
      <c r="AH225" s="137">
        <f t="shared" si="52"/>
        <v>0</v>
      </c>
      <c r="AI225" s="137">
        <f t="shared" si="53"/>
        <v>0</v>
      </c>
      <c r="AJ225" s="137">
        <f t="shared" si="54"/>
        <v>0</v>
      </c>
      <c r="AK225" s="137">
        <f t="shared" si="55"/>
        <v>0</v>
      </c>
      <c r="AL225" s="145"/>
      <c r="AM225" s="133">
        <f t="shared" si="56"/>
        <v>0</v>
      </c>
      <c r="AO225" s="133">
        <f t="shared" si="57"/>
        <v>0</v>
      </c>
    </row>
    <row r="226" spans="1:41" s="133" customFormat="1" ht="25.5">
      <c r="A226" s="594">
        <v>218</v>
      </c>
      <c r="B226" s="440" t="s">
        <v>507</v>
      </c>
      <c r="C226" s="247" t="s">
        <v>508</v>
      </c>
      <c r="D226" s="247" t="s">
        <v>384</v>
      </c>
      <c r="E226" s="439">
        <v>2004</v>
      </c>
      <c r="F226" s="439" t="s">
        <v>509</v>
      </c>
      <c r="G226" s="19" t="s">
        <v>37</v>
      </c>
      <c r="H226" s="19" t="s">
        <v>37</v>
      </c>
      <c r="I226" s="19" t="s">
        <v>37</v>
      </c>
      <c r="J226" s="19"/>
      <c r="K226" s="19"/>
      <c r="L226" s="19"/>
      <c r="M226" s="19"/>
      <c r="N226" s="19"/>
      <c r="O226" s="19" t="s">
        <v>37</v>
      </c>
      <c r="P226" s="840"/>
      <c r="Q226" s="439" t="s">
        <v>568</v>
      </c>
      <c r="R226" s="92" t="s">
        <v>68</v>
      </c>
      <c r="S226" s="19">
        <v>1</v>
      </c>
      <c r="T226" s="19"/>
      <c r="U226" s="19"/>
      <c r="V226" s="19"/>
      <c r="X226" s="143"/>
      <c r="Y226" s="144"/>
      <c r="AB226" s="137">
        <f t="shared" si="46"/>
        <v>1</v>
      </c>
      <c r="AC226" s="137">
        <f t="shared" si="47"/>
        <v>1</v>
      </c>
      <c r="AD226" s="137">
        <f t="shared" si="48"/>
        <v>1</v>
      </c>
      <c r="AE226" s="137">
        <f t="shared" si="49"/>
        <v>0</v>
      </c>
      <c r="AF226" s="137">
        <f t="shared" si="50"/>
        <v>0</v>
      </c>
      <c r="AG226" s="137">
        <f t="shared" si="51"/>
        <v>0</v>
      </c>
      <c r="AH226" s="137">
        <f t="shared" si="52"/>
        <v>0</v>
      </c>
      <c r="AI226" s="137">
        <f t="shared" si="53"/>
        <v>0</v>
      </c>
      <c r="AJ226" s="137">
        <f t="shared" si="54"/>
        <v>1</v>
      </c>
      <c r="AK226" s="137">
        <f t="shared" si="55"/>
        <v>0</v>
      </c>
      <c r="AL226" s="145"/>
      <c r="AM226" s="133">
        <f t="shared" si="56"/>
        <v>0</v>
      </c>
      <c r="AO226" s="133">
        <f t="shared" si="57"/>
        <v>0</v>
      </c>
    </row>
    <row r="227" spans="1:41" s="133" customFormat="1" ht="25.5">
      <c r="A227" s="594">
        <v>219</v>
      </c>
      <c r="B227" s="440" t="s">
        <v>510</v>
      </c>
      <c r="C227" s="247" t="s">
        <v>511</v>
      </c>
      <c r="D227" s="247" t="s">
        <v>384</v>
      </c>
      <c r="E227" s="439">
        <v>2004</v>
      </c>
      <c r="F227" s="439" t="s">
        <v>512</v>
      </c>
      <c r="G227" s="19" t="s">
        <v>37</v>
      </c>
      <c r="H227" s="19" t="s">
        <v>37</v>
      </c>
      <c r="I227" s="19" t="s">
        <v>37</v>
      </c>
      <c r="J227" s="19"/>
      <c r="K227" s="19"/>
      <c r="L227" s="19"/>
      <c r="M227" s="19"/>
      <c r="N227" s="19"/>
      <c r="O227" s="19" t="s">
        <v>37</v>
      </c>
      <c r="P227" s="840"/>
      <c r="Q227" s="439" t="s">
        <v>568</v>
      </c>
      <c r="R227" s="92" t="s">
        <v>68</v>
      </c>
      <c r="S227" s="19">
        <v>1</v>
      </c>
      <c r="T227" s="19"/>
      <c r="U227" s="19"/>
      <c r="V227" s="19"/>
      <c r="X227" s="143"/>
      <c r="Y227" s="144"/>
      <c r="AB227" s="137">
        <f t="shared" si="46"/>
        <v>1</v>
      </c>
      <c r="AC227" s="137">
        <f t="shared" si="47"/>
        <v>1</v>
      </c>
      <c r="AD227" s="137">
        <f t="shared" si="48"/>
        <v>1</v>
      </c>
      <c r="AE227" s="137">
        <f t="shared" si="49"/>
        <v>0</v>
      </c>
      <c r="AF227" s="137">
        <f t="shared" si="50"/>
        <v>0</v>
      </c>
      <c r="AG227" s="137">
        <f t="shared" si="51"/>
        <v>0</v>
      </c>
      <c r="AH227" s="137">
        <f t="shared" si="52"/>
        <v>0</v>
      </c>
      <c r="AI227" s="137">
        <f t="shared" si="53"/>
        <v>0</v>
      </c>
      <c r="AJ227" s="137">
        <f t="shared" si="54"/>
        <v>1</v>
      </c>
      <c r="AK227" s="137">
        <f t="shared" si="55"/>
        <v>0</v>
      </c>
      <c r="AL227" s="145"/>
      <c r="AM227" s="133">
        <f t="shared" si="56"/>
        <v>0</v>
      </c>
      <c r="AO227" s="133">
        <f t="shared" si="57"/>
        <v>0</v>
      </c>
    </row>
    <row r="228" spans="1:41" s="133" customFormat="1" ht="25.5">
      <c r="A228" s="594">
        <v>220</v>
      </c>
      <c r="B228" s="440" t="s">
        <v>513</v>
      </c>
      <c r="C228" s="247" t="s">
        <v>514</v>
      </c>
      <c r="D228" s="247" t="s">
        <v>384</v>
      </c>
      <c r="E228" s="439">
        <v>2004</v>
      </c>
      <c r="F228" s="439" t="s">
        <v>515</v>
      </c>
      <c r="G228" s="19" t="s">
        <v>37</v>
      </c>
      <c r="H228" s="19" t="s">
        <v>37</v>
      </c>
      <c r="I228" s="19" t="s">
        <v>37</v>
      </c>
      <c r="J228" s="19"/>
      <c r="K228" s="19"/>
      <c r="L228" s="19"/>
      <c r="M228" s="19"/>
      <c r="N228" s="19"/>
      <c r="O228" s="19" t="s">
        <v>37</v>
      </c>
      <c r="P228" s="840"/>
      <c r="Q228" s="439" t="s">
        <v>568</v>
      </c>
      <c r="R228" s="92" t="s">
        <v>68</v>
      </c>
      <c r="S228" s="19">
        <v>1</v>
      </c>
      <c r="T228" s="19"/>
      <c r="U228" s="19"/>
      <c r="V228" s="19"/>
      <c r="X228" s="143"/>
      <c r="Y228" s="144"/>
      <c r="AB228" s="137">
        <f t="shared" si="46"/>
        <v>1</v>
      </c>
      <c r="AC228" s="137">
        <f t="shared" si="47"/>
        <v>1</v>
      </c>
      <c r="AD228" s="137">
        <f t="shared" si="48"/>
        <v>1</v>
      </c>
      <c r="AE228" s="137">
        <f t="shared" si="49"/>
        <v>0</v>
      </c>
      <c r="AF228" s="137">
        <f t="shared" si="50"/>
        <v>0</v>
      </c>
      <c r="AG228" s="137">
        <f t="shared" si="51"/>
        <v>0</v>
      </c>
      <c r="AH228" s="137">
        <f t="shared" si="52"/>
        <v>0</v>
      </c>
      <c r="AI228" s="137">
        <f t="shared" si="53"/>
        <v>0</v>
      </c>
      <c r="AJ228" s="137">
        <f t="shared" si="54"/>
        <v>1</v>
      </c>
      <c r="AK228" s="137">
        <f t="shared" si="55"/>
        <v>0</v>
      </c>
      <c r="AL228" s="145"/>
      <c r="AM228" s="133">
        <f t="shared" si="56"/>
        <v>0</v>
      </c>
      <c r="AO228" s="133">
        <f t="shared" si="57"/>
        <v>0</v>
      </c>
    </row>
    <row r="229" spans="1:41" s="133" customFormat="1" ht="25.5">
      <c r="A229" s="594">
        <v>221</v>
      </c>
      <c r="B229" s="440" t="s">
        <v>516</v>
      </c>
      <c r="C229" s="247" t="s">
        <v>517</v>
      </c>
      <c r="D229" s="247" t="s">
        <v>414</v>
      </c>
      <c r="E229" s="439">
        <v>2007</v>
      </c>
      <c r="F229" s="439" t="s">
        <v>518</v>
      </c>
      <c r="G229" s="19" t="s">
        <v>37</v>
      </c>
      <c r="H229" s="19"/>
      <c r="I229" s="19"/>
      <c r="J229" s="19"/>
      <c r="K229" s="19"/>
      <c r="L229" s="19"/>
      <c r="M229" s="19"/>
      <c r="N229" s="19"/>
      <c r="O229" s="19" t="s">
        <v>37</v>
      </c>
      <c r="P229" s="840"/>
      <c r="Q229" s="439" t="s">
        <v>568</v>
      </c>
      <c r="R229" s="92" t="s">
        <v>68</v>
      </c>
      <c r="S229" s="19">
        <v>1</v>
      </c>
      <c r="T229" s="19"/>
      <c r="U229" s="19"/>
      <c r="V229" s="19"/>
      <c r="X229" s="143"/>
      <c r="Y229" s="144"/>
      <c r="AB229" s="137">
        <f t="shared" si="46"/>
        <v>1</v>
      </c>
      <c r="AC229" s="137">
        <f t="shared" si="47"/>
        <v>0</v>
      </c>
      <c r="AD229" s="137">
        <f t="shared" si="48"/>
        <v>0</v>
      </c>
      <c r="AE229" s="137">
        <f t="shared" si="49"/>
        <v>0</v>
      </c>
      <c r="AF229" s="137">
        <f t="shared" si="50"/>
        <v>0</v>
      </c>
      <c r="AG229" s="137">
        <f t="shared" si="51"/>
        <v>0</v>
      </c>
      <c r="AH229" s="137">
        <f t="shared" si="52"/>
        <v>0</v>
      </c>
      <c r="AI229" s="137">
        <f t="shared" si="53"/>
        <v>0</v>
      </c>
      <c r="AJ229" s="137">
        <f t="shared" si="54"/>
        <v>1</v>
      </c>
      <c r="AK229" s="137">
        <f t="shared" si="55"/>
        <v>0</v>
      </c>
      <c r="AL229" s="145"/>
      <c r="AM229" s="133">
        <f t="shared" si="56"/>
        <v>0</v>
      </c>
      <c r="AO229" s="133">
        <f t="shared" si="57"/>
        <v>0</v>
      </c>
    </row>
    <row r="230" spans="1:41" s="133" customFormat="1" ht="25.5">
      <c r="A230" s="594">
        <v>222</v>
      </c>
      <c r="B230" s="440" t="s">
        <v>519</v>
      </c>
      <c r="C230" s="247" t="s">
        <v>520</v>
      </c>
      <c r="D230" s="247" t="s">
        <v>414</v>
      </c>
      <c r="E230" s="439">
        <v>2013</v>
      </c>
      <c r="F230" s="439" t="s">
        <v>521</v>
      </c>
      <c r="G230" s="19" t="s">
        <v>37</v>
      </c>
      <c r="H230" s="19"/>
      <c r="I230" s="19"/>
      <c r="J230" s="19"/>
      <c r="K230" s="19"/>
      <c r="L230" s="19"/>
      <c r="M230" s="19"/>
      <c r="N230" s="19"/>
      <c r="O230" s="19"/>
      <c r="P230" s="840"/>
      <c r="Q230" s="439" t="s">
        <v>568</v>
      </c>
      <c r="R230" s="92" t="s">
        <v>68</v>
      </c>
      <c r="S230" s="19"/>
      <c r="T230" s="19">
        <v>1</v>
      </c>
      <c r="U230" s="19"/>
      <c r="V230" s="19"/>
      <c r="X230" s="143"/>
      <c r="Y230" s="144"/>
      <c r="AB230" s="137">
        <f t="shared" si="46"/>
        <v>1</v>
      </c>
      <c r="AC230" s="137">
        <f t="shared" si="47"/>
        <v>0</v>
      </c>
      <c r="AD230" s="137">
        <f t="shared" si="48"/>
        <v>0</v>
      </c>
      <c r="AE230" s="137">
        <f t="shared" si="49"/>
        <v>0</v>
      </c>
      <c r="AF230" s="137">
        <f t="shared" si="50"/>
        <v>0</v>
      </c>
      <c r="AG230" s="137">
        <f t="shared" si="51"/>
        <v>0</v>
      </c>
      <c r="AH230" s="137">
        <f t="shared" si="52"/>
        <v>0</v>
      </c>
      <c r="AI230" s="137">
        <f t="shared" si="53"/>
        <v>0</v>
      </c>
      <c r="AJ230" s="137">
        <f t="shared" si="54"/>
        <v>0</v>
      </c>
      <c r="AK230" s="137">
        <f t="shared" si="55"/>
        <v>0</v>
      </c>
      <c r="AL230" s="145"/>
      <c r="AM230" s="133">
        <f t="shared" si="56"/>
        <v>0</v>
      </c>
      <c r="AO230" s="133">
        <f t="shared" si="57"/>
        <v>0</v>
      </c>
    </row>
    <row r="231" spans="1:41" s="133" customFormat="1" ht="25.5">
      <c r="A231" s="594">
        <v>223</v>
      </c>
      <c r="B231" s="440" t="s">
        <v>522</v>
      </c>
      <c r="C231" s="247" t="s">
        <v>523</v>
      </c>
      <c r="D231" s="247" t="s">
        <v>402</v>
      </c>
      <c r="E231" s="439">
        <v>2006</v>
      </c>
      <c r="F231" s="439" t="s">
        <v>524</v>
      </c>
      <c r="G231" s="19"/>
      <c r="H231" s="19"/>
      <c r="I231" s="19" t="s">
        <v>37</v>
      </c>
      <c r="J231" s="19"/>
      <c r="K231" s="19"/>
      <c r="L231" s="19"/>
      <c r="M231" s="19"/>
      <c r="N231" s="19"/>
      <c r="O231" s="19" t="s">
        <v>37</v>
      </c>
      <c r="P231" s="840"/>
      <c r="Q231" s="439" t="s">
        <v>568</v>
      </c>
      <c r="R231" s="92" t="s">
        <v>68</v>
      </c>
      <c r="S231" s="19">
        <v>1</v>
      </c>
      <c r="T231" s="19"/>
      <c r="U231" s="19"/>
      <c r="V231" s="19"/>
      <c r="X231" s="143"/>
      <c r="Y231" s="144"/>
      <c r="AB231" s="137">
        <f t="shared" si="46"/>
        <v>0</v>
      </c>
      <c r="AC231" s="137">
        <f t="shared" si="47"/>
        <v>0</v>
      </c>
      <c r="AD231" s="137">
        <f t="shared" si="48"/>
        <v>1</v>
      </c>
      <c r="AE231" s="137">
        <f t="shared" si="49"/>
        <v>0</v>
      </c>
      <c r="AF231" s="137">
        <f t="shared" si="50"/>
        <v>0</v>
      </c>
      <c r="AG231" s="137">
        <f t="shared" si="51"/>
        <v>0</v>
      </c>
      <c r="AH231" s="137">
        <f t="shared" si="52"/>
        <v>0</v>
      </c>
      <c r="AI231" s="137">
        <f t="shared" si="53"/>
        <v>0</v>
      </c>
      <c r="AJ231" s="137">
        <f t="shared" si="54"/>
        <v>1</v>
      </c>
      <c r="AK231" s="137">
        <f t="shared" si="55"/>
        <v>0</v>
      </c>
      <c r="AL231" s="145"/>
      <c r="AM231" s="133">
        <f t="shared" si="56"/>
        <v>0</v>
      </c>
      <c r="AO231" s="133">
        <f t="shared" si="57"/>
        <v>0</v>
      </c>
    </row>
    <row r="232" spans="1:41" s="133" customFormat="1" ht="25.5">
      <c r="A232" s="594">
        <v>224</v>
      </c>
      <c r="B232" s="440" t="s">
        <v>525</v>
      </c>
      <c r="C232" s="247" t="s">
        <v>526</v>
      </c>
      <c r="D232" s="247" t="s">
        <v>402</v>
      </c>
      <c r="E232" s="439">
        <v>2010</v>
      </c>
      <c r="F232" s="439" t="s">
        <v>515</v>
      </c>
      <c r="G232" s="19"/>
      <c r="H232" s="19"/>
      <c r="I232" s="19" t="s">
        <v>37</v>
      </c>
      <c r="J232" s="19"/>
      <c r="K232" s="19"/>
      <c r="L232" s="19"/>
      <c r="M232" s="19"/>
      <c r="N232" s="19"/>
      <c r="O232" s="19" t="s">
        <v>37</v>
      </c>
      <c r="P232" s="840"/>
      <c r="Q232" s="439" t="s">
        <v>568</v>
      </c>
      <c r="R232" s="92" t="s">
        <v>68</v>
      </c>
      <c r="S232" s="19">
        <v>1</v>
      </c>
      <c r="T232" s="19"/>
      <c r="U232" s="19"/>
      <c r="V232" s="19"/>
      <c r="X232" s="143"/>
      <c r="Y232" s="144"/>
      <c r="AB232" s="137">
        <f t="shared" si="46"/>
        <v>0</v>
      </c>
      <c r="AC232" s="137">
        <f t="shared" si="47"/>
        <v>0</v>
      </c>
      <c r="AD232" s="137">
        <f t="shared" si="48"/>
        <v>1</v>
      </c>
      <c r="AE232" s="137">
        <f t="shared" si="49"/>
        <v>0</v>
      </c>
      <c r="AF232" s="137">
        <f t="shared" si="50"/>
        <v>0</v>
      </c>
      <c r="AG232" s="137">
        <f t="shared" si="51"/>
        <v>0</v>
      </c>
      <c r="AH232" s="137">
        <f t="shared" si="52"/>
        <v>0</v>
      </c>
      <c r="AI232" s="137">
        <f t="shared" si="53"/>
        <v>0</v>
      </c>
      <c r="AJ232" s="137">
        <f t="shared" si="54"/>
        <v>1</v>
      </c>
      <c r="AK232" s="137">
        <f t="shared" si="55"/>
        <v>0</v>
      </c>
      <c r="AL232" s="145"/>
      <c r="AM232" s="133">
        <f t="shared" si="56"/>
        <v>0</v>
      </c>
      <c r="AO232" s="133">
        <f t="shared" si="57"/>
        <v>0</v>
      </c>
    </row>
    <row r="233" spans="1:41" s="133" customFormat="1" ht="25.5">
      <c r="A233" s="594">
        <v>225</v>
      </c>
      <c r="B233" s="440" t="s">
        <v>527</v>
      </c>
      <c r="C233" s="247" t="s">
        <v>528</v>
      </c>
      <c r="D233" s="247" t="s">
        <v>402</v>
      </c>
      <c r="E233" s="439">
        <v>2012</v>
      </c>
      <c r="F233" s="439" t="s">
        <v>518</v>
      </c>
      <c r="G233" s="19"/>
      <c r="H233" s="19"/>
      <c r="I233" s="19" t="s">
        <v>37</v>
      </c>
      <c r="J233" s="19"/>
      <c r="K233" s="19"/>
      <c r="L233" s="19"/>
      <c r="M233" s="19"/>
      <c r="N233" s="19"/>
      <c r="O233" s="19" t="s">
        <v>37</v>
      </c>
      <c r="P233" s="840"/>
      <c r="Q233" s="439" t="s">
        <v>568</v>
      </c>
      <c r="R233" s="92" t="s">
        <v>68</v>
      </c>
      <c r="S233" s="19">
        <v>1</v>
      </c>
      <c r="T233" s="19"/>
      <c r="U233" s="19"/>
      <c r="V233" s="19"/>
      <c r="X233" s="143"/>
      <c r="Y233" s="144"/>
      <c r="AB233" s="137">
        <f t="shared" si="46"/>
        <v>0</v>
      </c>
      <c r="AC233" s="137">
        <f t="shared" si="47"/>
        <v>0</v>
      </c>
      <c r="AD233" s="137">
        <f t="shared" si="48"/>
        <v>1</v>
      </c>
      <c r="AE233" s="137">
        <f t="shared" si="49"/>
        <v>0</v>
      </c>
      <c r="AF233" s="137">
        <f t="shared" si="50"/>
        <v>0</v>
      </c>
      <c r="AG233" s="137">
        <f t="shared" si="51"/>
        <v>0</v>
      </c>
      <c r="AH233" s="137">
        <f t="shared" si="52"/>
        <v>0</v>
      </c>
      <c r="AI233" s="137">
        <f t="shared" si="53"/>
        <v>0</v>
      </c>
      <c r="AJ233" s="137">
        <f t="shared" si="54"/>
        <v>1</v>
      </c>
      <c r="AK233" s="137">
        <f t="shared" si="55"/>
        <v>0</v>
      </c>
      <c r="AL233" s="145"/>
      <c r="AM233" s="133">
        <f t="shared" si="56"/>
        <v>0</v>
      </c>
      <c r="AO233" s="133">
        <f t="shared" si="57"/>
        <v>0</v>
      </c>
    </row>
    <row r="234" spans="1:41" s="133" customFormat="1" ht="38.25">
      <c r="A234" s="594">
        <v>226</v>
      </c>
      <c r="B234" s="440" t="s">
        <v>529</v>
      </c>
      <c r="C234" s="247" t="s">
        <v>530</v>
      </c>
      <c r="D234" s="247" t="s">
        <v>67</v>
      </c>
      <c r="E234" s="439">
        <v>2004</v>
      </c>
      <c r="F234" s="439" t="s">
        <v>531</v>
      </c>
      <c r="G234" s="19"/>
      <c r="H234" s="19" t="s">
        <v>37</v>
      </c>
      <c r="I234" s="19"/>
      <c r="J234" s="19"/>
      <c r="K234" s="19"/>
      <c r="L234" s="19"/>
      <c r="M234" s="19"/>
      <c r="N234" s="19"/>
      <c r="O234" s="19" t="s">
        <v>37</v>
      </c>
      <c r="P234" s="840"/>
      <c r="Q234" s="439" t="s">
        <v>568</v>
      </c>
      <c r="R234" s="92" t="s">
        <v>67</v>
      </c>
      <c r="S234" s="19">
        <v>1</v>
      </c>
      <c r="T234" s="19"/>
      <c r="U234" s="19"/>
      <c r="V234" s="19"/>
      <c r="X234" s="143"/>
      <c r="Y234" s="144"/>
      <c r="AB234" s="137">
        <f t="shared" si="46"/>
        <v>0</v>
      </c>
      <c r="AC234" s="137">
        <f t="shared" si="47"/>
        <v>1</v>
      </c>
      <c r="AD234" s="137">
        <f t="shared" si="48"/>
        <v>0</v>
      </c>
      <c r="AE234" s="137">
        <f t="shared" si="49"/>
        <v>0</v>
      </c>
      <c r="AF234" s="137">
        <f t="shared" si="50"/>
        <v>0</v>
      </c>
      <c r="AG234" s="137">
        <f t="shared" si="51"/>
        <v>0</v>
      </c>
      <c r="AH234" s="137">
        <f t="shared" si="52"/>
        <v>0</v>
      </c>
      <c r="AI234" s="137">
        <f t="shared" si="53"/>
        <v>0</v>
      </c>
      <c r="AJ234" s="137">
        <f t="shared" si="54"/>
        <v>1</v>
      </c>
      <c r="AK234" s="137">
        <f t="shared" si="55"/>
        <v>0</v>
      </c>
      <c r="AL234" s="145"/>
      <c r="AM234" s="133">
        <f t="shared" si="56"/>
        <v>0</v>
      </c>
      <c r="AO234" s="133">
        <f t="shared" si="57"/>
        <v>0</v>
      </c>
    </row>
    <row r="235" spans="1:41" s="133" customFormat="1" ht="38.25">
      <c r="A235" s="594">
        <v>227</v>
      </c>
      <c r="B235" s="440" t="s">
        <v>532</v>
      </c>
      <c r="C235" s="247" t="s">
        <v>533</v>
      </c>
      <c r="D235" s="247" t="s">
        <v>67</v>
      </c>
      <c r="E235" s="439">
        <v>2012</v>
      </c>
      <c r="F235" s="439" t="s">
        <v>534</v>
      </c>
      <c r="G235" s="19"/>
      <c r="H235" s="19"/>
      <c r="I235" s="19" t="s">
        <v>37</v>
      </c>
      <c r="J235" s="19"/>
      <c r="K235" s="19"/>
      <c r="L235" s="19"/>
      <c r="M235" s="19"/>
      <c r="N235" s="19"/>
      <c r="O235" s="19" t="s">
        <v>37</v>
      </c>
      <c r="P235" s="840"/>
      <c r="Q235" s="439" t="s">
        <v>568</v>
      </c>
      <c r="R235" s="92" t="s">
        <v>67</v>
      </c>
      <c r="S235" s="19">
        <v>1</v>
      </c>
      <c r="T235" s="19"/>
      <c r="U235" s="19"/>
      <c r="V235" s="19"/>
      <c r="X235" s="143"/>
      <c r="Y235" s="144"/>
      <c r="AB235" s="137">
        <f t="shared" si="46"/>
        <v>0</v>
      </c>
      <c r="AC235" s="137">
        <f t="shared" si="47"/>
        <v>0</v>
      </c>
      <c r="AD235" s="137">
        <f t="shared" si="48"/>
        <v>1</v>
      </c>
      <c r="AE235" s="137">
        <f t="shared" si="49"/>
        <v>0</v>
      </c>
      <c r="AF235" s="137">
        <f t="shared" si="50"/>
        <v>0</v>
      </c>
      <c r="AG235" s="137">
        <f t="shared" si="51"/>
        <v>0</v>
      </c>
      <c r="AH235" s="137">
        <f t="shared" si="52"/>
        <v>0</v>
      </c>
      <c r="AI235" s="137">
        <f t="shared" si="53"/>
        <v>0</v>
      </c>
      <c r="AJ235" s="137">
        <f t="shared" si="54"/>
        <v>1</v>
      </c>
      <c r="AK235" s="137">
        <f t="shared" si="55"/>
        <v>0</v>
      </c>
      <c r="AL235" s="145"/>
      <c r="AM235" s="133">
        <f t="shared" si="56"/>
        <v>0</v>
      </c>
      <c r="AO235" s="133">
        <f t="shared" si="57"/>
        <v>0</v>
      </c>
    </row>
    <row r="236" spans="1:41" s="133" customFormat="1" ht="25.5">
      <c r="A236" s="594">
        <v>228</v>
      </c>
      <c r="B236" s="440" t="s">
        <v>535</v>
      </c>
      <c r="C236" s="247" t="s">
        <v>536</v>
      </c>
      <c r="D236" s="247" t="s">
        <v>67</v>
      </c>
      <c r="E236" s="439">
        <v>2014</v>
      </c>
      <c r="F236" s="439" t="s">
        <v>537</v>
      </c>
      <c r="G236" s="19" t="s">
        <v>37</v>
      </c>
      <c r="H236" s="19"/>
      <c r="I236" s="19"/>
      <c r="J236" s="19"/>
      <c r="K236" s="19"/>
      <c r="L236" s="19"/>
      <c r="M236" s="19"/>
      <c r="N236" s="19"/>
      <c r="O236" s="19" t="s">
        <v>37</v>
      </c>
      <c r="P236" s="840"/>
      <c r="Q236" s="439" t="s">
        <v>568</v>
      </c>
      <c r="R236" s="92" t="s">
        <v>67</v>
      </c>
      <c r="S236" s="19"/>
      <c r="T236" s="19">
        <v>1</v>
      </c>
      <c r="U236" s="19"/>
      <c r="V236" s="19"/>
      <c r="X236" s="143"/>
      <c r="Y236" s="144"/>
      <c r="AB236" s="137">
        <f t="shared" si="46"/>
        <v>1</v>
      </c>
      <c r="AC236" s="137">
        <f t="shared" si="47"/>
        <v>0</v>
      </c>
      <c r="AD236" s="137">
        <f t="shared" si="48"/>
        <v>0</v>
      </c>
      <c r="AE236" s="137">
        <f t="shared" si="49"/>
        <v>0</v>
      </c>
      <c r="AF236" s="137">
        <f t="shared" si="50"/>
        <v>0</v>
      </c>
      <c r="AG236" s="137">
        <f t="shared" si="51"/>
        <v>0</v>
      </c>
      <c r="AH236" s="137">
        <f t="shared" si="52"/>
        <v>0</v>
      </c>
      <c r="AI236" s="137">
        <f t="shared" si="53"/>
        <v>0</v>
      </c>
      <c r="AJ236" s="137">
        <f t="shared" si="54"/>
        <v>1</v>
      </c>
      <c r="AK236" s="137">
        <f t="shared" si="55"/>
        <v>0</v>
      </c>
      <c r="AL236" s="145"/>
      <c r="AM236" s="133">
        <f t="shared" si="56"/>
        <v>0</v>
      </c>
      <c r="AO236" s="133">
        <f t="shared" si="57"/>
        <v>0</v>
      </c>
    </row>
    <row r="237" spans="1:41" s="133" customFormat="1" ht="25.5">
      <c r="A237" s="594">
        <v>229</v>
      </c>
      <c r="B237" s="440" t="s">
        <v>538</v>
      </c>
      <c r="C237" s="247" t="s">
        <v>539</v>
      </c>
      <c r="D237" s="247" t="s">
        <v>67</v>
      </c>
      <c r="E237" s="439">
        <v>2015</v>
      </c>
      <c r="F237" s="439" t="s">
        <v>540</v>
      </c>
      <c r="G237" s="19" t="s">
        <v>37</v>
      </c>
      <c r="H237" s="19" t="s">
        <v>37</v>
      </c>
      <c r="I237" s="19"/>
      <c r="J237" s="19"/>
      <c r="K237" s="19"/>
      <c r="L237" s="19"/>
      <c r="M237" s="19"/>
      <c r="N237" s="19"/>
      <c r="O237" s="19" t="s">
        <v>37</v>
      </c>
      <c r="P237" s="840"/>
      <c r="Q237" s="439" t="s">
        <v>568</v>
      </c>
      <c r="R237" s="92" t="s">
        <v>67</v>
      </c>
      <c r="S237" s="19"/>
      <c r="T237" s="19">
        <v>1</v>
      </c>
      <c r="U237" s="19"/>
      <c r="V237" s="19"/>
      <c r="X237" s="143"/>
      <c r="Y237" s="144"/>
      <c r="AB237" s="137">
        <f t="shared" si="46"/>
        <v>1</v>
      </c>
      <c r="AC237" s="137">
        <f t="shared" si="47"/>
        <v>1</v>
      </c>
      <c r="AD237" s="137">
        <f t="shared" si="48"/>
        <v>0</v>
      </c>
      <c r="AE237" s="137">
        <f t="shared" si="49"/>
        <v>0</v>
      </c>
      <c r="AF237" s="137">
        <f t="shared" si="50"/>
        <v>0</v>
      </c>
      <c r="AG237" s="137">
        <f t="shared" si="51"/>
        <v>0</v>
      </c>
      <c r="AH237" s="137">
        <f t="shared" si="52"/>
        <v>0</v>
      </c>
      <c r="AI237" s="137">
        <f t="shared" si="53"/>
        <v>0</v>
      </c>
      <c r="AJ237" s="137">
        <f t="shared" si="54"/>
        <v>1</v>
      </c>
      <c r="AK237" s="137">
        <f t="shared" si="55"/>
        <v>0</v>
      </c>
      <c r="AL237" s="145"/>
      <c r="AM237" s="133">
        <f t="shared" si="56"/>
        <v>0</v>
      </c>
      <c r="AO237" s="133">
        <f t="shared" si="57"/>
        <v>0</v>
      </c>
    </row>
    <row r="238" spans="1:41" s="133" customFormat="1" ht="25.5">
      <c r="A238" s="594">
        <v>230</v>
      </c>
      <c r="B238" s="440" t="s">
        <v>541</v>
      </c>
      <c r="C238" s="247" t="s">
        <v>542</v>
      </c>
      <c r="D238" s="247" t="s">
        <v>384</v>
      </c>
      <c r="E238" s="439">
        <v>2008</v>
      </c>
      <c r="F238" s="439" t="s">
        <v>543</v>
      </c>
      <c r="G238" s="19"/>
      <c r="H238" s="19" t="s">
        <v>37</v>
      </c>
      <c r="I238" s="19"/>
      <c r="J238" s="19"/>
      <c r="K238" s="19"/>
      <c r="L238" s="19"/>
      <c r="M238" s="19"/>
      <c r="N238" s="19"/>
      <c r="O238" s="19" t="s">
        <v>37</v>
      </c>
      <c r="P238" s="840"/>
      <c r="Q238" s="439" t="s">
        <v>568</v>
      </c>
      <c r="R238" s="92" t="s">
        <v>68</v>
      </c>
      <c r="S238" s="19">
        <v>1</v>
      </c>
      <c r="T238" s="19"/>
      <c r="U238" s="19"/>
      <c r="V238" s="19"/>
      <c r="X238" s="143"/>
      <c r="Y238" s="144"/>
      <c r="AB238" s="137">
        <f t="shared" si="46"/>
        <v>0</v>
      </c>
      <c r="AC238" s="137">
        <f t="shared" si="47"/>
        <v>1</v>
      </c>
      <c r="AD238" s="137">
        <f t="shared" si="48"/>
        <v>0</v>
      </c>
      <c r="AE238" s="137">
        <f t="shared" si="49"/>
        <v>0</v>
      </c>
      <c r="AF238" s="137">
        <f t="shared" si="50"/>
        <v>0</v>
      </c>
      <c r="AG238" s="137">
        <f t="shared" si="51"/>
        <v>0</v>
      </c>
      <c r="AH238" s="137">
        <f t="shared" si="52"/>
        <v>0</v>
      </c>
      <c r="AI238" s="137">
        <f t="shared" si="53"/>
        <v>0</v>
      </c>
      <c r="AJ238" s="137">
        <f t="shared" si="54"/>
        <v>1</v>
      </c>
      <c r="AK238" s="137">
        <f t="shared" si="55"/>
        <v>0</v>
      </c>
      <c r="AL238" s="145"/>
      <c r="AM238" s="133">
        <f t="shared" si="56"/>
        <v>0</v>
      </c>
      <c r="AO238" s="133">
        <f t="shared" si="57"/>
        <v>0</v>
      </c>
    </row>
    <row r="239" spans="1:41" s="133" customFormat="1" ht="25.5">
      <c r="A239" s="594">
        <v>231</v>
      </c>
      <c r="B239" s="440" t="s">
        <v>544</v>
      </c>
      <c r="C239" s="247" t="s">
        <v>545</v>
      </c>
      <c r="D239" s="247" t="s">
        <v>402</v>
      </c>
      <c r="E239" s="439">
        <v>2002</v>
      </c>
      <c r="F239" s="439" t="s">
        <v>546</v>
      </c>
      <c r="G239" s="19" t="s">
        <v>37</v>
      </c>
      <c r="H239" s="19" t="s">
        <v>37</v>
      </c>
      <c r="I239" s="19"/>
      <c r="J239" s="19"/>
      <c r="K239" s="19"/>
      <c r="L239" s="19"/>
      <c r="M239" s="19"/>
      <c r="N239" s="19"/>
      <c r="O239" s="19" t="s">
        <v>37</v>
      </c>
      <c r="P239" s="840"/>
      <c r="Q239" s="439" t="s">
        <v>568</v>
      </c>
      <c r="R239" s="92" t="s">
        <v>68</v>
      </c>
      <c r="S239" s="19"/>
      <c r="T239" s="19"/>
      <c r="U239" s="19"/>
      <c r="V239" s="19">
        <v>1</v>
      </c>
      <c r="X239" s="143"/>
      <c r="Y239" s="144"/>
      <c r="AB239" s="137">
        <f t="shared" si="46"/>
        <v>1</v>
      </c>
      <c r="AC239" s="137">
        <f t="shared" si="47"/>
        <v>1</v>
      </c>
      <c r="AD239" s="137">
        <f t="shared" si="48"/>
        <v>0</v>
      </c>
      <c r="AE239" s="137">
        <f t="shared" si="49"/>
        <v>0</v>
      </c>
      <c r="AF239" s="137">
        <f t="shared" si="50"/>
        <v>0</v>
      </c>
      <c r="AG239" s="137">
        <f t="shared" si="51"/>
        <v>0</v>
      </c>
      <c r="AH239" s="137">
        <f t="shared" si="52"/>
        <v>0</v>
      </c>
      <c r="AI239" s="137">
        <f t="shared" si="53"/>
        <v>0</v>
      </c>
      <c r="AJ239" s="137">
        <f t="shared" si="54"/>
        <v>1</v>
      </c>
      <c r="AK239" s="137">
        <f t="shared" si="55"/>
        <v>0</v>
      </c>
      <c r="AL239" s="145"/>
      <c r="AM239" s="133">
        <f t="shared" si="56"/>
        <v>0</v>
      </c>
      <c r="AO239" s="133">
        <f t="shared" si="57"/>
        <v>0</v>
      </c>
    </row>
    <row r="240" spans="1:41" s="133" customFormat="1" ht="25.5">
      <c r="A240" s="594">
        <v>232</v>
      </c>
      <c r="B240" s="440" t="s">
        <v>547</v>
      </c>
      <c r="C240" s="247" t="s">
        <v>548</v>
      </c>
      <c r="D240" s="247" t="s">
        <v>402</v>
      </c>
      <c r="E240" s="439">
        <v>2003</v>
      </c>
      <c r="F240" s="439" t="s">
        <v>549</v>
      </c>
      <c r="G240" s="19" t="s">
        <v>37</v>
      </c>
      <c r="H240" s="19" t="s">
        <v>37</v>
      </c>
      <c r="I240" s="19"/>
      <c r="J240" s="19"/>
      <c r="K240" s="19"/>
      <c r="L240" s="19"/>
      <c r="M240" s="19"/>
      <c r="N240" s="19"/>
      <c r="O240" s="19" t="s">
        <v>37</v>
      </c>
      <c r="P240" s="840"/>
      <c r="Q240" s="439" t="s">
        <v>568</v>
      </c>
      <c r="R240" s="92" t="s">
        <v>68</v>
      </c>
      <c r="S240" s="19">
        <v>1</v>
      </c>
      <c r="T240" s="19"/>
      <c r="U240" s="19"/>
      <c r="V240" s="19"/>
      <c r="X240" s="143"/>
      <c r="Y240" s="144"/>
      <c r="AB240" s="137">
        <f t="shared" si="46"/>
        <v>1</v>
      </c>
      <c r="AC240" s="137">
        <f t="shared" si="47"/>
        <v>1</v>
      </c>
      <c r="AD240" s="137">
        <f t="shared" si="48"/>
        <v>0</v>
      </c>
      <c r="AE240" s="137">
        <f t="shared" si="49"/>
        <v>0</v>
      </c>
      <c r="AF240" s="137">
        <f t="shared" si="50"/>
        <v>0</v>
      </c>
      <c r="AG240" s="137">
        <f t="shared" si="51"/>
        <v>0</v>
      </c>
      <c r="AH240" s="137">
        <f t="shared" si="52"/>
        <v>0</v>
      </c>
      <c r="AI240" s="137">
        <f t="shared" si="53"/>
        <v>0</v>
      </c>
      <c r="AJ240" s="137">
        <f t="shared" si="54"/>
        <v>1</v>
      </c>
      <c r="AK240" s="137">
        <f t="shared" si="55"/>
        <v>0</v>
      </c>
      <c r="AL240" s="145"/>
      <c r="AM240" s="133">
        <f t="shared" si="56"/>
        <v>0</v>
      </c>
      <c r="AO240" s="133">
        <f t="shared" si="57"/>
        <v>0</v>
      </c>
    </row>
    <row r="241" spans="1:41" s="133" customFormat="1" ht="38.25">
      <c r="A241" s="594">
        <v>233</v>
      </c>
      <c r="B241" s="440" t="s">
        <v>550</v>
      </c>
      <c r="C241" s="247" t="s">
        <v>551</v>
      </c>
      <c r="D241" s="247" t="s">
        <v>67</v>
      </c>
      <c r="E241" s="439">
        <v>2012</v>
      </c>
      <c r="F241" s="439" t="s">
        <v>552</v>
      </c>
      <c r="G241" s="19" t="s">
        <v>37</v>
      </c>
      <c r="H241" s="19"/>
      <c r="I241" s="19"/>
      <c r="J241" s="19"/>
      <c r="K241" s="19"/>
      <c r="L241" s="19"/>
      <c r="M241" s="19"/>
      <c r="N241" s="19"/>
      <c r="O241" s="19" t="s">
        <v>37</v>
      </c>
      <c r="P241" s="840"/>
      <c r="Q241" s="439" t="s">
        <v>568</v>
      </c>
      <c r="R241" s="92" t="s">
        <v>67</v>
      </c>
      <c r="S241" s="19">
        <v>1</v>
      </c>
      <c r="T241" s="19"/>
      <c r="U241" s="19"/>
      <c r="V241" s="19"/>
      <c r="X241" s="143"/>
      <c r="Y241" s="144"/>
      <c r="AB241" s="137">
        <f t="shared" si="46"/>
        <v>1</v>
      </c>
      <c r="AC241" s="137">
        <f t="shared" si="47"/>
        <v>0</v>
      </c>
      <c r="AD241" s="137">
        <f t="shared" si="48"/>
        <v>0</v>
      </c>
      <c r="AE241" s="137">
        <f t="shared" si="49"/>
        <v>0</v>
      </c>
      <c r="AF241" s="137">
        <f t="shared" si="50"/>
        <v>0</v>
      </c>
      <c r="AG241" s="137">
        <f t="shared" si="51"/>
        <v>0</v>
      </c>
      <c r="AH241" s="137">
        <f t="shared" si="52"/>
        <v>0</v>
      </c>
      <c r="AI241" s="137">
        <f t="shared" si="53"/>
        <v>0</v>
      </c>
      <c r="AJ241" s="137">
        <f t="shared" si="54"/>
        <v>1</v>
      </c>
      <c r="AK241" s="137">
        <f t="shared" si="55"/>
        <v>0</v>
      </c>
      <c r="AL241" s="145"/>
      <c r="AM241" s="133">
        <f t="shared" si="56"/>
        <v>0</v>
      </c>
      <c r="AO241" s="133">
        <f t="shared" si="57"/>
        <v>0</v>
      </c>
    </row>
    <row r="242" spans="1:41" s="133" customFormat="1" ht="25.5">
      <c r="A242" s="594">
        <v>234</v>
      </c>
      <c r="B242" s="440" t="s">
        <v>553</v>
      </c>
      <c r="C242" s="247" t="s">
        <v>554</v>
      </c>
      <c r="D242" s="247" t="s">
        <v>414</v>
      </c>
      <c r="E242" s="439">
        <v>2004</v>
      </c>
      <c r="F242" s="439" t="s">
        <v>555</v>
      </c>
      <c r="G242" s="19" t="s">
        <v>37</v>
      </c>
      <c r="H242" s="19"/>
      <c r="I242" s="19"/>
      <c r="J242" s="19"/>
      <c r="K242" s="19"/>
      <c r="L242" s="19"/>
      <c r="M242" s="19"/>
      <c r="N242" s="19"/>
      <c r="O242" s="19" t="s">
        <v>37</v>
      </c>
      <c r="P242" s="840"/>
      <c r="Q242" s="439" t="s">
        <v>568</v>
      </c>
      <c r="R242" s="92" t="s">
        <v>68</v>
      </c>
      <c r="S242" s="19">
        <v>1</v>
      </c>
      <c r="T242" s="19"/>
      <c r="U242" s="19"/>
      <c r="V242" s="19"/>
      <c r="X242" s="143"/>
      <c r="Y242" s="144"/>
      <c r="AB242" s="137">
        <f t="shared" si="46"/>
        <v>1</v>
      </c>
      <c r="AC242" s="137">
        <f t="shared" si="47"/>
        <v>0</v>
      </c>
      <c r="AD242" s="137">
        <f t="shared" si="48"/>
        <v>0</v>
      </c>
      <c r="AE242" s="137">
        <f t="shared" si="49"/>
        <v>0</v>
      </c>
      <c r="AF242" s="137">
        <f t="shared" si="50"/>
        <v>0</v>
      </c>
      <c r="AG242" s="137">
        <f t="shared" si="51"/>
        <v>0</v>
      </c>
      <c r="AH242" s="137">
        <f t="shared" si="52"/>
        <v>0</v>
      </c>
      <c r="AI242" s="137">
        <f t="shared" si="53"/>
        <v>0</v>
      </c>
      <c r="AJ242" s="137">
        <f t="shared" si="54"/>
        <v>1</v>
      </c>
      <c r="AK242" s="137">
        <f t="shared" si="55"/>
        <v>0</v>
      </c>
      <c r="AL242" s="145"/>
      <c r="AM242" s="133">
        <f t="shared" si="56"/>
        <v>0</v>
      </c>
      <c r="AO242" s="133">
        <f t="shared" si="57"/>
        <v>0</v>
      </c>
    </row>
    <row r="243" spans="1:41" s="133" customFormat="1" ht="25.5">
      <c r="A243" s="594">
        <v>235</v>
      </c>
      <c r="B243" s="440" t="s">
        <v>556</v>
      </c>
      <c r="C243" s="247" t="s">
        <v>557</v>
      </c>
      <c r="D243" s="247" t="s">
        <v>388</v>
      </c>
      <c r="E243" s="439">
        <v>2010</v>
      </c>
      <c r="F243" s="439" t="s">
        <v>558</v>
      </c>
      <c r="G243" s="19" t="s">
        <v>37</v>
      </c>
      <c r="H243" s="19"/>
      <c r="I243" s="19"/>
      <c r="J243" s="19"/>
      <c r="K243" s="19"/>
      <c r="L243" s="19"/>
      <c r="M243" s="19"/>
      <c r="N243" s="19"/>
      <c r="O243" s="19" t="s">
        <v>37</v>
      </c>
      <c r="P243" s="840"/>
      <c r="Q243" s="439" t="s">
        <v>568</v>
      </c>
      <c r="R243" s="92" t="s">
        <v>68</v>
      </c>
      <c r="S243" s="19">
        <v>1</v>
      </c>
      <c r="T243" s="19"/>
      <c r="U243" s="19"/>
      <c r="V243" s="19"/>
      <c r="X243" s="143"/>
      <c r="Y243" s="144"/>
      <c r="AB243" s="137">
        <f t="shared" si="46"/>
        <v>1</v>
      </c>
      <c r="AC243" s="137">
        <f t="shared" si="47"/>
        <v>0</v>
      </c>
      <c r="AD243" s="137">
        <f t="shared" si="48"/>
        <v>0</v>
      </c>
      <c r="AE243" s="137">
        <f t="shared" si="49"/>
        <v>0</v>
      </c>
      <c r="AF243" s="137">
        <f t="shared" si="50"/>
        <v>0</v>
      </c>
      <c r="AG243" s="137">
        <f t="shared" si="51"/>
        <v>0</v>
      </c>
      <c r="AH243" s="137">
        <f t="shared" si="52"/>
        <v>0</v>
      </c>
      <c r="AI243" s="137">
        <f t="shared" si="53"/>
        <v>0</v>
      </c>
      <c r="AJ243" s="137">
        <f t="shared" si="54"/>
        <v>1</v>
      </c>
      <c r="AK243" s="137">
        <f t="shared" si="55"/>
        <v>0</v>
      </c>
      <c r="AL243" s="145"/>
      <c r="AM243" s="133">
        <f t="shared" si="56"/>
        <v>0</v>
      </c>
      <c r="AO243" s="133">
        <f t="shared" si="57"/>
        <v>0</v>
      </c>
    </row>
    <row r="244" spans="1:41" s="133" customFormat="1" ht="25.5">
      <c r="A244" s="594">
        <v>236</v>
      </c>
      <c r="B244" s="440" t="s">
        <v>559</v>
      </c>
      <c r="C244" s="247" t="s">
        <v>560</v>
      </c>
      <c r="D244" s="247" t="s">
        <v>388</v>
      </c>
      <c r="E244" s="439">
        <v>2006</v>
      </c>
      <c r="F244" s="439" t="s">
        <v>561</v>
      </c>
      <c r="G244" s="19" t="s">
        <v>37</v>
      </c>
      <c r="H244" s="19"/>
      <c r="I244" s="19"/>
      <c r="J244" s="19"/>
      <c r="K244" s="19"/>
      <c r="L244" s="19"/>
      <c r="M244" s="19"/>
      <c r="N244" s="19"/>
      <c r="O244" s="19" t="s">
        <v>37</v>
      </c>
      <c r="P244" s="840"/>
      <c r="Q244" s="439" t="s">
        <v>568</v>
      </c>
      <c r="R244" s="92" t="s">
        <v>68</v>
      </c>
      <c r="S244" s="19">
        <v>1</v>
      </c>
      <c r="T244" s="19"/>
      <c r="U244" s="19"/>
      <c r="V244" s="19"/>
      <c r="X244" s="143"/>
      <c r="Y244" s="144"/>
      <c r="AB244" s="137">
        <f t="shared" si="46"/>
        <v>1</v>
      </c>
      <c r="AC244" s="137">
        <f t="shared" si="47"/>
        <v>0</v>
      </c>
      <c r="AD244" s="137">
        <f t="shared" si="48"/>
        <v>0</v>
      </c>
      <c r="AE244" s="137">
        <f t="shared" si="49"/>
        <v>0</v>
      </c>
      <c r="AF244" s="137">
        <f t="shared" si="50"/>
        <v>0</v>
      </c>
      <c r="AG244" s="137">
        <f t="shared" si="51"/>
        <v>0</v>
      </c>
      <c r="AH244" s="137">
        <f t="shared" si="52"/>
        <v>0</v>
      </c>
      <c r="AI244" s="137">
        <f t="shared" si="53"/>
        <v>0</v>
      </c>
      <c r="AJ244" s="137">
        <f t="shared" si="54"/>
        <v>1</v>
      </c>
      <c r="AK244" s="137">
        <f t="shared" si="55"/>
        <v>0</v>
      </c>
      <c r="AL244" s="145"/>
      <c r="AM244" s="133">
        <f t="shared" si="56"/>
        <v>0</v>
      </c>
      <c r="AO244" s="133">
        <f t="shared" si="57"/>
        <v>0</v>
      </c>
    </row>
    <row r="245" spans="1:41" s="133" customFormat="1" ht="25.5">
      <c r="A245" s="594">
        <v>237</v>
      </c>
      <c r="B245" s="440" t="s">
        <v>562</v>
      </c>
      <c r="C245" s="247" t="s">
        <v>563</v>
      </c>
      <c r="D245" s="247" t="s">
        <v>402</v>
      </c>
      <c r="E245" s="439">
        <v>2011</v>
      </c>
      <c r="F245" s="439" t="s">
        <v>561</v>
      </c>
      <c r="G245" s="19" t="s">
        <v>37</v>
      </c>
      <c r="H245" s="19"/>
      <c r="I245" s="19"/>
      <c r="J245" s="19"/>
      <c r="K245" s="19"/>
      <c r="L245" s="19"/>
      <c r="M245" s="19"/>
      <c r="N245" s="19"/>
      <c r="O245" s="19" t="s">
        <v>37</v>
      </c>
      <c r="P245" s="840"/>
      <c r="Q245" s="439" t="s">
        <v>568</v>
      </c>
      <c r="R245" s="92" t="s">
        <v>68</v>
      </c>
      <c r="S245" s="19">
        <v>1</v>
      </c>
      <c r="T245" s="19"/>
      <c r="U245" s="19"/>
      <c r="V245" s="19"/>
      <c r="X245" s="143"/>
      <c r="Y245" s="144"/>
      <c r="AB245" s="137">
        <f t="shared" si="46"/>
        <v>1</v>
      </c>
      <c r="AC245" s="137">
        <f t="shared" si="47"/>
        <v>0</v>
      </c>
      <c r="AD245" s="137">
        <f t="shared" si="48"/>
        <v>0</v>
      </c>
      <c r="AE245" s="137">
        <f t="shared" si="49"/>
        <v>0</v>
      </c>
      <c r="AF245" s="137">
        <f t="shared" si="50"/>
        <v>0</v>
      </c>
      <c r="AG245" s="137">
        <f t="shared" si="51"/>
        <v>0</v>
      </c>
      <c r="AH245" s="137">
        <f t="shared" si="52"/>
        <v>0</v>
      </c>
      <c r="AI245" s="137">
        <f t="shared" si="53"/>
        <v>0</v>
      </c>
      <c r="AJ245" s="137">
        <f t="shared" si="54"/>
        <v>1</v>
      </c>
      <c r="AK245" s="137">
        <f t="shared" si="55"/>
        <v>0</v>
      </c>
      <c r="AL245" s="145"/>
      <c r="AM245" s="133">
        <f t="shared" si="56"/>
        <v>0</v>
      </c>
      <c r="AO245" s="133">
        <f t="shared" si="57"/>
        <v>0</v>
      </c>
    </row>
    <row r="246" spans="1:41" s="133" customFormat="1" ht="25.5">
      <c r="A246" s="594">
        <v>238</v>
      </c>
      <c r="B246" s="440" t="s">
        <v>564</v>
      </c>
      <c r="C246" s="247" t="s">
        <v>565</v>
      </c>
      <c r="D246" s="247" t="s">
        <v>402</v>
      </c>
      <c r="E246" s="439">
        <v>2012</v>
      </c>
      <c r="F246" s="439" t="s">
        <v>552</v>
      </c>
      <c r="G246" s="19" t="s">
        <v>37</v>
      </c>
      <c r="H246" s="19"/>
      <c r="I246" s="19"/>
      <c r="J246" s="19"/>
      <c r="K246" s="19"/>
      <c r="L246" s="19"/>
      <c r="M246" s="19"/>
      <c r="N246" s="19"/>
      <c r="O246" s="19" t="s">
        <v>37</v>
      </c>
      <c r="P246" s="840"/>
      <c r="Q246" s="439" t="s">
        <v>568</v>
      </c>
      <c r="R246" s="92" t="s">
        <v>68</v>
      </c>
      <c r="S246" s="19">
        <v>1</v>
      </c>
      <c r="T246" s="19"/>
      <c r="U246" s="19"/>
      <c r="V246" s="19"/>
      <c r="X246" s="143"/>
      <c r="Y246" s="144"/>
      <c r="AB246" s="137">
        <f t="shared" si="46"/>
        <v>1</v>
      </c>
      <c r="AC246" s="137">
        <f t="shared" si="47"/>
        <v>0</v>
      </c>
      <c r="AD246" s="137">
        <f t="shared" si="48"/>
        <v>0</v>
      </c>
      <c r="AE246" s="137">
        <f t="shared" si="49"/>
        <v>0</v>
      </c>
      <c r="AF246" s="137">
        <f t="shared" si="50"/>
        <v>0</v>
      </c>
      <c r="AG246" s="137">
        <f t="shared" si="51"/>
        <v>0</v>
      </c>
      <c r="AH246" s="137">
        <f t="shared" si="52"/>
        <v>0</v>
      </c>
      <c r="AI246" s="137">
        <f t="shared" si="53"/>
        <v>0</v>
      </c>
      <c r="AJ246" s="137">
        <f t="shared" si="54"/>
        <v>1</v>
      </c>
      <c r="AK246" s="137">
        <f t="shared" si="55"/>
        <v>0</v>
      </c>
      <c r="AL246" s="145"/>
      <c r="AM246" s="133">
        <f t="shared" si="56"/>
        <v>0</v>
      </c>
      <c r="AO246" s="133">
        <f t="shared" si="57"/>
        <v>0</v>
      </c>
    </row>
    <row r="247" spans="1:41" s="133" customFormat="1" ht="25.5">
      <c r="A247" s="594">
        <v>239</v>
      </c>
      <c r="B247" s="440" t="s">
        <v>566</v>
      </c>
      <c r="C247" s="247" t="s">
        <v>567</v>
      </c>
      <c r="D247" s="247" t="s">
        <v>402</v>
      </c>
      <c r="E247" s="439">
        <v>2012</v>
      </c>
      <c r="F247" s="439" t="s">
        <v>561</v>
      </c>
      <c r="G247" s="19" t="s">
        <v>37</v>
      </c>
      <c r="H247" s="19"/>
      <c r="I247" s="19"/>
      <c r="J247" s="19"/>
      <c r="K247" s="19"/>
      <c r="L247" s="19"/>
      <c r="M247" s="19"/>
      <c r="N247" s="19"/>
      <c r="O247" s="19" t="s">
        <v>37</v>
      </c>
      <c r="P247" s="840"/>
      <c r="Q247" s="439" t="s">
        <v>568</v>
      </c>
      <c r="R247" s="92" t="s">
        <v>68</v>
      </c>
      <c r="S247" s="19">
        <v>1</v>
      </c>
      <c r="T247" s="19"/>
      <c r="U247" s="19"/>
      <c r="V247" s="19"/>
      <c r="X247" s="143"/>
      <c r="Y247" s="144"/>
      <c r="AB247" s="137">
        <f t="shared" si="46"/>
        <v>1</v>
      </c>
      <c r="AC247" s="137">
        <f t="shared" si="47"/>
        <v>0</v>
      </c>
      <c r="AD247" s="137">
        <f t="shared" si="48"/>
        <v>0</v>
      </c>
      <c r="AE247" s="137">
        <f t="shared" si="49"/>
        <v>0</v>
      </c>
      <c r="AF247" s="137">
        <f t="shared" si="50"/>
        <v>0</v>
      </c>
      <c r="AG247" s="137">
        <f t="shared" si="51"/>
        <v>0</v>
      </c>
      <c r="AH247" s="137">
        <f t="shared" si="52"/>
        <v>0</v>
      </c>
      <c r="AI247" s="137">
        <f t="shared" si="53"/>
        <v>0</v>
      </c>
      <c r="AJ247" s="137">
        <f t="shared" si="54"/>
        <v>1</v>
      </c>
      <c r="AK247" s="137">
        <f t="shared" si="55"/>
        <v>0</v>
      </c>
      <c r="AL247" s="145"/>
      <c r="AM247" s="133">
        <f t="shared" si="56"/>
        <v>0</v>
      </c>
      <c r="AO247" s="133">
        <f t="shared" si="57"/>
        <v>0</v>
      </c>
    </row>
    <row r="248" spans="1:41" s="133" customFormat="1" ht="25.5">
      <c r="A248" s="594">
        <v>240</v>
      </c>
      <c r="B248" s="365" t="s">
        <v>569</v>
      </c>
      <c r="C248" s="247" t="s">
        <v>570</v>
      </c>
      <c r="D248" s="247" t="s">
        <v>66</v>
      </c>
      <c r="E248" s="295"/>
      <c r="F248" s="295"/>
      <c r="G248" s="10"/>
      <c r="H248" s="10"/>
      <c r="I248" s="10" t="s">
        <v>37</v>
      </c>
      <c r="J248" s="10"/>
      <c r="K248" s="10"/>
      <c r="L248" s="10"/>
      <c r="M248" s="10"/>
      <c r="N248" s="10"/>
      <c r="O248" s="10"/>
      <c r="P248" s="840"/>
      <c r="Q248" s="439" t="s">
        <v>849</v>
      </c>
      <c r="R248" s="92" t="s">
        <v>67</v>
      </c>
      <c r="S248" s="19"/>
      <c r="T248" s="19"/>
      <c r="U248" s="19">
        <v>1</v>
      </c>
      <c r="V248" s="19"/>
      <c r="X248" s="143"/>
      <c r="Y248" s="144"/>
      <c r="AB248" s="137">
        <f t="shared" si="46"/>
        <v>0</v>
      </c>
      <c r="AC248" s="137">
        <f t="shared" si="47"/>
        <v>0</v>
      </c>
      <c r="AD248" s="137">
        <f t="shared" si="48"/>
        <v>1</v>
      </c>
      <c r="AE248" s="137">
        <f t="shared" si="49"/>
        <v>0</v>
      </c>
      <c r="AF248" s="137">
        <f t="shared" si="50"/>
        <v>0</v>
      </c>
      <c r="AG248" s="137">
        <f t="shared" si="51"/>
        <v>0</v>
      </c>
      <c r="AH248" s="137">
        <f t="shared" si="52"/>
        <v>0</v>
      </c>
      <c r="AI248" s="137">
        <f t="shared" si="53"/>
        <v>0</v>
      </c>
      <c r="AJ248" s="137">
        <f t="shared" si="54"/>
        <v>0</v>
      </c>
      <c r="AK248" s="137">
        <f t="shared" si="55"/>
        <v>0</v>
      </c>
      <c r="AL248" s="145"/>
      <c r="AM248" s="133">
        <f t="shared" si="56"/>
        <v>0</v>
      </c>
      <c r="AO248" s="133">
        <f t="shared" si="57"/>
        <v>0</v>
      </c>
    </row>
    <row r="249" spans="1:41" s="133" customFormat="1" ht="25.5">
      <c r="A249" s="594">
        <v>241</v>
      </c>
      <c r="B249" s="365" t="s">
        <v>161</v>
      </c>
      <c r="C249" s="247" t="s">
        <v>571</v>
      </c>
      <c r="D249" s="247" t="s">
        <v>66</v>
      </c>
      <c r="E249" s="295"/>
      <c r="F249" s="295"/>
      <c r="G249" s="10" t="s">
        <v>37</v>
      </c>
      <c r="H249" s="10"/>
      <c r="I249" s="10"/>
      <c r="J249" s="10"/>
      <c r="K249" s="10"/>
      <c r="L249" s="10"/>
      <c r="M249" s="10"/>
      <c r="N249" s="10"/>
      <c r="O249" s="10"/>
      <c r="P249" s="840"/>
      <c r="Q249" s="439" t="s">
        <v>849</v>
      </c>
      <c r="R249" s="92" t="s">
        <v>67</v>
      </c>
      <c r="S249" s="19"/>
      <c r="T249" s="19"/>
      <c r="U249" s="19">
        <v>1</v>
      </c>
      <c r="V249" s="19"/>
      <c r="X249" s="143"/>
      <c r="Y249" s="144"/>
      <c r="AB249" s="137">
        <f t="shared" si="46"/>
        <v>1</v>
      </c>
      <c r="AC249" s="137">
        <f t="shared" si="47"/>
        <v>0</v>
      </c>
      <c r="AD249" s="137">
        <f t="shared" si="48"/>
        <v>0</v>
      </c>
      <c r="AE249" s="137">
        <f t="shared" si="49"/>
        <v>0</v>
      </c>
      <c r="AF249" s="137">
        <f t="shared" si="50"/>
        <v>0</v>
      </c>
      <c r="AG249" s="137">
        <f t="shared" si="51"/>
        <v>0</v>
      </c>
      <c r="AH249" s="137">
        <f t="shared" si="52"/>
        <v>0</v>
      </c>
      <c r="AI249" s="137">
        <f t="shared" si="53"/>
        <v>0</v>
      </c>
      <c r="AJ249" s="137">
        <f t="shared" si="54"/>
        <v>0</v>
      </c>
      <c r="AK249" s="137">
        <f t="shared" si="55"/>
        <v>0</v>
      </c>
      <c r="AL249" s="145"/>
      <c r="AM249" s="133">
        <f t="shared" si="56"/>
        <v>0</v>
      </c>
      <c r="AO249" s="133">
        <f t="shared" si="57"/>
        <v>0</v>
      </c>
    </row>
    <row r="250" spans="1:41" s="133" customFormat="1" ht="25.5">
      <c r="A250" s="594">
        <v>242</v>
      </c>
      <c r="B250" s="365" t="s">
        <v>572</v>
      </c>
      <c r="C250" s="247" t="s">
        <v>573</v>
      </c>
      <c r="D250" s="247" t="s">
        <v>66</v>
      </c>
      <c r="E250" s="295"/>
      <c r="F250" s="295"/>
      <c r="G250" s="10"/>
      <c r="H250" s="10"/>
      <c r="I250" s="10"/>
      <c r="J250" s="10"/>
      <c r="K250" s="10"/>
      <c r="L250" s="10"/>
      <c r="M250" s="10"/>
      <c r="N250" s="10"/>
      <c r="O250" s="10"/>
      <c r="P250" s="840" t="s">
        <v>574</v>
      </c>
      <c r="Q250" s="439" t="s">
        <v>849</v>
      </c>
      <c r="R250" s="92" t="s">
        <v>67</v>
      </c>
      <c r="S250" s="19"/>
      <c r="T250" s="19"/>
      <c r="U250" s="19">
        <v>1</v>
      </c>
      <c r="V250" s="19"/>
      <c r="X250" s="143"/>
      <c r="Y250" s="144"/>
      <c r="Z250" s="133">
        <v>1</v>
      </c>
      <c r="AB250" s="137">
        <f t="shared" si="46"/>
        <v>0</v>
      </c>
      <c r="AC250" s="137">
        <f t="shared" si="47"/>
        <v>0</v>
      </c>
      <c r="AD250" s="137">
        <f t="shared" si="48"/>
        <v>0</v>
      </c>
      <c r="AE250" s="137">
        <f t="shared" si="49"/>
        <v>0</v>
      </c>
      <c r="AF250" s="137">
        <f t="shared" si="50"/>
        <v>0</v>
      </c>
      <c r="AG250" s="137">
        <f t="shared" si="51"/>
        <v>0</v>
      </c>
      <c r="AH250" s="137">
        <f t="shared" si="52"/>
        <v>0</v>
      </c>
      <c r="AI250" s="137">
        <f t="shared" si="53"/>
        <v>0</v>
      </c>
      <c r="AJ250" s="137">
        <f t="shared" si="54"/>
        <v>0</v>
      </c>
      <c r="AK250" s="137">
        <f t="shared" si="55"/>
        <v>1</v>
      </c>
      <c r="AL250" s="145"/>
      <c r="AM250" s="133">
        <f t="shared" si="56"/>
        <v>1</v>
      </c>
      <c r="AO250" s="133">
        <f t="shared" si="57"/>
        <v>0</v>
      </c>
    </row>
    <row r="251" spans="1:41" s="133" customFormat="1" ht="25.5">
      <c r="A251" s="594">
        <v>243</v>
      </c>
      <c r="B251" s="365" t="s">
        <v>575</v>
      </c>
      <c r="C251" s="247" t="s">
        <v>576</v>
      </c>
      <c r="D251" s="247" t="s">
        <v>66</v>
      </c>
      <c r="E251" s="295"/>
      <c r="F251" s="295"/>
      <c r="G251" s="10" t="s">
        <v>37</v>
      </c>
      <c r="H251" s="10"/>
      <c r="I251" s="10"/>
      <c r="J251" s="10"/>
      <c r="K251" s="10"/>
      <c r="L251" s="10"/>
      <c r="M251" s="10"/>
      <c r="N251" s="10"/>
      <c r="O251" s="10" t="s">
        <v>37</v>
      </c>
      <c r="P251" s="840"/>
      <c r="Q251" s="439" t="s">
        <v>849</v>
      </c>
      <c r="R251" s="92" t="s">
        <v>67</v>
      </c>
      <c r="S251" s="19"/>
      <c r="T251" s="19"/>
      <c r="U251" s="19">
        <v>1</v>
      </c>
      <c r="V251" s="19"/>
      <c r="X251" s="143"/>
      <c r="Y251" s="144"/>
      <c r="AB251" s="137">
        <f t="shared" si="46"/>
        <v>1</v>
      </c>
      <c r="AC251" s="137">
        <f t="shared" si="47"/>
        <v>0</v>
      </c>
      <c r="AD251" s="137">
        <f t="shared" si="48"/>
        <v>0</v>
      </c>
      <c r="AE251" s="137">
        <f t="shared" si="49"/>
        <v>0</v>
      </c>
      <c r="AF251" s="137">
        <f t="shared" si="50"/>
        <v>0</v>
      </c>
      <c r="AG251" s="137">
        <f t="shared" si="51"/>
        <v>0</v>
      </c>
      <c r="AH251" s="137">
        <f t="shared" si="52"/>
        <v>0</v>
      </c>
      <c r="AI251" s="137">
        <f t="shared" si="53"/>
        <v>0</v>
      </c>
      <c r="AJ251" s="137">
        <f t="shared" si="54"/>
        <v>1</v>
      </c>
      <c r="AK251" s="137">
        <f t="shared" si="55"/>
        <v>0</v>
      </c>
      <c r="AL251" s="145"/>
      <c r="AM251" s="133">
        <f t="shared" si="56"/>
        <v>0</v>
      </c>
      <c r="AO251" s="133">
        <f t="shared" si="57"/>
        <v>0</v>
      </c>
    </row>
    <row r="252" spans="1:41" s="133" customFormat="1" ht="25.5">
      <c r="A252" s="594">
        <v>244</v>
      </c>
      <c r="B252" s="365" t="s">
        <v>577</v>
      </c>
      <c r="C252" s="247" t="s">
        <v>578</v>
      </c>
      <c r="D252" s="247" t="s">
        <v>66</v>
      </c>
      <c r="E252" s="295"/>
      <c r="F252" s="295"/>
      <c r="G252" s="10"/>
      <c r="H252" s="10"/>
      <c r="I252" s="10" t="s">
        <v>37</v>
      </c>
      <c r="J252" s="10"/>
      <c r="K252" s="10"/>
      <c r="L252" s="10"/>
      <c r="M252" s="10"/>
      <c r="N252" s="10"/>
      <c r="O252" s="10"/>
      <c r="P252" s="840"/>
      <c r="Q252" s="439" t="s">
        <v>849</v>
      </c>
      <c r="R252" s="92" t="s">
        <v>67</v>
      </c>
      <c r="S252" s="19"/>
      <c r="T252" s="19"/>
      <c r="U252" s="19">
        <v>1</v>
      </c>
      <c r="V252" s="19"/>
      <c r="X252" s="143"/>
      <c r="Y252" s="144"/>
      <c r="AB252" s="137">
        <f t="shared" si="46"/>
        <v>0</v>
      </c>
      <c r="AC252" s="137">
        <f t="shared" si="47"/>
        <v>0</v>
      </c>
      <c r="AD252" s="137">
        <f t="shared" si="48"/>
        <v>1</v>
      </c>
      <c r="AE252" s="137">
        <f t="shared" si="49"/>
        <v>0</v>
      </c>
      <c r="AF252" s="137">
        <f t="shared" si="50"/>
        <v>0</v>
      </c>
      <c r="AG252" s="137">
        <f t="shared" si="51"/>
        <v>0</v>
      </c>
      <c r="AH252" s="137">
        <f t="shared" si="52"/>
        <v>0</v>
      </c>
      <c r="AI252" s="137">
        <f t="shared" si="53"/>
        <v>0</v>
      </c>
      <c r="AJ252" s="137">
        <f t="shared" si="54"/>
        <v>0</v>
      </c>
      <c r="AK252" s="137">
        <f t="shared" si="55"/>
        <v>0</v>
      </c>
      <c r="AL252" s="145"/>
      <c r="AM252" s="133">
        <f t="shared" si="56"/>
        <v>0</v>
      </c>
      <c r="AO252" s="133">
        <f t="shared" si="57"/>
        <v>0</v>
      </c>
    </row>
    <row r="253" spans="1:41" s="133" customFormat="1" ht="25.5">
      <c r="A253" s="594">
        <v>245</v>
      </c>
      <c r="B253" s="365" t="s">
        <v>579</v>
      </c>
      <c r="C253" s="247" t="s">
        <v>580</v>
      </c>
      <c r="D253" s="247" t="s">
        <v>66</v>
      </c>
      <c r="E253" s="295"/>
      <c r="F253" s="295"/>
      <c r="G253" s="10"/>
      <c r="H253" s="10"/>
      <c r="I253" s="10"/>
      <c r="J253" s="10"/>
      <c r="K253" s="10"/>
      <c r="L253" s="10"/>
      <c r="M253" s="10"/>
      <c r="N253" s="10"/>
      <c r="O253" s="10"/>
      <c r="P253" s="840" t="s">
        <v>600</v>
      </c>
      <c r="Q253" s="439" t="s">
        <v>849</v>
      </c>
      <c r="R253" s="92" t="s">
        <v>67</v>
      </c>
      <c r="S253" s="19"/>
      <c r="T253" s="19"/>
      <c r="U253" s="19">
        <v>1</v>
      </c>
      <c r="V253" s="19"/>
      <c r="X253" s="143">
        <v>1</v>
      </c>
      <c r="Y253" s="144"/>
      <c r="AB253" s="137">
        <f t="shared" si="46"/>
        <v>0</v>
      </c>
      <c r="AC253" s="137">
        <f t="shared" si="47"/>
        <v>0</v>
      </c>
      <c r="AD253" s="137">
        <f t="shared" si="48"/>
        <v>0</v>
      </c>
      <c r="AE253" s="137">
        <f t="shared" si="49"/>
        <v>0</v>
      </c>
      <c r="AF253" s="137">
        <f t="shared" si="50"/>
        <v>0</v>
      </c>
      <c r="AG253" s="137">
        <f t="shared" si="51"/>
        <v>0</v>
      </c>
      <c r="AH253" s="137">
        <f t="shared" si="52"/>
        <v>0</v>
      </c>
      <c r="AI253" s="137">
        <f t="shared" si="53"/>
        <v>0</v>
      </c>
      <c r="AJ253" s="137">
        <f t="shared" si="54"/>
        <v>0</v>
      </c>
      <c r="AK253" s="137">
        <f t="shared" si="55"/>
        <v>1</v>
      </c>
      <c r="AL253" s="145"/>
      <c r="AM253" s="133">
        <f t="shared" si="56"/>
        <v>1</v>
      </c>
      <c r="AO253" s="133">
        <f t="shared" si="57"/>
        <v>0</v>
      </c>
    </row>
    <row r="254" spans="1:41" s="133" customFormat="1" ht="35.25" customHeight="1">
      <c r="A254" s="594">
        <v>246</v>
      </c>
      <c r="B254" s="365" t="s">
        <v>581</v>
      </c>
      <c r="C254" s="247" t="s">
        <v>582</v>
      </c>
      <c r="D254" s="247" t="s">
        <v>66</v>
      </c>
      <c r="E254" s="295"/>
      <c r="F254" s="295"/>
      <c r="G254" s="10"/>
      <c r="H254" s="10"/>
      <c r="I254" s="10"/>
      <c r="J254" s="10"/>
      <c r="K254" s="10"/>
      <c r="L254" s="10"/>
      <c r="M254" s="10"/>
      <c r="N254" s="10"/>
      <c r="O254" s="10"/>
      <c r="P254" s="840" t="s">
        <v>574</v>
      </c>
      <c r="Q254" s="439" t="s">
        <v>849</v>
      </c>
      <c r="R254" s="92" t="s">
        <v>67</v>
      </c>
      <c r="S254" s="19"/>
      <c r="T254" s="19"/>
      <c r="U254" s="19">
        <v>1</v>
      </c>
      <c r="V254" s="19"/>
      <c r="X254" s="143"/>
      <c r="Y254" s="144"/>
      <c r="Z254" s="133">
        <v>1</v>
      </c>
      <c r="AB254" s="137">
        <f t="shared" si="46"/>
        <v>0</v>
      </c>
      <c r="AC254" s="137">
        <f t="shared" si="47"/>
        <v>0</v>
      </c>
      <c r="AD254" s="137">
        <f t="shared" si="48"/>
        <v>0</v>
      </c>
      <c r="AE254" s="137">
        <f t="shared" si="49"/>
        <v>0</v>
      </c>
      <c r="AF254" s="137">
        <f t="shared" si="50"/>
        <v>0</v>
      </c>
      <c r="AG254" s="137">
        <f t="shared" si="51"/>
        <v>0</v>
      </c>
      <c r="AH254" s="137">
        <f t="shared" si="52"/>
        <v>0</v>
      </c>
      <c r="AI254" s="137">
        <f t="shared" si="53"/>
        <v>0</v>
      </c>
      <c r="AJ254" s="137">
        <f t="shared" si="54"/>
        <v>0</v>
      </c>
      <c r="AK254" s="137">
        <f t="shared" si="55"/>
        <v>1</v>
      </c>
      <c r="AL254" s="145"/>
      <c r="AM254" s="133">
        <f t="shared" si="56"/>
        <v>1</v>
      </c>
      <c r="AO254" s="133">
        <f t="shared" si="57"/>
        <v>0</v>
      </c>
    </row>
    <row r="255" spans="1:41" s="133" customFormat="1" ht="25.5">
      <c r="A255" s="594">
        <v>247</v>
      </c>
      <c r="B255" s="365" t="s">
        <v>583</v>
      </c>
      <c r="C255" s="247" t="s">
        <v>584</v>
      </c>
      <c r="D255" s="247" t="s">
        <v>66</v>
      </c>
      <c r="E255" s="295"/>
      <c r="F255" s="295"/>
      <c r="G255" s="10" t="s">
        <v>37</v>
      </c>
      <c r="H255" s="10"/>
      <c r="I255" s="10"/>
      <c r="J255" s="10"/>
      <c r="K255" s="10"/>
      <c r="L255" s="10"/>
      <c r="M255" s="10"/>
      <c r="N255" s="10"/>
      <c r="O255" s="10"/>
      <c r="P255" s="840" t="s">
        <v>585</v>
      </c>
      <c r="Q255" s="439" t="s">
        <v>849</v>
      </c>
      <c r="R255" s="92" t="s">
        <v>67</v>
      </c>
      <c r="S255" s="19"/>
      <c r="T255" s="19"/>
      <c r="U255" s="19">
        <v>1</v>
      </c>
      <c r="V255" s="19"/>
      <c r="X255" s="143"/>
      <c r="Y255" s="144"/>
      <c r="AB255" s="137">
        <f t="shared" si="46"/>
        <v>1</v>
      </c>
      <c r="AC255" s="137">
        <f t="shared" si="47"/>
        <v>0</v>
      </c>
      <c r="AD255" s="137">
        <f t="shared" si="48"/>
        <v>0</v>
      </c>
      <c r="AE255" s="137">
        <f t="shared" si="49"/>
        <v>0</v>
      </c>
      <c r="AF255" s="137">
        <f t="shared" si="50"/>
        <v>0</v>
      </c>
      <c r="AG255" s="137">
        <f t="shared" si="51"/>
        <v>0</v>
      </c>
      <c r="AH255" s="137">
        <f t="shared" si="52"/>
        <v>0</v>
      </c>
      <c r="AI255" s="137">
        <f t="shared" si="53"/>
        <v>0</v>
      </c>
      <c r="AJ255" s="137">
        <f t="shared" si="54"/>
        <v>0</v>
      </c>
      <c r="AK255" s="137">
        <f t="shared" si="55"/>
        <v>1</v>
      </c>
      <c r="AL255" s="145"/>
      <c r="AM255" s="133">
        <f t="shared" si="56"/>
        <v>0</v>
      </c>
      <c r="AO255" s="133">
        <f t="shared" si="57"/>
        <v>1</v>
      </c>
    </row>
    <row r="256" spans="1:41" s="133" customFormat="1" ht="24" customHeight="1">
      <c r="A256" s="594">
        <v>248</v>
      </c>
      <c r="B256" s="365" t="s">
        <v>586</v>
      </c>
      <c r="C256" s="247" t="s">
        <v>587</v>
      </c>
      <c r="D256" s="247" t="s">
        <v>66</v>
      </c>
      <c r="E256" s="295"/>
      <c r="F256" s="295"/>
      <c r="G256" s="10"/>
      <c r="H256" s="10"/>
      <c r="I256" s="10"/>
      <c r="J256" s="10"/>
      <c r="K256" s="10"/>
      <c r="L256" s="10"/>
      <c r="M256" s="10"/>
      <c r="N256" s="10"/>
      <c r="O256" s="10"/>
      <c r="P256" s="840" t="s">
        <v>600</v>
      </c>
      <c r="Q256" s="439" t="s">
        <v>849</v>
      </c>
      <c r="R256" s="92" t="s">
        <v>67</v>
      </c>
      <c r="S256" s="19"/>
      <c r="T256" s="19"/>
      <c r="U256" s="19">
        <v>1</v>
      </c>
      <c r="V256" s="19"/>
      <c r="X256" s="143">
        <v>1</v>
      </c>
      <c r="Y256" s="144"/>
      <c r="AB256" s="137">
        <f t="shared" si="46"/>
        <v>0</v>
      </c>
      <c r="AC256" s="137">
        <f t="shared" si="47"/>
        <v>0</v>
      </c>
      <c r="AD256" s="137">
        <f t="shared" si="48"/>
        <v>0</v>
      </c>
      <c r="AE256" s="137">
        <f t="shared" si="49"/>
        <v>0</v>
      </c>
      <c r="AF256" s="137">
        <f t="shared" si="50"/>
        <v>0</v>
      </c>
      <c r="AG256" s="137">
        <f t="shared" si="51"/>
        <v>0</v>
      </c>
      <c r="AH256" s="137">
        <f t="shared" si="52"/>
        <v>0</v>
      </c>
      <c r="AI256" s="137">
        <f t="shared" si="53"/>
        <v>0</v>
      </c>
      <c r="AJ256" s="137">
        <f t="shared" si="54"/>
        <v>0</v>
      </c>
      <c r="AK256" s="137">
        <f t="shared" si="55"/>
        <v>1</v>
      </c>
      <c r="AL256" s="145"/>
      <c r="AM256" s="133">
        <f t="shared" si="56"/>
        <v>1</v>
      </c>
      <c r="AO256" s="133">
        <f t="shared" si="57"/>
        <v>0</v>
      </c>
    </row>
    <row r="257" spans="1:41" s="133" customFormat="1" ht="25.5">
      <c r="A257" s="594">
        <v>249</v>
      </c>
      <c r="B257" s="365" t="s">
        <v>588</v>
      </c>
      <c r="C257" s="247" t="s">
        <v>589</v>
      </c>
      <c r="D257" s="247" t="s">
        <v>66</v>
      </c>
      <c r="E257" s="295"/>
      <c r="F257" s="295"/>
      <c r="G257" s="10"/>
      <c r="H257" s="10"/>
      <c r="I257" s="10" t="s">
        <v>37</v>
      </c>
      <c r="J257" s="10"/>
      <c r="K257" s="10"/>
      <c r="L257" s="10"/>
      <c r="M257" s="10"/>
      <c r="N257" s="10"/>
      <c r="O257" s="10"/>
      <c r="P257" s="840"/>
      <c r="Q257" s="439" t="s">
        <v>849</v>
      </c>
      <c r="R257" s="92" t="s">
        <v>67</v>
      </c>
      <c r="S257" s="19"/>
      <c r="T257" s="19"/>
      <c r="U257" s="19">
        <v>1</v>
      </c>
      <c r="V257" s="19"/>
      <c r="X257" s="143"/>
      <c r="Y257" s="144"/>
      <c r="AB257" s="137">
        <f t="shared" si="46"/>
        <v>0</v>
      </c>
      <c r="AC257" s="137">
        <f t="shared" si="47"/>
        <v>0</v>
      </c>
      <c r="AD257" s="137">
        <f t="shared" si="48"/>
        <v>1</v>
      </c>
      <c r="AE257" s="137">
        <f t="shared" si="49"/>
        <v>0</v>
      </c>
      <c r="AF257" s="137">
        <f t="shared" si="50"/>
        <v>0</v>
      </c>
      <c r="AG257" s="137">
        <f t="shared" si="51"/>
        <v>0</v>
      </c>
      <c r="AH257" s="137">
        <f t="shared" si="52"/>
        <v>0</v>
      </c>
      <c r="AI257" s="137">
        <f t="shared" si="53"/>
        <v>0</v>
      </c>
      <c r="AJ257" s="137">
        <f t="shared" si="54"/>
        <v>0</v>
      </c>
      <c r="AK257" s="137">
        <f t="shared" si="55"/>
        <v>0</v>
      </c>
      <c r="AL257" s="145"/>
      <c r="AM257" s="133">
        <f t="shared" si="56"/>
        <v>0</v>
      </c>
      <c r="AO257" s="133">
        <f t="shared" si="57"/>
        <v>0</v>
      </c>
    </row>
    <row r="258" spans="1:41" s="133" customFormat="1" ht="25.5">
      <c r="A258" s="594">
        <v>250</v>
      </c>
      <c r="B258" s="365" t="s">
        <v>590</v>
      </c>
      <c r="C258" s="247" t="s">
        <v>591</v>
      </c>
      <c r="D258" s="247" t="s">
        <v>66</v>
      </c>
      <c r="E258" s="295"/>
      <c r="F258" s="295"/>
      <c r="G258" s="10"/>
      <c r="H258" s="10"/>
      <c r="I258" s="10" t="s">
        <v>37</v>
      </c>
      <c r="J258" s="10"/>
      <c r="K258" s="10"/>
      <c r="L258" s="10"/>
      <c r="M258" s="10"/>
      <c r="N258" s="10"/>
      <c r="O258" s="10"/>
      <c r="P258" s="840"/>
      <c r="Q258" s="439" t="s">
        <v>849</v>
      </c>
      <c r="R258" s="92" t="s">
        <v>67</v>
      </c>
      <c r="S258" s="19"/>
      <c r="T258" s="19"/>
      <c r="U258" s="19">
        <v>1</v>
      </c>
      <c r="V258" s="19"/>
      <c r="X258" s="143"/>
      <c r="Y258" s="144"/>
      <c r="AB258" s="137">
        <f t="shared" si="46"/>
        <v>0</v>
      </c>
      <c r="AC258" s="137">
        <f t="shared" si="47"/>
        <v>0</v>
      </c>
      <c r="AD258" s="137">
        <f t="shared" si="48"/>
        <v>1</v>
      </c>
      <c r="AE258" s="137">
        <f t="shared" si="49"/>
        <v>0</v>
      </c>
      <c r="AF258" s="137">
        <f t="shared" si="50"/>
        <v>0</v>
      </c>
      <c r="AG258" s="137">
        <f t="shared" si="51"/>
        <v>0</v>
      </c>
      <c r="AH258" s="137">
        <f t="shared" si="52"/>
        <v>0</v>
      </c>
      <c r="AI258" s="137">
        <f t="shared" si="53"/>
        <v>0</v>
      </c>
      <c r="AJ258" s="137">
        <f t="shared" si="54"/>
        <v>0</v>
      </c>
      <c r="AK258" s="137">
        <f t="shared" si="55"/>
        <v>0</v>
      </c>
      <c r="AL258" s="145"/>
      <c r="AM258" s="133">
        <f t="shared" si="56"/>
        <v>0</v>
      </c>
      <c r="AO258" s="133">
        <f t="shared" si="57"/>
        <v>0</v>
      </c>
    </row>
    <row r="259" spans="1:41" s="133" customFormat="1" ht="25.5">
      <c r="A259" s="594">
        <v>251</v>
      </c>
      <c r="B259" s="365" t="s">
        <v>592</v>
      </c>
      <c r="C259" s="247" t="s">
        <v>593</v>
      </c>
      <c r="D259" s="247" t="s">
        <v>66</v>
      </c>
      <c r="E259" s="295"/>
      <c r="F259" s="295"/>
      <c r="G259" s="10"/>
      <c r="H259" s="10"/>
      <c r="I259" s="10"/>
      <c r="J259" s="10"/>
      <c r="K259" s="10"/>
      <c r="L259" s="10"/>
      <c r="M259" s="10"/>
      <c r="N259" s="10"/>
      <c r="O259" s="10"/>
      <c r="P259" s="840" t="s">
        <v>600</v>
      </c>
      <c r="Q259" s="439" t="s">
        <v>849</v>
      </c>
      <c r="R259" s="92" t="s">
        <v>67</v>
      </c>
      <c r="S259" s="19"/>
      <c r="T259" s="19"/>
      <c r="U259" s="19">
        <v>1</v>
      </c>
      <c r="V259" s="19"/>
      <c r="X259" s="143">
        <v>1</v>
      </c>
      <c r="Y259" s="144"/>
      <c r="AB259" s="137">
        <f t="shared" si="46"/>
        <v>0</v>
      </c>
      <c r="AC259" s="137">
        <f t="shared" si="47"/>
        <v>0</v>
      </c>
      <c r="AD259" s="137">
        <f t="shared" si="48"/>
        <v>0</v>
      </c>
      <c r="AE259" s="137">
        <f t="shared" si="49"/>
        <v>0</v>
      </c>
      <c r="AF259" s="137">
        <f t="shared" si="50"/>
        <v>0</v>
      </c>
      <c r="AG259" s="137">
        <f t="shared" si="51"/>
        <v>0</v>
      </c>
      <c r="AH259" s="137">
        <f t="shared" si="52"/>
        <v>0</v>
      </c>
      <c r="AI259" s="137">
        <f t="shared" si="53"/>
        <v>0</v>
      </c>
      <c r="AJ259" s="137">
        <f t="shared" si="54"/>
        <v>0</v>
      </c>
      <c r="AK259" s="137">
        <f t="shared" si="55"/>
        <v>1</v>
      </c>
      <c r="AL259" s="145"/>
      <c r="AM259" s="133">
        <f t="shared" si="56"/>
        <v>1</v>
      </c>
      <c r="AO259" s="133">
        <f t="shared" si="57"/>
        <v>0</v>
      </c>
    </row>
    <row r="260" spans="1:41" s="133" customFormat="1" ht="25.5">
      <c r="A260" s="594">
        <v>252</v>
      </c>
      <c r="B260" s="365" t="s">
        <v>594</v>
      </c>
      <c r="C260" s="247" t="s">
        <v>595</v>
      </c>
      <c r="D260" s="247" t="s">
        <v>66</v>
      </c>
      <c r="E260" s="295"/>
      <c r="F260" s="295"/>
      <c r="G260" s="10"/>
      <c r="H260" s="10"/>
      <c r="I260" s="10" t="s">
        <v>37</v>
      </c>
      <c r="J260" s="10"/>
      <c r="K260" s="10"/>
      <c r="L260" s="10"/>
      <c r="M260" s="10"/>
      <c r="N260" s="10"/>
      <c r="O260" s="10"/>
      <c r="P260" s="840"/>
      <c r="Q260" s="439" t="s">
        <v>849</v>
      </c>
      <c r="R260" s="92" t="s">
        <v>67</v>
      </c>
      <c r="S260" s="19"/>
      <c r="T260" s="19"/>
      <c r="U260" s="19">
        <v>1</v>
      </c>
      <c r="V260" s="19"/>
      <c r="X260" s="143"/>
      <c r="Y260" s="144"/>
      <c r="AB260" s="137">
        <f t="shared" si="46"/>
        <v>0</v>
      </c>
      <c r="AC260" s="137">
        <f t="shared" si="47"/>
        <v>0</v>
      </c>
      <c r="AD260" s="137">
        <f t="shared" si="48"/>
        <v>1</v>
      </c>
      <c r="AE260" s="137">
        <f t="shared" si="49"/>
        <v>0</v>
      </c>
      <c r="AF260" s="137">
        <f t="shared" si="50"/>
        <v>0</v>
      </c>
      <c r="AG260" s="137">
        <f t="shared" si="51"/>
        <v>0</v>
      </c>
      <c r="AH260" s="137">
        <f t="shared" si="52"/>
        <v>0</v>
      </c>
      <c r="AI260" s="137">
        <f t="shared" si="53"/>
        <v>0</v>
      </c>
      <c r="AJ260" s="137">
        <f t="shared" si="54"/>
        <v>0</v>
      </c>
      <c r="AK260" s="137">
        <f t="shared" si="55"/>
        <v>0</v>
      </c>
      <c r="AL260" s="145"/>
      <c r="AM260" s="133">
        <f t="shared" si="56"/>
        <v>0</v>
      </c>
      <c r="AO260" s="133">
        <f t="shared" si="57"/>
        <v>0</v>
      </c>
    </row>
    <row r="261" spans="1:41" s="133" customFormat="1" ht="25.5">
      <c r="A261" s="594">
        <v>253</v>
      </c>
      <c r="B261" s="365" t="s">
        <v>596</v>
      </c>
      <c r="C261" s="247" t="s">
        <v>597</v>
      </c>
      <c r="D261" s="247" t="s">
        <v>66</v>
      </c>
      <c r="E261" s="295"/>
      <c r="F261" s="295"/>
      <c r="G261" s="10"/>
      <c r="H261" s="10"/>
      <c r="I261" s="10"/>
      <c r="J261" s="10"/>
      <c r="K261" s="10"/>
      <c r="L261" s="10"/>
      <c r="M261" s="10"/>
      <c r="N261" s="10"/>
      <c r="O261" s="10"/>
      <c r="P261" s="840" t="s">
        <v>600</v>
      </c>
      <c r="Q261" s="439" t="s">
        <v>849</v>
      </c>
      <c r="R261" s="92" t="s">
        <v>67</v>
      </c>
      <c r="S261" s="19"/>
      <c r="T261" s="19"/>
      <c r="U261" s="19">
        <v>1</v>
      </c>
      <c r="V261" s="19"/>
      <c r="X261" s="143">
        <v>1</v>
      </c>
      <c r="Y261" s="144"/>
      <c r="AB261" s="137">
        <f t="shared" si="46"/>
        <v>0</v>
      </c>
      <c r="AC261" s="137">
        <f t="shared" si="47"/>
        <v>0</v>
      </c>
      <c r="AD261" s="137">
        <f t="shared" si="48"/>
        <v>0</v>
      </c>
      <c r="AE261" s="137">
        <f t="shared" si="49"/>
        <v>0</v>
      </c>
      <c r="AF261" s="137">
        <f t="shared" si="50"/>
        <v>0</v>
      </c>
      <c r="AG261" s="137">
        <f t="shared" si="51"/>
        <v>0</v>
      </c>
      <c r="AH261" s="137">
        <f t="shared" si="52"/>
        <v>0</v>
      </c>
      <c r="AI261" s="137">
        <f t="shared" si="53"/>
        <v>0</v>
      </c>
      <c r="AJ261" s="137">
        <f t="shared" si="54"/>
        <v>0</v>
      </c>
      <c r="AK261" s="137">
        <f t="shared" si="55"/>
        <v>1</v>
      </c>
      <c r="AL261" s="145"/>
      <c r="AM261" s="133">
        <f t="shared" si="56"/>
        <v>1</v>
      </c>
      <c r="AO261" s="133">
        <f t="shared" si="57"/>
        <v>0</v>
      </c>
    </row>
    <row r="262" spans="1:41" s="133" customFormat="1" ht="25.5">
      <c r="A262" s="594">
        <v>254</v>
      </c>
      <c r="B262" s="365" t="s">
        <v>598</v>
      </c>
      <c r="C262" s="247" t="s">
        <v>599</v>
      </c>
      <c r="D262" s="247" t="s">
        <v>66</v>
      </c>
      <c r="E262" s="295"/>
      <c r="F262" s="295"/>
      <c r="G262" s="10"/>
      <c r="H262" s="10"/>
      <c r="I262" s="10"/>
      <c r="J262" s="10"/>
      <c r="K262" s="10"/>
      <c r="L262" s="10"/>
      <c r="M262" s="10"/>
      <c r="N262" s="10"/>
      <c r="O262" s="10"/>
      <c r="P262" s="840" t="s">
        <v>600</v>
      </c>
      <c r="Q262" s="439" t="s">
        <v>849</v>
      </c>
      <c r="R262" s="92" t="s">
        <v>67</v>
      </c>
      <c r="S262" s="19"/>
      <c r="T262" s="19"/>
      <c r="U262" s="19">
        <v>1</v>
      </c>
      <c r="V262" s="19"/>
      <c r="X262" s="143">
        <v>1</v>
      </c>
      <c r="Y262" s="144"/>
      <c r="AB262" s="137">
        <f t="shared" si="46"/>
        <v>0</v>
      </c>
      <c r="AC262" s="137">
        <f t="shared" si="47"/>
        <v>0</v>
      </c>
      <c r="AD262" s="137">
        <f t="shared" si="48"/>
        <v>0</v>
      </c>
      <c r="AE262" s="137">
        <f t="shared" si="49"/>
        <v>0</v>
      </c>
      <c r="AF262" s="137">
        <f t="shared" si="50"/>
        <v>0</v>
      </c>
      <c r="AG262" s="137">
        <f t="shared" si="51"/>
        <v>0</v>
      </c>
      <c r="AH262" s="137">
        <f t="shared" si="52"/>
        <v>0</v>
      </c>
      <c r="AI262" s="137">
        <f t="shared" si="53"/>
        <v>0</v>
      </c>
      <c r="AJ262" s="137">
        <f t="shared" si="54"/>
        <v>0</v>
      </c>
      <c r="AK262" s="137">
        <f t="shared" si="55"/>
        <v>1</v>
      </c>
      <c r="AL262" s="145"/>
      <c r="AM262" s="133">
        <f t="shared" si="56"/>
        <v>1</v>
      </c>
      <c r="AO262" s="133">
        <f t="shared" si="57"/>
        <v>0</v>
      </c>
    </row>
    <row r="263" spans="1:41" s="133" customFormat="1" ht="25.5">
      <c r="A263" s="594">
        <v>255</v>
      </c>
      <c r="B263" s="365" t="s">
        <v>601</v>
      </c>
      <c r="C263" s="247" t="s">
        <v>602</v>
      </c>
      <c r="D263" s="247" t="s">
        <v>66</v>
      </c>
      <c r="E263" s="295"/>
      <c r="F263" s="295"/>
      <c r="G263" s="10"/>
      <c r="H263" s="10"/>
      <c r="I263" s="10"/>
      <c r="J263" s="10"/>
      <c r="K263" s="10"/>
      <c r="L263" s="10"/>
      <c r="M263" s="10"/>
      <c r="N263" s="10"/>
      <c r="O263" s="10"/>
      <c r="P263" s="840" t="s">
        <v>600</v>
      </c>
      <c r="Q263" s="439" t="s">
        <v>849</v>
      </c>
      <c r="R263" s="92" t="s">
        <v>67</v>
      </c>
      <c r="S263" s="19"/>
      <c r="T263" s="19"/>
      <c r="U263" s="19">
        <v>1</v>
      </c>
      <c r="V263" s="19"/>
      <c r="X263" s="143">
        <v>1</v>
      </c>
      <c r="Y263" s="144"/>
      <c r="AB263" s="137">
        <f t="shared" si="46"/>
        <v>0</v>
      </c>
      <c r="AC263" s="137">
        <f t="shared" si="47"/>
        <v>0</v>
      </c>
      <c r="AD263" s="137">
        <f t="shared" si="48"/>
        <v>0</v>
      </c>
      <c r="AE263" s="137">
        <f t="shared" si="49"/>
        <v>0</v>
      </c>
      <c r="AF263" s="137">
        <f t="shared" si="50"/>
        <v>0</v>
      </c>
      <c r="AG263" s="137">
        <f t="shared" si="51"/>
        <v>0</v>
      </c>
      <c r="AH263" s="137">
        <f t="shared" si="52"/>
        <v>0</v>
      </c>
      <c r="AI263" s="137">
        <f t="shared" si="53"/>
        <v>0</v>
      </c>
      <c r="AJ263" s="137">
        <f t="shared" si="54"/>
        <v>0</v>
      </c>
      <c r="AK263" s="137">
        <f t="shared" si="55"/>
        <v>1</v>
      </c>
      <c r="AL263" s="145"/>
      <c r="AM263" s="133">
        <f t="shared" si="56"/>
        <v>1</v>
      </c>
      <c r="AO263" s="133">
        <f t="shared" si="57"/>
        <v>0</v>
      </c>
    </row>
    <row r="264" spans="1:41" s="133" customFormat="1" ht="25.5">
      <c r="A264" s="594">
        <v>256</v>
      </c>
      <c r="B264" s="365" t="s">
        <v>7731</v>
      </c>
      <c r="C264" s="247" t="s">
        <v>603</v>
      </c>
      <c r="D264" s="247" t="s">
        <v>66</v>
      </c>
      <c r="E264" s="295"/>
      <c r="F264" s="295"/>
      <c r="G264" s="10"/>
      <c r="H264" s="10"/>
      <c r="I264" s="10"/>
      <c r="J264" s="10"/>
      <c r="K264" s="10"/>
      <c r="L264" s="10"/>
      <c r="M264" s="10"/>
      <c r="N264" s="10"/>
      <c r="O264" s="10"/>
      <c r="P264" s="840" t="s">
        <v>600</v>
      </c>
      <c r="Q264" s="439" t="s">
        <v>849</v>
      </c>
      <c r="R264" s="92" t="s">
        <v>67</v>
      </c>
      <c r="S264" s="19"/>
      <c r="T264" s="19"/>
      <c r="U264" s="19">
        <v>1</v>
      </c>
      <c r="V264" s="19"/>
      <c r="X264" s="143">
        <v>1</v>
      </c>
      <c r="Y264" s="144"/>
      <c r="AB264" s="137">
        <f t="shared" si="46"/>
        <v>0</v>
      </c>
      <c r="AC264" s="137">
        <f t="shared" si="47"/>
        <v>0</v>
      </c>
      <c r="AD264" s="137">
        <f t="shared" si="48"/>
        <v>0</v>
      </c>
      <c r="AE264" s="137">
        <f t="shared" si="49"/>
        <v>0</v>
      </c>
      <c r="AF264" s="137">
        <f t="shared" si="50"/>
        <v>0</v>
      </c>
      <c r="AG264" s="137">
        <f t="shared" si="51"/>
        <v>0</v>
      </c>
      <c r="AH264" s="137">
        <f t="shared" si="52"/>
        <v>0</v>
      </c>
      <c r="AI264" s="137">
        <f t="shared" si="53"/>
        <v>0</v>
      </c>
      <c r="AJ264" s="137">
        <f t="shared" si="54"/>
        <v>0</v>
      </c>
      <c r="AK264" s="137">
        <f t="shared" si="55"/>
        <v>1</v>
      </c>
      <c r="AL264" s="145"/>
      <c r="AM264" s="133">
        <f t="shared" si="56"/>
        <v>1</v>
      </c>
      <c r="AO264" s="133">
        <f t="shared" si="57"/>
        <v>0</v>
      </c>
    </row>
    <row r="265" spans="1:41" s="133" customFormat="1" ht="25.5">
      <c r="A265" s="594">
        <v>257</v>
      </c>
      <c r="B265" s="366" t="s">
        <v>7732</v>
      </c>
      <c r="C265" s="247" t="s">
        <v>604</v>
      </c>
      <c r="D265" s="247" t="s">
        <v>66</v>
      </c>
      <c r="E265" s="295"/>
      <c r="F265" s="295"/>
      <c r="G265" s="10"/>
      <c r="H265" s="10"/>
      <c r="I265" s="10"/>
      <c r="J265" s="10"/>
      <c r="K265" s="10"/>
      <c r="L265" s="10"/>
      <c r="M265" s="10"/>
      <c r="N265" s="10"/>
      <c r="O265" s="10"/>
      <c r="P265" s="840" t="s">
        <v>600</v>
      </c>
      <c r="Q265" s="439" t="s">
        <v>849</v>
      </c>
      <c r="R265" s="92" t="s">
        <v>67</v>
      </c>
      <c r="S265" s="19"/>
      <c r="T265" s="19"/>
      <c r="U265" s="19">
        <v>1</v>
      </c>
      <c r="V265" s="19"/>
      <c r="X265" s="143">
        <v>1</v>
      </c>
      <c r="Y265" s="144"/>
      <c r="AB265" s="137">
        <f t="shared" si="46"/>
        <v>0</v>
      </c>
      <c r="AC265" s="137">
        <f t="shared" si="47"/>
        <v>0</v>
      </c>
      <c r="AD265" s="137">
        <f t="shared" si="48"/>
        <v>0</v>
      </c>
      <c r="AE265" s="137">
        <f t="shared" si="49"/>
        <v>0</v>
      </c>
      <c r="AF265" s="137">
        <f t="shared" si="50"/>
        <v>0</v>
      </c>
      <c r="AG265" s="137">
        <f t="shared" si="51"/>
        <v>0</v>
      </c>
      <c r="AH265" s="137">
        <f t="shared" si="52"/>
        <v>0</v>
      </c>
      <c r="AI265" s="137">
        <f t="shared" si="53"/>
        <v>0</v>
      </c>
      <c r="AJ265" s="137">
        <f t="shared" si="54"/>
        <v>0</v>
      </c>
      <c r="AK265" s="137">
        <f t="shared" si="55"/>
        <v>1</v>
      </c>
      <c r="AL265" s="145"/>
      <c r="AM265" s="133">
        <f t="shared" si="56"/>
        <v>1</v>
      </c>
      <c r="AO265" s="133">
        <f t="shared" si="57"/>
        <v>0</v>
      </c>
    </row>
    <row r="266" spans="1:41" s="133" customFormat="1" ht="25.5">
      <c r="A266" s="594">
        <v>258</v>
      </c>
      <c r="B266" s="367" t="s">
        <v>605</v>
      </c>
      <c r="C266" s="247" t="s">
        <v>606</v>
      </c>
      <c r="D266" s="247" t="s">
        <v>66</v>
      </c>
      <c r="E266" s="295"/>
      <c r="F266" s="295"/>
      <c r="G266" s="10"/>
      <c r="H266" s="10"/>
      <c r="I266" s="10" t="s">
        <v>37</v>
      </c>
      <c r="J266" s="10"/>
      <c r="K266" s="10"/>
      <c r="L266" s="10"/>
      <c r="M266" s="10"/>
      <c r="N266" s="10"/>
      <c r="O266" s="10"/>
      <c r="P266" s="840"/>
      <c r="Q266" s="439" t="s">
        <v>849</v>
      </c>
      <c r="R266" s="92" t="s">
        <v>67</v>
      </c>
      <c r="S266" s="19"/>
      <c r="T266" s="19"/>
      <c r="U266" s="19">
        <v>1</v>
      </c>
      <c r="V266" s="19"/>
      <c r="X266" s="143"/>
      <c r="Y266" s="144"/>
      <c r="AB266" s="137">
        <f t="shared" ref="AB266:AB329" si="58">IF(ISBLANK(G266),0,1)</f>
        <v>0</v>
      </c>
      <c r="AC266" s="137">
        <f t="shared" ref="AC266:AC329" si="59">IF(ISBLANK(H266),0,1)</f>
        <v>0</v>
      </c>
      <c r="AD266" s="137">
        <f t="shared" ref="AD266:AD329" si="60">IF(ISBLANK(I266),0,1)</f>
        <v>1</v>
      </c>
      <c r="AE266" s="137">
        <f t="shared" ref="AE266:AE329" si="61">IF(ISBLANK(J266),0,1)</f>
        <v>0</v>
      </c>
      <c r="AF266" s="137">
        <f t="shared" ref="AF266:AF329" si="62">IF(ISBLANK(K266),0,1)</f>
        <v>0</v>
      </c>
      <c r="AG266" s="137">
        <f t="shared" ref="AG266:AG329" si="63">IF(ISBLANK(L266),0,1)</f>
        <v>0</v>
      </c>
      <c r="AH266" s="137">
        <f t="shared" ref="AH266:AH329" si="64">IF(ISBLANK(M266),0,1)</f>
        <v>0</v>
      </c>
      <c r="AI266" s="137">
        <f t="shared" ref="AI266:AI329" si="65">IF(ISBLANK(N266),0,1)</f>
        <v>0</v>
      </c>
      <c r="AJ266" s="137">
        <f t="shared" ref="AJ266:AJ329" si="66">IF(ISBLANK(O266),0,1)</f>
        <v>0</v>
      </c>
      <c r="AK266" s="137">
        <f t="shared" ref="AK266:AK329" si="67">IF(ISBLANK(P266),0,1)</f>
        <v>0</v>
      </c>
      <c r="AL266" s="145"/>
      <c r="AM266" s="133">
        <f t="shared" ref="AM266:AM329" si="68">+W266+X266+Y266+Z266+AA266+AL266</f>
        <v>0</v>
      </c>
      <c r="AO266" s="133">
        <f t="shared" ref="AO266:AO329" si="69">+IF(AM266=0,AK266,0)</f>
        <v>0</v>
      </c>
    </row>
    <row r="267" spans="1:41" s="133" customFormat="1" ht="25.5">
      <c r="A267" s="594">
        <v>259</v>
      </c>
      <c r="B267" s="367" t="s">
        <v>607</v>
      </c>
      <c r="C267" s="247" t="s">
        <v>608</v>
      </c>
      <c r="D267" s="247" t="s">
        <v>609</v>
      </c>
      <c r="E267" s="295"/>
      <c r="F267" s="295"/>
      <c r="G267" s="10"/>
      <c r="H267" s="10"/>
      <c r="I267" s="10"/>
      <c r="J267" s="10"/>
      <c r="K267" s="10"/>
      <c r="L267" s="10"/>
      <c r="M267" s="10"/>
      <c r="N267" s="10"/>
      <c r="O267" s="10"/>
      <c r="P267" s="840" t="s">
        <v>610</v>
      </c>
      <c r="Q267" s="439" t="s">
        <v>849</v>
      </c>
      <c r="R267" s="92" t="s">
        <v>68</v>
      </c>
      <c r="S267" s="19"/>
      <c r="T267" s="19"/>
      <c r="U267" s="19">
        <v>1</v>
      </c>
      <c r="V267" s="19"/>
      <c r="X267" s="143">
        <v>1</v>
      </c>
      <c r="Y267" s="144"/>
      <c r="AB267" s="137">
        <f t="shared" si="58"/>
        <v>0</v>
      </c>
      <c r="AC267" s="137">
        <f t="shared" si="59"/>
        <v>0</v>
      </c>
      <c r="AD267" s="137">
        <f t="shared" si="60"/>
        <v>0</v>
      </c>
      <c r="AE267" s="137">
        <f t="shared" si="61"/>
        <v>0</v>
      </c>
      <c r="AF267" s="137">
        <f t="shared" si="62"/>
        <v>0</v>
      </c>
      <c r="AG267" s="137">
        <f t="shared" si="63"/>
        <v>0</v>
      </c>
      <c r="AH267" s="137">
        <f t="shared" si="64"/>
        <v>0</v>
      </c>
      <c r="AI267" s="137">
        <f t="shared" si="65"/>
        <v>0</v>
      </c>
      <c r="AJ267" s="137">
        <f t="shared" si="66"/>
        <v>0</v>
      </c>
      <c r="AK267" s="137">
        <f t="shared" si="67"/>
        <v>1</v>
      </c>
      <c r="AL267" s="145"/>
      <c r="AM267" s="133">
        <f t="shared" si="68"/>
        <v>1</v>
      </c>
      <c r="AO267" s="133">
        <f t="shared" si="69"/>
        <v>0</v>
      </c>
    </row>
    <row r="268" spans="1:41" s="133" customFormat="1" ht="25.5">
      <c r="A268" s="594">
        <v>260</v>
      </c>
      <c r="B268" s="367" t="s">
        <v>611</v>
      </c>
      <c r="C268" s="247" t="s">
        <v>612</v>
      </c>
      <c r="D268" s="247" t="s">
        <v>609</v>
      </c>
      <c r="E268" s="295"/>
      <c r="F268" s="295"/>
      <c r="G268" s="10"/>
      <c r="H268" s="10"/>
      <c r="I268" s="10" t="s">
        <v>37</v>
      </c>
      <c r="J268" s="10"/>
      <c r="K268" s="10"/>
      <c r="L268" s="10"/>
      <c r="M268" s="10"/>
      <c r="N268" s="10"/>
      <c r="O268" s="10"/>
      <c r="P268" s="840"/>
      <c r="Q268" s="439" t="s">
        <v>849</v>
      </c>
      <c r="R268" s="92" t="s">
        <v>68</v>
      </c>
      <c r="S268" s="19"/>
      <c r="T268" s="19"/>
      <c r="U268" s="19">
        <v>1</v>
      </c>
      <c r="V268" s="19"/>
      <c r="X268" s="143"/>
      <c r="Y268" s="144"/>
      <c r="AB268" s="137">
        <f t="shared" si="58"/>
        <v>0</v>
      </c>
      <c r="AC268" s="137">
        <f t="shared" si="59"/>
        <v>0</v>
      </c>
      <c r="AD268" s="137">
        <f t="shared" si="60"/>
        <v>1</v>
      </c>
      <c r="AE268" s="137">
        <f t="shared" si="61"/>
        <v>0</v>
      </c>
      <c r="AF268" s="137">
        <f t="shared" si="62"/>
        <v>0</v>
      </c>
      <c r="AG268" s="137">
        <f t="shared" si="63"/>
        <v>0</v>
      </c>
      <c r="AH268" s="137">
        <f t="shared" si="64"/>
        <v>0</v>
      </c>
      <c r="AI268" s="137">
        <f t="shared" si="65"/>
        <v>0</v>
      </c>
      <c r="AJ268" s="137">
        <f t="shared" si="66"/>
        <v>0</v>
      </c>
      <c r="AK268" s="137">
        <f t="shared" si="67"/>
        <v>0</v>
      </c>
      <c r="AL268" s="145"/>
      <c r="AM268" s="133">
        <f t="shared" si="68"/>
        <v>0</v>
      </c>
      <c r="AO268" s="133">
        <f t="shared" si="69"/>
        <v>0</v>
      </c>
    </row>
    <row r="269" spans="1:41" s="133" customFormat="1" ht="25.5">
      <c r="A269" s="594">
        <v>261</v>
      </c>
      <c r="B269" s="367" t="s">
        <v>613</v>
      </c>
      <c r="C269" s="247" t="s">
        <v>614</v>
      </c>
      <c r="D269" s="247" t="s">
        <v>609</v>
      </c>
      <c r="E269" s="295"/>
      <c r="F269" s="295"/>
      <c r="G269" s="10"/>
      <c r="H269" s="10"/>
      <c r="I269" s="10"/>
      <c r="J269" s="10"/>
      <c r="K269" s="10"/>
      <c r="L269" s="10"/>
      <c r="M269" s="10"/>
      <c r="N269" s="10"/>
      <c r="O269" s="10"/>
      <c r="P269" s="840" t="s">
        <v>610</v>
      </c>
      <c r="Q269" s="439" t="s">
        <v>849</v>
      </c>
      <c r="R269" s="92" t="s">
        <v>68</v>
      </c>
      <c r="S269" s="19"/>
      <c r="T269" s="19"/>
      <c r="U269" s="19">
        <v>1</v>
      </c>
      <c r="V269" s="19"/>
      <c r="X269" s="143">
        <v>1</v>
      </c>
      <c r="Y269" s="144"/>
      <c r="AB269" s="137">
        <f t="shared" si="58"/>
        <v>0</v>
      </c>
      <c r="AC269" s="137">
        <f t="shared" si="59"/>
        <v>0</v>
      </c>
      <c r="AD269" s="137">
        <f t="shared" si="60"/>
        <v>0</v>
      </c>
      <c r="AE269" s="137">
        <f t="shared" si="61"/>
        <v>0</v>
      </c>
      <c r="AF269" s="137">
        <f t="shared" si="62"/>
        <v>0</v>
      </c>
      <c r="AG269" s="137">
        <f t="shared" si="63"/>
        <v>0</v>
      </c>
      <c r="AH269" s="137">
        <f t="shared" si="64"/>
        <v>0</v>
      </c>
      <c r="AI269" s="137">
        <f t="shared" si="65"/>
        <v>0</v>
      </c>
      <c r="AJ269" s="137">
        <f t="shared" si="66"/>
        <v>0</v>
      </c>
      <c r="AK269" s="137">
        <f t="shared" si="67"/>
        <v>1</v>
      </c>
      <c r="AL269" s="145"/>
      <c r="AM269" s="133">
        <f t="shared" si="68"/>
        <v>1</v>
      </c>
      <c r="AO269" s="133">
        <f t="shared" si="69"/>
        <v>0</v>
      </c>
    </row>
    <row r="270" spans="1:41" s="133" customFormat="1" ht="25.5">
      <c r="A270" s="594">
        <v>262</v>
      </c>
      <c r="B270" s="367" t="s">
        <v>615</v>
      </c>
      <c r="C270" s="247" t="s">
        <v>616</v>
      </c>
      <c r="D270" s="247" t="s">
        <v>609</v>
      </c>
      <c r="E270" s="295"/>
      <c r="F270" s="295"/>
      <c r="G270" s="10"/>
      <c r="H270" s="10"/>
      <c r="I270" s="10"/>
      <c r="J270" s="10"/>
      <c r="K270" s="10"/>
      <c r="L270" s="10"/>
      <c r="M270" s="10"/>
      <c r="N270" s="10"/>
      <c r="O270" s="10"/>
      <c r="P270" s="840" t="s">
        <v>617</v>
      </c>
      <c r="Q270" s="439" t="s">
        <v>849</v>
      </c>
      <c r="R270" s="92" t="s">
        <v>68</v>
      </c>
      <c r="S270" s="19"/>
      <c r="T270" s="19"/>
      <c r="U270" s="19">
        <v>1</v>
      </c>
      <c r="V270" s="19"/>
      <c r="X270" s="143"/>
      <c r="Y270" s="144"/>
      <c r="AA270" s="133">
        <v>1</v>
      </c>
      <c r="AB270" s="137">
        <f t="shared" si="58"/>
        <v>0</v>
      </c>
      <c r="AC270" s="137">
        <f t="shared" si="59"/>
        <v>0</v>
      </c>
      <c r="AD270" s="137">
        <f t="shared" si="60"/>
        <v>0</v>
      </c>
      <c r="AE270" s="137">
        <f t="shared" si="61"/>
        <v>0</v>
      </c>
      <c r="AF270" s="137">
        <f t="shared" si="62"/>
        <v>0</v>
      </c>
      <c r="AG270" s="137">
        <f t="shared" si="63"/>
        <v>0</v>
      </c>
      <c r="AH270" s="137">
        <f t="shared" si="64"/>
        <v>0</v>
      </c>
      <c r="AI270" s="137">
        <f t="shared" si="65"/>
        <v>0</v>
      </c>
      <c r="AJ270" s="137">
        <f t="shared" si="66"/>
        <v>0</v>
      </c>
      <c r="AK270" s="137">
        <f t="shared" si="67"/>
        <v>1</v>
      </c>
      <c r="AL270" s="145"/>
      <c r="AM270" s="133">
        <f t="shared" si="68"/>
        <v>1</v>
      </c>
      <c r="AO270" s="133">
        <f t="shared" si="69"/>
        <v>0</v>
      </c>
    </row>
    <row r="271" spans="1:41" s="133" customFormat="1" ht="25.5">
      <c r="A271" s="594">
        <v>263</v>
      </c>
      <c r="B271" s="367" t="s">
        <v>618</v>
      </c>
      <c r="C271" s="247" t="s">
        <v>619</v>
      </c>
      <c r="D271" s="247" t="s">
        <v>609</v>
      </c>
      <c r="E271" s="295"/>
      <c r="F271" s="295"/>
      <c r="G271" s="10"/>
      <c r="H271" s="10"/>
      <c r="I271" s="10"/>
      <c r="J271" s="10"/>
      <c r="K271" s="10"/>
      <c r="L271" s="10"/>
      <c r="M271" s="10"/>
      <c r="N271" s="10"/>
      <c r="O271" s="10"/>
      <c r="P271" s="840" t="s">
        <v>610</v>
      </c>
      <c r="Q271" s="439" t="s">
        <v>849</v>
      </c>
      <c r="R271" s="92" t="s">
        <v>68</v>
      </c>
      <c r="S271" s="19"/>
      <c r="T271" s="19"/>
      <c r="U271" s="19">
        <v>1</v>
      </c>
      <c r="V271" s="19"/>
      <c r="X271" s="143">
        <v>1</v>
      </c>
      <c r="Y271" s="144"/>
      <c r="AB271" s="137">
        <f t="shared" si="58"/>
        <v>0</v>
      </c>
      <c r="AC271" s="137">
        <f t="shared" si="59"/>
        <v>0</v>
      </c>
      <c r="AD271" s="137">
        <f t="shared" si="60"/>
        <v>0</v>
      </c>
      <c r="AE271" s="137">
        <f t="shared" si="61"/>
        <v>0</v>
      </c>
      <c r="AF271" s="137">
        <f t="shared" si="62"/>
        <v>0</v>
      </c>
      <c r="AG271" s="137">
        <f t="shared" si="63"/>
        <v>0</v>
      </c>
      <c r="AH271" s="137">
        <f t="shared" si="64"/>
        <v>0</v>
      </c>
      <c r="AI271" s="137">
        <f t="shared" si="65"/>
        <v>0</v>
      </c>
      <c r="AJ271" s="137">
        <f t="shared" si="66"/>
        <v>0</v>
      </c>
      <c r="AK271" s="137">
        <f t="shared" si="67"/>
        <v>1</v>
      </c>
      <c r="AL271" s="145"/>
      <c r="AM271" s="133">
        <f t="shared" si="68"/>
        <v>1</v>
      </c>
      <c r="AO271" s="133">
        <f t="shared" si="69"/>
        <v>0</v>
      </c>
    </row>
    <row r="272" spans="1:41" s="133" customFormat="1" ht="25.5">
      <c r="A272" s="594">
        <v>264</v>
      </c>
      <c r="B272" s="365" t="s">
        <v>620</v>
      </c>
      <c r="C272" s="247" t="s">
        <v>621</v>
      </c>
      <c r="D272" s="247" t="s">
        <v>79</v>
      </c>
      <c r="E272" s="295"/>
      <c r="F272" s="295"/>
      <c r="G272" s="10"/>
      <c r="H272" s="10"/>
      <c r="I272" s="10" t="s">
        <v>37</v>
      </c>
      <c r="J272" s="10"/>
      <c r="K272" s="10"/>
      <c r="L272" s="10"/>
      <c r="M272" s="10"/>
      <c r="N272" s="10"/>
      <c r="O272" s="10"/>
      <c r="P272" s="840" t="s">
        <v>610</v>
      </c>
      <c r="Q272" s="439" t="s">
        <v>849</v>
      </c>
      <c r="R272" s="92" t="s">
        <v>68</v>
      </c>
      <c r="S272" s="19"/>
      <c r="T272" s="19"/>
      <c r="U272" s="19">
        <v>1</v>
      </c>
      <c r="V272" s="19"/>
      <c r="X272" s="143"/>
      <c r="Y272" s="144"/>
      <c r="AB272" s="137">
        <f t="shared" si="58"/>
        <v>0</v>
      </c>
      <c r="AC272" s="137">
        <f t="shared" si="59"/>
        <v>0</v>
      </c>
      <c r="AD272" s="137">
        <f t="shared" si="60"/>
        <v>1</v>
      </c>
      <c r="AE272" s="137">
        <f t="shared" si="61"/>
        <v>0</v>
      </c>
      <c r="AF272" s="137">
        <f t="shared" si="62"/>
        <v>0</v>
      </c>
      <c r="AG272" s="137">
        <f t="shared" si="63"/>
        <v>0</v>
      </c>
      <c r="AH272" s="137">
        <f t="shared" si="64"/>
        <v>0</v>
      </c>
      <c r="AI272" s="137">
        <f t="shared" si="65"/>
        <v>0</v>
      </c>
      <c r="AJ272" s="137">
        <f t="shared" si="66"/>
        <v>0</v>
      </c>
      <c r="AK272" s="137">
        <f t="shared" si="67"/>
        <v>1</v>
      </c>
      <c r="AL272" s="145"/>
      <c r="AM272" s="133">
        <f t="shared" si="68"/>
        <v>0</v>
      </c>
      <c r="AO272" s="133">
        <f t="shared" si="69"/>
        <v>1</v>
      </c>
    </row>
    <row r="273" spans="1:41" s="133" customFormat="1" ht="25.5">
      <c r="A273" s="594">
        <v>265</v>
      </c>
      <c r="B273" s="365" t="s">
        <v>622</v>
      </c>
      <c r="C273" s="247" t="s">
        <v>623</v>
      </c>
      <c r="D273" s="247" t="s">
        <v>79</v>
      </c>
      <c r="E273" s="295"/>
      <c r="F273" s="295"/>
      <c r="G273" s="10"/>
      <c r="H273" s="10"/>
      <c r="I273" s="10"/>
      <c r="J273" s="10"/>
      <c r="K273" s="10"/>
      <c r="L273" s="10"/>
      <c r="M273" s="10"/>
      <c r="N273" s="10"/>
      <c r="O273" s="10"/>
      <c r="P273" s="840" t="s">
        <v>610</v>
      </c>
      <c r="Q273" s="439" t="s">
        <v>849</v>
      </c>
      <c r="R273" s="92" t="s">
        <v>68</v>
      </c>
      <c r="S273" s="19"/>
      <c r="T273" s="19"/>
      <c r="U273" s="19">
        <v>1</v>
      </c>
      <c r="V273" s="19"/>
      <c r="X273" s="143">
        <v>1</v>
      </c>
      <c r="Y273" s="144"/>
      <c r="AB273" s="137">
        <f t="shared" si="58"/>
        <v>0</v>
      </c>
      <c r="AC273" s="137">
        <f t="shared" si="59"/>
        <v>0</v>
      </c>
      <c r="AD273" s="137">
        <f t="shared" si="60"/>
        <v>0</v>
      </c>
      <c r="AE273" s="137">
        <f t="shared" si="61"/>
        <v>0</v>
      </c>
      <c r="AF273" s="137">
        <f t="shared" si="62"/>
        <v>0</v>
      </c>
      <c r="AG273" s="137">
        <f t="shared" si="63"/>
        <v>0</v>
      </c>
      <c r="AH273" s="137">
        <f t="shared" si="64"/>
        <v>0</v>
      </c>
      <c r="AI273" s="137">
        <f t="shared" si="65"/>
        <v>0</v>
      </c>
      <c r="AJ273" s="137">
        <f t="shared" si="66"/>
        <v>0</v>
      </c>
      <c r="AK273" s="137">
        <f t="shared" si="67"/>
        <v>1</v>
      </c>
      <c r="AL273" s="145"/>
      <c r="AM273" s="133">
        <f t="shared" si="68"/>
        <v>1</v>
      </c>
      <c r="AO273" s="133">
        <f t="shared" si="69"/>
        <v>0</v>
      </c>
    </row>
    <row r="274" spans="1:41" s="133" customFormat="1" ht="25.5">
      <c r="A274" s="594">
        <v>266</v>
      </c>
      <c r="B274" s="365" t="s">
        <v>624</v>
      </c>
      <c r="C274" s="247" t="s">
        <v>625</v>
      </c>
      <c r="D274" s="247" t="s">
        <v>79</v>
      </c>
      <c r="E274" s="295"/>
      <c r="F274" s="295"/>
      <c r="G274" s="10"/>
      <c r="H274" s="10"/>
      <c r="I274" s="10"/>
      <c r="J274" s="10"/>
      <c r="K274" s="10"/>
      <c r="L274" s="10"/>
      <c r="M274" s="10"/>
      <c r="N274" s="10"/>
      <c r="O274" s="10"/>
      <c r="P274" s="840" t="s">
        <v>617</v>
      </c>
      <c r="Q274" s="439" t="s">
        <v>849</v>
      </c>
      <c r="R274" s="92" t="s">
        <v>68</v>
      </c>
      <c r="S274" s="19"/>
      <c r="T274" s="19"/>
      <c r="U274" s="19">
        <v>1</v>
      </c>
      <c r="V274" s="19"/>
      <c r="X274" s="143"/>
      <c r="Y274" s="144"/>
      <c r="AA274" s="133">
        <v>1</v>
      </c>
      <c r="AB274" s="137">
        <f t="shared" si="58"/>
        <v>0</v>
      </c>
      <c r="AC274" s="137">
        <f t="shared" si="59"/>
        <v>0</v>
      </c>
      <c r="AD274" s="137">
        <f t="shared" si="60"/>
        <v>0</v>
      </c>
      <c r="AE274" s="137">
        <f t="shared" si="61"/>
        <v>0</v>
      </c>
      <c r="AF274" s="137">
        <f t="shared" si="62"/>
        <v>0</v>
      </c>
      <c r="AG274" s="137">
        <f t="shared" si="63"/>
        <v>0</v>
      </c>
      <c r="AH274" s="137">
        <f t="shared" si="64"/>
        <v>0</v>
      </c>
      <c r="AI274" s="137">
        <f t="shared" si="65"/>
        <v>0</v>
      </c>
      <c r="AJ274" s="137">
        <f t="shared" si="66"/>
        <v>0</v>
      </c>
      <c r="AK274" s="137">
        <f t="shared" si="67"/>
        <v>1</v>
      </c>
      <c r="AL274" s="145"/>
      <c r="AM274" s="133">
        <f t="shared" si="68"/>
        <v>1</v>
      </c>
      <c r="AO274" s="133">
        <f t="shared" si="69"/>
        <v>0</v>
      </c>
    </row>
    <row r="275" spans="1:41" s="133" customFormat="1" ht="25.5">
      <c r="A275" s="594">
        <v>267</v>
      </c>
      <c r="B275" s="365" t="s">
        <v>626</v>
      </c>
      <c r="C275" s="247" t="s">
        <v>627</v>
      </c>
      <c r="D275" s="247" t="s">
        <v>79</v>
      </c>
      <c r="E275" s="295"/>
      <c r="F275" s="295"/>
      <c r="G275" s="10"/>
      <c r="H275" s="10"/>
      <c r="I275" s="10"/>
      <c r="J275" s="10"/>
      <c r="K275" s="10"/>
      <c r="L275" s="10"/>
      <c r="M275" s="10"/>
      <c r="N275" s="10"/>
      <c r="O275" s="10"/>
      <c r="P275" s="840" t="s">
        <v>610</v>
      </c>
      <c r="Q275" s="439" t="s">
        <v>849</v>
      </c>
      <c r="R275" s="92" t="s">
        <v>68</v>
      </c>
      <c r="S275" s="19"/>
      <c r="T275" s="19"/>
      <c r="U275" s="19">
        <v>1</v>
      </c>
      <c r="V275" s="19"/>
      <c r="X275" s="143">
        <v>1</v>
      </c>
      <c r="Y275" s="144"/>
      <c r="AB275" s="137">
        <f t="shared" si="58"/>
        <v>0</v>
      </c>
      <c r="AC275" s="137">
        <f t="shared" si="59"/>
        <v>0</v>
      </c>
      <c r="AD275" s="137">
        <f t="shared" si="60"/>
        <v>0</v>
      </c>
      <c r="AE275" s="137">
        <f t="shared" si="61"/>
        <v>0</v>
      </c>
      <c r="AF275" s="137">
        <f t="shared" si="62"/>
        <v>0</v>
      </c>
      <c r="AG275" s="137">
        <f t="shared" si="63"/>
        <v>0</v>
      </c>
      <c r="AH275" s="137">
        <f t="shared" si="64"/>
        <v>0</v>
      </c>
      <c r="AI275" s="137">
        <f t="shared" si="65"/>
        <v>0</v>
      </c>
      <c r="AJ275" s="137">
        <f t="shared" si="66"/>
        <v>0</v>
      </c>
      <c r="AK275" s="137">
        <f t="shared" si="67"/>
        <v>1</v>
      </c>
      <c r="AL275" s="145"/>
      <c r="AM275" s="133">
        <f t="shared" si="68"/>
        <v>1</v>
      </c>
      <c r="AO275" s="133">
        <f t="shared" si="69"/>
        <v>0</v>
      </c>
    </row>
    <row r="276" spans="1:41" s="133" customFormat="1" ht="25.5">
      <c r="A276" s="594">
        <v>268</v>
      </c>
      <c r="B276" s="365" t="s">
        <v>628</v>
      </c>
      <c r="C276" s="247" t="s">
        <v>629</v>
      </c>
      <c r="D276" s="247" t="s">
        <v>79</v>
      </c>
      <c r="E276" s="295"/>
      <c r="F276" s="295"/>
      <c r="G276" s="10"/>
      <c r="H276" s="10"/>
      <c r="I276" s="10" t="s">
        <v>37</v>
      </c>
      <c r="J276" s="10"/>
      <c r="K276" s="10"/>
      <c r="L276" s="10"/>
      <c r="M276" s="10"/>
      <c r="N276" s="10"/>
      <c r="O276" s="10"/>
      <c r="P276" s="840" t="s">
        <v>610</v>
      </c>
      <c r="Q276" s="439" t="s">
        <v>849</v>
      </c>
      <c r="R276" s="92" t="s">
        <v>68</v>
      </c>
      <c r="S276" s="19"/>
      <c r="T276" s="19"/>
      <c r="U276" s="19">
        <v>1</v>
      </c>
      <c r="V276" s="19"/>
      <c r="X276" s="143"/>
      <c r="Y276" s="144"/>
      <c r="AB276" s="137">
        <f t="shared" si="58"/>
        <v>0</v>
      </c>
      <c r="AC276" s="137">
        <f t="shared" si="59"/>
        <v>0</v>
      </c>
      <c r="AD276" s="137">
        <f t="shared" si="60"/>
        <v>1</v>
      </c>
      <c r="AE276" s="137">
        <f t="shared" si="61"/>
        <v>0</v>
      </c>
      <c r="AF276" s="137">
        <f t="shared" si="62"/>
        <v>0</v>
      </c>
      <c r="AG276" s="137">
        <f t="shared" si="63"/>
        <v>0</v>
      </c>
      <c r="AH276" s="137">
        <f t="shared" si="64"/>
        <v>0</v>
      </c>
      <c r="AI276" s="137">
        <f t="shared" si="65"/>
        <v>0</v>
      </c>
      <c r="AJ276" s="137">
        <f t="shared" si="66"/>
        <v>0</v>
      </c>
      <c r="AK276" s="137">
        <f t="shared" si="67"/>
        <v>1</v>
      </c>
      <c r="AL276" s="145"/>
      <c r="AM276" s="133">
        <f t="shared" si="68"/>
        <v>0</v>
      </c>
      <c r="AO276" s="133">
        <f t="shared" si="69"/>
        <v>1</v>
      </c>
    </row>
    <row r="277" spans="1:41" s="133" customFormat="1" ht="25.5">
      <c r="A277" s="594">
        <v>269</v>
      </c>
      <c r="B277" s="365" t="s">
        <v>630</v>
      </c>
      <c r="C277" s="247" t="s">
        <v>631</v>
      </c>
      <c r="D277" s="247" t="s">
        <v>79</v>
      </c>
      <c r="E277" s="295"/>
      <c r="F277" s="295"/>
      <c r="G277" s="10"/>
      <c r="H277" s="10"/>
      <c r="I277" s="10"/>
      <c r="J277" s="10"/>
      <c r="K277" s="10"/>
      <c r="L277" s="10"/>
      <c r="M277" s="10"/>
      <c r="N277" s="10"/>
      <c r="O277" s="10"/>
      <c r="P277" s="840" t="s">
        <v>617</v>
      </c>
      <c r="Q277" s="439" t="s">
        <v>849</v>
      </c>
      <c r="R277" s="92" t="s">
        <v>68</v>
      </c>
      <c r="S277" s="19"/>
      <c r="T277" s="19"/>
      <c r="U277" s="19">
        <v>1</v>
      </c>
      <c r="V277" s="19"/>
      <c r="X277" s="143"/>
      <c r="Y277" s="144"/>
      <c r="AA277" s="133">
        <v>1</v>
      </c>
      <c r="AB277" s="137">
        <f t="shared" si="58"/>
        <v>0</v>
      </c>
      <c r="AC277" s="137">
        <f t="shared" si="59"/>
        <v>0</v>
      </c>
      <c r="AD277" s="137">
        <f t="shared" si="60"/>
        <v>0</v>
      </c>
      <c r="AE277" s="137">
        <f t="shared" si="61"/>
        <v>0</v>
      </c>
      <c r="AF277" s="137">
        <f t="shared" si="62"/>
        <v>0</v>
      </c>
      <c r="AG277" s="137">
        <f t="shared" si="63"/>
        <v>0</v>
      </c>
      <c r="AH277" s="137">
        <f t="shared" si="64"/>
        <v>0</v>
      </c>
      <c r="AI277" s="137">
        <f t="shared" si="65"/>
        <v>0</v>
      </c>
      <c r="AJ277" s="137">
        <f t="shared" si="66"/>
        <v>0</v>
      </c>
      <c r="AK277" s="137">
        <f t="shared" si="67"/>
        <v>1</v>
      </c>
      <c r="AL277" s="145"/>
      <c r="AM277" s="133">
        <f t="shared" si="68"/>
        <v>1</v>
      </c>
      <c r="AO277" s="133">
        <f t="shared" si="69"/>
        <v>0</v>
      </c>
    </row>
    <row r="278" spans="1:41" s="133" customFormat="1" ht="25.5">
      <c r="A278" s="594">
        <v>270</v>
      </c>
      <c r="B278" s="365" t="s">
        <v>632</v>
      </c>
      <c r="C278" s="247" t="s">
        <v>633</v>
      </c>
      <c r="D278" s="247" t="s">
        <v>79</v>
      </c>
      <c r="E278" s="295"/>
      <c r="F278" s="295"/>
      <c r="G278" s="10"/>
      <c r="H278" s="10"/>
      <c r="I278" s="10"/>
      <c r="J278" s="10"/>
      <c r="K278" s="10"/>
      <c r="L278" s="10"/>
      <c r="M278" s="10"/>
      <c r="N278" s="10"/>
      <c r="O278" s="10"/>
      <c r="P278" s="840" t="s">
        <v>610</v>
      </c>
      <c r="Q278" s="439" t="s">
        <v>849</v>
      </c>
      <c r="R278" s="92" t="s">
        <v>68</v>
      </c>
      <c r="S278" s="19"/>
      <c r="T278" s="19"/>
      <c r="U278" s="19">
        <v>1</v>
      </c>
      <c r="V278" s="19"/>
      <c r="X278" s="143">
        <v>1</v>
      </c>
      <c r="Y278" s="144"/>
      <c r="AB278" s="137">
        <f t="shared" si="58"/>
        <v>0</v>
      </c>
      <c r="AC278" s="137">
        <f t="shared" si="59"/>
        <v>0</v>
      </c>
      <c r="AD278" s="137">
        <f t="shared" si="60"/>
        <v>0</v>
      </c>
      <c r="AE278" s="137">
        <f t="shared" si="61"/>
        <v>0</v>
      </c>
      <c r="AF278" s="137">
        <f t="shared" si="62"/>
        <v>0</v>
      </c>
      <c r="AG278" s="137">
        <f t="shared" si="63"/>
        <v>0</v>
      </c>
      <c r="AH278" s="137">
        <f t="shared" si="64"/>
        <v>0</v>
      </c>
      <c r="AI278" s="137">
        <f t="shared" si="65"/>
        <v>0</v>
      </c>
      <c r="AJ278" s="137">
        <f t="shared" si="66"/>
        <v>0</v>
      </c>
      <c r="AK278" s="137">
        <f t="shared" si="67"/>
        <v>1</v>
      </c>
      <c r="AL278" s="145"/>
      <c r="AM278" s="133">
        <f t="shared" si="68"/>
        <v>1</v>
      </c>
      <c r="AO278" s="133">
        <f t="shared" si="69"/>
        <v>0</v>
      </c>
    </row>
    <row r="279" spans="1:41" s="133" customFormat="1" ht="25.5">
      <c r="A279" s="594">
        <v>271</v>
      </c>
      <c r="B279" s="367" t="s">
        <v>634</v>
      </c>
      <c r="C279" s="247" t="s">
        <v>635</v>
      </c>
      <c r="D279" s="247" t="s">
        <v>79</v>
      </c>
      <c r="E279" s="295"/>
      <c r="F279" s="295"/>
      <c r="G279" s="10"/>
      <c r="H279" s="10"/>
      <c r="I279" s="10" t="s">
        <v>37</v>
      </c>
      <c r="J279" s="10"/>
      <c r="K279" s="10"/>
      <c r="L279" s="10"/>
      <c r="M279" s="10"/>
      <c r="N279" s="10"/>
      <c r="O279" s="10"/>
      <c r="P279" s="840"/>
      <c r="Q279" s="439" t="s">
        <v>849</v>
      </c>
      <c r="R279" s="92" t="s">
        <v>68</v>
      </c>
      <c r="S279" s="19"/>
      <c r="T279" s="19"/>
      <c r="U279" s="19">
        <v>1</v>
      </c>
      <c r="V279" s="19"/>
      <c r="X279" s="143"/>
      <c r="Y279" s="144"/>
      <c r="AB279" s="137">
        <f t="shared" si="58"/>
        <v>0</v>
      </c>
      <c r="AC279" s="137">
        <f t="shared" si="59"/>
        <v>0</v>
      </c>
      <c r="AD279" s="137">
        <f t="shared" si="60"/>
        <v>1</v>
      </c>
      <c r="AE279" s="137">
        <f t="shared" si="61"/>
        <v>0</v>
      </c>
      <c r="AF279" s="137">
        <f t="shared" si="62"/>
        <v>0</v>
      </c>
      <c r="AG279" s="137">
        <f t="shared" si="63"/>
        <v>0</v>
      </c>
      <c r="AH279" s="137">
        <f t="shared" si="64"/>
        <v>0</v>
      </c>
      <c r="AI279" s="137">
        <f t="shared" si="65"/>
        <v>0</v>
      </c>
      <c r="AJ279" s="137">
        <f t="shared" si="66"/>
        <v>0</v>
      </c>
      <c r="AK279" s="137">
        <f t="shared" si="67"/>
        <v>0</v>
      </c>
      <c r="AL279" s="145"/>
      <c r="AM279" s="133">
        <f t="shared" si="68"/>
        <v>0</v>
      </c>
      <c r="AO279" s="133">
        <f t="shared" si="69"/>
        <v>0</v>
      </c>
    </row>
    <row r="280" spans="1:41" s="133" customFormat="1" ht="25.5">
      <c r="A280" s="594">
        <v>272</v>
      </c>
      <c r="B280" s="367" t="s">
        <v>636</v>
      </c>
      <c r="C280" s="247" t="s">
        <v>637</v>
      </c>
      <c r="D280" s="247" t="s">
        <v>79</v>
      </c>
      <c r="E280" s="295"/>
      <c r="F280" s="295"/>
      <c r="G280" s="10" t="s">
        <v>37</v>
      </c>
      <c r="H280" s="10"/>
      <c r="I280" s="10" t="s">
        <v>37</v>
      </c>
      <c r="J280" s="10"/>
      <c r="K280" s="10"/>
      <c r="L280" s="10"/>
      <c r="M280" s="10"/>
      <c r="N280" s="10"/>
      <c r="O280" s="10"/>
      <c r="P280" s="840" t="s">
        <v>638</v>
      </c>
      <c r="Q280" s="439" t="s">
        <v>849</v>
      </c>
      <c r="R280" s="92" t="s">
        <v>68</v>
      </c>
      <c r="S280" s="19"/>
      <c r="T280" s="19"/>
      <c r="U280" s="19">
        <v>1</v>
      </c>
      <c r="V280" s="19"/>
      <c r="X280" s="143"/>
      <c r="Y280" s="144"/>
      <c r="AB280" s="137">
        <f t="shared" si="58"/>
        <v>1</v>
      </c>
      <c r="AC280" s="137">
        <f t="shared" si="59"/>
        <v>0</v>
      </c>
      <c r="AD280" s="137">
        <f t="shared" si="60"/>
        <v>1</v>
      </c>
      <c r="AE280" s="137">
        <f t="shared" si="61"/>
        <v>0</v>
      </c>
      <c r="AF280" s="137">
        <f t="shared" si="62"/>
        <v>0</v>
      </c>
      <c r="AG280" s="137">
        <f t="shared" si="63"/>
        <v>0</v>
      </c>
      <c r="AH280" s="137">
        <f t="shared" si="64"/>
        <v>0</v>
      </c>
      <c r="AI280" s="137">
        <f t="shared" si="65"/>
        <v>0</v>
      </c>
      <c r="AJ280" s="137">
        <f t="shared" si="66"/>
        <v>0</v>
      </c>
      <c r="AK280" s="137">
        <f t="shared" si="67"/>
        <v>1</v>
      </c>
      <c r="AL280" s="145"/>
      <c r="AM280" s="133">
        <f t="shared" si="68"/>
        <v>0</v>
      </c>
      <c r="AO280" s="133">
        <f t="shared" si="69"/>
        <v>1</v>
      </c>
    </row>
    <row r="281" spans="1:41" s="133" customFormat="1" ht="25.5">
      <c r="A281" s="594">
        <v>273</v>
      </c>
      <c r="B281" s="367" t="s">
        <v>639</v>
      </c>
      <c r="C281" s="247" t="s">
        <v>640</v>
      </c>
      <c r="D281" s="247" t="s">
        <v>79</v>
      </c>
      <c r="E281" s="295"/>
      <c r="F281" s="295"/>
      <c r="G281" s="10"/>
      <c r="H281" s="10"/>
      <c r="I281" s="10" t="s">
        <v>37</v>
      </c>
      <c r="J281" s="10"/>
      <c r="K281" s="10"/>
      <c r="L281" s="10"/>
      <c r="M281" s="10"/>
      <c r="N281" s="10"/>
      <c r="O281" s="10"/>
      <c r="P281" s="840"/>
      <c r="Q281" s="439" t="s">
        <v>849</v>
      </c>
      <c r="R281" s="92" t="s">
        <v>68</v>
      </c>
      <c r="S281" s="19"/>
      <c r="T281" s="19"/>
      <c r="U281" s="19">
        <v>1</v>
      </c>
      <c r="V281" s="19"/>
      <c r="X281" s="143"/>
      <c r="Y281" s="144"/>
      <c r="AB281" s="137">
        <f t="shared" si="58"/>
        <v>0</v>
      </c>
      <c r="AC281" s="137">
        <f t="shared" si="59"/>
        <v>0</v>
      </c>
      <c r="AD281" s="137">
        <f t="shared" si="60"/>
        <v>1</v>
      </c>
      <c r="AE281" s="137">
        <f t="shared" si="61"/>
        <v>0</v>
      </c>
      <c r="AF281" s="137">
        <f t="shared" si="62"/>
        <v>0</v>
      </c>
      <c r="AG281" s="137">
        <f t="shared" si="63"/>
        <v>0</v>
      </c>
      <c r="AH281" s="137">
        <f t="shared" si="64"/>
        <v>0</v>
      </c>
      <c r="AI281" s="137">
        <f t="shared" si="65"/>
        <v>0</v>
      </c>
      <c r="AJ281" s="137">
        <f t="shared" si="66"/>
        <v>0</v>
      </c>
      <c r="AK281" s="137">
        <f t="shared" si="67"/>
        <v>0</v>
      </c>
      <c r="AL281" s="145"/>
      <c r="AM281" s="133">
        <f t="shared" si="68"/>
        <v>0</v>
      </c>
      <c r="AO281" s="133">
        <f t="shared" si="69"/>
        <v>0</v>
      </c>
    </row>
    <row r="282" spans="1:41" s="133" customFormat="1" ht="25.5">
      <c r="A282" s="594">
        <v>274</v>
      </c>
      <c r="B282" s="367" t="s">
        <v>641</v>
      </c>
      <c r="C282" s="247" t="s">
        <v>642</v>
      </c>
      <c r="D282" s="247" t="s">
        <v>79</v>
      </c>
      <c r="E282" s="295"/>
      <c r="F282" s="295"/>
      <c r="G282" s="10"/>
      <c r="H282" s="10"/>
      <c r="I282" s="10" t="s">
        <v>37</v>
      </c>
      <c r="J282" s="10"/>
      <c r="K282" s="10"/>
      <c r="L282" s="10"/>
      <c r="M282" s="10"/>
      <c r="N282" s="10"/>
      <c r="O282" s="10"/>
      <c r="P282" s="840"/>
      <c r="Q282" s="439" t="s">
        <v>849</v>
      </c>
      <c r="R282" s="92" t="s">
        <v>68</v>
      </c>
      <c r="S282" s="19"/>
      <c r="T282" s="19"/>
      <c r="U282" s="19">
        <v>1</v>
      </c>
      <c r="V282" s="19"/>
      <c r="X282" s="143"/>
      <c r="Y282" s="144"/>
      <c r="AB282" s="137">
        <f t="shared" si="58"/>
        <v>0</v>
      </c>
      <c r="AC282" s="137">
        <f t="shared" si="59"/>
        <v>0</v>
      </c>
      <c r="AD282" s="137">
        <f t="shared" si="60"/>
        <v>1</v>
      </c>
      <c r="AE282" s="137">
        <f t="shared" si="61"/>
        <v>0</v>
      </c>
      <c r="AF282" s="137">
        <f t="shared" si="62"/>
        <v>0</v>
      </c>
      <c r="AG282" s="137">
        <f t="shared" si="63"/>
        <v>0</v>
      </c>
      <c r="AH282" s="137">
        <f t="shared" si="64"/>
        <v>0</v>
      </c>
      <c r="AI282" s="137">
        <f t="shared" si="65"/>
        <v>0</v>
      </c>
      <c r="AJ282" s="137">
        <f t="shared" si="66"/>
        <v>0</v>
      </c>
      <c r="AK282" s="137">
        <f t="shared" si="67"/>
        <v>0</v>
      </c>
      <c r="AL282" s="145"/>
      <c r="AM282" s="133">
        <f t="shared" si="68"/>
        <v>0</v>
      </c>
      <c r="AO282" s="133">
        <f t="shared" si="69"/>
        <v>0</v>
      </c>
    </row>
    <row r="283" spans="1:41" s="133" customFormat="1" ht="12.75">
      <c r="A283" s="594">
        <v>275</v>
      </c>
      <c r="B283" s="367" t="s">
        <v>643</v>
      </c>
      <c r="C283" s="247" t="s">
        <v>644</v>
      </c>
      <c r="D283" s="247" t="s">
        <v>79</v>
      </c>
      <c r="E283" s="295"/>
      <c r="F283" s="295"/>
      <c r="G283" s="10"/>
      <c r="H283" s="10"/>
      <c r="I283" s="10" t="s">
        <v>37</v>
      </c>
      <c r="J283" s="10"/>
      <c r="K283" s="10"/>
      <c r="L283" s="10"/>
      <c r="M283" s="10"/>
      <c r="N283" s="10"/>
      <c r="O283" s="10"/>
      <c r="P283" s="840"/>
      <c r="Q283" s="439" t="s">
        <v>849</v>
      </c>
      <c r="R283" s="92" t="s">
        <v>68</v>
      </c>
      <c r="S283" s="19"/>
      <c r="T283" s="19"/>
      <c r="U283" s="19">
        <v>1</v>
      </c>
      <c r="V283" s="19"/>
      <c r="X283" s="143"/>
      <c r="Y283" s="144"/>
      <c r="AB283" s="137">
        <f t="shared" si="58"/>
        <v>0</v>
      </c>
      <c r="AC283" s="137">
        <f t="shared" si="59"/>
        <v>0</v>
      </c>
      <c r="AD283" s="137">
        <f t="shared" si="60"/>
        <v>1</v>
      </c>
      <c r="AE283" s="137">
        <f t="shared" si="61"/>
        <v>0</v>
      </c>
      <c r="AF283" s="137">
        <f t="shared" si="62"/>
        <v>0</v>
      </c>
      <c r="AG283" s="137">
        <f t="shared" si="63"/>
        <v>0</v>
      </c>
      <c r="AH283" s="137">
        <f t="shared" si="64"/>
        <v>0</v>
      </c>
      <c r="AI283" s="137">
        <f t="shared" si="65"/>
        <v>0</v>
      </c>
      <c r="AJ283" s="137">
        <f t="shared" si="66"/>
        <v>0</v>
      </c>
      <c r="AK283" s="137">
        <f t="shared" si="67"/>
        <v>0</v>
      </c>
      <c r="AL283" s="145"/>
      <c r="AM283" s="133">
        <f t="shared" si="68"/>
        <v>0</v>
      </c>
      <c r="AO283" s="133">
        <f t="shared" si="69"/>
        <v>0</v>
      </c>
    </row>
    <row r="284" spans="1:41" s="133" customFormat="1" ht="25.5">
      <c r="A284" s="594">
        <v>276</v>
      </c>
      <c r="B284" s="367" t="s">
        <v>645</v>
      </c>
      <c r="C284" s="247" t="s">
        <v>646</v>
      </c>
      <c r="D284" s="247" t="s">
        <v>79</v>
      </c>
      <c r="E284" s="295"/>
      <c r="F284" s="295"/>
      <c r="G284" s="10"/>
      <c r="H284" s="10"/>
      <c r="I284" s="10" t="s">
        <v>37</v>
      </c>
      <c r="J284" s="10"/>
      <c r="K284" s="10"/>
      <c r="L284" s="10"/>
      <c r="M284" s="10"/>
      <c r="N284" s="10"/>
      <c r="O284" s="10"/>
      <c r="P284" s="840"/>
      <c r="Q284" s="439" t="s">
        <v>849</v>
      </c>
      <c r="R284" s="92" t="s">
        <v>68</v>
      </c>
      <c r="S284" s="19"/>
      <c r="T284" s="19"/>
      <c r="U284" s="19">
        <v>1</v>
      </c>
      <c r="V284" s="19"/>
      <c r="X284" s="143"/>
      <c r="Y284" s="144"/>
      <c r="AB284" s="137">
        <f t="shared" si="58"/>
        <v>0</v>
      </c>
      <c r="AC284" s="137">
        <f t="shared" si="59"/>
        <v>0</v>
      </c>
      <c r="AD284" s="137">
        <f t="shared" si="60"/>
        <v>1</v>
      </c>
      <c r="AE284" s="137">
        <f t="shared" si="61"/>
        <v>0</v>
      </c>
      <c r="AF284" s="137">
        <f t="shared" si="62"/>
        <v>0</v>
      </c>
      <c r="AG284" s="137">
        <f t="shared" si="63"/>
        <v>0</v>
      </c>
      <c r="AH284" s="137">
        <f t="shared" si="64"/>
        <v>0</v>
      </c>
      <c r="AI284" s="137">
        <f t="shared" si="65"/>
        <v>0</v>
      </c>
      <c r="AJ284" s="137">
        <f t="shared" si="66"/>
        <v>0</v>
      </c>
      <c r="AK284" s="137">
        <f t="shared" si="67"/>
        <v>0</v>
      </c>
      <c r="AL284" s="145"/>
      <c r="AM284" s="133">
        <f t="shared" si="68"/>
        <v>0</v>
      </c>
      <c r="AO284" s="133">
        <f t="shared" si="69"/>
        <v>0</v>
      </c>
    </row>
    <row r="285" spans="1:41" s="133" customFormat="1" ht="25.5">
      <c r="A285" s="594">
        <v>277</v>
      </c>
      <c r="B285" s="367" t="s">
        <v>647</v>
      </c>
      <c r="C285" s="247" t="s">
        <v>648</v>
      </c>
      <c r="D285" s="247" t="s">
        <v>79</v>
      </c>
      <c r="E285" s="295"/>
      <c r="F285" s="295"/>
      <c r="G285" s="10"/>
      <c r="H285" s="10"/>
      <c r="I285" s="10"/>
      <c r="J285" s="10"/>
      <c r="K285" s="10"/>
      <c r="L285" s="10"/>
      <c r="M285" s="10"/>
      <c r="N285" s="10"/>
      <c r="O285" s="10"/>
      <c r="P285" s="840" t="s">
        <v>600</v>
      </c>
      <c r="Q285" s="439" t="s">
        <v>849</v>
      </c>
      <c r="R285" s="92" t="s">
        <v>68</v>
      </c>
      <c r="S285" s="19"/>
      <c r="T285" s="19"/>
      <c r="U285" s="19">
        <v>1</v>
      </c>
      <c r="V285" s="19"/>
      <c r="X285" s="143">
        <v>1</v>
      </c>
      <c r="Y285" s="144"/>
      <c r="AB285" s="137">
        <f t="shared" si="58"/>
        <v>0</v>
      </c>
      <c r="AC285" s="137">
        <f t="shared" si="59"/>
        <v>0</v>
      </c>
      <c r="AD285" s="137">
        <f t="shared" si="60"/>
        <v>0</v>
      </c>
      <c r="AE285" s="137">
        <f t="shared" si="61"/>
        <v>0</v>
      </c>
      <c r="AF285" s="137">
        <f t="shared" si="62"/>
        <v>0</v>
      </c>
      <c r="AG285" s="137">
        <f t="shared" si="63"/>
        <v>0</v>
      </c>
      <c r="AH285" s="137">
        <f t="shared" si="64"/>
        <v>0</v>
      </c>
      <c r="AI285" s="137">
        <f t="shared" si="65"/>
        <v>0</v>
      </c>
      <c r="AJ285" s="137">
        <f t="shared" si="66"/>
        <v>0</v>
      </c>
      <c r="AK285" s="137">
        <f t="shared" si="67"/>
        <v>1</v>
      </c>
      <c r="AL285" s="145"/>
      <c r="AM285" s="133">
        <f t="shared" si="68"/>
        <v>1</v>
      </c>
      <c r="AO285" s="133">
        <f t="shared" si="69"/>
        <v>0</v>
      </c>
    </row>
    <row r="286" spans="1:41" s="133" customFormat="1" ht="25.5">
      <c r="A286" s="594">
        <v>278</v>
      </c>
      <c r="B286" s="367" t="s">
        <v>649</v>
      </c>
      <c r="C286" s="247" t="s">
        <v>650</v>
      </c>
      <c r="D286" s="247" t="s">
        <v>79</v>
      </c>
      <c r="E286" s="295"/>
      <c r="F286" s="295"/>
      <c r="G286" s="10"/>
      <c r="H286" s="10"/>
      <c r="I286" s="10"/>
      <c r="J286" s="10"/>
      <c r="K286" s="10"/>
      <c r="L286" s="10"/>
      <c r="M286" s="10"/>
      <c r="N286" s="10"/>
      <c r="O286" s="10"/>
      <c r="P286" s="840" t="s">
        <v>600</v>
      </c>
      <c r="Q286" s="439" t="s">
        <v>849</v>
      </c>
      <c r="R286" s="92" t="s">
        <v>68</v>
      </c>
      <c r="S286" s="19"/>
      <c r="T286" s="19"/>
      <c r="U286" s="19">
        <v>1</v>
      </c>
      <c r="V286" s="19"/>
      <c r="X286" s="143">
        <v>1</v>
      </c>
      <c r="Y286" s="144"/>
      <c r="AB286" s="137">
        <f t="shared" si="58"/>
        <v>0</v>
      </c>
      <c r="AC286" s="137">
        <f t="shared" si="59"/>
        <v>0</v>
      </c>
      <c r="AD286" s="137">
        <f t="shared" si="60"/>
        <v>0</v>
      </c>
      <c r="AE286" s="137">
        <f t="shared" si="61"/>
        <v>0</v>
      </c>
      <c r="AF286" s="137">
        <f t="shared" si="62"/>
        <v>0</v>
      </c>
      <c r="AG286" s="137">
        <f t="shared" si="63"/>
        <v>0</v>
      </c>
      <c r="AH286" s="137">
        <f t="shared" si="64"/>
        <v>0</v>
      </c>
      <c r="AI286" s="137">
        <f t="shared" si="65"/>
        <v>0</v>
      </c>
      <c r="AJ286" s="137">
        <f t="shared" si="66"/>
        <v>0</v>
      </c>
      <c r="AK286" s="137">
        <f t="shared" si="67"/>
        <v>1</v>
      </c>
      <c r="AL286" s="145"/>
      <c r="AM286" s="133">
        <f t="shared" si="68"/>
        <v>1</v>
      </c>
      <c r="AO286" s="133">
        <f t="shared" si="69"/>
        <v>0</v>
      </c>
    </row>
    <row r="287" spans="1:41" s="133" customFormat="1" ht="25.5">
      <c r="A287" s="594">
        <v>279</v>
      </c>
      <c r="B287" s="367" t="s">
        <v>651</v>
      </c>
      <c r="C287" s="247" t="s">
        <v>652</v>
      </c>
      <c r="D287" s="247" t="s">
        <v>79</v>
      </c>
      <c r="E287" s="295"/>
      <c r="F287" s="295"/>
      <c r="G287" s="10"/>
      <c r="H287" s="10"/>
      <c r="I287" s="10"/>
      <c r="J287" s="10"/>
      <c r="K287" s="10"/>
      <c r="L287" s="10"/>
      <c r="M287" s="10"/>
      <c r="N287" s="10"/>
      <c r="O287" s="10"/>
      <c r="P287" s="840" t="s">
        <v>600</v>
      </c>
      <c r="Q287" s="439" t="s">
        <v>849</v>
      </c>
      <c r="R287" s="92" t="s">
        <v>68</v>
      </c>
      <c r="S287" s="19"/>
      <c r="T287" s="19"/>
      <c r="U287" s="19">
        <v>1</v>
      </c>
      <c r="V287" s="19"/>
      <c r="X287" s="143">
        <v>1</v>
      </c>
      <c r="Y287" s="144"/>
      <c r="AB287" s="137">
        <f t="shared" si="58"/>
        <v>0</v>
      </c>
      <c r="AC287" s="137">
        <f t="shared" si="59"/>
        <v>0</v>
      </c>
      <c r="AD287" s="137">
        <f t="shared" si="60"/>
        <v>0</v>
      </c>
      <c r="AE287" s="137">
        <f t="shared" si="61"/>
        <v>0</v>
      </c>
      <c r="AF287" s="137">
        <f t="shared" si="62"/>
        <v>0</v>
      </c>
      <c r="AG287" s="137">
        <f t="shared" si="63"/>
        <v>0</v>
      </c>
      <c r="AH287" s="137">
        <f t="shared" si="64"/>
        <v>0</v>
      </c>
      <c r="AI287" s="137">
        <f t="shared" si="65"/>
        <v>0</v>
      </c>
      <c r="AJ287" s="137">
        <f t="shared" si="66"/>
        <v>0</v>
      </c>
      <c r="AK287" s="137">
        <f t="shared" si="67"/>
        <v>1</v>
      </c>
      <c r="AL287" s="145"/>
      <c r="AM287" s="133">
        <f t="shared" si="68"/>
        <v>1</v>
      </c>
      <c r="AO287" s="133">
        <f t="shared" si="69"/>
        <v>0</v>
      </c>
    </row>
    <row r="288" spans="1:41" s="133" customFormat="1" ht="25.5">
      <c r="A288" s="594">
        <v>280</v>
      </c>
      <c r="B288" s="367" t="s">
        <v>653</v>
      </c>
      <c r="C288" s="247" t="s">
        <v>654</v>
      </c>
      <c r="D288" s="247" t="s">
        <v>655</v>
      </c>
      <c r="E288" s="295"/>
      <c r="F288" s="295"/>
      <c r="G288" s="10"/>
      <c r="H288" s="10"/>
      <c r="I288" s="10"/>
      <c r="J288" s="10"/>
      <c r="K288" s="10"/>
      <c r="L288" s="10"/>
      <c r="M288" s="10"/>
      <c r="N288" s="10"/>
      <c r="O288" s="10"/>
      <c r="P288" s="840" t="s">
        <v>600</v>
      </c>
      <c r="Q288" s="439" t="s">
        <v>849</v>
      </c>
      <c r="R288" s="92" t="s">
        <v>68</v>
      </c>
      <c r="S288" s="19"/>
      <c r="T288" s="19"/>
      <c r="U288" s="19">
        <v>1</v>
      </c>
      <c r="V288" s="19"/>
      <c r="X288" s="143">
        <v>1</v>
      </c>
      <c r="Y288" s="144"/>
      <c r="AB288" s="137">
        <f t="shared" si="58"/>
        <v>0</v>
      </c>
      <c r="AC288" s="137">
        <f t="shared" si="59"/>
        <v>0</v>
      </c>
      <c r="AD288" s="137">
        <f t="shared" si="60"/>
        <v>0</v>
      </c>
      <c r="AE288" s="137">
        <f t="shared" si="61"/>
        <v>0</v>
      </c>
      <c r="AF288" s="137">
        <f t="shared" si="62"/>
        <v>0</v>
      </c>
      <c r="AG288" s="137">
        <f t="shared" si="63"/>
        <v>0</v>
      </c>
      <c r="AH288" s="137">
        <f t="shared" si="64"/>
        <v>0</v>
      </c>
      <c r="AI288" s="137">
        <f t="shared" si="65"/>
        <v>0</v>
      </c>
      <c r="AJ288" s="137">
        <f t="shared" si="66"/>
        <v>0</v>
      </c>
      <c r="AK288" s="137">
        <f t="shared" si="67"/>
        <v>1</v>
      </c>
      <c r="AL288" s="145"/>
      <c r="AM288" s="133">
        <f t="shared" si="68"/>
        <v>1</v>
      </c>
      <c r="AO288" s="133">
        <f t="shared" si="69"/>
        <v>0</v>
      </c>
    </row>
    <row r="289" spans="1:41" s="133" customFormat="1" ht="25.5">
      <c r="A289" s="594">
        <v>281</v>
      </c>
      <c r="B289" s="367" t="s">
        <v>656</v>
      </c>
      <c r="C289" s="247" t="s">
        <v>657</v>
      </c>
      <c r="D289" s="247" t="s">
        <v>655</v>
      </c>
      <c r="E289" s="295"/>
      <c r="F289" s="295"/>
      <c r="G289" s="10"/>
      <c r="H289" s="10"/>
      <c r="I289" s="10" t="s">
        <v>37</v>
      </c>
      <c r="J289" s="10"/>
      <c r="K289" s="10"/>
      <c r="L289" s="10"/>
      <c r="M289" s="10"/>
      <c r="N289" s="10"/>
      <c r="O289" s="10"/>
      <c r="P289" s="840"/>
      <c r="Q289" s="439" t="s">
        <v>849</v>
      </c>
      <c r="R289" s="92" t="s">
        <v>68</v>
      </c>
      <c r="S289" s="19"/>
      <c r="T289" s="19"/>
      <c r="U289" s="19">
        <v>1</v>
      </c>
      <c r="V289" s="19"/>
      <c r="X289" s="143"/>
      <c r="Y289" s="144"/>
      <c r="AB289" s="137">
        <f t="shared" si="58"/>
        <v>0</v>
      </c>
      <c r="AC289" s="137">
        <f t="shared" si="59"/>
        <v>0</v>
      </c>
      <c r="AD289" s="137">
        <f t="shared" si="60"/>
        <v>1</v>
      </c>
      <c r="AE289" s="137">
        <f t="shared" si="61"/>
        <v>0</v>
      </c>
      <c r="AF289" s="137">
        <f t="shared" si="62"/>
        <v>0</v>
      </c>
      <c r="AG289" s="137">
        <f t="shared" si="63"/>
        <v>0</v>
      </c>
      <c r="AH289" s="137">
        <f t="shared" si="64"/>
        <v>0</v>
      </c>
      <c r="AI289" s="137">
        <f t="shared" si="65"/>
        <v>0</v>
      </c>
      <c r="AJ289" s="137">
        <f t="shared" si="66"/>
        <v>0</v>
      </c>
      <c r="AK289" s="137">
        <f t="shared" si="67"/>
        <v>0</v>
      </c>
      <c r="AL289" s="145"/>
      <c r="AM289" s="133">
        <f t="shared" si="68"/>
        <v>0</v>
      </c>
      <c r="AO289" s="133">
        <f t="shared" si="69"/>
        <v>0</v>
      </c>
    </row>
    <row r="290" spans="1:41" s="133" customFormat="1" ht="12.75">
      <c r="A290" s="594">
        <v>282</v>
      </c>
      <c r="B290" s="367" t="s">
        <v>658</v>
      </c>
      <c r="C290" s="247" t="s">
        <v>659</v>
      </c>
      <c r="D290" s="247" t="s">
        <v>655</v>
      </c>
      <c r="E290" s="295"/>
      <c r="F290" s="295"/>
      <c r="G290" s="10"/>
      <c r="H290" s="10"/>
      <c r="I290" s="10" t="s">
        <v>37</v>
      </c>
      <c r="J290" s="10"/>
      <c r="K290" s="10"/>
      <c r="L290" s="10"/>
      <c r="M290" s="10"/>
      <c r="N290" s="10"/>
      <c r="O290" s="10"/>
      <c r="P290" s="840"/>
      <c r="Q290" s="439" t="s">
        <v>849</v>
      </c>
      <c r="R290" s="92" t="s">
        <v>68</v>
      </c>
      <c r="S290" s="19"/>
      <c r="T290" s="19"/>
      <c r="U290" s="19">
        <v>1</v>
      </c>
      <c r="V290" s="19"/>
      <c r="X290" s="143"/>
      <c r="Y290" s="144"/>
      <c r="AB290" s="137">
        <f t="shared" si="58"/>
        <v>0</v>
      </c>
      <c r="AC290" s="137">
        <f t="shared" si="59"/>
        <v>0</v>
      </c>
      <c r="AD290" s="137">
        <f t="shared" si="60"/>
        <v>1</v>
      </c>
      <c r="AE290" s="137">
        <f t="shared" si="61"/>
        <v>0</v>
      </c>
      <c r="AF290" s="137">
        <f t="shared" si="62"/>
        <v>0</v>
      </c>
      <c r="AG290" s="137">
        <f t="shared" si="63"/>
        <v>0</v>
      </c>
      <c r="AH290" s="137">
        <f t="shared" si="64"/>
        <v>0</v>
      </c>
      <c r="AI290" s="137">
        <f t="shared" si="65"/>
        <v>0</v>
      </c>
      <c r="AJ290" s="137">
        <f t="shared" si="66"/>
        <v>0</v>
      </c>
      <c r="AK290" s="137">
        <f t="shared" si="67"/>
        <v>0</v>
      </c>
      <c r="AL290" s="145"/>
      <c r="AM290" s="133">
        <f t="shared" si="68"/>
        <v>0</v>
      </c>
      <c r="AO290" s="133">
        <f t="shared" si="69"/>
        <v>0</v>
      </c>
    </row>
    <row r="291" spans="1:41" s="133" customFormat="1" ht="25.5">
      <c r="A291" s="594">
        <v>283</v>
      </c>
      <c r="B291" s="367" t="s">
        <v>660</v>
      </c>
      <c r="C291" s="247" t="s">
        <v>661</v>
      </c>
      <c r="D291" s="247" t="s">
        <v>655</v>
      </c>
      <c r="E291" s="295"/>
      <c r="F291" s="295"/>
      <c r="G291" s="10"/>
      <c r="H291" s="10"/>
      <c r="I291" s="10"/>
      <c r="J291" s="10"/>
      <c r="K291" s="10"/>
      <c r="L291" s="10"/>
      <c r="M291" s="10"/>
      <c r="N291" s="10"/>
      <c r="O291" s="10"/>
      <c r="P291" s="840" t="s">
        <v>600</v>
      </c>
      <c r="Q291" s="439" t="s">
        <v>849</v>
      </c>
      <c r="R291" s="92" t="s">
        <v>68</v>
      </c>
      <c r="S291" s="19"/>
      <c r="T291" s="19"/>
      <c r="U291" s="19">
        <v>1</v>
      </c>
      <c r="V291" s="19"/>
      <c r="X291" s="143">
        <v>1</v>
      </c>
      <c r="Y291" s="144"/>
      <c r="AB291" s="137">
        <f t="shared" si="58"/>
        <v>0</v>
      </c>
      <c r="AC291" s="137">
        <f t="shared" si="59"/>
        <v>0</v>
      </c>
      <c r="AD291" s="137">
        <f t="shared" si="60"/>
        <v>0</v>
      </c>
      <c r="AE291" s="137">
        <f t="shared" si="61"/>
        <v>0</v>
      </c>
      <c r="AF291" s="137">
        <f t="shared" si="62"/>
        <v>0</v>
      </c>
      <c r="AG291" s="137">
        <f t="shared" si="63"/>
        <v>0</v>
      </c>
      <c r="AH291" s="137">
        <f t="shared" si="64"/>
        <v>0</v>
      </c>
      <c r="AI291" s="137">
        <f t="shared" si="65"/>
        <v>0</v>
      </c>
      <c r="AJ291" s="137">
        <f t="shared" si="66"/>
        <v>0</v>
      </c>
      <c r="AK291" s="137">
        <f t="shared" si="67"/>
        <v>1</v>
      </c>
      <c r="AL291" s="145"/>
      <c r="AM291" s="133">
        <f t="shared" si="68"/>
        <v>1</v>
      </c>
      <c r="AO291" s="133">
        <f t="shared" si="69"/>
        <v>0</v>
      </c>
    </row>
    <row r="292" spans="1:41" s="133" customFormat="1" ht="25.5">
      <c r="A292" s="594">
        <v>284</v>
      </c>
      <c r="B292" s="367" t="s">
        <v>662</v>
      </c>
      <c r="C292" s="247" t="s">
        <v>663</v>
      </c>
      <c r="D292" s="247" t="s">
        <v>655</v>
      </c>
      <c r="E292" s="295"/>
      <c r="F292" s="295"/>
      <c r="G292" s="10"/>
      <c r="H292" s="10"/>
      <c r="I292" s="10" t="s">
        <v>37</v>
      </c>
      <c r="J292" s="10"/>
      <c r="K292" s="10"/>
      <c r="L292" s="10"/>
      <c r="M292" s="10"/>
      <c r="N292" s="10"/>
      <c r="O292" s="10"/>
      <c r="P292" s="840"/>
      <c r="Q292" s="439" t="s">
        <v>849</v>
      </c>
      <c r="R292" s="92" t="s">
        <v>68</v>
      </c>
      <c r="S292" s="19"/>
      <c r="T292" s="19"/>
      <c r="U292" s="19">
        <v>1</v>
      </c>
      <c r="V292" s="19"/>
      <c r="X292" s="143"/>
      <c r="Y292" s="144"/>
      <c r="AB292" s="137">
        <f t="shared" si="58"/>
        <v>0</v>
      </c>
      <c r="AC292" s="137">
        <f t="shared" si="59"/>
        <v>0</v>
      </c>
      <c r="AD292" s="137">
        <f t="shared" si="60"/>
        <v>1</v>
      </c>
      <c r="AE292" s="137">
        <f t="shared" si="61"/>
        <v>0</v>
      </c>
      <c r="AF292" s="137">
        <f t="shared" si="62"/>
        <v>0</v>
      </c>
      <c r="AG292" s="137">
        <f t="shared" si="63"/>
        <v>0</v>
      </c>
      <c r="AH292" s="137">
        <f t="shared" si="64"/>
        <v>0</v>
      </c>
      <c r="AI292" s="137">
        <f t="shared" si="65"/>
        <v>0</v>
      </c>
      <c r="AJ292" s="137">
        <f t="shared" si="66"/>
        <v>0</v>
      </c>
      <c r="AK292" s="137">
        <f t="shared" si="67"/>
        <v>0</v>
      </c>
      <c r="AL292" s="145"/>
      <c r="AM292" s="133">
        <f t="shared" si="68"/>
        <v>0</v>
      </c>
      <c r="AO292" s="133">
        <f t="shared" si="69"/>
        <v>0</v>
      </c>
    </row>
    <row r="293" spans="1:41" s="133" customFormat="1" ht="25.5">
      <c r="A293" s="594">
        <v>285</v>
      </c>
      <c r="B293" s="367" t="s">
        <v>664</v>
      </c>
      <c r="C293" s="247" t="s">
        <v>665</v>
      </c>
      <c r="D293" s="247" t="s">
        <v>655</v>
      </c>
      <c r="E293" s="295"/>
      <c r="F293" s="295"/>
      <c r="G293" s="10"/>
      <c r="H293" s="10"/>
      <c r="I293" s="10"/>
      <c r="J293" s="10"/>
      <c r="K293" s="10"/>
      <c r="L293" s="10"/>
      <c r="M293" s="10"/>
      <c r="N293" s="10"/>
      <c r="O293" s="10"/>
      <c r="P293" s="840" t="s">
        <v>600</v>
      </c>
      <c r="Q293" s="439" t="s">
        <v>849</v>
      </c>
      <c r="R293" s="92" t="s">
        <v>68</v>
      </c>
      <c r="S293" s="19"/>
      <c r="T293" s="19"/>
      <c r="U293" s="19">
        <v>1</v>
      </c>
      <c r="V293" s="19"/>
      <c r="X293" s="143">
        <v>1</v>
      </c>
      <c r="Y293" s="144"/>
      <c r="AB293" s="137">
        <f t="shared" si="58"/>
        <v>0</v>
      </c>
      <c r="AC293" s="137">
        <f t="shared" si="59"/>
        <v>0</v>
      </c>
      <c r="AD293" s="137">
        <f t="shared" si="60"/>
        <v>0</v>
      </c>
      <c r="AE293" s="137">
        <f t="shared" si="61"/>
        <v>0</v>
      </c>
      <c r="AF293" s="137">
        <f t="shared" si="62"/>
        <v>0</v>
      </c>
      <c r="AG293" s="137">
        <f t="shared" si="63"/>
        <v>0</v>
      </c>
      <c r="AH293" s="137">
        <f t="shared" si="64"/>
        <v>0</v>
      </c>
      <c r="AI293" s="137">
        <f t="shared" si="65"/>
        <v>0</v>
      </c>
      <c r="AJ293" s="137">
        <f t="shared" si="66"/>
        <v>0</v>
      </c>
      <c r="AK293" s="137">
        <f t="shared" si="67"/>
        <v>1</v>
      </c>
      <c r="AL293" s="145"/>
      <c r="AM293" s="133">
        <f t="shared" si="68"/>
        <v>1</v>
      </c>
      <c r="AO293" s="133">
        <f t="shared" si="69"/>
        <v>0</v>
      </c>
    </row>
    <row r="294" spans="1:41" s="133" customFormat="1" ht="25.5">
      <c r="A294" s="594">
        <v>286</v>
      </c>
      <c r="B294" s="367" t="s">
        <v>666</v>
      </c>
      <c r="C294" s="247" t="s">
        <v>667</v>
      </c>
      <c r="D294" s="247" t="s">
        <v>655</v>
      </c>
      <c r="E294" s="295"/>
      <c r="F294" s="295"/>
      <c r="G294" s="10"/>
      <c r="H294" s="10"/>
      <c r="I294" s="10" t="s">
        <v>37</v>
      </c>
      <c r="J294" s="10"/>
      <c r="K294" s="10"/>
      <c r="L294" s="10"/>
      <c r="M294" s="10"/>
      <c r="N294" s="10"/>
      <c r="O294" s="10"/>
      <c r="P294" s="840"/>
      <c r="Q294" s="439" t="s">
        <v>849</v>
      </c>
      <c r="R294" s="92" t="s">
        <v>68</v>
      </c>
      <c r="S294" s="19"/>
      <c r="T294" s="19"/>
      <c r="U294" s="19">
        <v>1</v>
      </c>
      <c r="V294" s="19"/>
      <c r="X294" s="143"/>
      <c r="Y294" s="144"/>
      <c r="AB294" s="137">
        <f t="shared" si="58"/>
        <v>0</v>
      </c>
      <c r="AC294" s="137">
        <f t="shared" si="59"/>
        <v>0</v>
      </c>
      <c r="AD294" s="137">
        <f t="shared" si="60"/>
        <v>1</v>
      </c>
      <c r="AE294" s="137">
        <f t="shared" si="61"/>
        <v>0</v>
      </c>
      <c r="AF294" s="137">
        <f t="shared" si="62"/>
        <v>0</v>
      </c>
      <c r="AG294" s="137">
        <f t="shared" si="63"/>
        <v>0</v>
      </c>
      <c r="AH294" s="137">
        <f t="shared" si="64"/>
        <v>0</v>
      </c>
      <c r="AI294" s="137">
        <f t="shared" si="65"/>
        <v>0</v>
      </c>
      <c r="AJ294" s="137">
        <f t="shared" si="66"/>
        <v>0</v>
      </c>
      <c r="AK294" s="137">
        <f t="shared" si="67"/>
        <v>0</v>
      </c>
      <c r="AL294" s="145"/>
      <c r="AM294" s="133">
        <f t="shared" si="68"/>
        <v>0</v>
      </c>
      <c r="AO294" s="133">
        <f t="shared" si="69"/>
        <v>0</v>
      </c>
    </row>
    <row r="295" spans="1:41" s="133" customFormat="1" ht="25.5">
      <c r="A295" s="594">
        <v>287</v>
      </c>
      <c r="B295" s="367" t="s">
        <v>668</v>
      </c>
      <c r="C295" s="247" t="s">
        <v>669</v>
      </c>
      <c r="D295" s="247" t="s">
        <v>655</v>
      </c>
      <c r="E295" s="295"/>
      <c r="F295" s="295"/>
      <c r="G295" s="10"/>
      <c r="H295" s="10"/>
      <c r="I295" s="10" t="s">
        <v>37</v>
      </c>
      <c r="J295" s="10"/>
      <c r="K295" s="10"/>
      <c r="L295" s="10"/>
      <c r="M295" s="10"/>
      <c r="N295" s="10"/>
      <c r="O295" s="10"/>
      <c r="P295" s="840"/>
      <c r="Q295" s="439" t="s">
        <v>849</v>
      </c>
      <c r="R295" s="92" t="s">
        <v>68</v>
      </c>
      <c r="S295" s="19"/>
      <c r="T295" s="19"/>
      <c r="U295" s="19">
        <v>1</v>
      </c>
      <c r="V295" s="19"/>
      <c r="X295" s="143"/>
      <c r="Y295" s="144"/>
      <c r="AB295" s="137">
        <f t="shared" si="58"/>
        <v>0</v>
      </c>
      <c r="AC295" s="137">
        <f t="shared" si="59"/>
        <v>0</v>
      </c>
      <c r="AD295" s="137">
        <f t="shared" si="60"/>
        <v>1</v>
      </c>
      <c r="AE295" s="137">
        <f t="shared" si="61"/>
        <v>0</v>
      </c>
      <c r="AF295" s="137">
        <f t="shared" si="62"/>
        <v>0</v>
      </c>
      <c r="AG295" s="137">
        <f t="shared" si="63"/>
        <v>0</v>
      </c>
      <c r="AH295" s="137">
        <f t="shared" si="64"/>
        <v>0</v>
      </c>
      <c r="AI295" s="137">
        <f t="shared" si="65"/>
        <v>0</v>
      </c>
      <c r="AJ295" s="137">
        <f t="shared" si="66"/>
        <v>0</v>
      </c>
      <c r="AK295" s="137">
        <f t="shared" si="67"/>
        <v>0</v>
      </c>
      <c r="AL295" s="145"/>
      <c r="AM295" s="133">
        <f t="shared" si="68"/>
        <v>0</v>
      </c>
      <c r="AO295" s="133">
        <f t="shared" si="69"/>
        <v>0</v>
      </c>
    </row>
    <row r="296" spans="1:41" s="133" customFormat="1" ht="25.5">
      <c r="A296" s="594">
        <v>288</v>
      </c>
      <c r="B296" s="367" t="s">
        <v>670</v>
      </c>
      <c r="C296" s="247" t="s">
        <v>671</v>
      </c>
      <c r="D296" s="247" t="s">
        <v>655</v>
      </c>
      <c r="E296" s="295"/>
      <c r="F296" s="295"/>
      <c r="G296" s="10"/>
      <c r="H296" s="10"/>
      <c r="I296" s="10" t="s">
        <v>37</v>
      </c>
      <c r="J296" s="10"/>
      <c r="K296" s="10"/>
      <c r="L296" s="10"/>
      <c r="M296" s="10"/>
      <c r="N296" s="10"/>
      <c r="O296" s="10"/>
      <c r="P296" s="840"/>
      <c r="Q296" s="439" t="s">
        <v>849</v>
      </c>
      <c r="R296" s="92" t="s">
        <v>68</v>
      </c>
      <c r="S296" s="19"/>
      <c r="T296" s="19"/>
      <c r="U296" s="19">
        <v>1</v>
      </c>
      <c r="V296" s="19"/>
      <c r="X296" s="143"/>
      <c r="Y296" s="144"/>
      <c r="AB296" s="137">
        <f t="shared" si="58"/>
        <v>0</v>
      </c>
      <c r="AC296" s="137">
        <f t="shared" si="59"/>
        <v>0</v>
      </c>
      <c r="AD296" s="137">
        <f t="shared" si="60"/>
        <v>1</v>
      </c>
      <c r="AE296" s="137">
        <f t="shared" si="61"/>
        <v>0</v>
      </c>
      <c r="AF296" s="137">
        <f t="shared" si="62"/>
        <v>0</v>
      </c>
      <c r="AG296" s="137">
        <f t="shared" si="63"/>
        <v>0</v>
      </c>
      <c r="AH296" s="137">
        <f t="shared" si="64"/>
        <v>0</v>
      </c>
      <c r="AI296" s="137">
        <f t="shared" si="65"/>
        <v>0</v>
      </c>
      <c r="AJ296" s="137">
        <f t="shared" si="66"/>
        <v>0</v>
      </c>
      <c r="AK296" s="137">
        <f t="shared" si="67"/>
        <v>0</v>
      </c>
      <c r="AL296" s="145"/>
      <c r="AM296" s="133">
        <f t="shared" si="68"/>
        <v>0</v>
      </c>
      <c r="AO296" s="133">
        <f t="shared" si="69"/>
        <v>0</v>
      </c>
    </row>
    <row r="297" spans="1:41" s="133" customFormat="1" ht="25.5">
      <c r="A297" s="594">
        <v>289</v>
      </c>
      <c r="B297" s="367" t="s">
        <v>672</v>
      </c>
      <c r="C297" s="247" t="s">
        <v>673</v>
      </c>
      <c r="D297" s="247" t="s">
        <v>674</v>
      </c>
      <c r="E297" s="295"/>
      <c r="F297" s="295"/>
      <c r="G297" s="10"/>
      <c r="H297" s="10"/>
      <c r="I297" s="10" t="s">
        <v>37</v>
      </c>
      <c r="J297" s="10"/>
      <c r="K297" s="10"/>
      <c r="L297" s="10"/>
      <c r="M297" s="10"/>
      <c r="N297" s="10"/>
      <c r="O297" s="10"/>
      <c r="P297" s="840"/>
      <c r="Q297" s="439" t="s">
        <v>849</v>
      </c>
      <c r="R297" s="92" t="s">
        <v>68</v>
      </c>
      <c r="S297" s="19"/>
      <c r="T297" s="19"/>
      <c r="U297" s="19">
        <v>1</v>
      </c>
      <c r="V297" s="19"/>
      <c r="X297" s="143"/>
      <c r="Y297" s="144"/>
      <c r="AB297" s="137">
        <f t="shared" si="58"/>
        <v>0</v>
      </c>
      <c r="AC297" s="137">
        <f t="shared" si="59"/>
        <v>0</v>
      </c>
      <c r="AD297" s="137">
        <f t="shared" si="60"/>
        <v>1</v>
      </c>
      <c r="AE297" s="137">
        <f t="shared" si="61"/>
        <v>0</v>
      </c>
      <c r="AF297" s="137">
        <f t="shared" si="62"/>
        <v>0</v>
      </c>
      <c r="AG297" s="137">
        <f t="shared" si="63"/>
        <v>0</v>
      </c>
      <c r="AH297" s="137">
        <f t="shared" si="64"/>
        <v>0</v>
      </c>
      <c r="AI297" s="137">
        <f t="shared" si="65"/>
        <v>0</v>
      </c>
      <c r="AJ297" s="137">
        <f t="shared" si="66"/>
        <v>0</v>
      </c>
      <c r="AK297" s="137">
        <f t="shared" si="67"/>
        <v>0</v>
      </c>
      <c r="AL297" s="145"/>
      <c r="AM297" s="133">
        <f t="shared" si="68"/>
        <v>0</v>
      </c>
      <c r="AO297" s="133">
        <f t="shared" si="69"/>
        <v>0</v>
      </c>
    </row>
    <row r="298" spans="1:41" s="133" customFormat="1" ht="12.75">
      <c r="A298" s="594">
        <v>290</v>
      </c>
      <c r="B298" s="367" t="s">
        <v>675</v>
      </c>
      <c r="C298" s="247" t="s">
        <v>676</v>
      </c>
      <c r="D298" s="247" t="s">
        <v>674</v>
      </c>
      <c r="E298" s="295"/>
      <c r="F298" s="295"/>
      <c r="G298" s="10"/>
      <c r="H298" s="10"/>
      <c r="I298" s="10"/>
      <c r="J298" s="10"/>
      <c r="K298" s="10"/>
      <c r="L298" s="10"/>
      <c r="M298" s="10"/>
      <c r="N298" s="10"/>
      <c r="O298" s="10"/>
      <c r="P298" s="840" t="s">
        <v>600</v>
      </c>
      <c r="Q298" s="439" t="s">
        <v>849</v>
      </c>
      <c r="R298" s="92" t="s">
        <v>68</v>
      </c>
      <c r="S298" s="19"/>
      <c r="T298" s="19"/>
      <c r="U298" s="19">
        <v>1</v>
      </c>
      <c r="V298" s="19"/>
      <c r="X298" s="143">
        <v>1</v>
      </c>
      <c r="Y298" s="144"/>
      <c r="AB298" s="137">
        <f t="shared" si="58"/>
        <v>0</v>
      </c>
      <c r="AC298" s="137">
        <f t="shared" si="59"/>
        <v>0</v>
      </c>
      <c r="AD298" s="137">
        <f t="shared" si="60"/>
        <v>0</v>
      </c>
      <c r="AE298" s="137">
        <f t="shared" si="61"/>
        <v>0</v>
      </c>
      <c r="AF298" s="137">
        <f t="shared" si="62"/>
        <v>0</v>
      </c>
      <c r="AG298" s="137">
        <f t="shared" si="63"/>
        <v>0</v>
      </c>
      <c r="AH298" s="137">
        <f t="shared" si="64"/>
        <v>0</v>
      </c>
      <c r="AI298" s="137">
        <f t="shared" si="65"/>
        <v>0</v>
      </c>
      <c r="AJ298" s="137">
        <f t="shared" si="66"/>
        <v>0</v>
      </c>
      <c r="AK298" s="137">
        <f t="shared" si="67"/>
        <v>1</v>
      </c>
      <c r="AL298" s="145"/>
      <c r="AM298" s="133">
        <f t="shared" si="68"/>
        <v>1</v>
      </c>
      <c r="AO298" s="133">
        <f t="shared" si="69"/>
        <v>0</v>
      </c>
    </row>
    <row r="299" spans="1:41" s="133" customFormat="1" ht="25.5">
      <c r="A299" s="594">
        <v>291</v>
      </c>
      <c r="B299" s="365" t="s">
        <v>677</v>
      </c>
      <c r="C299" s="247" t="s">
        <v>678</v>
      </c>
      <c r="D299" s="247" t="s">
        <v>674</v>
      </c>
      <c r="E299" s="295"/>
      <c r="F299" s="295"/>
      <c r="G299" s="10"/>
      <c r="H299" s="10"/>
      <c r="I299" s="10"/>
      <c r="J299" s="10"/>
      <c r="K299" s="10"/>
      <c r="L299" s="10"/>
      <c r="M299" s="10"/>
      <c r="N299" s="10"/>
      <c r="O299" s="10"/>
      <c r="P299" s="840" t="s">
        <v>600</v>
      </c>
      <c r="Q299" s="439" t="s">
        <v>849</v>
      </c>
      <c r="R299" s="92" t="s">
        <v>68</v>
      </c>
      <c r="S299" s="19"/>
      <c r="T299" s="19"/>
      <c r="U299" s="19">
        <v>1</v>
      </c>
      <c r="V299" s="19"/>
      <c r="X299" s="143">
        <v>1</v>
      </c>
      <c r="Y299" s="144"/>
      <c r="AB299" s="137">
        <f t="shared" si="58"/>
        <v>0</v>
      </c>
      <c r="AC299" s="137">
        <f t="shared" si="59"/>
        <v>0</v>
      </c>
      <c r="AD299" s="137">
        <f t="shared" si="60"/>
        <v>0</v>
      </c>
      <c r="AE299" s="137">
        <f t="shared" si="61"/>
        <v>0</v>
      </c>
      <c r="AF299" s="137">
        <f t="shared" si="62"/>
        <v>0</v>
      </c>
      <c r="AG299" s="137">
        <f t="shared" si="63"/>
        <v>0</v>
      </c>
      <c r="AH299" s="137">
        <f t="shared" si="64"/>
        <v>0</v>
      </c>
      <c r="AI299" s="137">
        <f t="shared" si="65"/>
        <v>0</v>
      </c>
      <c r="AJ299" s="137">
        <f t="shared" si="66"/>
        <v>0</v>
      </c>
      <c r="AK299" s="137">
        <f t="shared" si="67"/>
        <v>1</v>
      </c>
      <c r="AL299" s="145"/>
      <c r="AM299" s="133">
        <f t="shared" si="68"/>
        <v>1</v>
      </c>
      <c r="AO299" s="133">
        <f t="shared" si="69"/>
        <v>0</v>
      </c>
    </row>
    <row r="300" spans="1:41" s="133" customFormat="1" ht="25.5">
      <c r="A300" s="594">
        <v>292</v>
      </c>
      <c r="B300" s="367" t="s">
        <v>679</v>
      </c>
      <c r="C300" s="247" t="s">
        <v>680</v>
      </c>
      <c r="D300" s="247" t="s">
        <v>674</v>
      </c>
      <c r="E300" s="295"/>
      <c r="F300" s="295"/>
      <c r="G300" s="10"/>
      <c r="H300" s="10"/>
      <c r="I300" s="10"/>
      <c r="J300" s="10"/>
      <c r="K300" s="10"/>
      <c r="L300" s="10"/>
      <c r="M300" s="10"/>
      <c r="N300" s="10"/>
      <c r="O300" s="10"/>
      <c r="P300" s="840" t="s">
        <v>600</v>
      </c>
      <c r="Q300" s="439" t="s">
        <v>849</v>
      </c>
      <c r="R300" s="92" t="s">
        <v>68</v>
      </c>
      <c r="S300" s="19"/>
      <c r="T300" s="19"/>
      <c r="U300" s="19">
        <v>1</v>
      </c>
      <c r="V300" s="19"/>
      <c r="X300" s="143">
        <v>1</v>
      </c>
      <c r="Y300" s="144"/>
      <c r="AB300" s="137">
        <f t="shared" si="58"/>
        <v>0</v>
      </c>
      <c r="AC300" s="137">
        <f t="shared" si="59"/>
        <v>0</v>
      </c>
      <c r="AD300" s="137">
        <f t="shared" si="60"/>
        <v>0</v>
      </c>
      <c r="AE300" s="137">
        <f t="shared" si="61"/>
        <v>0</v>
      </c>
      <c r="AF300" s="137">
        <f t="shared" si="62"/>
        <v>0</v>
      </c>
      <c r="AG300" s="137">
        <f t="shared" si="63"/>
        <v>0</v>
      </c>
      <c r="AH300" s="137">
        <f t="shared" si="64"/>
        <v>0</v>
      </c>
      <c r="AI300" s="137">
        <f t="shared" si="65"/>
        <v>0</v>
      </c>
      <c r="AJ300" s="137">
        <f t="shared" si="66"/>
        <v>0</v>
      </c>
      <c r="AK300" s="137">
        <f t="shared" si="67"/>
        <v>1</v>
      </c>
      <c r="AL300" s="145"/>
      <c r="AM300" s="133">
        <f t="shared" si="68"/>
        <v>1</v>
      </c>
      <c r="AO300" s="133">
        <f t="shared" si="69"/>
        <v>0</v>
      </c>
    </row>
    <row r="301" spans="1:41" s="133" customFormat="1" ht="25.5">
      <c r="A301" s="594">
        <v>293</v>
      </c>
      <c r="B301" s="365" t="s">
        <v>681</v>
      </c>
      <c r="C301" s="247" t="s">
        <v>682</v>
      </c>
      <c r="D301" s="247" t="s">
        <v>66</v>
      </c>
      <c r="E301" s="295"/>
      <c r="F301" s="295"/>
      <c r="G301" s="10"/>
      <c r="H301" s="10"/>
      <c r="I301" s="10" t="s">
        <v>37</v>
      </c>
      <c r="J301" s="10"/>
      <c r="K301" s="10"/>
      <c r="L301" s="10"/>
      <c r="M301" s="10"/>
      <c r="N301" s="10"/>
      <c r="O301" s="10"/>
      <c r="P301" s="840"/>
      <c r="Q301" s="439" t="s">
        <v>849</v>
      </c>
      <c r="R301" s="92" t="s">
        <v>67</v>
      </c>
      <c r="S301" s="19"/>
      <c r="T301" s="19"/>
      <c r="U301" s="19">
        <v>1</v>
      </c>
      <c r="V301" s="19"/>
      <c r="X301" s="143"/>
      <c r="Y301" s="144"/>
      <c r="AB301" s="137">
        <f t="shared" si="58"/>
        <v>0</v>
      </c>
      <c r="AC301" s="137">
        <f t="shared" si="59"/>
        <v>0</v>
      </c>
      <c r="AD301" s="137">
        <f t="shared" si="60"/>
        <v>1</v>
      </c>
      <c r="AE301" s="137">
        <f t="shared" si="61"/>
        <v>0</v>
      </c>
      <c r="AF301" s="137">
        <f t="shared" si="62"/>
        <v>0</v>
      </c>
      <c r="AG301" s="137">
        <f t="shared" si="63"/>
        <v>0</v>
      </c>
      <c r="AH301" s="137">
        <f t="shared" si="64"/>
        <v>0</v>
      </c>
      <c r="AI301" s="137">
        <f t="shared" si="65"/>
        <v>0</v>
      </c>
      <c r="AJ301" s="137">
        <f t="shared" si="66"/>
        <v>0</v>
      </c>
      <c r="AK301" s="137">
        <f t="shared" si="67"/>
        <v>0</v>
      </c>
      <c r="AL301" s="145"/>
      <c r="AM301" s="133">
        <f t="shared" si="68"/>
        <v>0</v>
      </c>
      <c r="AO301" s="133">
        <f t="shared" si="69"/>
        <v>0</v>
      </c>
    </row>
    <row r="302" spans="1:41" s="133" customFormat="1" ht="25.5">
      <c r="A302" s="594">
        <v>294</v>
      </c>
      <c r="B302" s="365" t="s">
        <v>683</v>
      </c>
      <c r="C302" s="247" t="s">
        <v>684</v>
      </c>
      <c r="D302" s="247" t="s">
        <v>66</v>
      </c>
      <c r="E302" s="295"/>
      <c r="F302" s="295"/>
      <c r="G302" s="10"/>
      <c r="H302" s="10"/>
      <c r="I302" s="10"/>
      <c r="J302" s="10"/>
      <c r="K302" s="10"/>
      <c r="L302" s="10"/>
      <c r="M302" s="10"/>
      <c r="N302" s="10"/>
      <c r="O302" s="10"/>
      <c r="P302" s="840" t="s">
        <v>600</v>
      </c>
      <c r="Q302" s="439" t="s">
        <v>849</v>
      </c>
      <c r="R302" s="92" t="s">
        <v>67</v>
      </c>
      <c r="S302" s="19"/>
      <c r="T302" s="19"/>
      <c r="U302" s="19">
        <v>1</v>
      </c>
      <c r="V302" s="19"/>
      <c r="X302" s="143">
        <v>1</v>
      </c>
      <c r="Y302" s="144"/>
      <c r="AB302" s="137">
        <f t="shared" si="58"/>
        <v>0</v>
      </c>
      <c r="AC302" s="137">
        <f t="shared" si="59"/>
        <v>0</v>
      </c>
      <c r="AD302" s="137">
        <f t="shared" si="60"/>
        <v>0</v>
      </c>
      <c r="AE302" s="137">
        <f t="shared" si="61"/>
        <v>0</v>
      </c>
      <c r="AF302" s="137">
        <f t="shared" si="62"/>
        <v>0</v>
      </c>
      <c r="AG302" s="137">
        <f t="shared" si="63"/>
        <v>0</v>
      </c>
      <c r="AH302" s="137">
        <f t="shared" si="64"/>
        <v>0</v>
      </c>
      <c r="AI302" s="137">
        <f t="shared" si="65"/>
        <v>0</v>
      </c>
      <c r="AJ302" s="137">
        <f t="shared" si="66"/>
        <v>0</v>
      </c>
      <c r="AK302" s="137">
        <f t="shared" si="67"/>
        <v>1</v>
      </c>
      <c r="AL302" s="145"/>
      <c r="AM302" s="133">
        <f t="shared" si="68"/>
        <v>1</v>
      </c>
      <c r="AO302" s="133">
        <f t="shared" si="69"/>
        <v>0</v>
      </c>
    </row>
    <row r="303" spans="1:41" s="133" customFormat="1" ht="25.5">
      <c r="A303" s="594">
        <v>295</v>
      </c>
      <c r="B303" s="365" t="s">
        <v>685</v>
      </c>
      <c r="C303" s="247" t="s">
        <v>686</v>
      </c>
      <c r="D303" s="247" t="s">
        <v>66</v>
      </c>
      <c r="E303" s="295"/>
      <c r="F303" s="295"/>
      <c r="G303" s="10"/>
      <c r="H303" s="10"/>
      <c r="I303" s="10"/>
      <c r="J303" s="10"/>
      <c r="K303" s="10"/>
      <c r="L303" s="10"/>
      <c r="M303" s="10"/>
      <c r="N303" s="10"/>
      <c r="O303" s="10"/>
      <c r="P303" s="840" t="s">
        <v>600</v>
      </c>
      <c r="Q303" s="439" t="s">
        <v>849</v>
      </c>
      <c r="R303" s="92" t="s">
        <v>67</v>
      </c>
      <c r="S303" s="19"/>
      <c r="T303" s="19"/>
      <c r="U303" s="19">
        <v>1</v>
      </c>
      <c r="V303" s="19"/>
      <c r="X303" s="143">
        <v>1</v>
      </c>
      <c r="Y303" s="144"/>
      <c r="AB303" s="137">
        <f t="shared" si="58"/>
        <v>0</v>
      </c>
      <c r="AC303" s="137">
        <f t="shared" si="59"/>
        <v>0</v>
      </c>
      <c r="AD303" s="137">
        <f t="shared" si="60"/>
        <v>0</v>
      </c>
      <c r="AE303" s="137">
        <f t="shared" si="61"/>
        <v>0</v>
      </c>
      <c r="AF303" s="137">
        <f t="shared" si="62"/>
        <v>0</v>
      </c>
      <c r="AG303" s="137">
        <f t="shared" si="63"/>
        <v>0</v>
      </c>
      <c r="AH303" s="137">
        <f t="shared" si="64"/>
        <v>0</v>
      </c>
      <c r="AI303" s="137">
        <f t="shared" si="65"/>
        <v>0</v>
      </c>
      <c r="AJ303" s="137">
        <f t="shared" si="66"/>
        <v>0</v>
      </c>
      <c r="AK303" s="137">
        <f t="shared" si="67"/>
        <v>1</v>
      </c>
      <c r="AL303" s="145"/>
      <c r="AM303" s="133">
        <f t="shared" si="68"/>
        <v>1</v>
      </c>
      <c r="AO303" s="133">
        <f t="shared" si="69"/>
        <v>0</v>
      </c>
    </row>
    <row r="304" spans="1:41" s="133" customFormat="1" ht="25.5">
      <c r="A304" s="594">
        <v>296</v>
      </c>
      <c r="B304" s="365" t="s">
        <v>687</v>
      </c>
      <c r="C304" s="247" t="s">
        <v>688</v>
      </c>
      <c r="D304" s="247" t="s">
        <v>66</v>
      </c>
      <c r="E304" s="295"/>
      <c r="F304" s="295"/>
      <c r="G304" s="10"/>
      <c r="H304" s="10"/>
      <c r="I304" s="10"/>
      <c r="J304" s="10"/>
      <c r="K304" s="10"/>
      <c r="L304" s="10"/>
      <c r="M304" s="10"/>
      <c r="N304" s="10"/>
      <c r="O304" s="10"/>
      <c r="P304" s="840" t="s">
        <v>600</v>
      </c>
      <c r="Q304" s="439" t="s">
        <v>849</v>
      </c>
      <c r="R304" s="92" t="s">
        <v>67</v>
      </c>
      <c r="S304" s="19"/>
      <c r="T304" s="19"/>
      <c r="U304" s="19">
        <v>1</v>
      </c>
      <c r="V304" s="19"/>
      <c r="X304" s="143">
        <v>1</v>
      </c>
      <c r="Y304" s="144"/>
      <c r="AB304" s="137">
        <f t="shared" si="58"/>
        <v>0</v>
      </c>
      <c r="AC304" s="137">
        <f t="shared" si="59"/>
        <v>0</v>
      </c>
      <c r="AD304" s="137">
        <f t="shared" si="60"/>
        <v>0</v>
      </c>
      <c r="AE304" s="137">
        <f t="shared" si="61"/>
        <v>0</v>
      </c>
      <c r="AF304" s="137">
        <f t="shared" si="62"/>
        <v>0</v>
      </c>
      <c r="AG304" s="137">
        <f t="shared" si="63"/>
        <v>0</v>
      </c>
      <c r="AH304" s="137">
        <f t="shared" si="64"/>
        <v>0</v>
      </c>
      <c r="AI304" s="137">
        <f t="shared" si="65"/>
        <v>0</v>
      </c>
      <c r="AJ304" s="137">
        <f t="shared" si="66"/>
        <v>0</v>
      </c>
      <c r="AK304" s="137">
        <f t="shared" si="67"/>
        <v>1</v>
      </c>
      <c r="AL304" s="145"/>
      <c r="AM304" s="133">
        <f t="shared" si="68"/>
        <v>1</v>
      </c>
      <c r="AO304" s="133">
        <f t="shared" si="69"/>
        <v>0</v>
      </c>
    </row>
    <row r="305" spans="1:41" s="133" customFormat="1" ht="25.5">
      <c r="A305" s="594">
        <v>297</v>
      </c>
      <c r="B305" s="365" t="s">
        <v>689</v>
      </c>
      <c r="C305" s="247" t="s">
        <v>690</v>
      </c>
      <c r="D305" s="247" t="s">
        <v>66</v>
      </c>
      <c r="E305" s="295"/>
      <c r="F305" s="295"/>
      <c r="G305" s="10"/>
      <c r="H305" s="10"/>
      <c r="I305" s="10"/>
      <c r="J305" s="10"/>
      <c r="K305" s="10"/>
      <c r="L305" s="10"/>
      <c r="M305" s="10"/>
      <c r="N305" s="10"/>
      <c r="O305" s="10"/>
      <c r="P305" s="840" t="s">
        <v>600</v>
      </c>
      <c r="Q305" s="439" t="s">
        <v>849</v>
      </c>
      <c r="R305" s="92" t="s">
        <v>67</v>
      </c>
      <c r="S305" s="19"/>
      <c r="T305" s="19"/>
      <c r="U305" s="19">
        <v>1</v>
      </c>
      <c r="V305" s="19"/>
      <c r="X305" s="143">
        <v>1</v>
      </c>
      <c r="Y305" s="144"/>
      <c r="AB305" s="137">
        <f t="shared" si="58"/>
        <v>0</v>
      </c>
      <c r="AC305" s="137">
        <f t="shared" si="59"/>
        <v>0</v>
      </c>
      <c r="AD305" s="137">
        <f t="shared" si="60"/>
        <v>0</v>
      </c>
      <c r="AE305" s="137">
        <f t="shared" si="61"/>
        <v>0</v>
      </c>
      <c r="AF305" s="137">
        <f t="shared" si="62"/>
        <v>0</v>
      </c>
      <c r="AG305" s="137">
        <f t="shared" si="63"/>
        <v>0</v>
      </c>
      <c r="AH305" s="137">
        <f t="shared" si="64"/>
        <v>0</v>
      </c>
      <c r="AI305" s="137">
        <f t="shared" si="65"/>
        <v>0</v>
      </c>
      <c r="AJ305" s="137">
        <f t="shared" si="66"/>
        <v>0</v>
      </c>
      <c r="AK305" s="137">
        <f t="shared" si="67"/>
        <v>1</v>
      </c>
      <c r="AL305" s="145"/>
      <c r="AM305" s="133">
        <f t="shared" si="68"/>
        <v>1</v>
      </c>
      <c r="AO305" s="133">
        <f t="shared" si="69"/>
        <v>0</v>
      </c>
    </row>
    <row r="306" spans="1:41" s="133" customFormat="1" ht="38.25">
      <c r="A306" s="594">
        <v>298</v>
      </c>
      <c r="B306" s="365" t="s">
        <v>691</v>
      </c>
      <c r="C306" s="247" t="s">
        <v>692</v>
      </c>
      <c r="D306" s="247" t="s">
        <v>66</v>
      </c>
      <c r="E306" s="295"/>
      <c r="F306" s="295"/>
      <c r="G306" s="10"/>
      <c r="H306" s="10"/>
      <c r="I306" s="10"/>
      <c r="J306" s="10"/>
      <c r="K306" s="10"/>
      <c r="L306" s="10"/>
      <c r="M306" s="10"/>
      <c r="N306" s="10"/>
      <c r="O306" s="10"/>
      <c r="P306" s="840" t="s">
        <v>600</v>
      </c>
      <c r="Q306" s="439" t="s">
        <v>849</v>
      </c>
      <c r="R306" s="92" t="s">
        <v>67</v>
      </c>
      <c r="S306" s="19"/>
      <c r="T306" s="19"/>
      <c r="U306" s="19">
        <v>1</v>
      </c>
      <c r="V306" s="19"/>
      <c r="X306" s="143">
        <v>1</v>
      </c>
      <c r="Y306" s="144"/>
      <c r="AB306" s="137">
        <f t="shared" si="58"/>
        <v>0</v>
      </c>
      <c r="AC306" s="137">
        <f t="shared" si="59"/>
        <v>0</v>
      </c>
      <c r="AD306" s="137">
        <f t="shared" si="60"/>
        <v>0</v>
      </c>
      <c r="AE306" s="137">
        <f t="shared" si="61"/>
        <v>0</v>
      </c>
      <c r="AF306" s="137">
        <f t="shared" si="62"/>
        <v>0</v>
      </c>
      <c r="AG306" s="137">
        <f t="shared" si="63"/>
        <v>0</v>
      </c>
      <c r="AH306" s="137">
        <f t="shared" si="64"/>
        <v>0</v>
      </c>
      <c r="AI306" s="137">
        <f t="shared" si="65"/>
        <v>0</v>
      </c>
      <c r="AJ306" s="137">
        <f t="shared" si="66"/>
        <v>0</v>
      </c>
      <c r="AK306" s="137">
        <f t="shared" si="67"/>
        <v>1</v>
      </c>
      <c r="AL306" s="145"/>
      <c r="AM306" s="133">
        <f t="shared" si="68"/>
        <v>1</v>
      </c>
      <c r="AO306" s="133">
        <f t="shared" si="69"/>
        <v>0</v>
      </c>
    </row>
    <row r="307" spans="1:41" s="133" customFormat="1" ht="25.5">
      <c r="A307" s="594">
        <v>299</v>
      </c>
      <c r="B307" s="365" t="s">
        <v>693</v>
      </c>
      <c r="C307" s="247" t="s">
        <v>694</v>
      </c>
      <c r="D307" s="247" t="s">
        <v>609</v>
      </c>
      <c r="E307" s="295"/>
      <c r="F307" s="295"/>
      <c r="G307" s="10"/>
      <c r="H307" s="10"/>
      <c r="I307" s="10" t="s">
        <v>37</v>
      </c>
      <c r="J307" s="10"/>
      <c r="K307" s="10"/>
      <c r="L307" s="10"/>
      <c r="M307" s="10"/>
      <c r="N307" s="10"/>
      <c r="O307" s="10"/>
      <c r="P307" s="840"/>
      <c r="Q307" s="439" t="s">
        <v>849</v>
      </c>
      <c r="R307" s="92" t="s">
        <v>68</v>
      </c>
      <c r="S307" s="19"/>
      <c r="T307" s="19"/>
      <c r="U307" s="19">
        <v>1</v>
      </c>
      <c r="V307" s="19"/>
      <c r="X307" s="143"/>
      <c r="Y307" s="144"/>
      <c r="AB307" s="137">
        <f t="shared" si="58"/>
        <v>0</v>
      </c>
      <c r="AC307" s="137">
        <f t="shared" si="59"/>
        <v>0</v>
      </c>
      <c r="AD307" s="137">
        <f t="shared" si="60"/>
        <v>1</v>
      </c>
      <c r="AE307" s="137">
        <f t="shared" si="61"/>
        <v>0</v>
      </c>
      <c r="AF307" s="137">
        <f t="shared" si="62"/>
        <v>0</v>
      </c>
      <c r="AG307" s="137">
        <f t="shared" si="63"/>
        <v>0</v>
      </c>
      <c r="AH307" s="137">
        <f t="shared" si="64"/>
        <v>0</v>
      </c>
      <c r="AI307" s="137">
        <f t="shared" si="65"/>
        <v>0</v>
      </c>
      <c r="AJ307" s="137">
        <f t="shared" si="66"/>
        <v>0</v>
      </c>
      <c r="AK307" s="137">
        <f t="shared" si="67"/>
        <v>0</v>
      </c>
      <c r="AL307" s="145"/>
      <c r="AM307" s="133">
        <f t="shared" si="68"/>
        <v>0</v>
      </c>
      <c r="AO307" s="133">
        <f t="shared" si="69"/>
        <v>0</v>
      </c>
    </row>
    <row r="308" spans="1:41" s="133" customFormat="1" ht="25.5">
      <c r="A308" s="594">
        <v>300</v>
      </c>
      <c r="B308" s="367" t="s">
        <v>695</v>
      </c>
      <c r="C308" s="247" t="s">
        <v>696</v>
      </c>
      <c r="D308" s="247" t="s">
        <v>609</v>
      </c>
      <c r="E308" s="295"/>
      <c r="F308" s="295"/>
      <c r="G308" s="10"/>
      <c r="H308" s="10"/>
      <c r="I308" s="10" t="s">
        <v>37</v>
      </c>
      <c r="J308" s="10"/>
      <c r="K308" s="10"/>
      <c r="L308" s="10"/>
      <c r="M308" s="10"/>
      <c r="N308" s="10"/>
      <c r="O308" s="10"/>
      <c r="P308" s="840"/>
      <c r="Q308" s="439" t="s">
        <v>849</v>
      </c>
      <c r="R308" s="92" t="s">
        <v>68</v>
      </c>
      <c r="S308" s="19"/>
      <c r="T308" s="19"/>
      <c r="U308" s="19">
        <v>1</v>
      </c>
      <c r="V308" s="19"/>
      <c r="X308" s="143"/>
      <c r="Y308" s="144"/>
      <c r="AB308" s="137">
        <f t="shared" si="58"/>
        <v>0</v>
      </c>
      <c r="AC308" s="137">
        <f t="shared" si="59"/>
        <v>0</v>
      </c>
      <c r="AD308" s="137">
        <f t="shared" si="60"/>
        <v>1</v>
      </c>
      <c r="AE308" s="137">
        <f t="shared" si="61"/>
        <v>0</v>
      </c>
      <c r="AF308" s="137">
        <f t="shared" si="62"/>
        <v>0</v>
      </c>
      <c r="AG308" s="137">
        <f t="shared" si="63"/>
        <v>0</v>
      </c>
      <c r="AH308" s="137">
        <f t="shared" si="64"/>
        <v>0</v>
      </c>
      <c r="AI308" s="137">
        <f t="shared" si="65"/>
        <v>0</v>
      </c>
      <c r="AJ308" s="137">
        <f t="shared" si="66"/>
        <v>0</v>
      </c>
      <c r="AK308" s="137">
        <f t="shared" si="67"/>
        <v>0</v>
      </c>
      <c r="AL308" s="145"/>
      <c r="AM308" s="133">
        <f t="shared" si="68"/>
        <v>0</v>
      </c>
      <c r="AO308" s="133">
        <f t="shared" si="69"/>
        <v>0</v>
      </c>
    </row>
    <row r="309" spans="1:41" s="133" customFormat="1" ht="25.5">
      <c r="A309" s="594">
        <v>301</v>
      </c>
      <c r="B309" s="367" t="s">
        <v>697</v>
      </c>
      <c r="C309" s="247" t="s">
        <v>698</v>
      </c>
      <c r="D309" s="247" t="s">
        <v>609</v>
      </c>
      <c r="E309" s="295"/>
      <c r="F309" s="295"/>
      <c r="G309" s="10"/>
      <c r="H309" s="10"/>
      <c r="I309" s="10" t="s">
        <v>37</v>
      </c>
      <c r="J309" s="10"/>
      <c r="K309" s="10"/>
      <c r="L309" s="10"/>
      <c r="M309" s="10"/>
      <c r="N309" s="10"/>
      <c r="O309" s="10"/>
      <c r="P309" s="840"/>
      <c r="Q309" s="439" t="s">
        <v>849</v>
      </c>
      <c r="R309" s="92" t="s">
        <v>68</v>
      </c>
      <c r="S309" s="19"/>
      <c r="T309" s="19"/>
      <c r="U309" s="19">
        <v>1</v>
      </c>
      <c r="V309" s="19"/>
      <c r="X309" s="143"/>
      <c r="Y309" s="144"/>
      <c r="AB309" s="137">
        <f t="shared" si="58"/>
        <v>0</v>
      </c>
      <c r="AC309" s="137">
        <f t="shared" si="59"/>
        <v>0</v>
      </c>
      <c r="AD309" s="137">
        <f t="shared" si="60"/>
        <v>1</v>
      </c>
      <c r="AE309" s="137">
        <f t="shared" si="61"/>
        <v>0</v>
      </c>
      <c r="AF309" s="137">
        <f t="shared" si="62"/>
        <v>0</v>
      </c>
      <c r="AG309" s="137">
        <f t="shared" si="63"/>
        <v>0</v>
      </c>
      <c r="AH309" s="137">
        <f t="shared" si="64"/>
        <v>0</v>
      </c>
      <c r="AI309" s="137">
        <f t="shared" si="65"/>
        <v>0</v>
      </c>
      <c r="AJ309" s="137">
        <f t="shared" si="66"/>
        <v>0</v>
      </c>
      <c r="AK309" s="137">
        <f t="shared" si="67"/>
        <v>0</v>
      </c>
      <c r="AL309" s="145"/>
      <c r="AM309" s="133">
        <f t="shared" si="68"/>
        <v>0</v>
      </c>
      <c r="AO309" s="133">
        <f t="shared" si="69"/>
        <v>0</v>
      </c>
    </row>
    <row r="310" spans="1:41" s="133" customFormat="1" ht="38.25">
      <c r="A310" s="594">
        <v>302</v>
      </c>
      <c r="B310" s="367" t="s">
        <v>699</v>
      </c>
      <c r="C310" s="247" t="s">
        <v>700</v>
      </c>
      <c r="D310" s="247" t="s">
        <v>674</v>
      </c>
      <c r="E310" s="295"/>
      <c r="F310" s="295"/>
      <c r="G310" s="10"/>
      <c r="H310" s="10"/>
      <c r="I310" s="10"/>
      <c r="J310" s="10"/>
      <c r="K310" s="10"/>
      <c r="L310" s="10"/>
      <c r="M310" s="10"/>
      <c r="N310" s="10"/>
      <c r="O310" s="10"/>
      <c r="P310" s="840" t="s">
        <v>600</v>
      </c>
      <c r="Q310" s="439" t="s">
        <v>849</v>
      </c>
      <c r="R310" s="92" t="s">
        <v>68</v>
      </c>
      <c r="S310" s="19"/>
      <c r="T310" s="19"/>
      <c r="U310" s="19">
        <v>1</v>
      </c>
      <c r="V310" s="19"/>
      <c r="X310" s="143">
        <v>1</v>
      </c>
      <c r="Y310" s="144"/>
      <c r="AB310" s="137">
        <f t="shared" si="58"/>
        <v>0</v>
      </c>
      <c r="AC310" s="137">
        <f t="shared" si="59"/>
        <v>0</v>
      </c>
      <c r="AD310" s="137">
        <f t="shared" si="60"/>
        <v>0</v>
      </c>
      <c r="AE310" s="137">
        <f t="shared" si="61"/>
        <v>0</v>
      </c>
      <c r="AF310" s="137">
        <f t="shared" si="62"/>
        <v>0</v>
      </c>
      <c r="AG310" s="137">
        <f t="shared" si="63"/>
        <v>0</v>
      </c>
      <c r="AH310" s="137">
        <f t="shared" si="64"/>
        <v>0</v>
      </c>
      <c r="AI310" s="137">
        <f t="shared" si="65"/>
        <v>0</v>
      </c>
      <c r="AJ310" s="137">
        <f t="shared" si="66"/>
        <v>0</v>
      </c>
      <c r="AK310" s="137">
        <f t="shared" si="67"/>
        <v>1</v>
      </c>
      <c r="AL310" s="145"/>
      <c r="AM310" s="133">
        <f t="shared" si="68"/>
        <v>1</v>
      </c>
      <c r="AO310" s="133">
        <f t="shared" si="69"/>
        <v>0</v>
      </c>
    </row>
    <row r="311" spans="1:41" s="133" customFormat="1" ht="17.25" customHeight="1">
      <c r="A311" s="594">
        <v>303</v>
      </c>
      <c r="B311" s="32" t="s">
        <v>701</v>
      </c>
      <c r="C311" s="247" t="s">
        <v>702</v>
      </c>
      <c r="D311" s="247" t="s">
        <v>66</v>
      </c>
      <c r="E311" s="295"/>
      <c r="F311" s="295"/>
      <c r="G311" s="10"/>
      <c r="H311" s="10"/>
      <c r="I311" s="10"/>
      <c r="J311" s="10"/>
      <c r="K311" s="10"/>
      <c r="L311" s="10"/>
      <c r="M311" s="10"/>
      <c r="N311" s="10"/>
      <c r="O311" s="10"/>
      <c r="P311" s="840" t="s">
        <v>600</v>
      </c>
      <c r="Q311" s="439" t="s">
        <v>849</v>
      </c>
      <c r="R311" s="92" t="s">
        <v>67</v>
      </c>
      <c r="S311" s="19"/>
      <c r="T311" s="19"/>
      <c r="U311" s="19">
        <v>1</v>
      </c>
      <c r="V311" s="19"/>
      <c r="X311" s="143">
        <v>1</v>
      </c>
      <c r="Y311" s="144"/>
      <c r="AB311" s="137">
        <f t="shared" si="58"/>
        <v>0</v>
      </c>
      <c r="AC311" s="137">
        <f t="shared" si="59"/>
        <v>0</v>
      </c>
      <c r="AD311" s="137">
        <f t="shared" si="60"/>
        <v>0</v>
      </c>
      <c r="AE311" s="137">
        <f t="shared" si="61"/>
        <v>0</v>
      </c>
      <c r="AF311" s="137">
        <f t="shared" si="62"/>
        <v>0</v>
      </c>
      <c r="AG311" s="137">
        <f t="shared" si="63"/>
        <v>0</v>
      </c>
      <c r="AH311" s="137">
        <f t="shared" si="64"/>
        <v>0</v>
      </c>
      <c r="AI311" s="137">
        <f t="shared" si="65"/>
        <v>0</v>
      </c>
      <c r="AJ311" s="137">
        <f t="shared" si="66"/>
        <v>0</v>
      </c>
      <c r="AK311" s="137">
        <f t="shared" si="67"/>
        <v>1</v>
      </c>
      <c r="AL311" s="145"/>
      <c r="AM311" s="133">
        <f t="shared" si="68"/>
        <v>1</v>
      </c>
      <c r="AO311" s="133">
        <f t="shared" si="69"/>
        <v>0</v>
      </c>
    </row>
    <row r="312" spans="1:41" s="133" customFormat="1" ht="17.25" customHeight="1">
      <c r="A312" s="594">
        <v>304</v>
      </c>
      <c r="B312" s="32" t="s">
        <v>703</v>
      </c>
      <c r="C312" s="247" t="s">
        <v>704</v>
      </c>
      <c r="D312" s="247" t="s">
        <v>66</v>
      </c>
      <c r="E312" s="295"/>
      <c r="F312" s="295"/>
      <c r="G312" s="10"/>
      <c r="H312" s="10"/>
      <c r="I312" s="10"/>
      <c r="J312" s="10"/>
      <c r="K312" s="10"/>
      <c r="L312" s="10"/>
      <c r="M312" s="10"/>
      <c r="N312" s="10"/>
      <c r="O312" s="10"/>
      <c r="P312" s="840" t="s">
        <v>600</v>
      </c>
      <c r="Q312" s="439" t="s">
        <v>849</v>
      </c>
      <c r="R312" s="92" t="s">
        <v>67</v>
      </c>
      <c r="S312" s="19"/>
      <c r="T312" s="19"/>
      <c r="U312" s="19">
        <v>1</v>
      </c>
      <c r="V312" s="19"/>
      <c r="X312" s="143">
        <v>1</v>
      </c>
      <c r="Y312" s="144"/>
      <c r="AB312" s="137">
        <f t="shared" si="58"/>
        <v>0</v>
      </c>
      <c r="AC312" s="137">
        <f t="shared" si="59"/>
        <v>0</v>
      </c>
      <c r="AD312" s="137">
        <f t="shared" si="60"/>
        <v>0</v>
      </c>
      <c r="AE312" s="137">
        <f t="shared" si="61"/>
        <v>0</v>
      </c>
      <c r="AF312" s="137">
        <f t="shared" si="62"/>
        <v>0</v>
      </c>
      <c r="AG312" s="137">
        <f t="shared" si="63"/>
        <v>0</v>
      </c>
      <c r="AH312" s="137">
        <f t="shared" si="64"/>
        <v>0</v>
      </c>
      <c r="AI312" s="137">
        <f t="shared" si="65"/>
        <v>0</v>
      </c>
      <c r="AJ312" s="137">
        <f t="shared" si="66"/>
        <v>0</v>
      </c>
      <c r="AK312" s="137">
        <f t="shared" si="67"/>
        <v>1</v>
      </c>
      <c r="AL312" s="145"/>
      <c r="AM312" s="133">
        <f t="shared" si="68"/>
        <v>1</v>
      </c>
      <c r="AO312" s="133">
        <f t="shared" si="69"/>
        <v>0</v>
      </c>
    </row>
    <row r="313" spans="1:41" s="133" customFormat="1" ht="17.25" customHeight="1">
      <c r="A313" s="594">
        <v>305</v>
      </c>
      <c r="B313" s="32" t="s">
        <v>705</v>
      </c>
      <c r="C313" s="247" t="s">
        <v>706</v>
      </c>
      <c r="D313" s="247" t="s">
        <v>66</v>
      </c>
      <c r="E313" s="295"/>
      <c r="F313" s="295"/>
      <c r="G313" s="10"/>
      <c r="H313" s="10"/>
      <c r="I313" s="10"/>
      <c r="J313" s="10"/>
      <c r="K313" s="10"/>
      <c r="L313" s="10"/>
      <c r="M313" s="10"/>
      <c r="N313" s="10"/>
      <c r="O313" s="10"/>
      <c r="P313" s="840" t="s">
        <v>600</v>
      </c>
      <c r="Q313" s="439" t="s">
        <v>849</v>
      </c>
      <c r="R313" s="92" t="s">
        <v>67</v>
      </c>
      <c r="S313" s="19"/>
      <c r="T313" s="19"/>
      <c r="U313" s="19">
        <v>1</v>
      </c>
      <c r="V313" s="19"/>
      <c r="X313" s="143">
        <v>1</v>
      </c>
      <c r="Y313" s="144"/>
      <c r="AB313" s="137">
        <f t="shared" si="58"/>
        <v>0</v>
      </c>
      <c r="AC313" s="137">
        <f t="shared" si="59"/>
        <v>0</v>
      </c>
      <c r="AD313" s="137">
        <f t="shared" si="60"/>
        <v>0</v>
      </c>
      <c r="AE313" s="137">
        <f t="shared" si="61"/>
        <v>0</v>
      </c>
      <c r="AF313" s="137">
        <f t="shared" si="62"/>
        <v>0</v>
      </c>
      <c r="AG313" s="137">
        <f t="shared" si="63"/>
        <v>0</v>
      </c>
      <c r="AH313" s="137">
        <f t="shared" si="64"/>
        <v>0</v>
      </c>
      <c r="AI313" s="137">
        <f t="shared" si="65"/>
        <v>0</v>
      </c>
      <c r="AJ313" s="137">
        <f t="shared" si="66"/>
        <v>0</v>
      </c>
      <c r="AK313" s="137">
        <f t="shared" si="67"/>
        <v>1</v>
      </c>
      <c r="AL313" s="145"/>
      <c r="AM313" s="133">
        <f t="shared" si="68"/>
        <v>1</v>
      </c>
      <c r="AO313" s="133">
        <f t="shared" si="69"/>
        <v>0</v>
      </c>
    </row>
    <row r="314" spans="1:41" s="133" customFormat="1" ht="17.25" customHeight="1">
      <c r="A314" s="594">
        <v>306</v>
      </c>
      <c r="B314" s="32" t="s">
        <v>707</v>
      </c>
      <c r="C314" s="247" t="s">
        <v>708</v>
      </c>
      <c r="D314" s="247" t="s">
        <v>66</v>
      </c>
      <c r="E314" s="295"/>
      <c r="F314" s="295"/>
      <c r="G314" s="10"/>
      <c r="H314" s="10"/>
      <c r="I314" s="10"/>
      <c r="J314" s="10"/>
      <c r="K314" s="10"/>
      <c r="L314" s="10"/>
      <c r="M314" s="10"/>
      <c r="N314" s="10"/>
      <c r="O314" s="10"/>
      <c r="P314" s="840" t="s">
        <v>600</v>
      </c>
      <c r="Q314" s="439" t="s">
        <v>849</v>
      </c>
      <c r="R314" s="92" t="s">
        <v>67</v>
      </c>
      <c r="S314" s="19"/>
      <c r="T314" s="19"/>
      <c r="U314" s="19">
        <v>1</v>
      </c>
      <c r="V314" s="19"/>
      <c r="X314" s="143">
        <v>1</v>
      </c>
      <c r="Y314" s="144"/>
      <c r="AB314" s="137">
        <f t="shared" si="58"/>
        <v>0</v>
      </c>
      <c r="AC314" s="137">
        <f t="shared" si="59"/>
        <v>0</v>
      </c>
      <c r="AD314" s="137">
        <f t="shared" si="60"/>
        <v>0</v>
      </c>
      <c r="AE314" s="137">
        <f t="shared" si="61"/>
        <v>0</v>
      </c>
      <c r="AF314" s="137">
        <f t="shared" si="62"/>
        <v>0</v>
      </c>
      <c r="AG314" s="137">
        <f t="shared" si="63"/>
        <v>0</v>
      </c>
      <c r="AH314" s="137">
        <f t="shared" si="64"/>
        <v>0</v>
      </c>
      <c r="AI314" s="137">
        <f t="shared" si="65"/>
        <v>0</v>
      </c>
      <c r="AJ314" s="137">
        <f t="shared" si="66"/>
        <v>0</v>
      </c>
      <c r="AK314" s="137">
        <f t="shared" si="67"/>
        <v>1</v>
      </c>
      <c r="AL314" s="145"/>
      <c r="AM314" s="133">
        <f t="shared" si="68"/>
        <v>1</v>
      </c>
      <c r="AO314" s="133">
        <f t="shared" si="69"/>
        <v>0</v>
      </c>
    </row>
    <row r="315" spans="1:41" s="133" customFormat="1" ht="17.25" customHeight="1">
      <c r="A315" s="594">
        <v>307</v>
      </c>
      <c r="B315" s="32" t="s">
        <v>709</v>
      </c>
      <c r="C315" s="247"/>
      <c r="D315" s="247" t="s">
        <v>609</v>
      </c>
      <c r="E315" s="295"/>
      <c r="F315" s="295"/>
      <c r="G315" s="10"/>
      <c r="H315" s="10"/>
      <c r="I315" s="10"/>
      <c r="J315" s="10"/>
      <c r="K315" s="10"/>
      <c r="L315" s="10"/>
      <c r="M315" s="10"/>
      <c r="N315" s="10"/>
      <c r="O315" s="10"/>
      <c r="P315" s="840" t="s">
        <v>600</v>
      </c>
      <c r="Q315" s="439" t="s">
        <v>849</v>
      </c>
      <c r="R315" s="92" t="s">
        <v>68</v>
      </c>
      <c r="S315" s="19"/>
      <c r="T315" s="19"/>
      <c r="U315" s="19">
        <v>1</v>
      </c>
      <c r="V315" s="19"/>
      <c r="X315" s="143">
        <v>1</v>
      </c>
      <c r="Y315" s="144"/>
      <c r="AB315" s="137">
        <f t="shared" si="58"/>
        <v>0</v>
      </c>
      <c r="AC315" s="137">
        <f t="shared" si="59"/>
        <v>0</v>
      </c>
      <c r="AD315" s="137">
        <f t="shared" si="60"/>
        <v>0</v>
      </c>
      <c r="AE315" s="137">
        <f t="shared" si="61"/>
        <v>0</v>
      </c>
      <c r="AF315" s="137">
        <f t="shared" si="62"/>
        <v>0</v>
      </c>
      <c r="AG315" s="137">
        <f t="shared" si="63"/>
        <v>0</v>
      </c>
      <c r="AH315" s="137">
        <f t="shared" si="64"/>
        <v>0</v>
      </c>
      <c r="AI315" s="137">
        <f t="shared" si="65"/>
        <v>0</v>
      </c>
      <c r="AJ315" s="137">
        <f t="shared" si="66"/>
        <v>0</v>
      </c>
      <c r="AK315" s="137">
        <f t="shared" si="67"/>
        <v>1</v>
      </c>
      <c r="AL315" s="145"/>
      <c r="AM315" s="133">
        <f t="shared" si="68"/>
        <v>1</v>
      </c>
      <c r="AO315" s="133">
        <f t="shared" si="69"/>
        <v>0</v>
      </c>
    </row>
    <row r="316" spans="1:41" s="133" customFormat="1" ht="25.5">
      <c r="A316" s="594">
        <v>308</v>
      </c>
      <c r="B316" s="32" t="s">
        <v>710</v>
      </c>
      <c r="C316" s="247" t="s">
        <v>711</v>
      </c>
      <c r="D316" s="247" t="s">
        <v>609</v>
      </c>
      <c r="E316" s="295"/>
      <c r="F316" s="295"/>
      <c r="G316" s="10"/>
      <c r="H316" s="10"/>
      <c r="I316" s="10"/>
      <c r="J316" s="10"/>
      <c r="K316" s="10"/>
      <c r="L316" s="10"/>
      <c r="M316" s="10"/>
      <c r="N316" s="10"/>
      <c r="O316" s="10"/>
      <c r="P316" s="840" t="s">
        <v>600</v>
      </c>
      <c r="Q316" s="439" t="s">
        <v>849</v>
      </c>
      <c r="R316" s="92" t="s">
        <v>68</v>
      </c>
      <c r="S316" s="19"/>
      <c r="T316" s="19"/>
      <c r="U316" s="19">
        <v>1</v>
      </c>
      <c r="V316" s="19"/>
      <c r="X316" s="143">
        <v>1</v>
      </c>
      <c r="Y316" s="144"/>
      <c r="AB316" s="137">
        <f t="shared" si="58"/>
        <v>0</v>
      </c>
      <c r="AC316" s="137">
        <f t="shared" si="59"/>
        <v>0</v>
      </c>
      <c r="AD316" s="137">
        <f t="shared" si="60"/>
        <v>0</v>
      </c>
      <c r="AE316" s="137">
        <f t="shared" si="61"/>
        <v>0</v>
      </c>
      <c r="AF316" s="137">
        <f t="shared" si="62"/>
        <v>0</v>
      </c>
      <c r="AG316" s="137">
        <f t="shared" si="63"/>
        <v>0</v>
      </c>
      <c r="AH316" s="137">
        <f t="shared" si="64"/>
        <v>0</v>
      </c>
      <c r="AI316" s="137">
        <f t="shared" si="65"/>
        <v>0</v>
      </c>
      <c r="AJ316" s="137">
        <f t="shared" si="66"/>
        <v>0</v>
      </c>
      <c r="AK316" s="137">
        <f t="shared" si="67"/>
        <v>1</v>
      </c>
      <c r="AL316" s="145"/>
      <c r="AM316" s="133">
        <f t="shared" si="68"/>
        <v>1</v>
      </c>
      <c r="AO316" s="133">
        <f t="shared" si="69"/>
        <v>0</v>
      </c>
    </row>
    <row r="317" spans="1:41" s="133" customFormat="1" ht="12.75">
      <c r="A317" s="594">
        <v>309</v>
      </c>
      <c r="B317" s="32" t="s">
        <v>712</v>
      </c>
      <c r="C317" s="247" t="s">
        <v>713</v>
      </c>
      <c r="D317" s="247" t="s">
        <v>674</v>
      </c>
      <c r="E317" s="295"/>
      <c r="F317" s="295"/>
      <c r="G317" s="10"/>
      <c r="H317" s="10"/>
      <c r="I317" s="10"/>
      <c r="J317" s="10"/>
      <c r="K317" s="10"/>
      <c r="L317" s="10"/>
      <c r="M317" s="10"/>
      <c r="N317" s="10"/>
      <c r="O317" s="10"/>
      <c r="P317" s="840" t="s">
        <v>600</v>
      </c>
      <c r="Q317" s="439" t="s">
        <v>849</v>
      </c>
      <c r="R317" s="92" t="s">
        <v>68</v>
      </c>
      <c r="S317" s="19"/>
      <c r="T317" s="19"/>
      <c r="U317" s="19">
        <v>1</v>
      </c>
      <c r="V317" s="19"/>
      <c r="X317" s="143">
        <v>1</v>
      </c>
      <c r="Y317" s="144"/>
      <c r="AB317" s="137">
        <f t="shared" si="58"/>
        <v>0</v>
      </c>
      <c r="AC317" s="137">
        <f t="shared" si="59"/>
        <v>0</v>
      </c>
      <c r="AD317" s="137">
        <f t="shared" si="60"/>
        <v>0</v>
      </c>
      <c r="AE317" s="137">
        <f t="shared" si="61"/>
        <v>0</v>
      </c>
      <c r="AF317" s="137">
        <f t="shared" si="62"/>
        <v>0</v>
      </c>
      <c r="AG317" s="137">
        <f t="shared" si="63"/>
        <v>0</v>
      </c>
      <c r="AH317" s="137">
        <f t="shared" si="64"/>
        <v>0</v>
      </c>
      <c r="AI317" s="137">
        <f t="shared" si="65"/>
        <v>0</v>
      </c>
      <c r="AJ317" s="137">
        <f t="shared" si="66"/>
        <v>0</v>
      </c>
      <c r="AK317" s="137">
        <f t="shared" si="67"/>
        <v>1</v>
      </c>
      <c r="AL317" s="145"/>
      <c r="AM317" s="133">
        <f t="shared" si="68"/>
        <v>1</v>
      </c>
      <c r="AO317" s="133">
        <f t="shared" si="69"/>
        <v>0</v>
      </c>
    </row>
    <row r="318" spans="1:41" s="133" customFormat="1" ht="12.75">
      <c r="A318" s="594">
        <v>310</v>
      </c>
      <c r="B318" s="32" t="s">
        <v>714</v>
      </c>
      <c r="C318" s="247" t="s">
        <v>715</v>
      </c>
      <c r="D318" s="247" t="s">
        <v>674</v>
      </c>
      <c r="E318" s="296"/>
      <c r="F318" s="296"/>
      <c r="G318" s="13"/>
      <c r="H318" s="13"/>
      <c r="I318" s="13"/>
      <c r="J318" s="13"/>
      <c r="K318" s="13"/>
      <c r="L318" s="13"/>
      <c r="M318" s="13"/>
      <c r="N318" s="13"/>
      <c r="O318" s="13"/>
      <c r="P318" s="840" t="s">
        <v>600</v>
      </c>
      <c r="Q318" s="439" t="s">
        <v>849</v>
      </c>
      <c r="R318" s="92" t="s">
        <v>68</v>
      </c>
      <c r="S318" s="19"/>
      <c r="T318" s="19"/>
      <c r="U318" s="19">
        <v>1</v>
      </c>
      <c r="V318" s="19"/>
      <c r="X318" s="143">
        <v>1</v>
      </c>
      <c r="Y318" s="144"/>
      <c r="AB318" s="137">
        <f t="shared" si="58"/>
        <v>0</v>
      </c>
      <c r="AC318" s="137">
        <f t="shared" si="59"/>
        <v>0</v>
      </c>
      <c r="AD318" s="137">
        <f t="shared" si="60"/>
        <v>0</v>
      </c>
      <c r="AE318" s="137">
        <f t="shared" si="61"/>
        <v>0</v>
      </c>
      <c r="AF318" s="137">
        <f t="shared" si="62"/>
        <v>0</v>
      </c>
      <c r="AG318" s="137">
        <f t="shared" si="63"/>
        <v>0</v>
      </c>
      <c r="AH318" s="137">
        <f t="shared" si="64"/>
        <v>0</v>
      </c>
      <c r="AI318" s="137">
        <f t="shared" si="65"/>
        <v>0</v>
      </c>
      <c r="AJ318" s="137">
        <f t="shared" si="66"/>
        <v>0</v>
      </c>
      <c r="AK318" s="137">
        <f t="shared" si="67"/>
        <v>1</v>
      </c>
      <c r="AL318" s="145"/>
      <c r="AM318" s="133">
        <f t="shared" si="68"/>
        <v>1</v>
      </c>
      <c r="AO318" s="133">
        <f t="shared" si="69"/>
        <v>0</v>
      </c>
    </row>
    <row r="319" spans="1:41" s="133" customFormat="1" ht="12.75">
      <c r="A319" s="594">
        <v>311</v>
      </c>
      <c r="B319" s="32" t="s">
        <v>716</v>
      </c>
      <c r="C319" s="247" t="s">
        <v>717</v>
      </c>
      <c r="D319" s="247" t="s">
        <v>66</v>
      </c>
      <c r="E319" s="295"/>
      <c r="F319" s="295"/>
      <c r="G319" s="10"/>
      <c r="H319" s="10"/>
      <c r="I319" s="10"/>
      <c r="J319" s="10"/>
      <c r="K319" s="10"/>
      <c r="L319" s="10"/>
      <c r="M319" s="10"/>
      <c r="N319" s="10"/>
      <c r="O319" s="10"/>
      <c r="P319" s="840" t="s">
        <v>600</v>
      </c>
      <c r="Q319" s="439" t="s">
        <v>849</v>
      </c>
      <c r="R319" s="92" t="s">
        <v>67</v>
      </c>
      <c r="S319" s="19"/>
      <c r="T319" s="19"/>
      <c r="U319" s="19">
        <v>1</v>
      </c>
      <c r="V319" s="19"/>
      <c r="X319" s="143">
        <v>1</v>
      </c>
      <c r="Y319" s="144"/>
      <c r="AB319" s="137">
        <f t="shared" si="58"/>
        <v>0</v>
      </c>
      <c r="AC319" s="137">
        <f t="shared" si="59"/>
        <v>0</v>
      </c>
      <c r="AD319" s="137">
        <f t="shared" si="60"/>
        <v>0</v>
      </c>
      <c r="AE319" s="137">
        <f t="shared" si="61"/>
        <v>0</v>
      </c>
      <c r="AF319" s="137">
        <f t="shared" si="62"/>
        <v>0</v>
      </c>
      <c r="AG319" s="137">
        <f t="shared" si="63"/>
        <v>0</v>
      </c>
      <c r="AH319" s="137">
        <f t="shared" si="64"/>
        <v>0</v>
      </c>
      <c r="AI319" s="137">
        <f t="shared" si="65"/>
        <v>0</v>
      </c>
      <c r="AJ319" s="137">
        <f t="shared" si="66"/>
        <v>0</v>
      </c>
      <c r="AK319" s="137">
        <f t="shared" si="67"/>
        <v>1</v>
      </c>
      <c r="AL319" s="145"/>
      <c r="AM319" s="133">
        <f t="shared" si="68"/>
        <v>1</v>
      </c>
      <c r="AO319" s="133">
        <f t="shared" si="69"/>
        <v>0</v>
      </c>
    </row>
    <row r="320" spans="1:41" s="133" customFormat="1" ht="25.5">
      <c r="A320" s="594">
        <v>312</v>
      </c>
      <c r="B320" s="367" t="s">
        <v>718</v>
      </c>
      <c r="C320" s="247" t="s">
        <v>719</v>
      </c>
      <c r="D320" s="247" t="s">
        <v>66</v>
      </c>
      <c r="E320" s="295"/>
      <c r="F320" s="295"/>
      <c r="G320" s="10"/>
      <c r="H320" s="10"/>
      <c r="I320" s="10" t="s">
        <v>37</v>
      </c>
      <c r="J320" s="10"/>
      <c r="K320" s="10"/>
      <c r="L320" s="10"/>
      <c r="M320" s="10"/>
      <c r="N320" s="10" t="s">
        <v>37</v>
      </c>
      <c r="O320" s="10"/>
      <c r="P320" s="840"/>
      <c r="Q320" s="439" t="s">
        <v>849</v>
      </c>
      <c r="R320" s="92" t="s">
        <v>67</v>
      </c>
      <c r="S320" s="19"/>
      <c r="T320" s="19"/>
      <c r="U320" s="19">
        <v>1</v>
      </c>
      <c r="V320" s="19"/>
      <c r="X320" s="143"/>
      <c r="Y320" s="144"/>
      <c r="AB320" s="137">
        <f t="shared" si="58"/>
        <v>0</v>
      </c>
      <c r="AC320" s="137">
        <f t="shared" si="59"/>
        <v>0</v>
      </c>
      <c r="AD320" s="137">
        <f t="shared" si="60"/>
        <v>1</v>
      </c>
      <c r="AE320" s="137">
        <f t="shared" si="61"/>
        <v>0</v>
      </c>
      <c r="AF320" s="137">
        <f t="shared" si="62"/>
        <v>0</v>
      </c>
      <c r="AG320" s="137">
        <f t="shared" si="63"/>
        <v>0</v>
      </c>
      <c r="AH320" s="137">
        <f t="shared" si="64"/>
        <v>0</v>
      </c>
      <c r="AI320" s="137">
        <f t="shared" si="65"/>
        <v>1</v>
      </c>
      <c r="AJ320" s="137">
        <f t="shared" si="66"/>
        <v>0</v>
      </c>
      <c r="AK320" s="137">
        <f t="shared" si="67"/>
        <v>0</v>
      </c>
      <c r="AL320" s="145"/>
      <c r="AM320" s="133">
        <f t="shared" si="68"/>
        <v>0</v>
      </c>
      <c r="AO320" s="133">
        <f t="shared" si="69"/>
        <v>0</v>
      </c>
    </row>
    <row r="321" spans="1:41" s="133" customFormat="1" ht="38.25">
      <c r="A321" s="594">
        <v>313</v>
      </c>
      <c r="B321" s="367" t="s">
        <v>720</v>
      </c>
      <c r="C321" s="247" t="s">
        <v>721</v>
      </c>
      <c r="D321" s="247" t="s">
        <v>609</v>
      </c>
      <c r="E321" s="295"/>
      <c r="F321" s="295"/>
      <c r="G321" s="10"/>
      <c r="H321" s="10"/>
      <c r="I321" s="10" t="s">
        <v>37</v>
      </c>
      <c r="J321" s="10"/>
      <c r="K321" s="10"/>
      <c r="L321" s="10"/>
      <c r="M321" s="10"/>
      <c r="N321" s="10"/>
      <c r="O321" s="10"/>
      <c r="P321" s="840"/>
      <c r="Q321" s="439" t="s">
        <v>849</v>
      </c>
      <c r="R321" s="92" t="s">
        <v>68</v>
      </c>
      <c r="S321" s="19"/>
      <c r="T321" s="19"/>
      <c r="U321" s="19">
        <v>1</v>
      </c>
      <c r="V321" s="19"/>
      <c r="X321" s="143"/>
      <c r="Y321" s="144"/>
      <c r="AB321" s="137">
        <f t="shared" si="58"/>
        <v>0</v>
      </c>
      <c r="AC321" s="137">
        <f t="shared" si="59"/>
        <v>0</v>
      </c>
      <c r="AD321" s="137">
        <f t="shared" si="60"/>
        <v>1</v>
      </c>
      <c r="AE321" s="137">
        <f t="shared" si="61"/>
        <v>0</v>
      </c>
      <c r="AF321" s="137">
        <f t="shared" si="62"/>
        <v>0</v>
      </c>
      <c r="AG321" s="137">
        <f t="shared" si="63"/>
        <v>0</v>
      </c>
      <c r="AH321" s="137">
        <f t="shared" si="64"/>
        <v>0</v>
      </c>
      <c r="AI321" s="137">
        <f t="shared" si="65"/>
        <v>0</v>
      </c>
      <c r="AJ321" s="137">
        <f t="shared" si="66"/>
        <v>0</v>
      </c>
      <c r="AK321" s="137">
        <f t="shared" si="67"/>
        <v>0</v>
      </c>
      <c r="AL321" s="145"/>
      <c r="AM321" s="133">
        <f t="shared" si="68"/>
        <v>0</v>
      </c>
      <c r="AO321" s="133">
        <f t="shared" si="69"/>
        <v>0</v>
      </c>
    </row>
    <row r="322" spans="1:41" s="133" customFormat="1" ht="25.5">
      <c r="A322" s="594">
        <v>314</v>
      </c>
      <c r="B322" s="367" t="s">
        <v>722</v>
      </c>
      <c r="C322" s="247" t="s">
        <v>723</v>
      </c>
      <c r="D322" s="247" t="s">
        <v>609</v>
      </c>
      <c r="E322" s="295"/>
      <c r="F322" s="295"/>
      <c r="G322" s="10"/>
      <c r="H322" s="10"/>
      <c r="I322" s="10" t="s">
        <v>37</v>
      </c>
      <c r="J322" s="10"/>
      <c r="K322" s="10"/>
      <c r="L322" s="10"/>
      <c r="M322" s="10"/>
      <c r="N322" s="10" t="s">
        <v>37</v>
      </c>
      <c r="O322" s="10"/>
      <c r="P322" s="840"/>
      <c r="Q322" s="439" t="s">
        <v>849</v>
      </c>
      <c r="R322" s="92" t="s">
        <v>68</v>
      </c>
      <c r="S322" s="19"/>
      <c r="T322" s="19"/>
      <c r="U322" s="19">
        <v>1</v>
      </c>
      <c r="V322" s="19"/>
      <c r="X322" s="143"/>
      <c r="Y322" s="144"/>
      <c r="AB322" s="137">
        <f t="shared" si="58"/>
        <v>0</v>
      </c>
      <c r="AC322" s="137">
        <f t="shared" si="59"/>
        <v>0</v>
      </c>
      <c r="AD322" s="137">
        <f t="shared" si="60"/>
        <v>1</v>
      </c>
      <c r="AE322" s="137">
        <f t="shared" si="61"/>
        <v>0</v>
      </c>
      <c r="AF322" s="137">
        <f t="shared" si="62"/>
        <v>0</v>
      </c>
      <c r="AG322" s="137">
        <f t="shared" si="63"/>
        <v>0</v>
      </c>
      <c r="AH322" s="137">
        <f t="shared" si="64"/>
        <v>0</v>
      </c>
      <c r="AI322" s="137">
        <f t="shared" si="65"/>
        <v>1</v>
      </c>
      <c r="AJ322" s="137">
        <f t="shared" si="66"/>
        <v>0</v>
      </c>
      <c r="AK322" s="137">
        <f t="shared" si="67"/>
        <v>0</v>
      </c>
      <c r="AL322" s="145"/>
      <c r="AM322" s="133">
        <f t="shared" si="68"/>
        <v>0</v>
      </c>
      <c r="AO322" s="133">
        <f t="shared" si="69"/>
        <v>0</v>
      </c>
    </row>
    <row r="323" spans="1:41" s="133" customFormat="1" ht="25.5">
      <c r="A323" s="594">
        <v>315</v>
      </c>
      <c r="B323" s="367" t="s">
        <v>724</v>
      </c>
      <c r="C323" s="247" t="s">
        <v>725</v>
      </c>
      <c r="D323" s="247" t="s">
        <v>66</v>
      </c>
      <c r="E323" s="295"/>
      <c r="F323" s="295"/>
      <c r="G323" s="10"/>
      <c r="H323" s="10"/>
      <c r="I323" s="10"/>
      <c r="J323" s="10"/>
      <c r="K323" s="10"/>
      <c r="L323" s="10"/>
      <c r="M323" s="10"/>
      <c r="N323" s="10"/>
      <c r="O323" s="10"/>
      <c r="P323" s="840" t="s">
        <v>600</v>
      </c>
      <c r="Q323" s="439" t="s">
        <v>849</v>
      </c>
      <c r="R323" s="92" t="s">
        <v>67</v>
      </c>
      <c r="S323" s="19"/>
      <c r="T323" s="19"/>
      <c r="U323" s="19">
        <v>1</v>
      </c>
      <c r="V323" s="19"/>
      <c r="X323" s="143">
        <v>1</v>
      </c>
      <c r="Y323" s="144"/>
      <c r="AB323" s="137">
        <f t="shared" si="58"/>
        <v>0</v>
      </c>
      <c r="AC323" s="137">
        <f t="shared" si="59"/>
        <v>0</v>
      </c>
      <c r="AD323" s="137">
        <f t="shared" si="60"/>
        <v>0</v>
      </c>
      <c r="AE323" s="137">
        <f t="shared" si="61"/>
        <v>0</v>
      </c>
      <c r="AF323" s="137">
        <f t="shared" si="62"/>
        <v>0</v>
      </c>
      <c r="AG323" s="137">
        <f t="shared" si="63"/>
        <v>0</v>
      </c>
      <c r="AH323" s="137">
        <f t="shared" si="64"/>
        <v>0</v>
      </c>
      <c r="AI323" s="137">
        <f t="shared" si="65"/>
        <v>0</v>
      </c>
      <c r="AJ323" s="137">
        <f t="shared" si="66"/>
        <v>0</v>
      </c>
      <c r="AK323" s="137">
        <f t="shared" si="67"/>
        <v>1</v>
      </c>
      <c r="AL323" s="145"/>
      <c r="AM323" s="133">
        <f t="shared" si="68"/>
        <v>1</v>
      </c>
      <c r="AO323" s="133">
        <f t="shared" si="69"/>
        <v>0</v>
      </c>
    </row>
    <row r="324" spans="1:41" s="133" customFormat="1" ht="25.5">
      <c r="A324" s="594">
        <v>316</v>
      </c>
      <c r="B324" s="367" t="s">
        <v>726</v>
      </c>
      <c r="C324" s="247" t="s">
        <v>727</v>
      </c>
      <c r="D324" s="247" t="s">
        <v>66</v>
      </c>
      <c r="E324" s="295"/>
      <c r="F324" s="295"/>
      <c r="G324" s="10"/>
      <c r="H324" s="10"/>
      <c r="I324" s="10"/>
      <c r="J324" s="10"/>
      <c r="K324" s="10"/>
      <c r="L324" s="10"/>
      <c r="M324" s="10"/>
      <c r="N324" s="10"/>
      <c r="O324" s="10"/>
      <c r="P324" s="840" t="s">
        <v>600</v>
      </c>
      <c r="Q324" s="439" t="s">
        <v>849</v>
      </c>
      <c r="R324" s="92" t="s">
        <v>67</v>
      </c>
      <c r="S324" s="19"/>
      <c r="T324" s="19"/>
      <c r="U324" s="19">
        <v>1</v>
      </c>
      <c r="V324" s="19"/>
      <c r="X324" s="143">
        <v>1</v>
      </c>
      <c r="Y324" s="144"/>
      <c r="AB324" s="137">
        <f t="shared" si="58"/>
        <v>0</v>
      </c>
      <c r="AC324" s="137">
        <f t="shared" si="59"/>
        <v>0</v>
      </c>
      <c r="AD324" s="137">
        <f t="shared" si="60"/>
        <v>0</v>
      </c>
      <c r="AE324" s="137">
        <f t="shared" si="61"/>
        <v>0</v>
      </c>
      <c r="AF324" s="137">
        <f t="shared" si="62"/>
        <v>0</v>
      </c>
      <c r="AG324" s="137">
        <f t="shared" si="63"/>
        <v>0</v>
      </c>
      <c r="AH324" s="137">
        <f t="shared" si="64"/>
        <v>0</v>
      </c>
      <c r="AI324" s="137">
        <f t="shared" si="65"/>
        <v>0</v>
      </c>
      <c r="AJ324" s="137">
        <f t="shared" si="66"/>
        <v>0</v>
      </c>
      <c r="AK324" s="137">
        <f t="shared" si="67"/>
        <v>1</v>
      </c>
      <c r="AL324" s="145"/>
      <c r="AM324" s="133">
        <f t="shared" si="68"/>
        <v>1</v>
      </c>
      <c r="AO324" s="133">
        <f t="shared" si="69"/>
        <v>0</v>
      </c>
    </row>
    <row r="325" spans="1:41" s="133" customFormat="1" ht="25.5">
      <c r="A325" s="594">
        <v>317</v>
      </c>
      <c r="B325" s="367" t="s">
        <v>728</v>
      </c>
      <c r="C325" s="247" t="s">
        <v>729</v>
      </c>
      <c r="D325" s="247" t="s">
        <v>609</v>
      </c>
      <c r="E325" s="295"/>
      <c r="F325" s="295"/>
      <c r="G325" s="10"/>
      <c r="H325" s="10"/>
      <c r="I325" s="10"/>
      <c r="J325" s="10"/>
      <c r="K325" s="10"/>
      <c r="L325" s="10"/>
      <c r="M325" s="10"/>
      <c r="N325" s="10"/>
      <c r="O325" s="10"/>
      <c r="P325" s="840" t="s">
        <v>600</v>
      </c>
      <c r="Q325" s="439" t="s">
        <v>849</v>
      </c>
      <c r="R325" s="92" t="s">
        <v>68</v>
      </c>
      <c r="S325" s="19"/>
      <c r="T325" s="19"/>
      <c r="U325" s="19">
        <v>1</v>
      </c>
      <c r="V325" s="19"/>
      <c r="X325" s="143">
        <v>1</v>
      </c>
      <c r="Y325" s="144"/>
      <c r="AB325" s="137">
        <f t="shared" si="58"/>
        <v>0</v>
      </c>
      <c r="AC325" s="137">
        <f t="shared" si="59"/>
        <v>0</v>
      </c>
      <c r="AD325" s="137">
        <f t="shared" si="60"/>
        <v>0</v>
      </c>
      <c r="AE325" s="137">
        <f t="shared" si="61"/>
        <v>0</v>
      </c>
      <c r="AF325" s="137">
        <f t="shared" si="62"/>
        <v>0</v>
      </c>
      <c r="AG325" s="137">
        <f t="shared" si="63"/>
        <v>0</v>
      </c>
      <c r="AH325" s="137">
        <f t="shared" si="64"/>
        <v>0</v>
      </c>
      <c r="AI325" s="137">
        <f t="shared" si="65"/>
        <v>0</v>
      </c>
      <c r="AJ325" s="137">
        <f t="shared" si="66"/>
        <v>0</v>
      </c>
      <c r="AK325" s="137">
        <f t="shared" si="67"/>
        <v>1</v>
      </c>
      <c r="AL325" s="145"/>
      <c r="AM325" s="133">
        <f t="shared" si="68"/>
        <v>1</v>
      </c>
      <c r="AO325" s="133">
        <f t="shared" si="69"/>
        <v>0</v>
      </c>
    </row>
    <row r="326" spans="1:41" s="133" customFormat="1" ht="38.25">
      <c r="A326" s="594">
        <v>318</v>
      </c>
      <c r="B326" s="367" t="s">
        <v>730</v>
      </c>
      <c r="C326" s="247" t="s">
        <v>731</v>
      </c>
      <c r="D326" s="247" t="s">
        <v>609</v>
      </c>
      <c r="E326" s="295"/>
      <c r="F326" s="295"/>
      <c r="G326" s="10"/>
      <c r="H326" s="10"/>
      <c r="I326" s="10"/>
      <c r="J326" s="10"/>
      <c r="K326" s="10"/>
      <c r="L326" s="10"/>
      <c r="M326" s="10"/>
      <c r="N326" s="10"/>
      <c r="O326" s="10"/>
      <c r="P326" s="840" t="s">
        <v>600</v>
      </c>
      <c r="Q326" s="439" t="s">
        <v>849</v>
      </c>
      <c r="R326" s="92" t="s">
        <v>68</v>
      </c>
      <c r="S326" s="19"/>
      <c r="T326" s="19"/>
      <c r="U326" s="19">
        <v>1</v>
      </c>
      <c r="V326" s="19"/>
      <c r="X326" s="143">
        <v>1</v>
      </c>
      <c r="Y326" s="144"/>
      <c r="AB326" s="137">
        <f t="shared" si="58"/>
        <v>0</v>
      </c>
      <c r="AC326" s="137">
        <f t="shared" si="59"/>
        <v>0</v>
      </c>
      <c r="AD326" s="137">
        <f t="shared" si="60"/>
        <v>0</v>
      </c>
      <c r="AE326" s="137">
        <f t="shared" si="61"/>
        <v>0</v>
      </c>
      <c r="AF326" s="137">
        <f t="shared" si="62"/>
        <v>0</v>
      </c>
      <c r="AG326" s="137">
        <f t="shared" si="63"/>
        <v>0</v>
      </c>
      <c r="AH326" s="137">
        <f t="shared" si="64"/>
        <v>0</v>
      </c>
      <c r="AI326" s="137">
        <f t="shared" si="65"/>
        <v>0</v>
      </c>
      <c r="AJ326" s="137">
        <f t="shared" si="66"/>
        <v>0</v>
      </c>
      <c r="AK326" s="137">
        <f t="shared" si="67"/>
        <v>1</v>
      </c>
      <c r="AL326" s="145"/>
      <c r="AM326" s="133">
        <f t="shared" si="68"/>
        <v>1</v>
      </c>
      <c r="AO326" s="133">
        <f t="shared" si="69"/>
        <v>0</v>
      </c>
    </row>
    <row r="327" spans="1:41" s="133" customFormat="1" ht="25.5">
      <c r="A327" s="594">
        <v>319</v>
      </c>
      <c r="B327" s="367" t="s">
        <v>732</v>
      </c>
      <c r="C327" s="247" t="s">
        <v>733</v>
      </c>
      <c r="D327" s="247" t="s">
        <v>609</v>
      </c>
      <c r="E327" s="295"/>
      <c r="F327" s="295"/>
      <c r="G327" s="10"/>
      <c r="H327" s="10"/>
      <c r="I327" s="10"/>
      <c r="J327" s="10"/>
      <c r="K327" s="10"/>
      <c r="L327" s="10"/>
      <c r="M327" s="10"/>
      <c r="N327" s="10"/>
      <c r="O327" s="10"/>
      <c r="P327" s="840" t="s">
        <v>600</v>
      </c>
      <c r="Q327" s="439" t="s">
        <v>849</v>
      </c>
      <c r="R327" s="92" t="s">
        <v>68</v>
      </c>
      <c r="S327" s="19"/>
      <c r="T327" s="19"/>
      <c r="U327" s="19">
        <v>1</v>
      </c>
      <c r="V327" s="19"/>
      <c r="X327" s="143">
        <v>1</v>
      </c>
      <c r="Y327" s="144"/>
      <c r="AB327" s="137">
        <f t="shared" si="58"/>
        <v>0</v>
      </c>
      <c r="AC327" s="137">
        <f t="shared" si="59"/>
        <v>0</v>
      </c>
      <c r="AD327" s="137">
        <f t="shared" si="60"/>
        <v>0</v>
      </c>
      <c r="AE327" s="137">
        <f t="shared" si="61"/>
        <v>0</v>
      </c>
      <c r="AF327" s="137">
        <f t="shared" si="62"/>
        <v>0</v>
      </c>
      <c r="AG327" s="137">
        <f t="shared" si="63"/>
        <v>0</v>
      </c>
      <c r="AH327" s="137">
        <f t="shared" si="64"/>
        <v>0</v>
      </c>
      <c r="AI327" s="137">
        <f t="shared" si="65"/>
        <v>0</v>
      </c>
      <c r="AJ327" s="137">
        <f t="shared" si="66"/>
        <v>0</v>
      </c>
      <c r="AK327" s="137">
        <f t="shared" si="67"/>
        <v>1</v>
      </c>
      <c r="AL327" s="145"/>
      <c r="AM327" s="133">
        <f t="shared" si="68"/>
        <v>1</v>
      </c>
      <c r="AO327" s="133">
        <f t="shared" si="69"/>
        <v>0</v>
      </c>
    </row>
    <row r="328" spans="1:41" s="133" customFormat="1" ht="38.25">
      <c r="A328" s="594">
        <v>320</v>
      </c>
      <c r="B328" s="368" t="s">
        <v>734</v>
      </c>
      <c r="C328" s="247" t="s">
        <v>735</v>
      </c>
      <c r="D328" s="247" t="s">
        <v>66</v>
      </c>
      <c r="E328" s="295"/>
      <c r="F328" s="295"/>
      <c r="G328" s="10"/>
      <c r="H328" s="10"/>
      <c r="I328" s="10"/>
      <c r="J328" s="10"/>
      <c r="K328" s="10"/>
      <c r="L328" s="10"/>
      <c r="M328" s="10"/>
      <c r="N328" s="10"/>
      <c r="O328" s="10"/>
      <c r="P328" s="840" t="s">
        <v>600</v>
      </c>
      <c r="Q328" s="439" t="s">
        <v>849</v>
      </c>
      <c r="R328" s="92" t="s">
        <v>67</v>
      </c>
      <c r="S328" s="19"/>
      <c r="T328" s="19"/>
      <c r="U328" s="19">
        <v>1</v>
      </c>
      <c r="V328" s="19"/>
      <c r="X328" s="143">
        <v>1</v>
      </c>
      <c r="Y328" s="144"/>
      <c r="AB328" s="137">
        <f t="shared" si="58"/>
        <v>0</v>
      </c>
      <c r="AC328" s="137">
        <f t="shared" si="59"/>
        <v>0</v>
      </c>
      <c r="AD328" s="137">
        <f t="shared" si="60"/>
        <v>0</v>
      </c>
      <c r="AE328" s="137">
        <f t="shared" si="61"/>
        <v>0</v>
      </c>
      <c r="AF328" s="137">
        <f t="shared" si="62"/>
        <v>0</v>
      </c>
      <c r="AG328" s="137">
        <f t="shared" si="63"/>
        <v>0</v>
      </c>
      <c r="AH328" s="137">
        <f t="shared" si="64"/>
        <v>0</v>
      </c>
      <c r="AI328" s="137">
        <f t="shared" si="65"/>
        <v>0</v>
      </c>
      <c r="AJ328" s="137">
        <f t="shared" si="66"/>
        <v>0</v>
      </c>
      <c r="AK328" s="137">
        <f t="shared" si="67"/>
        <v>1</v>
      </c>
      <c r="AL328" s="145"/>
      <c r="AM328" s="133">
        <f t="shared" si="68"/>
        <v>1</v>
      </c>
      <c r="AO328" s="133">
        <f t="shared" si="69"/>
        <v>0</v>
      </c>
    </row>
    <row r="329" spans="1:41" s="133" customFormat="1" ht="25.5">
      <c r="A329" s="594">
        <v>321</v>
      </c>
      <c r="B329" s="384" t="s">
        <v>736</v>
      </c>
      <c r="C329" s="247" t="s">
        <v>737</v>
      </c>
      <c r="D329" s="247" t="s">
        <v>66</v>
      </c>
      <c r="E329" s="295"/>
      <c r="F329" s="295"/>
      <c r="G329" s="10"/>
      <c r="H329" s="10"/>
      <c r="I329" s="10"/>
      <c r="J329" s="10"/>
      <c r="K329" s="10"/>
      <c r="L329" s="10"/>
      <c r="M329" s="10"/>
      <c r="N329" s="10"/>
      <c r="O329" s="10"/>
      <c r="P329" s="840" t="s">
        <v>600</v>
      </c>
      <c r="Q329" s="439" t="s">
        <v>849</v>
      </c>
      <c r="R329" s="92" t="s">
        <v>67</v>
      </c>
      <c r="S329" s="19"/>
      <c r="T329" s="19"/>
      <c r="U329" s="19">
        <v>1</v>
      </c>
      <c r="V329" s="19"/>
      <c r="X329" s="143">
        <v>1</v>
      </c>
      <c r="Y329" s="144"/>
      <c r="AB329" s="137">
        <f t="shared" si="58"/>
        <v>0</v>
      </c>
      <c r="AC329" s="137">
        <f t="shared" si="59"/>
        <v>0</v>
      </c>
      <c r="AD329" s="137">
        <f t="shared" si="60"/>
        <v>0</v>
      </c>
      <c r="AE329" s="137">
        <f t="shared" si="61"/>
        <v>0</v>
      </c>
      <c r="AF329" s="137">
        <f t="shared" si="62"/>
        <v>0</v>
      </c>
      <c r="AG329" s="137">
        <f t="shared" si="63"/>
        <v>0</v>
      </c>
      <c r="AH329" s="137">
        <f t="shared" si="64"/>
        <v>0</v>
      </c>
      <c r="AI329" s="137">
        <f t="shared" si="65"/>
        <v>0</v>
      </c>
      <c r="AJ329" s="137">
        <f t="shared" si="66"/>
        <v>0</v>
      </c>
      <c r="AK329" s="137">
        <f t="shared" si="67"/>
        <v>1</v>
      </c>
      <c r="AL329" s="145"/>
      <c r="AM329" s="133">
        <f t="shared" si="68"/>
        <v>1</v>
      </c>
      <c r="AO329" s="133">
        <f t="shared" si="69"/>
        <v>0</v>
      </c>
    </row>
    <row r="330" spans="1:41" s="133" customFormat="1" ht="25.5">
      <c r="A330" s="594">
        <v>322</v>
      </c>
      <c r="B330" s="367" t="s">
        <v>738</v>
      </c>
      <c r="C330" s="247" t="s">
        <v>739</v>
      </c>
      <c r="D330" s="247" t="s">
        <v>66</v>
      </c>
      <c r="E330" s="295"/>
      <c r="F330" s="295"/>
      <c r="G330" s="10"/>
      <c r="H330" s="10"/>
      <c r="I330" s="10"/>
      <c r="J330" s="10"/>
      <c r="K330" s="10"/>
      <c r="L330" s="10"/>
      <c r="M330" s="10"/>
      <c r="N330" s="10"/>
      <c r="O330" s="10"/>
      <c r="P330" s="840" t="s">
        <v>600</v>
      </c>
      <c r="Q330" s="439" t="s">
        <v>849</v>
      </c>
      <c r="R330" s="92" t="s">
        <v>67</v>
      </c>
      <c r="S330" s="19"/>
      <c r="T330" s="19"/>
      <c r="U330" s="19">
        <v>1</v>
      </c>
      <c r="V330" s="19"/>
      <c r="X330" s="143">
        <v>1</v>
      </c>
      <c r="Y330" s="144"/>
      <c r="AB330" s="137">
        <f t="shared" ref="AB330:AB393" si="70">IF(ISBLANK(G330),0,1)</f>
        <v>0</v>
      </c>
      <c r="AC330" s="137">
        <f t="shared" ref="AC330:AC393" si="71">IF(ISBLANK(H330),0,1)</f>
        <v>0</v>
      </c>
      <c r="AD330" s="137">
        <f t="shared" ref="AD330:AD393" si="72">IF(ISBLANK(I330),0,1)</f>
        <v>0</v>
      </c>
      <c r="AE330" s="137">
        <f t="shared" ref="AE330:AE393" si="73">IF(ISBLANK(J330),0,1)</f>
        <v>0</v>
      </c>
      <c r="AF330" s="137">
        <f t="shared" ref="AF330:AF393" si="74">IF(ISBLANK(K330),0,1)</f>
        <v>0</v>
      </c>
      <c r="AG330" s="137">
        <f t="shared" ref="AG330:AG393" si="75">IF(ISBLANK(L330),0,1)</f>
        <v>0</v>
      </c>
      <c r="AH330" s="137">
        <f t="shared" ref="AH330:AH393" si="76">IF(ISBLANK(M330),0,1)</f>
        <v>0</v>
      </c>
      <c r="AI330" s="137">
        <f t="shared" ref="AI330:AI393" si="77">IF(ISBLANK(N330),0,1)</f>
        <v>0</v>
      </c>
      <c r="AJ330" s="137">
        <f t="shared" ref="AJ330:AJ393" si="78">IF(ISBLANK(O330),0,1)</f>
        <v>0</v>
      </c>
      <c r="AK330" s="137">
        <f t="shared" ref="AK330:AK393" si="79">IF(ISBLANK(P330),0,1)</f>
        <v>1</v>
      </c>
      <c r="AL330" s="145"/>
      <c r="AM330" s="133">
        <f t="shared" ref="AM330:AM393" si="80">+W330+X330+Y330+Z330+AA330+AL330</f>
        <v>1</v>
      </c>
      <c r="AO330" s="133">
        <f t="shared" ref="AO330:AO393" si="81">+IF(AM330=0,AK330,0)</f>
        <v>0</v>
      </c>
    </row>
    <row r="331" spans="1:41" s="133" customFormat="1" ht="25.5">
      <c r="A331" s="594">
        <v>323</v>
      </c>
      <c r="B331" s="367" t="s">
        <v>740</v>
      </c>
      <c r="C331" s="247" t="s">
        <v>741</v>
      </c>
      <c r="D331" s="247" t="s">
        <v>66</v>
      </c>
      <c r="E331" s="295"/>
      <c r="F331" s="295"/>
      <c r="G331" s="10" t="s">
        <v>37</v>
      </c>
      <c r="H331" s="10"/>
      <c r="I331" s="10" t="s">
        <v>37</v>
      </c>
      <c r="J331" s="10"/>
      <c r="K331" s="10"/>
      <c r="L331" s="10"/>
      <c r="M331" s="10"/>
      <c r="N331" s="10"/>
      <c r="O331" s="10"/>
      <c r="P331" s="840"/>
      <c r="Q331" s="439" t="s">
        <v>849</v>
      </c>
      <c r="R331" s="92" t="s">
        <v>67</v>
      </c>
      <c r="S331" s="19"/>
      <c r="T331" s="19"/>
      <c r="U331" s="19">
        <v>1</v>
      </c>
      <c r="V331" s="19"/>
      <c r="X331" s="143"/>
      <c r="Y331" s="144"/>
      <c r="AB331" s="137">
        <f t="shared" si="70"/>
        <v>1</v>
      </c>
      <c r="AC331" s="137">
        <f t="shared" si="71"/>
        <v>0</v>
      </c>
      <c r="AD331" s="137">
        <f t="shared" si="72"/>
        <v>1</v>
      </c>
      <c r="AE331" s="137">
        <f t="shared" si="73"/>
        <v>0</v>
      </c>
      <c r="AF331" s="137">
        <f t="shared" si="74"/>
        <v>0</v>
      </c>
      <c r="AG331" s="137">
        <f t="shared" si="75"/>
        <v>0</v>
      </c>
      <c r="AH331" s="137">
        <f t="shared" si="76"/>
        <v>0</v>
      </c>
      <c r="AI331" s="137">
        <f t="shared" si="77"/>
        <v>0</v>
      </c>
      <c r="AJ331" s="137">
        <f t="shared" si="78"/>
        <v>0</v>
      </c>
      <c r="AK331" s="137">
        <f t="shared" si="79"/>
        <v>0</v>
      </c>
      <c r="AL331" s="145"/>
      <c r="AM331" s="133">
        <f t="shared" si="80"/>
        <v>0</v>
      </c>
      <c r="AO331" s="133">
        <f t="shared" si="81"/>
        <v>0</v>
      </c>
    </row>
    <row r="332" spans="1:41" s="133" customFormat="1" ht="25.5">
      <c r="A332" s="594">
        <v>324</v>
      </c>
      <c r="B332" s="367" t="s">
        <v>742</v>
      </c>
      <c r="C332" s="247" t="s">
        <v>743</v>
      </c>
      <c r="D332" s="247" t="s">
        <v>66</v>
      </c>
      <c r="E332" s="295"/>
      <c r="F332" s="295"/>
      <c r="G332" s="10" t="s">
        <v>37</v>
      </c>
      <c r="H332" s="10"/>
      <c r="I332" s="10" t="s">
        <v>37</v>
      </c>
      <c r="J332" s="10"/>
      <c r="K332" s="10"/>
      <c r="L332" s="10"/>
      <c r="M332" s="10"/>
      <c r="N332" s="10"/>
      <c r="O332" s="10"/>
      <c r="P332" s="840"/>
      <c r="Q332" s="439" t="s">
        <v>849</v>
      </c>
      <c r="R332" s="92" t="s">
        <v>67</v>
      </c>
      <c r="S332" s="19"/>
      <c r="T332" s="19"/>
      <c r="U332" s="19">
        <v>1</v>
      </c>
      <c r="V332" s="19"/>
      <c r="X332" s="143"/>
      <c r="Y332" s="144"/>
      <c r="AB332" s="137">
        <f t="shared" si="70"/>
        <v>1</v>
      </c>
      <c r="AC332" s="137">
        <f t="shared" si="71"/>
        <v>0</v>
      </c>
      <c r="AD332" s="137">
        <f t="shared" si="72"/>
        <v>1</v>
      </c>
      <c r="AE332" s="137">
        <f t="shared" si="73"/>
        <v>0</v>
      </c>
      <c r="AF332" s="137">
        <f t="shared" si="74"/>
        <v>0</v>
      </c>
      <c r="AG332" s="137">
        <f t="shared" si="75"/>
        <v>0</v>
      </c>
      <c r="AH332" s="137">
        <f t="shared" si="76"/>
        <v>0</v>
      </c>
      <c r="AI332" s="137">
        <f t="shared" si="77"/>
        <v>0</v>
      </c>
      <c r="AJ332" s="137">
        <f t="shared" si="78"/>
        <v>0</v>
      </c>
      <c r="AK332" s="137">
        <f t="shared" si="79"/>
        <v>0</v>
      </c>
      <c r="AL332" s="145"/>
      <c r="AM332" s="133">
        <f t="shared" si="80"/>
        <v>0</v>
      </c>
      <c r="AO332" s="133">
        <f t="shared" si="81"/>
        <v>0</v>
      </c>
    </row>
    <row r="333" spans="1:41" s="133" customFormat="1" ht="25.5">
      <c r="A333" s="594">
        <v>325</v>
      </c>
      <c r="B333" s="367" t="s">
        <v>744</v>
      </c>
      <c r="C333" s="247" t="s">
        <v>745</v>
      </c>
      <c r="D333" s="247" t="s">
        <v>66</v>
      </c>
      <c r="E333" s="295"/>
      <c r="F333" s="295"/>
      <c r="G333" s="10"/>
      <c r="H333" s="10"/>
      <c r="I333" s="10" t="s">
        <v>37</v>
      </c>
      <c r="J333" s="10"/>
      <c r="K333" s="10"/>
      <c r="L333" s="10"/>
      <c r="M333" s="10"/>
      <c r="N333" s="10"/>
      <c r="O333" s="10"/>
      <c r="P333" s="840"/>
      <c r="Q333" s="439" t="s">
        <v>849</v>
      </c>
      <c r="R333" s="92" t="s">
        <v>67</v>
      </c>
      <c r="S333" s="19"/>
      <c r="T333" s="19"/>
      <c r="U333" s="19">
        <v>1</v>
      </c>
      <c r="V333" s="19"/>
      <c r="X333" s="143"/>
      <c r="Y333" s="144"/>
      <c r="AB333" s="137">
        <f t="shared" si="70"/>
        <v>0</v>
      </c>
      <c r="AC333" s="137">
        <f t="shared" si="71"/>
        <v>0</v>
      </c>
      <c r="AD333" s="137">
        <f t="shared" si="72"/>
        <v>1</v>
      </c>
      <c r="AE333" s="137">
        <f t="shared" si="73"/>
        <v>0</v>
      </c>
      <c r="AF333" s="137">
        <f t="shared" si="74"/>
        <v>0</v>
      </c>
      <c r="AG333" s="137">
        <f t="shared" si="75"/>
        <v>0</v>
      </c>
      <c r="AH333" s="137">
        <f t="shared" si="76"/>
        <v>0</v>
      </c>
      <c r="AI333" s="137">
        <f t="shared" si="77"/>
        <v>0</v>
      </c>
      <c r="AJ333" s="137">
        <f t="shared" si="78"/>
        <v>0</v>
      </c>
      <c r="AK333" s="137">
        <f t="shared" si="79"/>
        <v>0</v>
      </c>
      <c r="AL333" s="145"/>
      <c r="AM333" s="133">
        <f t="shared" si="80"/>
        <v>0</v>
      </c>
      <c r="AO333" s="133">
        <f t="shared" si="81"/>
        <v>0</v>
      </c>
    </row>
    <row r="334" spans="1:41" s="133" customFormat="1" ht="25.5">
      <c r="A334" s="594">
        <v>326</v>
      </c>
      <c r="B334" s="367" t="s">
        <v>746</v>
      </c>
      <c r="C334" s="247" t="s">
        <v>747</v>
      </c>
      <c r="D334" s="247" t="s">
        <v>609</v>
      </c>
      <c r="E334" s="295"/>
      <c r="F334" s="295"/>
      <c r="G334" s="10"/>
      <c r="H334" s="10"/>
      <c r="I334" s="10" t="s">
        <v>37</v>
      </c>
      <c r="J334" s="10"/>
      <c r="K334" s="10"/>
      <c r="L334" s="10"/>
      <c r="M334" s="10"/>
      <c r="N334" s="10"/>
      <c r="O334" s="10"/>
      <c r="P334" s="840"/>
      <c r="Q334" s="439" t="s">
        <v>849</v>
      </c>
      <c r="R334" s="92" t="s">
        <v>67</v>
      </c>
      <c r="S334" s="19"/>
      <c r="T334" s="19"/>
      <c r="U334" s="19">
        <v>1</v>
      </c>
      <c r="V334" s="19"/>
      <c r="X334" s="143"/>
      <c r="Y334" s="144"/>
      <c r="AB334" s="137">
        <f t="shared" si="70"/>
        <v>0</v>
      </c>
      <c r="AC334" s="137">
        <f t="shared" si="71"/>
        <v>0</v>
      </c>
      <c r="AD334" s="137">
        <f t="shared" si="72"/>
        <v>1</v>
      </c>
      <c r="AE334" s="137">
        <f t="shared" si="73"/>
        <v>0</v>
      </c>
      <c r="AF334" s="137">
        <f t="shared" si="74"/>
        <v>0</v>
      </c>
      <c r="AG334" s="137">
        <f t="shared" si="75"/>
        <v>0</v>
      </c>
      <c r="AH334" s="137">
        <f t="shared" si="76"/>
        <v>0</v>
      </c>
      <c r="AI334" s="137">
        <f t="shared" si="77"/>
        <v>0</v>
      </c>
      <c r="AJ334" s="137">
        <f t="shared" si="78"/>
        <v>0</v>
      </c>
      <c r="AK334" s="137">
        <f t="shared" si="79"/>
        <v>0</v>
      </c>
      <c r="AL334" s="145"/>
      <c r="AM334" s="133">
        <f t="shared" si="80"/>
        <v>0</v>
      </c>
      <c r="AO334" s="133">
        <f t="shared" si="81"/>
        <v>0</v>
      </c>
    </row>
    <row r="335" spans="1:41" s="133" customFormat="1" ht="25.5">
      <c r="A335" s="594">
        <v>327</v>
      </c>
      <c r="B335" s="367" t="s">
        <v>748</v>
      </c>
      <c r="C335" s="247" t="s">
        <v>749</v>
      </c>
      <c r="D335" s="247" t="s">
        <v>609</v>
      </c>
      <c r="E335" s="295"/>
      <c r="F335" s="295"/>
      <c r="G335" s="10"/>
      <c r="H335" s="10"/>
      <c r="I335" s="10" t="s">
        <v>37</v>
      </c>
      <c r="J335" s="10"/>
      <c r="K335" s="10"/>
      <c r="L335" s="10"/>
      <c r="M335" s="10"/>
      <c r="N335" s="10"/>
      <c r="O335" s="10"/>
      <c r="P335" s="840"/>
      <c r="Q335" s="439" t="s">
        <v>849</v>
      </c>
      <c r="R335" s="92" t="s">
        <v>68</v>
      </c>
      <c r="S335" s="19"/>
      <c r="T335" s="19"/>
      <c r="U335" s="19">
        <v>1</v>
      </c>
      <c r="V335" s="19"/>
      <c r="X335" s="143"/>
      <c r="Y335" s="144"/>
      <c r="AB335" s="137">
        <f t="shared" si="70"/>
        <v>0</v>
      </c>
      <c r="AC335" s="137">
        <f t="shared" si="71"/>
        <v>0</v>
      </c>
      <c r="AD335" s="137">
        <f t="shared" si="72"/>
        <v>1</v>
      </c>
      <c r="AE335" s="137">
        <f t="shared" si="73"/>
        <v>0</v>
      </c>
      <c r="AF335" s="137">
        <f t="shared" si="74"/>
        <v>0</v>
      </c>
      <c r="AG335" s="137">
        <f t="shared" si="75"/>
        <v>0</v>
      </c>
      <c r="AH335" s="137">
        <f t="shared" si="76"/>
        <v>0</v>
      </c>
      <c r="AI335" s="137">
        <f t="shared" si="77"/>
        <v>0</v>
      </c>
      <c r="AJ335" s="137">
        <f t="shared" si="78"/>
        <v>0</v>
      </c>
      <c r="AK335" s="137">
        <f t="shared" si="79"/>
        <v>0</v>
      </c>
      <c r="AL335" s="145"/>
      <c r="AM335" s="133">
        <f t="shared" si="80"/>
        <v>0</v>
      </c>
      <c r="AO335" s="133">
        <f t="shared" si="81"/>
        <v>0</v>
      </c>
    </row>
    <row r="336" spans="1:41" s="133" customFormat="1" ht="25.5">
      <c r="A336" s="594">
        <v>328</v>
      </c>
      <c r="B336" s="367" t="s">
        <v>750</v>
      </c>
      <c r="C336" s="247" t="s">
        <v>751</v>
      </c>
      <c r="D336" s="247" t="s">
        <v>609</v>
      </c>
      <c r="E336" s="295"/>
      <c r="F336" s="295"/>
      <c r="G336" s="10"/>
      <c r="H336" s="10"/>
      <c r="I336" s="10" t="s">
        <v>37</v>
      </c>
      <c r="J336" s="10"/>
      <c r="K336" s="10"/>
      <c r="L336" s="10"/>
      <c r="M336" s="10"/>
      <c r="N336" s="10"/>
      <c r="O336" s="10"/>
      <c r="P336" s="840"/>
      <c r="Q336" s="439" t="s">
        <v>849</v>
      </c>
      <c r="R336" s="92" t="s">
        <v>68</v>
      </c>
      <c r="S336" s="19"/>
      <c r="T336" s="19"/>
      <c r="U336" s="19">
        <v>1</v>
      </c>
      <c r="V336" s="19"/>
      <c r="X336" s="143"/>
      <c r="Y336" s="144"/>
      <c r="AB336" s="137">
        <f t="shared" si="70"/>
        <v>0</v>
      </c>
      <c r="AC336" s="137">
        <f t="shared" si="71"/>
        <v>0</v>
      </c>
      <c r="AD336" s="137">
        <f t="shared" si="72"/>
        <v>1</v>
      </c>
      <c r="AE336" s="137">
        <f t="shared" si="73"/>
        <v>0</v>
      </c>
      <c r="AF336" s="137">
        <f t="shared" si="74"/>
        <v>0</v>
      </c>
      <c r="AG336" s="137">
        <f t="shared" si="75"/>
        <v>0</v>
      </c>
      <c r="AH336" s="137">
        <f t="shared" si="76"/>
        <v>0</v>
      </c>
      <c r="AI336" s="137">
        <f t="shared" si="77"/>
        <v>0</v>
      </c>
      <c r="AJ336" s="137">
        <f t="shared" si="78"/>
        <v>0</v>
      </c>
      <c r="AK336" s="137">
        <f t="shared" si="79"/>
        <v>0</v>
      </c>
      <c r="AL336" s="145"/>
      <c r="AM336" s="133">
        <f t="shared" si="80"/>
        <v>0</v>
      </c>
      <c r="AO336" s="133">
        <f t="shared" si="81"/>
        <v>0</v>
      </c>
    </row>
    <row r="337" spans="1:41" s="133" customFormat="1" ht="25.5">
      <c r="A337" s="594">
        <v>329</v>
      </c>
      <c r="B337" s="367" t="s">
        <v>752</v>
      </c>
      <c r="C337" s="247" t="s">
        <v>753</v>
      </c>
      <c r="D337" s="247" t="s">
        <v>609</v>
      </c>
      <c r="E337" s="295"/>
      <c r="F337" s="295"/>
      <c r="G337" s="10"/>
      <c r="H337" s="10"/>
      <c r="I337" s="10" t="s">
        <v>37</v>
      </c>
      <c r="J337" s="10"/>
      <c r="K337" s="10"/>
      <c r="L337" s="10"/>
      <c r="M337" s="10"/>
      <c r="N337" s="10"/>
      <c r="O337" s="10"/>
      <c r="P337" s="840"/>
      <c r="Q337" s="439" t="s">
        <v>849</v>
      </c>
      <c r="R337" s="92" t="s">
        <v>68</v>
      </c>
      <c r="S337" s="19"/>
      <c r="T337" s="19"/>
      <c r="U337" s="19">
        <v>1</v>
      </c>
      <c r="V337" s="19"/>
      <c r="X337" s="143"/>
      <c r="Y337" s="144"/>
      <c r="AB337" s="137">
        <f t="shared" si="70"/>
        <v>0</v>
      </c>
      <c r="AC337" s="137">
        <f t="shared" si="71"/>
        <v>0</v>
      </c>
      <c r="AD337" s="137">
        <f t="shared" si="72"/>
        <v>1</v>
      </c>
      <c r="AE337" s="137">
        <f t="shared" si="73"/>
        <v>0</v>
      </c>
      <c r="AF337" s="137">
        <f t="shared" si="74"/>
        <v>0</v>
      </c>
      <c r="AG337" s="137">
        <f t="shared" si="75"/>
        <v>0</v>
      </c>
      <c r="AH337" s="137">
        <f t="shared" si="76"/>
        <v>0</v>
      </c>
      <c r="AI337" s="137">
        <f t="shared" si="77"/>
        <v>0</v>
      </c>
      <c r="AJ337" s="137">
        <f t="shared" si="78"/>
        <v>0</v>
      </c>
      <c r="AK337" s="137">
        <f t="shared" si="79"/>
        <v>0</v>
      </c>
      <c r="AL337" s="145"/>
      <c r="AM337" s="133">
        <f t="shared" si="80"/>
        <v>0</v>
      </c>
      <c r="AO337" s="133">
        <f t="shared" si="81"/>
        <v>0</v>
      </c>
    </row>
    <row r="338" spans="1:41" s="133" customFormat="1" ht="25.5">
      <c r="A338" s="594">
        <v>330</v>
      </c>
      <c r="B338" s="367" t="s">
        <v>754</v>
      </c>
      <c r="C338" s="247" t="s">
        <v>741</v>
      </c>
      <c r="D338" s="247" t="s">
        <v>609</v>
      </c>
      <c r="E338" s="295"/>
      <c r="F338" s="295"/>
      <c r="G338" s="10"/>
      <c r="H338" s="10"/>
      <c r="I338" s="10" t="s">
        <v>37</v>
      </c>
      <c r="J338" s="10"/>
      <c r="K338" s="10"/>
      <c r="L338" s="10"/>
      <c r="M338" s="10"/>
      <c r="N338" s="10"/>
      <c r="O338" s="10"/>
      <c r="P338" s="840"/>
      <c r="Q338" s="439" t="s">
        <v>849</v>
      </c>
      <c r="R338" s="92" t="s">
        <v>68</v>
      </c>
      <c r="S338" s="19"/>
      <c r="T338" s="19"/>
      <c r="U338" s="19">
        <v>1</v>
      </c>
      <c r="V338" s="19"/>
      <c r="X338" s="143"/>
      <c r="Y338" s="144"/>
      <c r="AB338" s="137">
        <f t="shared" si="70"/>
        <v>0</v>
      </c>
      <c r="AC338" s="137">
        <f t="shared" si="71"/>
        <v>0</v>
      </c>
      <c r="AD338" s="137">
        <f t="shared" si="72"/>
        <v>1</v>
      </c>
      <c r="AE338" s="137">
        <f t="shared" si="73"/>
        <v>0</v>
      </c>
      <c r="AF338" s="137">
        <f t="shared" si="74"/>
        <v>0</v>
      </c>
      <c r="AG338" s="137">
        <f t="shared" si="75"/>
        <v>0</v>
      </c>
      <c r="AH338" s="137">
        <f t="shared" si="76"/>
        <v>0</v>
      </c>
      <c r="AI338" s="137">
        <f t="shared" si="77"/>
        <v>0</v>
      </c>
      <c r="AJ338" s="137">
        <f t="shared" si="78"/>
        <v>0</v>
      </c>
      <c r="AK338" s="137">
        <f t="shared" si="79"/>
        <v>0</v>
      </c>
      <c r="AL338" s="145"/>
      <c r="AM338" s="133">
        <f t="shared" si="80"/>
        <v>0</v>
      </c>
      <c r="AO338" s="133">
        <f t="shared" si="81"/>
        <v>0</v>
      </c>
    </row>
    <row r="339" spans="1:41" s="133" customFormat="1" ht="25.5">
      <c r="A339" s="594">
        <v>331</v>
      </c>
      <c r="B339" s="367" t="s">
        <v>755</v>
      </c>
      <c r="C339" s="247" t="s">
        <v>756</v>
      </c>
      <c r="D339" s="247" t="s">
        <v>609</v>
      </c>
      <c r="E339" s="295"/>
      <c r="F339" s="295"/>
      <c r="G339" s="10"/>
      <c r="H339" s="10"/>
      <c r="I339" s="10" t="s">
        <v>37</v>
      </c>
      <c r="J339" s="10"/>
      <c r="K339" s="10"/>
      <c r="L339" s="10"/>
      <c r="M339" s="10"/>
      <c r="N339" s="10"/>
      <c r="O339" s="10"/>
      <c r="P339" s="840"/>
      <c r="Q339" s="439" t="s">
        <v>849</v>
      </c>
      <c r="R339" s="92" t="s">
        <v>68</v>
      </c>
      <c r="S339" s="19"/>
      <c r="T339" s="19"/>
      <c r="U339" s="19">
        <v>1</v>
      </c>
      <c r="V339" s="19"/>
      <c r="X339" s="143"/>
      <c r="Y339" s="144"/>
      <c r="AB339" s="137">
        <f t="shared" si="70"/>
        <v>0</v>
      </c>
      <c r="AC339" s="137">
        <f t="shared" si="71"/>
        <v>0</v>
      </c>
      <c r="AD339" s="137">
        <f t="shared" si="72"/>
        <v>1</v>
      </c>
      <c r="AE339" s="137">
        <f t="shared" si="73"/>
        <v>0</v>
      </c>
      <c r="AF339" s="137">
        <f t="shared" si="74"/>
        <v>0</v>
      </c>
      <c r="AG339" s="137">
        <f t="shared" si="75"/>
        <v>0</v>
      </c>
      <c r="AH339" s="137">
        <f t="shared" si="76"/>
        <v>0</v>
      </c>
      <c r="AI339" s="137">
        <f t="shared" si="77"/>
        <v>0</v>
      </c>
      <c r="AJ339" s="137">
        <f t="shared" si="78"/>
        <v>0</v>
      </c>
      <c r="AK339" s="137">
        <f t="shared" si="79"/>
        <v>0</v>
      </c>
      <c r="AL339" s="145"/>
      <c r="AM339" s="133">
        <f t="shared" si="80"/>
        <v>0</v>
      </c>
      <c r="AO339" s="133">
        <f t="shared" si="81"/>
        <v>0</v>
      </c>
    </row>
    <row r="340" spans="1:41" s="133" customFormat="1" ht="25.5">
      <c r="A340" s="594">
        <v>332</v>
      </c>
      <c r="B340" s="367" t="s">
        <v>757</v>
      </c>
      <c r="C340" s="247" t="s">
        <v>758</v>
      </c>
      <c r="D340" s="247" t="s">
        <v>655</v>
      </c>
      <c r="E340" s="295"/>
      <c r="F340" s="295"/>
      <c r="G340" s="10"/>
      <c r="H340" s="10"/>
      <c r="I340" s="10" t="s">
        <v>37</v>
      </c>
      <c r="J340" s="10"/>
      <c r="K340" s="10"/>
      <c r="L340" s="10"/>
      <c r="M340" s="10"/>
      <c r="N340" s="10"/>
      <c r="O340" s="10"/>
      <c r="P340" s="840"/>
      <c r="Q340" s="439" t="s">
        <v>849</v>
      </c>
      <c r="R340" s="92" t="s">
        <v>68</v>
      </c>
      <c r="S340" s="19"/>
      <c r="T340" s="19"/>
      <c r="U340" s="19">
        <v>1</v>
      </c>
      <c r="V340" s="19"/>
      <c r="X340" s="143"/>
      <c r="Y340" s="144"/>
      <c r="AB340" s="137">
        <f t="shared" si="70"/>
        <v>0</v>
      </c>
      <c r="AC340" s="137">
        <f t="shared" si="71"/>
        <v>0</v>
      </c>
      <c r="AD340" s="137">
        <f t="shared" si="72"/>
        <v>1</v>
      </c>
      <c r="AE340" s="137">
        <f t="shared" si="73"/>
        <v>0</v>
      </c>
      <c r="AF340" s="137">
        <f t="shared" si="74"/>
        <v>0</v>
      </c>
      <c r="AG340" s="137">
        <f t="shared" si="75"/>
        <v>0</v>
      </c>
      <c r="AH340" s="137">
        <f t="shared" si="76"/>
        <v>0</v>
      </c>
      <c r="AI340" s="137">
        <f t="shared" si="77"/>
        <v>0</v>
      </c>
      <c r="AJ340" s="137">
        <f t="shared" si="78"/>
        <v>0</v>
      </c>
      <c r="AK340" s="137">
        <f t="shared" si="79"/>
        <v>0</v>
      </c>
      <c r="AL340" s="145"/>
      <c r="AM340" s="133">
        <f t="shared" si="80"/>
        <v>0</v>
      </c>
      <c r="AO340" s="133">
        <f t="shared" si="81"/>
        <v>0</v>
      </c>
    </row>
    <row r="341" spans="1:41" s="133" customFormat="1" ht="25.5">
      <c r="A341" s="594">
        <v>333</v>
      </c>
      <c r="B341" s="367" t="s">
        <v>759</v>
      </c>
      <c r="C341" s="247" t="s">
        <v>741</v>
      </c>
      <c r="D341" s="247" t="s">
        <v>655</v>
      </c>
      <c r="E341" s="295"/>
      <c r="F341" s="295"/>
      <c r="G341" s="10"/>
      <c r="H341" s="10"/>
      <c r="I341" s="10" t="s">
        <v>37</v>
      </c>
      <c r="J341" s="10"/>
      <c r="K341" s="10"/>
      <c r="L341" s="10"/>
      <c r="M341" s="10"/>
      <c r="N341" s="10"/>
      <c r="O341" s="10"/>
      <c r="P341" s="840"/>
      <c r="Q341" s="439" t="s">
        <v>849</v>
      </c>
      <c r="R341" s="92" t="s">
        <v>68</v>
      </c>
      <c r="S341" s="19"/>
      <c r="T341" s="19"/>
      <c r="U341" s="19">
        <v>1</v>
      </c>
      <c r="V341" s="19"/>
      <c r="X341" s="143"/>
      <c r="Y341" s="144"/>
      <c r="AB341" s="137">
        <f t="shared" si="70"/>
        <v>0</v>
      </c>
      <c r="AC341" s="137">
        <f t="shared" si="71"/>
        <v>0</v>
      </c>
      <c r="AD341" s="137">
        <f t="shared" si="72"/>
        <v>1</v>
      </c>
      <c r="AE341" s="137">
        <f t="shared" si="73"/>
        <v>0</v>
      </c>
      <c r="AF341" s="137">
        <f t="shared" si="74"/>
        <v>0</v>
      </c>
      <c r="AG341" s="137">
        <f t="shared" si="75"/>
        <v>0</v>
      </c>
      <c r="AH341" s="137">
        <f t="shared" si="76"/>
        <v>0</v>
      </c>
      <c r="AI341" s="137">
        <f t="shared" si="77"/>
        <v>0</v>
      </c>
      <c r="AJ341" s="137">
        <f t="shared" si="78"/>
        <v>0</v>
      </c>
      <c r="AK341" s="137">
        <f t="shared" si="79"/>
        <v>0</v>
      </c>
      <c r="AL341" s="145"/>
      <c r="AM341" s="133">
        <f t="shared" si="80"/>
        <v>0</v>
      </c>
      <c r="AO341" s="133">
        <f t="shared" si="81"/>
        <v>0</v>
      </c>
    </row>
    <row r="342" spans="1:41" s="133" customFormat="1" ht="25.5">
      <c r="A342" s="594">
        <v>334</v>
      </c>
      <c r="B342" s="367" t="s">
        <v>760</v>
      </c>
      <c r="C342" s="247" t="s">
        <v>761</v>
      </c>
      <c r="D342" s="247" t="s">
        <v>655</v>
      </c>
      <c r="E342" s="295"/>
      <c r="F342" s="295"/>
      <c r="G342" s="10"/>
      <c r="H342" s="10"/>
      <c r="I342" s="10" t="s">
        <v>37</v>
      </c>
      <c r="J342" s="10"/>
      <c r="K342" s="10"/>
      <c r="L342" s="10"/>
      <c r="M342" s="10"/>
      <c r="N342" s="10"/>
      <c r="O342" s="10"/>
      <c r="P342" s="840"/>
      <c r="Q342" s="439" t="s">
        <v>849</v>
      </c>
      <c r="R342" s="92" t="s">
        <v>68</v>
      </c>
      <c r="S342" s="19"/>
      <c r="T342" s="19"/>
      <c r="U342" s="19">
        <v>1</v>
      </c>
      <c r="V342" s="19"/>
      <c r="X342" s="143"/>
      <c r="Y342" s="144"/>
      <c r="AB342" s="137">
        <f t="shared" si="70"/>
        <v>0</v>
      </c>
      <c r="AC342" s="137">
        <f t="shared" si="71"/>
        <v>0</v>
      </c>
      <c r="AD342" s="137">
        <f t="shared" si="72"/>
        <v>1</v>
      </c>
      <c r="AE342" s="137">
        <f t="shared" si="73"/>
        <v>0</v>
      </c>
      <c r="AF342" s="137">
        <f t="shared" si="74"/>
        <v>0</v>
      </c>
      <c r="AG342" s="137">
        <f t="shared" si="75"/>
        <v>0</v>
      </c>
      <c r="AH342" s="137">
        <f t="shared" si="76"/>
        <v>0</v>
      </c>
      <c r="AI342" s="137">
        <f t="shared" si="77"/>
        <v>0</v>
      </c>
      <c r="AJ342" s="137">
        <f t="shared" si="78"/>
        <v>0</v>
      </c>
      <c r="AK342" s="137">
        <f t="shared" si="79"/>
        <v>0</v>
      </c>
      <c r="AL342" s="145"/>
      <c r="AM342" s="133">
        <f t="shared" si="80"/>
        <v>0</v>
      </c>
      <c r="AO342" s="133">
        <f t="shared" si="81"/>
        <v>0</v>
      </c>
    </row>
    <row r="343" spans="1:41" s="133" customFormat="1" ht="25.5">
      <c r="A343" s="594">
        <v>335</v>
      </c>
      <c r="B343" s="367" t="s">
        <v>762</v>
      </c>
      <c r="C343" s="247" t="s">
        <v>763</v>
      </c>
      <c r="D343" s="247" t="s">
        <v>655</v>
      </c>
      <c r="E343" s="295"/>
      <c r="F343" s="295"/>
      <c r="G343" s="10"/>
      <c r="H343" s="10"/>
      <c r="I343" s="10" t="s">
        <v>37</v>
      </c>
      <c r="J343" s="10"/>
      <c r="K343" s="10"/>
      <c r="L343" s="10"/>
      <c r="M343" s="10"/>
      <c r="N343" s="10"/>
      <c r="O343" s="10"/>
      <c r="P343" s="840"/>
      <c r="Q343" s="439" t="s">
        <v>849</v>
      </c>
      <c r="R343" s="92" t="s">
        <v>68</v>
      </c>
      <c r="S343" s="19"/>
      <c r="T343" s="19"/>
      <c r="U343" s="19">
        <v>1</v>
      </c>
      <c r="V343" s="19"/>
      <c r="X343" s="143"/>
      <c r="Y343" s="144"/>
      <c r="AB343" s="137">
        <f t="shared" si="70"/>
        <v>0</v>
      </c>
      <c r="AC343" s="137">
        <f t="shared" si="71"/>
        <v>0</v>
      </c>
      <c r="AD343" s="137">
        <f t="shared" si="72"/>
        <v>1</v>
      </c>
      <c r="AE343" s="137">
        <f t="shared" si="73"/>
        <v>0</v>
      </c>
      <c r="AF343" s="137">
        <f t="shared" si="74"/>
        <v>0</v>
      </c>
      <c r="AG343" s="137">
        <f t="shared" si="75"/>
        <v>0</v>
      </c>
      <c r="AH343" s="137">
        <f t="shared" si="76"/>
        <v>0</v>
      </c>
      <c r="AI343" s="137">
        <f t="shared" si="77"/>
        <v>0</v>
      </c>
      <c r="AJ343" s="137">
        <f t="shared" si="78"/>
        <v>0</v>
      </c>
      <c r="AK343" s="137">
        <f t="shared" si="79"/>
        <v>0</v>
      </c>
      <c r="AL343" s="145"/>
      <c r="AM343" s="133">
        <f t="shared" si="80"/>
        <v>0</v>
      </c>
      <c r="AO343" s="133">
        <f t="shared" si="81"/>
        <v>0</v>
      </c>
    </row>
    <row r="344" spans="1:41" s="133" customFormat="1" ht="25.5">
      <c r="A344" s="594">
        <v>336</v>
      </c>
      <c r="B344" s="367" t="s">
        <v>764</v>
      </c>
      <c r="C344" s="247" t="s">
        <v>753</v>
      </c>
      <c r="D344" s="247" t="s">
        <v>655</v>
      </c>
      <c r="E344" s="295"/>
      <c r="F344" s="295"/>
      <c r="G344" s="10"/>
      <c r="H344" s="10"/>
      <c r="I344" s="10" t="s">
        <v>37</v>
      </c>
      <c r="J344" s="10"/>
      <c r="K344" s="10"/>
      <c r="L344" s="10"/>
      <c r="M344" s="10"/>
      <c r="N344" s="10"/>
      <c r="O344" s="10"/>
      <c r="P344" s="840"/>
      <c r="Q344" s="439" t="s">
        <v>849</v>
      </c>
      <c r="R344" s="92" t="s">
        <v>68</v>
      </c>
      <c r="S344" s="19"/>
      <c r="T344" s="19"/>
      <c r="U344" s="19">
        <v>1</v>
      </c>
      <c r="V344" s="19"/>
      <c r="X344" s="143"/>
      <c r="Y344" s="144"/>
      <c r="AB344" s="137">
        <f t="shared" si="70"/>
        <v>0</v>
      </c>
      <c r="AC344" s="137">
        <f t="shared" si="71"/>
        <v>0</v>
      </c>
      <c r="AD344" s="137">
        <f t="shared" si="72"/>
        <v>1</v>
      </c>
      <c r="AE344" s="137">
        <f t="shared" si="73"/>
        <v>0</v>
      </c>
      <c r="AF344" s="137">
        <f t="shared" si="74"/>
        <v>0</v>
      </c>
      <c r="AG344" s="137">
        <f t="shared" si="75"/>
        <v>0</v>
      </c>
      <c r="AH344" s="137">
        <f t="shared" si="76"/>
        <v>0</v>
      </c>
      <c r="AI344" s="137">
        <f t="shared" si="77"/>
        <v>0</v>
      </c>
      <c r="AJ344" s="137">
        <f t="shared" si="78"/>
        <v>0</v>
      </c>
      <c r="AK344" s="137">
        <f t="shared" si="79"/>
        <v>0</v>
      </c>
      <c r="AL344" s="145"/>
      <c r="AM344" s="133">
        <f t="shared" si="80"/>
        <v>0</v>
      </c>
      <c r="AO344" s="133">
        <f t="shared" si="81"/>
        <v>0</v>
      </c>
    </row>
    <row r="345" spans="1:41" s="133" customFormat="1" ht="25.5">
      <c r="A345" s="594">
        <v>337</v>
      </c>
      <c r="B345" s="367" t="s">
        <v>765</v>
      </c>
      <c r="C345" s="247" t="s">
        <v>766</v>
      </c>
      <c r="D345" s="247" t="s">
        <v>655</v>
      </c>
      <c r="E345" s="295"/>
      <c r="F345" s="295"/>
      <c r="G345" s="10"/>
      <c r="H345" s="10"/>
      <c r="I345" s="10" t="s">
        <v>37</v>
      </c>
      <c r="J345" s="10"/>
      <c r="K345" s="10"/>
      <c r="L345" s="10"/>
      <c r="M345" s="10"/>
      <c r="N345" s="10"/>
      <c r="O345" s="10"/>
      <c r="P345" s="840"/>
      <c r="Q345" s="439" t="s">
        <v>849</v>
      </c>
      <c r="R345" s="92" t="s">
        <v>68</v>
      </c>
      <c r="S345" s="19"/>
      <c r="T345" s="19"/>
      <c r="U345" s="19">
        <v>1</v>
      </c>
      <c r="V345" s="19"/>
      <c r="X345" s="143"/>
      <c r="Y345" s="144"/>
      <c r="AB345" s="137">
        <f t="shared" si="70"/>
        <v>0</v>
      </c>
      <c r="AC345" s="137">
        <f t="shared" si="71"/>
        <v>0</v>
      </c>
      <c r="AD345" s="137">
        <f t="shared" si="72"/>
        <v>1</v>
      </c>
      <c r="AE345" s="137">
        <f t="shared" si="73"/>
        <v>0</v>
      </c>
      <c r="AF345" s="137">
        <f t="shared" si="74"/>
        <v>0</v>
      </c>
      <c r="AG345" s="137">
        <f t="shared" si="75"/>
        <v>0</v>
      </c>
      <c r="AH345" s="137">
        <f t="shared" si="76"/>
        <v>0</v>
      </c>
      <c r="AI345" s="137">
        <f t="shared" si="77"/>
        <v>0</v>
      </c>
      <c r="AJ345" s="137">
        <f t="shared" si="78"/>
        <v>0</v>
      </c>
      <c r="AK345" s="137">
        <f t="shared" si="79"/>
        <v>0</v>
      </c>
      <c r="AL345" s="145"/>
      <c r="AM345" s="133">
        <f t="shared" si="80"/>
        <v>0</v>
      </c>
      <c r="AO345" s="133">
        <f t="shared" si="81"/>
        <v>0</v>
      </c>
    </row>
    <row r="346" spans="1:41" s="133" customFormat="1" ht="25.5">
      <c r="A346" s="594">
        <v>338</v>
      </c>
      <c r="B346" s="367" t="s">
        <v>767</v>
      </c>
      <c r="C346" s="247" t="s">
        <v>768</v>
      </c>
      <c r="D346" s="247" t="s">
        <v>674</v>
      </c>
      <c r="E346" s="295"/>
      <c r="F346" s="295"/>
      <c r="G346" s="10"/>
      <c r="H346" s="10"/>
      <c r="I346" s="10"/>
      <c r="J346" s="10"/>
      <c r="K346" s="10"/>
      <c r="L346" s="10"/>
      <c r="M346" s="10"/>
      <c r="N346" s="10"/>
      <c r="O346" s="10"/>
      <c r="P346" s="840" t="s">
        <v>610</v>
      </c>
      <c r="Q346" s="439" t="s">
        <v>849</v>
      </c>
      <c r="R346" s="92" t="s">
        <v>68</v>
      </c>
      <c r="S346" s="19"/>
      <c r="T346" s="19"/>
      <c r="U346" s="19">
        <v>1</v>
      </c>
      <c r="V346" s="19"/>
      <c r="X346" s="143">
        <v>1</v>
      </c>
      <c r="Y346" s="144"/>
      <c r="AB346" s="137">
        <f t="shared" si="70"/>
        <v>0</v>
      </c>
      <c r="AC346" s="137">
        <f t="shared" si="71"/>
        <v>0</v>
      </c>
      <c r="AD346" s="137">
        <f t="shared" si="72"/>
        <v>0</v>
      </c>
      <c r="AE346" s="137">
        <f t="shared" si="73"/>
        <v>0</v>
      </c>
      <c r="AF346" s="137">
        <f t="shared" si="74"/>
        <v>0</v>
      </c>
      <c r="AG346" s="137">
        <f t="shared" si="75"/>
        <v>0</v>
      </c>
      <c r="AH346" s="137">
        <f t="shared" si="76"/>
        <v>0</v>
      </c>
      <c r="AI346" s="137">
        <f t="shared" si="77"/>
        <v>0</v>
      </c>
      <c r="AJ346" s="137">
        <f t="shared" si="78"/>
        <v>0</v>
      </c>
      <c r="AK346" s="137">
        <f t="shared" si="79"/>
        <v>1</v>
      </c>
      <c r="AL346" s="145"/>
      <c r="AM346" s="133">
        <f t="shared" si="80"/>
        <v>1</v>
      </c>
      <c r="AO346" s="133">
        <f t="shared" si="81"/>
        <v>0</v>
      </c>
    </row>
    <row r="347" spans="1:41" s="133" customFormat="1" ht="25.5">
      <c r="A347" s="594">
        <v>339</v>
      </c>
      <c r="B347" s="368" t="s">
        <v>769</v>
      </c>
      <c r="C347" s="247" t="s">
        <v>770</v>
      </c>
      <c r="D347" s="247" t="s">
        <v>66</v>
      </c>
      <c r="E347" s="295"/>
      <c r="F347" s="295"/>
      <c r="G347" s="10"/>
      <c r="H347" s="10"/>
      <c r="I347" s="10"/>
      <c r="J347" s="10"/>
      <c r="K347" s="10"/>
      <c r="L347" s="10"/>
      <c r="M347" s="10"/>
      <c r="N347" s="10"/>
      <c r="O347" s="10"/>
      <c r="P347" s="840" t="s">
        <v>610</v>
      </c>
      <c r="Q347" s="439" t="s">
        <v>849</v>
      </c>
      <c r="R347" s="92" t="s">
        <v>67</v>
      </c>
      <c r="S347" s="19"/>
      <c r="T347" s="19"/>
      <c r="U347" s="19">
        <v>1</v>
      </c>
      <c r="V347" s="19"/>
      <c r="X347" s="143">
        <v>1</v>
      </c>
      <c r="Y347" s="144"/>
      <c r="AB347" s="137">
        <f t="shared" si="70"/>
        <v>0</v>
      </c>
      <c r="AC347" s="137">
        <f t="shared" si="71"/>
        <v>0</v>
      </c>
      <c r="AD347" s="137">
        <f t="shared" si="72"/>
        <v>0</v>
      </c>
      <c r="AE347" s="137">
        <f t="shared" si="73"/>
        <v>0</v>
      </c>
      <c r="AF347" s="137">
        <f t="shared" si="74"/>
        <v>0</v>
      </c>
      <c r="AG347" s="137">
        <f t="shared" si="75"/>
        <v>0</v>
      </c>
      <c r="AH347" s="137">
        <f t="shared" si="76"/>
        <v>0</v>
      </c>
      <c r="AI347" s="137">
        <f t="shared" si="77"/>
        <v>0</v>
      </c>
      <c r="AJ347" s="137">
        <f t="shared" si="78"/>
        <v>0</v>
      </c>
      <c r="AK347" s="137">
        <f t="shared" si="79"/>
        <v>1</v>
      </c>
      <c r="AL347" s="145"/>
      <c r="AM347" s="133">
        <f t="shared" si="80"/>
        <v>1</v>
      </c>
      <c r="AO347" s="133">
        <f t="shared" si="81"/>
        <v>0</v>
      </c>
    </row>
    <row r="348" spans="1:41" s="133" customFormat="1" ht="25.5">
      <c r="A348" s="594">
        <v>340</v>
      </c>
      <c r="B348" s="368" t="s">
        <v>771</v>
      </c>
      <c r="C348" s="247" t="s">
        <v>772</v>
      </c>
      <c r="D348" s="247" t="s">
        <v>66</v>
      </c>
      <c r="E348" s="295"/>
      <c r="F348" s="295"/>
      <c r="G348" s="10"/>
      <c r="H348" s="10"/>
      <c r="I348" s="10"/>
      <c r="J348" s="10"/>
      <c r="K348" s="10"/>
      <c r="L348" s="10"/>
      <c r="M348" s="10"/>
      <c r="N348" s="10"/>
      <c r="O348" s="10"/>
      <c r="P348" s="840" t="s">
        <v>610</v>
      </c>
      <c r="Q348" s="439" t="s">
        <v>849</v>
      </c>
      <c r="R348" s="92" t="s">
        <v>67</v>
      </c>
      <c r="S348" s="19"/>
      <c r="T348" s="19"/>
      <c r="U348" s="19">
        <v>1</v>
      </c>
      <c r="V348" s="19"/>
      <c r="X348" s="143">
        <v>1</v>
      </c>
      <c r="Y348" s="144"/>
      <c r="AB348" s="137">
        <f t="shared" si="70"/>
        <v>0</v>
      </c>
      <c r="AC348" s="137">
        <f t="shared" si="71"/>
        <v>0</v>
      </c>
      <c r="AD348" s="137">
        <f t="shared" si="72"/>
        <v>0</v>
      </c>
      <c r="AE348" s="137">
        <f t="shared" si="73"/>
        <v>0</v>
      </c>
      <c r="AF348" s="137">
        <f t="shared" si="74"/>
        <v>0</v>
      </c>
      <c r="AG348" s="137">
        <f t="shared" si="75"/>
        <v>0</v>
      </c>
      <c r="AH348" s="137">
        <f t="shared" si="76"/>
        <v>0</v>
      </c>
      <c r="AI348" s="137">
        <f t="shared" si="77"/>
        <v>0</v>
      </c>
      <c r="AJ348" s="137">
        <f t="shared" si="78"/>
        <v>0</v>
      </c>
      <c r="AK348" s="137">
        <f t="shared" si="79"/>
        <v>1</v>
      </c>
      <c r="AL348" s="145"/>
      <c r="AM348" s="133">
        <f t="shared" si="80"/>
        <v>1</v>
      </c>
      <c r="AO348" s="133">
        <f t="shared" si="81"/>
        <v>0</v>
      </c>
    </row>
    <row r="349" spans="1:41" s="133" customFormat="1" ht="25.5">
      <c r="A349" s="594">
        <v>341</v>
      </c>
      <c r="B349" s="368" t="s">
        <v>773</v>
      </c>
      <c r="C349" s="247" t="s">
        <v>774</v>
      </c>
      <c r="D349" s="247" t="s">
        <v>609</v>
      </c>
      <c r="E349" s="295"/>
      <c r="F349" s="295"/>
      <c r="G349" s="10"/>
      <c r="H349" s="10"/>
      <c r="I349" s="10"/>
      <c r="J349" s="10"/>
      <c r="K349" s="10"/>
      <c r="L349" s="10"/>
      <c r="M349" s="10"/>
      <c r="N349" s="10"/>
      <c r="O349" s="10"/>
      <c r="P349" s="840" t="s">
        <v>610</v>
      </c>
      <c r="Q349" s="439" t="s">
        <v>849</v>
      </c>
      <c r="R349" s="92" t="s">
        <v>68</v>
      </c>
      <c r="S349" s="19"/>
      <c r="T349" s="19"/>
      <c r="U349" s="19">
        <v>1</v>
      </c>
      <c r="V349" s="19"/>
      <c r="X349" s="143">
        <v>1</v>
      </c>
      <c r="Y349" s="144"/>
      <c r="AB349" s="137">
        <f t="shared" si="70"/>
        <v>0</v>
      </c>
      <c r="AC349" s="137">
        <f t="shared" si="71"/>
        <v>0</v>
      </c>
      <c r="AD349" s="137">
        <f t="shared" si="72"/>
        <v>0</v>
      </c>
      <c r="AE349" s="137">
        <f t="shared" si="73"/>
        <v>0</v>
      </c>
      <c r="AF349" s="137">
        <f t="shared" si="74"/>
        <v>0</v>
      </c>
      <c r="AG349" s="137">
        <f t="shared" si="75"/>
        <v>0</v>
      </c>
      <c r="AH349" s="137">
        <f t="shared" si="76"/>
        <v>0</v>
      </c>
      <c r="AI349" s="137">
        <f t="shared" si="77"/>
        <v>0</v>
      </c>
      <c r="AJ349" s="137">
        <f t="shared" si="78"/>
        <v>0</v>
      </c>
      <c r="AK349" s="137">
        <f t="shared" si="79"/>
        <v>1</v>
      </c>
      <c r="AL349" s="145"/>
      <c r="AM349" s="133">
        <f t="shared" si="80"/>
        <v>1</v>
      </c>
      <c r="AO349" s="133">
        <f t="shared" si="81"/>
        <v>0</v>
      </c>
    </row>
    <row r="350" spans="1:41" s="133" customFormat="1" ht="25.5">
      <c r="A350" s="594">
        <v>342</v>
      </c>
      <c r="B350" s="367" t="s">
        <v>775</v>
      </c>
      <c r="C350" s="247" t="s">
        <v>776</v>
      </c>
      <c r="D350" s="247" t="s">
        <v>66</v>
      </c>
      <c r="E350" s="295"/>
      <c r="F350" s="295"/>
      <c r="G350" s="10"/>
      <c r="H350" s="10"/>
      <c r="I350" s="10"/>
      <c r="J350" s="10"/>
      <c r="K350" s="10"/>
      <c r="L350" s="10"/>
      <c r="M350" s="10"/>
      <c r="N350" s="10"/>
      <c r="O350" s="10"/>
      <c r="P350" s="840" t="s">
        <v>777</v>
      </c>
      <c r="Q350" s="439" t="s">
        <v>849</v>
      </c>
      <c r="R350" s="92" t="s">
        <v>67</v>
      </c>
      <c r="S350" s="19"/>
      <c r="T350" s="19"/>
      <c r="U350" s="19">
        <v>1</v>
      </c>
      <c r="V350" s="19"/>
      <c r="X350" s="143">
        <v>1</v>
      </c>
      <c r="Y350" s="144"/>
      <c r="AB350" s="137">
        <f t="shared" si="70"/>
        <v>0</v>
      </c>
      <c r="AC350" s="137">
        <f t="shared" si="71"/>
        <v>0</v>
      </c>
      <c r="AD350" s="137">
        <f t="shared" si="72"/>
        <v>0</v>
      </c>
      <c r="AE350" s="137">
        <f t="shared" si="73"/>
        <v>0</v>
      </c>
      <c r="AF350" s="137">
        <f t="shared" si="74"/>
        <v>0</v>
      </c>
      <c r="AG350" s="137">
        <f t="shared" si="75"/>
        <v>0</v>
      </c>
      <c r="AH350" s="137">
        <f t="shared" si="76"/>
        <v>0</v>
      </c>
      <c r="AI350" s="137">
        <f t="shared" si="77"/>
        <v>0</v>
      </c>
      <c r="AJ350" s="137">
        <f t="shared" si="78"/>
        <v>0</v>
      </c>
      <c r="AK350" s="137">
        <f t="shared" si="79"/>
        <v>1</v>
      </c>
      <c r="AL350" s="145"/>
      <c r="AM350" s="133">
        <f t="shared" si="80"/>
        <v>1</v>
      </c>
      <c r="AO350" s="133">
        <f t="shared" si="81"/>
        <v>0</v>
      </c>
    </row>
    <row r="351" spans="1:41" s="133" customFormat="1" ht="25.5">
      <c r="A351" s="594">
        <v>343</v>
      </c>
      <c r="B351" s="367" t="s">
        <v>778</v>
      </c>
      <c r="C351" s="247" t="s">
        <v>779</v>
      </c>
      <c r="D351" s="247" t="s">
        <v>66</v>
      </c>
      <c r="E351" s="295"/>
      <c r="F351" s="295"/>
      <c r="G351" s="10"/>
      <c r="H351" s="10"/>
      <c r="I351" s="10"/>
      <c r="J351" s="10"/>
      <c r="K351" s="10"/>
      <c r="L351" s="10"/>
      <c r="M351" s="10"/>
      <c r="N351" s="10"/>
      <c r="O351" s="10"/>
      <c r="P351" s="840"/>
      <c r="Q351" s="439" t="s">
        <v>849</v>
      </c>
      <c r="R351" s="92" t="s">
        <v>67</v>
      </c>
      <c r="S351" s="19"/>
      <c r="T351" s="19"/>
      <c r="U351" s="19">
        <v>1</v>
      </c>
      <c r="V351" s="19"/>
      <c r="X351" s="143">
        <v>1</v>
      </c>
      <c r="Y351" s="144"/>
      <c r="AB351" s="137">
        <f t="shared" si="70"/>
        <v>0</v>
      </c>
      <c r="AC351" s="137">
        <f t="shared" si="71"/>
        <v>0</v>
      </c>
      <c r="AD351" s="137">
        <f t="shared" si="72"/>
        <v>0</v>
      </c>
      <c r="AE351" s="137">
        <f t="shared" si="73"/>
        <v>0</v>
      </c>
      <c r="AF351" s="137">
        <f t="shared" si="74"/>
        <v>0</v>
      </c>
      <c r="AG351" s="137">
        <f t="shared" si="75"/>
        <v>0</v>
      </c>
      <c r="AH351" s="137">
        <f t="shared" si="76"/>
        <v>0</v>
      </c>
      <c r="AI351" s="137">
        <f t="shared" si="77"/>
        <v>0</v>
      </c>
      <c r="AJ351" s="137">
        <f t="shared" si="78"/>
        <v>0</v>
      </c>
      <c r="AK351" s="137">
        <f t="shared" si="79"/>
        <v>0</v>
      </c>
      <c r="AL351" s="145"/>
      <c r="AM351" s="133">
        <f t="shared" si="80"/>
        <v>1</v>
      </c>
      <c r="AO351" s="133">
        <f t="shared" si="81"/>
        <v>0</v>
      </c>
    </row>
    <row r="352" spans="1:41" s="133" customFormat="1" ht="38.25">
      <c r="A352" s="594">
        <v>344</v>
      </c>
      <c r="B352" s="367" t="s">
        <v>780</v>
      </c>
      <c r="C352" s="247" t="s">
        <v>781</v>
      </c>
      <c r="D352" s="247" t="s">
        <v>79</v>
      </c>
      <c r="E352" s="295"/>
      <c r="F352" s="295"/>
      <c r="G352" s="10"/>
      <c r="H352" s="10"/>
      <c r="I352" s="10"/>
      <c r="J352" s="10"/>
      <c r="K352" s="10"/>
      <c r="L352" s="10"/>
      <c r="M352" s="10"/>
      <c r="N352" s="10"/>
      <c r="O352" s="10"/>
      <c r="P352" s="840" t="s">
        <v>777</v>
      </c>
      <c r="Q352" s="439" t="s">
        <v>849</v>
      </c>
      <c r="R352" s="92" t="s">
        <v>68</v>
      </c>
      <c r="S352" s="19"/>
      <c r="T352" s="19"/>
      <c r="U352" s="19">
        <v>1</v>
      </c>
      <c r="V352" s="19"/>
      <c r="X352" s="143">
        <v>1</v>
      </c>
      <c r="Y352" s="144"/>
      <c r="AB352" s="137">
        <f t="shared" si="70"/>
        <v>0</v>
      </c>
      <c r="AC352" s="137">
        <f t="shared" si="71"/>
        <v>0</v>
      </c>
      <c r="AD352" s="137">
        <f t="shared" si="72"/>
        <v>0</v>
      </c>
      <c r="AE352" s="137">
        <f t="shared" si="73"/>
        <v>0</v>
      </c>
      <c r="AF352" s="137">
        <f t="shared" si="74"/>
        <v>0</v>
      </c>
      <c r="AG352" s="137">
        <f t="shared" si="75"/>
        <v>0</v>
      </c>
      <c r="AH352" s="137">
        <f t="shared" si="76"/>
        <v>0</v>
      </c>
      <c r="AI352" s="137">
        <f t="shared" si="77"/>
        <v>0</v>
      </c>
      <c r="AJ352" s="137">
        <f t="shared" si="78"/>
        <v>0</v>
      </c>
      <c r="AK352" s="137">
        <f t="shared" si="79"/>
        <v>1</v>
      </c>
      <c r="AL352" s="145"/>
      <c r="AM352" s="133">
        <f t="shared" si="80"/>
        <v>1</v>
      </c>
      <c r="AO352" s="133">
        <f t="shared" si="81"/>
        <v>0</v>
      </c>
    </row>
    <row r="353" spans="1:41" s="133" customFormat="1" ht="25.5">
      <c r="A353" s="594">
        <v>345</v>
      </c>
      <c r="B353" s="367" t="s">
        <v>782</v>
      </c>
      <c r="C353" s="247" t="s">
        <v>783</v>
      </c>
      <c r="D353" s="247" t="s">
        <v>79</v>
      </c>
      <c r="E353" s="295"/>
      <c r="F353" s="295"/>
      <c r="G353" s="10" t="s">
        <v>37</v>
      </c>
      <c r="H353" s="10" t="s">
        <v>37</v>
      </c>
      <c r="I353" s="10"/>
      <c r="J353" s="10"/>
      <c r="K353" s="10"/>
      <c r="L353" s="10"/>
      <c r="M353" s="10"/>
      <c r="N353" s="10"/>
      <c r="O353" s="10"/>
      <c r="P353" s="840"/>
      <c r="Q353" s="439" t="s">
        <v>849</v>
      </c>
      <c r="R353" s="92" t="s">
        <v>68</v>
      </c>
      <c r="S353" s="19"/>
      <c r="T353" s="19"/>
      <c r="U353" s="19">
        <v>1</v>
      </c>
      <c r="V353" s="19"/>
      <c r="X353" s="143"/>
      <c r="Y353" s="144"/>
      <c r="AB353" s="137">
        <f t="shared" si="70"/>
        <v>1</v>
      </c>
      <c r="AC353" s="137">
        <f t="shared" si="71"/>
        <v>1</v>
      </c>
      <c r="AD353" s="137">
        <f t="shared" si="72"/>
        <v>0</v>
      </c>
      <c r="AE353" s="137">
        <f t="shared" si="73"/>
        <v>0</v>
      </c>
      <c r="AF353" s="137">
        <f t="shared" si="74"/>
        <v>0</v>
      </c>
      <c r="AG353" s="137">
        <f t="shared" si="75"/>
        <v>0</v>
      </c>
      <c r="AH353" s="137">
        <f t="shared" si="76"/>
        <v>0</v>
      </c>
      <c r="AI353" s="137">
        <f t="shared" si="77"/>
        <v>0</v>
      </c>
      <c r="AJ353" s="137">
        <f t="shared" si="78"/>
        <v>0</v>
      </c>
      <c r="AK353" s="137">
        <f t="shared" si="79"/>
        <v>0</v>
      </c>
      <c r="AL353" s="145"/>
      <c r="AM353" s="133">
        <f t="shared" si="80"/>
        <v>0</v>
      </c>
      <c r="AO353" s="133">
        <f t="shared" si="81"/>
        <v>0</v>
      </c>
    </row>
    <row r="354" spans="1:41" s="133" customFormat="1" ht="25.5">
      <c r="A354" s="594">
        <v>346</v>
      </c>
      <c r="B354" s="367" t="s">
        <v>784</v>
      </c>
      <c r="C354" s="247" t="s">
        <v>785</v>
      </c>
      <c r="D354" s="247" t="s">
        <v>79</v>
      </c>
      <c r="E354" s="295"/>
      <c r="F354" s="295"/>
      <c r="G354" s="10"/>
      <c r="H354" s="10"/>
      <c r="I354" s="10"/>
      <c r="J354" s="10"/>
      <c r="K354" s="10"/>
      <c r="L354" s="10"/>
      <c r="M354" s="10"/>
      <c r="N354" s="10"/>
      <c r="O354" s="10"/>
      <c r="P354" s="840"/>
      <c r="Q354" s="439" t="s">
        <v>849</v>
      </c>
      <c r="R354" s="92" t="s">
        <v>68</v>
      </c>
      <c r="S354" s="19"/>
      <c r="T354" s="19"/>
      <c r="U354" s="19">
        <v>1</v>
      </c>
      <c r="V354" s="19"/>
      <c r="X354" s="143">
        <v>1</v>
      </c>
      <c r="Y354" s="144"/>
      <c r="AB354" s="137">
        <f t="shared" si="70"/>
        <v>0</v>
      </c>
      <c r="AC354" s="137">
        <f t="shared" si="71"/>
        <v>0</v>
      </c>
      <c r="AD354" s="137">
        <f t="shared" si="72"/>
        <v>0</v>
      </c>
      <c r="AE354" s="137">
        <f t="shared" si="73"/>
        <v>0</v>
      </c>
      <c r="AF354" s="137">
        <f t="shared" si="74"/>
        <v>0</v>
      </c>
      <c r="AG354" s="137">
        <f t="shared" si="75"/>
        <v>0</v>
      </c>
      <c r="AH354" s="137">
        <f t="shared" si="76"/>
        <v>0</v>
      </c>
      <c r="AI354" s="137">
        <f t="shared" si="77"/>
        <v>0</v>
      </c>
      <c r="AJ354" s="137">
        <f t="shared" si="78"/>
        <v>0</v>
      </c>
      <c r="AK354" s="137">
        <f t="shared" si="79"/>
        <v>0</v>
      </c>
      <c r="AL354" s="145"/>
      <c r="AM354" s="133">
        <f t="shared" si="80"/>
        <v>1</v>
      </c>
      <c r="AO354" s="133">
        <f t="shared" si="81"/>
        <v>0</v>
      </c>
    </row>
    <row r="355" spans="1:41" s="133" customFormat="1" ht="25.5">
      <c r="A355" s="594">
        <v>347</v>
      </c>
      <c r="B355" s="367" t="s">
        <v>786</v>
      </c>
      <c r="C355" s="247" t="s">
        <v>787</v>
      </c>
      <c r="D355" s="247" t="s">
        <v>674</v>
      </c>
      <c r="E355" s="295"/>
      <c r="F355" s="295"/>
      <c r="G355" s="10"/>
      <c r="H355" s="10"/>
      <c r="I355" s="10"/>
      <c r="J355" s="10"/>
      <c r="K355" s="10"/>
      <c r="L355" s="10"/>
      <c r="M355" s="10"/>
      <c r="N355" s="10"/>
      <c r="O355" s="10"/>
      <c r="P355" s="840"/>
      <c r="Q355" s="439" t="s">
        <v>849</v>
      </c>
      <c r="R355" s="92" t="s">
        <v>68</v>
      </c>
      <c r="S355" s="19"/>
      <c r="T355" s="19"/>
      <c r="U355" s="19">
        <v>1</v>
      </c>
      <c r="V355" s="19"/>
      <c r="X355" s="143">
        <v>1</v>
      </c>
      <c r="Y355" s="144"/>
      <c r="AB355" s="137">
        <f t="shared" si="70"/>
        <v>0</v>
      </c>
      <c r="AC355" s="137">
        <f t="shared" si="71"/>
        <v>0</v>
      </c>
      <c r="AD355" s="137">
        <f t="shared" si="72"/>
        <v>0</v>
      </c>
      <c r="AE355" s="137">
        <f t="shared" si="73"/>
        <v>0</v>
      </c>
      <c r="AF355" s="137">
        <f t="shared" si="74"/>
        <v>0</v>
      </c>
      <c r="AG355" s="137">
        <f t="shared" si="75"/>
        <v>0</v>
      </c>
      <c r="AH355" s="137">
        <f t="shared" si="76"/>
        <v>0</v>
      </c>
      <c r="AI355" s="137">
        <f t="shared" si="77"/>
        <v>0</v>
      </c>
      <c r="AJ355" s="137">
        <f t="shared" si="78"/>
        <v>0</v>
      </c>
      <c r="AK355" s="137">
        <f t="shared" si="79"/>
        <v>0</v>
      </c>
      <c r="AL355" s="145"/>
      <c r="AM355" s="133">
        <f t="shared" si="80"/>
        <v>1</v>
      </c>
      <c r="AO355" s="133">
        <f t="shared" si="81"/>
        <v>0</v>
      </c>
    </row>
    <row r="356" spans="1:41" s="133" customFormat="1" ht="25.5">
      <c r="A356" s="594">
        <v>348</v>
      </c>
      <c r="B356" s="365" t="s">
        <v>788</v>
      </c>
      <c r="C356" s="247" t="s">
        <v>789</v>
      </c>
      <c r="D356" s="247" t="s">
        <v>674</v>
      </c>
      <c r="E356" s="295"/>
      <c r="F356" s="295"/>
      <c r="G356" s="10"/>
      <c r="H356" s="10"/>
      <c r="I356" s="10" t="s">
        <v>37</v>
      </c>
      <c r="J356" s="10"/>
      <c r="K356" s="10"/>
      <c r="L356" s="10"/>
      <c r="M356" s="10"/>
      <c r="N356" s="10"/>
      <c r="O356" s="10"/>
      <c r="P356" s="840"/>
      <c r="Q356" s="439" t="s">
        <v>849</v>
      </c>
      <c r="R356" s="92" t="s">
        <v>68</v>
      </c>
      <c r="S356" s="19"/>
      <c r="T356" s="19"/>
      <c r="U356" s="19">
        <v>1</v>
      </c>
      <c r="V356" s="19"/>
      <c r="X356" s="143"/>
      <c r="Y356" s="144"/>
      <c r="AB356" s="137">
        <f t="shared" si="70"/>
        <v>0</v>
      </c>
      <c r="AC356" s="137">
        <f t="shared" si="71"/>
        <v>0</v>
      </c>
      <c r="AD356" s="137">
        <f t="shared" si="72"/>
        <v>1</v>
      </c>
      <c r="AE356" s="137">
        <f t="shared" si="73"/>
        <v>0</v>
      </c>
      <c r="AF356" s="137">
        <f t="shared" si="74"/>
        <v>0</v>
      </c>
      <c r="AG356" s="137">
        <f t="shared" si="75"/>
        <v>0</v>
      </c>
      <c r="AH356" s="137">
        <f t="shared" si="76"/>
        <v>0</v>
      </c>
      <c r="AI356" s="137">
        <f t="shared" si="77"/>
        <v>0</v>
      </c>
      <c r="AJ356" s="137">
        <f t="shared" si="78"/>
        <v>0</v>
      </c>
      <c r="AK356" s="137">
        <f t="shared" si="79"/>
        <v>0</v>
      </c>
      <c r="AL356" s="145"/>
      <c r="AM356" s="133">
        <f t="shared" si="80"/>
        <v>0</v>
      </c>
      <c r="AO356" s="133">
        <f t="shared" si="81"/>
        <v>0</v>
      </c>
    </row>
    <row r="357" spans="1:41" s="133" customFormat="1" ht="25.5">
      <c r="A357" s="594">
        <v>349</v>
      </c>
      <c r="B357" s="369" t="s">
        <v>790</v>
      </c>
      <c r="C357" s="247" t="s">
        <v>791</v>
      </c>
      <c r="D357" s="247" t="s">
        <v>792</v>
      </c>
      <c r="E357" s="295"/>
      <c r="F357" s="295"/>
      <c r="G357" s="10"/>
      <c r="H357" s="10"/>
      <c r="I357" s="10"/>
      <c r="J357" s="10"/>
      <c r="K357" s="10"/>
      <c r="L357" s="10"/>
      <c r="M357" s="10"/>
      <c r="N357" s="10"/>
      <c r="O357" s="10"/>
      <c r="P357" s="840" t="s">
        <v>574</v>
      </c>
      <c r="Q357" s="439" t="s">
        <v>849</v>
      </c>
      <c r="R357" s="92" t="s">
        <v>68</v>
      </c>
      <c r="S357" s="19"/>
      <c r="T357" s="19"/>
      <c r="U357" s="19">
        <v>1</v>
      </c>
      <c r="V357" s="19"/>
      <c r="X357" s="143"/>
      <c r="Y357" s="144"/>
      <c r="Z357" s="133">
        <v>1</v>
      </c>
      <c r="AB357" s="137">
        <f t="shared" si="70"/>
        <v>0</v>
      </c>
      <c r="AC357" s="137">
        <f t="shared" si="71"/>
        <v>0</v>
      </c>
      <c r="AD357" s="137">
        <f t="shared" si="72"/>
        <v>0</v>
      </c>
      <c r="AE357" s="137">
        <f t="shared" si="73"/>
        <v>0</v>
      </c>
      <c r="AF357" s="137">
        <f t="shared" si="74"/>
        <v>0</v>
      </c>
      <c r="AG357" s="137">
        <f t="shared" si="75"/>
        <v>0</v>
      </c>
      <c r="AH357" s="137">
        <f t="shared" si="76"/>
        <v>0</v>
      </c>
      <c r="AI357" s="137">
        <f t="shared" si="77"/>
        <v>0</v>
      </c>
      <c r="AJ357" s="137">
        <f t="shared" si="78"/>
        <v>0</v>
      </c>
      <c r="AK357" s="137">
        <f t="shared" si="79"/>
        <v>1</v>
      </c>
      <c r="AL357" s="145"/>
      <c r="AM357" s="133">
        <f t="shared" si="80"/>
        <v>1</v>
      </c>
      <c r="AO357" s="133">
        <f t="shared" si="81"/>
        <v>0</v>
      </c>
    </row>
    <row r="358" spans="1:41" s="133" customFormat="1" ht="25.5">
      <c r="A358" s="594">
        <v>350</v>
      </c>
      <c r="B358" s="367" t="s">
        <v>7733</v>
      </c>
      <c r="C358" s="247" t="s">
        <v>793</v>
      </c>
      <c r="D358" s="247" t="s">
        <v>792</v>
      </c>
      <c r="E358" s="295"/>
      <c r="F358" s="295"/>
      <c r="G358" s="10"/>
      <c r="H358" s="10"/>
      <c r="I358" s="10"/>
      <c r="J358" s="10"/>
      <c r="K358" s="10"/>
      <c r="L358" s="10"/>
      <c r="M358" s="10"/>
      <c r="N358" s="10"/>
      <c r="O358" s="10"/>
      <c r="P358" s="840" t="s">
        <v>610</v>
      </c>
      <c r="Q358" s="439" t="s">
        <v>849</v>
      </c>
      <c r="R358" s="92" t="s">
        <v>68</v>
      </c>
      <c r="S358" s="19"/>
      <c r="T358" s="19"/>
      <c r="U358" s="19">
        <v>1</v>
      </c>
      <c r="V358" s="19"/>
      <c r="X358" s="143"/>
      <c r="Y358" s="144"/>
      <c r="AB358" s="137">
        <f t="shared" si="70"/>
        <v>0</v>
      </c>
      <c r="AC358" s="137">
        <f t="shared" si="71"/>
        <v>0</v>
      </c>
      <c r="AD358" s="137">
        <f t="shared" si="72"/>
        <v>0</v>
      </c>
      <c r="AE358" s="137">
        <f t="shared" si="73"/>
        <v>0</v>
      </c>
      <c r="AF358" s="137">
        <f t="shared" si="74"/>
        <v>0</v>
      </c>
      <c r="AG358" s="137">
        <f t="shared" si="75"/>
        <v>0</v>
      </c>
      <c r="AH358" s="137">
        <f t="shared" si="76"/>
        <v>0</v>
      </c>
      <c r="AI358" s="137">
        <f t="shared" si="77"/>
        <v>0</v>
      </c>
      <c r="AJ358" s="137">
        <f t="shared" si="78"/>
        <v>0</v>
      </c>
      <c r="AK358" s="137">
        <f t="shared" si="79"/>
        <v>1</v>
      </c>
      <c r="AL358" s="145"/>
      <c r="AM358" s="133">
        <f t="shared" si="80"/>
        <v>0</v>
      </c>
      <c r="AO358" s="133">
        <f t="shared" si="81"/>
        <v>1</v>
      </c>
    </row>
    <row r="359" spans="1:41" s="133" customFormat="1" ht="25.5">
      <c r="A359" s="594">
        <v>351</v>
      </c>
      <c r="B359" s="367" t="s">
        <v>794</v>
      </c>
      <c r="C359" s="247" t="s">
        <v>795</v>
      </c>
      <c r="D359" s="247" t="s">
        <v>66</v>
      </c>
      <c r="E359" s="295"/>
      <c r="F359" s="295"/>
      <c r="G359" s="10" t="s">
        <v>37</v>
      </c>
      <c r="H359" s="10"/>
      <c r="I359" s="10" t="s">
        <v>37</v>
      </c>
      <c r="J359" s="10"/>
      <c r="K359" s="10"/>
      <c r="L359" s="10"/>
      <c r="M359" s="10"/>
      <c r="N359" s="10"/>
      <c r="O359" s="10"/>
      <c r="P359" s="840"/>
      <c r="Q359" s="439" t="s">
        <v>849</v>
      </c>
      <c r="R359" s="92" t="s">
        <v>67</v>
      </c>
      <c r="S359" s="19"/>
      <c r="T359" s="19"/>
      <c r="U359" s="19">
        <v>1</v>
      </c>
      <c r="V359" s="19"/>
      <c r="X359" s="143"/>
      <c r="Y359" s="144"/>
      <c r="AB359" s="137">
        <f t="shared" si="70"/>
        <v>1</v>
      </c>
      <c r="AC359" s="137">
        <f t="shared" si="71"/>
        <v>0</v>
      </c>
      <c r="AD359" s="137">
        <f t="shared" si="72"/>
        <v>1</v>
      </c>
      <c r="AE359" s="137">
        <f t="shared" si="73"/>
        <v>0</v>
      </c>
      <c r="AF359" s="137">
        <f t="shared" si="74"/>
        <v>0</v>
      </c>
      <c r="AG359" s="137">
        <f t="shared" si="75"/>
        <v>0</v>
      </c>
      <c r="AH359" s="137">
        <f t="shared" si="76"/>
        <v>0</v>
      </c>
      <c r="AI359" s="137">
        <f t="shared" si="77"/>
        <v>0</v>
      </c>
      <c r="AJ359" s="137">
        <f t="shared" si="78"/>
        <v>0</v>
      </c>
      <c r="AK359" s="137">
        <f t="shared" si="79"/>
        <v>0</v>
      </c>
      <c r="AL359" s="145"/>
      <c r="AM359" s="133">
        <f t="shared" si="80"/>
        <v>0</v>
      </c>
      <c r="AO359" s="133">
        <f t="shared" si="81"/>
        <v>0</v>
      </c>
    </row>
    <row r="360" spans="1:41" s="133" customFormat="1" ht="25.5">
      <c r="A360" s="594">
        <v>352</v>
      </c>
      <c r="B360" s="367" t="s">
        <v>796</v>
      </c>
      <c r="C360" s="247" t="s">
        <v>797</v>
      </c>
      <c r="D360" s="247" t="s">
        <v>66</v>
      </c>
      <c r="E360" s="295"/>
      <c r="F360" s="295"/>
      <c r="G360" s="10" t="s">
        <v>37</v>
      </c>
      <c r="H360" s="10"/>
      <c r="I360" s="10" t="s">
        <v>37</v>
      </c>
      <c r="J360" s="10"/>
      <c r="K360" s="10"/>
      <c r="L360" s="10"/>
      <c r="M360" s="10"/>
      <c r="N360" s="10"/>
      <c r="O360" s="10"/>
      <c r="P360" s="840"/>
      <c r="Q360" s="439" t="s">
        <v>849</v>
      </c>
      <c r="R360" s="92" t="s">
        <v>67</v>
      </c>
      <c r="S360" s="19"/>
      <c r="T360" s="19"/>
      <c r="U360" s="19">
        <v>1</v>
      </c>
      <c r="V360" s="19"/>
      <c r="X360" s="143"/>
      <c r="Y360" s="144"/>
      <c r="AB360" s="137">
        <f t="shared" si="70"/>
        <v>1</v>
      </c>
      <c r="AC360" s="137">
        <f t="shared" si="71"/>
        <v>0</v>
      </c>
      <c r="AD360" s="137">
        <f t="shared" si="72"/>
        <v>1</v>
      </c>
      <c r="AE360" s="137">
        <f t="shared" si="73"/>
        <v>0</v>
      </c>
      <c r="AF360" s="137">
        <f t="shared" si="74"/>
        <v>0</v>
      </c>
      <c r="AG360" s="137">
        <f t="shared" si="75"/>
        <v>0</v>
      </c>
      <c r="AH360" s="137">
        <f t="shared" si="76"/>
        <v>0</v>
      </c>
      <c r="AI360" s="137">
        <f t="shared" si="77"/>
        <v>0</v>
      </c>
      <c r="AJ360" s="137">
        <f t="shared" si="78"/>
        <v>0</v>
      </c>
      <c r="AK360" s="137">
        <f t="shared" si="79"/>
        <v>0</v>
      </c>
      <c r="AL360" s="145"/>
      <c r="AM360" s="133">
        <f t="shared" si="80"/>
        <v>0</v>
      </c>
      <c r="AO360" s="133">
        <f t="shared" si="81"/>
        <v>0</v>
      </c>
    </row>
    <row r="361" spans="1:41" s="133" customFormat="1" ht="25.5">
      <c r="A361" s="594">
        <v>353</v>
      </c>
      <c r="B361" s="365" t="s">
        <v>798</v>
      </c>
      <c r="C361" s="247" t="s">
        <v>799</v>
      </c>
      <c r="D361" s="247" t="s">
        <v>66</v>
      </c>
      <c r="E361" s="295"/>
      <c r="F361" s="295"/>
      <c r="G361" s="10"/>
      <c r="H361" s="10"/>
      <c r="I361" s="10" t="s">
        <v>37</v>
      </c>
      <c r="J361" s="10"/>
      <c r="K361" s="10"/>
      <c r="L361" s="10"/>
      <c r="M361" s="10"/>
      <c r="N361" s="10"/>
      <c r="O361" s="10"/>
      <c r="P361" s="840"/>
      <c r="Q361" s="439" t="s">
        <v>849</v>
      </c>
      <c r="R361" s="92" t="s">
        <v>67</v>
      </c>
      <c r="S361" s="19"/>
      <c r="T361" s="19"/>
      <c r="U361" s="19">
        <v>1</v>
      </c>
      <c r="V361" s="19"/>
      <c r="X361" s="143"/>
      <c r="Y361" s="144"/>
      <c r="AB361" s="137">
        <f t="shared" si="70"/>
        <v>0</v>
      </c>
      <c r="AC361" s="137">
        <f t="shared" si="71"/>
        <v>0</v>
      </c>
      <c r="AD361" s="137">
        <f t="shared" si="72"/>
        <v>1</v>
      </c>
      <c r="AE361" s="137">
        <f t="shared" si="73"/>
        <v>0</v>
      </c>
      <c r="AF361" s="137">
        <f t="shared" si="74"/>
        <v>0</v>
      </c>
      <c r="AG361" s="137">
        <f t="shared" si="75"/>
        <v>0</v>
      </c>
      <c r="AH361" s="137">
        <f t="shared" si="76"/>
        <v>0</v>
      </c>
      <c r="AI361" s="137">
        <f t="shared" si="77"/>
        <v>0</v>
      </c>
      <c r="AJ361" s="137">
        <f t="shared" si="78"/>
        <v>0</v>
      </c>
      <c r="AK361" s="137">
        <f t="shared" si="79"/>
        <v>0</v>
      </c>
      <c r="AL361" s="145"/>
      <c r="AM361" s="133">
        <f t="shared" si="80"/>
        <v>0</v>
      </c>
      <c r="AO361" s="133">
        <f t="shared" si="81"/>
        <v>0</v>
      </c>
    </row>
    <row r="362" spans="1:41" s="133" customFormat="1" ht="25.5">
      <c r="A362" s="594">
        <v>354</v>
      </c>
      <c r="B362" s="367" t="s">
        <v>800</v>
      </c>
      <c r="C362" s="247" t="s">
        <v>801</v>
      </c>
      <c r="D362" s="247" t="s">
        <v>66</v>
      </c>
      <c r="E362" s="295"/>
      <c r="F362" s="295"/>
      <c r="G362" s="10"/>
      <c r="H362" s="10"/>
      <c r="I362" s="10" t="s">
        <v>37</v>
      </c>
      <c r="J362" s="10"/>
      <c r="K362" s="10"/>
      <c r="L362" s="10"/>
      <c r="M362" s="10"/>
      <c r="N362" s="10"/>
      <c r="O362" s="10"/>
      <c r="P362" s="840"/>
      <c r="Q362" s="439" t="s">
        <v>849</v>
      </c>
      <c r="R362" s="92" t="s">
        <v>67</v>
      </c>
      <c r="S362" s="19"/>
      <c r="T362" s="19"/>
      <c r="U362" s="19">
        <v>1</v>
      </c>
      <c r="V362" s="19"/>
      <c r="X362" s="143"/>
      <c r="Y362" s="144"/>
      <c r="AB362" s="137">
        <f t="shared" si="70"/>
        <v>0</v>
      </c>
      <c r="AC362" s="137">
        <f t="shared" si="71"/>
        <v>0</v>
      </c>
      <c r="AD362" s="137">
        <f t="shared" si="72"/>
        <v>1</v>
      </c>
      <c r="AE362" s="137">
        <f t="shared" si="73"/>
        <v>0</v>
      </c>
      <c r="AF362" s="137">
        <f t="shared" si="74"/>
        <v>0</v>
      </c>
      <c r="AG362" s="137">
        <f t="shared" si="75"/>
        <v>0</v>
      </c>
      <c r="AH362" s="137">
        <f t="shared" si="76"/>
        <v>0</v>
      </c>
      <c r="AI362" s="137">
        <f t="shared" si="77"/>
        <v>0</v>
      </c>
      <c r="AJ362" s="137">
        <f t="shared" si="78"/>
        <v>0</v>
      </c>
      <c r="AK362" s="137">
        <f t="shared" si="79"/>
        <v>0</v>
      </c>
      <c r="AL362" s="145"/>
      <c r="AM362" s="133">
        <f t="shared" si="80"/>
        <v>0</v>
      </c>
      <c r="AO362" s="133">
        <f t="shared" si="81"/>
        <v>0</v>
      </c>
    </row>
    <row r="363" spans="1:41" s="133" customFormat="1" ht="25.5">
      <c r="A363" s="594">
        <v>355</v>
      </c>
      <c r="B363" s="367" t="s">
        <v>802</v>
      </c>
      <c r="C363" s="247" t="s">
        <v>803</v>
      </c>
      <c r="D363" s="247" t="s">
        <v>66</v>
      </c>
      <c r="E363" s="295"/>
      <c r="F363" s="295"/>
      <c r="G363" s="10"/>
      <c r="H363" s="10"/>
      <c r="I363" s="10" t="s">
        <v>37</v>
      </c>
      <c r="J363" s="10"/>
      <c r="K363" s="10"/>
      <c r="L363" s="10"/>
      <c r="M363" s="10"/>
      <c r="N363" s="10"/>
      <c r="O363" s="10"/>
      <c r="P363" s="840"/>
      <c r="Q363" s="439" t="s">
        <v>849</v>
      </c>
      <c r="R363" s="92" t="s">
        <v>67</v>
      </c>
      <c r="S363" s="19"/>
      <c r="T363" s="19"/>
      <c r="U363" s="19">
        <v>1</v>
      </c>
      <c r="V363" s="19"/>
      <c r="X363" s="143"/>
      <c r="Y363" s="144"/>
      <c r="AB363" s="137">
        <f t="shared" si="70"/>
        <v>0</v>
      </c>
      <c r="AC363" s="137">
        <f t="shared" si="71"/>
        <v>0</v>
      </c>
      <c r="AD363" s="137">
        <f t="shared" si="72"/>
        <v>1</v>
      </c>
      <c r="AE363" s="137">
        <f t="shared" si="73"/>
        <v>0</v>
      </c>
      <c r="AF363" s="137">
        <f t="shared" si="74"/>
        <v>0</v>
      </c>
      <c r="AG363" s="137">
        <f t="shared" si="75"/>
        <v>0</v>
      </c>
      <c r="AH363" s="137">
        <f t="shared" si="76"/>
        <v>0</v>
      </c>
      <c r="AI363" s="137">
        <f t="shared" si="77"/>
        <v>0</v>
      </c>
      <c r="AJ363" s="137">
        <f t="shared" si="78"/>
        <v>0</v>
      </c>
      <c r="AK363" s="137">
        <f t="shared" si="79"/>
        <v>0</v>
      </c>
      <c r="AL363" s="145"/>
      <c r="AM363" s="133">
        <f t="shared" si="80"/>
        <v>0</v>
      </c>
      <c r="AO363" s="133">
        <f t="shared" si="81"/>
        <v>0</v>
      </c>
    </row>
    <row r="364" spans="1:41" s="133" customFormat="1" ht="25.5">
      <c r="A364" s="594">
        <v>356</v>
      </c>
      <c r="B364" s="367" t="s">
        <v>804</v>
      </c>
      <c r="C364" s="247" t="s">
        <v>805</v>
      </c>
      <c r="D364" s="247" t="s">
        <v>66</v>
      </c>
      <c r="E364" s="295"/>
      <c r="F364" s="295"/>
      <c r="G364" s="10"/>
      <c r="H364" s="10"/>
      <c r="I364" s="10" t="s">
        <v>37</v>
      </c>
      <c r="J364" s="10"/>
      <c r="K364" s="10"/>
      <c r="L364" s="10"/>
      <c r="M364" s="10"/>
      <c r="N364" s="10"/>
      <c r="O364" s="10"/>
      <c r="P364" s="840"/>
      <c r="Q364" s="439" t="s">
        <v>849</v>
      </c>
      <c r="R364" s="92" t="s">
        <v>67</v>
      </c>
      <c r="S364" s="19"/>
      <c r="T364" s="19"/>
      <c r="U364" s="19">
        <v>1</v>
      </c>
      <c r="V364" s="19"/>
      <c r="X364" s="143"/>
      <c r="Y364" s="144"/>
      <c r="AB364" s="137">
        <f t="shared" si="70"/>
        <v>0</v>
      </c>
      <c r="AC364" s="137">
        <f t="shared" si="71"/>
        <v>0</v>
      </c>
      <c r="AD364" s="137">
        <f t="shared" si="72"/>
        <v>1</v>
      </c>
      <c r="AE364" s="137">
        <f t="shared" si="73"/>
        <v>0</v>
      </c>
      <c r="AF364" s="137">
        <f t="shared" si="74"/>
        <v>0</v>
      </c>
      <c r="AG364" s="137">
        <f t="shared" si="75"/>
        <v>0</v>
      </c>
      <c r="AH364" s="137">
        <f t="shared" si="76"/>
        <v>0</v>
      </c>
      <c r="AI364" s="137">
        <f t="shared" si="77"/>
        <v>0</v>
      </c>
      <c r="AJ364" s="137">
        <f t="shared" si="78"/>
        <v>0</v>
      </c>
      <c r="AK364" s="137">
        <f t="shared" si="79"/>
        <v>0</v>
      </c>
      <c r="AL364" s="145"/>
      <c r="AM364" s="133">
        <f t="shared" si="80"/>
        <v>0</v>
      </c>
      <c r="AO364" s="133">
        <f t="shared" si="81"/>
        <v>0</v>
      </c>
    </row>
    <row r="365" spans="1:41" s="133" customFormat="1" ht="40.5" customHeight="1">
      <c r="A365" s="594">
        <v>357</v>
      </c>
      <c r="B365" s="367" t="s">
        <v>806</v>
      </c>
      <c r="C365" s="247" t="s">
        <v>807</v>
      </c>
      <c r="D365" s="247" t="s">
        <v>66</v>
      </c>
      <c r="E365" s="295"/>
      <c r="F365" s="295"/>
      <c r="G365" s="10"/>
      <c r="H365" s="10"/>
      <c r="I365" s="10" t="s">
        <v>37</v>
      </c>
      <c r="J365" s="10"/>
      <c r="K365" s="10"/>
      <c r="L365" s="10"/>
      <c r="M365" s="10"/>
      <c r="N365" s="10"/>
      <c r="O365" s="10"/>
      <c r="P365" s="840"/>
      <c r="Q365" s="439" t="s">
        <v>849</v>
      </c>
      <c r="R365" s="92" t="s">
        <v>67</v>
      </c>
      <c r="S365" s="19"/>
      <c r="T365" s="19"/>
      <c r="U365" s="19">
        <v>1</v>
      </c>
      <c r="V365" s="19"/>
      <c r="X365" s="143"/>
      <c r="Y365" s="144"/>
      <c r="AB365" s="137">
        <f t="shared" si="70"/>
        <v>0</v>
      </c>
      <c r="AC365" s="137">
        <f t="shared" si="71"/>
        <v>0</v>
      </c>
      <c r="AD365" s="137">
        <f t="shared" si="72"/>
        <v>1</v>
      </c>
      <c r="AE365" s="137">
        <f t="shared" si="73"/>
        <v>0</v>
      </c>
      <c r="AF365" s="137">
        <f t="shared" si="74"/>
        <v>0</v>
      </c>
      <c r="AG365" s="137">
        <f t="shared" si="75"/>
        <v>0</v>
      </c>
      <c r="AH365" s="137">
        <f t="shared" si="76"/>
        <v>0</v>
      </c>
      <c r="AI365" s="137">
        <f t="shared" si="77"/>
        <v>0</v>
      </c>
      <c r="AJ365" s="137">
        <f t="shared" si="78"/>
        <v>0</v>
      </c>
      <c r="AK365" s="137">
        <f t="shared" si="79"/>
        <v>0</v>
      </c>
      <c r="AL365" s="145"/>
      <c r="AM365" s="133">
        <f t="shared" si="80"/>
        <v>0</v>
      </c>
      <c r="AO365" s="133">
        <f t="shared" si="81"/>
        <v>0</v>
      </c>
    </row>
    <row r="366" spans="1:41" s="133" customFormat="1" ht="25.5">
      <c r="A366" s="594">
        <v>358</v>
      </c>
      <c r="B366" s="367" t="s">
        <v>808</v>
      </c>
      <c r="C366" s="247" t="s">
        <v>809</v>
      </c>
      <c r="D366" s="247" t="s">
        <v>66</v>
      </c>
      <c r="E366" s="295"/>
      <c r="F366" s="295"/>
      <c r="G366" s="10"/>
      <c r="H366" s="10"/>
      <c r="I366" s="10" t="s">
        <v>37</v>
      </c>
      <c r="J366" s="10"/>
      <c r="K366" s="10"/>
      <c r="L366" s="10"/>
      <c r="M366" s="10"/>
      <c r="N366" s="10"/>
      <c r="O366" s="10"/>
      <c r="P366" s="840"/>
      <c r="Q366" s="439" t="s">
        <v>849</v>
      </c>
      <c r="R366" s="92" t="s">
        <v>67</v>
      </c>
      <c r="S366" s="19"/>
      <c r="T366" s="19"/>
      <c r="U366" s="19">
        <v>1</v>
      </c>
      <c r="V366" s="19"/>
      <c r="X366" s="143"/>
      <c r="Y366" s="144"/>
      <c r="AB366" s="137">
        <f t="shared" si="70"/>
        <v>0</v>
      </c>
      <c r="AC366" s="137">
        <f t="shared" si="71"/>
        <v>0</v>
      </c>
      <c r="AD366" s="137">
        <f t="shared" si="72"/>
        <v>1</v>
      </c>
      <c r="AE366" s="137">
        <f t="shared" si="73"/>
        <v>0</v>
      </c>
      <c r="AF366" s="137">
        <f t="shared" si="74"/>
        <v>0</v>
      </c>
      <c r="AG366" s="137">
        <f t="shared" si="75"/>
        <v>0</v>
      </c>
      <c r="AH366" s="137">
        <f t="shared" si="76"/>
        <v>0</v>
      </c>
      <c r="AI366" s="137">
        <f t="shared" si="77"/>
        <v>0</v>
      </c>
      <c r="AJ366" s="137">
        <f t="shared" si="78"/>
        <v>0</v>
      </c>
      <c r="AK366" s="137">
        <f t="shared" si="79"/>
        <v>0</v>
      </c>
      <c r="AL366" s="145"/>
      <c r="AM366" s="133">
        <f t="shared" si="80"/>
        <v>0</v>
      </c>
      <c r="AO366" s="133">
        <f t="shared" si="81"/>
        <v>0</v>
      </c>
    </row>
    <row r="367" spans="1:41" s="133" customFormat="1" ht="25.5">
      <c r="A367" s="594">
        <v>359</v>
      </c>
      <c r="B367" s="367" t="s">
        <v>810</v>
      </c>
      <c r="C367" s="247" t="s">
        <v>811</v>
      </c>
      <c r="D367" s="247" t="s">
        <v>66</v>
      </c>
      <c r="E367" s="295"/>
      <c r="F367" s="295"/>
      <c r="G367" s="10"/>
      <c r="H367" s="10"/>
      <c r="I367" s="10" t="s">
        <v>37</v>
      </c>
      <c r="J367" s="10"/>
      <c r="K367" s="10"/>
      <c r="L367" s="10"/>
      <c r="M367" s="10"/>
      <c r="N367" s="10"/>
      <c r="O367" s="10"/>
      <c r="P367" s="840"/>
      <c r="Q367" s="439" t="s">
        <v>849</v>
      </c>
      <c r="R367" s="92" t="s">
        <v>67</v>
      </c>
      <c r="S367" s="19"/>
      <c r="T367" s="19"/>
      <c r="U367" s="19">
        <v>1</v>
      </c>
      <c r="V367" s="19"/>
      <c r="X367" s="143"/>
      <c r="Y367" s="144"/>
      <c r="AB367" s="137">
        <f t="shared" si="70"/>
        <v>0</v>
      </c>
      <c r="AC367" s="137">
        <f t="shared" si="71"/>
        <v>0</v>
      </c>
      <c r="AD367" s="137">
        <f t="shared" si="72"/>
        <v>1</v>
      </c>
      <c r="AE367" s="137">
        <f t="shared" si="73"/>
        <v>0</v>
      </c>
      <c r="AF367" s="137">
        <f t="shared" si="74"/>
        <v>0</v>
      </c>
      <c r="AG367" s="137">
        <f t="shared" si="75"/>
        <v>0</v>
      </c>
      <c r="AH367" s="137">
        <f t="shared" si="76"/>
        <v>0</v>
      </c>
      <c r="AI367" s="137">
        <f t="shared" si="77"/>
        <v>0</v>
      </c>
      <c r="AJ367" s="137">
        <f t="shared" si="78"/>
        <v>0</v>
      </c>
      <c r="AK367" s="137">
        <f t="shared" si="79"/>
        <v>0</v>
      </c>
      <c r="AL367" s="145"/>
      <c r="AM367" s="133">
        <f t="shared" si="80"/>
        <v>0</v>
      </c>
      <c r="AO367" s="133">
        <f t="shared" si="81"/>
        <v>0</v>
      </c>
    </row>
    <row r="368" spans="1:41" s="133" customFormat="1" ht="38.25">
      <c r="A368" s="594">
        <v>360</v>
      </c>
      <c r="B368" s="367" t="s">
        <v>812</v>
      </c>
      <c r="C368" s="247" t="s">
        <v>813</v>
      </c>
      <c r="D368" s="247" t="s">
        <v>66</v>
      </c>
      <c r="E368" s="295"/>
      <c r="F368" s="295"/>
      <c r="G368" s="10"/>
      <c r="H368" s="10"/>
      <c r="I368" s="10" t="s">
        <v>37</v>
      </c>
      <c r="J368" s="10"/>
      <c r="K368" s="10"/>
      <c r="L368" s="10"/>
      <c r="M368" s="10"/>
      <c r="N368" s="10"/>
      <c r="O368" s="10"/>
      <c r="P368" s="840"/>
      <c r="Q368" s="439" t="s">
        <v>849</v>
      </c>
      <c r="R368" s="92" t="s">
        <v>67</v>
      </c>
      <c r="S368" s="19"/>
      <c r="T368" s="19"/>
      <c r="U368" s="19">
        <v>1</v>
      </c>
      <c r="V368" s="19"/>
      <c r="X368" s="143"/>
      <c r="Y368" s="144"/>
      <c r="AB368" s="137">
        <f t="shared" si="70"/>
        <v>0</v>
      </c>
      <c r="AC368" s="137">
        <f t="shared" si="71"/>
        <v>0</v>
      </c>
      <c r="AD368" s="137">
        <f t="shared" si="72"/>
        <v>1</v>
      </c>
      <c r="AE368" s="137">
        <f t="shared" si="73"/>
        <v>0</v>
      </c>
      <c r="AF368" s="137">
        <f t="shared" si="74"/>
        <v>0</v>
      </c>
      <c r="AG368" s="137">
        <f t="shared" si="75"/>
        <v>0</v>
      </c>
      <c r="AH368" s="137">
        <f t="shared" si="76"/>
        <v>0</v>
      </c>
      <c r="AI368" s="137">
        <f t="shared" si="77"/>
        <v>0</v>
      </c>
      <c r="AJ368" s="137">
        <f t="shared" si="78"/>
        <v>0</v>
      </c>
      <c r="AK368" s="137">
        <f t="shared" si="79"/>
        <v>0</v>
      </c>
      <c r="AL368" s="145"/>
      <c r="AM368" s="133">
        <f t="shared" si="80"/>
        <v>0</v>
      </c>
      <c r="AO368" s="133">
        <f t="shared" si="81"/>
        <v>0</v>
      </c>
    </row>
    <row r="369" spans="1:41" s="133" customFormat="1" ht="25.5">
      <c r="A369" s="594">
        <v>361</v>
      </c>
      <c r="B369" s="367" t="s">
        <v>814</v>
      </c>
      <c r="C369" s="247" t="s">
        <v>815</v>
      </c>
      <c r="D369" s="247" t="s">
        <v>609</v>
      </c>
      <c r="E369" s="295"/>
      <c r="F369" s="295"/>
      <c r="G369" s="10"/>
      <c r="H369" s="10"/>
      <c r="I369" s="10" t="s">
        <v>37</v>
      </c>
      <c r="J369" s="10"/>
      <c r="K369" s="10"/>
      <c r="L369" s="10"/>
      <c r="M369" s="10"/>
      <c r="N369" s="10"/>
      <c r="O369" s="10"/>
      <c r="P369" s="840"/>
      <c r="Q369" s="439" t="s">
        <v>849</v>
      </c>
      <c r="R369" s="92" t="s">
        <v>68</v>
      </c>
      <c r="S369" s="19"/>
      <c r="T369" s="19"/>
      <c r="U369" s="19">
        <v>1</v>
      </c>
      <c r="V369" s="19"/>
      <c r="X369" s="143"/>
      <c r="Y369" s="144"/>
      <c r="AB369" s="137">
        <f t="shared" si="70"/>
        <v>0</v>
      </c>
      <c r="AC369" s="137">
        <f t="shared" si="71"/>
        <v>0</v>
      </c>
      <c r="AD369" s="137">
        <f t="shared" si="72"/>
        <v>1</v>
      </c>
      <c r="AE369" s="137">
        <f t="shared" si="73"/>
        <v>0</v>
      </c>
      <c r="AF369" s="137">
        <f t="shared" si="74"/>
        <v>0</v>
      </c>
      <c r="AG369" s="137">
        <f t="shared" si="75"/>
        <v>0</v>
      </c>
      <c r="AH369" s="137">
        <f t="shared" si="76"/>
        <v>0</v>
      </c>
      <c r="AI369" s="137">
        <f t="shared" si="77"/>
        <v>0</v>
      </c>
      <c r="AJ369" s="137">
        <f t="shared" si="78"/>
        <v>0</v>
      </c>
      <c r="AK369" s="137">
        <f t="shared" si="79"/>
        <v>0</v>
      </c>
      <c r="AL369" s="145"/>
      <c r="AM369" s="133">
        <f t="shared" si="80"/>
        <v>0</v>
      </c>
      <c r="AO369" s="133">
        <f t="shared" si="81"/>
        <v>0</v>
      </c>
    </row>
    <row r="370" spans="1:41" s="133" customFormat="1" ht="25.5">
      <c r="A370" s="594">
        <v>362</v>
      </c>
      <c r="B370" s="367" t="s">
        <v>816</v>
      </c>
      <c r="C370" s="247" t="s">
        <v>817</v>
      </c>
      <c r="D370" s="247" t="s">
        <v>609</v>
      </c>
      <c r="E370" s="295"/>
      <c r="F370" s="295"/>
      <c r="G370" s="10"/>
      <c r="H370" s="10"/>
      <c r="I370" s="10"/>
      <c r="J370" s="10"/>
      <c r="K370" s="10"/>
      <c r="L370" s="10"/>
      <c r="M370" s="10"/>
      <c r="N370" s="10"/>
      <c r="O370" s="10"/>
      <c r="P370" s="840" t="s">
        <v>818</v>
      </c>
      <c r="Q370" s="439" t="s">
        <v>849</v>
      </c>
      <c r="R370" s="92" t="s">
        <v>68</v>
      </c>
      <c r="S370" s="19"/>
      <c r="T370" s="19"/>
      <c r="U370" s="19">
        <v>1</v>
      </c>
      <c r="V370" s="19"/>
      <c r="X370" s="143">
        <v>1</v>
      </c>
      <c r="Y370" s="144"/>
      <c r="AB370" s="137">
        <f t="shared" si="70"/>
        <v>0</v>
      </c>
      <c r="AC370" s="137">
        <f t="shared" si="71"/>
        <v>0</v>
      </c>
      <c r="AD370" s="137">
        <f t="shared" si="72"/>
        <v>0</v>
      </c>
      <c r="AE370" s="137">
        <f t="shared" si="73"/>
        <v>0</v>
      </c>
      <c r="AF370" s="137">
        <f t="shared" si="74"/>
        <v>0</v>
      </c>
      <c r="AG370" s="137">
        <f t="shared" si="75"/>
        <v>0</v>
      </c>
      <c r="AH370" s="137">
        <f t="shared" si="76"/>
        <v>0</v>
      </c>
      <c r="AI370" s="137">
        <f t="shared" si="77"/>
        <v>0</v>
      </c>
      <c r="AJ370" s="137">
        <f t="shared" si="78"/>
        <v>0</v>
      </c>
      <c r="AK370" s="137">
        <f t="shared" si="79"/>
        <v>1</v>
      </c>
      <c r="AL370" s="145"/>
      <c r="AM370" s="133">
        <f t="shared" si="80"/>
        <v>1</v>
      </c>
      <c r="AO370" s="133">
        <f t="shared" si="81"/>
        <v>0</v>
      </c>
    </row>
    <row r="371" spans="1:41" s="133" customFormat="1" ht="38.25">
      <c r="A371" s="594">
        <v>363</v>
      </c>
      <c r="B371" s="367" t="s">
        <v>819</v>
      </c>
      <c r="C371" s="247" t="s">
        <v>820</v>
      </c>
      <c r="D371" s="247" t="s">
        <v>609</v>
      </c>
      <c r="E371" s="295"/>
      <c r="F371" s="295"/>
      <c r="G371" s="10"/>
      <c r="H371" s="10"/>
      <c r="I371" s="10"/>
      <c r="J371" s="10"/>
      <c r="K371" s="10"/>
      <c r="L371" s="10"/>
      <c r="M371" s="10"/>
      <c r="N371" s="10"/>
      <c r="O371" s="10"/>
      <c r="P371" s="840" t="s">
        <v>821</v>
      </c>
      <c r="Q371" s="439" t="s">
        <v>849</v>
      </c>
      <c r="R371" s="92" t="s">
        <v>68</v>
      </c>
      <c r="S371" s="19"/>
      <c r="T371" s="19"/>
      <c r="U371" s="19">
        <v>1</v>
      </c>
      <c r="V371" s="19"/>
      <c r="X371" s="143">
        <v>1</v>
      </c>
      <c r="Y371" s="144"/>
      <c r="AB371" s="137">
        <f t="shared" si="70"/>
        <v>0</v>
      </c>
      <c r="AC371" s="137">
        <f t="shared" si="71"/>
        <v>0</v>
      </c>
      <c r="AD371" s="137">
        <f t="shared" si="72"/>
        <v>0</v>
      </c>
      <c r="AE371" s="137">
        <f t="shared" si="73"/>
        <v>0</v>
      </c>
      <c r="AF371" s="137">
        <f t="shared" si="74"/>
        <v>0</v>
      </c>
      <c r="AG371" s="137">
        <f t="shared" si="75"/>
        <v>0</v>
      </c>
      <c r="AH371" s="137">
        <f t="shared" si="76"/>
        <v>0</v>
      </c>
      <c r="AI371" s="137">
        <f t="shared" si="77"/>
        <v>0</v>
      </c>
      <c r="AJ371" s="137">
        <f t="shared" si="78"/>
        <v>0</v>
      </c>
      <c r="AK371" s="137">
        <f t="shared" si="79"/>
        <v>1</v>
      </c>
      <c r="AL371" s="145"/>
      <c r="AM371" s="133">
        <f t="shared" si="80"/>
        <v>1</v>
      </c>
      <c r="AO371" s="133">
        <f t="shared" si="81"/>
        <v>0</v>
      </c>
    </row>
    <row r="372" spans="1:41" s="133" customFormat="1" ht="25.5">
      <c r="A372" s="594">
        <v>364</v>
      </c>
      <c r="B372" s="367" t="s">
        <v>822</v>
      </c>
      <c r="C372" s="247" t="s">
        <v>823</v>
      </c>
      <c r="D372" s="247" t="s">
        <v>674</v>
      </c>
      <c r="E372" s="295"/>
      <c r="F372" s="295"/>
      <c r="G372" s="10"/>
      <c r="H372" s="10"/>
      <c r="I372" s="10"/>
      <c r="J372" s="10"/>
      <c r="K372" s="10"/>
      <c r="L372" s="10"/>
      <c r="M372" s="10"/>
      <c r="N372" s="10"/>
      <c r="O372" s="10"/>
      <c r="P372" s="840" t="s">
        <v>610</v>
      </c>
      <c r="Q372" s="439" t="s">
        <v>849</v>
      </c>
      <c r="R372" s="92" t="s">
        <v>68</v>
      </c>
      <c r="S372" s="19"/>
      <c r="T372" s="19"/>
      <c r="U372" s="19">
        <v>1</v>
      </c>
      <c r="V372" s="19"/>
      <c r="X372" s="143">
        <v>1</v>
      </c>
      <c r="Y372" s="144"/>
      <c r="AB372" s="137">
        <f t="shared" si="70"/>
        <v>0</v>
      </c>
      <c r="AC372" s="137">
        <f t="shared" si="71"/>
        <v>0</v>
      </c>
      <c r="AD372" s="137">
        <f t="shared" si="72"/>
        <v>0</v>
      </c>
      <c r="AE372" s="137">
        <f t="shared" si="73"/>
        <v>0</v>
      </c>
      <c r="AF372" s="137">
        <f t="shared" si="74"/>
        <v>0</v>
      </c>
      <c r="AG372" s="137">
        <f t="shared" si="75"/>
        <v>0</v>
      </c>
      <c r="AH372" s="137">
        <f t="shared" si="76"/>
        <v>0</v>
      </c>
      <c r="AI372" s="137">
        <f t="shared" si="77"/>
        <v>0</v>
      </c>
      <c r="AJ372" s="137">
        <f t="shared" si="78"/>
        <v>0</v>
      </c>
      <c r="AK372" s="137">
        <f t="shared" si="79"/>
        <v>1</v>
      </c>
      <c r="AL372" s="145"/>
      <c r="AM372" s="133">
        <f t="shared" si="80"/>
        <v>1</v>
      </c>
      <c r="AO372" s="133">
        <f t="shared" si="81"/>
        <v>0</v>
      </c>
    </row>
    <row r="373" spans="1:41" s="133" customFormat="1" ht="25.5">
      <c r="A373" s="594">
        <v>365</v>
      </c>
      <c r="B373" s="365" t="s">
        <v>824</v>
      </c>
      <c r="C373" s="247" t="s">
        <v>825</v>
      </c>
      <c r="D373" s="247" t="s">
        <v>792</v>
      </c>
      <c r="E373" s="295"/>
      <c r="F373" s="295"/>
      <c r="G373" s="10"/>
      <c r="H373" s="10"/>
      <c r="I373" s="10"/>
      <c r="J373" s="10"/>
      <c r="K373" s="10"/>
      <c r="L373" s="10"/>
      <c r="M373" s="10"/>
      <c r="N373" s="10"/>
      <c r="O373" s="10"/>
      <c r="P373" s="840" t="s">
        <v>610</v>
      </c>
      <c r="Q373" s="439" t="s">
        <v>849</v>
      </c>
      <c r="R373" s="92" t="s">
        <v>68</v>
      </c>
      <c r="S373" s="19"/>
      <c r="T373" s="19"/>
      <c r="U373" s="19">
        <v>1</v>
      </c>
      <c r="V373" s="19"/>
      <c r="X373" s="143">
        <v>1</v>
      </c>
      <c r="Y373" s="144"/>
      <c r="AB373" s="137">
        <f t="shared" si="70"/>
        <v>0</v>
      </c>
      <c r="AC373" s="137">
        <f t="shared" si="71"/>
        <v>0</v>
      </c>
      <c r="AD373" s="137">
        <f t="shared" si="72"/>
        <v>0</v>
      </c>
      <c r="AE373" s="137">
        <f t="shared" si="73"/>
        <v>0</v>
      </c>
      <c r="AF373" s="137">
        <f t="shared" si="74"/>
        <v>0</v>
      </c>
      <c r="AG373" s="137">
        <f t="shared" si="75"/>
        <v>0</v>
      </c>
      <c r="AH373" s="137">
        <f t="shared" si="76"/>
        <v>0</v>
      </c>
      <c r="AI373" s="137">
        <f t="shared" si="77"/>
        <v>0</v>
      </c>
      <c r="AJ373" s="137">
        <f t="shared" si="78"/>
        <v>0</v>
      </c>
      <c r="AK373" s="137">
        <f t="shared" si="79"/>
        <v>1</v>
      </c>
      <c r="AL373" s="145"/>
      <c r="AM373" s="133">
        <f t="shared" si="80"/>
        <v>1</v>
      </c>
      <c r="AO373" s="133">
        <f t="shared" si="81"/>
        <v>0</v>
      </c>
    </row>
    <row r="374" spans="1:41" s="133" customFormat="1" ht="12.75">
      <c r="A374" s="594">
        <v>366</v>
      </c>
      <c r="B374" s="367" t="s">
        <v>826</v>
      </c>
      <c r="C374" s="247" t="s">
        <v>827</v>
      </c>
      <c r="D374" s="247" t="s">
        <v>674</v>
      </c>
      <c r="E374" s="295"/>
      <c r="F374" s="295"/>
      <c r="G374" s="10"/>
      <c r="H374" s="10"/>
      <c r="I374" s="10"/>
      <c r="J374" s="10"/>
      <c r="K374" s="10"/>
      <c r="L374" s="10"/>
      <c r="M374" s="10"/>
      <c r="N374" s="10"/>
      <c r="O374" s="10"/>
      <c r="P374" s="840" t="s">
        <v>610</v>
      </c>
      <c r="Q374" s="439" t="s">
        <v>849</v>
      </c>
      <c r="R374" s="92" t="s">
        <v>68</v>
      </c>
      <c r="S374" s="19"/>
      <c r="T374" s="19"/>
      <c r="U374" s="19">
        <v>1</v>
      </c>
      <c r="V374" s="19"/>
      <c r="X374" s="143">
        <v>1</v>
      </c>
      <c r="Y374" s="144"/>
      <c r="AB374" s="137">
        <f t="shared" si="70"/>
        <v>0</v>
      </c>
      <c r="AC374" s="137">
        <f t="shared" si="71"/>
        <v>0</v>
      </c>
      <c r="AD374" s="137">
        <f t="shared" si="72"/>
        <v>0</v>
      </c>
      <c r="AE374" s="137">
        <f t="shared" si="73"/>
        <v>0</v>
      </c>
      <c r="AF374" s="137">
        <f t="shared" si="74"/>
        <v>0</v>
      </c>
      <c r="AG374" s="137">
        <f t="shared" si="75"/>
        <v>0</v>
      </c>
      <c r="AH374" s="137">
        <f t="shared" si="76"/>
        <v>0</v>
      </c>
      <c r="AI374" s="137">
        <f t="shared" si="77"/>
        <v>0</v>
      </c>
      <c r="AJ374" s="137">
        <f t="shared" si="78"/>
        <v>0</v>
      </c>
      <c r="AK374" s="137">
        <f t="shared" si="79"/>
        <v>1</v>
      </c>
      <c r="AL374" s="145"/>
      <c r="AM374" s="133">
        <f t="shared" si="80"/>
        <v>1</v>
      </c>
      <c r="AO374" s="133">
        <f t="shared" si="81"/>
        <v>0</v>
      </c>
    </row>
    <row r="375" spans="1:41" s="133" customFormat="1" ht="25.5">
      <c r="A375" s="594">
        <v>367</v>
      </c>
      <c r="B375" s="365" t="s">
        <v>828</v>
      </c>
      <c r="C375" s="247" t="s">
        <v>829</v>
      </c>
      <c r="D375" s="247" t="s">
        <v>66</v>
      </c>
      <c r="E375" s="295">
        <v>2002</v>
      </c>
      <c r="F375" s="295">
        <v>45</v>
      </c>
      <c r="G375" s="10" t="s">
        <v>37</v>
      </c>
      <c r="H375" s="10"/>
      <c r="I375" s="10"/>
      <c r="J375" s="10"/>
      <c r="K375" s="10"/>
      <c r="L375" s="10"/>
      <c r="M375" s="10"/>
      <c r="N375" s="10"/>
      <c r="O375" s="10"/>
      <c r="P375" s="840"/>
      <c r="Q375" s="439" t="s">
        <v>849</v>
      </c>
      <c r="R375" s="92" t="s">
        <v>67</v>
      </c>
      <c r="S375" s="19"/>
      <c r="T375" s="19"/>
      <c r="U375" s="19"/>
      <c r="V375" s="19">
        <v>1</v>
      </c>
      <c r="X375" s="143"/>
      <c r="Y375" s="144"/>
      <c r="AB375" s="137">
        <f t="shared" si="70"/>
        <v>1</v>
      </c>
      <c r="AC375" s="137">
        <f t="shared" si="71"/>
        <v>0</v>
      </c>
      <c r="AD375" s="137">
        <f t="shared" si="72"/>
        <v>0</v>
      </c>
      <c r="AE375" s="137">
        <f t="shared" si="73"/>
        <v>0</v>
      </c>
      <c r="AF375" s="137">
        <f t="shared" si="74"/>
        <v>0</v>
      </c>
      <c r="AG375" s="137">
        <f t="shared" si="75"/>
        <v>0</v>
      </c>
      <c r="AH375" s="137">
        <f t="shared" si="76"/>
        <v>0</v>
      </c>
      <c r="AI375" s="137">
        <f t="shared" si="77"/>
        <v>0</v>
      </c>
      <c r="AJ375" s="137">
        <f t="shared" si="78"/>
        <v>0</v>
      </c>
      <c r="AK375" s="137">
        <f t="shared" si="79"/>
        <v>0</v>
      </c>
      <c r="AL375" s="145"/>
      <c r="AM375" s="133">
        <f t="shared" si="80"/>
        <v>0</v>
      </c>
      <c r="AO375" s="133">
        <f t="shared" si="81"/>
        <v>0</v>
      </c>
    </row>
    <row r="376" spans="1:41" s="133" customFormat="1" ht="25.5">
      <c r="A376" s="594">
        <v>368</v>
      </c>
      <c r="B376" s="365" t="s">
        <v>830</v>
      </c>
      <c r="C376" s="247" t="s">
        <v>831</v>
      </c>
      <c r="D376" s="247" t="s">
        <v>66</v>
      </c>
      <c r="E376" s="295">
        <v>2004</v>
      </c>
      <c r="F376" s="295">
        <v>95</v>
      </c>
      <c r="G376" s="10" t="s">
        <v>37</v>
      </c>
      <c r="H376" s="10" t="s">
        <v>37</v>
      </c>
      <c r="I376" s="10" t="s">
        <v>37</v>
      </c>
      <c r="J376" s="10"/>
      <c r="K376" s="10"/>
      <c r="L376" s="10"/>
      <c r="M376" s="10"/>
      <c r="N376" s="10"/>
      <c r="O376" s="10"/>
      <c r="P376" s="840"/>
      <c r="Q376" s="439" t="s">
        <v>849</v>
      </c>
      <c r="R376" s="92" t="s">
        <v>67</v>
      </c>
      <c r="S376" s="19">
        <v>1</v>
      </c>
      <c r="T376" s="19"/>
      <c r="U376" s="19"/>
      <c r="V376" s="19"/>
      <c r="X376" s="143"/>
      <c r="Y376" s="144"/>
      <c r="AB376" s="137">
        <f t="shared" si="70"/>
        <v>1</v>
      </c>
      <c r="AC376" s="137">
        <f t="shared" si="71"/>
        <v>1</v>
      </c>
      <c r="AD376" s="137">
        <f t="shared" si="72"/>
        <v>1</v>
      </c>
      <c r="AE376" s="137">
        <f t="shared" si="73"/>
        <v>0</v>
      </c>
      <c r="AF376" s="137">
        <f t="shared" si="74"/>
        <v>0</v>
      </c>
      <c r="AG376" s="137">
        <f t="shared" si="75"/>
        <v>0</v>
      </c>
      <c r="AH376" s="137">
        <f t="shared" si="76"/>
        <v>0</v>
      </c>
      <c r="AI376" s="137">
        <f t="shared" si="77"/>
        <v>0</v>
      </c>
      <c r="AJ376" s="137">
        <f t="shared" si="78"/>
        <v>0</v>
      </c>
      <c r="AK376" s="137">
        <f t="shared" si="79"/>
        <v>0</v>
      </c>
      <c r="AL376" s="145"/>
      <c r="AM376" s="133">
        <f t="shared" si="80"/>
        <v>0</v>
      </c>
      <c r="AO376" s="133">
        <f t="shared" si="81"/>
        <v>0</v>
      </c>
    </row>
    <row r="377" spans="1:41" s="133" customFormat="1" ht="25.5">
      <c r="A377" s="594">
        <v>369</v>
      </c>
      <c r="B377" s="365" t="s">
        <v>832</v>
      </c>
      <c r="C377" s="247" t="s">
        <v>833</v>
      </c>
      <c r="D377" s="247" t="s">
        <v>66</v>
      </c>
      <c r="E377" s="295">
        <v>2004</v>
      </c>
      <c r="F377" s="295">
        <v>70</v>
      </c>
      <c r="G377" s="10" t="s">
        <v>37</v>
      </c>
      <c r="H377" s="10"/>
      <c r="I377" s="10" t="s">
        <v>37</v>
      </c>
      <c r="J377" s="10"/>
      <c r="K377" s="10"/>
      <c r="L377" s="10"/>
      <c r="M377" s="10"/>
      <c r="N377" s="10"/>
      <c r="O377" s="10"/>
      <c r="P377" s="840"/>
      <c r="Q377" s="439" t="s">
        <v>849</v>
      </c>
      <c r="R377" s="92" t="s">
        <v>67</v>
      </c>
      <c r="S377" s="19">
        <v>1</v>
      </c>
      <c r="T377" s="19"/>
      <c r="U377" s="19"/>
      <c r="V377" s="19"/>
      <c r="X377" s="143"/>
      <c r="Y377" s="144"/>
      <c r="AB377" s="137">
        <f t="shared" si="70"/>
        <v>1</v>
      </c>
      <c r="AC377" s="137">
        <f t="shared" si="71"/>
        <v>0</v>
      </c>
      <c r="AD377" s="137">
        <f t="shared" si="72"/>
        <v>1</v>
      </c>
      <c r="AE377" s="137">
        <f t="shared" si="73"/>
        <v>0</v>
      </c>
      <c r="AF377" s="137">
        <f t="shared" si="74"/>
        <v>0</v>
      </c>
      <c r="AG377" s="137">
        <f t="shared" si="75"/>
        <v>0</v>
      </c>
      <c r="AH377" s="137">
        <f t="shared" si="76"/>
        <v>0</v>
      </c>
      <c r="AI377" s="137">
        <f t="shared" si="77"/>
        <v>0</v>
      </c>
      <c r="AJ377" s="137">
        <f t="shared" si="78"/>
        <v>0</v>
      </c>
      <c r="AK377" s="137">
        <f t="shared" si="79"/>
        <v>0</v>
      </c>
      <c r="AL377" s="145"/>
      <c r="AM377" s="133">
        <f t="shared" si="80"/>
        <v>0</v>
      </c>
      <c r="AO377" s="133">
        <f t="shared" si="81"/>
        <v>0</v>
      </c>
    </row>
    <row r="378" spans="1:41" s="133" customFormat="1" ht="30.75" customHeight="1">
      <c r="A378" s="594">
        <v>370</v>
      </c>
      <c r="B378" s="368" t="s">
        <v>834</v>
      </c>
      <c r="C378" s="247" t="s">
        <v>835</v>
      </c>
      <c r="D378" s="247" t="s">
        <v>66</v>
      </c>
      <c r="E378" s="295">
        <v>2012</v>
      </c>
      <c r="F378" s="295">
        <v>89</v>
      </c>
      <c r="G378" s="10"/>
      <c r="H378" s="10"/>
      <c r="I378" s="10" t="s">
        <v>37</v>
      </c>
      <c r="J378" s="10"/>
      <c r="K378" s="10"/>
      <c r="L378" s="10"/>
      <c r="M378" s="10"/>
      <c r="N378" s="10"/>
      <c r="O378" s="10"/>
      <c r="P378" s="840"/>
      <c r="Q378" s="439" t="s">
        <v>849</v>
      </c>
      <c r="R378" s="92" t="s">
        <v>67</v>
      </c>
      <c r="S378" s="19"/>
      <c r="T378" s="19">
        <v>1</v>
      </c>
      <c r="U378" s="19"/>
      <c r="V378" s="19"/>
      <c r="X378" s="143"/>
      <c r="Y378" s="144"/>
      <c r="AB378" s="137">
        <f t="shared" si="70"/>
        <v>0</v>
      </c>
      <c r="AC378" s="137">
        <f t="shared" si="71"/>
        <v>0</v>
      </c>
      <c r="AD378" s="137">
        <f t="shared" si="72"/>
        <v>1</v>
      </c>
      <c r="AE378" s="137">
        <f t="shared" si="73"/>
        <v>0</v>
      </c>
      <c r="AF378" s="137">
        <f t="shared" si="74"/>
        <v>0</v>
      </c>
      <c r="AG378" s="137">
        <f t="shared" si="75"/>
        <v>0</v>
      </c>
      <c r="AH378" s="137">
        <f t="shared" si="76"/>
        <v>0</v>
      </c>
      <c r="AI378" s="137">
        <f t="shared" si="77"/>
        <v>0</v>
      </c>
      <c r="AJ378" s="137">
        <f t="shared" si="78"/>
        <v>0</v>
      </c>
      <c r="AK378" s="137">
        <f t="shared" si="79"/>
        <v>0</v>
      </c>
      <c r="AL378" s="145"/>
      <c r="AM378" s="133">
        <f t="shared" si="80"/>
        <v>0</v>
      </c>
      <c r="AO378" s="133">
        <f t="shared" si="81"/>
        <v>0</v>
      </c>
    </row>
    <row r="379" spans="1:41" s="133" customFormat="1" ht="30.75" customHeight="1">
      <c r="A379" s="594">
        <v>371</v>
      </c>
      <c r="B379" s="368" t="s">
        <v>836</v>
      </c>
      <c r="C379" s="247" t="s">
        <v>837</v>
      </c>
      <c r="D379" s="247" t="s">
        <v>609</v>
      </c>
      <c r="E379" s="295">
        <v>2018</v>
      </c>
      <c r="F379" s="295">
        <v>7</v>
      </c>
      <c r="G379" s="10" t="s">
        <v>37</v>
      </c>
      <c r="H379" s="10"/>
      <c r="I379" s="10"/>
      <c r="J379" s="10"/>
      <c r="K379" s="10"/>
      <c r="L379" s="10"/>
      <c r="M379" s="10"/>
      <c r="N379" s="10"/>
      <c r="O379" s="10"/>
      <c r="P379" s="840"/>
      <c r="Q379" s="439" t="s">
        <v>849</v>
      </c>
      <c r="R379" s="92" t="s">
        <v>67</v>
      </c>
      <c r="S379" s="19"/>
      <c r="T379" s="19">
        <v>1</v>
      </c>
      <c r="U379" s="19"/>
      <c r="V379" s="19"/>
      <c r="X379" s="143"/>
      <c r="Y379" s="144"/>
      <c r="AB379" s="137">
        <f t="shared" si="70"/>
        <v>1</v>
      </c>
      <c r="AC379" s="137">
        <f t="shared" si="71"/>
        <v>0</v>
      </c>
      <c r="AD379" s="137">
        <f t="shared" si="72"/>
        <v>0</v>
      </c>
      <c r="AE379" s="137">
        <f t="shared" si="73"/>
        <v>0</v>
      </c>
      <c r="AF379" s="137">
        <f t="shared" si="74"/>
        <v>0</v>
      </c>
      <c r="AG379" s="137">
        <f t="shared" si="75"/>
        <v>0</v>
      </c>
      <c r="AH379" s="137">
        <f t="shared" si="76"/>
        <v>0</v>
      </c>
      <c r="AI379" s="137">
        <f t="shared" si="77"/>
        <v>0</v>
      </c>
      <c r="AJ379" s="137">
        <f t="shared" si="78"/>
        <v>0</v>
      </c>
      <c r="AK379" s="137">
        <f t="shared" si="79"/>
        <v>0</v>
      </c>
      <c r="AL379" s="145"/>
      <c r="AM379" s="133">
        <f t="shared" si="80"/>
        <v>0</v>
      </c>
      <c r="AO379" s="133">
        <f t="shared" si="81"/>
        <v>0</v>
      </c>
    </row>
    <row r="380" spans="1:41" s="133" customFormat="1" ht="30" customHeight="1">
      <c r="A380" s="594">
        <v>372</v>
      </c>
      <c r="B380" s="368" t="s">
        <v>838</v>
      </c>
      <c r="C380" s="247" t="s">
        <v>839</v>
      </c>
      <c r="D380" s="247" t="s">
        <v>792</v>
      </c>
      <c r="E380" s="295">
        <v>2007</v>
      </c>
      <c r="F380" s="295">
        <v>14</v>
      </c>
      <c r="G380" s="10"/>
      <c r="H380" s="10"/>
      <c r="I380" s="10" t="s">
        <v>37</v>
      </c>
      <c r="J380" s="10"/>
      <c r="K380" s="10"/>
      <c r="L380" s="10"/>
      <c r="M380" s="10" t="s">
        <v>37</v>
      </c>
      <c r="N380" s="10"/>
      <c r="O380" s="10"/>
      <c r="P380" s="840"/>
      <c r="Q380" s="439" t="s">
        <v>849</v>
      </c>
      <c r="R380" s="92" t="s">
        <v>68</v>
      </c>
      <c r="S380" s="19">
        <v>1</v>
      </c>
      <c r="T380" s="19"/>
      <c r="U380" s="19"/>
      <c r="V380" s="19"/>
      <c r="X380" s="143"/>
      <c r="Y380" s="144"/>
      <c r="AB380" s="137">
        <f t="shared" si="70"/>
        <v>0</v>
      </c>
      <c r="AC380" s="137">
        <f t="shared" si="71"/>
        <v>0</v>
      </c>
      <c r="AD380" s="137">
        <f t="shared" si="72"/>
        <v>1</v>
      </c>
      <c r="AE380" s="137">
        <f t="shared" si="73"/>
        <v>0</v>
      </c>
      <c r="AF380" s="137">
        <f t="shared" si="74"/>
        <v>0</v>
      </c>
      <c r="AG380" s="137">
        <f t="shared" si="75"/>
        <v>0</v>
      </c>
      <c r="AH380" s="137">
        <f t="shared" si="76"/>
        <v>1</v>
      </c>
      <c r="AI380" s="137">
        <f t="shared" si="77"/>
        <v>0</v>
      </c>
      <c r="AJ380" s="137">
        <f t="shared" si="78"/>
        <v>0</v>
      </c>
      <c r="AK380" s="137">
        <f t="shared" si="79"/>
        <v>0</v>
      </c>
      <c r="AL380" s="145"/>
      <c r="AM380" s="133">
        <f t="shared" si="80"/>
        <v>0</v>
      </c>
      <c r="AO380" s="133">
        <f t="shared" si="81"/>
        <v>0</v>
      </c>
    </row>
    <row r="381" spans="1:41" s="133" customFormat="1" ht="38.25">
      <c r="A381" s="594">
        <v>373</v>
      </c>
      <c r="B381" s="368" t="s">
        <v>840</v>
      </c>
      <c r="C381" s="247" t="s">
        <v>841</v>
      </c>
      <c r="D381" s="247" t="s">
        <v>674</v>
      </c>
      <c r="E381" s="295">
        <v>2015</v>
      </c>
      <c r="F381" s="295">
        <v>7</v>
      </c>
      <c r="G381" s="10"/>
      <c r="H381" s="19" t="s">
        <v>37</v>
      </c>
      <c r="I381" s="19" t="s">
        <v>37</v>
      </c>
      <c r="J381" s="19"/>
      <c r="K381" s="19"/>
      <c r="L381" s="19"/>
      <c r="M381" s="19"/>
      <c r="N381" s="19"/>
      <c r="O381" s="19"/>
      <c r="P381" s="840" t="s">
        <v>842</v>
      </c>
      <c r="Q381" s="439" t="s">
        <v>849</v>
      </c>
      <c r="R381" s="92" t="s">
        <v>68</v>
      </c>
      <c r="S381" s="19"/>
      <c r="T381" s="19">
        <v>1</v>
      </c>
      <c r="U381" s="19"/>
      <c r="V381" s="19"/>
      <c r="X381" s="143"/>
      <c r="Y381" s="144"/>
      <c r="AB381" s="137">
        <f t="shared" si="70"/>
        <v>0</v>
      </c>
      <c r="AC381" s="137">
        <f t="shared" si="71"/>
        <v>1</v>
      </c>
      <c r="AD381" s="137">
        <f t="shared" si="72"/>
        <v>1</v>
      </c>
      <c r="AE381" s="137">
        <f t="shared" si="73"/>
        <v>0</v>
      </c>
      <c r="AF381" s="137">
        <f t="shared" si="74"/>
        <v>0</v>
      </c>
      <c r="AG381" s="137">
        <f t="shared" si="75"/>
        <v>0</v>
      </c>
      <c r="AH381" s="137">
        <f t="shared" si="76"/>
        <v>0</v>
      </c>
      <c r="AI381" s="137">
        <f t="shared" si="77"/>
        <v>0</v>
      </c>
      <c r="AJ381" s="137">
        <f t="shared" si="78"/>
        <v>0</v>
      </c>
      <c r="AK381" s="137">
        <f t="shared" si="79"/>
        <v>1</v>
      </c>
      <c r="AL381" s="145"/>
      <c r="AM381" s="133">
        <f t="shared" si="80"/>
        <v>0</v>
      </c>
      <c r="AO381" s="133">
        <f t="shared" si="81"/>
        <v>1</v>
      </c>
    </row>
    <row r="382" spans="1:41" s="133" customFormat="1" ht="20.25" customHeight="1">
      <c r="A382" s="594">
        <v>374</v>
      </c>
      <c r="B382" s="367" t="s">
        <v>843</v>
      </c>
      <c r="C382" s="247" t="s">
        <v>844</v>
      </c>
      <c r="D382" s="247" t="s">
        <v>66</v>
      </c>
      <c r="E382" s="295"/>
      <c r="F382" s="295"/>
      <c r="G382" s="10"/>
      <c r="H382" s="10"/>
      <c r="I382" s="10"/>
      <c r="J382" s="10"/>
      <c r="K382" s="10"/>
      <c r="L382" s="10"/>
      <c r="M382" s="10"/>
      <c r="N382" s="10"/>
      <c r="O382" s="10"/>
      <c r="P382" s="840"/>
      <c r="Q382" s="439" t="s">
        <v>849</v>
      </c>
      <c r="R382" s="92" t="s">
        <v>67</v>
      </c>
      <c r="S382" s="19"/>
      <c r="T382" s="19"/>
      <c r="U382" s="19">
        <v>1</v>
      </c>
      <c r="V382" s="19"/>
      <c r="X382" s="143">
        <v>1</v>
      </c>
      <c r="Y382" s="144"/>
      <c r="AB382" s="137">
        <f t="shared" si="70"/>
        <v>0</v>
      </c>
      <c r="AC382" s="137">
        <f t="shared" si="71"/>
        <v>0</v>
      </c>
      <c r="AD382" s="137">
        <f t="shared" si="72"/>
        <v>0</v>
      </c>
      <c r="AE382" s="137">
        <f t="shared" si="73"/>
        <v>0</v>
      </c>
      <c r="AF382" s="137">
        <f t="shared" si="74"/>
        <v>0</v>
      </c>
      <c r="AG382" s="137">
        <f t="shared" si="75"/>
        <v>0</v>
      </c>
      <c r="AH382" s="137">
        <f t="shared" si="76"/>
        <v>0</v>
      </c>
      <c r="AI382" s="137">
        <f t="shared" si="77"/>
        <v>0</v>
      </c>
      <c r="AJ382" s="137">
        <f t="shared" si="78"/>
        <v>0</v>
      </c>
      <c r="AK382" s="137">
        <f t="shared" si="79"/>
        <v>0</v>
      </c>
      <c r="AL382" s="145"/>
      <c r="AM382" s="133">
        <f t="shared" si="80"/>
        <v>1</v>
      </c>
      <c r="AO382" s="133">
        <f t="shared" si="81"/>
        <v>0</v>
      </c>
    </row>
    <row r="383" spans="1:41" s="133" customFormat="1" ht="42.75" customHeight="1">
      <c r="A383" s="594">
        <v>375</v>
      </c>
      <c r="B383" s="367" t="s">
        <v>845</v>
      </c>
      <c r="C383" s="247" t="s">
        <v>846</v>
      </c>
      <c r="D383" s="247" t="s">
        <v>674</v>
      </c>
      <c r="E383" s="295"/>
      <c r="F383" s="295"/>
      <c r="G383" s="10"/>
      <c r="H383" s="10"/>
      <c r="I383" s="10"/>
      <c r="J383" s="10"/>
      <c r="K383" s="10"/>
      <c r="L383" s="10"/>
      <c r="M383" s="10"/>
      <c r="N383" s="10"/>
      <c r="O383" s="10"/>
      <c r="P383" s="840"/>
      <c r="Q383" s="439" t="s">
        <v>849</v>
      </c>
      <c r="R383" s="92" t="s">
        <v>68</v>
      </c>
      <c r="S383" s="19"/>
      <c r="T383" s="19"/>
      <c r="U383" s="19">
        <v>1</v>
      </c>
      <c r="V383" s="19"/>
      <c r="X383" s="143">
        <v>1</v>
      </c>
      <c r="Y383" s="144"/>
      <c r="AB383" s="137">
        <f t="shared" si="70"/>
        <v>0</v>
      </c>
      <c r="AC383" s="137">
        <f t="shared" si="71"/>
        <v>0</v>
      </c>
      <c r="AD383" s="137">
        <f t="shared" si="72"/>
        <v>0</v>
      </c>
      <c r="AE383" s="137">
        <f t="shared" si="73"/>
        <v>0</v>
      </c>
      <c r="AF383" s="137">
        <f t="shared" si="74"/>
        <v>0</v>
      </c>
      <c r="AG383" s="137">
        <f t="shared" si="75"/>
        <v>0</v>
      </c>
      <c r="AH383" s="137">
        <f t="shared" si="76"/>
        <v>0</v>
      </c>
      <c r="AI383" s="137">
        <f t="shared" si="77"/>
        <v>0</v>
      </c>
      <c r="AJ383" s="137">
        <f t="shared" si="78"/>
        <v>0</v>
      </c>
      <c r="AK383" s="137">
        <f t="shared" si="79"/>
        <v>0</v>
      </c>
      <c r="AL383" s="145"/>
      <c r="AM383" s="133">
        <f t="shared" si="80"/>
        <v>1</v>
      </c>
      <c r="AO383" s="133">
        <f t="shared" si="81"/>
        <v>0</v>
      </c>
    </row>
    <row r="384" spans="1:41" s="133" customFormat="1" ht="45.75" customHeight="1">
      <c r="A384" s="594">
        <v>376</v>
      </c>
      <c r="B384" s="367" t="s">
        <v>847</v>
      </c>
      <c r="C384" s="247" t="s">
        <v>848</v>
      </c>
      <c r="D384" s="247" t="s">
        <v>674</v>
      </c>
      <c r="E384" s="295"/>
      <c r="F384" s="295"/>
      <c r="G384" s="10"/>
      <c r="H384" s="10"/>
      <c r="I384" s="10"/>
      <c r="J384" s="10"/>
      <c r="K384" s="10"/>
      <c r="L384" s="10"/>
      <c r="M384" s="10"/>
      <c r="N384" s="10"/>
      <c r="O384" s="10"/>
      <c r="P384" s="840"/>
      <c r="Q384" s="439" t="s">
        <v>849</v>
      </c>
      <c r="R384" s="92" t="s">
        <v>68</v>
      </c>
      <c r="S384" s="19"/>
      <c r="T384" s="19"/>
      <c r="U384" s="19">
        <v>1</v>
      </c>
      <c r="V384" s="19"/>
      <c r="X384" s="143">
        <v>1</v>
      </c>
      <c r="Y384" s="144"/>
      <c r="AB384" s="137">
        <f t="shared" si="70"/>
        <v>0</v>
      </c>
      <c r="AC384" s="137">
        <f t="shared" si="71"/>
        <v>0</v>
      </c>
      <c r="AD384" s="137">
        <f t="shared" si="72"/>
        <v>0</v>
      </c>
      <c r="AE384" s="137">
        <f t="shared" si="73"/>
        <v>0</v>
      </c>
      <c r="AF384" s="137">
        <f t="shared" si="74"/>
        <v>0</v>
      </c>
      <c r="AG384" s="137">
        <f t="shared" si="75"/>
        <v>0</v>
      </c>
      <c r="AH384" s="137">
        <f t="shared" si="76"/>
        <v>0</v>
      </c>
      <c r="AI384" s="137">
        <f t="shared" si="77"/>
        <v>0</v>
      </c>
      <c r="AJ384" s="137">
        <f t="shared" si="78"/>
        <v>0</v>
      </c>
      <c r="AK384" s="137">
        <f t="shared" si="79"/>
        <v>0</v>
      </c>
      <c r="AL384" s="145"/>
      <c r="AM384" s="133">
        <f t="shared" si="80"/>
        <v>1</v>
      </c>
      <c r="AO384" s="133">
        <f t="shared" si="81"/>
        <v>0</v>
      </c>
    </row>
    <row r="385" spans="1:41" s="133" customFormat="1" ht="38.25">
      <c r="A385" s="594">
        <v>377</v>
      </c>
      <c r="B385" s="440" t="s">
        <v>850</v>
      </c>
      <c r="C385" s="247" t="s">
        <v>851</v>
      </c>
      <c r="D385" s="247" t="s">
        <v>852</v>
      </c>
      <c r="E385" s="439">
        <v>2009</v>
      </c>
      <c r="F385" s="439" t="s">
        <v>853</v>
      </c>
      <c r="G385" s="19"/>
      <c r="H385" s="19"/>
      <c r="I385" s="19"/>
      <c r="J385" s="19"/>
      <c r="K385" s="19"/>
      <c r="L385" s="19"/>
      <c r="M385" s="19"/>
      <c r="N385" s="19"/>
      <c r="O385" s="19"/>
      <c r="P385" s="840"/>
      <c r="Q385" s="439" t="s">
        <v>887</v>
      </c>
      <c r="R385" s="92" t="s">
        <v>68</v>
      </c>
      <c r="S385" s="19">
        <v>1</v>
      </c>
      <c r="T385" s="19"/>
      <c r="U385" s="19"/>
      <c r="V385" s="19"/>
      <c r="W385" s="133">
        <v>1</v>
      </c>
      <c r="X385" s="143"/>
      <c r="Y385" s="144"/>
      <c r="AB385" s="137">
        <f t="shared" si="70"/>
        <v>0</v>
      </c>
      <c r="AC385" s="137">
        <f t="shared" si="71"/>
        <v>0</v>
      </c>
      <c r="AD385" s="137">
        <f t="shared" si="72"/>
        <v>0</v>
      </c>
      <c r="AE385" s="137">
        <f t="shared" si="73"/>
        <v>0</v>
      </c>
      <c r="AF385" s="137">
        <f t="shared" si="74"/>
        <v>0</v>
      </c>
      <c r="AG385" s="137">
        <f t="shared" si="75"/>
        <v>0</v>
      </c>
      <c r="AH385" s="137">
        <f t="shared" si="76"/>
        <v>0</v>
      </c>
      <c r="AI385" s="137">
        <f t="shared" si="77"/>
        <v>0</v>
      </c>
      <c r="AJ385" s="137">
        <f t="shared" si="78"/>
        <v>0</v>
      </c>
      <c r="AK385" s="137">
        <f t="shared" si="79"/>
        <v>0</v>
      </c>
      <c r="AL385" s="145"/>
      <c r="AM385" s="133">
        <f t="shared" si="80"/>
        <v>1</v>
      </c>
      <c r="AO385" s="133">
        <f t="shared" si="81"/>
        <v>0</v>
      </c>
    </row>
    <row r="386" spans="1:41" s="133" customFormat="1" ht="51">
      <c r="A386" s="594">
        <v>378</v>
      </c>
      <c r="B386" s="440" t="s">
        <v>854</v>
      </c>
      <c r="C386" s="247" t="s">
        <v>855</v>
      </c>
      <c r="D386" s="247" t="s">
        <v>856</v>
      </c>
      <c r="E386" s="439">
        <v>2006</v>
      </c>
      <c r="F386" s="439" t="s">
        <v>857</v>
      </c>
      <c r="G386" s="19"/>
      <c r="H386" s="19"/>
      <c r="I386" s="19"/>
      <c r="J386" s="19"/>
      <c r="K386" s="19"/>
      <c r="L386" s="19"/>
      <c r="M386" s="19"/>
      <c r="N386" s="19"/>
      <c r="O386" s="19"/>
      <c r="P386" s="840"/>
      <c r="Q386" s="439" t="s">
        <v>887</v>
      </c>
      <c r="R386" s="43" t="s">
        <v>68</v>
      </c>
      <c r="S386" s="19">
        <v>1</v>
      </c>
      <c r="T386" s="19"/>
      <c r="U386" s="19"/>
      <c r="V386" s="19"/>
      <c r="W386" s="133">
        <v>1</v>
      </c>
      <c r="X386" s="143"/>
      <c r="Y386" s="144"/>
      <c r="AB386" s="137">
        <f t="shared" si="70"/>
        <v>0</v>
      </c>
      <c r="AC386" s="137">
        <f t="shared" si="71"/>
        <v>0</v>
      </c>
      <c r="AD386" s="137">
        <f t="shared" si="72"/>
        <v>0</v>
      </c>
      <c r="AE386" s="137">
        <f t="shared" si="73"/>
        <v>0</v>
      </c>
      <c r="AF386" s="137">
        <f t="shared" si="74"/>
        <v>0</v>
      </c>
      <c r="AG386" s="137">
        <f t="shared" si="75"/>
        <v>0</v>
      </c>
      <c r="AH386" s="137">
        <f t="shared" si="76"/>
        <v>0</v>
      </c>
      <c r="AI386" s="137">
        <f t="shared" si="77"/>
        <v>0</v>
      </c>
      <c r="AJ386" s="137">
        <f t="shared" si="78"/>
        <v>0</v>
      </c>
      <c r="AK386" s="137">
        <f t="shared" si="79"/>
        <v>0</v>
      </c>
      <c r="AL386" s="145"/>
      <c r="AM386" s="133">
        <f t="shared" si="80"/>
        <v>1</v>
      </c>
      <c r="AO386" s="133">
        <f t="shared" si="81"/>
        <v>0</v>
      </c>
    </row>
    <row r="387" spans="1:41" s="133" customFormat="1" ht="51">
      <c r="A387" s="594">
        <v>379</v>
      </c>
      <c r="B387" s="440" t="s">
        <v>858</v>
      </c>
      <c r="C387" s="247" t="s">
        <v>859</v>
      </c>
      <c r="D387" s="247" t="s">
        <v>860</v>
      </c>
      <c r="E387" s="297">
        <v>2016</v>
      </c>
      <c r="F387" s="297" t="s">
        <v>861</v>
      </c>
      <c r="G387" s="151" t="s">
        <v>37</v>
      </c>
      <c r="H387" s="151"/>
      <c r="I387" s="151"/>
      <c r="J387" s="151"/>
      <c r="K387" s="151"/>
      <c r="L387" s="151"/>
      <c r="M387" s="151"/>
      <c r="N387" s="151"/>
      <c r="O387" s="151"/>
      <c r="P387" s="840"/>
      <c r="Q387" s="439" t="s">
        <v>887</v>
      </c>
      <c r="R387" s="92" t="s">
        <v>67</v>
      </c>
      <c r="S387" s="19"/>
      <c r="T387" s="19">
        <v>1</v>
      </c>
      <c r="U387" s="19"/>
      <c r="V387" s="19"/>
      <c r="X387" s="143"/>
      <c r="Y387" s="144"/>
      <c r="AB387" s="137">
        <f t="shared" si="70"/>
        <v>1</v>
      </c>
      <c r="AC387" s="137">
        <f t="shared" si="71"/>
        <v>0</v>
      </c>
      <c r="AD387" s="137">
        <f t="shared" si="72"/>
        <v>0</v>
      </c>
      <c r="AE387" s="137">
        <f t="shared" si="73"/>
        <v>0</v>
      </c>
      <c r="AF387" s="137">
        <f t="shared" si="74"/>
        <v>0</v>
      </c>
      <c r="AG387" s="137">
        <f t="shared" si="75"/>
        <v>0</v>
      </c>
      <c r="AH387" s="137">
        <f t="shared" si="76"/>
        <v>0</v>
      </c>
      <c r="AI387" s="137">
        <f t="shared" si="77"/>
        <v>0</v>
      </c>
      <c r="AJ387" s="137">
        <f t="shared" si="78"/>
        <v>0</v>
      </c>
      <c r="AK387" s="137">
        <f t="shared" si="79"/>
        <v>0</v>
      </c>
      <c r="AL387" s="145"/>
      <c r="AM387" s="133">
        <f t="shared" si="80"/>
        <v>0</v>
      </c>
      <c r="AO387" s="133">
        <f t="shared" si="81"/>
        <v>0</v>
      </c>
    </row>
    <row r="388" spans="1:41" s="133" customFormat="1" ht="38.25">
      <c r="A388" s="594">
        <v>380</v>
      </c>
      <c r="B388" s="440" t="s">
        <v>862</v>
      </c>
      <c r="C388" s="247" t="s">
        <v>863</v>
      </c>
      <c r="D388" s="247" t="s">
        <v>864</v>
      </c>
      <c r="E388" s="297">
        <v>2015</v>
      </c>
      <c r="F388" s="297" t="s">
        <v>865</v>
      </c>
      <c r="G388" s="151" t="s">
        <v>37</v>
      </c>
      <c r="H388" s="19"/>
      <c r="I388" s="19"/>
      <c r="J388" s="19"/>
      <c r="K388" s="19"/>
      <c r="L388" s="19"/>
      <c r="M388" s="19"/>
      <c r="N388" s="19"/>
      <c r="O388" s="19"/>
      <c r="P388" s="840"/>
      <c r="Q388" s="439" t="s">
        <v>887</v>
      </c>
      <c r="R388" s="92" t="s">
        <v>67</v>
      </c>
      <c r="S388" s="19"/>
      <c r="T388" s="19">
        <v>1</v>
      </c>
      <c r="U388" s="19"/>
      <c r="V388" s="19"/>
      <c r="X388" s="143"/>
      <c r="Y388" s="144"/>
      <c r="AB388" s="137">
        <f t="shared" si="70"/>
        <v>1</v>
      </c>
      <c r="AC388" s="137">
        <f t="shared" si="71"/>
        <v>0</v>
      </c>
      <c r="AD388" s="137">
        <f t="shared" si="72"/>
        <v>0</v>
      </c>
      <c r="AE388" s="137">
        <f t="shared" si="73"/>
        <v>0</v>
      </c>
      <c r="AF388" s="137">
        <f t="shared" si="74"/>
        <v>0</v>
      </c>
      <c r="AG388" s="137">
        <f t="shared" si="75"/>
        <v>0</v>
      </c>
      <c r="AH388" s="137">
        <f t="shared" si="76"/>
        <v>0</v>
      </c>
      <c r="AI388" s="137">
        <f t="shared" si="77"/>
        <v>0</v>
      </c>
      <c r="AJ388" s="137">
        <f t="shared" si="78"/>
        <v>0</v>
      </c>
      <c r="AK388" s="137">
        <f t="shared" si="79"/>
        <v>0</v>
      </c>
      <c r="AL388" s="145"/>
      <c r="AM388" s="133">
        <f t="shared" si="80"/>
        <v>0</v>
      </c>
      <c r="AO388" s="133">
        <f t="shared" si="81"/>
        <v>0</v>
      </c>
    </row>
    <row r="389" spans="1:41" s="133" customFormat="1" ht="63.75">
      <c r="A389" s="594">
        <v>381</v>
      </c>
      <c r="B389" s="224" t="s">
        <v>866</v>
      </c>
      <c r="C389" s="247" t="s">
        <v>867</v>
      </c>
      <c r="D389" s="247" t="s">
        <v>868</v>
      </c>
      <c r="E389" s="297" t="s">
        <v>869</v>
      </c>
      <c r="F389" s="297" t="s">
        <v>861</v>
      </c>
      <c r="G389" s="151" t="s">
        <v>37</v>
      </c>
      <c r="H389" s="19"/>
      <c r="I389" s="19"/>
      <c r="J389" s="19"/>
      <c r="K389" s="19"/>
      <c r="L389" s="19"/>
      <c r="M389" s="19"/>
      <c r="N389" s="19"/>
      <c r="O389" s="19"/>
      <c r="P389" s="840" t="s">
        <v>870</v>
      </c>
      <c r="Q389" s="439" t="s">
        <v>887</v>
      </c>
      <c r="R389" s="92" t="s">
        <v>68</v>
      </c>
      <c r="S389" s="19"/>
      <c r="T389" s="19">
        <v>1</v>
      </c>
      <c r="U389" s="19"/>
      <c r="V389" s="19"/>
      <c r="X389" s="143"/>
      <c r="Y389" s="144"/>
      <c r="AB389" s="137">
        <f t="shared" si="70"/>
        <v>1</v>
      </c>
      <c r="AC389" s="137">
        <f t="shared" si="71"/>
        <v>0</v>
      </c>
      <c r="AD389" s="137">
        <f t="shared" si="72"/>
        <v>0</v>
      </c>
      <c r="AE389" s="137">
        <f t="shared" si="73"/>
        <v>0</v>
      </c>
      <c r="AF389" s="137">
        <f t="shared" si="74"/>
        <v>0</v>
      </c>
      <c r="AG389" s="137">
        <f t="shared" si="75"/>
        <v>0</v>
      </c>
      <c r="AH389" s="137">
        <f t="shared" si="76"/>
        <v>0</v>
      </c>
      <c r="AI389" s="137">
        <f t="shared" si="77"/>
        <v>0</v>
      </c>
      <c r="AJ389" s="137">
        <f t="shared" si="78"/>
        <v>0</v>
      </c>
      <c r="AK389" s="137">
        <f t="shared" si="79"/>
        <v>1</v>
      </c>
      <c r="AL389" s="145"/>
      <c r="AM389" s="133">
        <f t="shared" si="80"/>
        <v>0</v>
      </c>
      <c r="AO389" s="133">
        <f t="shared" si="81"/>
        <v>1</v>
      </c>
    </row>
    <row r="390" spans="1:41" s="133" customFormat="1" ht="38.25">
      <c r="A390" s="594">
        <v>382</v>
      </c>
      <c r="B390" s="32" t="s">
        <v>871</v>
      </c>
      <c r="C390" s="247" t="s">
        <v>872</v>
      </c>
      <c r="D390" s="247" t="s">
        <v>873</v>
      </c>
      <c r="E390" s="762">
        <v>2013</v>
      </c>
      <c r="F390" s="12" t="s">
        <v>874</v>
      </c>
      <c r="G390" s="151" t="s">
        <v>37</v>
      </c>
      <c r="H390" s="15"/>
      <c r="I390" s="15"/>
      <c r="J390" s="15"/>
      <c r="K390" s="15"/>
      <c r="L390" s="15"/>
      <c r="M390" s="15"/>
      <c r="N390" s="15"/>
      <c r="O390" s="15"/>
      <c r="P390" s="840" t="s">
        <v>875</v>
      </c>
      <c r="Q390" s="439" t="s">
        <v>887</v>
      </c>
      <c r="R390" s="92" t="s">
        <v>67</v>
      </c>
      <c r="S390" s="19"/>
      <c r="T390" s="19">
        <v>1</v>
      </c>
      <c r="U390" s="19"/>
      <c r="V390" s="19"/>
      <c r="X390" s="143"/>
      <c r="Y390" s="144"/>
      <c r="AB390" s="137">
        <f t="shared" si="70"/>
        <v>1</v>
      </c>
      <c r="AC390" s="137">
        <f t="shared" si="71"/>
        <v>0</v>
      </c>
      <c r="AD390" s="137">
        <f t="shared" si="72"/>
        <v>0</v>
      </c>
      <c r="AE390" s="137">
        <f t="shared" si="73"/>
        <v>0</v>
      </c>
      <c r="AF390" s="137">
        <f t="shared" si="74"/>
        <v>0</v>
      </c>
      <c r="AG390" s="137">
        <f t="shared" si="75"/>
        <v>0</v>
      </c>
      <c r="AH390" s="137">
        <f t="shared" si="76"/>
        <v>0</v>
      </c>
      <c r="AI390" s="137">
        <f t="shared" si="77"/>
        <v>0</v>
      </c>
      <c r="AJ390" s="137">
        <f t="shared" si="78"/>
        <v>0</v>
      </c>
      <c r="AK390" s="137">
        <f t="shared" si="79"/>
        <v>1</v>
      </c>
      <c r="AL390" s="145"/>
      <c r="AM390" s="133">
        <f t="shared" si="80"/>
        <v>0</v>
      </c>
      <c r="AO390" s="133">
        <f t="shared" si="81"/>
        <v>1</v>
      </c>
    </row>
    <row r="391" spans="1:41" s="133" customFormat="1" ht="51">
      <c r="A391" s="594">
        <v>383</v>
      </c>
      <c r="B391" s="32" t="s">
        <v>876</v>
      </c>
      <c r="C391" s="247" t="s">
        <v>877</v>
      </c>
      <c r="D391" s="247" t="s">
        <v>878</v>
      </c>
      <c r="E391" s="12">
        <v>2005</v>
      </c>
      <c r="F391" s="12" t="s">
        <v>874</v>
      </c>
      <c r="G391" s="151"/>
      <c r="H391" s="15"/>
      <c r="I391" s="15"/>
      <c r="J391" s="15"/>
      <c r="K391" s="15"/>
      <c r="L391" s="15"/>
      <c r="M391" s="15"/>
      <c r="N391" s="15"/>
      <c r="O391" s="15"/>
      <c r="P391" s="840" t="s">
        <v>879</v>
      </c>
      <c r="Q391" s="439" t="s">
        <v>887</v>
      </c>
      <c r="R391" s="43" t="s">
        <v>68</v>
      </c>
      <c r="S391" s="19">
        <v>1</v>
      </c>
      <c r="T391" s="19"/>
      <c r="U391" s="19"/>
      <c r="V391" s="19"/>
      <c r="W391" s="133">
        <v>1</v>
      </c>
      <c r="X391" s="143"/>
      <c r="Y391" s="144"/>
      <c r="AB391" s="137">
        <f t="shared" si="70"/>
        <v>0</v>
      </c>
      <c r="AC391" s="137">
        <f t="shared" si="71"/>
        <v>0</v>
      </c>
      <c r="AD391" s="137">
        <f t="shared" si="72"/>
        <v>0</v>
      </c>
      <c r="AE391" s="137">
        <f t="shared" si="73"/>
        <v>0</v>
      </c>
      <c r="AF391" s="137">
        <f t="shared" si="74"/>
        <v>0</v>
      </c>
      <c r="AG391" s="137">
        <f t="shared" si="75"/>
        <v>0</v>
      </c>
      <c r="AH391" s="137">
        <f t="shared" si="76"/>
        <v>0</v>
      </c>
      <c r="AI391" s="137">
        <f t="shared" si="77"/>
        <v>0</v>
      </c>
      <c r="AJ391" s="137">
        <f t="shared" si="78"/>
        <v>0</v>
      </c>
      <c r="AK391" s="137">
        <f t="shared" si="79"/>
        <v>1</v>
      </c>
      <c r="AL391" s="145"/>
      <c r="AM391" s="133">
        <f t="shared" si="80"/>
        <v>1</v>
      </c>
      <c r="AO391" s="133">
        <f t="shared" si="81"/>
        <v>0</v>
      </c>
    </row>
    <row r="392" spans="1:41" s="133" customFormat="1" ht="127.5">
      <c r="A392" s="594">
        <v>384</v>
      </c>
      <c r="B392" s="32" t="s">
        <v>880</v>
      </c>
      <c r="C392" s="247" t="s">
        <v>881</v>
      </c>
      <c r="D392" s="247" t="s">
        <v>5975</v>
      </c>
      <c r="E392" s="12">
        <v>2008</v>
      </c>
      <c r="F392" s="12"/>
      <c r="G392" s="15"/>
      <c r="H392" s="15"/>
      <c r="I392" s="15"/>
      <c r="J392" s="15"/>
      <c r="K392" s="15"/>
      <c r="L392" s="15"/>
      <c r="M392" s="15"/>
      <c r="N392" s="15"/>
      <c r="O392" s="15"/>
      <c r="P392" s="840" t="s">
        <v>882</v>
      </c>
      <c r="Q392" s="439" t="s">
        <v>887</v>
      </c>
      <c r="R392" s="92" t="s">
        <v>67</v>
      </c>
      <c r="S392" s="19">
        <v>1</v>
      </c>
      <c r="T392" s="19"/>
      <c r="U392" s="19"/>
      <c r="V392" s="19"/>
      <c r="W392" s="133">
        <v>1</v>
      </c>
      <c r="X392" s="143"/>
      <c r="Y392" s="144"/>
      <c r="AB392" s="137">
        <f t="shared" si="70"/>
        <v>0</v>
      </c>
      <c r="AC392" s="137">
        <f t="shared" si="71"/>
        <v>0</v>
      </c>
      <c r="AD392" s="137">
        <f t="shared" si="72"/>
        <v>0</v>
      </c>
      <c r="AE392" s="137">
        <f t="shared" si="73"/>
        <v>0</v>
      </c>
      <c r="AF392" s="137">
        <f t="shared" si="74"/>
        <v>0</v>
      </c>
      <c r="AG392" s="137">
        <f t="shared" si="75"/>
        <v>0</v>
      </c>
      <c r="AH392" s="137">
        <f t="shared" si="76"/>
        <v>0</v>
      </c>
      <c r="AI392" s="137">
        <f t="shared" si="77"/>
        <v>0</v>
      </c>
      <c r="AJ392" s="137">
        <f t="shared" si="78"/>
        <v>0</v>
      </c>
      <c r="AK392" s="137">
        <f t="shared" si="79"/>
        <v>1</v>
      </c>
      <c r="AL392" s="145"/>
      <c r="AM392" s="133">
        <f t="shared" si="80"/>
        <v>1</v>
      </c>
      <c r="AO392" s="133">
        <f t="shared" si="81"/>
        <v>0</v>
      </c>
    </row>
    <row r="393" spans="1:41" s="133" customFormat="1" ht="140.25">
      <c r="A393" s="594">
        <v>385</v>
      </c>
      <c r="B393" s="385" t="s">
        <v>883</v>
      </c>
      <c r="C393" s="247" t="s">
        <v>884</v>
      </c>
      <c r="D393" s="247" t="s">
        <v>885</v>
      </c>
      <c r="E393" s="12">
        <v>2010</v>
      </c>
      <c r="F393" s="12" t="s">
        <v>874</v>
      </c>
      <c r="G393" s="15"/>
      <c r="H393" s="15"/>
      <c r="I393" s="15"/>
      <c r="J393" s="15"/>
      <c r="K393" s="15"/>
      <c r="L393" s="15"/>
      <c r="M393" s="15"/>
      <c r="N393" s="15"/>
      <c r="O393" s="15"/>
      <c r="P393" s="840" t="s">
        <v>886</v>
      </c>
      <c r="Q393" s="439" t="s">
        <v>887</v>
      </c>
      <c r="R393" s="43" t="s">
        <v>68</v>
      </c>
      <c r="S393" s="19">
        <v>1</v>
      </c>
      <c r="T393" s="19"/>
      <c r="U393" s="19"/>
      <c r="V393" s="19"/>
      <c r="X393" s="143"/>
      <c r="Y393" s="144"/>
      <c r="AB393" s="137">
        <f t="shared" si="70"/>
        <v>0</v>
      </c>
      <c r="AC393" s="137">
        <f t="shared" si="71"/>
        <v>0</v>
      </c>
      <c r="AD393" s="137">
        <f t="shared" si="72"/>
        <v>0</v>
      </c>
      <c r="AE393" s="137">
        <f t="shared" si="73"/>
        <v>0</v>
      </c>
      <c r="AF393" s="137">
        <f t="shared" si="74"/>
        <v>0</v>
      </c>
      <c r="AG393" s="137">
        <f t="shared" si="75"/>
        <v>0</v>
      </c>
      <c r="AH393" s="137">
        <f t="shared" si="76"/>
        <v>0</v>
      </c>
      <c r="AI393" s="137">
        <f t="shared" si="77"/>
        <v>0</v>
      </c>
      <c r="AJ393" s="137">
        <f t="shared" si="78"/>
        <v>0</v>
      </c>
      <c r="AK393" s="137">
        <f t="shared" si="79"/>
        <v>1</v>
      </c>
      <c r="AL393" s="145"/>
      <c r="AM393" s="133">
        <f t="shared" si="80"/>
        <v>0</v>
      </c>
      <c r="AO393" s="133">
        <f t="shared" si="81"/>
        <v>1</v>
      </c>
    </row>
    <row r="394" spans="1:41" s="133" customFormat="1" ht="38.25">
      <c r="A394" s="594">
        <v>386</v>
      </c>
      <c r="B394" s="386" t="s">
        <v>888</v>
      </c>
      <c r="C394" s="247" t="s">
        <v>890</v>
      </c>
      <c r="D394" s="247" t="s">
        <v>889</v>
      </c>
      <c r="E394" s="763">
        <v>36441</v>
      </c>
      <c r="F394" s="298">
        <v>9</v>
      </c>
      <c r="G394" s="84"/>
      <c r="H394" s="84"/>
      <c r="I394" s="84"/>
      <c r="J394" s="84"/>
      <c r="K394" s="84"/>
      <c r="L394" s="84"/>
      <c r="M394" s="84"/>
      <c r="N394" s="84"/>
      <c r="O394" s="84"/>
      <c r="P394" s="840" t="s">
        <v>891</v>
      </c>
      <c r="Q394" s="439" t="s">
        <v>996</v>
      </c>
      <c r="R394" s="92" t="s">
        <v>68</v>
      </c>
      <c r="S394" s="19"/>
      <c r="T394" s="19"/>
      <c r="U394" s="19"/>
      <c r="V394" s="19">
        <v>1</v>
      </c>
      <c r="X394" s="143"/>
      <c r="Y394" s="144"/>
      <c r="AB394" s="137">
        <f t="shared" ref="AB394:AB457" si="82">IF(ISBLANK(G394),0,1)</f>
        <v>0</v>
      </c>
      <c r="AC394" s="137">
        <f t="shared" ref="AC394:AC457" si="83">IF(ISBLANK(H394),0,1)</f>
        <v>0</v>
      </c>
      <c r="AD394" s="137">
        <f t="shared" ref="AD394:AD457" si="84">IF(ISBLANK(I394),0,1)</f>
        <v>0</v>
      </c>
      <c r="AE394" s="137">
        <f t="shared" ref="AE394:AE457" si="85">IF(ISBLANK(J394),0,1)</f>
        <v>0</v>
      </c>
      <c r="AF394" s="137">
        <f t="shared" ref="AF394:AF457" si="86">IF(ISBLANK(K394),0,1)</f>
        <v>0</v>
      </c>
      <c r="AG394" s="137">
        <f t="shared" ref="AG394:AG457" si="87">IF(ISBLANK(L394),0,1)</f>
        <v>0</v>
      </c>
      <c r="AH394" s="137">
        <f t="shared" ref="AH394:AH457" si="88">IF(ISBLANK(M394),0,1)</f>
        <v>0</v>
      </c>
      <c r="AI394" s="137">
        <f t="shared" ref="AI394:AI457" si="89">IF(ISBLANK(N394),0,1)</f>
        <v>0</v>
      </c>
      <c r="AJ394" s="137">
        <f t="shared" ref="AJ394:AJ457" si="90">IF(ISBLANK(O394),0,1)</f>
        <v>0</v>
      </c>
      <c r="AK394" s="137">
        <f t="shared" ref="AK394:AK457" si="91">IF(ISBLANK(P394),0,1)</f>
        <v>1</v>
      </c>
      <c r="AL394" s="145"/>
      <c r="AM394" s="133">
        <f t="shared" ref="AM394:AM457" si="92">+W394+X394+Y394+Z394+AA394+AL394</f>
        <v>0</v>
      </c>
      <c r="AO394" s="133">
        <f t="shared" ref="AO394:AO457" si="93">+IF(AM394=0,AK394,0)</f>
        <v>1</v>
      </c>
    </row>
    <row r="395" spans="1:41" s="133" customFormat="1" ht="25.5">
      <c r="A395" s="594">
        <v>387</v>
      </c>
      <c r="B395" s="387" t="s">
        <v>892</v>
      </c>
      <c r="C395" s="247" t="s">
        <v>894</v>
      </c>
      <c r="D395" s="247" t="s">
        <v>893</v>
      </c>
      <c r="E395" s="764">
        <v>37462</v>
      </c>
      <c r="F395" s="299">
        <v>14</v>
      </c>
      <c r="G395" s="85"/>
      <c r="H395" s="85"/>
      <c r="I395" s="85" t="s">
        <v>37</v>
      </c>
      <c r="J395" s="85"/>
      <c r="K395" s="85"/>
      <c r="L395" s="85"/>
      <c r="M395" s="85"/>
      <c r="N395" s="85"/>
      <c r="O395" s="85"/>
      <c r="P395" s="840"/>
      <c r="Q395" s="439" t="s">
        <v>996</v>
      </c>
      <c r="R395" s="92" t="s">
        <v>68</v>
      </c>
      <c r="S395" s="19"/>
      <c r="T395" s="19"/>
      <c r="U395" s="19"/>
      <c r="V395" s="19">
        <v>1</v>
      </c>
      <c r="X395" s="143"/>
      <c r="Y395" s="144"/>
      <c r="AB395" s="137">
        <f t="shared" si="82"/>
        <v>0</v>
      </c>
      <c r="AC395" s="137">
        <f t="shared" si="83"/>
        <v>0</v>
      </c>
      <c r="AD395" s="137">
        <f t="shared" si="84"/>
        <v>1</v>
      </c>
      <c r="AE395" s="137">
        <f t="shared" si="85"/>
        <v>0</v>
      </c>
      <c r="AF395" s="137">
        <f t="shared" si="86"/>
        <v>0</v>
      </c>
      <c r="AG395" s="137">
        <f t="shared" si="87"/>
        <v>0</v>
      </c>
      <c r="AH395" s="137">
        <f t="shared" si="88"/>
        <v>0</v>
      </c>
      <c r="AI395" s="137">
        <f t="shared" si="89"/>
        <v>0</v>
      </c>
      <c r="AJ395" s="137">
        <f t="shared" si="90"/>
        <v>0</v>
      </c>
      <c r="AK395" s="137">
        <f t="shared" si="91"/>
        <v>0</v>
      </c>
      <c r="AL395" s="145"/>
      <c r="AM395" s="133">
        <f t="shared" si="92"/>
        <v>0</v>
      </c>
      <c r="AO395" s="133">
        <f t="shared" si="93"/>
        <v>0</v>
      </c>
    </row>
    <row r="396" spans="1:41" s="133" customFormat="1" ht="12.75">
      <c r="A396" s="594">
        <v>388</v>
      </c>
      <c r="B396" s="387" t="s">
        <v>895</v>
      </c>
      <c r="C396" s="247" t="s">
        <v>896</v>
      </c>
      <c r="D396" s="247" t="s">
        <v>655</v>
      </c>
      <c r="E396" s="764">
        <v>37827</v>
      </c>
      <c r="F396" s="299">
        <v>7</v>
      </c>
      <c r="G396" s="85" t="s">
        <v>37</v>
      </c>
      <c r="H396" s="85"/>
      <c r="I396" s="85"/>
      <c r="J396" s="85"/>
      <c r="K396" s="85"/>
      <c r="L396" s="85"/>
      <c r="M396" s="85"/>
      <c r="N396" s="85"/>
      <c r="O396" s="85"/>
      <c r="P396" s="840"/>
      <c r="Q396" s="439" t="s">
        <v>996</v>
      </c>
      <c r="R396" s="92" t="s">
        <v>68</v>
      </c>
      <c r="S396" s="19">
        <v>1</v>
      </c>
      <c r="T396" s="19"/>
      <c r="U396" s="19"/>
      <c r="V396" s="19"/>
      <c r="X396" s="143"/>
      <c r="Y396" s="144"/>
      <c r="AB396" s="137">
        <f t="shared" si="82"/>
        <v>1</v>
      </c>
      <c r="AC396" s="137">
        <f t="shared" si="83"/>
        <v>0</v>
      </c>
      <c r="AD396" s="137">
        <f t="shared" si="84"/>
        <v>0</v>
      </c>
      <c r="AE396" s="137">
        <f t="shared" si="85"/>
        <v>0</v>
      </c>
      <c r="AF396" s="137">
        <f t="shared" si="86"/>
        <v>0</v>
      </c>
      <c r="AG396" s="137">
        <f t="shared" si="87"/>
        <v>0</v>
      </c>
      <c r="AH396" s="137">
        <f t="shared" si="88"/>
        <v>0</v>
      </c>
      <c r="AI396" s="137">
        <f t="shared" si="89"/>
        <v>0</v>
      </c>
      <c r="AJ396" s="137">
        <f t="shared" si="90"/>
        <v>0</v>
      </c>
      <c r="AK396" s="137">
        <f t="shared" si="91"/>
        <v>0</v>
      </c>
      <c r="AL396" s="145"/>
      <c r="AM396" s="133">
        <f t="shared" si="92"/>
        <v>0</v>
      </c>
      <c r="AO396" s="133">
        <f t="shared" si="93"/>
        <v>0</v>
      </c>
    </row>
    <row r="397" spans="1:41" s="133" customFormat="1" ht="12.75">
      <c r="A397" s="594">
        <v>389</v>
      </c>
      <c r="B397" s="386" t="s">
        <v>897</v>
      </c>
      <c r="C397" s="247" t="s">
        <v>896</v>
      </c>
      <c r="D397" s="247" t="s">
        <v>889</v>
      </c>
      <c r="E397" s="763">
        <v>38034</v>
      </c>
      <c r="F397" s="298">
        <v>8</v>
      </c>
      <c r="G397" s="85"/>
      <c r="H397" s="85" t="s">
        <v>37</v>
      </c>
      <c r="I397" s="84"/>
      <c r="J397" s="84"/>
      <c r="K397" s="84"/>
      <c r="L397" s="84"/>
      <c r="M397" s="84"/>
      <c r="N397" s="84"/>
      <c r="O397" s="84"/>
      <c r="P397" s="840"/>
      <c r="Q397" s="439" t="s">
        <v>996</v>
      </c>
      <c r="R397" s="92" t="s">
        <v>68</v>
      </c>
      <c r="S397" s="19">
        <v>1</v>
      </c>
      <c r="T397" s="19"/>
      <c r="U397" s="19"/>
      <c r="V397" s="19"/>
      <c r="X397" s="143"/>
      <c r="Y397" s="144"/>
      <c r="AB397" s="137">
        <f t="shared" si="82"/>
        <v>0</v>
      </c>
      <c r="AC397" s="137">
        <f t="shared" si="83"/>
        <v>1</v>
      </c>
      <c r="AD397" s="137">
        <f t="shared" si="84"/>
        <v>0</v>
      </c>
      <c r="AE397" s="137">
        <f t="shared" si="85"/>
        <v>0</v>
      </c>
      <c r="AF397" s="137">
        <f t="shared" si="86"/>
        <v>0</v>
      </c>
      <c r="AG397" s="137">
        <f t="shared" si="87"/>
        <v>0</v>
      </c>
      <c r="AH397" s="137">
        <f t="shared" si="88"/>
        <v>0</v>
      </c>
      <c r="AI397" s="137">
        <f t="shared" si="89"/>
        <v>0</v>
      </c>
      <c r="AJ397" s="137">
        <f t="shared" si="90"/>
        <v>0</v>
      </c>
      <c r="AK397" s="137">
        <f t="shared" si="91"/>
        <v>0</v>
      </c>
      <c r="AL397" s="145"/>
      <c r="AM397" s="133">
        <f t="shared" si="92"/>
        <v>0</v>
      </c>
      <c r="AO397" s="133">
        <f t="shared" si="93"/>
        <v>0</v>
      </c>
    </row>
    <row r="398" spans="1:41" s="133" customFormat="1" ht="12.75">
      <c r="A398" s="594">
        <v>390</v>
      </c>
      <c r="B398" s="387" t="s">
        <v>898</v>
      </c>
      <c r="C398" s="247" t="s">
        <v>896</v>
      </c>
      <c r="D398" s="247" t="s">
        <v>66</v>
      </c>
      <c r="E398" s="764">
        <v>38097</v>
      </c>
      <c r="F398" s="299">
        <v>10</v>
      </c>
      <c r="G398" s="86"/>
      <c r="H398" s="86"/>
      <c r="I398" s="86" t="s">
        <v>37</v>
      </c>
      <c r="J398" s="86"/>
      <c r="K398" s="86"/>
      <c r="L398" s="86"/>
      <c r="M398" s="86"/>
      <c r="N398" s="86"/>
      <c r="O398" s="86"/>
      <c r="P398" s="840"/>
      <c r="Q398" s="439" t="s">
        <v>996</v>
      </c>
      <c r="R398" s="92" t="s">
        <v>68</v>
      </c>
      <c r="S398" s="19">
        <v>1</v>
      </c>
      <c r="T398" s="19"/>
      <c r="U398" s="19"/>
      <c r="V398" s="19"/>
      <c r="X398" s="143"/>
      <c r="Y398" s="144"/>
      <c r="AB398" s="137">
        <f t="shared" si="82"/>
        <v>0</v>
      </c>
      <c r="AC398" s="137">
        <f t="shared" si="83"/>
        <v>0</v>
      </c>
      <c r="AD398" s="137">
        <f t="shared" si="84"/>
        <v>1</v>
      </c>
      <c r="AE398" s="137">
        <f t="shared" si="85"/>
        <v>0</v>
      </c>
      <c r="AF398" s="137">
        <f t="shared" si="86"/>
        <v>0</v>
      </c>
      <c r="AG398" s="137">
        <f t="shared" si="87"/>
        <v>0</v>
      </c>
      <c r="AH398" s="137">
        <f t="shared" si="88"/>
        <v>0</v>
      </c>
      <c r="AI398" s="137">
        <f t="shared" si="89"/>
        <v>0</v>
      </c>
      <c r="AJ398" s="137">
        <f t="shared" si="90"/>
        <v>0</v>
      </c>
      <c r="AK398" s="137">
        <f t="shared" si="91"/>
        <v>0</v>
      </c>
      <c r="AL398" s="145"/>
      <c r="AM398" s="133">
        <f t="shared" si="92"/>
        <v>0</v>
      </c>
      <c r="AO398" s="133">
        <f t="shared" si="93"/>
        <v>0</v>
      </c>
    </row>
    <row r="399" spans="1:41" s="133" customFormat="1" ht="12.75">
      <c r="A399" s="594">
        <v>391</v>
      </c>
      <c r="B399" s="386" t="s">
        <v>899</v>
      </c>
      <c r="C399" s="247" t="s">
        <v>896</v>
      </c>
      <c r="D399" s="247" t="s">
        <v>893</v>
      </c>
      <c r="E399" s="763">
        <v>38266</v>
      </c>
      <c r="F399" s="298">
        <v>11</v>
      </c>
      <c r="G399" s="85" t="s">
        <v>37</v>
      </c>
      <c r="H399" s="85"/>
      <c r="I399" s="84"/>
      <c r="J399" s="84"/>
      <c r="K399" s="84"/>
      <c r="L399" s="84"/>
      <c r="M399" s="84"/>
      <c r="N399" s="84"/>
      <c r="O399" s="84"/>
      <c r="P399" s="840"/>
      <c r="Q399" s="439" t="s">
        <v>996</v>
      </c>
      <c r="R399" s="92" t="s">
        <v>68</v>
      </c>
      <c r="S399" s="19">
        <v>1</v>
      </c>
      <c r="T399" s="19"/>
      <c r="U399" s="19"/>
      <c r="V399" s="19"/>
      <c r="X399" s="143"/>
      <c r="Y399" s="144"/>
      <c r="AB399" s="137">
        <f t="shared" si="82"/>
        <v>1</v>
      </c>
      <c r="AC399" s="137">
        <f t="shared" si="83"/>
        <v>0</v>
      </c>
      <c r="AD399" s="137">
        <f t="shared" si="84"/>
        <v>0</v>
      </c>
      <c r="AE399" s="137">
        <f t="shared" si="85"/>
        <v>0</v>
      </c>
      <c r="AF399" s="137">
        <f t="shared" si="86"/>
        <v>0</v>
      </c>
      <c r="AG399" s="137">
        <f t="shared" si="87"/>
        <v>0</v>
      </c>
      <c r="AH399" s="137">
        <f t="shared" si="88"/>
        <v>0</v>
      </c>
      <c r="AI399" s="137">
        <f t="shared" si="89"/>
        <v>0</v>
      </c>
      <c r="AJ399" s="137">
        <f t="shared" si="90"/>
        <v>0</v>
      </c>
      <c r="AK399" s="137">
        <f t="shared" si="91"/>
        <v>0</v>
      </c>
      <c r="AL399" s="145"/>
      <c r="AM399" s="133">
        <f t="shared" si="92"/>
        <v>0</v>
      </c>
      <c r="AO399" s="133">
        <f t="shared" si="93"/>
        <v>0</v>
      </c>
    </row>
    <row r="400" spans="1:41" s="133" customFormat="1" ht="12.75">
      <c r="A400" s="594">
        <v>392</v>
      </c>
      <c r="B400" s="386" t="s">
        <v>900</v>
      </c>
      <c r="C400" s="247" t="s">
        <v>902</v>
      </c>
      <c r="D400" s="247" t="s">
        <v>893</v>
      </c>
      <c r="E400" s="763">
        <v>38356</v>
      </c>
      <c r="F400" s="300">
        <v>8</v>
      </c>
      <c r="G400" s="86"/>
      <c r="H400" s="86"/>
      <c r="I400" s="86" t="s">
        <v>37</v>
      </c>
      <c r="J400" s="86"/>
      <c r="K400" s="86"/>
      <c r="L400" s="86"/>
      <c r="M400" s="86"/>
      <c r="N400" s="86"/>
      <c r="O400" s="86"/>
      <c r="P400" s="840"/>
      <c r="Q400" s="439" t="s">
        <v>996</v>
      </c>
      <c r="R400" s="92" t="s">
        <v>68</v>
      </c>
      <c r="S400" s="19">
        <v>1</v>
      </c>
      <c r="T400" s="19"/>
      <c r="U400" s="19"/>
      <c r="V400" s="19"/>
      <c r="X400" s="143"/>
      <c r="Y400" s="144"/>
      <c r="AB400" s="137">
        <f t="shared" si="82"/>
        <v>0</v>
      </c>
      <c r="AC400" s="137">
        <f t="shared" si="83"/>
        <v>0</v>
      </c>
      <c r="AD400" s="137">
        <f t="shared" si="84"/>
        <v>1</v>
      </c>
      <c r="AE400" s="137">
        <f t="shared" si="85"/>
        <v>0</v>
      </c>
      <c r="AF400" s="137">
        <f t="shared" si="86"/>
        <v>0</v>
      </c>
      <c r="AG400" s="137">
        <f t="shared" si="87"/>
        <v>0</v>
      </c>
      <c r="AH400" s="137">
        <f t="shared" si="88"/>
        <v>0</v>
      </c>
      <c r="AI400" s="137">
        <f t="shared" si="89"/>
        <v>0</v>
      </c>
      <c r="AJ400" s="137">
        <f t="shared" si="90"/>
        <v>0</v>
      </c>
      <c r="AK400" s="137">
        <f t="shared" si="91"/>
        <v>0</v>
      </c>
      <c r="AL400" s="145"/>
      <c r="AM400" s="133">
        <f t="shared" si="92"/>
        <v>0</v>
      </c>
      <c r="AO400" s="133">
        <f t="shared" si="93"/>
        <v>0</v>
      </c>
    </row>
    <row r="401" spans="1:41" s="133" customFormat="1" ht="12.75">
      <c r="A401" s="594">
        <v>393</v>
      </c>
      <c r="B401" s="387" t="s">
        <v>901</v>
      </c>
      <c r="C401" s="247" t="s">
        <v>903</v>
      </c>
      <c r="D401" s="247" t="s">
        <v>655</v>
      </c>
      <c r="E401" s="764">
        <v>38398</v>
      </c>
      <c r="F401" s="299">
        <v>13</v>
      </c>
      <c r="G401" s="85"/>
      <c r="H401" s="85"/>
      <c r="I401" s="85"/>
      <c r="J401" s="85"/>
      <c r="K401" s="85"/>
      <c r="L401" s="85"/>
      <c r="M401" s="85"/>
      <c r="N401" s="85"/>
      <c r="O401" s="85" t="s">
        <v>37</v>
      </c>
      <c r="P401" s="840"/>
      <c r="Q401" s="439" t="s">
        <v>996</v>
      </c>
      <c r="R401" s="92" t="s">
        <v>68</v>
      </c>
      <c r="S401" s="19">
        <v>1</v>
      </c>
      <c r="T401" s="19"/>
      <c r="U401" s="19"/>
      <c r="V401" s="19"/>
      <c r="X401" s="143"/>
      <c r="Y401" s="144"/>
      <c r="AB401" s="137">
        <f t="shared" si="82"/>
        <v>0</v>
      </c>
      <c r="AC401" s="137">
        <f t="shared" si="83"/>
        <v>0</v>
      </c>
      <c r="AD401" s="137">
        <f t="shared" si="84"/>
        <v>0</v>
      </c>
      <c r="AE401" s="137">
        <f t="shared" si="85"/>
        <v>0</v>
      </c>
      <c r="AF401" s="137">
        <f t="shared" si="86"/>
        <v>0</v>
      </c>
      <c r="AG401" s="137">
        <f t="shared" si="87"/>
        <v>0</v>
      </c>
      <c r="AH401" s="137">
        <f t="shared" si="88"/>
        <v>0</v>
      </c>
      <c r="AI401" s="137">
        <f t="shared" si="89"/>
        <v>0</v>
      </c>
      <c r="AJ401" s="137">
        <f t="shared" si="90"/>
        <v>1</v>
      </c>
      <c r="AK401" s="137">
        <f t="shared" si="91"/>
        <v>0</v>
      </c>
      <c r="AL401" s="145"/>
      <c r="AM401" s="133">
        <f t="shared" si="92"/>
        <v>0</v>
      </c>
      <c r="AO401" s="133">
        <f t="shared" si="93"/>
        <v>0</v>
      </c>
    </row>
    <row r="402" spans="1:41" s="133" customFormat="1" ht="38.25">
      <c r="A402" s="594">
        <v>394</v>
      </c>
      <c r="B402" s="386" t="s">
        <v>904</v>
      </c>
      <c r="C402" s="247" t="s">
        <v>903</v>
      </c>
      <c r="D402" s="247" t="s">
        <v>655</v>
      </c>
      <c r="E402" s="763">
        <v>38466</v>
      </c>
      <c r="F402" s="298">
        <v>11</v>
      </c>
      <c r="G402" s="84"/>
      <c r="H402" s="84"/>
      <c r="I402" s="84"/>
      <c r="J402" s="84"/>
      <c r="K402" s="84"/>
      <c r="L402" s="84"/>
      <c r="M402" s="84"/>
      <c r="N402" s="84"/>
      <c r="O402" s="84"/>
      <c r="P402" s="840" t="s">
        <v>905</v>
      </c>
      <c r="Q402" s="439" t="s">
        <v>996</v>
      </c>
      <c r="R402" s="92" t="s">
        <v>68</v>
      </c>
      <c r="S402" s="19">
        <v>1</v>
      </c>
      <c r="T402" s="19"/>
      <c r="U402" s="19"/>
      <c r="V402" s="19"/>
      <c r="X402" s="143"/>
      <c r="Y402" s="144"/>
      <c r="AB402" s="137">
        <f t="shared" si="82"/>
        <v>0</v>
      </c>
      <c r="AC402" s="137">
        <f t="shared" si="83"/>
        <v>0</v>
      </c>
      <c r="AD402" s="137">
        <f t="shared" si="84"/>
        <v>0</v>
      </c>
      <c r="AE402" s="137">
        <f t="shared" si="85"/>
        <v>0</v>
      </c>
      <c r="AF402" s="137">
        <f t="shared" si="86"/>
        <v>0</v>
      </c>
      <c r="AG402" s="137">
        <f t="shared" si="87"/>
        <v>0</v>
      </c>
      <c r="AH402" s="137">
        <f t="shared" si="88"/>
        <v>0</v>
      </c>
      <c r="AI402" s="137">
        <f t="shared" si="89"/>
        <v>0</v>
      </c>
      <c r="AJ402" s="137">
        <f t="shared" si="90"/>
        <v>0</v>
      </c>
      <c r="AK402" s="137">
        <f t="shared" si="91"/>
        <v>1</v>
      </c>
      <c r="AL402" s="145"/>
      <c r="AM402" s="133">
        <f t="shared" si="92"/>
        <v>0</v>
      </c>
      <c r="AO402" s="133">
        <f t="shared" si="93"/>
        <v>1</v>
      </c>
    </row>
    <row r="403" spans="1:41" s="133" customFormat="1" ht="12.75">
      <c r="A403" s="594">
        <v>395</v>
      </c>
      <c r="B403" s="386" t="s">
        <v>906</v>
      </c>
      <c r="C403" s="247" t="s">
        <v>896</v>
      </c>
      <c r="D403" s="247" t="s">
        <v>889</v>
      </c>
      <c r="E403" s="763">
        <v>38529</v>
      </c>
      <c r="F403" s="298">
        <v>7</v>
      </c>
      <c r="G403" s="84"/>
      <c r="H403" s="84"/>
      <c r="I403" s="84" t="s">
        <v>37</v>
      </c>
      <c r="J403" s="84"/>
      <c r="K403" s="84"/>
      <c r="L403" s="84"/>
      <c r="M403" s="84"/>
      <c r="N403" s="84"/>
      <c r="O403" s="84"/>
      <c r="P403" s="840"/>
      <c r="Q403" s="439" t="s">
        <v>996</v>
      </c>
      <c r="R403" s="92" t="s">
        <v>68</v>
      </c>
      <c r="S403" s="19">
        <v>1</v>
      </c>
      <c r="T403" s="19"/>
      <c r="U403" s="19"/>
      <c r="V403" s="19"/>
      <c r="X403" s="143"/>
      <c r="Y403" s="144"/>
      <c r="AB403" s="137">
        <f t="shared" si="82"/>
        <v>0</v>
      </c>
      <c r="AC403" s="137">
        <f t="shared" si="83"/>
        <v>0</v>
      </c>
      <c r="AD403" s="137">
        <f t="shared" si="84"/>
        <v>1</v>
      </c>
      <c r="AE403" s="137">
        <f t="shared" si="85"/>
        <v>0</v>
      </c>
      <c r="AF403" s="137">
        <f t="shared" si="86"/>
        <v>0</v>
      </c>
      <c r="AG403" s="137">
        <f t="shared" si="87"/>
        <v>0</v>
      </c>
      <c r="AH403" s="137">
        <f t="shared" si="88"/>
        <v>0</v>
      </c>
      <c r="AI403" s="137">
        <f t="shared" si="89"/>
        <v>0</v>
      </c>
      <c r="AJ403" s="137">
        <f t="shared" si="90"/>
        <v>0</v>
      </c>
      <c r="AK403" s="137">
        <f t="shared" si="91"/>
        <v>0</v>
      </c>
      <c r="AL403" s="145"/>
      <c r="AM403" s="133">
        <f t="shared" si="92"/>
        <v>0</v>
      </c>
      <c r="AO403" s="133">
        <f t="shared" si="93"/>
        <v>0</v>
      </c>
    </row>
    <row r="404" spans="1:41" s="133" customFormat="1" ht="12.75">
      <c r="A404" s="594">
        <v>396</v>
      </c>
      <c r="B404" s="386" t="s">
        <v>907</v>
      </c>
      <c r="C404" s="247" t="s">
        <v>903</v>
      </c>
      <c r="D404" s="247" t="s">
        <v>655</v>
      </c>
      <c r="E404" s="763">
        <v>38531</v>
      </c>
      <c r="F404" s="298">
        <v>10</v>
      </c>
      <c r="G404" s="84"/>
      <c r="H404" s="84"/>
      <c r="I404" s="84" t="s">
        <v>37</v>
      </c>
      <c r="J404" s="84"/>
      <c r="K404" s="84"/>
      <c r="L404" s="84"/>
      <c r="M404" s="84"/>
      <c r="N404" s="84"/>
      <c r="O404" s="84"/>
      <c r="P404" s="840"/>
      <c r="Q404" s="439" t="s">
        <v>996</v>
      </c>
      <c r="R404" s="92" t="s">
        <v>68</v>
      </c>
      <c r="S404" s="19">
        <v>1</v>
      </c>
      <c r="T404" s="19"/>
      <c r="U404" s="19"/>
      <c r="V404" s="19"/>
      <c r="X404" s="143"/>
      <c r="Y404" s="144"/>
      <c r="AB404" s="137">
        <f t="shared" si="82"/>
        <v>0</v>
      </c>
      <c r="AC404" s="137">
        <f t="shared" si="83"/>
        <v>0</v>
      </c>
      <c r="AD404" s="137">
        <f t="shared" si="84"/>
        <v>1</v>
      </c>
      <c r="AE404" s="137">
        <f t="shared" si="85"/>
        <v>0</v>
      </c>
      <c r="AF404" s="137">
        <f t="shared" si="86"/>
        <v>0</v>
      </c>
      <c r="AG404" s="137">
        <f t="shared" si="87"/>
        <v>0</v>
      </c>
      <c r="AH404" s="137">
        <f t="shared" si="88"/>
        <v>0</v>
      </c>
      <c r="AI404" s="137">
        <f t="shared" si="89"/>
        <v>0</v>
      </c>
      <c r="AJ404" s="137">
        <f t="shared" si="90"/>
        <v>0</v>
      </c>
      <c r="AK404" s="137">
        <f t="shared" si="91"/>
        <v>0</v>
      </c>
      <c r="AL404" s="145"/>
      <c r="AM404" s="133">
        <f t="shared" si="92"/>
        <v>0</v>
      </c>
      <c r="AO404" s="133">
        <f t="shared" si="93"/>
        <v>0</v>
      </c>
    </row>
    <row r="405" spans="1:41" s="133" customFormat="1" ht="12.75">
      <c r="A405" s="594">
        <v>397</v>
      </c>
      <c r="B405" s="387" t="s">
        <v>908</v>
      </c>
      <c r="C405" s="247" t="s">
        <v>903</v>
      </c>
      <c r="D405" s="247" t="s">
        <v>655</v>
      </c>
      <c r="E405" s="764">
        <v>38596</v>
      </c>
      <c r="F405" s="299">
        <v>20</v>
      </c>
      <c r="G405" s="85"/>
      <c r="H405" s="85"/>
      <c r="I405" s="85" t="s">
        <v>37</v>
      </c>
      <c r="J405" s="85"/>
      <c r="K405" s="85"/>
      <c r="L405" s="85"/>
      <c r="M405" s="85"/>
      <c r="N405" s="85"/>
      <c r="O405" s="85"/>
      <c r="P405" s="840"/>
      <c r="Q405" s="439" t="s">
        <v>996</v>
      </c>
      <c r="R405" s="92" t="s">
        <v>68</v>
      </c>
      <c r="S405" s="19">
        <v>1</v>
      </c>
      <c r="T405" s="19"/>
      <c r="U405" s="19"/>
      <c r="V405" s="19"/>
      <c r="X405" s="143"/>
      <c r="Y405" s="144"/>
      <c r="AB405" s="137">
        <f t="shared" si="82"/>
        <v>0</v>
      </c>
      <c r="AC405" s="137">
        <f t="shared" si="83"/>
        <v>0</v>
      </c>
      <c r="AD405" s="137">
        <f t="shared" si="84"/>
        <v>1</v>
      </c>
      <c r="AE405" s="137">
        <f t="shared" si="85"/>
        <v>0</v>
      </c>
      <c r="AF405" s="137">
        <f t="shared" si="86"/>
        <v>0</v>
      </c>
      <c r="AG405" s="137">
        <f t="shared" si="87"/>
        <v>0</v>
      </c>
      <c r="AH405" s="137">
        <f t="shared" si="88"/>
        <v>0</v>
      </c>
      <c r="AI405" s="137">
        <f t="shared" si="89"/>
        <v>0</v>
      </c>
      <c r="AJ405" s="137">
        <f t="shared" si="90"/>
        <v>0</v>
      </c>
      <c r="AK405" s="137">
        <f t="shared" si="91"/>
        <v>0</v>
      </c>
      <c r="AL405" s="145"/>
      <c r="AM405" s="133">
        <f t="shared" si="92"/>
        <v>0</v>
      </c>
      <c r="AO405" s="133">
        <f t="shared" si="93"/>
        <v>0</v>
      </c>
    </row>
    <row r="406" spans="1:41" s="133" customFormat="1" ht="12.75">
      <c r="A406" s="594">
        <v>398</v>
      </c>
      <c r="B406" s="386" t="s">
        <v>909</v>
      </c>
      <c r="C406" s="247" t="s">
        <v>903</v>
      </c>
      <c r="D406" s="247" t="s">
        <v>893</v>
      </c>
      <c r="E406" s="763">
        <v>38849</v>
      </c>
      <c r="F406" s="298">
        <v>10</v>
      </c>
      <c r="G406" s="85" t="s">
        <v>37</v>
      </c>
      <c r="H406" s="85"/>
      <c r="I406" s="84"/>
      <c r="J406" s="84"/>
      <c r="K406" s="84"/>
      <c r="L406" s="84"/>
      <c r="M406" s="84"/>
      <c r="N406" s="84"/>
      <c r="O406" s="84"/>
      <c r="P406" s="840"/>
      <c r="Q406" s="439" t="s">
        <v>996</v>
      </c>
      <c r="R406" s="92" t="s">
        <v>68</v>
      </c>
      <c r="S406" s="19">
        <v>1</v>
      </c>
      <c r="T406" s="19"/>
      <c r="U406" s="19"/>
      <c r="V406" s="19"/>
      <c r="X406" s="143"/>
      <c r="Y406" s="144"/>
      <c r="AB406" s="137">
        <f t="shared" si="82"/>
        <v>1</v>
      </c>
      <c r="AC406" s="137">
        <f t="shared" si="83"/>
        <v>0</v>
      </c>
      <c r="AD406" s="137">
        <f t="shared" si="84"/>
        <v>0</v>
      </c>
      <c r="AE406" s="137">
        <f t="shared" si="85"/>
        <v>0</v>
      </c>
      <c r="AF406" s="137">
        <f t="shared" si="86"/>
        <v>0</v>
      </c>
      <c r="AG406" s="137">
        <f t="shared" si="87"/>
        <v>0</v>
      </c>
      <c r="AH406" s="137">
        <f t="shared" si="88"/>
        <v>0</v>
      </c>
      <c r="AI406" s="137">
        <f t="shared" si="89"/>
        <v>0</v>
      </c>
      <c r="AJ406" s="137">
        <f t="shared" si="90"/>
        <v>0</v>
      </c>
      <c r="AK406" s="137">
        <f t="shared" si="91"/>
        <v>0</v>
      </c>
      <c r="AL406" s="145"/>
      <c r="AM406" s="133">
        <f t="shared" si="92"/>
        <v>0</v>
      </c>
      <c r="AO406" s="133">
        <f t="shared" si="93"/>
        <v>0</v>
      </c>
    </row>
    <row r="407" spans="1:41" s="133" customFormat="1" ht="48" customHeight="1">
      <c r="A407" s="594">
        <v>399</v>
      </c>
      <c r="B407" s="386" t="s">
        <v>910</v>
      </c>
      <c r="C407" s="247" t="s">
        <v>903</v>
      </c>
      <c r="D407" s="247" t="s">
        <v>889</v>
      </c>
      <c r="E407" s="763">
        <v>38849</v>
      </c>
      <c r="F407" s="298">
        <v>10</v>
      </c>
      <c r="G407" s="84"/>
      <c r="H407" s="84"/>
      <c r="I407" s="84"/>
      <c r="J407" s="84"/>
      <c r="K407" s="84"/>
      <c r="L407" s="84"/>
      <c r="M407" s="84"/>
      <c r="N407" s="84"/>
      <c r="O407" s="84"/>
      <c r="P407" s="840" t="s">
        <v>911</v>
      </c>
      <c r="Q407" s="439" t="s">
        <v>996</v>
      </c>
      <c r="R407" s="92" t="s">
        <v>68</v>
      </c>
      <c r="S407" s="19">
        <v>1</v>
      </c>
      <c r="T407" s="19"/>
      <c r="U407" s="19"/>
      <c r="V407" s="19"/>
      <c r="X407" s="143"/>
      <c r="Y407" s="144"/>
      <c r="AB407" s="137">
        <f t="shared" si="82"/>
        <v>0</v>
      </c>
      <c r="AC407" s="137">
        <f t="shared" si="83"/>
        <v>0</v>
      </c>
      <c r="AD407" s="137">
        <f t="shared" si="84"/>
        <v>0</v>
      </c>
      <c r="AE407" s="137">
        <f t="shared" si="85"/>
        <v>0</v>
      </c>
      <c r="AF407" s="137">
        <f t="shared" si="86"/>
        <v>0</v>
      </c>
      <c r="AG407" s="137">
        <f t="shared" si="87"/>
        <v>0</v>
      </c>
      <c r="AH407" s="137">
        <f t="shared" si="88"/>
        <v>0</v>
      </c>
      <c r="AI407" s="137">
        <f t="shared" si="89"/>
        <v>0</v>
      </c>
      <c r="AJ407" s="137">
        <f t="shared" si="90"/>
        <v>0</v>
      </c>
      <c r="AK407" s="137">
        <f t="shared" si="91"/>
        <v>1</v>
      </c>
      <c r="AL407" s="145"/>
      <c r="AM407" s="133">
        <f t="shared" si="92"/>
        <v>0</v>
      </c>
      <c r="AO407" s="133">
        <f t="shared" si="93"/>
        <v>1</v>
      </c>
    </row>
    <row r="408" spans="1:41" s="133" customFormat="1" ht="51.75" customHeight="1">
      <c r="A408" s="594">
        <v>400</v>
      </c>
      <c r="B408" s="386" t="s">
        <v>912</v>
      </c>
      <c r="C408" s="247" t="s">
        <v>896</v>
      </c>
      <c r="D408" s="247" t="s">
        <v>655</v>
      </c>
      <c r="E408" s="763">
        <v>38996</v>
      </c>
      <c r="F408" s="298">
        <v>7</v>
      </c>
      <c r="G408" s="84"/>
      <c r="H408" s="84"/>
      <c r="I408" s="84" t="s">
        <v>37</v>
      </c>
      <c r="J408" s="84"/>
      <c r="K408" s="84"/>
      <c r="L408" s="84"/>
      <c r="M408" s="84"/>
      <c r="N408" s="84"/>
      <c r="O408" s="84"/>
      <c r="P408" s="840" t="s">
        <v>913</v>
      </c>
      <c r="Q408" s="439" t="s">
        <v>996</v>
      </c>
      <c r="R408" s="92" t="s">
        <v>68</v>
      </c>
      <c r="S408" s="19">
        <v>1</v>
      </c>
      <c r="T408" s="19"/>
      <c r="U408" s="19"/>
      <c r="V408" s="19"/>
      <c r="X408" s="143"/>
      <c r="Y408" s="144"/>
      <c r="AB408" s="137">
        <f t="shared" si="82"/>
        <v>0</v>
      </c>
      <c r="AC408" s="137">
        <f t="shared" si="83"/>
        <v>0</v>
      </c>
      <c r="AD408" s="137">
        <f t="shared" si="84"/>
        <v>1</v>
      </c>
      <c r="AE408" s="137">
        <f t="shared" si="85"/>
        <v>0</v>
      </c>
      <c r="AF408" s="137">
        <f t="shared" si="86"/>
        <v>0</v>
      </c>
      <c r="AG408" s="137">
        <f t="shared" si="87"/>
        <v>0</v>
      </c>
      <c r="AH408" s="137">
        <f t="shared" si="88"/>
        <v>0</v>
      </c>
      <c r="AI408" s="137">
        <f t="shared" si="89"/>
        <v>0</v>
      </c>
      <c r="AJ408" s="137">
        <f t="shared" si="90"/>
        <v>0</v>
      </c>
      <c r="AK408" s="137">
        <f t="shared" si="91"/>
        <v>1</v>
      </c>
      <c r="AL408" s="145"/>
      <c r="AM408" s="133">
        <f t="shared" si="92"/>
        <v>0</v>
      </c>
      <c r="AO408" s="133">
        <f t="shared" si="93"/>
        <v>1</v>
      </c>
    </row>
    <row r="409" spans="1:41" s="133" customFormat="1" ht="53.25" customHeight="1">
      <c r="A409" s="594">
        <v>401</v>
      </c>
      <c r="B409" s="386" t="s">
        <v>914</v>
      </c>
      <c r="C409" s="247" t="s">
        <v>903</v>
      </c>
      <c r="D409" s="247" t="s">
        <v>915</v>
      </c>
      <c r="E409" s="763">
        <v>39013</v>
      </c>
      <c r="F409" s="298">
        <v>9</v>
      </c>
      <c r="G409" s="84"/>
      <c r="H409" s="84"/>
      <c r="I409" s="84"/>
      <c r="J409" s="84"/>
      <c r="K409" s="84"/>
      <c r="L409" s="84"/>
      <c r="M409" s="84"/>
      <c r="N409" s="84"/>
      <c r="O409" s="84"/>
      <c r="P409" s="840" t="s">
        <v>916</v>
      </c>
      <c r="Q409" s="439" t="s">
        <v>996</v>
      </c>
      <c r="R409" s="92" t="s">
        <v>68</v>
      </c>
      <c r="S409" s="19">
        <v>1</v>
      </c>
      <c r="T409" s="19"/>
      <c r="U409" s="19"/>
      <c r="V409" s="19"/>
      <c r="X409" s="143"/>
      <c r="Y409" s="144"/>
      <c r="AB409" s="137">
        <f t="shared" si="82"/>
        <v>0</v>
      </c>
      <c r="AC409" s="137">
        <f t="shared" si="83"/>
        <v>0</v>
      </c>
      <c r="AD409" s="137">
        <f t="shared" si="84"/>
        <v>0</v>
      </c>
      <c r="AE409" s="137">
        <f t="shared" si="85"/>
        <v>0</v>
      </c>
      <c r="AF409" s="137">
        <f t="shared" si="86"/>
        <v>0</v>
      </c>
      <c r="AG409" s="137">
        <f t="shared" si="87"/>
        <v>0</v>
      </c>
      <c r="AH409" s="137">
        <f t="shared" si="88"/>
        <v>0</v>
      </c>
      <c r="AI409" s="137">
        <f t="shared" si="89"/>
        <v>0</v>
      </c>
      <c r="AJ409" s="137">
        <f t="shared" si="90"/>
        <v>0</v>
      </c>
      <c r="AK409" s="137">
        <f t="shared" si="91"/>
        <v>1</v>
      </c>
      <c r="AL409" s="145"/>
      <c r="AM409" s="133">
        <f t="shared" si="92"/>
        <v>0</v>
      </c>
      <c r="AO409" s="133">
        <f t="shared" si="93"/>
        <v>1</v>
      </c>
    </row>
    <row r="410" spans="1:41" s="133" customFormat="1" ht="53.25" customHeight="1">
      <c r="A410" s="594">
        <v>402</v>
      </c>
      <c r="B410" s="387" t="s">
        <v>898</v>
      </c>
      <c r="C410" s="247" t="s">
        <v>890</v>
      </c>
      <c r="D410" s="247" t="s">
        <v>655</v>
      </c>
      <c r="E410" s="764">
        <v>39085</v>
      </c>
      <c r="F410" s="299">
        <v>15</v>
      </c>
      <c r="G410" s="85" t="s">
        <v>37</v>
      </c>
      <c r="H410" s="85"/>
      <c r="I410" s="85"/>
      <c r="J410" s="85"/>
      <c r="K410" s="85"/>
      <c r="L410" s="85"/>
      <c r="M410" s="85"/>
      <c r="N410" s="85"/>
      <c r="O410" s="85"/>
      <c r="P410" s="840"/>
      <c r="Q410" s="439" t="s">
        <v>996</v>
      </c>
      <c r="R410" s="92" t="s">
        <v>68</v>
      </c>
      <c r="S410" s="19">
        <v>1</v>
      </c>
      <c r="T410" s="19"/>
      <c r="U410" s="19"/>
      <c r="V410" s="19"/>
      <c r="X410" s="143"/>
      <c r="Y410" s="144"/>
      <c r="AB410" s="137">
        <f t="shared" si="82"/>
        <v>1</v>
      </c>
      <c r="AC410" s="137">
        <f t="shared" si="83"/>
        <v>0</v>
      </c>
      <c r="AD410" s="137">
        <f t="shared" si="84"/>
        <v>0</v>
      </c>
      <c r="AE410" s="137">
        <f t="shared" si="85"/>
        <v>0</v>
      </c>
      <c r="AF410" s="137">
        <f t="shared" si="86"/>
        <v>0</v>
      </c>
      <c r="AG410" s="137">
        <f t="shared" si="87"/>
        <v>0</v>
      </c>
      <c r="AH410" s="137">
        <f t="shared" si="88"/>
        <v>0</v>
      </c>
      <c r="AI410" s="137">
        <f t="shared" si="89"/>
        <v>0</v>
      </c>
      <c r="AJ410" s="137">
        <f t="shared" si="90"/>
        <v>0</v>
      </c>
      <c r="AK410" s="137">
        <f t="shared" si="91"/>
        <v>0</v>
      </c>
      <c r="AL410" s="145"/>
      <c r="AM410" s="133">
        <f t="shared" si="92"/>
        <v>0</v>
      </c>
      <c r="AO410" s="133">
        <f t="shared" si="93"/>
        <v>0</v>
      </c>
    </row>
    <row r="411" spans="1:41" s="133" customFormat="1" ht="38.25">
      <c r="A411" s="594">
        <v>403</v>
      </c>
      <c r="B411" s="387" t="s">
        <v>917</v>
      </c>
      <c r="C411" s="247" t="s">
        <v>902</v>
      </c>
      <c r="D411" s="247" t="s">
        <v>893</v>
      </c>
      <c r="E411" s="764">
        <v>39142</v>
      </c>
      <c r="F411" s="301">
        <v>7</v>
      </c>
      <c r="G411" s="84"/>
      <c r="H411" s="84"/>
      <c r="I411" s="84" t="s">
        <v>37</v>
      </c>
      <c r="J411" s="84"/>
      <c r="K411" s="84"/>
      <c r="L411" s="84"/>
      <c r="M411" s="84"/>
      <c r="N411" s="84"/>
      <c r="O411" s="84"/>
      <c r="P411" s="840" t="s">
        <v>891</v>
      </c>
      <c r="Q411" s="439" t="s">
        <v>996</v>
      </c>
      <c r="R411" s="92" t="s">
        <v>68</v>
      </c>
      <c r="S411" s="19">
        <v>1</v>
      </c>
      <c r="T411" s="19"/>
      <c r="U411" s="19"/>
      <c r="V411" s="19"/>
      <c r="X411" s="143"/>
      <c r="Y411" s="144"/>
      <c r="AB411" s="137">
        <f t="shared" si="82"/>
        <v>0</v>
      </c>
      <c r="AC411" s="137">
        <f t="shared" si="83"/>
        <v>0</v>
      </c>
      <c r="AD411" s="137">
        <f t="shared" si="84"/>
        <v>1</v>
      </c>
      <c r="AE411" s="137">
        <f t="shared" si="85"/>
        <v>0</v>
      </c>
      <c r="AF411" s="137">
        <f t="shared" si="86"/>
        <v>0</v>
      </c>
      <c r="AG411" s="137">
        <f t="shared" si="87"/>
        <v>0</v>
      </c>
      <c r="AH411" s="137">
        <f t="shared" si="88"/>
        <v>0</v>
      </c>
      <c r="AI411" s="137">
        <f t="shared" si="89"/>
        <v>0</v>
      </c>
      <c r="AJ411" s="137">
        <f t="shared" si="90"/>
        <v>0</v>
      </c>
      <c r="AK411" s="137">
        <f t="shared" si="91"/>
        <v>1</v>
      </c>
      <c r="AL411" s="145"/>
      <c r="AM411" s="133">
        <f t="shared" si="92"/>
        <v>0</v>
      </c>
      <c r="AO411" s="133">
        <f t="shared" si="93"/>
        <v>1</v>
      </c>
    </row>
    <row r="412" spans="1:41" s="133" customFormat="1" ht="12.75">
      <c r="A412" s="594">
        <v>404</v>
      </c>
      <c r="B412" s="386" t="s">
        <v>444</v>
      </c>
      <c r="C412" s="247" t="s">
        <v>903</v>
      </c>
      <c r="D412" s="247" t="s">
        <v>889</v>
      </c>
      <c r="E412" s="763">
        <v>39149</v>
      </c>
      <c r="F412" s="298">
        <v>7</v>
      </c>
      <c r="G412" s="85" t="s">
        <v>37</v>
      </c>
      <c r="H412" s="85"/>
      <c r="I412" s="84"/>
      <c r="J412" s="84"/>
      <c r="K412" s="84"/>
      <c r="L412" s="84"/>
      <c r="M412" s="84"/>
      <c r="N412" s="84"/>
      <c r="O412" s="84"/>
      <c r="P412" s="840"/>
      <c r="Q412" s="439" t="s">
        <v>996</v>
      </c>
      <c r="R412" s="92" t="s">
        <v>68</v>
      </c>
      <c r="S412" s="19">
        <v>1</v>
      </c>
      <c r="T412" s="19"/>
      <c r="U412" s="19"/>
      <c r="V412" s="19"/>
      <c r="X412" s="143"/>
      <c r="Y412" s="144"/>
      <c r="AB412" s="137">
        <f t="shared" si="82"/>
        <v>1</v>
      </c>
      <c r="AC412" s="137">
        <f t="shared" si="83"/>
        <v>0</v>
      </c>
      <c r="AD412" s="137">
        <f t="shared" si="84"/>
        <v>0</v>
      </c>
      <c r="AE412" s="137">
        <f t="shared" si="85"/>
        <v>0</v>
      </c>
      <c r="AF412" s="137">
        <f t="shared" si="86"/>
        <v>0</v>
      </c>
      <c r="AG412" s="137">
        <f t="shared" si="87"/>
        <v>0</v>
      </c>
      <c r="AH412" s="137">
        <f t="shared" si="88"/>
        <v>0</v>
      </c>
      <c r="AI412" s="137">
        <f t="shared" si="89"/>
        <v>0</v>
      </c>
      <c r="AJ412" s="137">
        <f t="shared" si="90"/>
        <v>0</v>
      </c>
      <c r="AK412" s="137">
        <f t="shared" si="91"/>
        <v>0</v>
      </c>
      <c r="AL412" s="145"/>
      <c r="AM412" s="133">
        <f t="shared" si="92"/>
        <v>0</v>
      </c>
      <c r="AO412" s="133">
        <f t="shared" si="93"/>
        <v>0</v>
      </c>
    </row>
    <row r="413" spans="1:41" s="133" customFormat="1" ht="38.25">
      <c r="A413" s="594">
        <v>405</v>
      </c>
      <c r="B413" s="386" t="s">
        <v>918</v>
      </c>
      <c r="C413" s="247" t="s">
        <v>903</v>
      </c>
      <c r="D413" s="247" t="s">
        <v>893</v>
      </c>
      <c r="E413" s="763">
        <v>39161</v>
      </c>
      <c r="F413" s="298">
        <v>8</v>
      </c>
      <c r="G413" s="84"/>
      <c r="H413" s="84"/>
      <c r="I413" s="84" t="s">
        <v>37</v>
      </c>
      <c r="J413" s="84"/>
      <c r="K413" s="84"/>
      <c r="L413" s="84"/>
      <c r="M413" s="84"/>
      <c r="N413" s="84"/>
      <c r="O413" s="84"/>
      <c r="P413" s="840" t="s">
        <v>919</v>
      </c>
      <c r="Q413" s="439" t="s">
        <v>996</v>
      </c>
      <c r="R413" s="92" t="s">
        <v>68</v>
      </c>
      <c r="S413" s="19">
        <v>1</v>
      </c>
      <c r="T413" s="19"/>
      <c r="U413" s="19"/>
      <c r="V413" s="19"/>
      <c r="X413" s="143"/>
      <c r="Y413" s="144"/>
      <c r="AB413" s="137">
        <f t="shared" si="82"/>
        <v>0</v>
      </c>
      <c r="AC413" s="137">
        <f t="shared" si="83"/>
        <v>0</v>
      </c>
      <c r="AD413" s="137">
        <f t="shared" si="84"/>
        <v>1</v>
      </c>
      <c r="AE413" s="137">
        <f t="shared" si="85"/>
        <v>0</v>
      </c>
      <c r="AF413" s="137">
        <f t="shared" si="86"/>
        <v>0</v>
      </c>
      <c r="AG413" s="137">
        <f t="shared" si="87"/>
        <v>0</v>
      </c>
      <c r="AH413" s="137">
        <f t="shared" si="88"/>
        <v>0</v>
      </c>
      <c r="AI413" s="137">
        <f t="shared" si="89"/>
        <v>0</v>
      </c>
      <c r="AJ413" s="137">
        <f t="shared" si="90"/>
        <v>0</v>
      </c>
      <c r="AK413" s="137">
        <f t="shared" si="91"/>
        <v>1</v>
      </c>
      <c r="AL413" s="145"/>
      <c r="AM413" s="133">
        <f t="shared" si="92"/>
        <v>0</v>
      </c>
      <c r="AO413" s="133">
        <f t="shared" si="93"/>
        <v>1</v>
      </c>
    </row>
    <row r="414" spans="1:41" s="133" customFormat="1" ht="12.75">
      <c r="A414" s="594">
        <v>406</v>
      </c>
      <c r="B414" s="386" t="s">
        <v>920</v>
      </c>
      <c r="C414" s="247" t="s">
        <v>903</v>
      </c>
      <c r="D414" s="247" t="s">
        <v>655</v>
      </c>
      <c r="E414" s="763">
        <v>39163</v>
      </c>
      <c r="F414" s="298">
        <v>8</v>
      </c>
      <c r="G414" s="84"/>
      <c r="H414" s="84"/>
      <c r="I414" s="84" t="s">
        <v>37</v>
      </c>
      <c r="J414" s="84"/>
      <c r="K414" s="84"/>
      <c r="L414" s="84"/>
      <c r="M414" s="84"/>
      <c r="N414" s="84"/>
      <c r="O414" s="84"/>
      <c r="P414" s="840"/>
      <c r="Q414" s="439" t="s">
        <v>996</v>
      </c>
      <c r="R414" s="92" t="s">
        <v>68</v>
      </c>
      <c r="S414" s="19">
        <v>1</v>
      </c>
      <c r="T414" s="19"/>
      <c r="U414" s="19"/>
      <c r="V414" s="19"/>
      <c r="X414" s="143"/>
      <c r="Y414" s="144"/>
      <c r="AB414" s="137">
        <f t="shared" si="82"/>
        <v>0</v>
      </c>
      <c r="AC414" s="137">
        <f t="shared" si="83"/>
        <v>0</v>
      </c>
      <c r="AD414" s="137">
        <f t="shared" si="84"/>
        <v>1</v>
      </c>
      <c r="AE414" s="137">
        <f t="shared" si="85"/>
        <v>0</v>
      </c>
      <c r="AF414" s="137">
        <f t="shared" si="86"/>
        <v>0</v>
      </c>
      <c r="AG414" s="137">
        <f t="shared" si="87"/>
        <v>0</v>
      </c>
      <c r="AH414" s="137">
        <f t="shared" si="88"/>
        <v>0</v>
      </c>
      <c r="AI414" s="137">
        <f t="shared" si="89"/>
        <v>0</v>
      </c>
      <c r="AJ414" s="137">
        <f t="shared" si="90"/>
        <v>0</v>
      </c>
      <c r="AK414" s="137">
        <f t="shared" si="91"/>
        <v>0</v>
      </c>
      <c r="AL414" s="145"/>
      <c r="AM414" s="133">
        <f t="shared" si="92"/>
        <v>0</v>
      </c>
      <c r="AO414" s="133">
        <f t="shared" si="93"/>
        <v>0</v>
      </c>
    </row>
    <row r="415" spans="1:41" s="133" customFormat="1" ht="12.75">
      <c r="A415" s="594">
        <v>407</v>
      </c>
      <c r="B415" s="386" t="s">
        <v>921</v>
      </c>
      <c r="C415" s="247" t="s">
        <v>922</v>
      </c>
      <c r="D415" s="247" t="s">
        <v>655</v>
      </c>
      <c r="E415" s="763">
        <v>39235</v>
      </c>
      <c r="F415" s="298">
        <v>10</v>
      </c>
      <c r="G415" s="85" t="s">
        <v>37</v>
      </c>
      <c r="H415" s="85"/>
      <c r="I415" s="84"/>
      <c r="J415" s="84"/>
      <c r="K415" s="84"/>
      <c r="L415" s="84"/>
      <c r="M415" s="84"/>
      <c r="N415" s="84"/>
      <c r="O415" s="84"/>
      <c r="P415" s="840"/>
      <c r="Q415" s="439" t="s">
        <v>996</v>
      </c>
      <c r="R415" s="92" t="s">
        <v>68</v>
      </c>
      <c r="S415" s="19">
        <v>1</v>
      </c>
      <c r="T415" s="19"/>
      <c r="U415" s="19"/>
      <c r="V415" s="19"/>
      <c r="X415" s="143"/>
      <c r="Y415" s="144"/>
      <c r="AB415" s="137">
        <f t="shared" si="82"/>
        <v>1</v>
      </c>
      <c r="AC415" s="137">
        <f t="shared" si="83"/>
        <v>0</v>
      </c>
      <c r="AD415" s="137">
        <f t="shared" si="84"/>
        <v>0</v>
      </c>
      <c r="AE415" s="137">
        <f t="shared" si="85"/>
        <v>0</v>
      </c>
      <c r="AF415" s="137">
        <f t="shared" si="86"/>
        <v>0</v>
      </c>
      <c r="AG415" s="137">
        <f t="shared" si="87"/>
        <v>0</v>
      </c>
      <c r="AH415" s="137">
        <f t="shared" si="88"/>
        <v>0</v>
      </c>
      <c r="AI415" s="137">
        <f t="shared" si="89"/>
        <v>0</v>
      </c>
      <c r="AJ415" s="137">
        <f t="shared" si="90"/>
        <v>0</v>
      </c>
      <c r="AK415" s="137">
        <f t="shared" si="91"/>
        <v>0</v>
      </c>
      <c r="AL415" s="145"/>
      <c r="AM415" s="133">
        <f t="shared" si="92"/>
        <v>0</v>
      </c>
      <c r="AO415" s="133">
        <f t="shared" si="93"/>
        <v>0</v>
      </c>
    </row>
    <row r="416" spans="1:41" s="133" customFormat="1" ht="12.75">
      <c r="A416" s="594">
        <v>408</v>
      </c>
      <c r="B416" s="386" t="s">
        <v>923</v>
      </c>
      <c r="C416" s="247" t="s">
        <v>902</v>
      </c>
      <c r="D416" s="247" t="s">
        <v>655</v>
      </c>
      <c r="E416" s="763">
        <v>39322</v>
      </c>
      <c r="F416" s="298">
        <v>7</v>
      </c>
      <c r="G416" s="84"/>
      <c r="H416" s="84"/>
      <c r="I416" s="84" t="s">
        <v>37</v>
      </c>
      <c r="J416" s="84"/>
      <c r="K416" s="84"/>
      <c r="L416" s="84"/>
      <c r="M416" s="84"/>
      <c r="N416" s="84"/>
      <c r="O416" s="84"/>
      <c r="P416" s="840"/>
      <c r="Q416" s="439" t="s">
        <v>996</v>
      </c>
      <c r="R416" s="92" t="s">
        <v>68</v>
      </c>
      <c r="S416" s="19">
        <v>1</v>
      </c>
      <c r="T416" s="19"/>
      <c r="U416" s="19"/>
      <c r="V416" s="19"/>
      <c r="X416" s="143"/>
      <c r="Y416" s="144"/>
      <c r="AB416" s="137">
        <f t="shared" si="82"/>
        <v>0</v>
      </c>
      <c r="AC416" s="137">
        <f t="shared" si="83"/>
        <v>0</v>
      </c>
      <c r="AD416" s="137">
        <f t="shared" si="84"/>
        <v>1</v>
      </c>
      <c r="AE416" s="137">
        <f t="shared" si="85"/>
        <v>0</v>
      </c>
      <c r="AF416" s="137">
        <f t="shared" si="86"/>
        <v>0</v>
      </c>
      <c r="AG416" s="137">
        <f t="shared" si="87"/>
        <v>0</v>
      </c>
      <c r="AH416" s="137">
        <f t="shared" si="88"/>
        <v>0</v>
      </c>
      <c r="AI416" s="137">
        <f t="shared" si="89"/>
        <v>0</v>
      </c>
      <c r="AJ416" s="137">
        <f t="shared" si="90"/>
        <v>0</v>
      </c>
      <c r="AK416" s="137">
        <f t="shared" si="91"/>
        <v>0</v>
      </c>
      <c r="AL416" s="145"/>
      <c r="AM416" s="133">
        <f t="shared" si="92"/>
        <v>0</v>
      </c>
      <c r="AO416" s="133">
        <f t="shared" si="93"/>
        <v>0</v>
      </c>
    </row>
    <row r="417" spans="1:41" s="133" customFormat="1" ht="12.75">
      <c r="A417" s="594">
        <v>409</v>
      </c>
      <c r="B417" s="387" t="s">
        <v>924</v>
      </c>
      <c r="C417" s="247" t="s">
        <v>903</v>
      </c>
      <c r="D417" s="247" t="s">
        <v>66</v>
      </c>
      <c r="E417" s="764">
        <v>39325</v>
      </c>
      <c r="F417" s="299">
        <v>8</v>
      </c>
      <c r="G417" s="85"/>
      <c r="H417" s="85" t="s">
        <v>37</v>
      </c>
      <c r="I417" s="85"/>
      <c r="J417" s="85"/>
      <c r="K417" s="85"/>
      <c r="L417" s="85"/>
      <c r="M417" s="85"/>
      <c r="N417" s="85"/>
      <c r="O417" s="85"/>
      <c r="P417" s="840"/>
      <c r="Q417" s="439" t="s">
        <v>996</v>
      </c>
      <c r="R417" s="92" t="s">
        <v>68</v>
      </c>
      <c r="S417" s="19">
        <v>1</v>
      </c>
      <c r="T417" s="19"/>
      <c r="U417" s="19"/>
      <c r="V417" s="19"/>
      <c r="X417" s="143"/>
      <c r="Y417" s="144"/>
      <c r="AB417" s="137">
        <f t="shared" si="82"/>
        <v>0</v>
      </c>
      <c r="AC417" s="137">
        <f t="shared" si="83"/>
        <v>1</v>
      </c>
      <c r="AD417" s="137">
        <f t="shared" si="84"/>
        <v>0</v>
      </c>
      <c r="AE417" s="137">
        <f t="shared" si="85"/>
        <v>0</v>
      </c>
      <c r="AF417" s="137">
        <f t="shared" si="86"/>
        <v>0</v>
      </c>
      <c r="AG417" s="137">
        <f t="shared" si="87"/>
        <v>0</v>
      </c>
      <c r="AH417" s="137">
        <f t="shared" si="88"/>
        <v>0</v>
      </c>
      <c r="AI417" s="137">
        <f t="shared" si="89"/>
        <v>0</v>
      </c>
      <c r="AJ417" s="137">
        <f t="shared" si="90"/>
        <v>0</v>
      </c>
      <c r="AK417" s="137">
        <f t="shared" si="91"/>
        <v>0</v>
      </c>
      <c r="AL417" s="145"/>
      <c r="AM417" s="133">
        <f t="shared" si="92"/>
        <v>0</v>
      </c>
      <c r="AO417" s="133">
        <f t="shared" si="93"/>
        <v>0</v>
      </c>
    </row>
    <row r="418" spans="1:41" s="133" customFormat="1" ht="12.75">
      <c r="A418" s="594">
        <v>410</v>
      </c>
      <c r="B418" s="387" t="s">
        <v>925</v>
      </c>
      <c r="C418" s="247" t="s">
        <v>902</v>
      </c>
      <c r="D418" s="247" t="s">
        <v>926</v>
      </c>
      <c r="E418" s="764">
        <v>39438</v>
      </c>
      <c r="F418" s="299">
        <v>7</v>
      </c>
      <c r="G418" s="85" t="s">
        <v>37</v>
      </c>
      <c r="H418" s="85"/>
      <c r="I418" s="84"/>
      <c r="J418" s="84"/>
      <c r="K418" s="84"/>
      <c r="L418" s="84"/>
      <c r="M418" s="84"/>
      <c r="N418" s="84"/>
      <c r="O418" s="84"/>
      <c r="P418" s="840"/>
      <c r="Q418" s="439" t="s">
        <v>996</v>
      </c>
      <c r="R418" s="92" t="s">
        <v>68</v>
      </c>
      <c r="S418" s="19">
        <v>1</v>
      </c>
      <c r="T418" s="19"/>
      <c r="U418" s="19"/>
      <c r="V418" s="19"/>
      <c r="X418" s="143"/>
      <c r="Y418" s="144"/>
      <c r="AB418" s="137">
        <f t="shared" si="82"/>
        <v>1</v>
      </c>
      <c r="AC418" s="137">
        <f t="shared" si="83"/>
        <v>0</v>
      </c>
      <c r="AD418" s="137">
        <f t="shared" si="84"/>
        <v>0</v>
      </c>
      <c r="AE418" s="137">
        <f t="shared" si="85"/>
        <v>0</v>
      </c>
      <c r="AF418" s="137">
        <f t="shared" si="86"/>
        <v>0</v>
      </c>
      <c r="AG418" s="137">
        <f t="shared" si="87"/>
        <v>0</v>
      </c>
      <c r="AH418" s="137">
        <f t="shared" si="88"/>
        <v>0</v>
      </c>
      <c r="AI418" s="137">
        <f t="shared" si="89"/>
        <v>0</v>
      </c>
      <c r="AJ418" s="137">
        <f t="shared" si="90"/>
        <v>0</v>
      </c>
      <c r="AK418" s="137">
        <f t="shared" si="91"/>
        <v>0</v>
      </c>
      <c r="AL418" s="145"/>
      <c r="AM418" s="133">
        <f t="shared" si="92"/>
        <v>0</v>
      </c>
      <c r="AO418" s="133">
        <f t="shared" si="93"/>
        <v>0</v>
      </c>
    </row>
    <row r="419" spans="1:41" s="133" customFormat="1" ht="12.75">
      <c r="A419" s="594">
        <v>411</v>
      </c>
      <c r="B419" s="386" t="s">
        <v>927</v>
      </c>
      <c r="C419" s="247" t="s">
        <v>902</v>
      </c>
      <c r="D419" s="247" t="s">
        <v>915</v>
      </c>
      <c r="E419" s="763">
        <v>39481</v>
      </c>
      <c r="F419" s="298">
        <v>7</v>
      </c>
      <c r="G419" s="84"/>
      <c r="H419" s="84"/>
      <c r="I419" s="84" t="s">
        <v>37</v>
      </c>
      <c r="J419" s="84"/>
      <c r="K419" s="84"/>
      <c r="L419" s="84"/>
      <c r="M419" s="84"/>
      <c r="N419" s="84"/>
      <c r="O419" s="84"/>
      <c r="P419" s="840"/>
      <c r="Q419" s="439" t="s">
        <v>996</v>
      </c>
      <c r="R419" s="92" t="s">
        <v>68</v>
      </c>
      <c r="S419" s="19">
        <v>1</v>
      </c>
      <c r="T419" s="19"/>
      <c r="U419" s="19"/>
      <c r="V419" s="19"/>
      <c r="X419" s="143"/>
      <c r="Y419" s="144"/>
      <c r="AB419" s="137">
        <f t="shared" si="82"/>
        <v>0</v>
      </c>
      <c r="AC419" s="137">
        <f t="shared" si="83"/>
        <v>0</v>
      </c>
      <c r="AD419" s="137">
        <f t="shared" si="84"/>
        <v>1</v>
      </c>
      <c r="AE419" s="137">
        <f t="shared" si="85"/>
        <v>0</v>
      </c>
      <c r="AF419" s="137">
        <f t="shared" si="86"/>
        <v>0</v>
      </c>
      <c r="AG419" s="137">
        <f t="shared" si="87"/>
        <v>0</v>
      </c>
      <c r="AH419" s="137">
        <f t="shared" si="88"/>
        <v>0</v>
      </c>
      <c r="AI419" s="137">
        <f t="shared" si="89"/>
        <v>0</v>
      </c>
      <c r="AJ419" s="137">
        <f t="shared" si="90"/>
        <v>0</v>
      </c>
      <c r="AK419" s="137">
        <f t="shared" si="91"/>
        <v>0</v>
      </c>
      <c r="AL419" s="145"/>
      <c r="AM419" s="133">
        <f t="shared" si="92"/>
        <v>0</v>
      </c>
      <c r="AO419" s="133">
        <f t="shared" si="93"/>
        <v>0</v>
      </c>
    </row>
    <row r="420" spans="1:41" s="133" customFormat="1" ht="12.75">
      <c r="A420" s="594">
        <v>412</v>
      </c>
      <c r="B420" s="386" t="s">
        <v>928</v>
      </c>
      <c r="C420" s="247" t="s">
        <v>896</v>
      </c>
      <c r="D420" s="247" t="s">
        <v>889</v>
      </c>
      <c r="E420" s="763">
        <v>39496</v>
      </c>
      <c r="F420" s="298">
        <v>9</v>
      </c>
      <c r="G420" s="84"/>
      <c r="H420" s="84"/>
      <c r="I420" s="84" t="s">
        <v>37</v>
      </c>
      <c r="J420" s="84"/>
      <c r="K420" s="84"/>
      <c r="L420" s="84"/>
      <c r="M420" s="84"/>
      <c r="N420" s="84"/>
      <c r="O420" s="84"/>
      <c r="P420" s="840"/>
      <c r="Q420" s="439" t="s">
        <v>996</v>
      </c>
      <c r="R420" s="92" t="s">
        <v>68</v>
      </c>
      <c r="S420" s="19">
        <v>1</v>
      </c>
      <c r="T420" s="19"/>
      <c r="U420" s="19"/>
      <c r="V420" s="19"/>
      <c r="X420" s="143"/>
      <c r="Y420" s="144"/>
      <c r="AB420" s="137">
        <f t="shared" si="82"/>
        <v>0</v>
      </c>
      <c r="AC420" s="137">
        <f t="shared" si="83"/>
        <v>0</v>
      </c>
      <c r="AD420" s="137">
        <f t="shared" si="84"/>
        <v>1</v>
      </c>
      <c r="AE420" s="137">
        <f t="shared" si="85"/>
        <v>0</v>
      </c>
      <c r="AF420" s="137">
        <f t="shared" si="86"/>
        <v>0</v>
      </c>
      <c r="AG420" s="137">
        <f t="shared" si="87"/>
        <v>0</v>
      </c>
      <c r="AH420" s="137">
        <f t="shared" si="88"/>
        <v>0</v>
      </c>
      <c r="AI420" s="137">
        <f t="shared" si="89"/>
        <v>0</v>
      </c>
      <c r="AJ420" s="137">
        <f t="shared" si="90"/>
        <v>0</v>
      </c>
      <c r="AK420" s="137">
        <f t="shared" si="91"/>
        <v>0</v>
      </c>
      <c r="AL420" s="145"/>
      <c r="AM420" s="133">
        <f t="shared" si="92"/>
        <v>0</v>
      </c>
      <c r="AO420" s="133">
        <f t="shared" si="93"/>
        <v>0</v>
      </c>
    </row>
    <row r="421" spans="1:41" s="133" customFormat="1" ht="12.75">
      <c r="A421" s="594">
        <v>413</v>
      </c>
      <c r="B421" s="386" t="s">
        <v>929</v>
      </c>
      <c r="C421" s="247" t="s">
        <v>902</v>
      </c>
      <c r="D421" s="247" t="s">
        <v>889</v>
      </c>
      <c r="E421" s="763">
        <v>39526</v>
      </c>
      <c r="F421" s="298">
        <v>7</v>
      </c>
      <c r="G421" s="84"/>
      <c r="H421" s="84"/>
      <c r="I421" s="84" t="s">
        <v>37</v>
      </c>
      <c r="J421" s="84"/>
      <c r="K421" s="84"/>
      <c r="L421" s="84"/>
      <c r="M421" s="84"/>
      <c r="N421" s="84"/>
      <c r="O421" s="84"/>
      <c r="P421" s="840"/>
      <c r="Q421" s="439" t="s">
        <v>996</v>
      </c>
      <c r="R421" s="92" t="s">
        <v>68</v>
      </c>
      <c r="S421" s="19">
        <v>1</v>
      </c>
      <c r="T421" s="19"/>
      <c r="U421" s="19"/>
      <c r="V421" s="19"/>
      <c r="X421" s="143"/>
      <c r="Y421" s="144"/>
      <c r="AB421" s="137">
        <f t="shared" si="82"/>
        <v>0</v>
      </c>
      <c r="AC421" s="137">
        <f t="shared" si="83"/>
        <v>0</v>
      </c>
      <c r="AD421" s="137">
        <f t="shared" si="84"/>
        <v>1</v>
      </c>
      <c r="AE421" s="137">
        <f t="shared" si="85"/>
        <v>0</v>
      </c>
      <c r="AF421" s="137">
        <f t="shared" si="86"/>
        <v>0</v>
      </c>
      <c r="AG421" s="137">
        <f t="shared" si="87"/>
        <v>0</v>
      </c>
      <c r="AH421" s="137">
        <f t="shared" si="88"/>
        <v>0</v>
      </c>
      <c r="AI421" s="137">
        <f t="shared" si="89"/>
        <v>0</v>
      </c>
      <c r="AJ421" s="137">
        <f t="shared" si="90"/>
        <v>0</v>
      </c>
      <c r="AK421" s="137">
        <f t="shared" si="91"/>
        <v>0</v>
      </c>
      <c r="AL421" s="145"/>
      <c r="AM421" s="133">
        <f t="shared" si="92"/>
        <v>0</v>
      </c>
      <c r="AO421" s="133">
        <f t="shared" si="93"/>
        <v>0</v>
      </c>
    </row>
    <row r="422" spans="1:41" s="133" customFormat="1" ht="12.75">
      <c r="A422" s="594">
        <v>414</v>
      </c>
      <c r="B422" s="386" t="s">
        <v>930</v>
      </c>
      <c r="C422" s="247" t="s">
        <v>922</v>
      </c>
      <c r="D422" s="247" t="s">
        <v>893</v>
      </c>
      <c r="E422" s="763">
        <v>39546</v>
      </c>
      <c r="F422" s="298">
        <v>6</v>
      </c>
      <c r="G422" s="85"/>
      <c r="H422" s="85"/>
      <c r="I422" s="84"/>
      <c r="J422" s="84"/>
      <c r="K422" s="84"/>
      <c r="L422" s="84"/>
      <c r="M422" s="84"/>
      <c r="N422" s="84"/>
      <c r="O422" s="84" t="s">
        <v>37</v>
      </c>
      <c r="P422" s="840"/>
      <c r="Q422" s="439" t="s">
        <v>996</v>
      </c>
      <c r="R422" s="92" t="s">
        <v>68</v>
      </c>
      <c r="S422" s="19">
        <v>1</v>
      </c>
      <c r="T422" s="19"/>
      <c r="U422" s="19"/>
      <c r="V422" s="19"/>
      <c r="X422" s="143"/>
      <c r="Y422" s="144"/>
      <c r="AB422" s="137">
        <f t="shared" si="82"/>
        <v>0</v>
      </c>
      <c r="AC422" s="137">
        <f t="shared" si="83"/>
        <v>0</v>
      </c>
      <c r="AD422" s="137">
        <f t="shared" si="84"/>
        <v>0</v>
      </c>
      <c r="AE422" s="137">
        <f t="shared" si="85"/>
        <v>0</v>
      </c>
      <c r="AF422" s="137">
        <f t="shared" si="86"/>
        <v>0</v>
      </c>
      <c r="AG422" s="137">
        <f t="shared" si="87"/>
        <v>0</v>
      </c>
      <c r="AH422" s="137">
        <f t="shared" si="88"/>
        <v>0</v>
      </c>
      <c r="AI422" s="137">
        <f t="shared" si="89"/>
        <v>0</v>
      </c>
      <c r="AJ422" s="137">
        <f t="shared" si="90"/>
        <v>1</v>
      </c>
      <c r="AK422" s="137">
        <f t="shared" si="91"/>
        <v>0</v>
      </c>
      <c r="AL422" s="145"/>
      <c r="AM422" s="133">
        <f t="shared" si="92"/>
        <v>0</v>
      </c>
      <c r="AO422" s="133">
        <f t="shared" si="93"/>
        <v>0</v>
      </c>
    </row>
    <row r="423" spans="1:41" s="133" customFormat="1" ht="12.75">
      <c r="A423" s="594">
        <v>415</v>
      </c>
      <c r="B423" s="386" t="s">
        <v>931</v>
      </c>
      <c r="C423" s="247" t="s">
        <v>903</v>
      </c>
      <c r="D423" s="247" t="s">
        <v>655</v>
      </c>
      <c r="E423" s="763">
        <v>39562</v>
      </c>
      <c r="F423" s="298">
        <v>7</v>
      </c>
      <c r="G423" s="84"/>
      <c r="H423" s="84"/>
      <c r="I423" s="84" t="s">
        <v>37</v>
      </c>
      <c r="J423" s="84"/>
      <c r="K423" s="84"/>
      <c r="L423" s="84"/>
      <c r="M423" s="84"/>
      <c r="N423" s="84"/>
      <c r="O423" s="84"/>
      <c r="P423" s="840"/>
      <c r="Q423" s="439" t="s">
        <v>996</v>
      </c>
      <c r="R423" s="92" t="s">
        <v>68</v>
      </c>
      <c r="S423" s="19">
        <v>1</v>
      </c>
      <c r="T423" s="19"/>
      <c r="U423" s="19"/>
      <c r="V423" s="19"/>
      <c r="X423" s="143"/>
      <c r="Y423" s="144"/>
      <c r="AB423" s="137">
        <f t="shared" si="82"/>
        <v>0</v>
      </c>
      <c r="AC423" s="137">
        <f t="shared" si="83"/>
        <v>0</v>
      </c>
      <c r="AD423" s="137">
        <f t="shared" si="84"/>
        <v>1</v>
      </c>
      <c r="AE423" s="137">
        <f t="shared" si="85"/>
        <v>0</v>
      </c>
      <c r="AF423" s="137">
        <f t="shared" si="86"/>
        <v>0</v>
      </c>
      <c r="AG423" s="137">
        <f t="shared" si="87"/>
        <v>0</v>
      </c>
      <c r="AH423" s="137">
        <f t="shared" si="88"/>
        <v>0</v>
      </c>
      <c r="AI423" s="137">
        <f t="shared" si="89"/>
        <v>0</v>
      </c>
      <c r="AJ423" s="137">
        <f t="shared" si="90"/>
        <v>0</v>
      </c>
      <c r="AK423" s="137">
        <f t="shared" si="91"/>
        <v>0</v>
      </c>
      <c r="AL423" s="145"/>
      <c r="AM423" s="133">
        <f t="shared" si="92"/>
        <v>0</v>
      </c>
      <c r="AO423" s="133">
        <f t="shared" si="93"/>
        <v>0</v>
      </c>
    </row>
    <row r="424" spans="1:41" s="133" customFormat="1" ht="12.75">
      <c r="A424" s="594">
        <v>416</v>
      </c>
      <c r="B424" s="386" t="s">
        <v>932</v>
      </c>
      <c r="C424" s="247" t="s">
        <v>922</v>
      </c>
      <c r="D424" s="247" t="s">
        <v>655</v>
      </c>
      <c r="E424" s="763">
        <v>39602</v>
      </c>
      <c r="F424" s="298">
        <v>8</v>
      </c>
      <c r="G424" s="85" t="s">
        <v>37</v>
      </c>
      <c r="H424" s="85"/>
      <c r="I424" s="84"/>
      <c r="J424" s="84"/>
      <c r="K424" s="84"/>
      <c r="L424" s="84"/>
      <c r="M424" s="84"/>
      <c r="N424" s="84"/>
      <c r="O424" s="84"/>
      <c r="P424" s="840"/>
      <c r="Q424" s="439" t="s">
        <v>996</v>
      </c>
      <c r="R424" s="92" t="s">
        <v>68</v>
      </c>
      <c r="S424" s="19">
        <v>1</v>
      </c>
      <c r="T424" s="19"/>
      <c r="U424" s="19"/>
      <c r="V424" s="19"/>
      <c r="X424" s="143"/>
      <c r="Y424" s="144"/>
      <c r="AB424" s="137">
        <f t="shared" si="82"/>
        <v>1</v>
      </c>
      <c r="AC424" s="137">
        <f t="shared" si="83"/>
        <v>0</v>
      </c>
      <c r="AD424" s="137">
        <f t="shared" si="84"/>
        <v>0</v>
      </c>
      <c r="AE424" s="137">
        <f t="shared" si="85"/>
        <v>0</v>
      </c>
      <c r="AF424" s="137">
        <f t="shared" si="86"/>
        <v>0</v>
      </c>
      <c r="AG424" s="137">
        <f t="shared" si="87"/>
        <v>0</v>
      </c>
      <c r="AH424" s="137">
        <f t="shared" si="88"/>
        <v>0</v>
      </c>
      <c r="AI424" s="137">
        <f t="shared" si="89"/>
        <v>0</v>
      </c>
      <c r="AJ424" s="137">
        <f t="shared" si="90"/>
        <v>0</v>
      </c>
      <c r="AK424" s="137">
        <f t="shared" si="91"/>
        <v>0</v>
      </c>
      <c r="AL424" s="145"/>
      <c r="AM424" s="133">
        <f t="shared" si="92"/>
        <v>0</v>
      </c>
      <c r="AO424" s="133">
        <f t="shared" si="93"/>
        <v>0</v>
      </c>
    </row>
    <row r="425" spans="1:41" s="133" customFormat="1" ht="12.75">
      <c r="A425" s="594">
        <v>417</v>
      </c>
      <c r="B425" s="386" t="s">
        <v>933</v>
      </c>
      <c r="C425" s="247" t="s">
        <v>922</v>
      </c>
      <c r="D425" s="247" t="s">
        <v>889</v>
      </c>
      <c r="E425" s="763">
        <v>39626</v>
      </c>
      <c r="F425" s="298">
        <v>9</v>
      </c>
      <c r="G425" s="85"/>
      <c r="H425" s="85" t="s">
        <v>37</v>
      </c>
      <c r="I425" s="84"/>
      <c r="J425" s="84"/>
      <c r="K425" s="84"/>
      <c r="L425" s="84"/>
      <c r="M425" s="84"/>
      <c r="N425" s="84"/>
      <c r="O425" s="84"/>
      <c r="P425" s="840"/>
      <c r="Q425" s="439" t="s">
        <v>996</v>
      </c>
      <c r="R425" s="92" t="s">
        <v>68</v>
      </c>
      <c r="S425" s="19">
        <v>1</v>
      </c>
      <c r="T425" s="19"/>
      <c r="U425" s="19"/>
      <c r="V425" s="19"/>
      <c r="X425" s="143"/>
      <c r="Y425" s="144"/>
      <c r="AB425" s="137">
        <f t="shared" si="82"/>
        <v>0</v>
      </c>
      <c r="AC425" s="137">
        <f t="shared" si="83"/>
        <v>1</v>
      </c>
      <c r="AD425" s="137">
        <f t="shared" si="84"/>
        <v>0</v>
      </c>
      <c r="AE425" s="137">
        <f t="shared" si="85"/>
        <v>0</v>
      </c>
      <c r="AF425" s="137">
        <f t="shared" si="86"/>
        <v>0</v>
      </c>
      <c r="AG425" s="137">
        <f t="shared" si="87"/>
        <v>0</v>
      </c>
      <c r="AH425" s="137">
        <f t="shared" si="88"/>
        <v>0</v>
      </c>
      <c r="AI425" s="137">
        <f t="shared" si="89"/>
        <v>0</v>
      </c>
      <c r="AJ425" s="137">
        <f t="shared" si="90"/>
        <v>0</v>
      </c>
      <c r="AK425" s="137">
        <f t="shared" si="91"/>
        <v>0</v>
      </c>
      <c r="AL425" s="145"/>
      <c r="AM425" s="133">
        <f t="shared" si="92"/>
        <v>0</v>
      </c>
      <c r="AO425" s="133">
        <f t="shared" si="93"/>
        <v>0</v>
      </c>
    </row>
    <row r="426" spans="1:41" s="133" customFormat="1" ht="12.75">
      <c r="A426" s="594">
        <v>418</v>
      </c>
      <c r="B426" s="386" t="s">
        <v>934</v>
      </c>
      <c r="C426" s="247" t="s">
        <v>896</v>
      </c>
      <c r="D426" s="247" t="s">
        <v>889</v>
      </c>
      <c r="E426" s="763">
        <v>39637</v>
      </c>
      <c r="F426" s="298">
        <v>9</v>
      </c>
      <c r="G426" s="85" t="s">
        <v>37</v>
      </c>
      <c r="H426" s="85"/>
      <c r="I426" s="84"/>
      <c r="J426" s="84"/>
      <c r="K426" s="84"/>
      <c r="L426" s="84"/>
      <c r="M426" s="84"/>
      <c r="N426" s="84"/>
      <c r="O426" s="84"/>
      <c r="P426" s="840"/>
      <c r="Q426" s="439" t="s">
        <v>996</v>
      </c>
      <c r="R426" s="92" t="s">
        <v>68</v>
      </c>
      <c r="S426" s="19">
        <v>1</v>
      </c>
      <c r="T426" s="19"/>
      <c r="U426" s="19"/>
      <c r="V426" s="19"/>
      <c r="X426" s="143"/>
      <c r="Y426" s="144"/>
      <c r="AB426" s="137">
        <f t="shared" si="82"/>
        <v>1</v>
      </c>
      <c r="AC426" s="137">
        <f t="shared" si="83"/>
        <v>0</v>
      </c>
      <c r="AD426" s="137">
        <f t="shared" si="84"/>
        <v>0</v>
      </c>
      <c r="AE426" s="137">
        <f t="shared" si="85"/>
        <v>0</v>
      </c>
      <c r="AF426" s="137">
        <f t="shared" si="86"/>
        <v>0</v>
      </c>
      <c r="AG426" s="137">
        <f t="shared" si="87"/>
        <v>0</v>
      </c>
      <c r="AH426" s="137">
        <f t="shared" si="88"/>
        <v>0</v>
      </c>
      <c r="AI426" s="137">
        <f t="shared" si="89"/>
        <v>0</v>
      </c>
      <c r="AJ426" s="137">
        <f t="shared" si="90"/>
        <v>0</v>
      </c>
      <c r="AK426" s="137">
        <f t="shared" si="91"/>
        <v>0</v>
      </c>
      <c r="AL426" s="145"/>
      <c r="AM426" s="133">
        <f t="shared" si="92"/>
        <v>0</v>
      </c>
      <c r="AO426" s="133">
        <f t="shared" si="93"/>
        <v>0</v>
      </c>
    </row>
    <row r="427" spans="1:41" s="133" customFormat="1" ht="12.75">
      <c r="A427" s="594">
        <v>419</v>
      </c>
      <c r="B427" s="386" t="s">
        <v>935</v>
      </c>
      <c r="C427" s="247" t="s">
        <v>902</v>
      </c>
      <c r="D427" s="247" t="s">
        <v>889</v>
      </c>
      <c r="E427" s="763">
        <v>39647</v>
      </c>
      <c r="F427" s="298">
        <v>7</v>
      </c>
      <c r="G427" s="84"/>
      <c r="H427" s="84"/>
      <c r="I427" s="84" t="s">
        <v>37</v>
      </c>
      <c r="J427" s="84"/>
      <c r="K427" s="84"/>
      <c r="L427" s="84"/>
      <c r="M427" s="84"/>
      <c r="N427" s="84"/>
      <c r="O427" s="84"/>
      <c r="P427" s="840"/>
      <c r="Q427" s="439" t="s">
        <v>996</v>
      </c>
      <c r="R427" s="92" t="s">
        <v>68</v>
      </c>
      <c r="S427" s="19">
        <v>1</v>
      </c>
      <c r="T427" s="19"/>
      <c r="U427" s="19"/>
      <c r="V427" s="19"/>
      <c r="X427" s="143"/>
      <c r="Y427" s="144"/>
      <c r="AB427" s="137">
        <f t="shared" si="82"/>
        <v>0</v>
      </c>
      <c r="AC427" s="137">
        <f t="shared" si="83"/>
        <v>0</v>
      </c>
      <c r="AD427" s="137">
        <f t="shared" si="84"/>
        <v>1</v>
      </c>
      <c r="AE427" s="137">
        <f t="shared" si="85"/>
        <v>0</v>
      </c>
      <c r="AF427" s="137">
        <f t="shared" si="86"/>
        <v>0</v>
      </c>
      <c r="AG427" s="137">
        <f t="shared" si="87"/>
        <v>0</v>
      </c>
      <c r="AH427" s="137">
        <f t="shared" si="88"/>
        <v>0</v>
      </c>
      <c r="AI427" s="137">
        <f t="shared" si="89"/>
        <v>0</v>
      </c>
      <c r="AJ427" s="137">
        <f t="shared" si="90"/>
        <v>0</v>
      </c>
      <c r="AK427" s="137">
        <f t="shared" si="91"/>
        <v>0</v>
      </c>
      <c r="AL427" s="145"/>
      <c r="AM427" s="133">
        <f t="shared" si="92"/>
        <v>0</v>
      </c>
      <c r="AO427" s="133">
        <f t="shared" si="93"/>
        <v>0</v>
      </c>
    </row>
    <row r="428" spans="1:41" s="133" customFormat="1" ht="12.75">
      <c r="A428" s="594">
        <v>420</v>
      </c>
      <c r="B428" s="387" t="s">
        <v>937</v>
      </c>
      <c r="C428" s="247" t="s">
        <v>903</v>
      </c>
      <c r="D428" s="247" t="s">
        <v>655</v>
      </c>
      <c r="E428" s="764">
        <v>39670</v>
      </c>
      <c r="F428" s="299">
        <v>12</v>
      </c>
      <c r="G428" s="85"/>
      <c r="H428" s="85"/>
      <c r="I428" s="85" t="s">
        <v>37</v>
      </c>
      <c r="J428" s="85"/>
      <c r="K428" s="85"/>
      <c r="L428" s="85"/>
      <c r="M428" s="85"/>
      <c r="N428" s="85"/>
      <c r="O428" s="85"/>
      <c r="P428" s="840"/>
      <c r="Q428" s="439" t="s">
        <v>996</v>
      </c>
      <c r="R428" s="92" t="s">
        <v>68</v>
      </c>
      <c r="S428" s="19">
        <v>1</v>
      </c>
      <c r="T428" s="19"/>
      <c r="U428" s="19"/>
      <c r="V428" s="19"/>
      <c r="X428" s="143"/>
      <c r="Y428" s="144"/>
      <c r="AB428" s="137">
        <f t="shared" si="82"/>
        <v>0</v>
      </c>
      <c r="AC428" s="137">
        <f t="shared" si="83"/>
        <v>0</v>
      </c>
      <c r="AD428" s="137">
        <f t="shared" si="84"/>
        <v>1</v>
      </c>
      <c r="AE428" s="137">
        <f t="shared" si="85"/>
        <v>0</v>
      </c>
      <c r="AF428" s="137">
        <f t="shared" si="86"/>
        <v>0</v>
      </c>
      <c r="AG428" s="137">
        <f t="shared" si="87"/>
        <v>0</v>
      </c>
      <c r="AH428" s="137">
        <f t="shared" si="88"/>
        <v>0</v>
      </c>
      <c r="AI428" s="137">
        <f t="shared" si="89"/>
        <v>0</v>
      </c>
      <c r="AJ428" s="137">
        <f t="shared" si="90"/>
        <v>0</v>
      </c>
      <c r="AK428" s="137">
        <f t="shared" si="91"/>
        <v>0</v>
      </c>
      <c r="AL428" s="145"/>
      <c r="AM428" s="133">
        <f t="shared" si="92"/>
        <v>0</v>
      </c>
      <c r="AO428" s="133">
        <f t="shared" si="93"/>
        <v>0</v>
      </c>
    </row>
    <row r="429" spans="1:41" s="133" customFormat="1" ht="12.75">
      <c r="A429" s="594">
        <v>421</v>
      </c>
      <c r="B429" s="386" t="s">
        <v>938</v>
      </c>
      <c r="C429" s="247" t="s">
        <v>903</v>
      </c>
      <c r="D429" s="247" t="s">
        <v>889</v>
      </c>
      <c r="E429" s="763">
        <v>39854</v>
      </c>
      <c r="F429" s="298">
        <v>7</v>
      </c>
      <c r="G429" s="85"/>
      <c r="H429" s="85" t="s">
        <v>37</v>
      </c>
      <c r="I429" s="84"/>
      <c r="J429" s="84"/>
      <c r="K429" s="84"/>
      <c r="L429" s="84"/>
      <c r="M429" s="84"/>
      <c r="N429" s="84"/>
      <c r="O429" s="84"/>
      <c r="P429" s="840"/>
      <c r="Q429" s="439" t="s">
        <v>996</v>
      </c>
      <c r="R429" s="92" t="s">
        <v>68</v>
      </c>
      <c r="S429" s="19">
        <v>1</v>
      </c>
      <c r="T429" s="19"/>
      <c r="U429" s="19"/>
      <c r="V429" s="19"/>
      <c r="X429" s="143"/>
      <c r="Y429" s="144"/>
      <c r="AB429" s="137">
        <f t="shared" si="82"/>
        <v>0</v>
      </c>
      <c r="AC429" s="137">
        <f t="shared" si="83"/>
        <v>1</v>
      </c>
      <c r="AD429" s="137">
        <f t="shared" si="84"/>
        <v>0</v>
      </c>
      <c r="AE429" s="137">
        <f t="shared" si="85"/>
        <v>0</v>
      </c>
      <c r="AF429" s="137">
        <f t="shared" si="86"/>
        <v>0</v>
      </c>
      <c r="AG429" s="137">
        <f t="shared" si="87"/>
        <v>0</v>
      </c>
      <c r="AH429" s="137">
        <f t="shared" si="88"/>
        <v>0</v>
      </c>
      <c r="AI429" s="137">
        <f t="shared" si="89"/>
        <v>0</v>
      </c>
      <c r="AJ429" s="137">
        <f t="shared" si="90"/>
        <v>0</v>
      </c>
      <c r="AK429" s="137">
        <f t="shared" si="91"/>
        <v>0</v>
      </c>
      <c r="AL429" s="145"/>
      <c r="AM429" s="133">
        <f t="shared" si="92"/>
        <v>0</v>
      </c>
      <c r="AO429" s="133">
        <f t="shared" si="93"/>
        <v>0</v>
      </c>
    </row>
    <row r="430" spans="1:41" s="133" customFormat="1" ht="12.75">
      <c r="A430" s="594">
        <v>422</v>
      </c>
      <c r="B430" s="386" t="s">
        <v>939</v>
      </c>
      <c r="C430" s="247" t="s">
        <v>896</v>
      </c>
      <c r="D430" s="247" t="s">
        <v>655</v>
      </c>
      <c r="E430" s="763">
        <v>39863</v>
      </c>
      <c r="F430" s="298">
        <v>9</v>
      </c>
      <c r="G430" s="85" t="s">
        <v>37</v>
      </c>
      <c r="H430" s="85"/>
      <c r="I430" s="84"/>
      <c r="J430" s="84"/>
      <c r="K430" s="84"/>
      <c r="L430" s="84"/>
      <c r="M430" s="84"/>
      <c r="N430" s="84"/>
      <c r="O430" s="84"/>
      <c r="P430" s="840"/>
      <c r="Q430" s="439" t="s">
        <v>996</v>
      </c>
      <c r="R430" s="92" t="s">
        <v>68</v>
      </c>
      <c r="S430" s="19">
        <v>1</v>
      </c>
      <c r="T430" s="19"/>
      <c r="U430" s="19"/>
      <c r="V430" s="19"/>
      <c r="X430" s="143"/>
      <c r="Y430" s="144"/>
      <c r="AB430" s="137">
        <f t="shared" si="82"/>
        <v>1</v>
      </c>
      <c r="AC430" s="137">
        <f t="shared" si="83"/>
        <v>0</v>
      </c>
      <c r="AD430" s="137">
        <f t="shared" si="84"/>
        <v>0</v>
      </c>
      <c r="AE430" s="137">
        <f t="shared" si="85"/>
        <v>0</v>
      </c>
      <c r="AF430" s="137">
        <f t="shared" si="86"/>
        <v>0</v>
      </c>
      <c r="AG430" s="137">
        <f t="shared" si="87"/>
        <v>0</v>
      </c>
      <c r="AH430" s="137">
        <f t="shared" si="88"/>
        <v>0</v>
      </c>
      <c r="AI430" s="137">
        <f t="shared" si="89"/>
        <v>0</v>
      </c>
      <c r="AJ430" s="137">
        <f t="shared" si="90"/>
        <v>0</v>
      </c>
      <c r="AK430" s="137">
        <f t="shared" si="91"/>
        <v>0</v>
      </c>
      <c r="AL430" s="145"/>
      <c r="AM430" s="133">
        <f t="shared" si="92"/>
        <v>0</v>
      </c>
      <c r="AO430" s="133">
        <f t="shared" si="93"/>
        <v>0</v>
      </c>
    </row>
    <row r="431" spans="1:41" s="133" customFormat="1" ht="12.75">
      <c r="A431" s="594">
        <v>423</v>
      </c>
      <c r="B431" s="387" t="s">
        <v>940</v>
      </c>
      <c r="C431" s="247" t="s">
        <v>922</v>
      </c>
      <c r="D431" s="247" t="s">
        <v>66</v>
      </c>
      <c r="E431" s="764">
        <v>39890</v>
      </c>
      <c r="F431" s="299">
        <v>7</v>
      </c>
      <c r="G431" s="85"/>
      <c r="H431" s="85"/>
      <c r="I431" s="85" t="s">
        <v>37</v>
      </c>
      <c r="J431" s="85"/>
      <c r="K431" s="85"/>
      <c r="L431" s="85"/>
      <c r="M431" s="85"/>
      <c r="N431" s="85"/>
      <c r="O431" s="85"/>
      <c r="P431" s="840"/>
      <c r="Q431" s="439" t="s">
        <v>996</v>
      </c>
      <c r="R431" s="92" t="s">
        <v>68</v>
      </c>
      <c r="S431" s="19">
        <v>1</v>
      </c>
      <c r="T431" s="19"/>
      <c r="U431" s="19"/>
      <c r="V431" s="19"/>
      <c r="X431" s="143"/>
      <c r="Y431" s="144"/>
      <c r="AB431" s="137">
        <f t="shared" si="82"/>
        <v>0</v>
      </c>
      <c r="AC431" s="137">
        <f t="shared" si="83"/>
        <v>0</v>
      </c>
      <c r="AD431" s="137">
        <f t="shared" si="84"/>
        <v>1</v>
      </c>
      <c r="AE431" s="137">
        <f t="shared" si="85"/>
        <v>0</v>
      </c>
      <c r="AF431" s="137">
        <f t="shared" si="86"/>
        <v>0</v>
      </c>
      <c r="AG431" s="137">
        <f t="shared" si="87"/>
        <v>0</v>
      </c>
      <c r="AH431" s="137">
        <f t="shared" si="88"/>
        <v>0</v>
      </c>
      <c r="AI431" s="137">
        <f t="shared" si="89"/>
        <v>0</v>
      </c>
      <c r="AJ431" s="137">
        <f t="shared" si="90"/>
        <v>0</v>
      </c>
      <c r="AK431" s="137">
        <f t="shared" si="91"/>
        <v>0</v>
      </c>
      <c r="AL431" s="145"/>
      <c r="AM431" s="133">
        <f t="shared" si="92"/>
        <v>0</v>
      </c>
      <c r="AO431" s="133">
        <f t="shared" si="93"/>
        <v>0</v>
      </c>
    </row>
    <row r="432" spans="1:41" s="133" customFormat="1" ht="12.75">
      <c r="A432" s="594">
        <v>424</v>
      </c>
      <c r="B432" s="387" t="s">
        <v>941</v>
      </c>
      <c r="C432" s="247" t="s">
        <v>922</v>
      </c>
      <c r="D432" s="247" t="s">
        <v>915</v>
      </c>
      <c r="E432" s="764">
        <v>39890</v>
      </c>
      <c r="F432" s="299">
        <v>8</v>
      </c>
      <c r="G432" s="85"/>
      <c r="H432" s="85"/>
      <c r="I432" s="85"/>
      <c r="J432" s="85"/>
      <c r="K432" s="85"/>
      <c r="L432" s="85"/>
      <c r="M432" s="85"/>
      <c r="N432" s="85"/>
      <c r="O432" s="85" t="s">
        <v>37</v>
      </c>
      <c r="P432" s="840"/>
      <c r="Q432" s="439" t="s">
        <v>996</v>
      </c>
      <c r="R432" s="92" t="s">
        <v>68</v>
      </c>
      <c r="S432" s="19">
        <v>1</v>
      </c>
      <c r="T432" s="19"/>
      <c r="U432" s="19"/>
      <c r="V432" s="19"/>
      <c r="X432" s="143"/>
      <c r="Y432" s="144"/>
      <c r="AB432" s="137">
        <f t="shared" si="82"/>
        <v>0</v>
      </c>
      <c r="AC432" s="137">
        <f t="shared" si="83"/>
        <v>0</v>
      </c>
      <c r="AD432" s="137">
        <f t="shared" si="84"/>
        <v>0</v>
      </c>
      <c r="AE432" s="137">
        <f t="shared" si="85"/>
        <v>0</v>
      </c>
      <c r="AF432" s="137">
        <f t="shared" si="86"/>
        <v>0</v>
      </c>
      <c r="AG432" s="137">
        <f t="shared" si="87"/>
        <v>0</v>
      </c>
      <c r="AH432" s="137">
        <f t="shared" si="88"/>
        <v>0</v>
      </c>
      <c r="AI432" s="137">
        <f t="shared" si="89"/>
        <v>0</v>
      </c>
      <c r="AJ432" s="137">
        <f t="shared" si="90"/>
        <v>1</v>
      </c>
      <c r="AK432" s="137">
        <f t="shared" si="91"/>
        <v>0</v>
      </c>
      <c r="AL432" s="145"/>
      <c r="AM432" s="133">
        <f t="shared" si="92"/>
        <v>0</v>
      </c>
      <c r="AO432" s="133">
        <f t="shared" si="93"/>
        <v>0</v>
      </c>
    </row>
    <row r="433" spans="1:41" s="133" customFormat="1" ht="12.75">
      <c r="A433" s="594">
        <v>425</v>
      </c>
      <c r="B433" s="387" t="s">
        <v>942</v>
      </c>
      <c r="C433" s="247" t="s">
        <v>922</v>
      </c>
      <c r="D433" s="247" t="s">
        <v>66</v>
      </c>
      <c r="E433" s="764">
        <v>39890</v>
      </c>
      <c r="F433" s="299">
        <v>8</v>
      </c>
      <c r="G433" s="85"/>
      <c r="H433" s="85" t="s">
        <v>37</v>
      </c>
      <c r="I433" s="85"/>
      <c r="J433" s="85"/>
      <c r="K433" s="85"/>
      <c r="L433" s="85"/>
      <c r="M433" s="85"/>
      <c r="N433" s="85"/>
      <c r="O433" s="85"/>
      <c r="P433" s="840"/>
      <c r="Q433" s="439" t="s">
        <v>996</v>
      </c>
      <c r="R433" s="92" t="s">
        <v>68</v>
      </c>
      <c r="S433" s="19">
        <v>1</v>
      </c>
      <c r="T433" s="19"/>
      <c r="U433" s="19"/>
      <c r="V433" s="19"/>
      <c r="X433" s="143"/>
      <c r="Y433" s="144"/>
      <c r="AB433" s="137">
        <f t="shared" si="82"/>
        <v>0</v>
      </c>
      <c r="AC433" s="137">
        <f t="shared" si="83"/>
        <v>1</v>
      </c>
      <c r="AD433" s="137">
        <f t="shared" si="84"/>
        <v>0</v>
      </c>
      <c r="AE433" s="137">
        <f t="shared" si="85"/>
        <v>0</v>
      </c>
      <c r="AF433" s="137">
        <f t="shared" si="86"/>
        <v>0</v>
      </c>
      <c r="AG433" s="137">
        <f t="shared" si="87"/>
        <v>0</v>
      </c>
      <c r="AH433" s="137">
        <f t="shared" si="88"/>
        <v>0</v>
      </c>
      <c r="AI433" s="137">
        <f t="shared" si="89"/>
        <v>0</v>
      </c>
      <c r="AJ433" s="137">
        <f t="shared" si="90"/>
        <v>0</v>
      </c>
      <c r="AK433" s="137">
        <f t="shared" si="91"/>
        <v>0</v>
      </c>
      <c r="AL433" s="145"/>
      <c r="AM433" s="133">
        <f t="shared" si="92"/>
        <v>0</v>
      </c>
      <c r="AO433" s="133">
        <f t="shared" si="93"/>
        <v>0</v>
      </c>
    </row>
    <row r="434" spans="1:41" s="133" customFormat="1" ht="12.75">
      <c r="A434" s="594">
        <v>426</v>
      </c>
      <c r="B434" s="387" t="s">
        <v>943</v>
      </c>
      <c r="C434" s="247" t="s">
        <v>896</v>
      </c>
      <c r="D434" s="247" t="s">
        <v>655</v>
      </c>
      <c r="E434" s="764">
        <v>39923</v>
      </c>
      <c r="F434" s="299">
        <v>12</v>
      </c>
      <c r="G434" s="85"/>
      <c r="H434" s="85"/>
      <c r="I434" s="85" t="s">
        <v>37</v>
      </c>
      <c r="J434" s="85"/>
      <c r="K434" s="85"/>
      <c r="L434" s="85"/>
      <c r="M434" s="85"/>
      <c r="N434" s="85"/>
      <c r="O434" s="85"/>
      <c r="P434" s="840"/>
      <c r="Q434" s="439" t="s">
        <v>996</v>
      </c>
      <c r="R434" s="92" t="s">
        <v>68</v>
      </c>
      <c r="S434" s="19">
        <v>1</v>
      </c>
      <c r="T434" s="19"/>
      <c r="U434" s="19"/>
      <c r="V434" s="19"/>
      <c r="X434" s="143"/>
      <c r="Y434" s="144"/>
      <c r="AB434" s="137">
        <f t="shared" si="82"/>
        <v>0</v>
      </c>
      <c r="AC434" s="137">
        <f t="shared" si="83"/>
        <v>0</v>
      </c>
      <c r="AD434" s="137">
        <f t="shared" si="84"/>
        <v>1</v>
      </c>
      <c r="AE434" s="137">
        <f t="shared" si="85"/>
        <v>0</v>
      </c>
      <c r="AF434" s="137">
        <f t="shared" si="86"/>
        <v>0</v>
      </c>
      <c r="AG434" s="137">
        <f t="shared" si="87"/>
        <v>0</v>
      </c>
      <c r="AH434" s="137">
        <f t="shared" si="88"/>
        <v>0</v>
      </c>
      <c r="AI434" s="137">
        <f t="shared" si="89"/>
        <v>0</v>
      </c>
      <c r="AJ434" s="137">
        <f t="shared" si="90"/>
        <v>0</v>
      </c>
      <c r="AK434" s="137">
        <f t="shared" si="91"/>
        <v>0</v>
      </c>
      <c r="AL434" s="145"/>
      <c r="AM434" s="133">
        <f t="shared" si="92"/>
        <v>0</v>
      </c>
      <c r="AO434" s="133">
        <f t="shared" si="93"/>
        <v>0</v>
      </c>
    </row>
    <row r="435" spans="1:41" s="133" customFormat="1" ht="12.75">
      <c r="A435" s="594">
        <v>427</v>
      </c>
      <c r="B435" s="387" t="s">
        <v>944</v>
      </c>
      <c r="C435" s="247" t="s">
        <v>922</v>
      </c>
      <c r="D435" s="247" t="s">
        <v>915</v>
      </c>
      <c r="E435" s="764">
        <v>39923</v>
      </c>
      <c r="F435" s="299">
        <v>19</v>
      </c>
      <c r="G435" s="85"/>
      <c r="H435" s="85" t="s">
        <v>37</v>
      </c>
      <c r="I435" s="85"/>
      <c r="J435" s="85"/>
      <c r="K435" s="85"/>
      <c r="L435" s="85"/>
      <c r="M435" s="85"/>
      <c r="N435" s="85"/>
      <c r="O435" s="85"/>
      <c r="P435" s="840"/>
      <c r="Q435" s="439" t="s">
        <v>996</v>
      </c>
      <c r="R435" s="92" t="s">
        <v>68</v>
      </c>
      <c r="S435" s="19">
        <v>1</v>
      </c>
      <c r="T435" s="19"/>
      <c r="U435" s="19"/>
      <c r="V435" s="19"/>
      <c r="X435" s="143"/>
      <c r="Y435" s="144"/>
      <c r="AB435" s="137">
        <f t="shared" si="82"/>
        <v>0</v>
      </c>
      <c r="AC435" s="137">
        <f t="shared" si="83"/>
        <v>1</v>
      </c>
      <c r="AD435" s="137">
        <f t="shared" si="84"/>
        <v>0</v>
      </c>
      <c r="AE435" s="137">
        <f t="shared" si="85"/>
        <v>0</v>
      </c>
      <c r="AF435" s="137">
        <f t="shared" si="86"/>
        <v>0</v>
      </c>
      <c r="AG435" s="137">
        <f t="shared" si="87"/>
        <v>0</v>
      </c>
      <c r="AH435" s="137">
        <f t="shared" si="88"/>
        <v>0</v>
      </c>
      <c r="AI435" s="137">
        <f t="shared" si="89"/>
        <v>0</v>
      </c>
      <c r="AJ435" s="137">
        <f t="shared" si="90"/>
        <v>0</v>
      </c>
      <c r="AK435" s="137">
        <f t="shared" si="91"/>
        <v>0</v>
      </c>
      <c r="AL435" s="145"/>
      <c r="AM435" s="133">
        <f t="shared" si="92"/>
        <v>0</v>
      </c>
      <c r="AO435" s="133">
        <f t="shared" si="93"/>
        <v>0</v>
      </c>
    </row>
    <row r="436" spans="1:41" s="133" customFormat="1" ht="12.75">
      <c r="A436" s="594">
        <v>428</v>
      </c>
      <c r="B436" s="386" t="s">
        <v>945</v>
      </c>
      <c r="C436" s="247" t="s">
        <v>896</v>
      </c>
      <c r="D436" s="247" t="s">
        <v>655</v>
      </c>
      <c r="E436" s="763">
        <v>39971</v>
      </c>
      <c r="F436" s="298">
        <v>7</v>
      </c>
      <c r="G436" s="85" t="s">
        <v>37</v>
      </c>
      <c r="H436" s="85"/>
      <c r="I436" s="84"/>
      <c r="J436" s="84"/>
      <c r="K436" s="84"/>
      <c r="L436" s="84"/>
      <c r="M436" s="84"/>
      <c r="N436" s="84"/>
      <c r="O436" s="84"/>
      <c r="P436" s="840"/>
      <c r="Q436" s="439" t="s">
        <v>996</v>
      </c>
      <c r="R436" s="92" t="s">
        <v>68</v>
      </c>
      <c r="S436" s="19">
        <v>1</v>
      </c>
      <c r="T436" s="19"/>
      <c r="U436" s="19"/>
      <c r="V436" s="19"/>
      <c r="X436" s="143"/>
      <c r="Y436" s="144"/>
      <c r="AB436" s="137">
        <f t="shared" si="82"/>
        <v>1</v>
      </c>
      <c r="AC436" s="137">
        <f t="shared" si="83"/>
        <v>0</v>
      </c>
      <c r="AD436" s="137">
        <f t="shared" si="84"/>
        <v>0</v>
      </c>
      <c r="AE436" s="137">
        <f t="shared" si="85"/>
        <v>0</v>
      </c>
      <c r="AF436" s="137">
        <f t="shared" si="86"/>
        <v>0</v>
      </c>
      <c r="AG436" s="137">
        <f t="shared" si="87"/>
        <v>0</v>
      </c>
      <c r="AH436" s="137">
        <f t="shared" si="88"/>
        <v>0</v>
      </c>
      <c r="AI436" s="137">
        <f t="shared" si="89"/>
        <v>0</v>
      </c>
      <c r="AJ436" s="137">
        <f t="shared" si="90"/>
        <v>0</v>
      </c>
      <c r="AK436" s="137">
        <f t="shared" si="91"/>
        <v>0</v>
      </c>
      <c r="AL436" s="145"/>
      <c r="AM436" s="133">
        <f t="shared" si="92"/>
        <v>0</v>
      </c>
      <c r="AO436" s="133">
        <f t="shared" si="93"/>
        <v>0</v>
      </c>
    </row>
    <row r="437" spans="1:41" s="133" customFormat="1" ht="12.75">
      <c r="A437" s="594">
        <v>429</v>
      </c>
      <c r="B437" s="387" t="s">
        <v>946</v>
      </c>
      <c r="C437" s="247" t="s">
        <v>903</v>
      </c>
      <c r="D437" s="247" t="s">
        <v>893</v>
      </c>
      <c r="E437" s="764">
        <v>40122</v>
      </c>
      <c r="F437" s="299">
        <v>10</v>
      </c>
      <c r="G437" s="85"/>
      <c r="H437" s="85"/>
      <c r="I437" s="85" t="s">
        <v>37</v>
      </c>
      <c r="J437" s="85"/>
      <c r="K437" s="85"/>
      <c r="L437" s="85"/>
      <c r="M437" s="85"/>
      <c r="N437" s="85"/>
      <c r="O437" s="85"/>
      <c r="P437" s="840"/>
      <c r="Q437" s="439" t="s">
        <v>996</v>
      </c>
      <c r="R437" s="92" t="s">
        <v>68</v>
      </c>
      <c r="S437" s="19">
        <v>1</v>
      </c>
      <c r="T437" s="19"/>
      <c r="U437" s="19"/>
      <c r="V437" s="19"/>
      <c r="X437" s="143"/>
      <c r="Y437" s="144"/>
      <c r="AB437" s="137">
        <f t="shared" si="82"/>
        <v>0</v>
      </c>
      <c r="AC437" s="137">
        <f t="shared" si="83"/>
        <v>0</v>
      </c>
      <c r="AD437" s="137">
        <f t="shared" si="84"/>
        <v>1</v>
      </c>
      <c r="AE437" s="137">
        <f t="shared" si="85"/>
        <v>0</v>
      </c>
      <c r="AF437" s="137">
        <f t="shared" si="86"/>
        <v>0</v>
      </c>
      <c r="AG437" s="137">
        <f t="shared" si="87"/>
        <v>0</v>
      </c>
      <c r="AH437" s="137">
        <f t="shared" si="88"/>
        <v>0</v>
      </c>
      <c r="AI437" s="137">
        <f t="shared" si="89"/>
        <v>0</v>
      </c>
      <c r="AJ437" s="137">
        <f t="shared" si="90"/>
        <v>0</v>
      </c>
      <c r="AK437" s="137">
        <f t="shared" si="91"/>
        <v>0</v>
      </c>
      <c r="AL437" s="145"/>
      <c r="AM437" s="133">
        <f t="shared" si="92"/>
        <v>0</v>
      </c>
      <c r="AO437" s="133">
        <f t="shared" si="93"/>
        <v>0</v>
      </c>
    </row>
    <row r="438" spans="1:41" s="133" customFormat="1" ht="12.75">
      <c r="A438" s="594">
        <v>430</v>
      </c>
      <c r="B438" s="387" t="s">
        <v>947</v>
      </c>
      <c r="C438" s="247" t="s">
        <v>922</v>
      </c>
      <c r="D438" s="247" t="s">
        <v>915</v>
      </c>
      <c r="E438" s="764">
        <v>40140</v>
      </c>
      <c r="F438" s="299">
        <v>8</v>
      </c>
      <c r="G438" s="85"/>
      <c r="H438" s="85" t="s">
        <v>37</v>
      </c>
      <c r="I438" s="85"/>
      <c r="J438" s="85"/>
      <c r="K438" s="85"/>
      <c r="L438" s="85"/>
      <c r="M438" s="85"/>
      <c r="N438" s="85"/>
      <c r="O438" s="85"/>
      <c r="P438" s="840"/>
      <c r="Q438" s="439" t="s">
        <v>996</v>
      </c>
      <c r="R438" s="92" t="s">
        <v>68</v>
      </c>
      <c r="S438" s="19">
        <v>1</v>
      </c>
      <c r="T438" s="19"/>
      <c r="U438" s="19"/>
      <c r="V438" s="19"/>
      <c r="X438" s="143"/>
      <c r="Y438" s="144"/>
      <c r="AB438" s="137">
        <f t="shared" si="82"/>
        <v>0</v>
      </c>
      <c r="AC438" s="137">
        <f t="shared" si="83"/>
        <v>1</v>
      </c>
      <c r="AD438" s="137">
        <f t="shared" si="84"/>
        <v>0</v>
      </c>
      <c r="AE438" s="137">
        <f t="shared" si="85"/>
        <v>0</v>
      </c>
      <c r="AF438" s="137">
        <f t="shared" si="86"/>
        <v>0</v>
      </c>
      <c r="AG438" s="137">
        <f t="shared" si="87"/>
        <v>0</v>
      </c>
      <c r="AH438" s="137">
        <f t="shared" si="88"/>
        <v>0</v>
      </c>
      <c r="AI438" s="137">
        <f t="shared" si="89"/>
        <v>0</v>
      </c>
      <c r="AJ438" s="137">
        <f t="shared" si="90"/>
        <v>0</v>
      </c>
      <c r="AK438" s="137">
        <f t="shared" si="91"/>
        <v>0</v>
      </c>
      <c r="AL438" s="145"/>
      <c r="AM438" s="133">
        <f t="shared" si="92"/>
        <v>0</v>
      </c>
      <c r="AO438" s="133">
        <f t="shared" si="93"/>
        <v>0</v>
      </c>
    </row>
    <row r="439" spans="1:41" s="133" customFormat="1" ht="12.75">
      <c r="A439" s="594">
        <v>431</v>
      </c>
      <c r="B439" s="387" t="s">
        <v>948</v>
      </c>
      <c r="C439" s="247" t="s">
        <v>896</v>
      </c>
      <c r="D439" s="247" t="s">
        <v>655</v>
      </c>
      <c r="E439" s="764">
        <v>40204</v>
      </c>
      <c r="F439" s="299">
        <v>7</v>
      </c>
      <c r="G439" s="85"/>
      <c r="H439" s="85" t="s">
        <v>37</v>
      </c>
      <c r="I439" s="85"/>
      <c r="J439" s="85"/>
      <c r="K439" s="85"/>
      <c r="L439" s="85"/>
      <c r="M439" s="85"/>
      <c r="N439" s="85"/>
      <c r="O439" s="85"/>
      <c r="P439" s="840"/>
      <c r="Q439" s="439" t="s">
        <v>996</v>
      </c>
      <c r="R439" s="92" t="s">
        <v>68</v>
      </c>
      <c r="S439" s="19">
        <v>1</v>
      </c>
      <c r="T439" s="19"/>
      <c r="U439" s="19"/>
      <c r="V439" s="19"/>
      <c r="X439" s="143"/>
      <c r="Y439" s="144"/>
      <c r="AB439" s="137">
        <f t="shared" si="82"/>
        <v>0</v>
      </c>
      <c r="AC439" s="137">
        <f t="shared" si="83"/>
        <v>1</v>
      </c>
      <c r="AD439" s="137">
        <f t="shared" si="84"/>
        <v>0</v>
      </c>
      <c r="AE439" s="137">
        <f t="shared" si="85"/>
        <v>0</v>
      </c>
      <c r="AF439" s="137">
        <f t="shared" si="86"/>
        <v>0</v>
      </c>
      <c r="AG439" s="137">
        <f t="shared" si="87"/>
        <v>0</v>
      </c>
      <c r="AH439" s="137">
        <f t="shared" si="88"/>
        <v>0</v>
      </c>
      <c r="AI439" s="137">
        <f t="shared" si="89"/>
        <v>0</v>
      </c>
      <c r="AJ439" s="137">
        <f t="shared" si="90"/>
        <v>0</v>
      </c>
      <c r="AK439" s="137">
        <f t="shared" si="91"/>
        <v>0</v>
      </c>
      <c r="AL439" s="145"/>
      <c r="AM439" s="133">
        <f t="shared" si="92"/>
        <v>0</v>
      </c>
      <c r="AO439" s="133">
        <f t="shared" si="93"/>
        <v>0</v>
      </c>
    </row>
    <row r="440" spans="1:41" s="133" customFormat="1" ht="12.75">
      <c r="A440" s="594">
        <v>432</v>
      </c>
      <c r="B440" s="387" t="s">
        <v>936</v>
      </c>
      <c r="C440" s="247" t="s">
        <v>922</v>
      </c>
      <c r="D440" s="247" t="s">
        <v>655</v>
      </c>
      <c r="E440" s="764">
        <v>40221</v>
      </c>
      <c r="F440" s="299">
        <v>7</v>
      </c>
      <c r="G440" s="85" t="s">
        <v>37</v>
      </c>
      <c r="H440" s="85"/>
      <c r="I440" s="85"/>
      <c r="J440" s="85"/>
      <c r="K440" s="85"/>
      <c r="L440" s="85"/>
      <c r="M440" s="85"/>
      <c r="N440" s="85"/>
      <c r="O440" s="85"/>
      <c r="P440" s="840"/>
      <c r="Q440" s="439" t="s">
        <v>996</v>
      </c>
      <c r="R440" s="92" t="s">
        <v>68</v>
      </c>
      <c r="S440" s="19">
        <v>1</v>
      </c>
      <c r="T440" s="19"/>
      <c r="U440" s="19"/>
      <c r="V440" s="19"/>
      <c r="X440" s="143"/>
      <c r="Y440" s="144"/>
      <c r="AB440" s="137">
        <f t="shared" si="82"/>
        <v>1</v>
      </c>
      <c r="AC440" s="137">
        <f t="shared" si="83"/>
        <v>0</v>
      </c>
      <c r="AD440" s="137">
        <f t="shared" si="84"/>
        <v>0</v>
      </c>
      <c r="AE440" s="137">
        <f t="shared" si="85"/>
        <v>0</v>
      </c>
      <c r="AF440" s="137">
        <f t="shared" si="86"/>
        <v>0</v>
      </c>
      <c r="AG440" s="137">
        <f t="shared" si="87"/>
        <v>0</v>
      </c>
      <c r="AH440" s="137">
        <f t="shared" si="88"/>
        <v>0</v>
      </c>
      <c r="AI440" s="137">
        <f t="shared" si="89"/>
        <v>0</v>
      </c>
      <c r="AJ440" s="137">
        <f t="shared" si="90"/>
        <v>0</v>
      </c>
      <c r="AK440" s="137">
        <f t="shared" si="91"/>
        <v>0</v>
      </c>
      <c r="AL440" s="145"/>
      <c r="AM440" s="133">
        <f t="shared" si="92"/>
        <v>0</v>
      </c>
      <c r="AO440" s="133">
        <f t="shared" si="93"/>
        <v>0</v>
      </c>
    </row>
    <row r="441" spans="1:41" s="133" customFormat="1" ht="12.75">
      <c r="A441" s="594">
        <v>433</v>
      </c>
      <c r="B441" s="387" t="s">
        <v>949</v>
      </c>
      <c r="C441" s="247" t="s">
        <v>894</v>
      </c>
      <c r="D441" s="247" t="s">
        <v>655</v>
      </c>
      <c r="E441" s="764">
        <v>40239</v>
      </c>
      <c r="F441" s="299">
        <v>10</v>
      </c>
      <c r="G441" s="85"/>
      <c r="H441" s="85"/>
      <c r="I441" s="85"/>
      <c r="J441" s="85"/>
      <c r="K441" s="85"/>
      <c r="L441" s="85"/>
      <c r="M441" s="85"/>
      <c r="N441" s="85"/>
      <c r="O441" s="85" t="s">
        <v>37</v>
      </c>
      <c r="P441" s="840"/>
      <c r="Q441" s="439" t="s">
        <v>996</v>
      </c>
      <c r="R441" s="92" t="s">
        <v>68</v>
      </c>
      <c r="S441" s="19">
        <v>1</v>
      </c>
      <c r="T441" s="19"/>
      <c r="U441" s="19"/>
      <c r="V441" s="19"/>
      <c r="X441" s="143"/>
      <c r="Y441" s="144"/>
      <c r="AB441" s="137">
        <f t="shared" si="82"/>
        <v>0</v>
      </c>
      <c r="AC441" s="137">
        <f t="shared" si="83"/>
        <v>0</v>
      </c>
      <c r="AD441" s="137">
        <f t="shared" si="84"/>
        <v>0</v>
      </c>
      <c r="AE441" s="137">
        <f t="shared" si="85"/>
        <v>0</v>
      </c>
      <c r="AF441" s="137">
        <f t="shared" si="86"/>
        <v>0</v>
      </c>
      <c r="AG441" s="137">
        <f t="shared" si="87"/>
        <v>0</v>
      </c>
      <c r="AH441" s="137">
        <f t="shared" si="88"/>
        <v>0</v>
      </c>
      <c r="AI441" s="137">
        <f t="shared" si="89"/>
        <v>0</v>
      </c>
      <c r="AJ441" s="137">
        <f t="shared" si="90"/>
        <v>1</v>
      </c>
      <c r="AK441" s="137">
        <f t="shared" si="91"/>
        <v>0</v>
      </c>
      <c r="AL441" s="145"/>
      <c r="AM441" s="133">
        <f t="shared" si="92"/>
        <v>0</v>
      </c>
      <c r="AO441" s="133">
        <f t="shared" si="93"/>
        <v>0</v>
      </c>
    </row>
    <row r="442" spans="1:41" s="133" customFormat="1" ht="12.75">
      <c r="A442" s="594">
        <v>434</v>
      </c>
      <c r="B442" s="387" t="s">
        <v>897</v>
      </c>
      <c r="C442" s="247" t="s">
        <v>922</v>
      </c>
      <c r="D442" s="247" t="s">
        <v>79</v>
      </c>
      <c r="E442" s="764">
        <v>40267</v>
      </c>
      <c r="F442" s="299">
        <v>12</v>
      </c>
      <c r="G442" s="85" t="s">
        <v>37</v>
      </c>
      <c r="H442" s="85" t="s">
        <v>37</v>
      </c>
      <c r="I442" s="85"/>
      <c r="J442" s="85"/>
      <c r="K442" s="85"/>
      <c r="L442" s="85"/>
      <c r="M442" s="85"/>
      <c r="N442" s="85"/>
      <c r="O442" s="85"/>
      <c r="P442" s="840"/>
      <c r="Q442" s="439" t="s">
        <v>996</v>
      </c>
      <c r="R442" s="92" t="s">
        <v>68</v>
      </c>
      <c r="S442" s="19">
        <v>1</v>
      </c>
      <c r="T442" s="19"/>
      <c r="U442" s="19"/>
      <c r="V442" s="19"/>
      <c r="X442" s="143"/>
      <c r="Y442" s="144"/>
      <c r="AB442" s="137">
        <f t="shared" si="82"/>
        <v>1</v>
      </c>
      <c r="AC442" s="137">
        <f t="shared" si="83"/>
        <v>1</v>
      </c>
      <c r="AD442" s="137">
        <f t="shared" si="84"/>
        <v>0</v>
      </c>
      <c r="AE442" s="137">
        <f t="shared" si="85"/>
        <v>0</v>
      </c>
      <c r="AF442" s="137">
        <f t="shared" si="86"/>
        <v>0</v>
      </c>
      <c r="AG442" s="137">
        <f t="shared" si="87"/>
        <v>0</v>
      </c>
      <c r="AH442" s="137">
        <f t="shared" si="88"/>
        <v>0</v>
      </c>
      <c r="AI442" s="137">
        <f t="shared" si="89"/>
        <v>0</v>
      </c>
      <c r="AJ442" s="137">
        <f t="shared" si="90"/>
        <v>0</v>
      </c>
      <c r="AK442" s="137">
        <f t="shared" si="91"/>
        <v>0</v>
      </c>
      <c r="AL442" s="145"/>
      <c r="AM442" s="133">
        <f t="shared" si="92"/>
        <v>0</v>
      </c>
      <c r="AO442" s="133">
        <f t="shared" si="93"/>
        <v>0</v>
      </c>
    </row>
    <row r="443" spans="1:41" s="133" customFormat="1" ht="12.75">
      <c r="A443" s="594">
        <v>435</v>
      </c>
      <c r="B443" s="386" t="s">
        <v>950</v>
      </c>
      <c r="C443" s="247" t="s">
        <v>902</v>
      </c>
      <c r="D443" s="247" t="s">
        <v>889</v>
      </c>
      <c r="E443" s="763">
        <v>40283</v>
      </c>
      <c r="F443" s="298">
        <v>7</v>
      </c>
      <c r="G443" s="84"/>
      <c r="H443" s="84"/>
      <c r="I443" s="84" t="s">
        <v>37</v>
      </c>
      <c r="J443" s="84"/>
      <c r="K443" s="84"/>
      <c r="L443" s="84"/>
      <c r="M443" s="84"/>
      <c r="N443" s="84"/>
      <c r="O443" s="84"/>
      <c r="P443" s="840"/>
      <c r="Q443" s="439" t="s">
        <v>996</v>
      </c>
      <c r="R443" s="92" t="s">
        <v>68</v>
      </c>
      <c r="S443" s="19">
        <v>1</v>
      </c>
      <c r="T443" s="19"/>
      <c r="U443" s="19"/>
      <c r="V443" s="19"/>
      <c r="X443" s="143"/>
      <c r="Y443" s="144"/>
      <c r="AB443" s="137">
        <f t="shared" si="82"/>
        <v>0</v>
      </c>
      <c r="AC443" s="137">
        <f t="shared" si="83"/>
        <v>0</v>
      </c>
      <c r="AD443" s="137">
        <f t="shared" si="84"/>
        <v>1</v>
      </c>
      <c r="AE443" s="137">
        <f t="shared" si="85"/>
        <v>0</v>
      </c>
      <c r="AF443" s="137">
        <f t="shared" si="86"/>
        <v>0</v>
      </c>
      <c r="AG443" s="137">
        <f t="shared" si="87"/>
        <v>0</v>
      </c>
      <c r="AH443" s="137">
        <f t="shared" si="88"/>
        <v>0</v>
      </c>
      <c r="AI443" s="137">
        <f t="shared" si="89"/>
        <v>0</v>
      </c>
      <c r="AJ443" s="137">
        <f t="shared" si="90"/>
        <v>0</v>
      </c>
      <c r="AK443" s="137">
        <f t="shared" si="91"/>
        <v>0</v>
      </c>
      <c r="AL443" s="145"/>
      <c r="AM443" s="133">
        <f t="shared" si="92"/>
        <v>0</v>
      </c>
      <c r="AO443" s="133">
        <f t="shared" si="93"/>
        <v>0</v>
      </c>
    </row>
    <row r="444" spans="1:41" s="133" customFormat="1" ht="12.75">
      <c r="A444" s="594">
        <v>436</v>
      </c>
      <c r="B444" s="386" t="s">
        <v>951</v>
      </c>
      <c r="C444" s="247" t="s">
        <v>922</v>
      </c>
      <c r="D444" s="247" t="s">
        <v>889</v>
      </c>
      <c r="E444" s="763">
        <v>40288</v>
      </c>
      <c r="F444" s="299">
        <v>7</v>
      </c>
      <c r="G444" s="85" t="s">
        <v>37</v>
      </c>
      <c r="H444" s="85"/>
      <c r="I444" s="85"/>
      <c r="J444" s="85"/>
      <c r="K444" s="85"/>
      <c r="L444" s="85"/>
      <c r="M444" s="85"/>
      <c r="N444" s="85"/>
      <c r="O444" s="85"/>
      <c r="P444" s="840"/>
      <c r="Q444" s="439" t="s">
        <v>996</v>
      </c>
      <c r="R444" s="92" t="s">
        <v>68</v>
      </c>
      <c r="S444" s="19">
        <v>1</v>
      </c>
      <c r="T444" s="19"/>
      <c r="U444" s="19"/>
      <c r="V444" s="19"/>
      <c r="X444" s="143"/>
      <c r="Y444" s="144"/>
      <c r="AB444" s="137">
        <f t="shared" si="82"/>
        <v>1</v>
      </c>
      <c r="AC444" s="137">
        <f t="shared" si="83"/>
        <v>0</v>
      </c>
      <c r="AD444" s="137">
        <f t="shared" si="84"/>
        <v>0</v>
      </c>
      <c r="AE444" s="137">
        <f t="shared" si="85"/>
        <v>0</v>
      </c>
      <c r="AF444" s="137">
        <f t="shared" si="86"/>
        <v>0</v>
      </c>
      <c r="AG444" s="137">
        <f t="shared" si="87"/>
        <v>0</v>
      </c>
      <c r="AH444" s="137">
        <f t="shared" si="88"/>
        <v>0</v>
      </c>
      <c r="AI444" s="137">
        <f t="shared" si="89"/>
        <v>0</v>
      </c>
      <c r="AJ444" s="137">
        <f t="shared" si="90"/>
        <v>0</v>
      </c>
      <c r="AK444" s="137">
        <f t="shared" si="91"/>
        <v>0</v>
      </c>
      <c r="AL444" s="145"/>
      <c r="AM444" s="133">
        <f t="shared" si="92"/>
        <v>0</v>
      </c>
      <c r="AO444" s="133">
        <f t="shared" si="93"/>
        <v>0</v>
      </c>
    </row>
    <row r="445" spans="1:41" s="133" customFormat="1" ht="12.75">
      <c r="A445" s="594">
        <v>437</v>
      </c>
      <c r="B445" s="386" t="s">
        <v>952</v>
      </c>
      <c r="C445" s="247" t="s">
        <v>922</v>
      </c>
      <c r="D445" s="247" t="s">
        <v>655</v>
      </c>
      <c r="E445" s="763">
        <v>40323</v>
      </c>
      <c r="F445" s="298">
        <v>7</v>
      </c>
      <c r="G445" s="85"/>
      <c r="H445" s="85" t="s">
        <v>37</v>
      </c>
      <c r="I445" s="84"/>
      <c r="J445" s="84"/>
      <c r="K445" s="84"/>
      <c r="L445" s="84"/>
      <c r="M445" s="84"/>
      <c r="N445" s="84"/>
      <c r="O445" s="84"/>
      <c r="P445" s="840"/>
      <c r="Q445" s="439" t="s">
        <v>996</v>
      </c>
      <c r="R445" s="92" t="s">
        <v>68</v>
      </c>
      <c r="S445" s="19">
        <v>1</v>
      </c>
      <c r="T445" s="19"/>
      <c r="U445" s="19"/>
      <c r="V445" s="19"/>
      <c r="X445" s="143"/>
      <c r="Y445" s="144"/>
      <c r="AB445" s="137">
        <f t="shared" si="82"/>
        <v>0</v>
      </c>
      <c r="AC445" s="137">
        <f t="shared" si="83"/>
        <v>1</v>
      </c>
      <c r="AD445" s="137">
        <f t="shared" si="84"/>
        <v>0</v>
      </c>
      <c r="AE445" s="137">
        <f t="shared" si="85"/>
        <v>0</v>
      </c>
      <c r="AF445" s="137">
        <f t="shared" si="86"/>
        <v>0</v>
      </c>
      <c r="AG445" s="137">
        <f t="shared" si="87"/>
        <v>0</v>
      </c>
      <c r="AH445" s="137">
        <f t="shared" si="88"/>
        <v>0</v>
      </c>
      <c r="AI445" s="137">
        <f t="shared" si="89"/>
        <v>0</v>
      </c>
      <c r="AJ445" s="137">
        <f t="shared" si="90"/>
        <v>0</v>
      </c>
      <c r="AK445" s="137">
        <f t="shared" si="91"/>
        <v>0</v>
      </c>
      <c r="AL445" s="145"/>
      <c r="AM445" s="133">
        <f t="shared" si="92"/>
        <v>0</v>
      </c>
      <c r="AO445" s="133">
        <f t="shared" si="93"/>
        <v>0</v>
      </c>
    </row>
    <row r="446" spans="1:41" s="133" customFormat="1" ht="12.75">
      <c r="A446" s="594">
        <v>438</v>
      </c>
      <c r="B446" s="387" t="s">
        <v>953</v>
      </c>
      <c r="C446" s="247" t="s">
        <v>922</v>
      </c>
      <c r="D446" s="247" t="s">
        <v>79</v>
      </c>
      <c r="E446" s="764">
        <v>40346</v>
      </c>
      <c r="F446" s="299">
        <v>7</v>
      </c>
      <c r="G446" s="85" t="s">
        <v>37</v>
      </c>
      <c r="H446" s="85"/>
      <c r="I446" s="85"/>
      <c r="J446" s="85"/>
      <c r="K446" s="85"/>
      <c r="L446" s="85"/>
      <c r="M446" s="85"/>
      <c r="N446" s="85"/>
      <c r="O446" s="85"/>
      <c r="P446" s="840"/>
      <c r="Q446" s="439" t="s">
        <v>996</v>
      </c>
      <c r="R446" s="92" t="s">
        <v>68</v>
      </c>
      <c r="S446" s="19">
        <v>1</v>
      </c>
      <c r="T446" s="19"/>
      <c r="U446" s="19"/>
      <c r="V446" s="19"/>
      <c r="X446" s="143"/>
      <c r="Y446" s="144"/>
      <c r="AB446" s="137">
        <f t="shared" si="82"/>
        <v>1</v>
      </c>
      <c r="AC446" s="137">
        <f t="shared" si="83"/>
        <v>0</v>
      </c>
      <c r="AD446" s="137">
        <f t="shared" si="84"/>
        <v>0</v>
      </c>
      <c r="AE446" s="137">
        <f t="shared" si="85"/>
        <v>0</v>
      </c>
      <c r="AF446" s="137">
        <f t="shared" si="86"/>
        <v>0</v>
      </c>
      <c r="AG446" s="137">
        <f t="shared" si="87"/>
        <v>0</v>
      </c>
      <c r="AH446" s="137">
        <f t="shared" si="88"/>
        <v>0</v>
      </c>
      <c r="AI446" s="137">
        <f t="shared" si="89"/>
        <v>0</v>
      </c>
      <c r="AJ446" s="137">
        <f t="shared" si="90"/>
        <v>0</v>
      </c>
      <c r="AK446" s="137">
        <f t="shared" si="91"/>
        <v>0</v>
      </c>
      <c r="AL446" s="145"/>
      <c r="AM446" s="133">
        <f t="shared" si="92"/>
        <v>0</v>
      </c>
      <c r="AO446" s="133">
        <f t="shared" si="93"/>
        <v>0</v>
      </c>
    </row>
    <row r="447" spans="1:41" s="133" customFormat="1" ht="12.75">
      <c r="A447" s="594">
        <v>439</v>
      </c>
      <c r="B447" s="386" t="s">
        <v>954</v>
      </c>
      <c r="C447" s="247" t="s">
        <v>922</v>
      </c>
      <c r="D447" s="247" t="s">
        <v>655</v>
      </c>
      <c r="E447" s="763">
        <v>40379</v>
      </c>
      <c r="F447" s="299">
        <v>9</v>
      </c>
      <c r="G447" s="85" t="s">
        <v>37</v>
      </c>
      <c r="H447" s="85"/>
      <c r="I447" s="85"/>
      <c r="J447" s="85"/>
      <c r="K447" s="85"/>
      <c r="L447" s="85"/>
      <c r="M447" s="85"/>
      <c r="N447" s="85"/>
      <c r="O447" s="85"/>
      <c r="P447" s="840"/>
      <c r="Q447" s="439" t="s">
        <v>996</v>
      </c>
      <c r="R447" s="92" t="s">
        <v>68</v>
      </c>
      <c r="S447" s="19">
        <v>1</v>
      </c>
      <c r="T447" s="19"/>
      <c r="U447" s="19"/>
      <c r="V447" s="19"/>
      <c r="X447" s="143"/>
      <c r="Y447" s="144"/>
      <c r="AB447" s="137">
        <f t="shared" si="82"/>
        <v>1</v>
      </c>
      <c r="AC447" s="137">
        <f t="shared" si="83"/>
        <v>0</v>
      </c>
      <c r="AD447" s="137">
        <f t="shared" si="84"/>
        <v>0</v>
      </c>
      <c r="AE447" s="137">
        <f t="shared" si="85"/>
        <v>0</v>
      </c>
      <c r="AF447" s="137">
        <f t="shared" si="86"/>
        <v>0</v>
      </c>
      <c r="AG447" s="137">
        <f t="shared" si="87"/>
        <v>0</v>
      </c>
      <c r="AH447" s="137">
        <f t="shared" si="88"/>
        <v>0</v>
      </c>
      <c r="AI447" s="137">
        <f t="shared" si="89"/>
        <v>0</v>
      </c>
      <c r="AJ447" s="137">
        <f t="shared" si="90"/>
        <v>0</v>
      </c>
      <c r="AK447" s="137">
        <f t="shared" si="91"/>
        <v>0</v>
      </c>
      <c r="AL447" s="145"/>
      <c r="AM447" s="133">
        <f t="shared" si="92"/>
        <v>0</v>
      </c>
      <c r="AO447" s="133">
        <f t="shared" si="93"/>
        <v>0</v>
      </c>
    </row>
    <row r="448" spans="1:41" s="133" customFormat="1" ht="12.75">
      <c r="A448" s="594">
        <v>440</v>
      </c>
      <c r="B448" s="387" t="s">
        <v>955</v>
      </c>
      <c r="C448" s="247" t="s">
        <v>896</v>
      </c>
      <c r="D448" s="247" t="s">
        <v>655</v>
      </c>
      <c r="E448" s="764">
        <v>40424</v>
      </c>
      <c r="F448" s="299">
        <v>7</v>
      </c>
      <c r="G448" s="85" t="s">
        <v>37</v>
      </c>
      <c r="H448" s="85"/>
      <c r="I448" s="85"/>
      <c r="J448" s="85"/>
      <c r="K448" s="85"/>
      <c r="L448" s="85"/>
      <c r="M448" s="85"/>
      <c r="N448" s="85"/>
      <c r="O448" s="85"/>
      <c r="P448" s="840"/>
      <c r="Q448" s="439" t="s">
        <v>996</v>
      </c>
      <c r="R448" s="92" t="s">
        <v>68</v>
      </c>
      <c r="S448" s="19">
        <v>1</v>
      </c>
      <c r="T448" s="19"/>
      <c r="U448" s="19"/>
      <c r="V448" s="19"/>
      <c r="X448" s="143"/>
      <c r="Y448" s="144"/>
      <c r="AB448" s="137">
        <f t="shared" si="82"/>
        <v>1</v>
      </c>
      <c r="AC448" s="137">
        <f t="shared" si="83"/>
        <v>0</v>
      </c>
      <c r="AD448" s="137">
        <f t="shared" si="84"/>
        <v>0</v>
      </c>
      <c r="AE448" s="137">
        <f t="shared" si="85"/>
        <v>0</v>
      </c>
      <c r="AF448" s="137">
        <f t="shared" si="86"/>
        <v>0</v>
      </c>
      <c r="AG448" s="137">
        <f t="shared" si="87"/>
        <v>0</v>
      </c>
      <c r="AH448" s="137">
        <f t="shared" si="88"/>
        <v>0</v>
      </c>
      <c r="AI448" s="137">
        <f t="shared" si="89"/>
        <v>0</v>
      </c>
      <c r="AJ448" s="137">
        <f t="shared" si="90"/>
        <v>0</v>
      </c>
      <c r="AK448" s="137">
        <f t="shared" si="91"/>
        <v>0</v>
      </c>
      <c r="AL448" s="145"/>
      <c r="AM448" s="133">
        <f t="shared" si="92"/>
        <v>0</v>
      </c>
      <c r="AO448" s="133">
        <f t="shared" si="93"/>
        <v>0</v>
      </c>
    </row>
    <row r="449" spans="1:41" s="133" customFormat="1" ht="12.75">
      <c r="A449" s="594">
        <v>441</v>
      </c>
      <c r="B449" s="387" t="s">
        <v>956</v>
      </c>
      <c r="C449" s="247" t="s">
        <v>903</v>
      </c>
      <c r="D449" s="247" t="s">
        <v>889</v>
      </c>
      <c r="E449" s="764">
        <v>40437</v>
      </c>
      <c r="F449" s="299">
        <v>7</v>
      </c>
      <c r="G449" s="85" t="s">
        <v>37</v>
      </c>
      <c r="H449" s="85"/>
      <c r="I449" s="85"/>
      <c r="J449" s="85"/>
      <c r="K449" s="85"/>
      <c r="L449" s="85"/>
      <c r="M449" s="85"/>
      <c r="N449" s="85"/>
      <c r="O449" s="85"/>
      <c r="P449" s="840"/>
      <c r="Q449" s="439" t="s">
        <v>996</v>
      </c>
      <c r="R449" s="92" t="s">
        <v>68</v>
      </c>
      <c r="S449" s="19">
        <v>1</v>
      </c>
      <c r="T449" s="19"/>
      <c r="U449" s="19"/>
      <c r="V449" s="19"/>
      <c r="X449" s="143"/>
      <c r="Y449" s="144"/>
      <c r="AB449" s="137">
        <f t="shared" si="82"/>
        <v>1</v>
      </c>
      <c r="AC449" s="137">
        <f t="shared" si="83"/>
        <v>0</v>
      </c>
      <c r="AD449" s="137">
        <f t="shared" si="84"/>
        <v>0</v>
      </c>
      <c r="AE449" s="137">
        <f t="shared" si="85"/>
        <v>0</v>
      </c>
      <c r="AF449" s="137">
        <f t="shared" si="86"/>
        <v>0</v>
      </c>
      <c r="AG449" s="137">
        <f t="shared" si="87"/>
        <v>0</v>
      </c>
      <c r="AH449" s="137">
        <f t="shared" si="88"/>
        <v>0</v>
      </c>
      <c r="AI449" s="137">
        <f t="shared" si="89"/>
        <v>0</v>
      </c>
      <c r="AJ449" s="137">
        <f t="shared" si="90"/>
        <v>0</v>
      </c>
      <c r="AK449" s="137">
        <f t="shared" si="91"/>
        <v>0</v>
      </c>
      <c r="AL449" s="145"/>
      <c r="AM449" s="133">
        <f t="shared" si="92"/>
        <v>0</v>
      </c>
      <c r="AO449" s="133">
        <f t="shared" si="93"/>
        <v>0</v>
      </c>
    </row>
    <row r="450" spans="1:41" s="133" customFormat="1" ht="12.75">
      <c r="A450" s="594">
        <v>442</v>
      </c>
      <c r="B450" s="386" t="s">
        <v>957</v>
      </c>
      <c r="C450" s="247" t="s">
        <v>896</v>
      </c>
      <c r="D450" s="247" t="s">
        <v>655</v>
      </c>
      <c r="E450" s="763">
        <v>40460</v>
      </c>
      <c r="F450" s="298">
        <v>7</v>
      </c>
      <c r="G450" s="84"/>
      <c r="H450" s="84"/>
      <c r="I450" s="84" t="s">
        <v>37</v>
      </c>
      <c r="J450" s="84"/>
      <c r="K450" s="84"/>
      <c r="L450" s="84"/>
      <c r="M450" s="84"/>
      <c r="N450" s="84"/>
      <c r="O450" s="84"/>
      <c r="P450" s="840"/>
      <c r="Q450" s="439" t="s">
        <v>996</v>
      </c>
      <c r="R450" s="92" t="s">
        <v>68</v>
      </c>
      <c r="S450" s="19">
        <v>1</v>
      </c>
      <c r="T450" s="19"/>
      <c r="U450" s="19"/>
      <c r="V450" s="19"/>
      <c r="X450" s="143"/>
      <c r="Y450" s="144"/>
      <c r="AB450" s="137">
        <f t="shared" si="82"/>
        <v>0</v>
      </c>
      <c r="AC450" s="137">
        <f t="shared" si="83"/>
        <v>0</v>
      </c>
      <c r="AD450" s="137">
        <f t="shared" si="84"/>
        <v>1</v>
      </c>
      <c r="AE450" s="137">
        <f t="shared" si="85"/>
        <v>0</v>
      </c>
      <c r="AF450" s="137">
        <f t="shared" si="86"/>
        <v>0</v>
      </c>
      <c r="AG450" s="137">
        <f t="shared" si="87"/>
        <v>0</v>
      </c>
      <c r="AH450" s="137">
        <f t="shared" si="88"/>
        <v>0</v>
      </c>
      <c r="AI450" s="137">
        <f t="shared" si="89"/>
        <v>0</v>
      </c>
      <c r="AJ450" s="137">
        <f t="shared" si="90"/>
        <v>0</v>
      </c>
      <c r="AK450" s="137">
        <f t="shared" si="91"/>
        <v>0</v>
      </c>
      <c r="AL450" s="145"/>
      <c r="AM450" s="133">
        <f t="shared" si="92"/>
        <v>0</v>
      </c>
      <c r="AO450" s="133">
        <f t="shared" si="93"/>
        <v>0</v>
      </c>
    </row>
    <row r="451" spans="1:41" s="133" customFormat="1" ht="12.75">
      <c r="A451" s="594">
        <v>443</v>
      </c>
      <c r="B451" s="387" t="s">
        <v>958</v>
      </c>
      <c r="C451" s="247" t="s">
        <v>922</v>
      </c>
      <c r="D451" s="247" t="s">
        <v>915</v>
      </c>
      <c r="E451" s="764">
        <v>40498</v>
      </c>
      <c r="F451" s="299">
        <v>7</v>
      </c>
      <c r="G451" s="85"/>
      <c r="H451" s="85"/>
      <c r="I451" s="85" t="s">
        <v>37</v>
      </c>
      <c r="J451" s="85"/>
      <c r="K451" s="85"/>
      <c r="L451" s="85"/>
      <c r="M451" s="85"/>
      <c r="N451" s="85"/>
      <c r="O451" s="85"/>
      <c r="P451" s="840"/>
      <c r="Q451" s="439" t="s">
        <v>996</v>
      </c>
      <c r="R451" s="92" t="s">
        <v>68</v>
      </c>
      <c r="S451" s="19">
        <v>1</v>
      </c>
      <c r="T451" s="19"/>
      <c r="U451" s="19"/>
      <c r="V451" s="19"/>
      <c r="X451" s="143"/>
      <c r="Y451" s="144"/>
      <c r="AB451" s="137">
        <f t="shared" si="82"/>
        <v>0</v>
      </c>
      <c r="AC451" s="137">
        <f t="shared" si="83"/>
        <v>0</v>
      </c>
      <c r="AD451" s="137">
        <f t="shared" si="84"/>
        <v>1</v>
      </c>
      <c r="AE451" s="137">
        <f t="shared" si="85"/>
        <v>0</v>
      </c>
      <c r="AF451" s="137">
        <f t="shared" si="86"/>
        <v>0</v>
      </c>
      <c r="AG451" s="137">
        <f t="shared" si="87"/>
        <v>0</v>
      </c>
      <c r="AH451" s="137">
        <f t="shared" si="88"/>
        <v>0</v>
      </c>
      <c r="AI451" s="137">
        <f t="shared" si="89"/>
        <v>0</v>
      </c>
      <c r="AJ451" s="137">
        <f t="shared" si="90"/>
        <v>0</v>
      </c>
      <c r="AK451" s="137">
        <f t="shared" si="91"/>
        <v>0</v>
      </c>
      <c r="AL451" s="145"/>
      <c r="AM451" s="133">
        <f t="shared" si="92"/>
        <v>0</v>
      </c>
      <c r="AO451" s="133">
        <f t="shared" si="93"/>
        <v>0</v>
      </c>
    </row>
    <row r="452" spans="1:41" s="133" customFormat="1" ht="12.75">
      <c r="A452" s="594">
        <v>444</v>
      </c>
      <c r="B452" s="387" t="s">
        <v>959</v>
      </c>
      <c r="C452" s="247" t="s">
        <v>896</v>
      </c>
      <c r="D452" s="247" t="s">
        <v>915</v>
      </c>
      <c r="E452" s="764">
        <v>40618</v>
      </c>
      <c r="F452" s="301">
        <v>7</v>
      </c>
      <c r="G452" s="85"/>
      <c r="H452" s="85" t="s">
        <v>37</v>
      </c>
      <c r="I452" s="85"/>
      <c r="J452" s="85"/>
      <c r="K452" s="85"/>
      <c r="L452" s="85"/>
      <c r="M452" s="85"/>
      <c r="N452" s="85"/>
      <c r="O452" s="85"/>
      <c r="P452" s="840"/>
      <c r="Q452" s="439" t="s">
        <v>996</v>
      </c>
      <c r="R452" s="92" t="s">
        <v>68</v>
      </c>
      <c r="S452" s="19">
        <v>1</v>
      </c>
      <c r="T452" s="19"/>
      <c r="U452" s="19"/>
      <c r="V452" s="19"/>
      <c r="X452" s="143"/>
      <c r="Y452" s="144"/>
      <c r="AB452" s="137">
        <f t="shared" si="82"/>
        <v>0</v>
      </c>
      <c r="AC452" s="137">
        <f t="shared" si="83"/>
        <v>1</v>
      </c>
      <c r="AD452" s="137">
        <f t="shared" si="84"/>
        <v>0</v>
      </c>
      <c r="AE452" s="137">
        <f t="shared" si="85"/>
        <v>0</v>
      </c>
      <c r="AF452" s="137">
        <f t="shared" si="86"/>
        <v>0</v>
      </c>
      <c r="AG452" s="137">
        <f t="shared" si="87"/>
        <v>0</v>
      </c>
      <c r="AH452" s="137">
        <f t="shared" si="88"/>
        <v>0</v>
      </c>
      <c r="AI452" s="137">
        <f t="shared" si="89"/>
        <v>0</v>
      </c>
      <c r="AJ452" s="137">
        <f t="shared" si="90"/>
        <v>0</v>
      </c>
      <c r="AK452" s="137">
        <f t="shared" si="91"/>
        <v>0</v>
      </c>
      <c r="AL452" s="145"/>
      <c r="AM452" s="133">
        <f t="shared" si="92"/>
        <v>0</v>
      </c>
      <c r="AO452" s="133">
        <f t="shared" si="93"/>
        <v>0</v>
      </c>
    </row>
    <row r="453" spans="1:41" s="133" customFormat="1" ht="12.75">
      <c r="A453" s="594">
        <v>445</v>
      </c>
      <c r="B453" s="387" t="s">
        <v>960</v>
      </c>
      <c r="C453" s="247" t="s">
        <v>896</v>
      </c>
      <c r="D453" s="247" t="s">
        <v>655</v>
      </c>
      <c r="E453" s="764">
        <v>40643</v>
      </c>
      <c r="F453" s="299">
        <v>7</v>
      </c>
      <c r="G453" s="85" t="s">
        <v>37</v>
      </c>
      <c r="H453" s="85"/>
      <c r="I453" s="85"/>
      <c r="J453" s="85"/>
      <c r="K453" s="85"/>
      <c r="L453" s="85"/>
      <c r="M453" s="85"/>
      <c r="N453" s="85"/>
      <c r="O453" s="85"/>
      <c r="P453" s="840"/>
      <c r="Q453" s="439" t="s">
        <v>996</v>
      </c>
      <c r="R453" s="92" t="s">
        <v>68</v>
      </c>
      <c r="S453" s="19">
        <v>1</v>
      </c>
      <c r="T453" s="19"/>
      <c r="U453" s="19"/>
      <c r="V453" s="19"/>
      <c r="X453" s="143"/>
      <c r="Y453" s="144"/>
      <c r="AB453" s="137">
        <f t="shared" si="82"/>
        <v>1</v>
      </c>
      <c r="AC453" s="137">
        <f t="shared" si="83"/>
        <v>0</v>
      </c>
      <c r="AD453" s="137">
        <f t="shared" si="84"/>
        <v>0</v>
      </c>
      <c r="AE453" s="137">
        <f t="shared" si="85"/>
        <v>0</v>
      </c>
      <c r="AF453" s="137">
        <f t="shared" si="86"/>
        <v>0</v>
      </c>
      <c r="AG453" s="137">
        <f t="shared" si="87"/>
        <v>0</v>
      </c>
      <c r="AH453" s="137">
        <f t="shared" si="88"/>
        <v>0</v>
      </c>
      <c r="AI453" s="137">
        <f t="shared" si="89"/>
        <v>0</v>
      </c>
      <c r="AJ453" s="137">
        <f t="shared" si="90"/>
        <v>0</v>
      </c>
      <c r="AK453" s="137">
        <f t="shared" si="91"/>
        <v>0</v>
      </c>
      <c r="AL453" s="145"/>
      <c r="AM453" s="133">
        <f t="shared" si="92"/>
        <v>0</v>
      </c>
      <c r="AO453" s="133">
        <f t="shared" si="93"/>
        <v>0</v>
      </c>
    </row>
    <row r="454" spans="1:41" s="133" customFormat="1" ht="12.75">
      <c r="A454" s="594">
        <v>446</v>
      </c>
      <c r="B454" s="387" t="s">
        <v>961</v>
      </c>
      <c r="C454" s="247" t="s">
        <v>896</v>
      </c>
      <c r="D454" s="247" t="s">
        <v>655</v>
      </c>
      <c r="E454" s="764">
        <v>40697</v>
      </c>
      <c r="F454" s="299">
        <v>7</v>
      </c>
      <c r="G454" s="85" t="s">
        <v>37</v>
      </c>
      <c r="H454" s="85"/>
      <c r="I454" s="85"/>
      <c r="J454" s="85"/>
      <c r="K454" s="85"/>
      <c r="L454" s="85"/>
      <c r="M454" s="85"/>
      <c r="N454" s="85"/>
      <c r="O454" s="85"/>
      <c r="P454" s="840"/>
      <c r="Q454" s="439" t="s">
        <v>996</v>
      </c>
      <c r="R454" s="92" t="s">
        <v>68</v>
      </c>
      <c r="S454" s="19">
        <v>1</v>
      </c>
      <c r="T454" s="19"/>
      <c r="U454" s="19"/>
      <c r="V454" s="19"/>
      <c r="X454" s="143"/>
      <c r="Y454" s="144"/>
      <c r="AB454" s="137">
        <f t="shared" si="82"/>
        <v>1</v>
      </c>
      <c r="AC454" s="137">
        <f t="shared" si="83"/>
        <v>0</v>
      </c>
      <c r="AD454" s="137">
        <f t="shared" si="84"/>
        <v>0</v>
      </c>
      <c r="AE454" s="137">
        <f t="shared" si="85"/>
        <v>0</v>
      </c>
      <c r="AF454" s="137">
        <f t="shared" si="86"/>
        <v>0</v>
      </c>
      <c r="AG454" s="137">
        <f t="shared" si="87"/>
        <v>0</v>
      </c>
      <c r="AH454" s="137">
        <f t="shared" si="88"/>
        <v>0</v>
      </c>
      <c r="AI454" s="137">
        <f t="shared" si="89"/>
        <v>0</v>
      </c>
      <c r="AJ454" s="137">
        <f t="shared" si="90"/>
        <v>0</v>
      </c>
      <c r="AK454" s="137">
        <f t="shared" si="91"/>
        <v>0</v>
      </c>
      <c r="AL454" s="145"/>
      <c r="AM454" s="133">
        <f t="shared" si="92"/>
        <v>0</v>
      </c>
      <c r="AO454" s="133">
        <f t="shared" si="93"/>
        <v>0</v>
      </c>
    </row>
    <row r="455" spans="1:41" s="133" customFormat="1" ht="12.75">
      <c r="A455" s="594">
        <v>447</v>
      </c>
      <c r="B455" s="386" t="s">
        <v>962</v>
      </c>
      <c r="C455" s="247" t="s">
        <v>922</v>
      </c>
      <c r="D455" s="247" t="s">
        <v>926</v>
      </c>
      <c r="E455" s="763">
        <v>40717</v>
      </c>
      <c r="F455" s="298">
        <v>11</v>
      </c>
      <c r="G455" s="84"/>
      <c r="H455" s="84"/>
      <c r="I455" s="84" t="s">
        <v>37</v>
      </c>
      <c r="J455" s="84"/>
      <c r="K455" s="84"/>
      <c r="L455" s="84"/>
      <c r="M455" s="84"/>
      <c r="N455" s="84"/>
      <c r="O455" s="84"/>
      <c r="P455" s="840"/>
      <c r="Q455" s="439" t="s">
        <v>996</v>
      </c>
      <c r="R455" s="92" t="s">
        <v>67</v>
      </c>
      <c r="S455" s="19">
        <v>1</v>
      </c>
      <c r="T455" s="19"/>
      <c r="U455" s="19"/>
      <c r="V455" s="19"/>
      <c r="X455" s="143"/>
      <c r="Y455" s="144"/>
      <c r="AB455" s="137">
        <f t="shared" si="82"/>
        <v>0</v>
      </c>
      <c r="AC455" s="137">
        <f t="shared" si="83"/>
        <v>0</v>
      </c>
      <c r="AD455" s="137">
        <f t="shared" si="84"/>
        <v>1</v>
      </c>
      <c r="AE455" s="137">
        <f t="shared" si="85"/>
        <v>0</v>
      </c>
      <c r="AF455" s="137">
        <f t="shared" si="86"/>
        <v>0</v>
      </c>
      <c r="AG455" s="137">
        <f t="shared" si="87"/>
        <v>0</v>
      </c>
      <c r="AH455" s="137">
        <f t="shared" si="88"/>
        <v>0</v>
      </c>
      <c r="AI455" s="137">
        <f t="shared" si="89"/>
        <v>0</v>
      </c>
      <c r="AJ455" s="137">
        <f t="shared" si="90"/>
        <v>0</v>
      </c>
      <c r="AK455" s="137">
        <f t="shared" si="91"/>
        <v>0</v>
      </c>
      <c r="AL455" s="145"/>
      <c r="AM455" s="133">
        <f t="shared" si="92"/>
        <v>0</v>
      </c>
      <c r="AO455" s="133">
        <f t="shared" si="93"/>
        <v>0</v>
      </c>
    </row>
    <row r="456" spans="1:41" s="133" customFormat="1" ht="12.75">
      <c r="A456" s="594">
        <v>448</v>
      </c>
      <c r="B456" s="387" t="s">
        <v>963</v>
      </c>
      <c r="C456" s="247" t="s">
        <v>922</v>
      </c>
      <c r="D456" s="247" t="s">
        <v>915</v>
      </c>
      <c r="E456" s="764">
        <v>40779</v>
      </c>
      <c r="F456" s="299">
        <v>9</v>
      </c>
      <c r="G456" s="85" t="s">
        <v>37</v>
      </c>
      <c r="H456" s="85"/>
      <c r="I456" s="85"/>
      <c r="J456" s="85"/>
      <c r="K456" s="85"/>
      <c r="L456" s="85"/>
      <c r="M456" s="85"/>
      <c r="N456" s="85"/>
      <c r="O456" s="85"/>
      <c r="P456" s="840"/>
      <c r="Q456" s="439" t="s">
        <v>996</v>
      </c>
      <c r="R456" s="92" t="s">
        <v>68</v>
      </c>
      <c r="S456" s="19">
        <v>1</v>
      </c>
      <c r="T456" s="19"/>
      <c r="U456" s="19"/>
      <c r="V456" s="19"/>
      <c r="X456" s="143"/>
      <c r="Y456" s="144"/>
      <c r="AB456" s="137">
        <f t="shared" si="82"/>
        <v>1</v>
      </c>
      <c r="AC456" s="137">
        <f t="shared" si="83"/>
        <v>0</v>
      </c>
      <c r="AD456" s="137">
        <f t="shared" si="84"/>
        <v>0</v>
      </c>
      <c r="AE456" s="137">
        <f t="shared" si="85"/>
        <v>0</v>
      </c>
      <c r="AF456" s="137">
        <f t="shared" si="86"/>
        <v>0</v>
      </c>
      <c r="AG456" s="137">
        <f t="shared" si="87"/>
        <v>0</v>
      </c>
      <c r="AH456" s="137">
        <f t="shared" si="88"/>
        <v>0</v>
      </c>
      <c r="AI456" s="137">
        <f t="shared" si="89"/>
        <v>0</v>
      </c>
      <c r="AJ456" s="137">
        <f t="shared" si="90"/>
        <v>0</v>
      </c>
      <c r="AK456" s="137">
        <f t="shared" si="91"/>
        <v>0</v>
      </c>
      <c r="AL456" s="145"/>
      <c r="AM456" s="133">
        <f t="shared" si="92"/>
        <v>0</v>
      </c>
      <c r="AO456" s="133">
        <f t="shared" si="93"/>
        <v>0</v>
      </c>
    </row>
    <row r="457" spans="1:41" s="133" customFormat="1" ht="12.75">
      <c r="A457" s="594">
        <v>449</v>
      </c>
      <c r="B457" s="387" t="s">
        <v>931</v>
      </c>
      <c r="C457" s="247" t="s">
        <v>896</v>
      </c>
      <c r="D457" s="247" t="s">
        <v>655</v>
      </c>
      <c r="E457" s="765">
        <v>40787</v>
      </c>
      <c r="F457" s="299">
        <v>16</v>
      </c>
      <c r="G457" s="85" t="s">
        <v>37</v>
      </c>
      <c r="H457" s="85"/>
      <c r="I457" s="85"/>
      <c r="J457" s="85"/>
      <c r="K457" s="85"/>
      <c r="L457" s="85"/>
      <c r="M457" s="85"/>
      <c r="N457" s="85"/>
      <c r="O457" s="85"/>
      <c r="P457" s="840"/>
      <c r="Q457" s="439" t="s">
        <v>996</v>
      </c>
      <c r="R457" s="92" t="s">
        <v>68</v>
      </c>
      <c r="S457" s="19">
        <v>1</v>
      </c>
      <c r="T457" s="19"/>
      <c r="U457" s="19"/>
      <c r="V457" s="19"/>
      <c r="X457" s="143"/>
      <c r="Y457" s="144"/>
      <c r="AB457" s="137">
        <f t="shared" si="82"/>
        <v>1</v>
      </c>
      <c r="AC457" s="137">
        <f t="shared" si="83"/>
        <v>0</v>
      </c>
      <c r="AD457" s="137">
        <f t="shared" si="84"/>
        <v>0</v>
      </c>
      <c r="AE457" s="137">
        <f t="shared" si="85"/>
        <v>0</v>
      </c>
      <c r="AF457" s="137">
        <f t="shared" si="86"/>
        <v>0</v>
      </c>
      <c r="AG457" s="137">
        <f t="shared" si="87"/>
        <v>0</v>
      </c>
      <c r="AH457" s="137">
        <f t="shared" si="88"/>
        <v>0</v>
      </c>
      <c r="AI457" s="137">
        <f t="shared" si="89"/>
        <v>0</v>
      </c>
      <c r="AJ457" s="137">
        <f t="shared" si="90"/>
        <v>0</v>
      </c>
      <c r="AK457" s="137">
        <f t="shared" si="91"/>
        <v>0</v>
      </c>
      <c r="AL457" s="145"/>
      <c r="AM457" s="133">
        <f t="shared" si="92"/>
        <v>0</v>
      </c>
      <c r="AO457" s="133">
        <f t="shared" si="93"/>
        <v>0</v>
      </c>
    </row>
    <row r="458" spans="1:41" s="133" customFormat="1" ht="12.75">
      <c r="A458" s="594">
        <v>450</v>
      </c>
      <c r="B458" s="387" t="s">
        <v>964</v>
      </c>
      <c r="C458" s="247" t="s">
        <v>922</v>
      </c>
      <c r="D458" s="247" t="s">
        <v>893</v>
      </c>
      <c r="E458" s="764">
        <v>40815</v>
      </c>
      <c r="F458" s="299">
        <v>12</v>
      </c>
      <c r="G458" s="85"/>
      <c r="H458" s="85"/>
      <c r="I458" s="85" t="s">
        <v>37</v>
      </c>
      <c r="J458" s="85"/>
      <c r="K458" s="85"/>
      <c r="L458" s="85"/>
      <c r="M458" s="85"/>
      <c r="N458" s="85"/>
      <c r="O458" s="85"/>
      <c r="P458" s="840"/>
      <c r="Q458" s="439" t="s">
        <v>996</v>
      </c>
      <c r="R458" s="92" t="s">
        <v>68</v>
      </c>
      <c r="S458" s="19">
        <v>1</v>
      </c>
      <c r="T458" s="19"/>
      <c r="U458" s="19"/>
      <c r="V458" s="19"/>
      <c r="X458" s="143"/>
      <c r="Y458" s="144"/>
      <c r="AB458" s="137">
        <f t="shared" ref="AB458:AB521" si="94">IF(ISBLANK(G458),0,1)</f>
        <v>0</v>
      </c>
      <c r="AC458" s="137">
        <f t="shared" ref="AC458:AC521" si="95">IF(ISBLANK(H458),0,1)</f>
        <v>0</v>
      </c>
      <c r="AD458" s="137">
        <f t="shared" ref="AD458:AD521" si="96">IF(ISBLANK(I458),0,1)</f>
        <v>1</v>
      </c>
      <c r="AE458" s="137">
        <f t="shared" ref="AE458:AE521" si="97">IF(ISBLANK(J458),0,1)</f>
        <v>0</v>
      </c>
      <c r="AF458" s="137">
        <f t="shared" ref="AF458:AF521" si="98">IF(ISBLANK(K458),0,1)</f>
        <v>0</v>
      </c>
      <c r="AG458" s="137">
        <f t="shared" ref="AG458:AG521" si="99">IF(ISBLANK(L458),0,1)</f>
        <v>0</v>
      </c>
      <c r="AH458" s="137">
        <f t="shared" ref="AH458:AH521" si="100">IF(ISBLANK(M458),0,1)</f>
        <v>0</v>
      </c>
      <c r="AI458" s="137">
        <f t="shared" ref="AI458:AI521" si="101">IF(ISBLANK(N458),0,1)</f>
        <v>0</v>
      </c>
      <c r="AJ458" s="137">
        <f t="shared" ref="AJ458:AJ521" si="102">IF(ISBLANK(O458),0,1)</f>
        <v>0</v>
      </c>
      <c r="AK458" s="137">
        <f t="shared" ref="AK458:AK521" si="103">IF(ISBLANK(P458),0,1)</f>
        <v>0</v>
      </c>
      <c r="AL458" s="145"/>
      <c r="AM458" s="133">
        <f t="shared" ref="AM458:AM521" si="104">+W458+X458+Y458+Z458+AA458+AL458</f>
        <v>0</v>
      </c>
      <c r="AO458" s="133">
        <f t="shared" ref="AO458:AO521" si="105">+IF(AM458=0,AK458,0)</f>
        <v>0</v>
      </c>
    </row>
    <row r="459" spans="1:41" s="133" customFormat="1" ht="12.75">
      <c r="A459" s="594">
        <v>451</v>
      </c>
      <c r="B459" s="387" t="s">
        <v>965</v>
      </c>
      <c r="C459" s="247" t="s">
        <v>922</v>
      </c>
      <c r="D459" s="247" t="s">
        <v>893</v>
      </c>
      <c r="E459" s="764">
        <v>40884</v>
      </c>
      <c r="F459" s="299">
        <v>9</v>
      </c>
      <c r="G459" s="85" t="s">
        <v>37</v>
      </c>
      <c r="H459" s="85"/>
      <c r="I459" s="85"/>
      <c r="J459" s="85"/>
      <c r="K459" s="85"/>
      <c r="L459" s="85"/>
      <c r="M459" s="85"/>
      <c r="N459" s="85"/>
      <c r="O459" s="85"/>
      <c r="P459" s="840"/>
      <c r="Q459" s="439" t="s">
        <v>996</v>
      </c>
      <c r="R459" s="92" t="s">
        <v>68</v>
      </c>
      <c r="S459" s="19">
        <v>1</v>
      </c>
      <c r="T459" s="19"/>
      <c r="U459" s="19"/>
      <c r="V459" s="19"/>
      <c r="X459" s="143"/>
      <c r="Y459" s="144"/>
      <c r="AB459" s="137">
        <f t="shared" si="94"/>
        <v>1</v>
      </c>
      <c r="AC459" s="137">
        <f t="shared" si="95"/>
        <v>0</v>
      </c>
      <c r="AD459" s="137">
        <f t="shared" si="96"/>
        <v>0</v>
      </c>
      <c r="AE459" s="137">
        <f t="shared" si="97"/>
        <v>0</v>
      </c>
      <c r="AF459" s="137">
        <f t="shared" si="98"/>
        <v>0</v>
      </c>
      <c r="AG459" s="137">
        <f t="shared" si="99"/>
        <v>0</v>
      </c>
      <c r="AH459" s="137">
        <f t="shared" si="100"/>
        <v>0</v>
      </c>
      <c r="AI459" s="137">
        <f t="shared" si="101"/>
        <v>0</v>
      </c>
      <c r="AJ459" s="137">
        <f t="shared" si="102"/>
        <v>0</v>
      </c>
      <c r="AK459" s="137">
        <f t="shared" si="103"/>
        <v>0</v>
      </c>
      <c r="AL459" s="145"/>
      <c r="AM459" s="133">
        <f t="shared" si="104"/>
        <v>0</v>
      </c>
      <c r="AO459" s="133">
        <f t="shared" si="105"/>
        <v>0</v>
      </c>
    </row>
    <row r="460" spans="1:41" s="133" customFormat="1" ht="25.5">
      <c r="A460" s="594">
        <v>452</v>
      </c>
      <c r="B460" s="387" t="s">
        <v>966</v>
      </c>
      <c r="C460" s="247" t="s">
        <v>922</v>
      </c>
      <c r="D460" s="247" t="s">
        <v>655</v>
      </c>
      <c r="E460" s="764">
        <v>40982</v>
      </c>
      <c r="F460" s="299">
        <v>8</v>
      </c>
      <c r="G460" s="85"/>
      <c r="H460" s="85" t="s">
        <v>37</v>
      </c>
      <c r="I460" s="85"/>
      <c r="J460" s="85"/>
      <c r="K460" s="85"/>
      <c r="L460" s="85"/>
      <c r="M460" s="85"/>
      <c r="N460" s="85"/>
      <c r="O460" s="85"/>
      <c r="P460" s="840"/>
      <c r="Q460" s="439" t="s">
        <v>996</v>
      </c>
      <c r="R460" s="92" t="s">
        <v>68</v>
      </c>
      <c r="S460" s="19">
        <v>1</v>
      </c>
      <c r="T460" s="19"/>
      <c r="U460" s="19"/>
      <c r="V460" s="19"/>
      <c r="X460" s="143"/>
      <c r="Y460" s="144"/>
      <c r="AB460" s="137">
        <f t="shared" si="94"/>
        <v>0</v>
      </c>
      <c r="AC460" s="137">
        <f t="shared" si="95"/>
        <v>1</v>
      </c>
      <c r="AD460" s="137">
        <f t="shared" si="96"/>
        <v>0</v>
      </c>
      <c r="AE460" s="137">
        <f t="shared" si="97"/>
        <v>0</v>
      </c>
      <c r="AF460" s="137">
        <f t="shared" si="98"/>
        <v>0</v>
      </c>
      <c r="AG460" s="137">
        <f t="shared" si="99"/>
        <v>0</v>
      </c>
      <c r="AH460" s="137">
        <f t="shared" si="100"/>
        <v>0</v>
      </c>
      <c r="AI460" s="137">
        <f t="shared" si="101"/>
        <v>0</v>
      </c>
      <c r="AJ460" s="137">
        <f t="shared" si="102"/>
        <v>0</v>
      </c>
      <c r="AK460" s="137">
        <f t="shared" si="103"/>
        <v>0</v>
      </c>
      <c r="AL460" s="145"/>
      <c r="AM460" s="133">
        <f t="shared" si="104"/>
        <v>0</v>
      </c>
      <c r="AO460" s="133">
        <f t="shared" si="105"/>
        <v>0</v>
      </c>
    </row>
    <row r="461" spans="1:41" s="133" customFormat="1" ht="12.75">
      <c r="A461" s="594">
        <v>453</v>
      </c>
      <c r="B461" s="386" t="s">
        <v>967</v>
      </c>
      <c r="C461" s="247" t="s">
        <v>894</v>
      </c>
      <c r="D461" s="247" t="s">
        <v>889</v>
      </c>
      <c r="E461" s="763">
        <v>41029</v>
      </c>
      <c r="F461" s="298">
        <v>9</v>
      </c>
      <c r="G461" s="84"/>
      <c r="H461" s="84"/>
      <c r="I461" s="84" t="s">
        <v>37</v>
      </c>
      <c r="J461" s="84"/>
      <c r="K461" s="84"/>
      <c r="L461" s="84"/>
      <c r="M461" s="84"/>
      <c r="N461" s="84"/>
      <c r="O461" s="84"/>
      <c r="P461" s="840"/>
      <c r="Q461" s="439" t="s">
        <v>996</v>
      </c>
      <c r="R461" s="92" t="s">
        <v>68</v>
      </c>
      <c r="S461" s="19">
        <v>1</v>
      </c>
      <c r="T461" s="19"/>
      <c r="U461" s="19"/>
      <c r="V461" s="19"/>
      <c r="X461" s="143"/>
      <c r="Y461" s="144"/>
      <c r="AB461" s="137">
        <f t="shared" si="94"/>
        <v>0</v>
      </c>
      <c r="AC461" s="137">
        <f t="shared" si="95"/>
        <v>0</v>
      </c>
      <c r="AD461" s="137">
        <f t="shared" si="96"/>
        <v>1</v>
      </c>
      <c r="AE461" s="137">
        <f t="shared" si="97"/>
        <v>0</v>
      </c>
      <c r="AF461" s="137">
        <f t="shared" si="98"/>
        <v>0</v>
      </c>
      <c r="AG461" s="137">
        <f t="shared" si="99"/>
        <v>0</v>
      </c>
      <c r="AH461" s="137">
        <f t="shared" si="100"/>
        <v>0</v>
      </c>
      <c r="AI461" s="137">
        <f t="shared" si="101"/>
        <v>0</v>
      </c>
      <c r="AJ461" s="137">
        <f t="shared" si="102"/>
        <v>0</v>
      </c>
      <c r="AK461" s="137">
        <f t="shared" si="103"/>
        <v>0</v>
      </c>
      <c r="AL461" s="145"/>
      <c r="AM461" s="133">
        <f t="shared" si="104"/>
        <v>0</v>
      </c>
      <c r="AO461" s="133">
        <f t="shared" si="105"/>
        <v>0</v>
      </c>
    </row>
    <row r="462" spans="1:41" s="133" customFormat="1" ht="12.75">
      <c r="A462" s="594">
        <v>454</v>
      </c>
      <c r="B462" s="387" t="s">
        <v>968</v>
      </c>
      <c r="C462" s="247" t="s">
        <v>896</v>
      </c>
      <c r="D462" s="247" t="s">
        <v>66</v>
      </c>
      <c r="E462" s="765">
        <v>41183</v>
      </c>
      <c r="F462" s="299">
        <v>7</v>
      </c>
      <c r="G462" s="85" t="s">
        <v>37</v>
      </c>
      <c r="H462" s="85"/>
      <c r="I462" s="85"/>
      <c r="J462" s="85"/>
      <c r="K462" s="85"/>
      <c r="L462" s="85"/>
      <c r="M462" s="85"/>
      <c r="N462" s="85"/>
      <c r="O462" s="85"/>
      <c r="P462" s="840"/>
      <c r="Q462" s="439" t="s">
        <v>996</v>
      </c>
      <c r="R462" s="92" t="s">
        <v>67</v>
      </c>
      <c r="S462" s="19">
        <v>1</v>
      </c>
      <c r="T462" s="19"/>
      <c r="U462" s="19"/>
      <c r="V462" s="19"/>
      <c r="X462" s="143"/>
      <c r="Y462" s="144"/>
      <c r="AB462" s="137">
        <f t="shared" si="94"/>
        <v>1</v>
      </c>
      <c r="AC462" s="137">
        <f t="shared" si="95"/>
        <v>0</v>
      </c>
      <c r="AD462" s="137">
        <f t="shared" si="96"/>
        <v>0</v>
      </c>
      <c r="AE462" s="137">
        <f t="shared" si="97"/>
        <v>0</v>
      </c>
      <c r="AF462" s="137">
        <f t="shared" si="98"/>
        <v>0</v>
      </c>
      <c r="AG462" s="137">
        <f t="shared" si="99"/>
        <v>0</v>
      </c>
      <c r="AH462" s="137">
        <f t="shared" si="100"/>
        <v>0</v>
      </c>
      <c r="AI462" s="137">
        <f t="shared" si="101"/>
        <v>0</v>
      </c>
      <c r="AJ462" s="137">
        <f t="shared" si="102"/>
        <v>0</v>
      </c>
      <c r="AK462" s="137">
        <f t="shared" si="103"/>
        <v>0</v>
      </c>
      <c r="AL462" s="145"/>
      <c r="AM462" s="133">
        <f t="shared" si="104"/>
        <v>0</v>
      </c>
      <c r="AO462" s="133">
        <f t="shared" si="105"/>
        <v>0</v>
      </c>
    </row>
    <row r="463" spans="1:41" s="133" customFormat="1" ht="12.75">
      <c r="A463" s="594">
        <v>455</v>
      </c>
      <c r="B463" s="387" t="s">
        <v>969</v>
      </c>
      <c r="C463" s="247" t="s">
        <v>922</v>
      </c>
      <c r="D463" s="247" t="s">
        <v>655</v>
      </c>
      <c r="E463" s="764">
        <v>41218</v>
      </c>
      <c r="F463" s="299">
        <v>8</v>
      </c>
      <c r="G463" s="85"/>
      <c r="H463" s="85"/>
      <c r="I463" s="85"/>
      <c r="J463" s="85"/>
      <c r="K463" s="85"/>
      <c r="L463" s="85"/>
      <c r="M463" s="85"/>
      <c r="N463" s="85"/>
      <c r="O463" s="85" t="s">
        <v>37</v>
      </c>
      <c r="P463" s="840"/>
      <c r="Q463" s="439" t="s">
        <v>996</v>
      </c>
      <c r="R463" s="92" t="s">
        <v>68</v>
      </c>
      <c r="S463" s="19">
        <v>1</v>
      </c>
      <c r="T463" s="19"/>
      <c r="U463" s="19"/>
      <c r="V463" s="19"/>
      <c r="X463" s="143"/>
      <c r="Y463" s="144"/>
      <c r="AB463" s="137">
        <f t="shared" si="94"/>
        <v>0</v>
      </c>
      <c r="AC463" s="137">
        <f t="shared" si="95"/>
        <v>0</v>
      </c>
      <c r="AD463" s="137">
        <f t="shared" si="96"/>
        <v>0</v>
      </c>
      <c r="AE463" s="137">
        <f t="shared" si="97"/>
        <v>0</v>
      </c>
      <c r="AF463" s="137">
        <f t="shared" si="98"/>
        <v>0</v>
      </c>
      <c r="AG463" s="137">
        <f t="shared" si="99"/>
        <v>0</v>
      </c>
      <c r="AH463" s="137">
        <f t="shared" si="100"/>
        <v>0</v>
      </c>
      <c r="AI463" s="137">
        <f t="shared" si="101"/>
        <v>0</v>
      </c>
      <c r="AJ463" s="137">
        <f t="shared" si="102"/>
        <v>1</v>
      </c>
      <c r="AK463" s="137">
        <f t="shared" si="103"/>
        <v>0</v>
      </c>
      <c r="AL463" s="145"/>
      <c r="AM463" s="133">
        <f t="shared" si="104"/>
        <v>0</v>
      </c>
      <c r="AO463" s="133">
        <f t="shared" si="105"/>
        <v>0</v>
      </c>
    </row>
    <row r="464" spans="1:41" s="133" customFormat="1" ht="12.75">
      <c r="A464" s="594">
        <v>456</v>
      </c>
      <c r="B464" s="388" t="s">
        <v>970</v>
      </c>
      <c r="C464" s="247" t="s">
        <v>971</v>
      </c>
      <c r="D464" s="247" t="s">
        <v>66</v>
      </c>
      <c r="E464" s="764">
        <v>41245</v>
      </c>
      <c r="F464" s="298">
        <v>18</v>
      </c>
      <c r="G464" s="84"/>
      <c r="H464" s="84"/>
      <c r="I464" s="84" t="s">
        <v>37</v>
      </c>
      <c r="J464" s="84"/>
      <c r="K464" s="84"/>
      <c r="L464" s="84"/>
      <c r="M464" s="84"/>
      <c r="N464" s="84"/>
      <c r="O464" s="84"/>
      <c r="P464" s="840"/>
      <c r="Q464" s="439" t="s">
        <v>996</v>
      </c>
      <c r="R464" s="92" t="s">
        <v>67</v>
      </c>
      <c r="S464" s="19"/>
      <c r="T464" s="19">
        <v>1</v>
      </c>
      <c r="U464" s="19"/>
      <c r="V464" s="19"/>
      <c r="X464" s="143"/>
      <c r="Y464" s="144"/>
      <c r="AB464" s="137">
        <f t="shared" si="94"/>
        <v>0</v>
      </c>
      <c r="AC464" s="137">
        <f t="shared" si="95"/>
        <v>0</v>
      </c>
      <c r="AD464" s="137">
        <f t="shared" si="96"/>
        <v>1</v>
      </c>
      <c r="AE464" s="137">
        <f t="shared" si="97"/>
        <v>0</v>
      </c>
      <c r="AF464" s="137">
        <f t="shared" si="98"/>
        <v>0</v>
      </c>
      <c r="AG464" s="137">
        <f t="shared" si="99"/>
        <v>0</v>
      </c>
      <c r="AH464" s="137">
        <f t="shared" si="100"/>
        <v>0</v>
      </c>
      <c r="AI464" s="137">
        <f t="shared" si="101"/>
        <v>0</v>
      </c>
      <c r="AJ464" s="137">
        <f t="shared" si="102"/>
        <v>0</v>
      </c>
      <c r="AK464" s="137">
        <f t="shared" si="103"/>
        <v>0</v>
      </c>
      <c r="AL464" s="145"/>
      <c r="AM464" s="133">
        <f t="shared" si="104"/>
        <v>0</v>
      </c>
      <c r="AO464" s="133">
        <f t="shared" si="105"/>
        <v>0</v>
      </c>
    </row>
    <row r="465" spans="1:41" s="133" customFormat="1" ht="12.75">
      <c r="A465" s="594">
        <v>457</v>
      </c>
      <c r="B465" s="388" t="s">
        <v>972</v>
      </c>
      <c r="C465" s="247" t="s">
        <v>922</v>
      </c>
      <c r="D465" s="247" t="s">
        <v>655</v>
      </c>
      <c r="E465" s="766">
        <v>41281</v>
      </c>
      <c r="F465" s="299">
        <v>10</v>
      </c>
      <c r="G465" s="85"/>
      <c r="H465" s="85" t="s">
        <v>37</v>
      </c>
      <c r="I465" s="85"/>
      <c r="J465" s="85"/>
      <c r="K465" s="85"/>
      <c r="L465" s="85"/>
      <c r="M465" s="85"/>
      <c r="N465" s="85"/>
      <c r="O465" s="85"/>
      <c r="P465" s="840"/>
      <c r="Q465" s="439" t="s">
        <v>996</v>
      </c>
      <c r="R465" s="92" t="s">
        <v>68</v>
      </c>
      <c r="S465" s="19"/>
      <c r="T465" s="19">
        <v>1</v>
      </c>
      <c r="U465" s="19"/>
      <c r="V465" s="19"/>
      <c r="X465" s="143"/>
      <c r="Y465" s="144"/>
      <c r="AB465" s="137">
        <f t="shared" si="94"/>
        <v>0</v>
      </c>
      <c r="AC465" s="137">
        <f t="shared" si="95"/>
        <v>1</v>
      </c>
      <c r="AD465" s="137">
        <f t="shared" si="96"/>
        <v>0</v>
      </c>
      <c r="AE465" s="137">
        <f t="shared" si="97"/>
        <v>0</v>
      </c>
      <c r="AF465" s="137">
        <f t="shared" si="98"/>
        <v>0</v>
      </c>
      <c r="AG465" s="137">
        <f t="shared" si="99"/>
        <v>0</v>
      </c>
      <c r="AH465" s="137">
        <f t="shared" si="100"/>
        <v>0</v>
      </c>
      <c r="AI465" s="137">
        <f t="shared" si="101"/>
        <v>0</v>
      </c>
      <c r="AJ465" s="137">
        <f t="shared" si="102"/>
        <v>0</v>
      </c>
      <c r="AK465" s="137">
        <f t="shared" si="103"/>
        <v>0</v>
      </c>
      <c r="AL465" s="145"/>
      <c r="AM465" s="133">
        <f t="shared" si="104"/>
        <v>0</v>
      </c>
      <c r="AO465" s="133">
        <f t="shared" si="105"/>
        <v>0</v>
      </c>
    </row>
    <row r="466" spans="1:41" s="133" customFormat="1" ht="12.75">
      <c r="A466" s="594">
        <v>458</v>
      </c>
      <c r="B466" s="387" t="s">
        <v>973</v>
      </c>
      <c r="C466" s="247" t="s">
        <v>922</v>
      </c>
      <c r="D466" s="247" t="s">
        <v>655</v>
      </c>
      <c r="E466" s="766">
        <v>41416</v>
      </c>
      <c r="F466" s="299">
        <v>8</v>
      </c>
      <c r="G466" s="85"/>
      <c r="H466" s="85"/>
      <c r="I466" s="85" t="s">
        <v>37</v>
      </c>
      <c r="J466" s="85"/>
      <c r="K466" s="85"/>
      <c r="L466" s="85"/>
      <c r="M466" s="85"/>
      <c r="N466" s="85"/>
      <c r="O466" s="85"/>
      <c r="P466" s="840"/>
      <c r="Q466" s="439" t="s">
        <v>996</v>
      </c>
      <c r="R466" s="92" t="s">
        <v>68</v>
      </c>
      <c r="S466" s="19"/>
      <c r="T466" s="19">
        <v>1</v>
      </c>
      <c r="U466" s="19"/>
      <c r="V466" s="19"/>
      <c r="X466" s="143"/>
      <c r="Y466" s="144"/>
      <c r="AB466" s="137">
        <f t="shared" si="94"/>
        <v>0</v>
      </c>
      <c r="AC466" s="137">
        <f t="shared" si="95"/>
        <v>0</v>
      </c>
      <c r="AD466" s="137">
        <f t="shared" si="96"/>
        <v>1</v>
      </c>
      <c r="AE466" s="137">
        <f t="shared" si="97"/>
        <v>0</v>
      </c>
      <c r="AF466" s="137">
        <f t="shared" si="98"/>
        <v>0</v>
      </c>
      <c r="AG466" s="137">
        <f t="shared" si="99"/>
        <v>0</v>
      </c>
      <c r="AH466" s="137">
        <f t="shared" si="100"/>
        <v>0</v>
      </c>
      <c r="AI466" s="137">
        <f t="shared" si="101"/>
        <v>0</v>
      </c>
      <c r="AJ466" s="137">
        <f t="shared" si="102"/>
        <v>0</v>
      </c>
      <c r="AK466" s="137">
        <f t="shared" si="103"/>
        <v>0</v>
      </c>
      <c r="AL466" s="145"/>
      <c r="AM466" s="133">
        <f t="shared" si="104"/>
        <v>0</v>
      </c>
      <c r="AO466" s="133">
        <f t="shared" si="105"/>
        <v>0</v>
      </c>
    </row>
    <row r="467" spans="1:41" s="133" customFormat="1" ht="12.75">
      <c r="A467" s="594">
        <v>459</v>
      </c>
      <c r="B467" s="388" t="s">
        <v>974</v>
      </c>
      <c r="C467" s="247" t="s">
        <v>922</v>
      </c>
      <c r="D467" s="247" t="s">
        <v>66</v>
      </c>
      <c r="E467" s="766">
        <v>41456</v>
      </c>
      <c r="F467" s="299">
        <v>7</v>
      </c>
      <c r="G467" s="85" t="s">
        <v>37</v>
      </c>
      <c r="H467" s="85"/>
      <c r="I467" s="85"/>
      <c r="J467" s="85"/>
      <c r="K467" s="85"/>
      <c r="L467" s="85"/>
      <c r="M467" s="85"/>
      <c r="N467" s="85"/>
      <c r="O467" s="85"/>
      <c r="P467" s="840"/>
      <c r="Q467" s="439" t="s">
        <v>996</v>
      </c>
      <c r="R467" s="92" t="s">
        <v>67</v>
      </c>
      <c r="S467" s="19"/>
      <c r="T467" s="19">
        <v>1</v>
      </c>
      <c r="U467" s="19"/>
      <c r="V467" s="19"/>
      <c r="X467" s="143"/>
      <c r="Y467" s="144"/>
      <c r="AB467" s="137">
        <f t="shared" si="94"/>
        <v>1</v>
      </c>
      <c r="AC467" s="137">
        <f t="shared" si="95"/>
        <v>0</v>
      </c>
      <c r="AD467" s="137">
        <f t="shared" si="96"/>
        <v>0</v>
      </c>
      <c r="AE467" s="137">
        <f t="shared" si="97"/>
        <v>0</v>
      </c>
      <c r="AF467" s="137">
        <f t="shared" si="98"/>
        <v>0</v>
      </c>
      <c r="AG467" s="137">
        <f t="shared" si="99"/>
        <v>0</v>
      </c>
      <c r="AH467" s="137">
        <f t="shared" si="100"/>
        <v>0</v>
      </c>
      <c r="AI467" s="137">
        <f t="shared" si="101"/>
        <v>0</v>
      </c>
      <c r="AJ467" s="137">
        <f t="shared" si="102"/>
        <v>0</v>
      </c>
      <c r="AK467" s="137">
        <f t="shared" si="103"/>
        <v>0</v>
      </c>
      <c r="AL467" s="145"/>
      <c r="AM467" s="133">
        <f t="shared" si="104"/>
        <v>0</v>
      </c>
      <c r="AO467" s="133">
        <f t="shared" si="105"/>
        <v>0</v>
      </c>
    </row>
    <row r="468" spans="1:41" s="133" customFormat="1" ht="12.75">
      <c r="A468" s="594">
        <v>460</v>
      </c>
      <c r="B468" s="387" t="s">
        <v>975</v>
      </c>
      <c r="C468" s="247" t="s">
        <v>922</v>
      </c>
      <c r="D468" s="247" t="s">
        <v>893</v>
      </c>
      <c r="E468" s="764">
        <v>41722</v>
      </c>
      <c r="F468" s="299">
        <v>9</v>
      </c>
      <c r="G468" s="85" t="s">
        <v>37</v>
      </c>
      <c r="H468" s="85"/>
      <c r="I468" s="85"/>
      <c r="J468" s="85"/>
      <c r="K468" s="85"/>
      <c r="L468" s="85"/>
      <c r="M468" s="85"/>
      <c r="N468" s="85"/>
      <c r="O468" s="85"/>
      <c r="P468" s="840"/>
      <c r="Q468" s="439" t="s">
        <v>996</v>
      </c>
      <c r="R468" s="92" t="s">
        <v>68</v>
      </c>
      <c r="S468" s="19"/>
      <c r="T468" s="19">
        <v>1</v>
      </c>
      <c r="U468" s="19"/>
      <c r="V468" s="19"/>
      <c r="X468" s="143"/>
      <c r="Y468" s="144"/>
      <c r="AB468" s="137">
        <f t="shared" si="94"/>
        <v>1</v>
      </c>
      <c r="AC468" s="137">
        <f t="shared" si="95"/>
        <v>0</v>
      </c>
      <c r="AD468" s="137">
        <f t="shared" si="96"/>
        <v>0</v>
      </c>
      <c r="AE468" s="137">
        <f t="shared" si="97"/>
        <v>0</v>
      </c>
      <c r="AF468" s="137">
        <f t="shared" si="98"/>
        <v>0</v>
      </c>
      <c r="AG468" s="137">
        <f t="shared" si="99"/>
        <v>0</v>
      </c>
      <c r="AH468" s="137">
        <f t="shared" si="100"/>
        <v>0</v>
      </c>
      <c r="AI468" s="137">
        <f t="shared" si="101"/>
        <v>0</v>
      </c>
      <c r="AJ468" s="137">
        <f t="shared" si="102"/>
        <v>0</v>
      </c>
      <c r="AK468" s="137">
        <f t="shared" si="103"/>
        <v>0</v>
      </c>
      <c r="AL468" s="145"/>
      <c r="AM468" s="133">
        <f t="shared" si="104"/>
        <v>0</v>
      </c>
      <c r="AO468" s="133">
        <f t="shared" si="105"/>
        <v>0</v>
      </c>
    </row>
    <row r="469" spans="1:41" s="133" customFormat="1" ht="12.75">
      <c r="A469" s="594">
        <v>461</v>
      </c>
      <c r="B469" s="388" t="s">
        <v>976</v>
      </c>
      <c r="C469" s="247" t="s">
        <v>896</v>
      </c>
      <c r="D469" s="247" t="s">
        <v>655</v>
      </c>
      <c r="E469" s="764">
        <v>41877</v>
      </c>
      <c r="F469" s="299">
        <v>7</v>
      </c>
      <c r="G469" s="85" t="s">
        <v>37</v>
      </c>
      <c r="H469" s="85"/>
      <c r="I469" s="85"/>
      <c r="J469" s="85"/>
      <c r="K469" s="85"/>
      <c r="L469" s="85"/>
      <c r="M469" s="85"/>
      <c r="N469" s="85"/>
      <c r="O469" s="85"/>
      <c r="P469" s="840"/>
      <c r="Q469" s="439" t="s">
        <v>996</v>
      </c>
      <c r="R469" s="92" t="s">
        <v>68</v>
      </c>
      <c r="S469" s="19"/>
      <c r="T469" s="19">
        <v>1</v>
      </c>
      <c r="U469" s="19"/>
      <c r="V469" s="19"/>
      <c r="X469" s="143"/>
      <c r="Y469" s="144"/>
      <c r="AB469" s="137">
        <f t="shared" si="94"/>
        <v>1</v>
      </c>
      <c r="AC469" s="137">
        <f t="shared" si="95"/>
        <v>0</v>
      </c>
      <c r="AD469" s="137">
        <f t="shared" si="96"/>
        <v>0</v>
      </c>
      <c r="AE469" s="137">
        <f t="shared" si="97"/>
        <v>0</v>
      </c>
      <c r="AF469" s="137">
        <f t="shared" si="98"/>
        <v>0</v>
      </c>
      <c r="AG469" s="137">
        <f t="shared" si="99"/>
        <v>0</v>
      </c>
      <c r="AH469" s="137">
        <f t="shared" si="100"/>
        <v>0</v>
      </c>
      <c r="AI469" s="137">
        <f t="shared" si="101"/>
        <v>0</v>
      </c>
      <c r="AJ469" s="137">
        <f t="shared" si="102"/>
        <v>0</v>
      </c>
      <c r="AK469" s="137">
        <f t="shared" si="103"/>
        <v>0</v>
      </c>
      <c r="AL469" s="145"/>
      <c r="AM469" s="133">
        <f t="shared" si="104"/>
        <v>0</v>
      </c>
      <c r="AO469" s="133">
        <f t="shared" si="105"/>
        <v>0</v>
      </c>
    </row>
    <row r="470" spans="1:41" s="133" customFormat="1" ht="12.75">
      <c r="A470" s="594">
        <v>462</v>
      </c>
      <c r="B470" s="387" t="s">
        <v>977</v>
      </c>
      <c r="C470" s="247" t="s">
        <v>922</v>
      </c>
      <c r="D470" s="247" t="s">
        <v>926</v>
      </c>
      <c r="E470" s="764">
        <v>41954</v>
      </c>
      <c r="F470" s="301">
        <v>10</v>
      </c>
      <c r="G470" s="85"/>
      <c r="H470" s="85" t="s">
        <v>37</v>
      </c>
      <c r="I470" s="84"/>
      <c r="J470" s="84"/>
      <c r="K470" s="84"/>
      <c r="L470" s="84"/>
      <c r="M470" s="84"/>
      <c r="N470" s="84"/>
      <c r="O470" s="84"/>
      <c r="P470" s="840"/>
      <c r="Q470" s="439" t="s">
        <v>996</v>
      </c>
      <c r="R470" s="92" t="s">
        <v>68</v>
      </c>
      <c r="S470" s="19"/>
      <c r="T470" s="19">
        <v>1</v>
      </c>
      <c r="U470" s="19"/>
      <c r="V470" s="19"/>
      <c r="X470" s="143"/>
      <c r="Y470" s="144"/>
      <c r="AB470" s="137">
        <f t="shared" si="94"/>
        <v>0</v>
      </c>
      <c r="AC470" s="137">
        <f t="shared" si="95"/>
        <v>1</v>
      </c>
      <c r="AD470" s="137">
        <f t="shared" si="96"/>
        <v>0</v>
      </c>
      <c r="AE470" s="137">
        <f t="shared" si="97"/>
        <v>0</v>
      </c>
      <c r="AF470" s="137">
        <f t="shared" si="98"/>
        <v>0</v>
      </c>
      <c r="AG470" s="137">
        <f t="shared" si="99"/>
        <v>0</v>
      </c>
      <c r="AH470" s="137">
        <f t="shared" si="100"/>
        <v>0</v>
      </c>
      <c r="AI470" s="137">
        <f t="shared" si="101"/>
        <v>0</v>
      </c>
      <c r="AJ470" s="137">
        <f t="shared" si="102"/>
        <v>0</v>
      </c>
      <c r="AK470" s="137">
        <f t="shared" si="103"/>
        <v>0</v>
      </c>
      <c r="AL470" s="145"/>
      <c r="AM470" s="133">
        <f t="shared" si="104"/>
        <v>0</v>
      </c>
      <c r="AO470" s="133">
        <f t="shared" si="105"/>
        <v>0</v>
      </c>
    </row>
    <row r="471" spans="1:41" s="133" customFormat="1" ht="12.75">
      <c r="A471" s="594">
        <v>463</v>
      </c>
      <c r="B471" s="388" t="s">
        <v>978</v>
      </c>
      <c r="C471" s="247" t="s">
        <v>902</v>
      </c>
      <c r="D471" s="247" t="s">
        <v>66</v>
      </c>
      <c r="E471" s="764">
        <v>41995</v>
      </c>
      <c r="F471" s="298">
        <v>9</v>
      </c>
      <c r="G471" s="85"/>
      <c r="H471" s="85"/>
      <c r="I471" s="84"/>
      <c r="J471" s="84"/>
      <c r="K471" s="84"/>
      <c r="L471" s="84"/>
      <c r="M471" s="84"/>
      <c r="N471" s="84"/>
      <c r="O471" s="84" t="s">
        <v>37</v>
      </c>
      <c r="P471" s="840"/>
      <c r="Q471" s="439" t="s">
        <v>996</v>
      </c>
      <c r="R471" s="92" t="s">
        <v>68</v>
      </c>
      <c r="S471" s="19"/>
      <c r="T471" s="19">
        <v>1</v>
      </c>
      <c r="U471" s="19"/>
      <c r="V471" s="19"/>
      <c r="X471" s="143"/>
      <c r="Y471" s="144"/>
      <c r="AB471" s="137">
        <f t="shared" si="94"/>
        <v>0</v>
      </c>
      <c r="AC471" s="137">
        <f t="shared" si="95"/>
        <v>0</v>
      </c>
      <c r="AD471" s="137">
        <f t="shared" si="96"/>
        <v>0</v>
      </c>
      <c r="AE471" s="137">
        <f t="shared" si="97"/>
        <v>0</v>
      </c>
      <c r="AF471" s="137">
        <f t="shared" si="98"/>
        <v>0</v>
      </c>
      <c r="AG471" s="137">
        <f t="shared" si="99"/>
        <v>0</v>
      </c>
      <c r="AH471" s="137">
        <f t="shared" si="100"/>
        <v>0</v>
      </c>
      <c r="AI471" s="137">
        <f t="shared" si="101"/>
        <v>0</v>
      </c>
      <c r="AJ471" s="137">
        <f t="shared" si="102"/>
        <v>1</v>
      </c>
      <c r="AK471" s="137">
        <f t="shared" si="103"/>
        <v>0</v>
      </c>
      <c r="AL471" s="145"/>
      <c r="AM471" s="133">
        <f t="shared" si="104"/>
        <v>0</v>
      </c>
      <c r="AO471" s="133">
        <f t="shared" si="105"/>
        <v>0</v>
      </c>
    </row>
    <row r="472" spans="1:41" s="133" customFormat="1" ht="12.75">
      <c r="A472" s="594">
        <v>464</v>
      </c>
      <c r="B472" s="388" t="s">
        <v>979</v>
      </c>
      <c r="C472" s="247" t="s">
        <v>896</v>
      </c>
      <c r="D472" s="247" t="s">
        <v>889</v>
      </c>
      <c r="E472" s="764">
        <v>42093</v>
      </c>
      <c r="F472" s="299">
        <v>7</v>
      </c>
      <c r="G472" s="85"/>
      <c r="H472" s="85"/>
      <c r="I472" s="85" t="s">
        <v>37</v>
      </c>
      <c r="J472" s="85"/>
      <c r="K472" s="85"/>
      <c r="L472" s="85"/>
      <c r="M472" s="85"/>
      <c r="N472" s="85"/>
      <c r="O472" s="85"/>
      <c r="P472" s="840"/>
      <c r="Q472" s="439" t="s">
        <v>996</v>
      </c>
      <c r="R472" s="92" t="s">
        <v>68</v>
      </c>
      <c r="S472" s="19"/>
      <c r="T472" s="19">
        <v>1</v>
      </c>
      <c r="U472" s="19"/>
      <c r="V472" s="19"/>
      <c r="X472" s="143"/>
      <c r="Y472" s="144"/>
      <c r="AB472" s="137">
        <f t="shared" si="94"/>
        <v>0</v>
      </c>
      <c r="AC472" s="137">
        <f t="shared" si="95"/>
        <v>0</v>
      </c>
      <c r="AD472" s="137">
        <f t="shared" si="96"/>
        <v>1</v>
      </c>
      <c r="AE472" s="137">
        <f t="shared" si="97"/>
        <v>0</v>
      </c>
      <c r="AF472" s="137">
        <f t="shared" si="98"/>
        <v>0</v>
      </c>
      <c r="AG472" s="137">
        <f t="shared" si="99"/>
        <v>0</v>
      </c>
      <c r="AH472" s="137">
        <f t="shared" si="100"/>
        <v>0</v>
      </c>
      <c r="AI472" s="137">
        <f t="shared" si="101"/>
        <v>0</v>
      </c>
      <c r="AJ472" s="137">
        <f t="shared" si="102"/>
        <v>0</v>
      </c>
      <c r="AK472" s="137">
        <f t="shared" si="103"/>
        <v>0</v>
      </c>
      <c r="AL472" s="145"/>
      <c r="AM472" s="133">
        <f t="shared" si="104"/>
        <v>0</v>
      </c>
      <c r="AO472" s="133">
        <f t="shared" si="105"/>
        <v>0</v>
      </c>
    </row>
    <row r="473" spans="1:41" s="133" customFormat="1" ht="12.75">
      <c r="A473" s="594">
        <v>465</v>
      </c>
      <c r="B473" s="388" t="s">
        <v>980</v>
      </c>
      <c r="C473" s="247" t="s">
        <v>896</v>
      </c>
      <c r="D473" s="247" t="s">
        <v>893</v>
      </c>
      <c r="E473" s="767">
        <v>42221</v>
      </c>
      <c r="F473" s="299">
        <v>7</v>
      </c>
      <c r="G473" s="85"/>
      <c r="H473" s="85"/>
      <c r="I473" s="85" t="s">
        <v>37</v>
      </c>
      <c r="J473" s="85"/>
      <c r="K473" s="85"/>
      <c r="L473" s="85"/>
      <c r="M473" s="85"/>
      <c r="N473" s="85"/>
      <c r="O473" s="85"/>
      <c r="P473" s="840"/>
      <c r="Q473" s="439" t="s">
        <v>996</v>
      </c>
      <c r="R473" s="92" t="s">
        <v>68</v>
      </c>
      <c r="S473" s="19"/>
      <c r="T473" s="19">
        <v>1</v>
      </c>
      <c r="U473" s="19"/>
      <c r="V473" s="19"/>
      <c r="X473" s="143"/>
      <c r="Y473" s="144"/>
      <c r="AB473" s="137">
        <f t="shared" si="94"/>
        <v>0</v>
      </c>
      <c r="AC473" s="137">
        <f t="shared" si="95"/>
        <v>0</v>
      </c>
      <c r="AD473" s="137">
        <f t="shared" si="96"/>
        <v>1</v>
      </c>
      <c r="AE473" s="137">
        <f t="shared" si="97"/>
        <v>0</v>
      </c>
      <c r="AF473" s="137">
        <f t="shared" si="98"/>
        <v>0</v>
      </c>
      <c r="AG473" s="137">
        <f t="shared" si="99"/>
        <v>0</v>
      </c>
      <c r="AH473" s="137">
        <f t="shared" si="100"/>
        <v>0</v>
      </c>
      <c r="AI473" s="137">
        <f t="shared" si="101"/>
        <v>0</v>
      </c>
      <c r="AJ473" s="137">
        <f t="shared" si="102"/>
        <v>0</v>
      </c>
      <c r="AK473" s="137">
        <f t="shared" si="103"/>
        <v>0</v>
      </c>
      <c r="AL473" s="145"/>
      <c r="AM473" s="133">
        <f t="shared" si="104"/>
        <v>0</v>
      </c>
      <c r="AO473" s="133">
        <f t="shared" si="105"/>
        <v>0</v>
      </c>
    </row>
    <row r="474" spans="1:41" s="133" customFormat="1" ht="12.75">
      <c r="A474" s="594">
        <v>466</v>
      </c>
      <c r="B474" s="388" t="s">
        <v>981</v>
      </c>
      <c r="C474" s="247" t="s">
        <v>896</v>
      </c>
      <c r="D474" s="247" t="s">
        <v>926</v>
      </c>
      <c r="E474" s="767">
        <v>42222</v>
      </c>
      <c r="F474" s="299">
        <v>9</v>
      </c>
      <c r="G474" s="85" t="s">
        <v>37</v>
      </c>
      <c r="H474" s="85"/>
      <c r="I474" s="85"/>
      <c r="J474" s="85"/>
      <c r="K474" s="85"/>
      <c r="L474" s="85"/>
      <c r="M474" s="85"/>
      <c r="N474" s="85"/>
      <c r="O474" s="85"/>
      <c r="P474" s="840"/>
      <c r="Q474" s="439" t="s">
        <v>996</v>
      </c>
      <c r="R474" s="92" t="s">
        <v>67</v>
      </c>
      <c r="S474" s="19"/>
      <c r="T474" s="19">
        <v>1</v>
      </c>
      <c r="U474" s="19"/>
      <c r="V474" s="19"/>
      <c r="X474" s="143"/>
      <c r="Y474" s="144"/>
      <c r="AB474" s="137">
        <f t="shared" si="94"/>
        <v>1</v>
      </c>
      <c r="AC474" s="137">
        <f t="shared" si="95"/>
        <v>0</v>
      </c>
      <c r="AD474" s="137">
        <f t="shared" si="96"/>
        <v>0</v>
      </c>
      <c r="AE474" s="137">
        <f t="shared" si="97"/>
        <v>0</v>
      </c>
      <c r="AF474" s="137">
        <f t="shared" si="98"/>
        <v>0</v>
      </c>
      <c r="AG474" s="137">
        <f t="shared" si="99"/>
        <v>0</v>
      </c>
      <c r="AH474" s="137">
        <f t="shared" si="100"/>
        <v>0</v>
      </c>
      <c r="AI474" s="137">
        <f t="shared" si="101"/>
        <v>0</v>
      </c>
      <c r="AJ474" s="137">
        <f t="shared" si="102"/>
        <v>0</v>
      </c>
      <c r="AK474" s="137">
        <f t="shared" si="103"/>
        <v>0</v>
      </c>
      <c r="AL474" s="145"/>
      <c r="AM474" s="133">
        <f t="shared" si="104"/>
        <v>0</v>
      </c>
      <c r="AO474" s="133">
        <f t="shared" si="105"/>
        <v>0</v>
      </c>
    </row>
    <row r="475" spans="1:41" s="133" customFormat="1" ht="12.75">
      <c r="A475" s="594">
        <v>467</v>
      </c>
      <c r="B475" s="387" t="s">
        <v>982</v>
      </c>
      <c r="C475" s="247" t="s">
        <v>922</v>
      </c>
      <c r="D475" s="247" t="s">
        <v>893</v>
      </c>
      <c r="E475" s="764">
        <v>42342</v>
      </c>
      <c r="F475" s="299">
        <v>10</v>
      </c>
      <c r="G475" s="85" t="s">
        <v>37</v>
      </c>
      <c r="H475" s="85"/>
      <c r="I475" s="85"/>
      <c r="J475" s="85"/>
      <c r="K475" s="85"/>
      <c r="L475" s="85"/>
      <c r="M475" s="85"/>
      <c r="N475" s="85"/>
      <c r="O475" s="85"/>
      <c r="P475" s="840"/>
      <c r="Q475" s="439" t="s">
        <v>996</v>
      </c>
      <c r="R475" s="92" t="s">
        <v>68</v>
      </c>
      <c r="S475" s="19"/>
      <c r="T475" s="19">
        <v>1</v>
      </c>
      <c r="U475" s="19"/>
      <c r="V475" s="19"/>
      <c r="X475" s="143"/>
      <c r="Y475" s="144"/>
      <c r="AB475" s="137">
        <f t="shared" si="94"/>
        <v>1</v>
      </c>
      <c r="AC475" s="137">
        <f t="shared" si="95"/>
        <v>0</v>
      </c>
      <c r="AD475" s="137">
        <f t="shared" si="96"/>
        <v>0</v>
      </c>
      <c r="AE475" s="137">
        <f t="shared" si="97"/>
        <v>0</v>
      </c>
      <c r="AF475" s="137">
        <f t="shared" si="98"/>
        <v>0</v>
      </c>
      <c r="AG475" s="137">
        <f t="shared" si="99"/>
        <v>0</v>
      </c>
      <c r="AH475" s="137">
        <f t="shared" si="100"/>
        <v>0</v>
      </c>
      <c r="AI475" s="137">
        <f t="shared" si="101"/>
        <v>0</v>
      </c>
      <c r="AJ475" s="137">
        <f t="shared" si="102"/>
        <v>0</v>
      </c>
      <c r="AK475" s="137">
        <f t="shared" si="103"/>
        <v>0</v>
      </c>
      <c r="AL475" s="145"/>
      <c r="AM475" s="133">
        <f t="shared" si="104"/>
        <v>0</v>
      </c>
      <c r="AO475" s="133">
        <f t="shared" si="105"/>
        <v>0</v>
      </c>
    </row>
    <row r="476" spans="1:41" s="133" customFormat="1" ht="12.75">
      <c r="A476" s="594">
        <v>468</v>
      </c>
      <c r="B476" s="388" t="s">
        <v>983</v>
      </c>
      <c r="C476" s="247" t="s">
        <v>903</v>
      </c>
      <c r="D476" s="247" t="s">
        <v>893</v>
      </c>
      <c r="E476" s="764">
        <v>42423</v>
      </c>
      <c r="F476" s="299">
        <v>9</v>
      </c>
      <c r="G476" s="85" t="s">
        <v>37</v>
      </c>
      <c r="H476" s="85"/>
      <c r="I476" s="85"/>
      <c r="J476" s="85"/>
      <c r="K476" s="85"/>
      <c r="L476" s="85"/>
      <c r="M476" s="85"/>
      <c r="N476" s="85"/>
      <c r="O476" s="85"/>
      <c r="P476" s="840"/>
      <c r="Q476" s="439" t="s">
        <v>996</v>
      </c>
      <c r="R476" s="92" t="s">
        <v>68</v>
      </c>
      <c r="S476" s="19"/>
      <c r="T476" s="19">
        <v>1</v>
      </c>
      <c r="U476" s="19"/>
      <c r="V476" s="19"/>
      <c r="X476" s="143"/>
      <c r="Y476" s="144"/>
      <c r="AB476" s="137">
        <f t="shared" si="94"/>
        <v>1</v>
      </c>
      <c r="AC476" s="137">
        <f t="shared" si="95"/>
        <v>0</v>
      </c>
      <c r="AD476" s="137">
        <f t="shared" si="96"/>
        <v>0</v>
      </c>
      <c r="AE476" s="137">
        <f t="shared" si="97"/>
        <v>0</v>
      </c>
      <c r="AF476" s="137">
        <f t="shared" si="98"/>
        <v>0</v>
      </c>
      <c r="AG476" s="137">
        <f t="shared" si="99"/>
        <v>0</v>
      </c>
      <c r="AH476" s="137">
        <f t="shared" si="100"/>
        <v>0</v>
      </c>
      <c r="AI476" s="137">
        <f t="shared" si="101"/>
        <v>0</v>
      </c>
      <c r="AJ476" s="137">
        <f t="shared" si="102"/>
        <v>0</v>
      </c>
      <c r="AK476" s="137">
        <f t="shared" si="103"/>
        <v>0</v>
      </c>
      <c r="AL476" s="145"/>
      <c r="AM476" s="133">
        <f t="shared" si="104"/>
        <v>0</v>
      </c>
      <c r="AO476" s="133">
        <f t="shared" si="105"/>
        <v>0</v>
      </c>
    </row>
    <row r="477" spans="1:41" s="133" customFormat="1" ht="12.75">
      <c r="A477" s="594">
        <v>469</v>
      </c>
      <c r="B477" s="389" t="s">
        <v>984</v>
      </c>
      <c r="C477" s="247" t="s">
        <v>922</v>
      </c>
      <c r="D477" s="247" t="s">
        <v>893</v>
      </c>
      <c r="E477" s="764">
        <v>42443</v>
      </c>
      <c r="F477" s="299">
        <v>10</v>
      </c>
      <c r="G477" s="85"/>
      <c r="H477" s="85" t="s">
        <v>37</v>
      </c>
      <c r="I477" s="85"/>
      <c r="J477" s="85"/>
      <c r="K477" s="85"/>
      <c r="L477" s="85"/>
      <c r="M477" s="85"/>
      <c r="N477" s="85"/>
      <c r="O477" s="85"/>
      <c r="P477" s="840"/>
      <c r="Q477" s="439" t="s">
        <v>996</v>
      </c>
      <c r="R477" s="92" t="s">
        <v>68</v>
      </c>
      <c r="S477" s="19"/>
      <c r="T477" s="19">
        <v>1</v>
      </c>
      <c r="U477" s="19"/>
      <c r="V477" s="19"/>
      <c r="X477" s="143"/>
      <c r="Y477" s="144"/>
      <c r="AB477" s="137">
        <f t="shared" si="94"/>
        <v>0</v>
      </c>
      <c r="AC477" s="137">
        <f t="shared" si="95"/>
        <v>1</v>
      </c>
      <c r="AD477" s="137">
        <f t="shared" si="96"/>
        <v>0</v>
      </c>
      <c r="AE477" s="137">
        <f t="shared" si="97"/>
        <v>0</v>
      </c>
      <c r="AF477" s="137">
        <f t="shared" si="98"/>
        <v>0</v>
      </c>
      <c r="AG477" s="137">
        <f t="shared" si="99"/>
        <v>0</v>
      </c>
      <c r="AH477" s="137">
        <f t="shared" si="100"/>
        <v>0</v>
      </c>
      <c r="AI477" s="137">
        <f t="shared" si="101"/>
        <v>0</v>
      </c>
      <c r="AJ477" s="137">
        <f t="shared" si="102"/>
        <v>0</v>
      </c>
      <c r="AK477" s="137">
        <f t="shared" si="103"/>
        <v>0</v>
      </c>
      <c r="AL477" s="145"/>
      <c r="AM477" s="133">
        <f t="shared" si="104"/>
        <v>0</v>
      </c>
      <c r="AO477" s="133">
        <f t="shared" si="105"/>
        <v>0</v>
      </c>
    </row>
    <row r="478" spans="1:41" s="133" customFormat="1" ht="12.75">
      <c r="A478" s="594">
        <v>470</v>
      </c>
      <c r="B478" s="388" t="s">
        <v>985</v>
      </c>
      <c r="C478" s="247" t="s">
        <v>890</v>
      </c>
      <c r="D478" s="247" t="s">
        <v>66</v>
      </c>
      <c r="E478" s="764">
        <v>42444</v>
      </c>
      <c r="F478" s="299">
        <v>9</v>
      </c>
      <c r="G478" s="85" t="s">
        <v>37</v>
      </c>
      <c r="H478" s="85"/>
      <c r="I478" s="85"/>
      <c r="J478" s="85"/>
      <c r="K478" s="85"/>
      <c r="L478" s="85"/>
      <c r="M478" s="85"/>
      <c r="N478" s="85"/>
      <c r="O478" s="85"/>
      <c r="P478" s="840"/>
      <c r="Q478" s="439" t="s">
        <v>996</v>
      </c>
      <c r="R478" s="92" t="s">
        <v>67</v>
      </c>
      <c r="S478" s="19"/>
      <c r="T478" s="19">
        <v>1</v>
      </c>
      <c r="U478" s="19"/>
      <c r="V478" s="19"/>
      <c r="X478" s="143"/>
      <c r="Y478" s="144"/>
      <c r="AB478" s="137">
        <f t="shared" si="94"/>
        <v>1</v>
      </c>
      <c r="AC478" s="137">
        <f t="shared" si="95"/>
        <v>0</v>
      </c>
      <c r="AD478" s="137">
        <f t="shared" si="96"/>
        <v>0</v>
      </c>
      <c r="AE478" s="137">
        <f t="shared" si="97"/>
        <v>0</v>
      </c>
      <c r="AF478" s="137">
        <f t="shared" si="98"/>
        <v>0</v>
      </c>
      <c r="AG478" s="137">
        <f t="shared" si="99"/>
        <v>0</v>
      </c>
      <c r="AH478" s="137">
        <f t="shared" si="100"/>
        <v>0</v>
      </c>
      <c r="AI478" s="137">
        <f t="shared" si="101"/>
        <v>0</v>
      </c>
      <c r="AJ478" s="137">
        <f t="shared" si="102"/>
        <v>0</v>
      </c>
      <c r="AK478" s="137">
        <f t="shared" si="103"/>
        <v>0</v>
      </c>
      <c r="AL478" s="145"/>
      <c r="AM478" s="133">
        <f t="shared" si="104"/>
        <v>0</v>
      </c>
      <c r="AO478" s="133">
        <f t="shared" si="105"/>
        <v>0</v>
      </c>
    </row>
    <row r="479" spans="1:41" s="133" customFormat="1" ht="12.75">
      <c r="A479" s="594">
        <v>471</v>
      </c>
      <c r="B479" s="388" t="s">
        <v>986</v>
      </c>
      <c r="C479" s="247" t="s">
        <v>903</v>
      </c>
      <c r="D479" s="247" t="s">
        <v>926</v>
      </c>
      <c r="E479" s="764">
        <v>42478</v>
      </c>
      <c r="F479" s="299">
        <v>7</v>
      </c>
      <c r="G479" s="85" t="s">
        <v>37</v>
      </c>
      <c r="H479" s="85"/>
      <c r="I479" s="85"/>
      <c r="J479" s="85"/>
      <c r="K479" s="85"/>
      <c r="L479" s="85"/>
      <c r="M479" s="85"/>
      <c r="N479" s="85"/>
      <c r="O479" s="85"/>
      <c r="P479" s="840"/>
      <c r="Q479" s="439" t="s">
        <v>996</v>
      </c>
      <c r="R479" s="92" t="s">
        <v>67</v>
      </c>
      <c r="S479" s="19"/>
      <c r="T479" s="19">
        <v>1</v>
      </c>
      <c r="U479" s="19"/>
      <c r="V479" s="19"/>
      <c r="X479" s="143"/>
      <c r="Y479" s="144"/>
      <c r="AB479" s="137">
        <f t="shared" si="94"/>
        <v>1</v>
      </c>
      <c r="AC479" s="137">
        <f t="shared" si="95"/>
        <v>0</v>
      </c>
      <c r="AD479" s="137">
        <f t="shared" si="96"/>
        <v>0</v>
      </c>
      <c r="AE479" s="137">
        <f t="shared" si="97"/>
        <v>0</v>
      </c>
      <c r="AF479" s="137">
        <f t="shared" si="98"/>
        <v>0</v>
      </c>
      <c r="AG479" s="137">
        <f t="shared" si="99"/>
        <v>0</v>
      </c>
      <c r="AH479" s="137">
        <f t="shared" si="100"/>
        <v>0</v>
      </c>
      <c r="AI479" s="137">
        <f t="shared" si="101"/>
        <v>0</v>
      </c>
      <c r="AJ479" s="137">
        <f t="shared" si="102"/>
        <v>0</v>
      </c>
      <c r="AK479" s="137">
        <f t="shared" si="103"/>
        <v>0</v>
      </c>
      <c r="AL479" s="145"/>
      <c r="AM479" s="133">
        <f t="shared" si="104"/>
        <v>0</v>
      </c>
      <c r="AO479" s="133">
        <f t="shared" si="105"/>
        <v>0</v>
      </c>
    </row>
    <row r="480" spans="1:41" s="133" customFormat="1" ht="12.75">
      <c r="A480" s="594">
        <v>472</v>
      </c>
      <c r="B480" s="386" t="s">
        <v>987</v>
      </c>
      <c r="C480" s="247" t="s">
        <v>902</v>
      </c>
      <c r="D480" s="247" t="s">
        <v>893</v>
      </c>
      <c r="E480" s="763">
        <v>42569</v>
      </c>
      <c r="F480" s="298">
        <v>7</v>
      </c>
      <c r="G480" s="84"/>
      <c r="H480" s="84"/>
      <c r="I480" s="84" t="s">
        <v>37</v>
      </c>
      <c r="J480" s="84"/>
      <c r="K480" s="84"/>
      <c r="L480" s="84"/>
      <c r="M480" s="84"/>
      <c r="N480" s="84"/>
      <c r="O480" s="84"/>
      <c r="P480" s="840"/>
      <c r="Q480" s="439" t="s">
        <v>996</v>
      </c>
      <c r="R480" s="92" t="s">
        <v>68</v>
      </c>
      <c r="S480" s="19"/>
      <c r="T480" s="19">
        <v>1</v>
      </c>
      <c r="U480" s="19"/>
      <c r="V480" s="19"/>
      <c r="X480" s="143"/>
      <c r="Y480" s="144"/>
      <c r="AB480" s="137">
        <f t="shared" si="94"/>
        <v>0</v>
      </c>
      <c r="AC480" s="137">
        <f t="shared" si="95"/>
        <v>0</v>
      </c>
      <c r="AD480" s="137">
        <f t="shared" si="96"/>
        <v>1</v>
      </c>
      <c r="AE480" s="137">
        <f t="shared" si="97"/>
        <v>0</v>
      </c>
      <c r="AF480" s="137">
        <f t="shared" si="98"/>
        <v>0</v>
      </c>
      <c r="AG480" s="137">
        <f t="shared" si="99"/>
        <v>0</v>
      </c>
      <c r="AH480" s="137">
        <f t="shared" si="100"/>
        <v>0</v>
      </c>
      <c r="AI480" s="137">
        <f t="shared" si="101"/>
        <v>0</v>
      </c>
      <c r="AJ480" s="137">
        <f t="shared" si="102"/>
        <v>0</v>
      </c>
      <c r="AK480" s="137">
        <f t="shared" si="103"/>
        <v>0</v>
      </c>
      <c r="AL480" s="145"/>
      <c r="AM480" s="133">
        <f t="shared" si="104"/>
        <v>0</v>
      </c>
      <c r="AO480" s="133">
        <f t="shared" si="105"/>
        <v>0</v>
      </c>
    </row>
    <row r="481" spans="1:41" s="133" customFormat="1" ht="12.75">
      <c r="A481" s="594">
        <v>473</v>
      </c>
      <c r="B481" s="389" t="s">
        <v>988</v>
      </c>
      <c r="C481" s="247" t="s">
        <v>922</v>
      </c>
      <c r="D481" s="247" t="s">
        <v>915</v>
      </c>
      <c r="E481" s="764">
        <v>42626</v>
      </c>
      <c r="F481" s="299">
        <v>10</v>
      </c>
      <c r="G481" s="85" t="s">
        <v>37</v>
      </c>
      <c r="H481" s="85"/>
      <c r="I481" s="85"/>
      <c r="J481" s="85"/>
      <c r="K481" s="85"/>
      <c r="L481" s="85"/>
      <c r="M481" s="85"/>
      <c r="N481" s="85"/>
      <c r="O481" s="85"/>
      <c r="P481" s="840"/>
      <c r="Q481" s="439" t="s">
        <v>996</v>
      </c>
      <c r="R481" s="92" t="s">
        <v>68</v>
      </c>
      <c r="S481" s="19"/>
      <c r="T481" s="19">
        <v>1</v>
      </c>
      <c r="U481" s="19"/>
      <c r="V481" s="19"/>
      <c r="X481" s="143"/>
      <c r="Y481" s="144"/>
      <c r="AB481" s="137">
        <f t="shared" si="94"/>
        <v>1</v>
      </c>
      <c r="AC481" s="137">
        <f t="shared" si="95"/>
        <v>0</v>
      </c>
      <c r="AD481" s="137">
        <f t="shared" si="96"/>
        <v>0</v>
      </c>
      <c r="AE481" s="137">
        <f t="shared" si="97"/>
        <v>0</v>
      </c>
      <c r="AF481" s="137">
        <f t="shared" si="98"/>
        <v>0</v>
      </c>
      <c r="AG481" s="137">
        <f t="shared" si="99"/>
        <v>0</v>
      </c>
      <c r="AH481" s="137">
        <f t="shared" si="100"/>
        <v>0</v>
      </c>
      <c r="AI481" s="137">
        <f t="shared" si="101"/>
        <v>0</v>
      </c>
      <c r="AJ481" s="137">
        <f t="shared" si="102"/>
        <v>0</v>
      </c>
      <c r="AK481" s="137">
        <f t="shared" si="103"/>
        <v>0</v>
      </c>
      <c r="AL481" s="145"/>
      <c r="AM481" s="133">
        <f t="shared" si="104"/>
        <v>0</v>
      </c>
      <c r="AO481" s="133">
        <f t="shared" si="105"/>
        <v>0</v>
      </c>
    </row>
    <row r="482" spans="1:41" s="133" customFormat="1" ht="12.75">
      <c r="A482" s="594">
        <v>474</v>
      </c>
      <c r="B482" s="386" t="s">
        <v>989</v>
      </c>
      <c r="C482" s="247" t="s">
        <v>922</v>
      </c>
      <c r="D482" s="247" t="s">
        <v>926</v>
      </c>
      <c r="E482" s="768">
        <v>42636</v>
      </c>
      <c r="F482" s="299">
        <v>8</v>
      </c>
      <c r="G482" s="85" t="s">
        <v>37</v>
      </c>
      <c r="H482" s="85"/>
      <c r="I482" s="85"/>
      <c r="J482" s="85"/>
      <c r="K482" s="85"/>
      <c r="L482" s="85"/>
      <c r="M482" s="85"/>
      <c r="N482" s="85"/>
      <c r="O482" s="85"/>
      <c r="P482" s="840"/>
      <c r="Q482" s="439" t="s">
        <v>996</v>
      </c>
      <c r="R482" s="92" t="s">
        <v>67</v>
      </c>
      <c r="S482" s="19"/>
      <c r="T482" s="19">
        <v>1</v>
      </c>
      <c r="U482" s="19"/>
      <c r="V482" s="19"/>
      <c r="X482" s="143"/>
      <c r="Y482" s="144"/>
      <c r="AB482" s="137">
        <f t="shared" si="94"/>
        <v>1</v>
      </c>
      <c r="AC482" s="137">
        <f t="shared" si="95"/>
        <v>0</v>
      </c>
      <c r="AD482" s="137">
        <f t="shared" si="96"/>
        <v>0</v>
      </c>
      <c r="AE482" s="137">
        <f t="shared" si="97"/>
        <v>0</v>
      </c>
      <c r="AF482" s="137">
        <f t="shared" si="98"/>
        <v>0</v>
      </c>
      <c r="AG482" s="137">
        <f t="shared" si="99"/>
        <v>0</v>
      </c>
      <c r="AH482" s="137">
        <f t="shared" si="100"/>
        <v>0</v>
      </c>
      <c r="AI482" s="137">
        <f t="shared" si="101"/>
        <v>0</v>
      </c>
      <c r="AJ482" s="137">
        <f t="shared" si="102"/>
        <v>0</v>
      </c>
      <c r="AK482" s="137">
        <f t="shared" si="103"/>
        <v>0</v>
      </c>
      <c r="AL482" s="145"/>
      <c r="AM482" s="133">
        <f t="shared" si="104"/>
        <v>0</v>
      </c>
      <c r="AO482" s="133">
        <f t="shared" si="105"/>
        <v>0</v>
      </c>
    </row>
    <row r="483" spans="1:41" s="133" customFormat="1" ht="12.75">
      <c r="A483" s="594">
        <v>475</v>
      </c>
      <c r="B483" s="367" t="s">
        <v>990</v>
      </c>
      <c r="C483" s="247" t="s">
        <v>902</v>
      </c>
      <c r="D483" s="247" t="s">
        <v>893</v>
      </c>
      <c r="E483" s="764">
        <v>42751</v>
      </c>
      <c r="F483" s="302">
        <v>7</v>
      </c>
      <c r="G483" s="85" t="s">
        <v>37</v>
      </c>
      <c r="H483" s="85"/>
      <c r="I483" s="87"/>
      <c r="J483" s="87"/>
      <c r="K483" s="87"/>
      <c r="L483" s="87"/>
      <c r="M483" s="87"/>
      <c r="N483" s="87"/>
      <c r="O483" s="87"/>
      <c r="P483" s="840"/>
      <c r="Q483" s="439" t="s">
        <v>996</v>
      </c>
      <c r="R483" s="92" t="s">
        <v>68</v>
      </c>
      <c r="S483" s="19"/>
      <c r="T483" s="19">
        <v>1</v>
      </c>
      <c r="U483" s="19"/>
      <c r="V483" s="19"/>
      <c r="X483" s="143"/>
      <c r="Y483" s="144"/>
      <c r="AB483" s="137">
        <f t="shared" si="94"/>
        <v>1</v>
      </c>
      <c r="AC483" s="137">
        <f t="shared" si="95"/>
        <v>0</v>
      </c>
      <c r="AD483" s="137">
        <f t="shared" si="96"/>
        <v>0</v>
      </c>
      <c r="AE483" s="137">
        <f t="shared" si="97"/>
        <v>0</v>
      </c>
      <c r="AF483" s="137">
        <f t="shared" si="98"/>
        <v>0</v>
      </c>
      <c r="AG483" s="137">
        <f t="shared" si="99"/>
        <v>0</v>
      </c>
      <c r="AH483" s="137">
        <f t="shared" si="100"/>
        <v>0</v>
      </c>
      <c r="AI483" s="137">
        <f t="shared" si="101"/>
        <v>0</v>
      </c>
      <c r="AJ483" s="137">
        <f t="shared" si="102"/>
        <v>0</v>
      </c>
      <c r="AK483" s="137">
        <f t="shared" si="103"/>
        <v>0</v>
      </c>
      <c r="AL483" s="145"/>
      <c r="AM483" s="133">
        <f t="shared" si="104"/>
        <v>0</v>
      </c>
      <c r="AO483" s="133">
        <f t="shared" si="105"/>
        <v>0</v>
      </c>
    </row>
    <row r="484" spans="1:41" s="133" customFormat="1" ht="12.75">
      <c r="A484" s="594">
        <v>476</v>
      </c>
      <c r="B484" s="387" t="s">
        <v>991</v>
      </c>
      <c r="C484" s="247" t="s">
        <v>896</v>
      </c>
      <c r="D484" s="247" t="s">
        <v>926</v>
      </c>
      <c r="E484" s="764">
        <v>43074</v>
      </c>
      <c r="F484" s="299">
        <v>7</v>
      </c>
      <c r="G484" s="85" t="s">
        <v>37</v>
      </c>
      <c r="H484" s="85"/>
      <c r="I484" s="85"/>
      <c r="J484" s="85"/>
      <c r="K484" s="85"/>
      <c r="L484" s="85"/>
      <c r="M484" s="85"/>
      <c r="N484" s="85"/>
      <c r="O484" s="85"/>
      <c r="P484" s="840"/>
      <c r="Q484" s="439" t="s">
        <v>996</v>
      </c>
      <c r="R484" s="92" t="s">
        <v>67</v>
      </c>
      <c r="S484" s="19"/>
      <c r="T484" s="19">
        <v>1</v>
      </c>
      <c r="U484" s="19"/>
      <c r="V484" s="19"/>
      <c r="X484" s="143"/>
      <c r="Y484" s="144"/>
      <c r="AB484" s="137">
        <f t="shared" si="94"/>
        <v>1</v>
      </c>
      <c r="AC484" s="137">
        <f t="shared" si="95"/>
        <v>0</v>
      </c>
      <c r="AD484" s="137">
        <f t="shared" si="96"/>
        <v>0</v>
      </c>
      <c r="AE484" s="137">
        <f t="shared" si="97"/>
        <v>0</v>
      </c>
      <c r="AF484" s="137">
        <f t="shared" si="98"/>
        <v>0</v>
      </c>
      <c r="AG484" s="137">
        <f t="shared" si="99"/>
        <v>0</v>
      </c>
      <c r="AH484" s="137">
        <f t="shared" si="100"/>
        <v>0</v>
      </c>
      <c r="AI484" s="137">
        <f t="shared" si="101"/>
        <v>0</v>
      </c>
      <c r="AJ484" s="137">
        <f t="shared" si="102"/>
        <v>0</v>
      </c>
      <c r="AK484" s="137">
        <f t="shared" si="103"/>
        <v>0</v>
      </c>
      <c r="AL484" s="145"/>
      <c r="AM484" s="133">
        <f t="shared" si="104"/>
        <v>0</v>
      </c>
      <c r="AO484" s="133">
        <f t="shared" si="105"/>
        <v>0</v>
      </c>
    </row>
    <row r="485" spans="1:41" s="133" customFormat="1" ht="12.75">
      <c r="A485" s="594">
        <v>477</v>
      </c>
      <c r="B485" s="367" t="s">
        <v>992</v>
      </c>
      <c r="C485" s="247" t="s">
        <v>902</v>
      </c>
      <c r="D485" s="247" t="s">
        <v>655</v>
      </c>
      <c r="E485" s="764"/>
      <c r="F485" s="303" t="s">
        <v>993</v>
      </c>
      <c r="G485" s="85" t="s">
        <v>37</v>
      </c>
      <c r="H485" s="85" t="s">
        <v>37</v>
      </c>
      <c r="I485" s="87"/>
      <c r="J485" s="87"/>
      <c r="K485" s="87"/>
      <c r="L485" s="87"/>
      <c r="M485" s="87"/>
      <c r="N485" s="87"/>
      <c r="O485" s="87"/>
      <c r="P485" s="840"/>
      <c r="Q485" s="439" t="s">
        <v>996</v>
      </c>
      <c r="R485" s="92" t="s">
        <v>68</v>
      </c>
      <c r="S485" s="19"/>
      <c r="T485" s="19"/>
      <c r="U485" s="19">
        <v>1</v>
      </c>
      <c r="V485" s="19"/>
      <c r="X485" s="143"/>
      <c r="Y485" s="144"/>
      <c r="AB485" s="137">
        <f t="shared" si="94"/>
        <v>1</v>
      </c>
      <c r="AC485" s="137">
        <f t="shared" si="95"/>
        <v>1</v>
      </c>
      <c r="AD485" s="137">
        <f t="shared" si="96"/>
        <v>0</v>
      </c>
      <c r="AE485" s="137">
        <f t="shared" si="97"/>
        <v>0</v>
      </c>
      <c r="AF485" s="137">
        <f t="shared" si="98"/>
        <v>0</v>
      </c>
      <c r="AG485" s="137">
        <f t="shared" si="99"/>
        <v>0</v>
      </c>
      <c r="AH485" s="137">
        <f t="shared" si="100"/>
        <v>0</v>
      </c>
      <c r="AI485" s="137">
        <f t="shared" si="101"/>
        <v>0</v>
      </c>
      <c r="AJ485" s="137">
        <f t="shared" si="102"/>
        <v>0</v>
      </c>
      <c r="AK485" s="137">
        <f t="shared" si="103"/>
        <v>0</v>
      </c>
      <c r="AL485" s="145"/>
      <c r="AM485" s="133">
        <f t="shared" si="104"/>
        <v>0</v>
      </c>
      <c r="AO485" s="133">
        <f t="shared" si="105"/>
        <v>0</v>
      </c>
    </row>
    <row r="486" spans="1:41" s="133" customFormat="1" ht="12.75">
      <c r="A486" s="594">
        <v>478</v>
      </c>
      <c r="B486" s="386" t="s">
        <v>994</v>
      </c>
      <c r="C486" s="247" t="s">
        <v>896</v>
      </c>
      <c r="D486" s="247" t="s">
        <v>79</v>
      </c>
      <c r="E486" s="763"/>
      <c r="F486" s="298">
        <v>7</v>
      </c>
      <c r="G486" s="85"/>
      <c r="H486" s="85" t="s">
        <v>37</v>
      </c>
      <c r="I486" s="84"/>
      <c r="J486" s="84"/>
      <c r="K486" s="84"/>
      <c r="L486" s="84"/>
      <c r="M486" s="84"/>
      <c r="N486" s="84"/>
      <c r="O486" s="84"/>
      <c r="P486" s="840"/>
      <c r="Q486" s="439" t="s">
        <v>996</v>
      </c>
      <c r="R486" s="92" t="s">
        <v>68</v>
      </c>
      <c r="S486" s="19"/>
      <c r="T486" s="19"/>
      <c r="U486" s="19">
        <v>1</v>
      </c>
      <c r="V486" s="19"/>
      <c r="X486" s="143"/>
      <c r="Y486" s="144"/>
      <c r="AB486" s="137">
        <f t="shared" si="94"/>
        <v>0</v>
      </c>
      <c r="AC486" s="137">
        <f t="shared" si="95"/>
        <v>1</v>
      </c>
      <c r="AD486" s="137">
        <f t="shared" si="96"/>
        <v>0</v>
      </c>
      <c r="AE486" s="137">
        <f t="shared" si="97"/>
        <v>0</v>
      </c>
      <c r="AF486" s="137">
        <f t="shared" si="98"/>
        <v>0</v>
      </c>
      <c r="AG486" s="137">
        <f t="shared" si="99"/>
        <v>0</v>
      </c>
      <c r="AH486" s="137">
        <f t="shared" si="100"/>
        <v>0</v>
      </c>
      <c r="AI486" s="137">
        <f t="shared" si="101"/>
        <v>0</v>
      </c>
      <c r="AJ486" s="137">
        <f t="shared" si="102"/>
        <v>0</v>
      </c>
      <c r="AK486" s="137">
        <f t="shared" si="103"/>
        <v>0</v>
      </c>
      <c r="AL486" s="145"/>
      <c r="AM486" s="133">
        <f t="shared" si="104"/>
        <v>0</v>
      </c>
      <c r="AO486" s="133">
        <f t="shared" si="105"/>
        <v>0</v>
      </c>
    </row>
    <row r="487" spans="1:41" s="133" customFormat="1" ht="12.75">
      <c r="A487" s="594">
        <v>479</v>
      </c>
      <c r="B487" s="386" t="s">
        <v>995</v>
      </c>
      <c r="C487" s="247" t="s">
        <v>896</v>
      </c>
      <c r="D487" s="247" t="s">
        <v>655</v>
      </c>
      <c r="E487" s="763"/>
      <c r="F487" s="298">
        <v>7</v>
      </c>
      <c r="G487" s="85" t="s">
        <v>37</v>
      </c>
      <c r="H487" s="85"/>
      <c r="I487" s="84"/>
      <c r="J487" s="84"/>
      <c r="K487" s="84"/>
      <c r="L487" s="84"/>
      <c r="M487" s="84"/>
      <c r="N487" s="84"/>
      <c r="O487" s="84"/>
      <c r="P487" s="840"/>
      <c r="Q487" s="439" t="s">
        <v>996</v>
      </c>
      <c r="R487" s="92" t="s">
        <v>68</v>
      </c>
      <c r="S487" s="19"/>
      <c r="T487" s="19"/>
      <c r="U487" s="19">
        <v>1</v>
      </c>
      <c r="V487" s="19"/>
      <c r="X487" s="143"/>
      <c r="Y487" s="144"/>
      <c r="AB487" s="137">
        <f t="shared" si="94"/>
        <v>1</v>
      </c>
      <c r="AC487" s="137">
        <f t="shared" si="95"/>
        <v>0</v>
      </c>
      <c r="AD487" s="137">
        <f t="shared" si="96"/>
        <v>0</v>
      </c>
      <c r="AE487" s="137">
        <f t="shared" si="97"/>
        <v>0</v>
      </c>
      <c r="AF487" s="137">
        <f t="shared" si="98"/>
        <v>0</v>
      </c>
      <c r="AG487" s="137">
        <f t="shared" si="99"/>
        <v>0</v>
      </c>
      <c r="AH487" s="137">
        <f t="shared" si="100"/>
        <v>0</v>
      </c>
      <c r="AI487" s="137">
        <f t="shared" si="101"/>
        <v>0</v>
      </c>
      <c r="AJ487" s="137">
        <f t="shared" si="102"/>
        <v>0</v>
      </c>
      <c r="AK487" s="137">
        <f t="shared" si="103"/>
        <v>0</v>
      </c>
      <c r="AL487" s="145"/>
      <c r="AM487" s="133">
        <f t="shared" si="104"/>
        <v>0</v>
      </c>
      <c r="AO487" s="133">
        <f t="shared" si="105"/>
        <v>0</v>
      </c>
    </row>
    <row r="488" spans="1:41" s="133" customFormat="1" ht="25.5">
      <c r="A488" s="594">
        <v>480</v>
      </c>
      <c r="B488" s="390" t="s">
        <v>906</v>
      </c>
      <c r="C488" s="247" t="s">
        <v>997</v>
      </c>
      <c r="D488" s="247" t="s">
        <v>998</v>
      </c>
      <c r="E488" s="215">
        <v>2000</v>
      </c>
      <c r="F488" s="215">
        <v>12</v>
      </c>
      <c r="G488" s="19"/>
      <c r="H488" s="19"/>
      <c r="I488" s="19"/>
      <c r="J488" s="152"/>
      <c r="K488" s="152"/>
      <c r="L488" s="152"/>
      <c r="M488" s="152"/>
      <c r="N488" s="152"/>
      <c r="O488" s="152"/>
      <c r="P488" s="840"/>
      <c r="Q488" s="439" t="s">
        <v>1177</v>
      </c>
      <c r="R488" s="92" t="s">
        <v>68</v>
      </c>
      <c r="S488" s="19"/>
      <c r="T488" s="19"/>
      <c r="U488" s="19"/>
      <c r="V488" s="19">
        <v>1</v>
      </c>
      <c r="W488" s="133">
        <v>1</v>
      </c>
      <c r="X488" s="143"/>
      <c r="Y488" s="144"/>
      <c r="AB488" s="137">
        <f t="shared" si="94"/>
        <v>0</v>
      </c>
      <c r="AC488" s="137">
        <f t="shared" si="95"/>
        <v>0</v>
      </c>
      <c r="AD488" s="137">
        <f t="shared" si="96"/>
        <v>0</v>
      </c>
      <c r="AE488" s="137">
        <f t="shared" si="97"/>
        <v>0</v>
      </c>
      <c r="AF488" s="137">
        <f t="shared" si="98"/>
        <v>0</v>
      </c>
      <c r="AG488" s="137">
        <f t="shared" si="99"/>
        <v>0</v>
      </c>
      <c r="AH488" s="137">
        <f t="shared" si="100"/>
        <v>0</v>
      </c>
      <c r="AI488" s="137">
        <f t="shared" si="101"/>
        <v>0</v>
      </c>
      <c r="AJ488" s="137">
        <f t="shared" si="102"/>
        <v>0</v>
      </c>
      <c r="AK488" s="137">
        <f t="shared" si="103"/>
        <v>0</v>
      </c>
      <c r="AL488" s="145"/>
      <c r="AM488" s="133">
        <f t="shared" si="104"/>
        <v>1</v>
      </c>
      <c r="AO488" s="133">
        <f t="shared" si="105"/>
        <v>0</v>
      </c>
    </row>
    <row r="489" spans="1:41" s="133" customFormat="1" ht="12.75">
      <c r="A489" s="594">
        <v>481</v>
      </c>
      <c r="B489" s="390" t="s">
        <v>999</v>
      </c>
      <c r="C489" s="247" t="s">
        <v>1000</v>
      </c>
      <c r="D489" s="247" t="s">
        <v>1001</v>
      </c>
      <c r="E489" s="215">
        <v>2000</v>
      </c>
      <c r="F489" s="215">
        <v>9</v>
      </c>
      <c r="G489" s="19"/>
      <c r="H489" s="19"/>
      <c r="I489" s="19"/>
      <c r="J489" s="152"/>
      <c r="K489" s="152"/>
      <c r="L489" s="152"/>
      <c r="M489" s="152"/>
      <c r="N489" s="152"/>
      <c r="O489" s="152"/>
      <c r="P489" s="840"/>
      <c r="Q489" s="439" t="s">
        <v>1177</v>
      </c>
      <c r="R489" s="92" t="s">
        <v>68</v>
      </c>
      <c r="S489" s="19"/>
      <c r="T489" s="19"/>
      <c r="U489" s="19"/>
      <c r="V489" s="19">
        <v>1</v>
      </c>
      <c r="W489" s="133">
        <v>1</v>
      </c>
      <c r="X489" s="143"/>
      <c r="Y489" s="144"/>
      <c r="AB489" s="137">
        <f t="shared" si="94"/>
        <v>0</v>
      </c>
      <c r="AC489" s="137">
        <f t="shared" si="95"/>
        <v>0</v>
      </c>
      <c r="AD489" s="137">
        <f t="shared" si="96"/>
        <v>0</v>
      </c>
      <c r="AE489" s="137">
        <f t="shared" si="97"/>
        <v>0</v>
      </c>
      <c r="AF489" s="137">
        <f t="shared" si="98"/>
        <v>0</v>
      </c>
      <c r="AG489" s="137">
        <f t="shared" si="99"/>
        <v>0</v>
      </c>
      <c r="AH489" s="137">
        <f t="shared" si="100"/>
        <v>0</v>
      </c>
      <c r="AI489" s="137">
        <f t="shared" si="101"/>
        <v>0</v>
      </c>
      <c r="AJ489" s="137">
        <f t="shared" si="102"/>
        <v>0</v>
      </c>
      <c r="AK489" s="137">
        <f t="shared" si="103"/>
        <v>0</v>
      </c>
      <c r="AL489" s="145"/>
      <c r="AM489" s="133">
        <f t="shared" si="104"/>
        <v>1</v>
      </c>
      <c r="AO489" s="133">
        <f t="shared" si="105"/>
        <v>0</v>
      </c>
    </row>
    <row r="490" spans="1:41" s="133" customFormat="1" ht="25.5">
      <c r="A490" s="594">
        <v>482</v>
      </c>
      <c r="B490" s="390" t="s">
        <v>1002</v>
      </c>
      <c r="C490" s="247" t="s">
        <v>1003</v>
      </c>
      <c r="D490" s="247" t="s">
        <v>402</v>
      </c>
      <c r="E490" s="215">
        <v>2004</v>
      </c>
      <c r="F490" s="215">
        <v>31</v>
      </c>
      <c r="G490" s="19"/>
      <c r="H490" s="19"/>
      <c r="I490" s="19"/>
      <c r="J490" s="152"/>
      <c r="K490" s="152"/>
      <c r="L490" s="152"/>
      <c r="M490" s="152"/>
      <c r="N490" s="152"/>
      <c r="O490" s="152"/>
      <c r="P490" s="840"/>
      <c r="Q490" s="439" t="s">
        <v>1177</v>
      </c>
      <c r="R490" s="92" t="s">
        <v>68</v>
      </c>
      <c r="S490" s="19">
        <v>1</v>
      </c>
      <c r="T490" s="19"/>
      <c r="U490" s="19"/>
      <c r="V490" s="19"/>
      <c r="W490" s="133">
        <v>1</v>
      </c>
      <c r="X490" s="143"/>
      <c r="Y490" s="144"/>
      <c r="AB490" s="137">
        <f t="shared" si="94"/>
        <v>0</v>
      </c>
      <c r="AC490" s="137">
        <f t="shared" si="95"/>
        <v>0</v>
      </c>
      <c r="AD490" s="137">
        <f t="shared" si="96"/>
        <v>0</v>
      </c>
      <c r="AE490" s="137">
        <f t="shared" si="97"/>
        <v>0</v>
      </c>
      <c r="AF490" s="137">
        <f t="shared" si="98"/>
        <v>0</v>
      </c>
      <c r="AG490" s="137">
        <f t="shared" si="99"/>
        <v>0</v>
      </c>
      <c r="AH490" s="137">
        <f t="shared" si="100"/>
        <v>0</v>
      </c>
      <c r="AI490" s="137">
        <f t="shared" si="101"/>
        <v>0</v>
      </c>
      <c r="AJ490" s="137">
        <f t="shared" si="102"/>
        <v>0</v>
      </c>
      <c r="AK490" s="137">
        <f t="shared" si="103"/>
        <v>0</v>
      </c>
      <c r="AL490" s="145"/>
      <c r="AM490" s="133">
        <f t="shared" si="104"/>
        <v>1</v>
      </c>
      <c r="AO490" s="133">
        <f t="shared" si="105"/>
        <v>0</v>
      </c>
    </row>
    <row r="491" spans="1:41" s="133" customFormat="1" ht="12.75">
      <c r="A491" s="594">
        <v>483</v>
      </c>
      <c r="B491" s="390" t="s">
        <v>1004</v>
      </c>
      <c r="C491" s="247" t="s">
        <v>1005</v>
      </c>
      <c r="D491" s="247" t="s">
        <v>402</v>
      </c>
      <c r="E491" s="215">
        <v>2005</v>
      </c>
      <c r="F491" s="215">
        <v>7</v>
      </c>
      <c r="G491" s="19"/>
      <c r="H491" s="19"/>
      <c r="I491" s="19"/>
      <c r="J491" s="152"/>
      <c r="K491" s="152"/>
      <c r="L491" s="152"/>
      <c r="M491" s="152"/>
      <c r="N491" s="152"/>
      <c r="O491" s="152"/>
      <c r="P491" s="840" t="s">
        <v>1006</v>
      </c>
      <c r="Q491" s="439" t="s">
        <v>1177</v>
      </c>
      <c r="R491" s="92" t="s">
        <v>68</v>
      </c>
      <c r="S491" s="19">
        <v>1</v>
      </c>
      <c r="T491" s="19"/>
      <c r="U491" s="19"/>
      <c r="V491" s="19"/>
      <c r="W491" s="133">
        <v>1</v>
      </c>
      <c r="X491" s="143"/>
      <c r="Y491" s="144"/>
      <c r="AB491" s="137">
        <f t="shared" si="94"/>
        <v>0</v>
      </c>
      <c r="AC491" s="137">
        <f t="shared" si="95"/>
        <v>0</v>
      </c>
      <c r="AD491" s="137">
        <f t="shared" si="96"/>
        <v>0</v>
      </c>
      <c r="AE491" s="137">
        <f t="shared" si="97"/>
        <v>0</v>
      </c>
      <c r="AF491" s="137">
        <f t="shared" si="98"/>
        <v>0</v>
      </c>
      <c r="AG491" s="137">
        <f t="shared" si="99"/>
        <v>0</v>
      </c>
      <c r="AH491" s="137">
        <f t="shared" si="100"/>
        <v>0</v>
      </c>
      <c r="AI491" s="137">
        <f t="shared" si="101"/>
        <v>0</v>
      </c>
      <c r="AJ491" s="137">
        <f t="shared" si="102"/>
        <v>0</v>
      </c>
      <c r="AK491" s="137">
        <f t="shared" si="103"/>
        <v>1</v>
      </c>
      <c r="AL491" s="145"/>
      <c r="AM491" s="133">
        <f t="shared" si="104"/>
        <v>1</v>
      </c>
      <c r="AO491" s="133">
        <f t="shared" si="105"/>
        <v>0</v>
      </c>
    </row>
    <row r="492" spans="1:41" s="133" customFormat="1" ht="12.75">
      <c r="A492" s="594">
        <v>484</v>
      </c>
      <c r="B492" s="390" t="s">
        <v>1007</v>
      </c>
      <c r="C492" s="247" t="s">
        <v>1008</v>
      </c>
      <c r="D492" s="247" t="s">
        <v>1009</v>
      </c>
      <c r="E492" s="215">
        <v>2000</v>
      </c>
      <c r="F492" s="215">
        <v>8</v>
      </c>
      <c r="G492" s="19"/>
      <c r="H492" s="19"/>
      <c r="I492" s="19"/>
      <c r="J492" s="152"/>
      <c r="K492" s="152"/>
      <c r="L492" s="152"/>
      <c r="M492" s="152"/>
      <c r="N492" s="152"/>
      <c r="O492" s="152"/>
      <c r="P492" s="840" t="s">
        <v>1010</v>
      </c>
      <c r="Q492" s="439" t="s">
        <v>1177</v>
      </c>
      <c r="R492" s="92" t="s">
        <v>67</v>
      </c>
      <c r="S492" s="19"/>
      <c r="T492" s="19"/>
      <c r="U492" s="19"/>
      <c r="V492" s="19">
        <v>1</v>
      </c>
      <c r="W492" s="133">
        <v>1</v>
      </c>
      <c r="X492" s="143"/>
      <c r="Y492" s="144"/>
      <c r="AB492" s="137">
        <f t="shared" si="94"/>
        <v>0</v>
      </c>
      <c r="AC492" s="137">
        <f t="shared" si="95"/>
        <v>0</v>
      </c>
      <c r="AD492" s="137">
        <f t="shared" si="96"/>
        <v>0</v>
      </c>
      <c r="AE492" s="137">
        <f t="shared" si="97"/>
        <v>0</v>
      </c>
      <c r="AF492" s="137">
        <f t="shared" si="98"/>
        <v>0</v>
      </c>
      <c r="AG492" s="137">
        <f t="shared" si="99"/>
        <v>0</v>
      </c>
      <c r="AH492" s="137">
        <f t="shared" si="100"/>
        <v>0</v>
      </c>
      <c r="AI492" s="137">
        <f t="shared" si="101"/>
        <v>0</v>
      </c>
      <c r="AJ492" s="137">
        <f t="shared" si="102"/>
        <v>0</v>
      </c>
      <c r="AK492" s="137">
        <f t="shared" si="103"/>
        <v>1</v>
      </c>
      <c r="AL492" s="145"/>
      <c r="AM492" s="133">
        <f t="shared" si="104"/>
        <v>1</v>
      </c>
      <c r="AO492" s="133">
        <f t="shared" si="105"/>
        <v>0</v>
      </c>
    </row>
    <row r="493" spans="1:41" s="133" customFormat="1" ht="25.5">
      <c r="A493" s="594">
        <v>485</v>
      </c>
      <c r="B493" s="390" t="s">
        <v>1011</v>
      </c>
      <c r="C493" s="247" t="s">
        <v>1012</v>
      </c>
      <c r="D493" s="247" t="s">
        <v>1013</v>
      </c>
      <c r="E493" s="215">
        <v>2006</v>
      </c>
      <c r="F493" s="215">
        <v>9</v>
      </c>
      <c r="G493" s="19"/>
      <c r="H493" s="19"/>
      <c r="I493" s="19"/>
      <c r="J493" s="152"/>
      <c r="K493" s="152"/>
      <c r="L493" s="152"/>
      <c r="M493" s="152"/>
      <c r="N493" s="152"/>
      <c r="O493" s="152"/>
      <c r="P493" s="840" t="s">
        <v>1014</v>
      </c>
      <c r="Q493" s="439" t="s">
        <v>1177</v>
      </c>
      <c r="R493" s="92" t="s">
        <v>68</v>
      </c>
      <c r="S493" s="19">
        <v>1</v>
      </c>
      <c r="T493" s="19"/>
      <c r="U493" s="19"/>
      <c r="V493" s="19"/>
      <c r="W493" s="133">
        <v>1</v>
      </c>
      <c r="X493" s="143"/>
      <c r="Y493" s="144"/>
      <c r="AB493" s="137">
        <f t="shared" si="94"/>
        <v>0</v>
      </c>
      <c r="AC493" s="137">
        <f t="shared" si="95"/>
        <v>0</v>
      </c>
      <c r="AD493" s="137">
        <f t="shared" si="96"/>
        <v>0</v>
      </c>
      <c r="AE493" s="137">
        <f t="shared" si="97"/>
        <v>0</v>
      </c>
      <c r="AF493" s="137">
        <f t="shared" si="98"/>
        <v>0</v>
      </c>
      <c r="AG493" s="137">
        <f t="shared" si="99"/>
        <v>0</v>
      </c>
      <c r="AH493" s="137">
        <f t="shared" si="100"/>
        <v>0</v>
      </c>
      <c r="AI493" s="137">
        <f t="shared" si="101"/>
        <v>0</v>
      </c>
      <c r="AJ493" s="137">
        <f t="shared" si="102"/>
        <v>0</v>
      </c>
      <c r="AK493" s="137">
        <f t="shared" si="103"/>
        <v>1</v>
      </c>
      <c r="AL493" s="145"/>
      <c r="AM493" s="133">
        <f t="shared" si="104"/>
        <v>1</v>
      </c>
      <c r="AO493" s="133">
        <f t="shared" si="105"/>
        <v>0</v>
      </c>
    </row>
    <row r="494" spans="1:41" s="133" customFormat="1" ht="38.25">
      <c r="A494" s="594">
        <v>486</v>
      </c>
      <c r="B494" s="390" t="s">
        <v>1015</v>
      </c>
      <c r="C494" s="247" t="s">
        <v>1016</v>
      </c>
      <c r="D494" s="247" t="s">
        <v>402</v>
      </c>
      <c r="E494" s="215">
        <v>2007</v>
      </c>
      <c r="F494" s="215">
        <v>8</v>
      </c>
      <c r="G494" s="19"/>
      <c r="H494" s="19"/>
      <c r="I494" s="19"/>
      <c r="J494" s="152"/>
      <c r="K494" s="152"/>
      <c r="L494" s="152"/>
      <c r="M494" s="152"/>
      <c r="N494" s="152"/>
      <c r="O494" s="152"/>
      <c r="P494" s="840" t="s">
        <v>1017</v>
      </c>
      <c r="Q494" s="439" t="s">
        <v>1177</v>
      </c>
      <c r="R494" s="92" t="s">
        <v>68</v>
      </c>
      <c r="S494" s="19">
        <v>1</v>
      </c>
      <c r="T494" s="19"/>
      <c r="U494" s="19"/>
      <c r="V494" s="19"/>
      <c r="W494" s="133">
        <v>1</v>
      </c>
      <c r="X494" s="143"/>
      <c r="Y494" s="144"/>
      <c r="AB494" s="137">
        <f t="shared" si="94"/>
        <v>0</v>
      </c>
      <c r="AC494" s="137">
        <f t="shared" si="95"/>
        <v>0</v>
      </c>
      <c r="AD494" s="137">
        <f t="shared" si="96"/>
        <v>0</v>
      </c>
      <c r="AE494" s="137">
        <f t="shared" si="97"/>
        <v>0</v>
      </c>
      <c r="AF494" s="137">
        <f t="shared" si="98"/>
        <v>0</v>
      </c>
      <c r="AG494" s="137">
        <f t="shared" si="99"/>
        <v>0</v>
      </c>
      <c r="AH494" s="137">
        <f t="shared" si="100"/>
        <v>0</v>
      </c>
      <c r="AI494" s="137">
        <f t="shared" si="101"/>
        <v>0</v>
      </c>
      <c r="AJ494" s="137">
        <f t="shared" si="102"/>
        <v>0</v>
      </c>
      <c r="AK494" s="137">
        <f t="shared" si="103"/>
        <v>1</v>
      </c>
      <c r="AL494" s="145"/>
      <c r="AM494" s="133">
        <f t="shared" si="104"/>
        <v>1</v>
      </c>
      <c r="AO494" s="133">
        <f t="shared" si="105"/>
        <v>0</v>
      </c>
    </row>
    <row r="495" spans="1:41" s="133" customFormat="1" ht="38.25">
      <c r="A495" s="594">
        <v>487</v>
      </c>
      <c r="B495" s="390" t="s">
        <v>1018</v>
      </c>
      <c r="C495" s="247" t="s">
        <v>1019</v>
      </c>
      <c r="D495" s="247" t="s">
        <v>998</v>
      </c>
      <c r="E495" s="215">
        <v>2007</v>
      </c>
      <c r="F495" s="215">
        <v>7</v>
      </c>
      <c r="G495" s="19"/>
      <c r="H495" s="19"/>
      <c r="I495" s="19"/>
      <c r="J495" s="152"/>
      <c r="K495" s="152"/>
      <c r="L495" s="152"/>
      <c r="M495" s="152"/>
      <c r="N495" s="152"/>
      <c r="O495" s="152"/>
      <c r="P495" s="840" t="s">
        <v>1020</v>
      </c>
      <c r="Q495" s="439" t="s">
        <v>1177</v>
      </c>
      <c r="R495" s="92" t="s">
        <v>68</v>
      </c>
      <c r="S495" s="19">
        <v>1</v>
      </c>
      <c r="T495" s="19"/>
      <c r="U495" s="19"/>
      <c r="V495" s="19"/>
      <c r="W495" s="133">
        <v>1</v>
      </c>
      <c r="X495" s="143"/>
      <c r="Y495" s="144"/>
      <c r="AB495" s="137">
        <f t="shared" si="94"/>
        <v>0</v>
      </c>
      <c r="AC495" s="137">
        <f t="shared" si="95"/>
        <v>0</v>
      </c>
      <c r="AD495" s="137">
        <f t="shared" si="96"/>
        <v>0</v>
      </c>
      <c r="AE495" s="137">
        <f t="shared" si="97"/>
        <v>0</v>
      </c>
      <c r="AF495" s="137">
        <f t="shared" si="98"/>
        <v>0</v>
      </c>
      <c r="AG495" s="137">
        <f t="shared" si="99"/>
        <v>0</v>
      </c>
      <c r="AH495" s="137">
        <f t="shared" si="100"/>
        <v>0</v>
      </c>
      <c r="AI495" s="137">
        <f t="shared" si="101"/>
        <v>0</v>
      </c>
      <c r="AJ495" s="137">
        <f t="shared" si="102"/>
        <v>0</v>
      </c>
      <c r="AK495" s="137">
        <f t="shared" si="103"/>
        <v>1</v>
      </c>
      <c r="AL495" s="145"/>
      <c r="AM495" s="133">
        <f t="shared" si="104"/>
        <v>1</v>
      </c>
      <c r="AO495" s="133">
        <f t="shared" si="105"/>
        <v>0</v>
      </c>
    </row>
    <row r="496" spans="1:41" s="133" customFormat="1" ht="25.5">
      <c r="A496" s="594">
        <v>488</v>
      </c>
      <c r="B496" s="390" t="s">
        <v>1021</v>
      </c>
      <c r="C496" s="247" t="s">
        <v>1022</v>
      </c>
      <c r="D496" s="247" t="s">
        <v>998</v>
      </c>
      <c r="E496" s="215">
        <v>2007</v>
      </c>
      <c r="F496" s="215">
        <v>7</v>
      </c>
      <c r="G496" s="19"/>
      <c r="H496" s="19"/>
      <c r="I496" s="19"/>
      <c r="J496" s="152"/>
      <c r="K496" s="152"/>
      <c r="L496" s="152"/>
      <c r="M496" s="152"/>
      <c r="N496" s="152"/>
      <c r="O496" s="152"/>
      <c r="P496" s="840" t="s">
        <v>1023</v>
      </c>
      <c r="Q496" s="439" t="s">
        <v>1177</v>
      </c>
      <c r="R496" s="92" t="s">
        <v>68</v>
      </c>
      <c r="S496" s="19">
        <v>1</v>
      </c>
      <c r="T496" s="19"/>
      <c r="U496" s="19"/>
      <c r="V496" s="19"/>
      <c r="W496" s="133">
        <v>1</v>
      </c>
      <c r="X496" s="143"/>
      <c r="Y496" s="144"/>
      <c r="AB496" s="137">
        <f t="shared" si="94"/>
        <v>0</v>
      </c>
      <c r="AC496" s="137">
        <f t="shared" si="95"/>
        <v>0</v>
      </c>
      <c r="AD496" s="137">
        <f t="shared" si="96"/>
        <v>0</v>
      </c>
      <c r="AE496" s="137">
        <f t="shared" si="97"/>
        <v>0</v>
      </c>
      <c r="AF496" s="137">
        <f t="shared" si="98"/>
        <v>0</v>
      </c>
      <c r="AG496" s="137">
        <f t="shared" si="99"/>
        <v>0</v>
      </c>
      <c r="AH496" s="137">
        <f t="shared" si="100"/>
        <v>0</v>
      </c>
      <c r="AI496" s="137">
        <f t="shared" si="101"/>
        <v>0</v>
      </c>
      <c r="AJ496" s="137">
        <f t="shared" si="102"/>
        <v>0</v>
      </c>
      <c r="AK496" s="137">
        <f t="shared" si="103"/>
        <v>1</v>
      </c>
      <c r="AL496" s="145"/>
      <c r="AM496" s="133">
        <f t="shared" si="104"/>
        <v>1</v>
      </c>
      <c r="AO496" s="133">
        <f t="shared" si="105"/>
        <v>0</v>
      </c>
    </row>
    <row r="497" spans="1:41" s="133" customFormat="1" ht="25.5">
      <c r="A497" s="594">
        <v>489</v>
      </c>
      <c r="B497" s="390" t="s">
        <v>1024</v>
      </c>
      <c r="C497" s="247" t="s">
        <v>1025</v>
      </c>
      <c r="D497" s="247" t="s">
        <v>402</v>
      </c>
      <c r="E497" s="215">
        <v>2000</v>
      </c>
      <c r="F497" s="215">
        <v>10</v>
      </c>
      <c r="G497" s="19"/>
      <c r="H497" s="19"/>
      <c r="I497" s="19"/>
      <c r="J497" s="152"/>
      <c r="K497" s="152"/>
      <c r="L497" s="152"/>
      <c r="M497" s="152"/>
      <c r="N497" s="152"/>
      <c r="O497" s="152"/>
      <c r="P497" s="840" t="s">
        <v>1026</v>
      </c>
      <c r="Q497" s="439" t="s">
        <v>1177</v>
      </c>
      <c r="R497" s="92" t="s">
        <v>68</v>
      </c>
      <c r="S497" s="19"/>
      <c r="T497" s="19"/>
      <c r="U497" s="19"/>
      <c r="V497" s="19">
        <v>1</v>
      </c>
      <c r="W497" s="133">
        <v>1</v>
      </c>
      <c r="X497" s="143"/>
      <c r="Y497" s="144"/>
      <c r="AB497" s="137">
        <f t="shared" si="94"/>
        <v>0</v>
      </c>
      <c r="AC497" s="137">
        <f t="shared" si="95"/>
        <v>0</v>
      </c>
      <c r="AD497" s="137">
        <f t="shared" si="96"/>
        <v>0</v>
      </c>
      <c r="AE497" s="137">
        <f t="shared" si="97"/>
        <v>0</v>
      </c>
      <c r="AF497" s="137">
        <f t="shared" si="98"/>
        <v>0</v>
      </c>
      <c r="AG497" s="137">
        <f t="shared" si="99"/>
        <v>0</v>
      </c>
      <c r="AH497" s="137">
        <f t="shared" si="100"/>
        <v>0</v>
      </c>
      <c r="AI497" s="137">
        <f t="shared" si="101"/>
        <v>0</v>
      </c>
      <c r="AJ497" s="137">
        <f t="shared" si="102"/>
        <v>0</v>
      </c>
      <c r="AK497" s="137">
        <f t="shared" si="103"/>
        <v>1</v>
      </c>
      <c r="AL497" s="145"/>
      <c r="AM497" s="133">
        <f t="shared" si="104"/>
        <v>1</v>
      </c>
      <c r="AO497" s="133">
        <f t="shared" si="105"/>
        <v>0</v>
      </c>
    </row>
    <row r="498" spans="1:41" s="133" customFormat="1" ht="25.5">
      <c r="A498" s="594">
        <v>490</v>
      </c>
      <c r="B498" s="390" t="s">
        <v>1027</v>
      </c>
      <c r="C498" s="247" t="s">
        <v>1028</v>
      </c>
      <c r="D498" s="247" t="s">
        <v>402</v>
      </c>
      <c r="E498" s="215">
        <v>2000</v>
      </c>
      <c r="F498" s="304">
        <v>8</v>
      </c>
      <c r="G498" s="19"/>
      <c r="H498" s="19"/>
      <c r="I498" s="19"/>
      <c r="J498" s="152"/>
      <c r="K498" s="152"/>
      <c r="L498" s="152"/>
      <c r="M498" s="152"/>
      <c r="N498" s="152"/>
      <c r="O498" s="152"/>
      <c r="P498" s="840" t="s">
        <v>1029</v>
      </c>
      <c r="Q498" s="439" t="s">
        <v>1177</v>
      </c>
      <c r="R498" s="92" t="s">
        <v>68</v>
      </c>
      <c r="S498" s="19"/>
      <c r="T498" s="19"/>
      <c r="U498" s="19"/>
      <c r="V498" s="19">
        <v>1</v>
      </c>
      <c r="W498" s="133">
        <v>1</v>
      </c>
      <c r="X498" s="143"/>
      <c r="Y498" s="144"/>
      <c r="AB498" s="137">
        <f t="shared" si="94"/>
        <v>0</v>
      </c>
      <c r="AC498" s="137">
        <f t="shared" si="95"/>
        <v>0</v>
      </c>
      <c r="AD498" s="137">
        <f t="shared" si="96"/>
        <v>0</v>
      </c>
      <c r="AE498" s="137">
        <f t="shared" si="97"/>
        <v>0</v>
      </c>
      <c r="AF498" s="137">
        <f t="shared" si="98"/>
        <v>0</v>
      </c>
      <c r="AG498" s="137">
        <f t="shared" si="99"/>
        <v>0</v>
      </c>
      <c r="AH498" s="137">
        <f t="shared" si="100"/>
        <v>0</v>
      </c>
      <c r="AI498" s="137">
        <f t="shared" si="101"/>
        <v>0</v>
      </c>
      <c r="AJ498" s="137">
        <f t="shared" si="102"/>
        <v>0</v>
      </c>
      <c r="AK498" s="137">
        <f t="shared" si="103"/>
        <v>1</v>
      </c>
      <c r="AL498" s="145"/>
      <c r="AM498" s="133">
        <f t="shared" si="104"/>
        <v>1</v>
      </c>
      <c r="AO498" s="133">
        <f t="shared" si="105"/>
        <v>0</v>
      </c>
    </row>
    <row r="499" spans="1:41" s="133" customFormat="1" ht="63.75">
      <c r="A499" s="594">
        <v>491</v>
      </c>
      <c r="B499" s="390" t="s">
        <v>1030</v>
      </c>
      <c r="C499" s="247" t="s">
        <v>1031</v>
      </c>
      <c r="D499" s="247" t="s">
        <v>79</v>
      </c>
      <c r="E499" s="215">
        <v>2</v>
      </c>
      <c r="F499" s="215">
        <v>10</v>
      </c>
      <c r="G499" s="19"/>
      <c r="H499" s="19"/>
      <c r="I499" s="19"/>
      <c r="J499" s="152"/>
      <c r="K499" s="152"/>
      <c r="L499" s="152"/>
      <c r="M499" s="152"/>
      <c r="N499" s="152"/>
      <c r="O499" s="152"/>
      <c r="P499" s="840" t="s">
        <v>1032</v>
      </c>
      <c r="Q499" s="439" t="s">
        <v>1177</v>
      </c>
      <c r="R499" s="92" t="s">
        <v>68</v>
      </c>
      <c r="S499" s="19"/>
      <c r="T499" s="19"/>
      <c r="U499" s="19"/>
      <c r="V499" s="19">
        <v>1</v>
      </c>
      <c r="W499" s="133">
        <v>1</v>
      </c>
      <c r="X499" s="143"/>
      <c r="Y499" s="144"/>
      <c r="AB499" s="137">
        <f t="shared" si="94"/>
        <v>0</v>
      </c>
      <c r="AC499" s="137">
        <f t="shared" si="95"/>
        <v>0</v>
      </c>
      <c r="AD499" s="137">
        <f t="shared" si="96"/>
        <v>0</v>
      </c>
      <c r="AE499" s="137">
        <f t="shared" si="97"/>
        <v>0</v>
      </c>
      <c r="AF499" s="137">
        <f t="shared" si="98"/>
        <v>0</v>
      </c>
      <c r="AG499" s="137">
        <f t="shared" si="99"/>
        <v>0</v>
      </c>
      <c r="AH499" s="137">
        <f t="shared" si="100"/>
        <v>0</v>
      </c>
      <c r="AI499" s="137">
        <f t="shared" si="101"/>
        <v>0</v>
      </c>
      <c r="AJ499" s="137">
        <f t="shared" si="102"/>
        <v>0</v>
      </c>
      <c r="AK499" s="137">
        <f t="shared" si="103"/>
        <v>1</v>
      </c>
      <c r="AL499" s="145"/>
      <c r="AM499" s="133">
        <f t="shared" si="104"/>
        <v>1</v>
      </c>
      <c r="AO499" s="133">
        <f t="shared" si="105"/>
        <v>0</v>
      </c>
    </row>
    <row r="500" spans="1:41" s="133" customFormat="1" ht="51">
      <c r="A500" s="594">
        <v>492</v>
      </c>
      <c r="B500" s="390" t="s">
        <v>1033</v>
      </c>
      <c r="C500" s="247" t="s">
        <v>1034</v>
      </c>
      <c r="D500" s="247" t="s">
        <v>1013</v>
      </c>
      <c r="E500" s="215">
        <v>2010</v>
      </c>
      <c r="F500" s="304">
        <v>7</v>
      </c>
      <c r="G500" s="19"/>
      <c r="H500" s="19"/>
      <c r="I500" s="19"/>
      <c r="J500" s="152"/>
      <c r="K500" s="152"/>
      <c r="L500" s="152"/>
      <c r="M500" s="152"/>
      <c r="N500" s="152"/>
      <c r="O500" s="152"/>
      <c r="P500" s="840" t="s">
        <v>1035</v>
      </c>
      <c r="Q500" s="439" t="s">
        <v>1177</v>
      </c>
      <c r="R500" s="92" t="s">
        <v>68</v>
      </c>
      <c r="S500" s="19">
        <v>1</v>
      </c>
      <c r="T500" s="19"/>
      <c r="U500" s="19"/>
      <c r="V500" s="19"/>
      <c r="W500" s="133">
        <v>1</v>
      </c>
      <c r="X500" s="143"/>
      <c r="Y500" s="144"/>
      <c r="AB500" s="137">
        <f t="shared" si="94"/>
        <v>0</v>
      </c>
      <c r="AC500" s="137">
        <f t="shared" si="95"/>
        <v>0</v>
      </c>
      <c r="AD500" s="137">
        <f t="shared" si="96"/>
        <v>0</v>
      </c>
      <c r="AE500" s="137">
        <f t="shared" si="97"/>
        <v>0</v>
      </c>
      <c r="AF500" s="137">
        <f t="shared" si="98"/>
        <v>0</v>
      </c>
      <c r="AG500" s="137">
        <f t="shared" si="99"/>
        <v>0</v>
      </c>
      <c r="AH500" s="137">
        <f t="shared" si="100"/>
        <v>0</v>
      </c>
      <c r="AI500" s="137">
        <f t="shared" si="101"/>
        <v>0</v>
      </c>
      <c r="AJ500" s="137">
        <f t="shared" si="102"/>
        <v>0</v>
      </c>
      <c r="AK500" s="137">
        <f t="shared" si="103"/>
        <v>1</v>
      </c>
      <c r="AL500" s="145"/>
      <c r="AM500" s="133">
        <f t="shared" si="104"/>
        <v>1</v>
      </c>
      <c r="AO500" s="133">
        <f t="shared" si="105"/>
        <v>0</v>
      </c>
    </row>
    <row r="501" spans="1:41" s="133" customFormat="1" ht="25.5">
      <c r="A501" s="594">
        <v>493</v>
      </c>
      <c r="B501" s="390" t="s">
        <v>1036</v>
      </c>
      <c r="C501" s="247" t="s">
        <v>1005</v>
      </c>
      <c r="D501" s="247" t="s">
        <v>998</v>
      </c>
      <c r="E501" s="215">
        <v>2010</v>
      </c>
      <c r="F501" s="215">
        <v>8</v>
      </c>
      <c r="G501" s="19"/>
      <c r="H501" s="19"/>
      <c r="I501" s="19"/>
      <c r="J501" s="152"/>
      <c r="K501" s="152"/>
      <c r="L501" s="152"/>
      <c r="M501" s="152"/>
      <c r="N501" s="152"/>
      <c r="O501" s="152"/>
      <c r="P501" s="840" t="s">
        <v>1037</v>
      </c>
      <c r="Q501" s="439" t="s">
        <v>1177</v>
      </c>
      <c r="R501" s="92" t="s">
        <v>68</v>
      </c>
      <c r="S501" s="19">
        <v>1</v>
      </c>
      <c r="T501" s="19"/>
      <c r="U501" s="19"/>
      <c r="V501" s="19"/>
      <c r="W501" s="133">
        <v>1</v>
      </c>
      <c r="X501" s="143"/>
      <c r="Y501" s="144"/>
      <c r="AB501" s="137">
        <f t="shared" si="94"/>
        <v>0</v>
      </c>
      <c r="AC501" s="137">
        <f t="shared" si="95"/>
        <v>0</v>
      </c>
      <c r="AD501" s="137">
        <f t="shared" si="96"/>
        <v>0</v>
      </c>
      <c r="AE501" s="137">
        <f t="shared" si="97"/>
        <v>0</v>
      </c>
      <c r="AF501" s="137">
        <f t="shared" si="98"/>
        <v>0</v>
      </c>
      <c r="AG501" s="137">
        <f t="shared" si="99"/>
        <v>0</v>
      </c>
      <c r="AH501" s="137">
        <f t="shared" si="100"/>
        <v>0</v>
      </c>
      <c r="AI501" s="137">
        <f t="shared" si="101"/>
        <v>0</v>
      </c>
      <c r="AJ501" s="137">
        <f t="shared" si="102"/>
        <v>0</v>
      </c>
      <c r="AK501" s="137">
        <f t="shared" si="103"/>
        <v>1</v>
      </c>
      <c r="AL501" s="145"/>
      <c r="AM501" s="133">
        <f t="shared" si="104"/>
        <v>1</v>
      </c>
      <c r="AO501" s="133">
        <f t="shared" si="105"/>
        <v>0</v>
      </c>
    </row>
    <row r="502" spans="1:41" s="133" customFormat="1" ht="25.5">
      <c r="A502" s="594">
        <v>494</v>
      </c>
      <c r="B502" s="390" t="s">
        <v>1038</v>
      </c>
      <c r="C502" s="247" t="s">
        <v>1039</v>
      </c>
      <c r="D502" s="247" t="s">
        <v>402</v>
      </c>
      <c r="E502" s="215">
        <v>2011</v>
      </c>
      <c r="F502" s="304">
        <v>13</v>
      </c>
      <c r="G502" s="19"/>
      <c r="H502" s="19"/>
      <c r="I502" s="19"/>
      <c r="J502" s="152"/>
      <c r="K502" s="152"/>
      <c r="L502" s="152"/>
      <c r="M502" s="152"/>
      <c r="N502" s="152"/>
      <c r="O502" s="152"/>
      <c r="P502" s="840" t="s">
        <v>1040</v>
      </c>
      <c r="Q502" s="439" t="s">
        <v>1177</v>
      </c>
      <c r="R502" s="92" t="s">
        <v>68</v>
      </c>
      <c r="S502" s="19">
        <v>1</v>
      </c>
      <c r="T502" s="19"/>
      <c r="U502" s="19"/>
      <c r="V502" s="19"/>
      <c r="W502" s="133">
        <v>1</v>
      </c>
      <c r="X502" s="143"/>
      <c r="Y502" s="144"/>
      <c r="AB502" s="137">
        <f t="shared" si="94"/>
        <v>0</v>
      </c>
      <c r="AC502" s="137">
        <f t="shared" si="95"/>
        <v>0</v>
      </c>
      <c r="AD502" s="137">
        <f t="shared" si="96"/>
        <v>0</v>
      </c>
      <c r="AE502" s="137">
        <f t="shared" si="97"/>
        <v>0</v>
      </c>
      <c r="AF502" s="137">
        <f t="shared" si="98"/>
        <v>0</v>
      </c>
      <c r="AG502" s="137">
        <f t="shared" si="99"/>
        <v>0</v>
      </c>
      <c r="AH502" s="137">
        <f t="shared" si="100"/>
        <v>0</v>
      </c>
      <c r="AI502" s="137">
        <f t="shared" si="101"/>
        <v>0</v>
      </c>
      <c r="AJ502" s="137">
        <f t="shared" si="102"/>
        <v>0</v>
      </c>
      <c r="AK502" s="137">
        <f t="shared" si="103"/>
        <v>1</v>
      </c>
      <c r="AL502" s="145"/>
      <c r="AM502" s="133">
        <f t="shared" si="104"/>
        <v>1</v>
      </c>
      <c r="AO502" s="133">
        <f t="shared" si="105"/>
        <v>0</v>
      </c>
    </row>
    <row r="503" spans="1:41" s="133" customFormat="1" ht="12.75">
      <c r="A503" s="594">
        <v>495</v>
      </c>
      <c r="B503" s="391" t="s">
        <v>1041</v>
      </c>
      <c r="C503" s="247" t="s">
        <v>1042</v>
      </c>
      <c r="D503" s="247" t="s">
        <v>402</v>
      </c>
      <c r="E503" s="215">
        <v>2011</v>
      </c>
      <c r="F503" s="304">
        <v>15</v>
      </c>
      <c r="G503" s="19"/>
      <c r="H503" s="19"/>
      <c r="I503" s="19"/>
      <c r="J503" s="152"/>
      <c r="K503" s="152"/>
      <c r="L503" s="152"/>
      <c r="M503" s="152"/>
      <c r="N503" s="152"/>
      <c r="O503" s="152"/>
      <c r="P503" s="840" t="s">
        <v>1043</v>
      </c>
      <c r="Q503" s="439" t="s">
        <v>1177</v>
      </c>
      <c r="R503" s="92" t="s">
        <v>68</v>
      </c>
      <c r="S503" s="19">
        <v>1</v>
      </c>
      <c r="T503" s="19"/>
      <c r="U503" s="19"/>
      <c r="V503" s="19"/>
      <c r="W503" s="133">
        <v>1</v>
      </c>
      <c r="X503" s="143"/>
      <c r="Y503" s="144"/>
      <c r="AB503" s="137">
        <f t="shared" si="94"/>
        <v>0</v>
      </c>
      <c r="AC503" s="137">
        <f t="shared" si="95"/>
        <v>0</v>
      </c>
      <c r="AD503" s="137">
        <f t="shared" si="96"/>
        <v>0</v>
      </c>
      <c r="AE503" s="137">
        <f t="shared" si="97"/>
        <v>0</v>
      </c>
      <c r="AF503" s="137">
        <f t="shared" si="98"/>
        <v>0</v>
      </c>
      <c r="AG503" s="137">
        <f t="shared" si="99"/>
        <v>0</v>
      </c>
      <c r="AH503" s="137">
        <f t="shared" si="100"/>
        <v>0</v>
      </c>
      <c r="AI503" s="137">
        <f t="shared" si="101"/>
        <v>0</v>
      </c>
      <c r="AJ503" s="137">
        <f t="shared" si="102"/>
        <v>0</v>
      </c>
      <c r="AK503" s="137">
        <f t="shared" si="103"/>
        <v>1</v>
      </c>
      <c r="AL503" s="145"/>
      <c r="AM503" s="133">
        <f t="shared" si="104"/>
        <v>1</v>
      </c>
      <c r="AO503" s="133">
        <f t="shared" si="105"/>
        <v>0</v>
      </c>
    </row>
    <row r="504" spans="1:41" s="133" customFormat="1" ht="25.5">
      <c r="A504" s="594">
        <v>496</v>
      </c>
      <c r="B504" s="390" t="s">
        <v>1044</v>
      </c>
      <c r="C504" s="247" t="s">
        <v>1045</v>
      </c>
      <c r="D504" s="247" t="s">
        <v>402</v>
      </c>
      <c r="E504" s="215">
        <v>2011</v>
      </c>
      <c r="F504" s="304">
        <v>13</v>
      </c>
      <c r="G504" s="19"/>
      <c r="H504" s="19"/>
      <c r="I504" s="19"/>
      <c r="J504" s="152"/>
      <c r="K504" s="152"/>
      <c r="L504" s="152"/>
      <c r="M504" s="152"/>
      <c r="N504" s="152"/>
      <c r="O504" s="152"/>
      <c r="P504" s="840" t="s">
        <v>1046</v>
      </c>
      <c r="Q504" s="439" t="s">
        <v>1177</v>
      </c>
      <c r="R504" s="92" t="s">
        <v>68</v>
      </c>
      <c r="S504" s="19">
        <v>1</v>
      </c>
      <c r="T504" s="19"/>
      <c r="U504" s="19"/>
      <c r="V504" s="19"/>
      <c r="W504" s="133">
        <v>1</v>
      </c>
      <c r="X504" s="143"/>
      <c r="Y504" s="144"/>
      <c r="AB504" s="137">
        <f t="shared" si="94"/>
        <v>0</v>
      </c>
      <c r="AC504" s="137">
        <f t="shared" si="95"/>
        <v>0</v>
      </c>
      <c r="AD504" s="137">
        <f t="shared" si="96"/>
        <v>0</v>
      </c>
      <c r="AE504" s="137">
        <f t="shared" si="97"/>
        <v>0</v>
      </c>
      <c r="AF504" s="137">
        <f t="shared" si="98"/>
        <v>0</v>
      </c>
      <c r="AG504" s="137">
        <f t="shared" si="99"/>
        <v>0</v>
      </c>
      <c r="AH504" s="137">
        <f t="shared" si="100"/>
        <v>0</v>
      </c>
      <c r="AI504" s="137">
        <f t="shared" si="101"/>
        <v>0</v>
      </c>
      <c r="AJ504" s="137">
        <f t="shared" si="102"/>
        <v>0</v>
      </c>
      <c r="AK504" s="137">
        <f t="shared" si="103"/>
        <v>1</v>
      </c>
      <c r="AL504" s="145"/>
      <c r="AM504" s="133">
        <f t="shared" si="104"/>
        <v>1</v>
      </c>
      <c r="AO504" s="133">
        <f t="shared" si="105"/>
        <v>0</v>
      </c>
    </row>
    <row r="505" spans="1:41" s="133" customFormat="1" ht="38.25">
      <c r="A505" s="594">
        <v>497</v>
      </c>
      <c r="B505" s="390" t="s">
        <v>1047</v>
      </c>
      <c r="C505" s="247" t="s">
        <v>1048</v>
      </c>
      <c r="D505" s="247" t="s">
        <v>402</v>
      </c>
      <c r="E505" s="215">
        <v>2011</v>
      </c>
      <c r="F505" s="304">
        <v>7</v>
      </c>
      <c r="G505" s="19"/>
      <c r="H505" s="19"/>
      <c r="I505" s="19"/>
      <c r="J505" s="152"/>
      <c r="K505" s="152"/>
      <c r="L505" s="152"/>
      <c r="M505" s="152"/>
      <c r="N505" s="152"/>
      <c r="O505" s="152"/>
      <c r="P505" s="840" t="s">
        <v>1049</v>
      </c>
      <c r="Q505" s="439" t="s">
        <v>1177</v>
      </c>
      <c r="R505" s="92" t="s">
        <v>68</v>
      </c>
      <c r="S505" s="19">
        <v>1</v>
      </c>
      <c r="T505" s="19"/>
      <c r="U505" s="19"/>
      <c r="V505" s="19"/>
      <c r="W505" s="133">
        <v>1</v>
      </c>
      <c r="X505" s="143"/>
      <c r="Y505" s="144"/>
      <c r="AB505" s="137">
        <f t="shared" si="94"/>
        <v>0</v>
      </c>
      <c r="AC505" s="137">
        <f t="shared" si="95"/>
        <v>0</v>
      </c>
      <c r="AD505" s="137">
        <f t="shared" si="96"/>
        <v>0</v>
      </c>
      <c r="AE505" s="137">
        <f t="shared" si="97"/>
        <v>0</v>
      </c>
      <c r="AF505" s="137">
        <f t="shared" si="98"/>
        <v>0</v>
      </c>
      <c r="AG505" s="137">
        <f t="shared" si="99"/>
        <v>0</v>
      </c>
      <c r="AH505" s="137">
        <f t="shared" si="100"/>
        <v>0</v>
      </c>
      <c r="AI505" s="137">
        <f t="shared" si="101"/>
        <v>0</v>
      </c>
      <c r="AJ505" s="137">
        <f t="shared" si="102"/>
        <v>0</v>
      </c>
      <c r="AK505" s="137">
        <f t="shared" si="103"/>
        <v>1</v>
      </c>
      <c r="AL505" s="145"/>
      <c r="AM505" s="133">
        <f t="shared" si="104"/>
        <v>1</v>
      </c>
      <c r="AO505" s="133">
        <f t="shared" si="105"/>
        <v>0</v>
      </c>
    </row>
    <row r="506" spans="1:41" s="133" customFormat="1" ht="25.5">
      <c r="A506" s="594">
        <v>498</v>
      </c>
      <c r="B506" s="390" t="s">
        <v>1050</v>
      </c>
      <c r="C506" s="247" t="s">
        <v>1051</v>
      </c>
      <c r="D506" s="247" t="s">
        <v>402</v>
      </c>
      <c r="E506" s="215">
        <v>2013</v>
      </c>
      <c r="F506" s="215">
        <v>7</v>
      </c>
      <c r="G506" s="19" t="s">
        <v>37</v>
      </c>
      <c r="H506" s="19"/>
      <c r="I506" s="19" t="s">
        <v>37</v>
      </c>
      <c r="J506" s="152"/>
      <c r="K506" s="152"/>
      <c r="L506" s="152"/>
      <c r="M506" s="152"/>
      <c r="N506" s="152"/>
      <c r="O506" s="152"/>
      <c r="P506" s="840" t="s">
        <v>1052</v>
      </c>
      <c r="Q506" s="439" t="s">
        <v>1177</v>
      </c>
      <c r="R506" s="92" t="s">
        <v>68</v>
      </c>
      <c r="S506" s="19"/>
      <c r="T506" s="19">
        <v>1</v>
      </c>
      <c r="U506" s="19"/>
      <c r="V506" s="19"/>
      <c r="X506" s="143"/>
      <c r="Y506" s="144"/>
      <c r="AB506" s="137">
        <f t="shared" si="94"/>
        <v>1</v>
      </c>
      <c r="AC506" s="137">
        <f t="shared" si="95"/>
        <v>0</v>
      </c>
      <c r="AD506" s="137">
        <f t="shared" si="96"/>
        <v>1</v>
      </c>
      <c r="AE506" s="137">
        <f t="shared" si="97"/>
        <v>0</v>
      </c>
      <c r="AF506" s="137">
        <f t="shared" si="98"/>
        <v>0</v>
      </c>
      <c r="AG506" s="137">
        <f t="shared" si="99"/>
        <v>0</v>
      </c>
      <c r="AH506" s="137">
        <f t="shared" si="100"/>
        <v>0</v>
      </c>
      <c r="AI506" s="137">
        <f t="shared" si="101"/>
        <v>0</v>
      </c>
      <c r="AJ506" s="137">
        <f t="shared" si="102"/>
        <v>0</v>
      </c>
      <c r="AK506" s="137">
        <f t="shared" si="103"/>
        <v>1</v>
      </c>
      <c r="AL506" s="145"/>
      <c r="AM506" s="133">
        <f t="shared" si="104"/>
        <v>0</v>
      </c>
      <c r="AO506" s="133">
        <f t="shared" si="105"/>
        <v>1</v>
      </c>
    </row>
    <row r="507" spans="1:41" s="133" customFormat="1" ht="38.25">
      <c r="A507" s="594">
        <v>499</v>
      </c>
      <c r="B507" s="392" t="s">
        <v>1053</v>
      </c>
      <c r="C507" s="247" t="s">
        <v>1054</v>
      </c>
      <c r="D507" s="247" t="s">
        <v>1009</v>
      </c>
      <c r="E507" s="769">
        <v>2016</v>
      </c>
      <c r="F507" s="215">
        <v>16</v>
      </c>
      <c r="G507" s="19" t="s">
        <v>37</v>
      </c>
      <c r="H507" s="19"/>
      <c r="I507" s="19"/>
      <c r="J507" s="152"/>
      <c r="K507" s="152"/>
      <c r="L507" s="152"/>
      <c r="M507" s="152"/>
      <c r="N507" s="152"/>
      <c r="O507" s="152"/>
      <c r="P507" s="840" t="s">
        <v>1055</v>
      </c>
      <c r="Q507" s="439" t="s">
        <v>1177</v>
      </c>
      <c r="R507" s="92" t="s">
        <v>68</v>
      </c>
      <c r="S507" s="19"/>
      <c r="T507" s="19">
        <v>1</v>
      </c>
      <c r="U507" s="19"/>
      <c r="V507" s="19"/>
      <c r="X507" s="143"/>
      <c r="Y507" s="144"/>
      <c r="AB507" s="137">
        <f t="shared" si="94"/>
        <v>1</v>
      </c>
      <c r="AC507" s="137">
        <f t="shared" si="95"/>
        <v>0</v>
      </c>
      <c r="AD507" s="137">
        <f t="shared" si="96"/>
        <v>0</v>
      </c>
      <c r="AE507" s="137">
        <f t="shared" si="97"/>
        <v>0</v>
      </c>
      <c r="AF507" s="137">
        <f t="shared" si="98"/>
        <v>0</v>
      </c>
      <c r="AG507" s="137">
        <f t="shared" si="99"/>
        <v>0</v>
      </c>
      <c r="AH507" s="137">
        <f t="shared" si="100"/>
        <v>0</v>
      </c>
      <c r="AI507" s="137">
        <f t="shared" si="101"/>
        <v>0</v>
      </c>
      <c r="AJ507" s="137">
        <f t="shared" si="102"/>
        <v>0</v>
      </c>
      <c r="AK507" s="137">
        <f t="shared" si="103"/>
        <v>1</v>
      </c>
      <c r="AL507" s="145"/>
      <c r="AM507" s="133">
        <f t="shared" si="104"/>
        <v>0</v>
      </c>
      <c r="AO507" s="133">
        <f t="shared" si="105"/>
        <v>1</v>
      </c>
    </row>
    <row r="508" spans="1:41" s="133" customFormat="1" ht="25.5">
      <c r="A508" s="594">
        <v>500</v>
      </c>
      <c r="B508" s="392" t="s">
        <v>1056</v>
      </c>
      <c r="C508" s="247" t="s">
        <v>1057</v>
      </c>
      <c r="D508" s="247" t="s">
        <v>1013</v>
      </c>
      <c r="E508" s="769">
        <v>2017</v>
      </c>
      <c r="F508" s="215">
        <v>7</v>
      </c>
      <c r="G508" s="19" t="s">
        <v>37</v>
      </c>
      <c r="H508" s="19"/>
      <c r="I508" s="19"/>
      <c r="J508" s="152"/>
      <c r="K508" s="152"/>
      <c r="L508" s="152"/>
      <c r="M508" s="152"/>
      <c r="N508" s="152"/>
      <c r="O508" s="152"/>
      <c r="P508" s="840" t="s">
        <v>1058</v>
      </c>
      <c r="Q508" s="439" t="s">
        <v>1177</v>
      </c>
      <c r="R508" s="92" t="s">
        <v>68</v>
      </c>
      <c r="S508" s="19"/>
      <c r="T508" s="19">
        <v>1</v>
      </c>
      <c r="U508" s="19"/>
      <c r="V508" s="19"/>
      <c r="X508" s="143"/>
      <c r="Y508" s="144"/>
      <c r="AB508" s="137">
        <f t="shared" si="94"/>
        <v>1</v>
      </c>
      <c r="AC508" s="137">
        <f t="shared" si="95"/>
        <v>0</v>
      </c>
      <c r="AD508" s="137">
        <f t="shared" si="96"/>
        <v>0</v>
      </c>
      <c r="AE508" s="137">
        <f t="shared" si="97"/>
        <v>0</v>
      </c>
      <c r="AF508" s="137">
        <f t="shared" si="98"/>
        <v>0</v>
      </c>
      <c r="AG508" s="137">
        <f t="shared" si="99"/>
        <v>0</v>
      </c>
      <c r="AH508" s="137">
        <f t="shared" si="100"/>
        <v>0</v>
      </c>
      <c r="AI508" s="137">
        <f t="shared" si="101"/>
        <v>0</v>
      </c>
      <c r="AJ508" s="137">
        <f t="shared" si="102"/>
        <v>0</v>
      </c>
      <c r="AK508" s="137">
        <f t="shared" si="103"/>
        <v>1</v>
      </c>
      <c r="AL508" s="145">
        <v>1</v>
      </c>
      <c r="AM508" s="133">
        <f t="shared" si="104"/>
        <v>1</v>
      </c>
      <c r="AO508" s="133">
        <f t="shared" si="105"/>
        <v>0</v>
      </c>
    </row>
    <row r="509" spans="1:41" s="133" customFormat="1" ht="25.5">
      <c r="A509" s="594">
        <v>501</v>
      </c>
      <c r="B509" s="392" t="s">
        <v>1059</v>
      </c>
      <c r="C509" s="247" t="s">
        <v>1060</v>
      </c>
      <c r="D509" s="247" t="s">
        <v>1013</v>
      </c>
      <c r="E509" s="769">
        <v>2015</v>
      </c>
      <c r="F509" s="439">
        <v>13</v>
      </c>
      <c r="G509" s="19" t="s">
        <v>37</v>
      </c>
      <c r="H509" s="19"/>
      <c r="I509" s="19" t="s">
        <v>37</v>
      </c>
      <c r="J509" s="152"/>
      <c r="K509" s="152"/>
      <c r="L509" s="152"/>
      <c r="M509" s="152"/>
      <c r="N509" s="152"/>
      <c r="O509" s="152"/>
      <c r="P509" s="840"/>
      <c r="Q509" s="439" t="s">
        <v>1177</v>
      </c>
      <c r="R509" s="92" t="s">
        <v>68</v>
      </c>
      <c r="S509" s="19"/>
      <c r="T509" s="19">
        <v>1</v>
      </c>
      <c r="U509" s="19"/>
      <c r="V509" s="19"/>
      <c r="X509" s="143"/>
      <c r="Y509" s="144"/>
      <c r="AB509" s="137">
        <f t="shared" si="94"/>
        <v>1</v>
      </c>
      <c r="AC509" s="137">
        <f t="shared" si="95"/>
        <v>0</v>
      </c>
      <c r="AD509" s="137">
        <f t="shared" si="96"/>
        <v>1</v>
      </c>
      <c r="AE509" s="137">
        <f t="shared" si="97"/>
        <v>0</v>
      </c>
      <c r="AF509" s="137">
        <f t="shared" si="98"/>
        <v>0</v>
      </c>
      <c r="AG509" s="137">
        <f t="shared" si="99"/>
        <v>0</v>
      </c>
      <c r="AH509" s="137">
        <f t="shared" si="100"/>
        <v>0</v>
      </c>
      <c r="AI509" s="137">
        <f t="shared" si="101"/>
        <v>0</v>
      </c>
      <c r="AJ509" s="137">
        <f t="shared" si="102"/>
        <v>0</v>
      </c>
      <c r="AK509" s="137">
        <f t="shared" si="103"/>
        <v>0</v>
      </c>
      <c r="AL509" s="145"/>
      <c r="AM509" s="133">
        <f t="shared" si="104"/>
        <v>0</v>
      </c>
      <c r="AO509" s="133">
        <f t="shared" si="105"/>
        <v>0</v>
      </c>
    </row>
    <row r="510" spans="1:41" s="133" customFormat="1" ht="25.5">
      <c r="A510" s="594">
        <v>502</v>
      </c>
      <c r="B510" s="392" t="s">
        <v>1061</v>
      </c>
      <c r="C510" s="247" t="s">
        <v>1062</v>
      </c>
      <c r="D510" s="247" t="s">
        <v>226</v>
      </c>
      <c r="E510" s="769">
        <v>2018</v>
      </c>
      <c r="F510" s="439">
        <v>7</v>
      </c>
      <c r="G510" s="19" t="s">
        <v>37</v>
      </c>
      <c r="H510" s="19"/>
      <c r="I510" s="19" t="s">
        <v>37</v>
      </c>
      <c r="J510" s="152"/>
      <c r="K510" s="152"/>
      <c r="L510" s="152"/>
      <c r="M510" s="152"/>
      <c r="N510" s="152"/>
      <c r="O510" s="152"/>
      <c r="P510" s="840" t="s">
        <v>1063</v>
      </c>
      <c r="Q510" s="439" t="s">
        <v>1177</v>
      </c>
      <c r="R510" s="92" t="s">
        <v>67</v>
      </c>
      <c r="S510" s="19"/>
      <c r="T510" s="19">
        <v>1</v>
      </c>
      <c r="U510" s="19"/>
      <c r="V510" s="19"/>
      <c r="X510" s="143"/>
      <c r="Y510" s="144"/>
      <c r="AB510" s="137">
        <f t="shared" si="94"/>
        <v>1</v>
      </c>
      <c r="AC510" s="137">
        <f t="shared" si="95"/>
        <v>0</v>
      </c>
      <c r="AD510" s="137">
        <f t="shared" si="96"/>
        <v>1</v>
      </c>
      <c r="AE510" s="137">
        <f t="shared" si="97"/>
        <v>0</v>
      </c>
      <c r="AF510" s="137">
        <f t="shared" si="98"/>
        <v>0</v>
      </c>
      <c r="AG510" s="137">
        <f t="shared" si="99"/>
        <v>0</v>
      </c>
      <c r="AH510" s="137">
        <f t="shared" si="100"/>
        <v>0</v>
      </c>
      <c r="AI510" s="137">
        <f t="shared" si="101"/>
        <v>0</v>
      </c>
      <c r="AJ510" s="137">
        <f t="shared" si="102"/>
        <v>0</v>
      </c>
      <c r="AK510" s="137">
        <f t="shared" si="103"/>
        <v>1</v>
      </c>
      <c r="AL510" s="145"/>
      <c r="AM510" s="133">
        <f t="shared" si="104"/>
        <v>0</v>
      </c>
      <c r="AO510" s="133">
        <f t="shared" si="105"/>
        <v>1</v>
      </c>
    </row>
    <row r="511" spans="1:41" s="133" customFormat="1" ht="25.5">
      <c r="A511" s="594">
        <v>503</v>
      </c>
      <c r="B511" s="392" t="s">
        <v>1064</v>
      </c>
      <c r="C511" s="247" t="s">
        <v>1065</v>
      </c>
      <c r="D511" s="247" t="s">
        <v>1009</v>
      </c>
      <c r="E511" s="769">
        <v>2016</v>
      </c>
      <c r="F511" s="439">
        <v>7</v>
      </c>
      <c r="G511" s="19" t="s">
        <v>37</v>
      </c>
      <c r="H511" s="19"/>
      <c r="I511" s="19" t="s">
        <v>37</v>
      </c>
      <c r="J511" s="152"/>
      <c r="K511" s="152"/>
      <c r="L511" s="152"/>
      <c r="M511" s="152"/>
      <c r="N511" s="152"/>
      <c r="O511" s="152"/>
      <c r="P511" s="840" t="s">
        <v>1063</v>
      </c>
      <c r="Q511" s="439" t="s">
        <v>1177</v>
      </c>
      <c r="R511" s="92" t="s">
        <v>67</v>
      </c>
      <c r="S511" s="19"/>
      <c r="T511" s="19">
        <v>1</v>
      </c>
      <c r="U511" s="19"/>
      <c r="V511" s="19"/>
      <c r="X511" s="143"/>
      <c r="Y511" s="144"/>
      <c r="AB511" s="137">
        <f t="shared" si="94"/>
        <v>1</v>
      </c>
      <c r="AC511" s="137">
        <f t="shared" si="95"/>
        <v>0</v>
      </c>
      <c r="AD511" s="137">
        <f t="shared" si="96"/>
        <v>1</v>
      </c>
      <c r="AE511" s="137">
        <f t="shared" si="97"/>
        <v>0</v>
      </c>
      <c r="AF511" s="137">
        <f t="shared" si="98"/>
        <v>0</v>
      </c>
      <c r="AG511" s="137">
        <f t="shared" si="99"/>
        <v>0</v>
      </c>
      <c r="AH511" s="137">
        <f t="shared" si="100"/>
        <v>0</v>
      </c>
      <c r="AI511" s="137">
        <f t="shared" si="101"/>
        <v>0</v>
      </c>
      <c r="AJ511" s="137">
        <f t="shared" si="102"/>
        <v>0</v>
      </c>
      <c r="AK511" s="137">
        <f t="shared" si="103"/>
        <v>1</v>
      </c>
      <c r="AL511" s="145"/>
      <c r="AM511" s="133">
        <f t="shared" si="104"/>
        <v>0</v>
      </c>
      <c r="AO511" s="133">
        <f t="shared" si="105"/>
        <v>1</v>
      </c>
    </row>
    <row r="512" spans="1:41" s="133" customFormat="1" ht="25.5">
      <c r="A512" s="594">
        <v>504</v>
      </c>
      <c r="B512" s="392" t="s">
        <v>1066</v>
      </c>
      <c r="C512" s="247" t="s">
        <v>1067</v>
      </c>
      <c r="D512" s="247" t="s">
        <v>998</v>
      </c>
      <c r="E512" s="769">
        <v>2016</v>
      </c>
      <c r="F512" s="439">
        <v>8</v>
      </c>
      <c r="G512" s="19"/>
      <c r="H512" s="19"/>
      <c r="I512" s="19" t="s">
        <v>37</v>
      </c>
      <c r="J512" s="152"/>
      <c r="K512" s="152"/>
      <c r="L512" s="152"/>
      <c r="M512" s="152"/>
      <c r="N512" s="152"/>
      <c r="O512" s="152"/>
      <c r="P512" s="840"/>
      <c r="Q512" s="439" t="s">
        <v>1177</v>
      </c>
      <c r="R512" s="92" t="s">
        <v>68</v>
      </c>
      <c r="S512" s="19"/>
      <c r="T512" s="19">
        <v>1</v>
      </c>
      <c r="U512" s="19"/>
      <c r="V512" s="19"/>
      <c r="X512" s="143"/>
      <c r="Y512" s="144"/>
      <c r="AB512" s="137">
        <f t="shared" si="94"/>
        <v>0</v>
      </c>
      <c r="AC512" s="137">
        <f t="shared" si="95"/>
        <v>0</v>
      </c>
      <c r="AD512" s="137">
        <f t="shared" si="96"/>
        <v>1</v>
      </c>
      <c r="AE512" s="137">
        <f t="shared" si="97"/>
        <v>0</v>
      </c>
      <c r="AF512" s="137">
        <f t="shared" si="98"/>
        <v>0</v>
      </c>
      <c r="AG512" s="137">
        <f t="shared" si="99"/>
        <v>0</v>
      </c>
      <c r="AH512" s="137">
        <f t="shared" si="100"/>
        <v>0</v>
      </c>
      <c r="AI512" s="137">
        <f t="shared" si="101"/>
        <v>0</v>
      </c>
      <c r="AJ512" s="137">
        <f t="shared" si="102"/>
        <v>0</v>
      </c>
      <c r="AK512" s="137">
        <f t="shared" si="103"/>
        <v>0</v>
      </c>
      <c r="AL512" s="145"/>
      <c r="AM512" s="133">
        <f t="shared" si="104"/>
        <v>0</v>
      </c>
      <c r="AO512" s="133">
        <f t="shared" si="105"/>
        <v>0</v>
      </c>
    </row>
    <row r="513" spans="1:41" s="133" customFormat="1" ht="25.5">
      <c r="A513" s="594">
        <v>505</v>
      </c>
      <c r="B513" s="440" t="s">
        <v>1068</v>
      </c>
      <c r="C513" s="247" t="s">
        <v>1069</v>
      </c>
      <c r="D513" s="247" t="s">
        <v>609</v>
      </c>
      <c r="E513" s="439">
        <v>2004</v>
      </c>
      <c r="F513" s="439">
        <v>10</v>
      </c>
      <c r="G513" s="19"/>
      <c r="H513" s="93"/>
      <c r="I513" s="93"/>
      <c r="J513" s="93"/>
      <c r="K513" s="19"/>
      <c r="L513" s="93"/>
      <c r="M513" s="93"/>
      <c r="N513" s="93"/>
      <c r="O513" s="19"/>
      <c r="P513" s="840"/>
      <c r="Q513" s="439" t="s">
        <v>1177</v>
      </c>
      <c r="R513" s="92" t="s">
        <v>68</v>
      </c>
      <c r="S513" s="19">
        <v>1</v>
      </c>
      <c r="T513" s="19"/>
      <c r="U513" s="19"/>
      <c r="V513" s="19"/>
      <c r="W513" s="133">
        <v>1</v>
      </c>
      <c r="X513" s="143"/>
      <c r="Y513" s="144"/>
      <c r="AB513" s="137">
        <f t="shared" si="94"/>
        <v>0</v>
      </c>
      <c r="AC513" s="137">
        <f t="shared" si="95"/>
        <v>0</v>
      </c>
      <c r="AD513" s="137">
        <f t="shared" si="96"/>
        <v>0</v>
      </c>
      <c r="AE513" s="137">
        <f t="shared" si="97"/>
        <v>0</v>
      </c>
      <c r="AF513" s="137">
        <f t="shared" si="98"/>
        <v>0</v>
      </c>
      <c r="AG513" s="137">
        <f t="shared" si="99"/>
        <v>0</v>
      </c>
      <c r="AH513" s="137">
        <f t="shared" si="100"/>
        <v>0</v>
      </c>
      <c r="AI513" s="137">
        <f t="shared" si="101"/>
        <v>0</v>
      </c>
      <c r="AJ513" s="137">
        <f t="shared" si="102"/>
        <v>0</v>
      </c>
      <c r="AK513" s="137">
        <f t="shared" si="103"/>
        <v>0</v>
      </c>
      <c r="AL513" s="145"/>
      <c r="AM513" s="133">
        <f t="shared" si="104"/>
        <v>1</v>
      </c>
      <c r="AO513" s="133">
        <f t="shared" si="105"/>
        <v>0</v>
      </c>
    </row>
    <row r="514" spans="1:41" s="133" customFormat="1" ht="25.5">
      <c r="A514" s="594">
        <v>506</v>
      </c>
      <c r="B514" s="440" t="s">
        <v>1070</v>
      </c>
      <c r="C514" s="247" t="s">
        <v>1071</v>
      </c>
      <c r="D514" s="247" t="s">
        <v>609</v>
      </c>
      <c r="E514" s="439">
        <v>2006</v>
      </c>
      <c r="F514" s="439">
        <v>8</v>
      </c>
      <c r="G514" s="19"/>
      <c r="H514" s="93"/>
      <c r="I514" s="19"/>
      <c r="J514" s="93"/>
      <c r="K514" s="19"/>
      <c r="L514" s="93"/>
      <c r="M514" s="93"/>
      <c r="N514" s="93"/>
      <c r="O514" s="19"/>
      <c r="P514" s="840"/>
      <c r="Q514" s="439" t="s">
        <v>1177</v>
      </c>
      <c r="R514" s="92" t="s">
        <v>68</v>
      </c>
      <c r="S514" s="19">
        <v>1</v>
      </c>
      <c r="T514" s="19"/>
      <c r="U514" s="19"/>
      <c r="V514" s="19"/>
      <c r="W514" s="133">
        <v>1</v>
      </c>
      <c r="X514" s="143"/>
      <c r="Y514" s="144"/>
      <c r="AB514" s="137">
        <f t="shared" si="94"/>
        <v>0</v>
      </c>
      <c r="AC514" s="137">
        <f t="shared" si="95"/>
        <v>0</v>
      </c>
      <c r="AD514" s="137">
        <f t="shared" si="96"/>
        <v>0</v>
      </c>
      <c r="AE514" s="137">
        <f t="shared" si="97"/>
        <v>0</v>
      </c>
      <c r="AF514" s="137">
        <f t="shared" si="98"/>
        <v>0</v>
      </c>
      <c r="AG514" s="137">
        <f t="shared" si="99"/>
        <v>0</v>
      </c>
      <c r="AH514" s="137">
        <f t="shared" si="100"/>
        <v>0</v>
      </c>
      <c r="AI514" s="137">
        <f t="shared" si="101"/>
        <v>0</v>
      </c>
      <c r="AJ514" s="137">
        <f t="shared" si="102"/>
        <v>0</v>
      </c>
      <c r="AK514" s="137">
        <f t="shared" si="103"/>
        <v>0</v>
      </c>
      <c r="AL514" s="145"/>
      <c r="AM514" s="133">
        <f t="shared" si="104"/>
        <v>1</v>
      </c>
      <c r="AO514" s="133">
        <f t="shared" si="105"/>
        <v>0</v>
      </c>
    </row>
    <row r="515" spans="1:41" s="133" customFormat="1" ht="12.75">
      <c r="A515" s="594">
        <v>507</v>
      </c>
      <c r="B515" s="440" t="s">
        <v>1072</v>
      </c>
      <c r="C515" s="247" t="s">
        <v>1073</v>
      </c>
      <c r="D515" s="247" t="s">
        <v>609</v>
      </c>
      <c r="E515" s="439">
        <v>2006</v>
      </c>
      <c r="F515" s="439">
        <v>7</v>
      </c>
      <c r="G515" s="19"/>
      <c r="H515" s="93"/>
      <c r="I515" s="93"/>
      <c r="J515" s="93"/>
      <c r="K515" s="19"/>
      <c r="L515" s="93"/>
      <c r="M515" s="93"/>
      <c r="N515" s="93"/>
      <c r="O515" s="19"/>
      <c r="P515" s="840"/>
      <c r="Q515" s="439" t="s">
        <v>1177</v>
      </c>
      <c r="R515" s="92" t="s">
        <v>68</v>
      </c>
      <c r="S515" s="19">
        <v>1</v>
      </c>
      <c r="T515" s="19"/>
      <c r="U515" s="19"/>
      <c r="V515" s="19"/>
      <c r="W515" s="133">
        <v>1</v>
      </c>
      <c r="X515" s="143"/>
      <c r="Y515" s="144"/>
      <c r="AB515" s="137">
        <f t="shared" si="94"/>
        <v>0</v>
      </c>
      <c r="AC515" s="137">
        <f t="shared" si="95"/>
        <v>0</v>
      </c>
      <c r="AD515" s="137">
        <f t="shared" si="96"/>
        <v>0</v>
      </c>
      <c r="AE515" s="137">
        <f t="shared" si="97"/>
        <v>0</v>
      </c>
      <c r="AF515" s="137">
        <f t="shared" si="98"/>
        <v>0</v>
      </c>
      <c r="AG515" s="137">
        <f t="shared" si="99"/>
        <v>0</v>
      </c>
      <c r="AH515" s="137">
        <f t="shared" si="100"/>
        <v>0</v>
      </c>
      <c r="AI515" s="137">
        <f t="shared" si="101"/>
        <v>0</v>
      </c>
      <c r="AJ515" s="137">
        <f t="shared" si="102"/>
        <v>0</v>
      </c>
      <c r="AK515" s="137">
        <f t="shared" si="103"/>
        <v>0</v>
      </c>
      <c r="AL515" s="145"/>
      <c r="AM515" s="133">
        <f t="shared" si="104"/>
        <v>1</v>
      </c>
      <c r="AO515" s="133">
        <f t="shared" si="105"/>
        <v>0</v>
      </c>
    </row>
    <row r="516" spans="1:41" s="133" customFormat="1" ht="25.5">
      <c r="A516" s="594">
        <v>508</v>
      </c>
      <c r="B516" s="440" t="s">
        <v>1074</v>
      </c>
      <c r="C516" s="247" t="s">
        <v>1075</v>
      </c>
      <c r="D516" s="247" t="s">
        <v>609</v>
      </c>
      <c r="E516" s="439">
        <v>2006</v>
      </c>
      <c r="F516" s="439">
        <v>10</v>
      </c>
      <c r="G516" s="19"/>
      <c r="H516" s="93"/>
      <c r="I516" s="19"/>
      <c r="J516" s="93"/>
      <c r="K516" s="19"/>
      <c r="L516" s="93"/>
      <c r="M516" s="93"/>
      <c r="N516" s="93"/>
      <c r="O516" s="19"/>
      <c r="P516" s="840"/>
      <c r="Q516" s="439" t="s">
        <v>1177</v>
      </c>
      <c r="R516" s="92" t="s">
        <v>68</v>
      </c>
      <c r="S516" s="19">
        <v>1</v>
      </c>
      <c r="T516" s="19"/>
      <c r="U516" s="19"/>
      <c r="V516" s="19"/>
      <c r="W516" s="133">
        <v>1</v>
      </c>
      <c r="X516" s="143"/>
      <c r="Y516" s="144"/>
      <c r="AB516" s="137">
        <f t="shared" si="94"/>
        <v>0</v>
      </c>
      <c r="AC516" s="137">
        <f t="shared" si="95"/>
        <v>0</v>
      </c>
      <c r="AD516" s="137">
        <f t="shared" si="96"/>
        <v>0</v>
      </c>
      <c r="AE516" s="137">
        <f t="shared" si="97"/>
        <v>0</v>
      </c>
      <c r="AF516" s="137">
        <f t="shared" si="98"/>
        <v>0</v>
      </c>
      <c r="AG516" s="137">
        <f t="shared" si="99"/>
        <v>0</v>
      </c>
      <c r="AH516" s="137">
        <f t="shared" si="100"/>
        <v>0</v>
      </c>
      <c r="AI516" s="137">
        <f t="shared" si="101"/>
        <v>0</v>
      </c>
      <c r="AJ516" s="137">
        <f t="shared" si="102"/>
        <v>0</v>
      </c>
      <c r="AK516" s="137">
        <f t="shared" si="103"/>
        <v>0</v>
      </c>
      <c r="AL516" s="145"/>
      <c r="AM516" s="133">
        <f t="shared" si="104"/>
        <v>1</v>
      </c>
      <c r="AO516" s="133">
        <f t="shared" si="105"/>
        <v>0</v>
      </c>
    </row>
    <row r="517" spans="1:41" s="133" customFormat="1" ht="19.5" customHeight="1">
      <c r="A517" s="594">
        <v>509</v>
      </c>
      <c r="B517" s="440" t="s">
        <v>1076</v>
      </c>
      <c r="C517" s="247" t="s">
        <v>1077</v>
      </c>
      <c r="D517" s="247" t="s">
        <v>609</v>
      </c>
      <c r="E517" s="439">
        <v>2006</v>
      </c>
      <c r="F517" s="439">
        <v>10</v>
      </c>
      <c r="G517" s="19"/>
      <c r="H517" s="93"/>
      <c r="I517" s="19"/>
      <c r="J517" s="93"/>
      <c r="K517" s="19"/>
      <c r="L517" s="93"/>
      <c r="M517" s="93"/>
      <c r="N517" s="93"/>
      <c r="O517" s="19"/>
      <c r="P517" s="840"/>
      <c r="Q517" s="439" t="s">
        <v>1177</v>
      </c>
      <c r="R517" s="92" t="s">
        <v>68</v>
      </c>
      <c r="S517" s="19">
        <v>1</v>
      </c>
      <c r="T517" s="19"/>
      <c r="U517" s="19"/>
      <c r="V517" s="19"/>
      <c r="W517" s="133">
        <v>1</v>
      </c>
      <c r="X517" s="143"/>
      <c r="Y517" s="144"/>
      <c r="AB517" s="137">
        <f t="shared" si="94"/>
        <v>0</v>
      </c>
      <c r="AC517" s="137">
        <f t="shared" si="95"/>
        <v>0</v>
      </c>
      <c r="AD517" s="137">
        <f t="shared" si="96"/>
        <v>0</v>
      </c>
      <c r="AE517" s="137">
        <f t="shared" si="97"/>
        <v>0</v>
      </c>
      <c r="AF517" s="137">
        <f t="shared" si="98"/>
        <v>0</v>
      </c>
      <c r="AG517" s="137">
        <f t="shared" si="99"/>
        <v>0</v>
      </c>
      <c r="AH517" s="137">
        <f t="shared" si="100"/>
        <v>0</v>
      </c>
      <c r="AI517" s="137">
        <f t="shared" si="101"/>
        <v>0</v>
      </c>
      <c r="AJ517" s="137">
        <f t="shared" si="102"/>
        <v>0</v>
      </c>
      <c r="AK517" s="137">
        <f t="shared" si="103"/>
        <v>0</v>
      </c>
      <c r="AL517" s="145"/>
      <c r="AM517" s="133">
        <f t="shared" si="104"/>
        <v>1</v>
      </c>
      <c r="AO517" s="133">
        <f t="shared" si="105"/>
        <v>0</v>
      </c>
    </row>
    <row r="518" spans="1:41" s="133" customFormat="1" ht="19.5" customHeight="1">
      <c r="A518" s="594">
        <v>510</v>
      </c>
      <c r="B518" s="440" t="s">
        <v>1078</v>
      </c>
      <c r="C518" s="247" t="s">
        <v>1079</v>
      </c>
      <c r="D518" s="247" t="s">
        <v>609</v>
      </c>
      <c r="E518" s="439">
        <v>2007</v>
      </c>
      <c r="F518" s="439">
        <v>16</v>
      </c>
      <c r="G518" s="19"/>
      <c r="H518" s="93"/>
      <c r="I518" s="93"/>
      <c r="J518" s="93"/>
      <c r="K518" s="19"/>
      <c r="L518" s="93"/>
      <c r="M518" s="93"/>
      <c r="N518" s="93"/>
      <c r="O518" s="19"/>
      <c r="P518" s="840"/>
      <c r="Q518" s="439" t="s">
        <v>1177</v>
      </c>
      <c r="R518" s="92" t="s">
        <v>68</v>
      </c>
      <c r="S518" s="19">
        <v>1</v>
      </c>
      <c r="T518" s="19"/>
      <c r="U518" s="19"/>
      <c r="V518" s="19"/>
      <c r="W518" s="133">
        <v>1</v>
      </c>
      <c r="X518" s="143"/>
      <c r="Y518" s="144"/>
      <c r="AB518" s="137">
        <f t="shared" si="94"/>
        <v>0</v>
      </c>
      <c r="AC518" s="137">
        <f t="shared" si="95"/>
        <v>0</v>
      </c>
      <c r="AD518" s="137">
        <f t="shared" si="96"/>
        <v>0</v>
      </c>
      <c r="AE518" s="137">
        <f t="shared" si="97"/>
        <v>0</v>
      </c>
      <c r="AF518" s="137">
        <f t="shared" si="98"/>
        <v>0</v>
      </c>
      <c r="AG518" s="137">
        <f t="shared" si="99"/>
        <v>0</v>
      </c>
      <c r="AH518" s="137">
        <f t="shared" si="100"/>
        <v>0</v>
      </c>
      <c r="AI518" s="137">
        <f t="shared" si="101"/>
        <v>0</v>
      </c>
      <c r="AJ518" s="137">
        <f t="shared" si="102"/>
        <v>0</v>
      </c>
      <c r="AK518" s="137">
        <f t="shared" si="103"/>
        <v>0</v>
      </c>
      <c r="AL518" s="145"/>
      <c r="AM518" s="133">
        <f t="shared" si="104"/>
        <v>1</v>
      </c>
      <c r="AO518" s="133">
        <f t="shared" si="105"/>
        <v>0</v>
      </c>
    </row>
    <row r="519" spans="1:41" s="133" customFormat="1" ht="25.5">
      <c r="A519" s="594">
        <v>511</v>
      </c>
      <c r="B519" s="440" t="s">
        <v>1080</v>
      </c>
      <c r="C519" s="247" t="s">
        <v>1081</v>
      </c>
      <c r="D519" s="247" t="s">
        <v>609</v>
      </c>
      <c r="E519" s="439">
        <v>2009</v>
      </c>
      <c r="F519" s="439">
        <v>10</v>
      </c>
      <c r="G519" s="19"/>
      <c r="H519" s="93"/>
      <c r="I519" s="93"/>
      <c r="J519" s="93"/>
      <c r="K519" s="19"/>
      <c r="L519" s="93"/>
      <c r="M519" s="93"/>
      <c r="N519" s="93"/>
      <c r="O519" s="19"/>
      <c r="P519" s="840"/>
      <c r="Q519" s="439" t="s">
        <v>1177</v>
      </c>
      <c r="R519" s="92" t="s">
        <v>68</v>
      </c>
      <c r="S519" s="19">
        <v>1</v>
      </c>
      <c r="T519" s="19"/>
      <c r="U519" s="19"/>
      <c r="V519" s="19"/>
      <c r="W519" s="133">
        <v>1</v>
      </c>
      <c r="X519" s="143"/>
      <c r="Y519" s="144"/>
      <c r="AB519" s="137">
        <f t="shared" si="94"/>
        <v>0</v>
      </c>
      <c r="AC519" s="137">
        <f t="shared" si="95"/>
        <v>0</v>
      </c>
      <c r="AD519" s="137">
        <f t="shared" si="96"/>
        <v>0</v>
      </c>
      <c r="AE519" s="137">
        <f t="shared" si="97"/>
        <v>0</v>
      </c>
      <c r="AF519" s="137">
        <f t="shared" si="98"/>
        <v>0</v>
      </c>
      <c r="AG519" s="137">
        <f t="shared" si="99"/>
        <v>0</v>
      </c>
      <c r="AH519" s="137">
        <f t="shared" si="100"/>
        <v>0</v>
      </c>
      <c r="AI519" s="137">
        <f t="shared" si="101"/>
        <v>0</v>
      </c>
      <c r="AJ519" s="137">
        <f t="shared" si="102"/>
        <v>0</v>
      </c>
      <c r="AK519" s="137">
        <f t="shared" si="103"/>
        <v>0</v>
      </c>
      <c r="AL519" s="145"/>
      <c r="AM519" s="133">
        <f t="shared" si="104"/>
        <v>1</v>
      </c>
      <c r="AO519" s="133">
        <f t="shared" si="105"/>
        <v>0</v>
      </c>
    </row>
    <row r="520" spans="1:41" s="133" customFormat="1" ht="26.25" customHeight="1">
      <c r="A520" s="594">
        <v>512</v>
      </c>
      <c r="B520" s="440" t="s">
        <v>1082</v>
      </c>
      <c r="C520" s="247" t="s">
        <v>1083</v>
      </c>
      <c r="D520" s="247" t="s">
        <v>609</v>
      </c>
      <c r="E520" s="439">
        <v>2009</v>
      </c>
      <c r="F520" s="439">
        <v>14</v>
      </c>
      <c r="G520" s="19"/>
      <c r="H520" s="93"/>
      <c r="I520" s="93"/>
      <c r="J520" s="93"/>
      <c r="K520" s="19"/>
      <c r="L520" s="93"/>
      <c r="M520" s="93"/>
      <c r="N520" s="93"/>
      <c r="O520" s="19"/>
      <c r="P520" s="840"/>
      <c r="Q520" s="439" t="s">
        <v>1177</v>
      </c>
      <c r="R520" s="92" t="s">
        <v>68</v>
      </c>
      <c r="S520" s="19">
        <v>1</v>
      </c>
      <c r="T520" s="19"/>
      <c r="U520" s="19"/>
      <c r="V520" s="19"/>
      <c r="W520" s="133">
        <v>1</v>
      </c>
      <c r="X520" s="143"/>
      <c r="Y520" s="144"/>
      <c r="AB520" s="137">
        <f t="shared" si="94"/>
        <v>0</v>
      </c>
      <c r="AC520" s="137">
        <f t="shared" si="95"/>
        <v>0</v>
      </c>
      <c r="AD520" s="137">
        <f t="shared" si="96"/>
        <v>0</v>
      </c>
      <c r="AE520" s="137">
        <f t="shared" si="97"/>
        <v>0</v>
      </c>
      <c r="AF520" s="137">
        <f t="shared" si="98"/>
        <v>0</v>
      </c>
      <c r="AG520" s="137">
        <f t="shared" si="99"/>
        <v>0</v>
      </c>
      <c r="AH520" s="137">
        <f t="shared" si="100"/>
        <v>0</v>
      </c>
      <c r="AI520" s="137">
        <f t="shared" si="101"/>
        <v>0</v>
      </c>
      <c r="AJ520" s="137">
        <f t="shared" si="102"/>
        <v>0</v>
      </c>
      <c r="AK520" s="137">
        <f t="shared" si="103"/>
        <v>0</v>
      </c>
      <c r="AL520" s="145"/>
      <c r="AM520" s="133">
        <f t="shared" si="104"/>
        <v>1</v>
      </c>
      <c r="AO520" s="133">
        <f t="shared" si="105"/>
        <v>0</v>
      </c>
    </row>
    <row r="521" spans="1:41" s="133" customFormat="1" ht="25.5">
      <c r="A521" s="594">
        <v>513</v>
      </c>
      <c r="B521" s="440" t="s">
        <v>1084</v>
      </c>
      <c r="C521" s="247" t="s">
        <v>1071</v>
      </c>
      <c r="D521" s="247" t="s">
        <v>609</v>
      </c>
      <c r="E521" s="439">
        <v>2010</v>
      </c>
      <c r="F521" s="439">
        <v>10</v>
      </c>
      <c r="G521" s="19"/>
      <c r="H521" s="93"/>
      <c r="I521" s="93"/>
      <c r="J521" s="93"/>
      <c r="K521" s="19"/>
      <c r="L521" s="93"/>
      <c r="M521" s="93"/>
      <c r="N521" s="93"/>
      <c r="O521" s="19"/>
      <c r="P521" s="840"/>
      <c r="Q521" s="439" t="s">
        <v>1177</v>
      </c>
      <c r="R521" s="92" t="s">
        <v>68</v>
      </c>
      <c r="S521" s="19">
        <v>1</v>
      </c>
      <c r="T521" s="19"/>
      <c r="U521" s="19"/>
      <c r="V521" s="19"/>
      <c r="W521" s="133">
        <v>1</v>
      </c>
      <c r="X521" s="143"/>
      <c r="Y521" s="144"/>
      <c r="AB521" s="137">
        <f t="shared" si="94"/>
        <v>0</v>
      </c>
      <c r="AC521" s="137">
        <f t="shared" si="95"/>
        <v>0</v>
      </c>
      <c r="AD521" s="137">
        <f t="shared" si="96"/>
        <v>0</v>
      </c>
      <c r="AE521" s="137">
        <f t="shared" si="97"/>
        <v>0</v>
      </c>
      <c r="AF521" s="137">
        <f t="shared" si="98"/>
        <v>0</v>
      </c>
      <c r="AG521" s="137">
        <f t="shared" si="99"/>
        <v>0</v>
      </c>
      <c r="AH521" s="137">
        <f t="shared" si="100"/>
        <v>0</v>
      </c>
      <c r="AI521" s="137">
        <f t="shared" si="101"/>
        <v>0</v>
      </c>
      <c r="AJ521" s="137">
        <f t="shared" si="102"/>
        <v>0</v>
      </c>
      <c r="AK521" s="137">
        <f t="shared" si="103"/>
        <v>0</v>
      </c>
      <c r="AL521" s="145"/>
      <c r="AM521" s="133">
        <f t="shared" si="104"/>
        <v>1</v>
      </c>
      <c r="AO521" s="133">
        <f t="shared" si="105"/>
        <v>0</v>
      </c>
    </row>
    <row r="522" spans="1:41" s="133" customFormat="1" ht="25.5">
      <c r="A522" s="594">
        <v>514</v>
      </c>
      <c r="B522" s="440" t="s">
        <v>1085</v>
      </c>
      <c r="C522" s="247" t="s">
        <v>1086</v>
      </c>
      <c r="D522" s="247" t="s">
        <v>66</v>
      </c>
      <c r="E522" s="439">
        <v>2010</v>
      </c>
      <c r="F522" s="439">
        <v>10</v>
      </c>
      <c r="G522" s="19"/>
      <c r="H522" s="93"/>
      <c r="I522" s="93"/>
      <c r="J522" s="93"/>
      <c r="K522" s="19"/>
      <c r="L522" s="93"/>
      <c r="M522" s="93"/>
      <c r="N522" s="93"/>
      <c r="O522" s="19"/>
      <c r="P522" s="840"/>
      <c r="Q522" s="439" t="s">
        <v>1177</v>
      </c>
      <c r="R522" s="92" t="s">
        <v>67</v>
      </c>
      <c r="S522" s="19">
        <v>1</v>
      </c>
      <c r="T522" s="19"/>
      <c r="U522" s="19"/>
      <c r="V522" s="19"/>
      <c r="W522" s="133">
        <v>1</v>
      </c>
      <c r="X522" s="143"/>
      <c r="Y522" s="144"/>
      <c r="AB522" s="137">
        <f t="shared" ref="AB522:AB585" si="106">IF(ISBLANK(G522),0,1)</f>
        <v>0</v>
      </c>
      <c r="AC522" s="137">
        <f t="shared" ref="AC522:AC585" si="107">IF(ISBLANK(H522),0,1)</f>
        <v>0</v>
      </c>
      <c r="AD522" s="137">
        <f t="shared" ref="AD522:AD585" si="108">IF(ISBLANK(I522),0,1)</f>
        <v>0</v>
      </c>
      <c r="AE522" s="137">
        <f t="shared" ref="AE522:AE585" si="109">IF(ISBLANK(J522),0,1)</f>
        <v>0</v>
      </c>
      <c r="AF522" s="137">
        <f t="shared" ref="AF522:AF585" si="110">IF(ISBLANK(K522),0,1)</f>
        <v>0</v>
      </c>
      <c r="AG522" s="137">
        <f t="shared" ref="AG522:AG585" si="111">IF(ISBLANK(L522),0,1)</f>
        <v>0</v>
      </c>
      <c r="AH522" s="137">
        <f t="shared" ref="AH522:AH585" si="112">IF(ISBLANK(M522),0,1)</f>
        <v>0</v>
      </c>
      <c r="AI522" s="137">
        <f t="shared" ref="AI522:AI585" si="113">IF(ISBLANK(N522),0,1)</f>
        <v>0</v>
      </c>
      <c r="AJ522" s="137">
        <f t="shared" ref="AJ522:AJ585" si="114">IF(ISBLANK(O522),0,1)</f>
        <v>0</v>
      </c>
      <c r="AK522" s="137">
        <f t="shared" ref="AK522:AK585" si="115">IF(ISBLANK(P522),0,1)</f>
        <v>0</v>
      </c>
      <c r="AL522" s="145"/>
      <c r="AM522" s="133">
        <f t="shared" ref="AM522:AM585" si="116">+W522+X522+Y522+Z522+AA522+AL522</f>
        <v>1</v>
      </c>
      <c r="AO522" s="133">
        <f t="shared" ref="AO522:AO585" si="117">+IF(AM522=0,AK522,0)</f>
        <v>0</v>
      </c>
    </row>
    <row r="523" spans="1:41" s="133" customFormat="1" ht="21" customHeight="1">
      <c r="A523" s="594">
        <v>515</v>
      </c>
      <c r="B523" s="440" t="s">
        <v>1087</v>
      </c>
      <c r="C523" s="247" t="s">
        <v>1088</v>
      </c>
      <c r="D523" s="247" t="s">
        <v>609</v>
      </c>
      <c r="E523" s="439">
        <v>2011</v>
      </c>
      <c r="F523" s="439">
        <v>10</v>
      </c>
      <c r="G523" s="19" t="s">
        <v>37</v>
      </c>
      <c r="H523" s="93"/>
      <c r="I523" s="93"/>
      <c r="J523" s="93"/>
      <c r="K523" s="19" t="s">
        <v>37</v>
      </c>
      <c r="L523" s="93"/>
      <c r="M523" s="93"/>
      <c r="N523" s="93"/>
      <c r="O523" s="19" t="s">
        <v>37</v>
      </c>
      <c r="P523" s="840"/>
      <c r="Q523" s="439" t="s">
        <v>1177</v>
      </c>
      <c r="R523" s="92" t="s">
        <v>68</v>
      </c>
      <c r="S523" s="19">
        <v>1</v>
      </c>
      <c r="T523" s="19"/>
      <c r="U523" s="19"/>
      <c r="V523" s="19"/>
      <c r="X523" s="143"/>
      <c r="Y523" s="144"/>
      <c r="AB523" s="137">
        <f t="shared" si="106"/>
        <v>1</v>
      </c>
      <c r="AC523" s="137">
        <f t="shared" si="107"/>
        <v>0</v>
      </c>
      <c r="AD523" s="137">
        <f t="shared" si="108"/>
        <v>0</v>
      </c>
      <c r="AE523" s="137">
        <f t="shared" si="109"/>
        <v>0</v>
      </c>
      <c r="AF523" s="137">
        <f t="shared" si="110"/>
        <v>1</v>
      </c>
      <c r="AG523" s="137">
        <f t="shared" si="111"/>
        <v>0</v>
      </c>
      <c r="AH523" s="137">
        <f t="shared" si="112"/>
        <v>0</v>
      </c>
      <c r="AI523" s="137">
        <f t="shared" si="113"/>
        <v>0</v>
      </c>
      <c r="AJ523" s="137">
        <f t="shared" si="114"/>
        <v>1</v>
      </c>
      <c r="AK523" s="137">
        <f t="shared" si="115"/>
        <v>0</v>
      </c>
      <c r="AL523" s="145"/>
      <c r="AM523" s="133">
        <f t="shared" si="116"/>
        <v>0</v>
      </c>
      <c r="AO523" s="133">
        <f t="shared" si="117"/>
        <v>0</v>
      </c>
    </row>
    <row r="524" spans="1:41" s="133" customFormat="1" ht="21" customHeight="1">
      <c r="A524" s="594">
        <v>516</v>
      </c>
      <c r="B524" s="440" t="s">
        <v>1089</v>
      </c>
      <c r="C524" s="247" t="s">
        <v>1090</v>
      </c>
      <c r="D524" s="247" t="s">
        <v>609</v>
      </c>
      <c r="E524" s="439">
        <v>2011</v>
      </c>
      <c r="F524" s="439">
        <v>15</v>
      </c>
      <c r="G524" s="19" t="s">
        <v>37</v>
      </c>
      <c r="H524" s="93"/>
      <c r="I524" s="93"/>
      <c r="J524" s="93"/>
      <c r="K524" s="19" t="s">
        <v>37</v>
      </c>
      <c r="L524" s="93"/>
      <c r="M524" s="93"/>
      <c r="N524" s="93"/>
      <c r="O524" s="19" t="s">
        <v>37</v>
      </c>
      <c r="P524" s="840"/>
      <c r="Q524" s="439" t="s">
        <v>1177</v>
      </c>
      <c r="R524" s="92" t="s">
        <v>68</v>
      </c>
      <c r="S524" s="19">
        <v>1</v>
      </c>
      <c r="T524" s="19"/>
      <c r="U524" s="19"/>
      <c r="V524" s="19"/>
      <c r="X524" s="143"/>
      <c r="Y524" s="144"/>
      <c r="AB524" s="137">
        <f t="shared" si="106"/>
        <v>1</v>
      </c>
      <c r="AC524" s="137">
        <f t="shared" si="107"/>
        <v>0</v>
      </c>
      <c r="AD524" s="137">
        <f t="shared" si="108"/>
        <v>0</v>
      </c>
      <c r="AE524" s="137">
        <f t="shared" si="109"/>
        <v>0</v>
      </c>
      <c r="AF524" s="137">
        <f t="shared" si="110"/>
        <v>1</v>
      </c>
      <c r="AG524" s="137">
        <f t="shared" si="111"/>
        <v>0</v>
      </c>
      <c r="AH524" s="137">
        <f t="shared" si="112"/>
        <v>0</v>
      </c>
      <c r="AI524" s="137">
        <f t="shared" si="113"/>
        <v>0</v>
      </c>
      <c r="AJ524" s="137">
        <f t="shared" si="114"/>
        <v>1</v>
      </c>
      <c r="AK524" s="137">
        <f t="shared" si="115"/>
        <v>0</v>
      </c>
      <c r="AL524" s="145"/>
      <c r="AM524" s="133">
        <f t="shared" si="116"/>
        <v>0</v>
      </c>
      <c r="AO524" s="133">
        <f t="shared" si="117"/>
        <v>0</v>
      </c>
    </row>
    <row r="525" spans="1:41" s="133" customFormat="1" ht="21" customHeight="1">
      <c r="A525" s="594">
        <v>517</v>
      </c>
      <c r="B525" s="440" t="s">
        <v>1091</v>
      </c>
      <c r="C525" s="247" t="s">
        <v>1092</v>
      </c>
      <c r="D525" s="247" t="s">
        <v>1013</v>
      </c>
      <c r="E525" s="439">
        <v>2012</v>
      </c>
      <c r="F525" s="439">
        <v>20</v>
      </c>
      <c r="G525" s="19" t="s">
        <v>37</v>
      </c>
      <c r="H525" s="93"/>
      <c r="I525" s="19" t="s">
        <v>37</v>
      </c>
      <c r="J525" s="93"/>
      <c r="K525" s="19" t="s">
        <v>37</v>
      </c>
      <c r="L525" s="93"/>
      <c r="M525" s="93"/>
      <c r="N525" s="93"/>
      <c r="O525" s="19" t="s">
        <v>37</v>
      </c>
      <c r="P525" s="840"/>
      <c r="Q525" s="439" t="s">
        <v>1177</v>
      </c>
      <c r="R525" s="92" t="s">
        <v>68</v>
      </c>
      <c r="S525" s="19">
        <v>1</v>
      </c>
      <c r="T525" s="19"/>
      <c r="U525" s="19"/>
      <c r="V525" s="19"/>
      <c r="X525" s="143"/>
      <c r="Y525" s="144"/>
      <c r="AB525" s="137">
        <f t="shared" si="106"/>
        <v>1</v>
      </c>
      <c r="AC525" s="137">
        <f t="shared" si="107"/>
        <v>0</v>
      </c>
      <c r="AD525" s="137">
        <f t="shared" si="108"/>
        <v>1</v>
      </c>
      <c r="AE525" s="137">
        <f t="shared" si="109"/>
        <v>0</v>
      </c>
      <c r="AF525" s="137">
        <f t="shared" si="110"/>
        <v>1</v>
      </c>
      <c r="AG525" s="137">
        <f t="shared" si="111"/>
        <v>0</v>
      </c>
      <c r="AH525" s="137">
        <f t="shared" si="112"/>
        <v>0</v>
      </c>
      <c r="AI525" s="137">
        <f t="shared" si="113"/>
        <v>0</v>
      </c>
      <c r="AJ525" s="137">
        <f t="shared" si="114"/>
        <v>1</v>
      </c>
      <c r="AK525" s="137">
        <f t="shared" si="115"/>
        <v>0</v>
      </c>
      <c r="AL525" s="145"/>
      <c r="AM525" s="133">
        <f t="shared" si="116"/>
        <v>0</v>
      </c>
      <c r="AO525" s="133">
        <f t="shared" si="117"/>
        <v>0</v>
      </c>
    </row>
    <row r="526" spans="1:41" s="133" customFormat="1" ht="25.5">
      <c r="A526" s="594">
        <v>518</v>
      </c>
      <c r="B526" s="440" t="s">
        <v>1093</v>
      </c>
      <c r="C526" s="247" t="s">
        <v>1086</v>
      </c>
      <c r="D526" s="247" t="s">
        <v>1013</v>
      </c>
      <c r="E526" s="439">
        <v>2014</v>
      </c>
      <c r="F526" s="439">
        <v>7</v>
      </c>
      <c r="G526" s="19" t="s">
        <v>37</v>
      </c>
      <c r="H526" s="93"/>
      <c r="I526" s="19" t="s">
        <v>37</v>
      </c>
      <c r="J526" s="93"/>
      <c r="K526" s="19" t="s">
        <v>37</v>
      </c>
      <c r="L526" s="93"/>
      <c r="M526" s="93"/>
      <c r="N526" s="93"/>
      <c r="O526" s="19" t="s">
        <v>37</v>
      </c>
      <c r="P526" s="840"/>
      <c r="Q526" s="439" t="s">
        <v>1177</v>
      </c>
      <c r="R526" s="92" t="s">
        <v>68</v>
      </c>
      <c r="S526" s="19"/>
      <c r="T526" s="19">
        <v>1</v>
      </c>
      <c r="U526" s="19"/>
      <c r="V526" s="19"/>
      <c r="X526" s="143"/>
      <c r="Y526" s="144"/>
      <c r="AB526" s="137">
        <f t="shared" si="106"/>
        <v>1</v>
      </c>
      <c r="AC526" s="137">
        <f t="shared" si="107"/>
        <v>0</v>
      </c>
      <c r="AD526" s="137">
        <f t="shared" si="108"/>
        <v>1</v>
      </c>
      <c r="AE526" s="137">
        <f t="shared" si="109"/>
        <v>0</v>
      </c>
      <c r="AF526" s="137">
        <f t="shared" si="110"/>
        <v>1</v>
      </c>
      <c r="AG526" s="137">
        <f t="shared" si="111"/>
        <v>0</v>
      </c>
      <c r="AH526" s="137">
        <f t="shared" si="112"/>
        <v>0</v>
      </c>
      <c r="AI526" s="137">
        <f t="shared" si="113"/>
        <v>0</v>
      </c>
      <c r="AJ526" s="137">
        <f t="shared" si="114"/>
        <v>1</v>
      </c>
      <c r="AK526" s="137">
        <f t="shared" si="115"/>
        <v>0</v>
      </c>
      <c r="AL526" s="145"/>
      <c r="AM526" s="133">
        <f t="shared" si="116"/>
        <v>0</v>
      </c>
      <c r="AO526" s="133">
        <f t="shared" si="117"/>
        <v>0</v>
      </c>
    </row>
    <row r="527" spans="1:41" s="133" customFormat="1" ht="19.5" customHeight="1">
      <c r="A527" s="594">
        <v>519</v>
      </c>
      <c r="B527" s="440" t="s">
        <v>1094</v>
      </c>
      <c r="C527" s="247" t="s">
        <v>1095</v>
      </c>
      <c r="D527" s="247" t="s">
        <v>1096</v>
      </c>
      <c r="E527" s="439">
        <v>2016</v>
      </c>
      <c r="F527" s="439">
        <v>7</v>
      </c>
      <c r="G527" s="19" t="s">
        <v>37</v>
      </c>
      <c r="H527" s="93"/>
      <c r="I527" s="93"/>
      <c r="J527" s="93"/>
      <c r="K527" s="19" t="s">
        <v>37</v>
      </c>
      <c r="L527" s="93"/>
      <c r="M527" s="93"/>
      <c r="N527" s="93"/>
      <c r="O527" s="19" t="s">
        <v>37</v>
      </c>
      <c r="P527" s="840"/>
      <c r="Q527" s="439" t="s">
        <v>1177</v>
      </c>
      <c r="R527" s="92" t="s">
        <v>67</v>
      </c>
      <c r="S527" s="19"/>
      <c r="T527" s="19">
        <v>1</v>
      </c>
      <c r="U527" s="19"/>
      <c r="V527" s="19"/>
      <c r="X527" s="143"/>
      <c r="Y527" s="144"/>
      <c r="AB527" s="137">
        <f t="shared" si="106"/>
        <v>1</v>
      </c>
      <c r="AC527" s="137">
        <f t="shared" si="107"/>
        <v>0</v>
      </c>
      <c r="AD527" s="137">
        <f t="shared" si="108"/>
        <v>0</v>
      </c>
      <c r="AE527" s="137">
        <f t="shared" si="109"/>
        <v>0</v>
      </c>
      <c r="AF527" s="137">
        <f t="shared" si="110"/>
        <v>1</v>
      </c>
      <c r="AG527" s="137">
        <f t="shared" si="111"/>
        <v>0</v>
      </c>
      <c r="AH527" s="137">
        <f t="shared" si="112"/>
        <v>0</v>
      </c>
      <c r="AI527" s="137">
        <f t="shared" si="113"/>
        <v>0</v>
      </c>
      <c r="AJ527" s="137">
        <f t="shared" si="114"/>
        <v>1</v>
      </c>
      <c r="AK527" s="137">
        <f t="shared" si="115"/>
        <v>0</v>
      </c>
      <c r="AL527" s="145"/>
      <c r="AM527" s="133">
        <f t="shared" si="116"/>
        <v>0</v>
      </c>
      <c r="AO527" s="133">
        <f t="shared" si="117"/>
        <v>0</v>
      </c>
    </row>
    <row r="528" spans="1:41" s="133" customFormat="1" ht="25.5">
      <c r="A528" s="594">
        <v>520</v>
      </c>
      <c r="B528" s="440" t="s">
        <v>1097</v>
      </c>
      <c r="C528" s="247" t="s">
        <v>1098</v>
      </c>
      <c r="D528" s="247" t="s">
        <v>66</v>
      </c>
      <c r="E528" s="439">
        <v>2018</v>
      </c>
      <c r="F528" s="439">
        <v>9</v>
      </c>
      <c r="G528" s="93"/>
      <c r="H528" s="93"/>
      <c r="I528" s="93"/>
      <c r="J528" s="93"/>
      <c r="K528" s="19" t="s">
        <v>37</v>
      </c>
      <c r="L528" s="93"/>
      <c r="M528" s="93"/>
      <c r="N528" s="93"/>
      <c r="O528" s="19" t="s">
        <v>37</v>
      </c>
      <c r="P528" s="840"/>
      <c r="Q528" s="439" t="s">
        <v>1177</v>
      </c>
      <c r="R528" s="92" t="s">
        <v>67</v>
      </c>
      <c r="S528" s="19"/>
      <c r="T528" s="19">
        <v>1</v>
      </c>
      <c r="U528" s="19"/>
      <c r="V528" s="19"/>
      <c r="X528" s="143"/>
      <c r="Y528" s="144"/>
      <c r="AB528" s="137">
        <f t="shared" si="106"/>
        <v>0</v>
      </c>
      <c r="AC528" s="137">
        <f t="shared" si="107"/>
        <v>0</v>
      </c>
      <c r="AD528" s="137">
        <f t="shared" si="108"/>
        <v>0</v>
      </c>
      <c r="AE528" s="137">
        <f t="shared" si="109"/>
        <v>0</v>
      </c>
      <c r="AF528" s="137">
        <f t="shared" si="110"/>
        <v>1</v>
      </c>
      <c r="AG528" s="137">
        <f t="shared" si="111"/>
        <v>0</v>
      </c>
      <c r="AH528" s="137">
        <f t="shared" si="112"/>
        <v>0</v>
      </c>
      <c r="AI528" s="137">
        <f t="shared" si="113"/>
        <v>0</v>
      </c>
      <c r="AJ528" s="137">
        <f t="shared" si="114"/>
        <v>1</v>
      </c>
      <c r="AK528" s="137">
        <f t="shared" si="115"/>
        <v>0</v>
      </c>
      <c r="AL528" s="145"/>
      <c r="AM528" s="133">
        <f t="shared" si="116"/>
        <v>0</v>
      </c>
      <c r="AO528" s="133">
        <f t="shared" si="117"/>
        <v>0</v>
      </c>
    </row>
    <row r="529" spans="1:41" s="133" customFormat="1" ht="25.5">
      <c r="A529" s="594">
        <v>521</v>
      </c>
      <c r="B529" s="440" t="s">
        <v>1099</v>
      </c>
      <c r="C529" s="247" t="s">
        <v>1071</v>
      </c>
      <c r="D529" s="247" t="s">
        <v>66</v>
      </c>
      <c r="E529" s="439">
        <v>2018</v>
      </c>
      <c r="F529" s="439">
        <v>8</v>
      </c>
      <c r="G529" s="93"/>
      <c r="H529" s="93"/>
      <c r="I529" s="93"/>
      <c r="J529" s="93"/>
      <c r="K529" s="19" t="s">
        <v>37</v>
      </c>
      <c r="L529" s="93"/>
      <c r="M529" s="93"/>
      <c r="N529" s="93"/>
      <c r="O529" s="19" t="s">
        <v>37</v>
      </c>
      <c r="P529" s="840"/>
      <c r="Q529" s="439" t="s">
        <v>1177</v>
      </c>
      <c r="R529" s="92" t="s">
        <v>67</v>
      </c>
      <c r="S529" s="19"/>
      <c r="T529" s="19">
        <v>1</v>
      </c>
      <c r="U529" s="19"/>
      <c r="V529" s="19"/>
      <c r="X529" s="143"/>
      <c r="Y529" s="144"/>
      <c r="AB529" s="137">
        <f t="shared" si="106"/>
        <v>0</v>
      </c>
      <c r="AC529" s="137">
        <f t="shared" si="107"/>
        <v>0</v>
      </c>
      <c r="AD529" s="137">
        <f t="shared" si="108"/>
        <v>0</v>
      </c>
      <c r="AE529" s="137">
        <f t="shared" si="109"/>
        <v>0</v>
      </c>
      <c r="AF529" s="137">
        <f t="shared" si="110"/>
        <v>1</v>
      </c>
      <c r="AG529" s="137">
        <f t="shared" si="111"/>
        <v>0</v>
      </c>
      <c r="AH529" s="137">
        <f t="shared" si="112"/>
        <v>0</v>
      </c>
      <c r="AI529" s="137">
        <f t="shared" si="113"/>
        <v>0</v>
      </c>
      <c r="AJ529" s="137">
        <f t="shared" si="114"/>
        <v>1</v>
      </c>
      <c r="AK529" s="137">
        <f t="shared" si="115"/>
        <v>0</v>
      </c>
      <c r="AL529" s="145"/>
      <c r="AM529" s="133">
        <f t="shared" si="116"/>
        <v>0</v>
      </c>
      <c r="AO529" s="133">
        <f t="shared" si="117"/>
        <v>0</v>
      </c>
    </row>
    <row r="530" spans="1:41" s="133" customFormat="1" ht="12.75">
      <c r="A530" s="594">
        <v>522</v>
      </c>
      <c r="B530" s="440" t="s">
        <v>1100</v>
      </c>
      <c r="C530" s="247" t="s">
        <v>1101</v>
      </c>
      <c r="D530" s="247" t="s">
        <v>655</v>
      </c>
      <c r="E530" s="439">
        <v>2008</v>
      </c>
      <c r="F530" s="439">
        <v>5</v>
      </c>
      <c r="G530" s="19" t="s">
        <v>37</v>
      </c>
      <c r="H530" s="19"/>
      <c r="I530" s="19"/>
      <c r="J530" s="19"/>
      <c r="K530" s="19"/>
      <c r="L530" s="19"/>
      <c r="M530" s="19"/>
      <c r="N530" s="19"/>
      <c r="O530" s="19"/>
      <c r="P530" s="840"/>
      <c r="Q530" s="439" t="s">
        <v>1177</v>
      </c>
      <c r="R530" s="92" t="s">
        <v>68</v>
      </c>
      <c r="S530" s="19">
        <v>1</v>
      </c>
      <c r="T530" s="19"/>
      <c r="U530" s="19"/>
      <c r="V530" s="19"/>
      <c r="X530" s="143"/>
      <c r="Y530" s="144"/>
      <c r="AB530" s="137">
        <f t="shared" si="106"/>
        <v>1</v>
      </c>
      <c r="AC530" s="137">
        <f t="shared" si="107"/>
        <v>0</v>
      </c>
      <c r="AD530" s="137">
        <f t="shared" si="108"/>
        <v>0</v>
      </c>
      <c r="AE530" s="137">
        <f t="shared" si="109"/>
        <v>0</v>
      </c>
      <c r="AF530" s="137">
        <f t="shared" si="110"/>
        <v>0</v>
      </c>
      <c r="AG530" s="137">
        <f t="shared" si="111"/>
        <v>0</v>
      </c>
      <c r="AH530" s="137">
        <f t="shared" si="112"/>
        <v>0</v>
      </c>
      <c r="AI530" s="137">
        <f t="shared" si="113"/>
        <v>0</v>
      </c>
      <c r="AJ530" s="137">
        <f t="shared" si="114"/>
        <v>0</v>
      </c>
      <c r="AK530" s="137">
        <f t="shared" si="115"/>
        <v>0</v>
      </c>
      <c r="AL530" s="145"/>
      <c r="AM530" s="133">
        <f t="shared" si="116"/>
        <v>0</v>
      </c>
      <c r="AO530" s="133">
        <f t="shared" si="117"/>
        <v>0</v>
      </c>
    </row>
    <row r="531" spans="1:41" s="133" customFormat="1" ht="25.5">
      <c r="A531" s="594">
        <v>523</v>
      </c>
      <c r="B531" s="391" t="s">
        <v>1102</v>
      </c>
      <c r="C531" s="247" t="s">
        <v>1103</v>
      </c>
      <c r="D531" s="247" t="s">
        <v>655</v>
      </c>
      <c r="E531" s="439">
        <v>2008</v>
      </c>
      <c r="F531" s="439">
        <v>6</v>
      </c>
      <c r="G531" s="19" t="s">
        <v>37</v>
      </c>
      <c r="H531" s="19"/>
      <c r="I531" s="19"/>
      <c r="J531" s="19"/>
      <c r="K531" s="19"/>
      <c r="L531" s="19"/>
      <c r="M531" s="19"/>
      <c r="N531" s="19"/>
      <c r="O531" s="19"/>
      <c r="P531" s="840"/>
      <c r="Q531" s="439" t="s">
        <v>1177</v>
      </c>
      <c r="R531" s="92" t="s">
        <v>68</v>
      </c>
      <c r="S531" s="19">
        <v>1</v>
      </c>
      <c r="T531" s="19"/>
      <c r="U531" s="19"/>
      <c r="V531" s="19"/>
      <c r="X531" s="143"/>
      <c r="Y531" s="144"/>
      <c r="AB531" s="137">
        <f t="shared" si="106"/>
        <v>1</v>
      </c>
      <c r="AC531" s="137">
        <f t="shared" si="107"/>
        <v>0</v>
      </c>
      <c r="AD531" s="137">
        <f t="shared" si="108"/>
        <v>0</v>
      </c>
      <c r="AE531" s="137">
        <f t="shared" si="109"/>
        <v>0</v>
      </c>
      <c r="AF531" s="137">
        <f t="shared" si="110"/>
        <v>0</v>
      </c>
      <c r="AG531" s="137">
        <f t="shared" si="111"/>
        <v>0</v>
      </c>
      <c r="AH531" s="137">
        <f t="shared" si="112"/>
        <v>0</v>
      </c>
      <c r="AI531" s="137">
        <f t="shared" si="113"/>
        <v>0</v>
      </c>
      <c r="AJ531" s="137">
        <f t="shared" si="114"/>
        <v>0</v>
      </c>
      <c r="AK531" s="137">
        <f t="shared" si="115"/>
        <v>0</v>
      </c>
      <c r="AL531" s="145"/>
      <c r="AM531" s="133">
        <f t="shared" si="116"/>
        <v>0</v>
      </c>
      <c r="AO531" s="133">
        <f t="shared" si="117"/>
        <v>0</v>
      </c>
    </row>
    <row r="532" spans="1:41" s="133" customFormat="1" ht="12.75">
      <c r="A532" s="594">
        <v>524</v>
      </c>
      <c r="B532" s="440" t="s">
        <v>1104</v>
      </c>
      <c r="C532" s="247" t="s">
        <v>1105</v>
      </c>
      <c r="D532" s="247" t="s">
        <v>655</v>
      </c>
      <c r="E532" s="439">
        <v>2009</v>
      </c>
      <c r="F532" s="439">
        <v>8</v>
      </c>
      <c r="G532" s="19" t="s">
        <v>37</v>
      </c>
      <c r="H532" s="19"/>
      <c r="I532" s="19"/>
      <c r="J532" s="19"/>
      <c r="K532" s="19"/>
      <c r="L532" s="19"/>
      <c r="M532" s="19" t="s">
        <v>37</v>
      </c>
      <c r="N532" s="19"/>
      <c r="O532" s="19"/>
      <c r="P532" s="840"/>
      <c r="Q532" s="439" t="s">
        <v>1177</v>
      </c>
      <c r="R532" s="92" t="s">
        <v>68</v>
      </c>
      <c r="S532" s="19">
        <v>1</v>
      </c>
      <c r="T532" s="19"/>
      <c r="U532" s="19"/>
      <c r="V532" s="19"/>
      <c r="X532" s="143"/>
      <c r="Y532" s="144"/>
      <c r="AB532" s="137">
        <f t="shared" si="106"/>
        <v>1</v>
      </c>
      <c r="AC532" s="137">
        <f t="shared" si="107"/>
        <v>0</v>
      </c>
      <c r="AD532" s="137">
        <f t="shared" si="108"/>
        <v>0</v>
      </c>
      <c r="AE532" s="137">
        <f t="shared" si="109"/>
        <v>0</v>
      </c>
      <c r="AF532" s="137">
        <f t="shared" si="110"/>
        <v>0</v>
      </c>
      <c r="AG532" s="137">
        <f t="shared" si="111"/>
        <v>0</v>
      </c>
      <c r="AH532" s="137">
        <f t="shared" si="112"/>
        <v>1</v>
      </c>
      <c r="AI532" s="137">
        <f t="shared" si="113"/>
        <v>0</v>
      </c>
      <c r="AJ532" s="137">
        <f t="shared" si="114"/>
        <v>0</v>
      </c>
      <c r="AK532" s="137">
        <f t="shared" si="115"/>
        <v>0</v>
      </c>
      <c r="AL532" s="145"/>
      <c r="AM532" s="133">
        <f t="shared" si="116"/>
        <v>0</v>
      </c>
      <c r="AO532" s="133">
        <f t="shared" si="117"/>
        <v>0</v>
      </c>
    </row>
    <row r="533" spans="1:41" s="133" customFormat="1" ht="12.75">
      <c r="A533" s="594">
        <v>525</v>
      </c>
      <c r="B533" s="440" t="s">
        <v>1106</v>
      </c>
      <c r="C533" s="247" t="s">
        <v>1107</v>
      </c>
      <c r="D533" s="247" t="s">
        <v>655</v>
      </c>
      <c r="E533" s="439">
        <v>2007</v>
      </c>
      <c r="F533" s="439">
        <v>5</v>
      </c>
      <c r="G533" s="19" t="s">
        <v>37</v>
      </c>
      <c r="H533" s="19"/>
      <c r="I533" s="19"/>
      <c r="J533" s="19"/>
      <c r="K533" s="19"/>
      <c r="L533" s="19"/>
      <c r="M533" s="19" t="s">
        <v>37</v>
      </c>
      <c r="N533" s="19"/>
      <c r="O533" s="19"/>
      <c r="P533" s="840"/>
      <c r="Q533" s="439" t="s">
        <v>1177</v>
      </c>
      <c r="R533" s="92" t="s">
        <v>68</v>
      </c>
      <c r="S533" s="19">
        <v>1</v>
      </c>
      <c r="T533" s="19"/>
      <c r="U533" s="19"/>
      <c r="V533" s="19"/>
      <c r="X533" s="143"/>
      <c r="Y533" s="144"/>
      <c r="AB533" s="137">
        <f t="shared" si="106"/>
        <v>1</v>
      </c>
      <c r="AC533" s="137">
        <f t="shared" si="107"/>
        <v>0</v>
      </c>
      <c r="AD533" s="137">
        <f t="shared" si="108"/>
        <v>0</v>
      </c>
      <c r="AE533" s="137">
        <f t="shared" si="109"/>
        <v>0</v>
      </c>
      <c r="AF533" s="137">
        <f t="shared" si="110"/>
        <v>0</v>
      </c>
      <c r="AG533" s="137">
        <f t="shared" si="111"/>
        <v>0</v>
      </c>
      <c r="AH533" s="137">
        <f t="shared" si="112"/>
        <v>1</v>
      </c>
      <c r="AI533" s="137">
        <f t="shared" si="113"/>
        <v>0</v>
      </c>
      <c r="AJ533" s="137">
        <f t="shared" si="114"/>
        <v>0</v>
      </c>
      <c r="AK533" s="137">
        <f t="shared" si="115"/>
        <v>0</v>
      </c>
      <c r="AL533" s="145"/>
      <c r="AM533" s="133">
        <f t="shared" si="116"/>
        <v>0</v>
      </c>
      <c r="AO533" s="133">
        <f t="shared" si="117"/>
        <v>0</v>
      </c>
    </row>
    <row r="534" spans="1:41" s="133" customFormat="1" ht="25.5">
      <c r="A534" s="594">
        <v>526</v>
      </c>
      <c r="B534" s="440" t="s">
        <v>906</v>
      </c>
      <c r="C534" s="247" t="s">
        <v>1108</v>
      </c>
      <c r="D534" s="247" t="s">
        <v>655</v>
      </c>
      <c r="E534" s="439">
        <v>2008</v>
      </c>
      <c r="F534" s="439">
        <v>5</v>
      </c>
      <c r="G534" s="19" t="s">
        <v>37</v>
      </c>
      <c r="H534" s="19"/>
      <c r="I534" s="19"/>
      <c r="J534" s="19"/>
      <c r="K534" s="19"/>
      <c r="L534" s="19"/>
      <c r="M534" s="19"/>
      <c r="N534" s="19"/>
      <c r="O534" s="19"/>
      <c r="P534" s="840"/>
      <c r="Q534" s="439" t="s">
        <v>1177</v>
      </c>
      <c r="R534" s="92" t="s">
        <v>68</v>
      </c>
      <c r="S534" s="19">
        <v>1</v>
      </c>
      <c r="T534" s="19"/>
      <c r="U534" s="19"/>
      <c r="V534" s="19"/>
      <c r="X534" s="143"/>
      <c r="Y534" s="144"/>
      <c r="AB534" s="137">
        <f t="shared" si="106"/>
        <v>1</v>
      </c>
      <c r="AC534" s="137">
        <f t="shared" si="107"/>
        <v>0</v>
      </c>
      <c r="AD534" s="137">
        <f t="shared" si="108"/>
        <v>0</v>
      </c>
      <c r="AE534" s="137">
        <f t="shared" si="109"/>
        <v>0</v>
      </c>
      <c r="AF534" s="137">
        <f t="shared" si="110"/>
        <v>0</v>
      </c>
      <c r="AG534" s="137">
        <f t="shared" si="111"/>
        <v>0</v>
      </c>
      <c r="AH534" s="137">
        <f t="shared" si="112"/>
        <v>0</v>
      </c>
      <c r="AI534" s="137">
        <f t="shared" si="113"/>
        <v>0</v>
      </c>
      <c r="AJ534" s="137">
        <f t="shared" si="114"/>
        <v>0</v>
      </c>
      <c r="AK534" s="137">
        <f t="shared" si="115"/>
        <v>0</v>
      </c>
      <c r="AL534" s="145"/>
      <c r="AM534" s="133">
        <f t="shared" si="116"/>
        <v>0</v>
      </c>
      <c r="AO534" s="133">
        <f t="shared" si="117"/>
        <v>0</v>
      </c>
    </row>
    <row r="535" spans="1:41" s="133" customFormat="1" ht="12.75">
      <c r="A535" s="594">
        <v>527</v>
      </c>
      <c r="B535" s="440" t="s">
        <v>1109</v>
      </c>
      <c r="C535" s="247" t="s">
        <v>1110</v>
      </c>
      <c r="D535" s="247" t="s">
        <v>655</v>
      </c>
      <c r="E535" s="439">
        <v>2009</v>
      </c>
      <c r="F535" s="439">
        <v>8</v>
      </c>
      <c r="G535" s="19" t="s">
        <v>37</v>
      </c>
      <c r="H535" s="19"/>
      <c r="I535" s="19"/>
      <c r="J535" s="19"/>
      <c r="K535" s="19"/>
      <c r="L535" s="19"/>
      <c r="M535" s="19"/>
      <c r="N535" s="19"/>
      <c r="O535" s="19"/>
      <c r="P535" s="840"/>
      <c r="Q535" s="439" t="s">
        <v>1177</v>
      </c>
      <c r="R535" s="92" t="s">
        <v>68</v>
      </c>
      <c r="S535" s="19">
        <v>1</v>
      </c>
      <c r="T535" s="19"/>
      <c r="U535" s="19"/>
      <c r="V535" s="19"/>
      <c r="X535" s="143"/>
      <c r="Y535" s="144"/>
      <c r="AB535" s="137">
        <f t="shared" si="106"/>
        <v>1</v>
      </c>
      <c r="AC535" s="137">
        <f t="shared" si="107"/>
        <v>0</v>
      </c>
      <c r="AD535" s="137">
        <f t="shared" si="108"/>
        <v>0</v>
      </c>
      <c r="AE535" s="137">
        <f t="shared" si="109"/>
        <v>0</v>
      </c>
      <c r="AF535" s="137">
        <f t="shared" si="110"/>
        <v>0</v>
      </c>
      <c r="AG535" s="137">
        <f t="shared" si="111"/>
        <v>0</v>
      </c>
      <c r="AH535" s="137">
        <f t="shared" si="112"/>
        <v>0</v>
      </c>
      <c r="AI535" s="137">
        <f t="shared" si="113"/>
        <v>0</v>
      </c>
      <c r="AJ535" s="137">
        <f t="shared" si="114"/>
        <v>0</v>
      </c>
      <c r="AK535" s="137">
        <f t="shared" si="115"/>
        <v>0</v>
      </c>
      <c r="AL535" s="145"/>
      <c r="AM535" s="133">
        <f t="shared" si="116"/>
        <v>0</v>
      </c>
      <c r="AO535" s="133">
        <f t="shared" si="117"/>
        <v>0</v>
      </c>
    </row>
    <row r="536" spans="1:41" s="133" customFormat="1" ht="25.5">
      <c r="A536" s="594">
        <v>528</v>
      </c>
      <c r="B536" s="440" t="s">
        <v>1111</v>
      </c>
      <c r="C536" s="247" t="s">
        <v>1112</v>
      </c>
      <c r="D536" s="247" t="s">
        <v>655</v>
      </c>
      <c r="E536" s="439">
        <v>2010</v>
      </c>
      <c r="F536" s="439">
        <v>9</v>
      </c>
      <c r="G536" s="19" t="s">
        <v>37</v>
      </c>
      <c r="H536" s="19"/>
      <c r="I536" s="19"/>
      <c r="J536" s="19"/>
      <c r="K536" s="19"/>
      <c r="L536" s="19"/>
      <c r="M536" s="19"/>
      <c r="N536" s="19"/>
      <c r="O536" s="19"/>
      <c r="P536" s="840"/>
      <c r="Q536" s="439" t="s">
        <v>1177</v>
      </c>
      <c r="R536" s="92" t="s">
        <v>68</v>
      </c>
      <c r="S536" s="19">
        <v>1</v>
      </c>
      <c r="T536" s="19"/>
      <c r="U536" s="19"/>
      <c r="V536" s="19"/>
      <c r="X536" s="143"/>
      <c r="Y536" s="144"/>
      <c r="AB536" s="137">
        <f t="shared" si="106"/>
        <v>1</v>
      </c>
      <c r="AC536" s="137">
        <f t="shared" si="107"/>
        <v>0</v>
      </c>
      <c r="AD536" s="137">
        <f t="shared" si="108"/>
        <v>0</v>
      </c>
      <c r="AE536" s="137">
        <f t="shared" si="109"/>
        <v>0</v>
      </c>
      <c r="AF536" s="137">
        <f t="shared" si="110"/>
        <v>0</v>
      </c>
      <c r="AG536" s="137">
        <f t="shared" si="111"/>
        <v>0</v>
      </c>
      <c r="AH536" s="137">
        <f t="shared" si="112"/>
        <v>0</v>
      </c>
      <c r="AI536" s="137">
        <f t="shared" si="113"/>
        <v>0</v>
      </c>
      <c r="AJ536" s="137">
        <f t="shared" si="114"/>
        <v>0</v>
      </c>
      <c r="AK536" s="137">
        <f t="shared" si="115"/>
        <v>0</v>
      </c>
      <c r="AL536" s="145"/>
      <c r="AM536" s="133">
        <f t="shared" si="116"/>
        <v>0</v>
      </c>
      <c r="AO536" s="133">
        <f t="shared" si="117"/>
        <v>0</v>
      </c>
    </row>
    <row r="537" spans="1:41" s="133" customFormat="1" ht="12.75">
      <c r="A537" s="594">
        <v>529</v>
      </c>
      <c r="B537" s="440" t="s">
        <v>1113</v>
      </c>
      <c r="C537" s="247" t="s">
        <v>1114</v>
      </c>
      <c r="D537" s="247" t="s">
        <v>655</v>
      </c>
      <c r="E537" s="439">
        <v>2011</v>
      </c>
      <c r="F537" s="439">
        <v>10</v>
      </c>
      <c r="G537" s="19" t="s">
        <v>37</v>
      </c>
      <c r="H537" s="19"/>
      <c r="I537" s="19"/>
      <c r="J537" s="19"/>
      <c r="K537" s="19"/>
      <c r="L537" s="19"/>
      <c r="M537" s="19"/>
      <c r="N537" s="19"/>
      <c r="O537" s="19"/>
      <c r="P537" s="840"/>
      <c r="Q537" s="439" t="s">
        <v>1177</v>
      </c>
      <c r="R537" s="92" t="s">
        <v>68</v>
      </c>
      <c r="S537" s="19">
        <v>1</v>
      </c>
      <c r="T537" s="19"/>
      <c r="U537" s="19"/>
      <c r="V537" s="19"/>
      <c r="X537" s="143"/>
      <c r="Y537" s="144"/>
      <c r="AB537" s="137">
        <f t="shared" si="106"/>
        <v>1</v>
      </c>
      <c r="AC537" s="137">
        <f t="shared" si="107"/>
        <v>0</v>
      </c>
      <c r="AD537" s="137">
        <f t="shared" si="108"/>
        <v>0</v>
      </c>
      <c r="AE537" s="137">
        <f t="shared" si="109"/>
        <v>0</v>
      </c>
      <c r="AF537" s="137">
        <f t="shared" si="110"/>
        <v>0</v>
      </c>
      <c r="AG537" s="137">
        <f t="shared" si="111"/>
        <v>0</v>
      </c>
      <c r="AH537" s="137">
        <f t="shared" si="112"/>
        <v>0</v>
      </c>
      <c r="AI537" s="137">
        <f t="shared" si="113"/>
        <v>0</v>
      </c>
      <c r="AJ537" s="137">
        <f t="shared" si="114"/>
        <v>0</v>
      </c>
      <c r="AK537" s="137">
        <f t="shared" si="115"/>
        <v>0</v>
      </c>
      <c r="AL537" s="145"/>
      <c r="AM537" s="133">
        <f t="shared" si="116"/>
        <v>0</v>
      </c>
      <c r="AO537" s="133">
        <f t="shared" si="117"/>
        <v>0</v>
      </c>
    </row>
    <row r="538" spans="1:41" s="133" customFormat="1" ht="12.75">
      <c r="A538" s="594">
        <v>530</v>
      </c>
      <c r="B538" s="440" t="s">
        <v>1115</v>
      </c>
      <c r="C538" s="247" t="s">
        <v>1116</v>
      </c>
      <c r="D538" s="247" t="s">
        <v>655</v>
      </c>
      <c r="E538" s="439">
        <v>2013</v>
      </c>
      <c r="F538" s="439">
        <v>8</v>
      </c>
      <c r="G538" s="19" t="s">
        <v>37</v>
      </c>
      <c r="H538" s="19"/>
      <c r="I538" s="19"/>
      <c r="J538" s="19"/>
      <c r="K538" s="19"/>
      <c r="L538" s="19"/>
      <c r="M538" s="19"/>
      <c r="N538" s="19"/>
      <c r="O538" s="19"/>
      <c r="P538" s="840"/>
      <c r="Q538" s="439" t="s">
        <v>1177</v>
      </c>
      <c r="R538" s="92" t="s">
        <v>68</v>
      </c>
      <c r="S538" s="19"/>
      <c r="T538" s="19">
        <v>1</v>
      </c>
      <c r="U538" s="19"/>
      <c r="V538" s="19"/>
      <c r="X538" s="143"/>
      <c r="Y538" s="144"/>
      <c r="AB538" s="137">
        <f t="shared" si="106"/>
        <v>1</v>
      </c>
      <c r="AC538" s="137">
        <f t="shared" si="107"/>
        <v>0</v>
      </c>
      <c r="AD538" s="137">
        <f t="shared" si="108"/>
        <v>0</v>
      </c>
      <c r="AE538" s="137">
        <f t="shared" si="109"/>
        <v>0</v>
      </c>
      <c r="AF538" s="137">
        <f t="shared" si="110"/>
        <v>0</v>
      </c>
      <c r="AG538" s="137">
        <f t="shared" si="111"/>
        <v>0</v>
      </c>
      <c r="AH538" s="137">
        <f t="shared" si="112"/>
        <v>0</v>
      </c>
      <c r="AI538" s="137">
        <f t="shared" si="113"/>
        <v>0</v>
      </c>
      <c r="AJ538" s="137">
        <f t="shared" si="114"/>
        <v>0</v>
      </c>
      <c r="AK538" s="137">
        <f t="shared" si="115"/>
        <v>0</v>
      </c>
      <c r="AL538" s="145"/>
      <c r="AM538" s="133">
        <f t="shared" si="116"/>
        <v>0</v>
      </c>
      <c r="AO538" s="133">
        <f t="shared" si="117"/>
        <v>0</v>
      </c>
    </row>
    <row r="539" spans="1:41" s="133" customFormat="1" ht="25.5">
      <c r="A539" s="594">
        <v>531</v>
      </c>
      <c r="B539" s="440" t="s">
        <v>1117</v>
      </c>
      <c r="C539" s="247" t="s">
        <v>1118</v>
      </c>
      <c r="D539" s="247" t="s">
        <v>655</v>
      </c>
      <c r="E539" s="439">
        <v>2007</v>
      </c>
      <c r="F539" s="439">
        <v>5</v>
      </c>
      <c r="G539" s="19" t="s">
        <v>37</v>
      </c>
      <c r="H539" s="19"/>
      <c r="I539" s="19"/>
      <c r="J539" s="19"/>
      <c r="K539" s="19"/>
      <c r="L539" s="19"/>
      <c r="M539" s="19"/>
      <c r="N539" s="19"/>
      <c r="O539" s="19"/>
      <c r="P539" s="840"/>
      <c r="Q539" s="439" t="s">
        <v>1177</v>
      </c>
      <c r="R539" s="92" t="s">
        <v>68</v>
      </c>
      <c r="S539" s="19">
        <v>1</v>
      </c>
      <c r="T539" s="19"/>
      <c r="U539" s="19"/>
      <c r="V539" s="19"/>
      <c r="X539" s="143"/>
      <c r="Y539" s="144"/>
      <c r="AB539" s="137">
        <f t="shared" si="106"/>
        <v>1</v>
      </c>
      <c r="AC539" s="137">
        <f t="shared" si="107"/>
        <v>0</v>
      </c>
      <c r="AD539" s="137">
        <f t="shared" si="108"/>
        <v>0</v>
      </c>
      <c r="AE539" s="137">
        <f t="shared" si="109"/>
        <v>0</v>
      </c>
      <c r="AF539" s="137">
        <f t="shared" si="110"/>
        <v>0</v>
      </c>
      <c r="AG539" s="137">
        <f t="shared" si="111"/>
        <v>0</v>
      </c>
      <c r="AH539" s="137">
        <f t="shared" si="112"/>
        <v>0</v>
      </c>
      <c r="AI539" s="137">
        <f t="shared" si="113"/>
        <v>0</v>
      </c>
      <c r="AJ539" s="137">
        <f t="shared" si="114"/>
        <v>0</v>
      </c>
      <c r="AK539" s="137">
        <f t="shared" si="115"/>
        <v>0</v>
      </c>
      <c r="AL539" s="145"/>
      <c r="AM539" s="133">
        <f t="shared" si="116"/>
        <v>0</v>
      </c>
      <c r="AO539" s="133">
        <f t="shared" si="117"/>
        <v>0</v>
      </c>
    </row>
    <row r="540" spans="1:41" s="133" customFormat="1" ht="12.75">
      <c r="A540" s="594">
        <v>532</v>
      </c>
      <c r="B540" s="390" t="s">
        <v>1119</v>
      </c>
      <c r="C540" s="247" t="s">
        <v>1120</v>
      </c>
      <c r="D540" s="247" t="s">
        <v>655</v>
      </c>
      <c r="E540" s="295">
        <v>2003</v>
      </c>
      <c r="F540" s="439">
        <v>5</v>
      </c>
      <c r="G540" s="10" t="s">
        <v>37</v>
      </c>
      <c r="H540" s="10"/>
      <c r="I540" s="10"/>
      <c r="J540" s="10"/>
      <c r="K540" s="10"/>
      <c r="L540" s="10"/>
      <c r="M540" s="10"/>
      <c r="N540" s="10"/>
      <c r="O540" s="10"/>
      <c r="P540" s="840"/>
      <c r="Q540" s="439" t="s">
        <v>1177</v>
      </c>
      <c r="R540" s="92" t="s">
        <v>68</v>
      </c>
      <c r="S540" s="19">
        <v>1</v>
      </c>
      <c r="T540" s="19"/>
      <c r="U540" s="19"/>
      <c r="V540" s="19"/>
      <c r="X540" s="143"/>
      <c r="Y540" s="144"/>
      <c r="AB540" s="137">
        <f t="shared" si="106"/>
        <v>1</v>
      </c>
      <c r="AC540" s="137">
        <f t="shared" si="107"/>
        <v>0</v>
      </c>
      <c r="AD540" s="137">
        <f t="shared" si="108"/>
        <v>0</v>
      </c>
      <c r="AE540" s="137">
        <f t="shared" si="109"/>
        <v>0</v>
      </c>
      <c r="AF540" s="137">
        <f t="shared" si="110"/>
        <v>0</v>
      </c>
      <c r="AG540" s="137">
        <f t="shared" si="111"/>
        <v>0</v>
      </c>
      <c r="AH540" s="137">
        <f t="shared" si="112"/>
        <v>0</v>
      </c>
      <c r="AI540" s="137">
        <f t="shared" si="113"/>
        <v>0</v>
      </c>
      <c r="AJ540" s="137">
        <f t="shared" si="114"/>
        <v>0</v>
      </c>
      <c r="AK540" s="137">
        <f t="shared" si="115"/>
        <v>0</v>
      </c>
      <c r="AL540" s="145"/>
      <c r="AM540" s="133">
        <f t="shared" si="116"/>
        <v>0</v>
      </c>
      <c r="AO540" s="133">
        <f t="shared" si="117"/>
        <v>0</v>
      </c>
    </row>
    <row r="541" spans="1:41" s="133" customFormat="1" ht="25.5">
      <c r="A541" s="594">
        <v>533</v>
      </c>
      <c r="B541" s="440" t="s">
        <v>1121</v>
      </c>
      <c r="C541" s="247" t="s">
        <v>1122</v>
      </c>
      <c r="D541" s="247"/>
      <c r="E541" s="439"/>
      <c r="F541" s="439"/>
      <c r="G541" s="93"/>
      <c r="H541" s="93"/>
      <c r="I541" s="93" t="s">
        <v>37</v>
      </c>
      <c r="J541" s="93"/>
      <c r="K541" s="93"/>
      <c r="L541" s="93"/>
      <c r="M541" s="93"/>
      <c r="N541" s="93"/>
      <c r="O541" s="93"/>
      <c r="P541" s="840"/>
      <c r="Q541" s="439" t="s">
        <v>1177</v>
      </c>
      <c r="R541" s="92" t="s">
        <v>68</v>
      </c>
      <c r="S541" s="19"/>
      <c r="T541" s="19"/>
      <c r="U541" s="19">
        <v>1</v>
      </c>
      <c r="V541" s="19"/>
      <c r="X541" s="143"/>
      <c r="Y541" s="144"/>
      <c r="AB541" s="137">
        <f t="shared" si="106"/>
        <v>0</v>
      </c>
      <c r="AC541" s="137">
        <f t="shared" si="107"/>
        <v>0</v>
      </c>
      <c r="AD541" s="137">
        <f t="shared" si="108"/>
        <v>1</v>
      </c>
      <c r="AE541" s="137">
        <f t="shared" si="109"/>
        <v>0</v>
      </c>
      <c r="AF541" s="137">
        <f t="shared" si="110"/>
        <v>0</v>
      </c>
      <c r="AG541" s="137">
        <f t="shared" si="111"/>
        <v>0</v>
      </c>
      <c r="AH541" s="137">
        <f t="shared" si="112"/>
        <v>0</v>
      </c>
      <c r="AI541" s="137">
        <f t="shared" si="113"/>
        <v>0</v>
      </c>
      <c r="AJ541" s="137">
        <f t="shared" si="114"/>
        <v>0</v>
      </c>
      <c r="AK541" s="137">
        <f t="shared" si="115"/>
        <v>0</v>
      </c>
      <c r="AL541" s="145"/>
      <c r="AM541" s="133">
        <f t="shared" si="116"/>
        <v>0</v>
      </c>
      <c r="AO541" s="133">
        <f t="shared" si="117"/>
        <v>0</v>
      </c>
    </row>
    <row r="542" spans="1:41" s="133" customFormat="1" ht="25.5">
      <c r="A542" s="594">
        <v>534</v>
      </c>
      <c r="B542" s="440" t="s">
        <v>1123</v>
      </c>
      <c r="C542" s="247" t="s">
        <v>1124</v>
      </c>
      <c r="D542" s="247"/>
      <c r="E542" s="439"/>
      <c r="F542" s="439"/>
      <c r="G542" s="93"/>
      <c r="H542" s="93"/>
      <c r="I542" s="93" t="s">
        <v>37</v>
      </c>
      <c r="J542" s="93"/>
      <c r="K542" s="93"/>
      <c r="L542" s="93"/>
      <c r="M542" s="93"/>
      <c r="N542" s="93"/>
      <c r="O542" s="93"/>
      <c r="P542" s="840"/>
      <c r="Q542" s="439" t="s">
        <v>1177</v>
      </c>
      <c r="R542" s="92" t="s">
        <v>68</v>
      </c>
      <c r="S542" s="19"/>
      <c r="T542" s="19"/>
      <c r="U542" s="19">
        <v>1</v>
      </c>
      <c r="V542" s="19"/>
      <c r="X542" s="143"/>
      <c r="Y542" s="144"/>
      <c r="AB542" s="137">
        <f t="shared" si="106"/>
        <v>0</v>
      </c>
      <c r="AC542" s="137">
        <f t="shared" si="107"/>
        <v>0</v>
      </c>
      <c r="AD542" s="137">
        <f t="shared" si="108"/>
        <v>1</v>
      </c>
      <c r="AE542" s="137">
        <f t="shared" si="109"/>
        <v>0</v>
      </c>
      <c r="AF542" s="137">
        <f t="shared" si="110"/>
        <v>0</v>
      </c>
      <c r="AG542" s="137">
        <f t="shared" si="111"/>
        <v>0</v>
      </c>
      <c r="AH542" s="137">
        <f t="shared" si="112"/>
        <v>0</v>
      </c>
      <c r="AI542" s="137">
        <f t="shared" si="113"/>
        <v>0</v>
      </c>
      <c r="AJ542" s="137">
        <f t="shared" si="114"/>
        <v>0</v>
      </c>
      <c r="AK542" s="137">
        <f t="shared" si="115"/>
        <v>0</v>
      </c>
      <c r="AL542" s="145"/>
      <c r="AM542" s="133">
        <f t="shared" si="116"/>
        <v>0</v>
      </c>
      <c r="AO542" s="133">
        <f t="shared" si="117"/>
        <v>0</v>
      </c>
    </row>
    <row r="543" spans="1:41" s="133" customFormat="1" ht="38.25">
      <c r="A543" s="594">
        <v>535</v>
      </c>
      <c r="B543" s="440" t="s">
        <v>1125</v>
      </c>
      <c r="C543" s="247" t="s">
        <v>1126</v>
      </c>
      <c r="D543" s="247" t="s">
        <v>1127</v>
      </c>
      <c r="E543" s="439">
        <v>2006</v>
      </c>
      <c r="F543" s="439">
        <v>7</v>
      </c>
      <c r="G543" s="10"/>
      <c r="H543" s="10"/>
      <c r="I543" s="10"/>
      <c r="J543" s="10"/>
      <c r="K543" s="10"/>
      <c r="L543" s="10"/>
      <c r="M543" s="10"/>
      <c r="N543" s="10"/>
      <c r="O543" s="10"/>
      <c r="P543" s="840" t="s">
        <v>1128</v>
      </c>
      <c r="Q543" s="439" t="s">
        <v>1177</v>
      </c>
      <c r="R543" s="92" t="s">
        <v>68</v>
      </c>
      <c r="S543" s="19">
        <v>1</v>
      </c>
      <c r="T543" s="19"/>
      <c r="U543" s="19"/>
      <c r="V543" s="19"/>
      <c r="X543" s="143"/>
      <c r="Y543" s="144"/>
      <c r="Z543" s="133">
        <v>1</v>
      </c>
      <c r="AB543" s="137">
        <f t="shared" si="106"/>
        <v>0</v>
      </c>
      <c r="AC543" s="137">
        <f t="shared" si="107"/>
        <v>0</v>
      </c>
      <c r="AD543" s="137">
        <f t="shared" si="108"/>
        <v>0</v>
      </c>
      <c r="AE543" s="137">
        <f t="shared" si="109"/>
        <v>0</v>
      </c>
      <c r="AF543" s="137">
        <f t="shared" si="110"/>
        <v>0</v>
      </c>
      <c r="AG543" s="137">
        <f t="shared" si="111"/>
        <v>0</v>
      </c>
      <c r="AH543" s="137">
        <f t="shared" si="112"/>
        <v>0</v>
      </c>
      <c r="AI543" s="137">
        <f t="shared" si="113"/>
        <v>0</v>
      </c>
      <c r="AJ543" s="137">
        <f t="shared" si="114"/>
        <v>0</v>
      </c>
      <c r="AK543" s="137">
        <f t="shared" si="115"/>
        <v>1</v>
      </c>
      <c r="AL543" s="145"/>
      <c r="AM543" s="133">
        <f t="shared" si="116"/>
        <v>1</v>
      </c>
      <c r="AO543" s="133">
        <f t="shared" si="117"/>
        <v>0</v>
      </c>
    </row>
    <row r="544" spans="1:41" s="133" customFormat="1" ht="25.5">
      <c r="A544" s="594">
        <v>536</v>
      </c>
      <c r="B544" s="393" t="s">
        <v>1129</v>
      </c>
      <c r="C544" s="247" t="s">
        <v>1130</v>
      </c>
      <c r="D544" s="247" t="s">
        <v>1131</v>
      </c>
      <c r="E544" s="439">
        <v>2010</v>
      </c>
      <c r="F544" s="439">
        <v>7</v>
      </c>
      <c r="G544" s="10"/>
      <c r="H544" s="10"/>
      <c r="I544" s="93" t="s">
        <v>37</v>
      </c>
      <c r="J544" s="10"/>
      <c r="K544" s="10"/>
      <c r="L544" s="10"/>
      <c r="M544" s="10"/>
      <c r="N544" s="10"/>
      <c r="O544" s="10"/>
      <c r="P544" s="840"/>
      <c r="Q544" s="439" t="s">
        <v>1177</v>
      </c>
      <c r="R544" s="92" t="s">
        <v>68</v>
      </c>
      <c r="S544" s="19">
        <v>1</v>
      </c>
      <c r="T544" s="19"/>
      <c r="U544" s="19"/>
      <c r="V544" s="19"/>
      <c r="X544" s="143"/>
      <c r="Y544" s="144"/>
      <c r="AB544" s="137">
        <f t="shared" si="106"/>
        <v>0</v>
      </c>
      <c r="AC544" s="137">
        <f t="shared" si="107"/>
        <v>0</v>
      </c>
      <c r="AD544" s="137">
        <f t="shared" si="108"/>
        <v>1</v>
      </c>
      <c r="AE544" s="137">
        <f t="shared" si="109"/>
        <v>0</v>
      </c>
      <c r="AF544" s="137">
        <f t="shared" si="110"/>
        <v>0</v>
      </c>
      <c r="AG544" s="137">
        <f t="shared" si="111"/>
        <v>0</v>
      </c>
      <c r="AH544" s="137">
        <f t="shared" si="112"/>
        <v>0</v>
      </c>
      <c r="AI544" s="137">
        <f t="shared" si="113"/>
        <v>0</v>
      </c>
      <c r="AJ544" s="137">
        <f t="shared" si="114"/>
        <v>0</v>
      </c>
      <c r="AK544" s="137">
        <f t="shared" si="115"/>
        <v>0</v>
      </c>
      <c r="AL544" s="145"/>
      <c r="AM544" s="133">
        <f t="shared" si="116"/>
        <v>0</v>
      </c>
      <c r="AO544" s="133">
        <f t="shared" si="117"/>
        <v>0</v>
      </c>
    </row>
    <row r="545" spans="1:41" s="133" customFormat="1" ht="25.5">
      <c r="A545" s="594">
        <v>537</v>
      </c>
      <c r="B545" s="440" t="s">
        <v>1132</v>
      </c>
      <c r="C545" s="247" t="s">
        <v>1133</v>
      </c>
      <c r="D545" s="247" t="s">
        <v>1134</v>
      </c>
      <c r="E545" s="439">
        <v>2006</v>
      </c>
      <c r="F545" s="295"/>
      <c r="G545" s="10"/>
      <c r="H545" s="10"/>
      <c r="I545" s="93" t="s">
        <v>37</v>
      </c>
      <c r="J545" s="10"/>
      <c r="K545" s="10"/>
      <c r="L545" s="10"/>
      <c r="M545" s="10"/>
      <c r="N545" s="10"/>
      <c r="O545" s="10"/>
      <c r="P545" s="840"/>
      <c r="Q545" s="439" t="s">
        <v>1177</v>
      </c>
      <c r="R545" s="92" t="s">
        <v>68</v>
      </c>
      <c r="S545" s="19">
        <v>1</v>
      </c>
      <c r="T545" s="19"/>
      <c r="U545" s="19"/>
      <c r="V545" s="19"/>
      <c r="X545" s="143"/>
      <c r="Y545" s="144"/>
      <c r="AB545" s="137">
        <f t="shared" si="106"/>
        <v>0</v>
      </c>
      <c r="AC545" s="137">
        <f t="shared" si="107"/>
        <v>0</v>
      </c>
      <c r="AD545" s="137">
        <f t="shared" si="108"/>
        <v>1</v>
      </c>
      <c r="AE545" s="137">
        <f t="shared" si="109"/>
        <v>0</v>
      </c>
      <c r="AF545" s="137">
        <f t="shared" si="110"/>
        <v>0</v>
      </c>
      <c r="AG545" s="137">
        <f t="shared" si="111"/>
        <v>0</v>
      </c>
      <c r="AH545" s="137">
        <f t="shared" si="112"/>
        <v>0</v>
      </c>
      <c r="AI545" s="137">
        <f t="shared" si="113"/>
        <v>0</v>
      </c>
      <c r="AJ545" s="137">
        <f t="shared" si="114"/>
        <v>0</v>
      </c>
      <c r="AK545" s="137">
        <f t="shared" si="115"/>
        <v>0</v>
      </c>
      <c r="AL545" s="145"/>
      <c r="AM545" s="133">
        <f t="shared" si="116"/>
        <v>0</v>
      </c>
      <c r="AO545" s="133">
        <f t="shared" si="117"/>
        <v>0</v>
      </c>
    </row>
    <row r="546" spans="1:41" s="133" customFormat="1" ht="25.5">
      <c r="A546" s="594">
        <v>538</v>
      </c>
      <c r="B546" s="393" t="s">
        <v>1135</v>
      </c>
      <c r="C546" s="247" t="s">
        <v>1136</v>
      </c>
      <c r="D546" s="247" t="s">
        <v>1134</v>
      </c>
      <c r="E546" s="439">
        <v>2007</v>
      </c>
      <c r="F546" s="295"/>
      <c r="G546" s="10"/>
      <c r="H546" s="10"/>
      <c r="I546" s="20" t="s">
        <v>37</v>
      </c>
      <c r="J546" s="10"/>
      <c r="K546" s="10"/>
      <c r="L546" s="10"/>
      <c r="M546" s="10"/>
      <c r="N546" s="10"/>
      <c r="O546" s="10"/>
      <c r="P546" s="840" t="s">
        <v>1137</v>
      </c>
      <c r="Q546" s="439" t="s">
        <v>1177</v>
      </c>
      <c r="R546" s="92" t="s">
        <v>68</v>
      </c>
      <c r="S546" s="19">
        <v>1</v>
      </c>
      <c r="T546" s="19"/>
      <c r="U546" s="19"/>
      <c r="V546" s="19"/>
      <c r="X546" s="143"/>
      <c r="Y546" s="144"/>
      <c r="AB546" s="137">
        <f t="shared" si="106"/>
        <v>0</v>
      </c>
      <c r="AC546" s="137">
        <f t="shared" si="107"/>
        <v>0</v>
      </c>
      <c r="AD546" s="137">
        <f t="shared" si="108"/>
        <v>1</v>
      </c>
      <c r="AE546" s="137">
        <f t="shared" si="109"/>
        <v>0</v>
      </c>
      <c r="AF546" s="137">
        <f t="shared" si="110"/>
        <v>0</v>
      </c>
      <c r="AG546" s="137">
        <f t="shared" si="111"/>
        <v>0</v>
      </c>
      <c r="AH546" s="137">
        <f t="shared" si="112"/>
        <v>0</v>
      </c>
      <c r="AI546" s="137">
        <f t="shared" si="113"/>
        <v>0</v>
      </c>
      <c r="AJ546" s="137">
        <f t="shared" si="114"/>
        <v>0</v>
      </c>
      <c r="AK546" s="137">
        <f t="shared" si="115"/>
        <v>1</v>
      </c>
      <c r="AL546" s="145"/>
      <c r="AM546" s="133">
        <f t="shared" si="116"/>
        <v>0</v>
      </c>
      <c r="AO546" s="133">
        <f t="shared" si="117"/>
        <v>1</v>
      </c>
    </row>
    <row r="547" spans="1:41" s="133" customFormat="1" ht="25.5">
      <c r="A547" s="594">
        <v>539</v>
      </c>
      <c r="B547" s="440" t="s">
        <v>1138</v>
      </c>
      <c r="C547" s="247" t="s">
        <v>1139</v>
      </c>
      <c r="D547" s="247" t="s">
        <v>1140</v>
      </c>
      <c r="E547" s="439">
        <v>2015</v>
      </c>
      <c r="F547" s="295"/>
      <c r="G547" s="10"/>
      <c r="H547" s="10"/>
      <c r="I547" s="20" t="s">
        <v>37</v>
      </c>
      <c r="J547" s="10"/>
      <c r="K547" s="10"/>
      <c r="L547" s="10"/>
      <c r="M547" s="10"/>
      <c r="N547" s="10"/>
      <c r="O547" s="10"/>
      <c r="P547" s="840" t="s">
        <v>1137</v>
      </c>
      <c r="Q547" s="439" t="s">
        <v>1177</v>
      </c>
      <c r="R547" s="92" t="s">
        <v>68</v>
      </c>
      <c r="S547" s="19"/>
      <c r="T547" s="19">
        <v>1</v>
      </c>
      <c r="U547" s="19"/>
      <c r="V547" s="19"/>
      <c r="X547" s="143"/>
      <c r="Y547" s="144"/>
      <c r="AB547" s="137">
        <f t="shared" si="106"/>
        <v>0</v>
      </c>
      <c r="AC547" s="137">
        <f t="shared" si="107"/>
        <v>0</v>
      </c>
      <c r="AD547" s="137">
        <f t="shared" si="108"/>
        <v>1</v>
      </c>
      <c r="AE547" s="137">
        <f t="shared" si="109"/>
        <v>0</v>
      </c>
      <c r="AF547" s="137">
        <f t="shared" si="110"/>
        <v>0</v>
      </c>
      <c r="AG547" s="137">
        <f t="shared" si="111"/>
        <v>0</v>
      </c>
      <c r="AH547" s="137">
        <f t="shared" si="112"/>
        <v>0</v>
      </c>
      <c r="AI547" s="137">
        <f t="shared" si="113"/>
        <v>0</v>
      </c>
      <c r="AJ547" s="137">
        <f t="shared" si="114"/>
        <v>0</v>
      </c>
      <c r="AK547" s="137">
        <f t="shared" si="115"/>
        <v>1</v>
      </c>
      <c r="AL547" s="145"/>
      <c r="AM547" s="133">
        <f t="shared" si="116"/>
        <v>0</v>
      </c>
      <c r="AO547" s="133">
        <f t="shared" si="117"/>
        <v>1</v>
      </c>
    </row>
    <row r="548" spans="1:41" s="133" customFormat="1" ht="38.25">
      <c r="A548" s="594">
        <v>540</v>
      </c>
      <c r="B548" s="440" t="s">
        <v>1141</v>
      </c>
      <c r="C548" s="247" t="s">
        <v>1142</v>
      </c>
      <c r="D548" s="247" t="s">
        <v>1143</v>
      </c>
      <c r="E548" s="439">
        <v>2014</v>
      </c>
      <c r="F548" s="295"/>
      <c r="G548" s="10"/>
      <c r="H548" s="10"/>
      <c r="I548" s="20" t="s">
        <v>37</v>
      </c>
      <c r="J548" s="10"/>
      <c r="K548" s="10"/>
      <c r="L548" s="10"/>
      <c r="M548" s="10"/>
      <c r="N548" s="10"/>
      <c r="O548" s="10"/>
      <c r="P548" s="840" t="s">
        <v>1144</v>
      </c>
      <c r="Q548" s="439" t="s">
        <v>1177</v>
      </c>
      <c r="R548" s="92" t="s">
        <v>68</v>
      </c>
      <c r="S548" s="19"/>
      <c r="T548" s="19">
        <v>1</v>
      </c>
      <c r="U548" s="19"/>
      <c r="V548" s="19"/>
      <c r="X548" s="143"/>
      <c r="Y548" s="144"/>
      <c r="AB548" s="137">
        <f t="shared" si="106"/>
        <v>0</v>
      </c>
      <c r="AC548" s="137">
        <f t="shared" si="107"/>
        <v>0</v>
      </c>
      <c r="AD548" s="137">
        <f t="shared" si="108"/>
        <v>1</v>
      </c>
      <c r="AE548" s="137">
        <f t="shared" si="109"/>
        <v>0</v>
      </c>
      <c r="AF548" s="137">
        <f t="shared" si="110"/>
        <v>0</v>
      </c>
      <c r="AG548" s="137">
        <f t="shared" si="111"/>
        <v>0</v>
      </c>
      <c r="AH548" s="137">
        <f t="shared" si="112"/>
        <v>0</v>
      </c>
      <c r="AI548" s="137">
        <f t="shared" si="113"/>
        <v>0</v>
      </c>
      <c r="AJ548" s="137">
        <f t="shared" si="114"/>
        <v>0</v>
      </c>
      <c r="AK548" s="137">
        <f t="shared" si="115"/>
        <v>1</v>
      </c>
      <c r="AL548" s="145"/>
      <c r="AM548" s="133">
        <f t="shared" si="116"/>
        <v>0</v>
      </c>
      <c r="AO548" s="133">
        <f t="shared" si="117"/>
        <v>1</v>
      </c>
    </row>
    <row r="549" spans="1:41" s="133" customFormat="1" ht="38.25">
      <c r="A549" s="594">
        <v>541</v>
      </c>
      <c r="B549" s="394" t="s">
        <v>1145</v>
      </c>
      <c r="C549" s="247" t="s">
        <v>1142</v>
      </c>
      <c r="D549" s="247" t="s">
        <v>66</v>
      </c>
      <c r="E549" s="215">
        <v>2016</v>
      </c>
      <c r="F549" s="305"/>
      <c r="G549" s="20"/>
      <c r="H549" s="20"/>
      <c r="I549" s="20" t="s">
        <v>37</v>
      </c>
      <c r="J549" s="20"/>
      <c r="K549" s="20"/>
      <c r="L549" s="20"/>
      <c r="M549" s="20"/>
      <c r="N549" s="20"/>
      <c r="O549" s="20"/>
      <c r="P549" s="840" t="s">
        <v>1144</v>
      </c>
      <c r="Q549" s="439" t="s">
        <v>1177</v>
      </c>
      <c r="R549" s="92" t="s">
        <v>67</v>
      </c>
      <c r="S549" s="19"/>
      <c r="T549" s="19">
        <v>1</v>
      </c>
      <c r="U549" s="19"/>
      <c r="V549" s="19"/>
      <c r="X549" s="143"/>
      <c r="Y549" s="144"/>
      <c r="AB549" s="137">
        <f t="shared" si="106"/>
        <v>0</v>
      </c>
      <c r="AC549" s="137">
        <f t="shared" si="107"/>
        <v>0</v>
      </c>
      <c r="AD549" s="137">
        <f t="shared" si="108"/>
        <v>1</v>
      </c>
      <c r="AE549" s="137">
        <f t="shared" si="109"/>
        <v>0</v>
      </c>
      <c r="AF549" s="137">
        <f t="shared" si="110"/>
        <v>0</v>
      </c>
      <c r="AG549" s="137">
        <f t="shared" si="111"/>
        <v>0</v>
      </c>
      <c r="AH549" s="137">
        <f t="shared" si="112"/>
        <v>0</v>
      </c>
      <c r="AI549" s="137">
        <f t="shared" si="113"/>
        <v>0</v>
      </c>
      <c r="AJ549" s="137">
        <f t="shared" si="114"/>
        <v>0</v>
      </c>
      <c r="AK549" s="137">
        <f t="shared" si="115"/>
        <v>1</v>
      </c>
      <c r="AL549" s="145"/>
      <c r="AM549" s="133">
        <f t="shared" si="116"/>
        <v>0</v>
      </c>
      <c r="AO549" s="133">
        <f t="shared" si="117"/>
        <v>1</v>
      </c>
    </row>
    <row r="550" spans="1:41" s="133" customFormat="1" ht="25.5">
      <c r="A550" s="594">
        <v>542</v>
      </c>
      <c r="B550" s="393" t="s">
        <v>1146</v>
      </c>
      <c r="C550" s="247" t="s">
        <v>1147</v>
      </c>
      <c r="D550" s="247" t="s">
        <v>1148</v>
      </c>
      <c r="E550" s="439">
        <v>2015</v>
      </c>
      <c r="F550" s="295"/>
      <c r="G550" s="10" t="s">
        <v>37</v>
      </c>
      <c r="H550" s="10"/>
      <c r="I550" s="10"/>
      <c r="J550" s="10"/>
      <c r="K550" s="10"/>
      <c r="L550" s="10"/>
      <c r="M550" s="10"/>
      <c r="N550" s="10"/>
      <c r="O550" s="10" t="s">
        <v>37</v>
      </c>
      <c r="P550" s="840"/>
      <c r="Q550" s="439" t="s">
        <v>1177</v>
      </c>
      <c r="R550" s="92" t="s">
        <v>68</v>
      </c>
      <c r="S550" s="19"/>
      <c r="T550" s="19">
        <v>1</v>
      </c>
      <c r="U550" s="19"/>
      <c r="V550" s="19"/>
      <c r="X550" s="143"/>
      <c r="Y550" s="144"/>
      <c r="AB550" s="137">
        <f t="shared" si="106"/>
        <v>1</v>
      </c>
      <c r="AC550" s="137">
        <f t="shared" si="107"/>
        <v>0</v>
      </c>
      <c r="AD550" s="137">
        <f t="shared" si="108"/>
        <v>0</v>
      </c>
      <c r="AE550" s="137">
        <f t="shared" si="109"/>
        <v>0</v>
      </c>
      <c r="AF550" s="137">
        <f t="shared" si="110"/>
        <v>0</v>
      </c>
      <c r="AG550" s="137">
        <f t="shared" si="111"/>
        <v>0</v>
      </c>
      <c r="AH550" s="137">
        <f t="shared" si="112"/>
        <v>0</v>
      </c>
      <c r="AI550" s="137">
        <f t="shared" si="113"/>
        <v>0</v>
      </c>
      <c r="AJ550" s="137">
        <f t="shared" si="114"/>
        <v>1</v>
      </c>
      <c r="AK550" s="137">
        <f t="shared" si="115"/>
        <v>0</v>
      </c>
      <c r="AL550" s="145"/>
      <c r="AM550" s="133">
        <f t="shared" si="116"/>
        <v>0</v>
      </c>
      <c r="AO550" s="133">
        <f t="shared" si="117"/>
        <v>0</v>
      </c>
    </row>
    <row r="551" spans="1:41" s="156" customFormat="1" ht="38.25">
      <c r="A551" s="594">
        <v>543</v>
      </c>
      <c r="B551" s="395" t="s">
        <v>219</v>
      </c>
      <c r="C551" s="247" t="s">
        <v>1149</v>
      </c>
      <c r="D551" s="247" t="s">
        <v>1150</v>
      </c>
      <c r="E551" s="604">
        <v>2016</v>
      </c>
      <c r="F551" s="306"/>
      <c r="G551" s="154"/>
      <c r="H551" s="154"/>
      <c r="I551" s="154"/>
      <c r="J551" s="154"/>
      <c r="K551" s="154"/>
      <c r="L551" s="154"/>
      <c r="M551" s="154"/>
      <c r="N551" s="154"/>
      <c r="O551" s="154"/>
      <c r="P551" s="840" t="s">
        <v>5661</v>
      </c>
      <c r="Q551" s="604" t="s">
        <v>1177</v>
      </c>
      <c r="R551" s="155" t="s">
        <v>68</v>
      </c>
      <c r="S551" s="153"/>
      <c r="T551" s="19">
        <v>1</v>
      </c>
      <c r="U551" s="19"/>
      <c r="V551" s="153"/>
      <c r="X551" s="143"/>
      <c r="Y551" s="144"/>
      <c r="AB551" s="137">
        <f t="shared" si="106"/>
        <v>0</v>
      </c>
      <c r="AC551" s="137">
        <f t="shared" si="107"/>
        <v>0</v>
      </c>
      <c r="AD551" s="137">
        <f t="shared" si="108"/>
        <v>0</v>
      </c>
      <c r="AE551" s="137">
        <f t="shared" si="109"/>
        <v>0</v>
      </c>
      <c r="AF551" s="137">
        <f t="shared" si="110"/>
        <v>0</v>
      </c>
      <c r="AG551" s="137">
        <f t="shared" si="111"/>
        <v>0</v>
      </c>
      <c r="AH551" s="137">
        <f t="shared" si="112"/>
        <v>0</v>
      </c>
      <c r="AI551" s="137">
        <f t="shared" si="113"/>
        <v>0</v>
      </c>
      <c r="AJ551" s="137">
        <f t="shared" si="114"/>
        <v>0</v>
      </c>
      <c r="AK551" s="137">
        <f t="shared" si="115"/>
        <v>1</v>
      </c>
      <c r="AL551" s="145"/>
      <c r="AM551" s="133">
        <f t="shared" si="116"/>
        <v>0</v>
      </c>
      <c r="AN551" s="156">
        <v>1</v>
      </c>
      <c r="AO551" s="133">
        <f t="shared" si="117"/>
        <v>1</v>
      </c>
    </row>
    <row r="552" spans="1:41" s="133" customFormat="1" ht="89.25">
      <c r="A552" s="594">
        <v>544</v>
      </c>
      <c r="B552" s="393" t="s">
        <v>1151</v>
      </c>
      <c r="C552" s="247" t="s">
        <v>1152</v>
      </c>
      <c r="D552" s="247" t="s">
        <v>1153</v>
      </c>
      <c r="E552" s="439">
        <v>2017</v>
      </c>
      <c r="F552" s="295"/>
      <c r="G552" s="10"/>
      <c r="H552" s="10"/>
      <c r="I552" s="10"/>
      <c r="J552" s="10"/>
      <c r="K552" s="10"/>
      <c r="L552" s="10"/>
      <c r="M552" s="10"/>
      <c r="N552" s="10"/>
      <c r="O552" s="10"/>
      <c r="P552" s="840" t="s">
        <v>1154</v>
      </c>
      <c r="Q552" s="439" t="s">
        <v>1177</v>
      </c>
      <c r="R552" s="92" t="s">
        <v>68</v>
      </c>
      <c r="S552" s="19"/>
      <c r="T552" s="19">
        <v>1</v>
      </c>
      <c r="U552" s="19"/>
      <c r="V552" s="19"/>
      <c r="X552" s="143"/>
      <c r="Y552" s="144"/>
      <c r="Z552" s="133">
        <v>1</v>
      </c>
      <c r="AB552" s="137">
        <f t="shared" si="106"/>
        <v>0</v>
      </c>
      <c r="AC552" s="137">
        <f t="shared" si="107"/>
        <v>0</v>
      </c>
      <c r="AD552" s="137">
        <f t="shared" si="108"/>
        <v>0</v>
      </c>
      <c r="AE552" s="137">
        <f t="shared" si="109"/>
        <v>0</v>
      </c>
      <c r="AF552" s="137">
        <f t="shared" si="110"/>
        <v>0</v>
      </c>
      <c r="AG552" s="137">
        <f t="shared" si="111"/>
        <v>0</v>
      </c>
      <c r="AH552" s="137">
        <f t="shared" si="112"/>
        <v>0</v>
      </c>
      <c r="AI552" s="137">
        <f t="shared" si="113"/>
        <v>0</v>
      </c>
      <c r="AJ552" s="137">
        <f t="shared" si="114"/>
        <v>0</v>
      </c>
      <c r="AK552" s="137">
        <f t="shared" si="115"/>
        <v>1</v>
      </c>
      <c r="AL552" s="145"/>
      <c r="AM552" s="133">
        <f t="shared" si="116"/>
        <v>1</v>
      </c>
      <c r="AO552" s="133">
        <f t="shared" si="117"/>
        <v>0</v>
      </c>
    </row>
    <row r="553" spans="1:41" s="133" customFormat="1" ht="38.25">
      <c r="A553" s="594">
        <v>545</v>
      </c>
      <c r="B553" s="393" t="s">
        <v>1155</v>
      </c>
      <c r="C553" s="247" t="s">
        <v>1156</v>
      </c>
      <c r="D553" s="247" t="s">
        <v>1153</v>
      </c>
      <c r="E553" s="439">
        <v>2016</v>
      </c>
      <c r="F553" s="295"/>
      <c r="G553" s="10"/>
      <c r="H553" s="10"/>
      <c r="I553" s="10"/>
      <c r="J553" s="10"/>
      <c r="K553" s="10"/>
      <c r="L553" s="10"/>
      <c r="M553" s="10"/>
      <c r="N553" s="10"/>
      <c r="O553" s="10"/>
      <c r="P553" s="840" t="s">
        <v>1157</v>
      </c>
      <c r="Q553" s="439" t="s">
        <v>1177</v>
      </c>
      <c r="R553" s="92" t="s">
        <v>68</v>
      </c>
      <c r="S553" s="19"/>
      <c r="T553" s="19">
        <v>1</v>
      </c>
      <c r="U553" s="19"/>
      <c r="V553" s="19"/>
      <c r="X553" s="143"/>
      <c r="Y553" s="144"/>
      <c r="Z553" s="133">
        <v>1</v>
      </c>
      <c r="AB553" s="137">
        <f t="shared" si="106"/>
        <v>0</v>
      </c>
      <c r="AC553" s="137">
        <f t="shared" si="107"/>
        <v>0</v>
      </c>
      <c r="AD553" s="137">
        <f t="shared" si="108"/>
        <v>0</v>
      </c>
      <c r="AE553" s="137">
        <f t="shared" si="109"/>
        <v>0</v>
      </c>
      <c r="AF553" s="137">
        <f t="shared" si="110"/>
        <v>0</v>
      </c>
      <c r="AG553" s="137">
        <f t="shared" si="111"/>
        <v>0</v>
      </c>
      <c r="AH553" s="137">
        <f t="shared" si="112"/>
        <v>0</v>
      </c>
      <c r="AI553" s="137">
        <f t="shared" si="113"/>
        <v>0</v>
      </c>
      <c r="AJ553" s="137">
        <f t="shared" si="114"/>
        <v>0</v>
      </c>
      <c r="AK553" s="137">
        <f t="shared" si="115"/>
        <v>1</v>
      </c>
      <c r="AL553" s="145"/>
      <c r="AM553" s="133">
        <f t="shared" si="116"/>
        <v>1</v>
      </c>
      <c r="AO553" s="133">
        <f t="shared" si="117"/>
        <v>0</v>
      </c>
    </row>
    <row r="554" spans="1:41" s="133" customFormat="1" ht="25.5">
      <c r="A554" s="594">
        <v>546</v>
      </c>
      <c r="B554" s="440" t="s">
        <v>1158</v>
      </c>
      <c r="C554" s="247" t="s">
        <v>1159</v>
      </c>
      <c r="D554" s="247" t="s">
        <v>1160</v>
      </c>
      <c r="E554" s="439">
        <v>2007</v>
      </c>
      <c r="F554" s="439">
        <v>13</v>
      </c>
      <c r="G554" s="19" t="s">
        <v>37</v>
      </c>
      <c r="H554" s="19"/>
      <c r="I554" s="19" t="s">
        <v>37</v>
      </c>
      <c r="J554" s="19"/>
      <c r="K554" s="19"/>
      <c r="L554" s="19"/>
      <c r="M554" s="19" t="s">
        <v>37</v>
      </c>
      <c r="N554" s="19"/>
      <c r="O554" s="19"/>
      <c r="P554" s="840"/>
      <c r="Q554" s="439" t="s">
        <v>1177</v>
      </c>
      <c r="R554" s="92" t="s">
        <v>68</v>
      </c>
      <c r="S554" s="19">
        <v>1</v>
      </c>
      <c r="T554" s="19"/>
      <c r="U554" s="19"/>
      <c r="V554" s="19"/>
      <c r="X554" s="143"/>
      <c r="Y554" s="144"/>
      <c r="AB554" s="137">
        <f t="shared" si="106"/>
        <v>1</v>
      </c>
      <c r="AC554" s="137">
        <f t="shared" si="107"/>
        <v>0</v>
      </c>
      <c r="AD554" s="137">
        <f t="shared" si="108"/>
        <v>1</v>
      </c>
      <c r="AE554" s="137">
        <f t="shared" si="109"/>
        <v>0</v>
      </c>
      <c r="AF554" s="137">
        <f t="shared" si="110"/>
        <v>0</v>
      </c>
      <c r="AG554" s="137">
        <f t="shared" si="111"/>
        <v>0</v>
      </c>
      <c r="AH554" s="137">
        <f t="shared" si="112"/>
        <v>1</v>
      </c>
      <c r="AI554" s="137">
        <f t="shared" si="113"/>
        <v>0</v>
      </c>
      <c r="AJ554" s="137">
        <f t="shared" si="114"/>
        <v>0</v>
      </c>
      <c r="AK554" s="137">
        <f t="shared" si="115"/>
        <v>0</v>
      </c>
      <c r="AL554" s="145"/>
      <c r="AM554" s="133">
        <f t="shared" si="116"/>
        <v>0</v>
      </c>
      <c r="AO554" s="133">
        <f t="shared" si="117"/>
        <v>0</v>
      </c>
    </row>
    <row r="555" spans="1:41" s="133" customFormat="1" ht="25.5">
      <c r="A555" s="594">
        <v>547</v>
      </c>
      <c r="B555" s="440" t="s">
        <v>1161</v>
      </c>
      <c r="C555" s="247" t="s">
        <v>1162</v>
      </c>
      <c r="D555" s="247" t="s">
        <v>1160</v>
      </c>
      <c r="E555" s="439">
        <v>2007</v>
      </c>
      <c r="F555" s="439">
        <v>7</v>
      </c>
      <c r="G555" s="19" t="s">
        <v>37</v>
      </c>
      <c r="H555" s="19"/>
      <c r="I555" s="19"/>
      <c r="J555" s="19"/>
      <c r="K555" s="19"/>
      <c r="L555" s="19"/>
      <c r="M555" s="19" t="s">
        <v>37</v>
      </c>
      <c r="N555" s="19"/>
      <c r="O555" s="19"/>
      <c r="P555" s="840"/>
      <c r="Q555" s="439" t="s">
        <v>1177</v>
      </c>
      <c r="R555" s="92" t="s">
        <v>68</v>
      </c>
      <c r="S555" s="19">
        <v>1</v>
      </c>
      <c r="T555" s="19"/>
      <c r="U555" s="19"/>
      <c r="V555" s="19"/>
      <c r="X555" s="143"/>
      <c r="Y555" s="144"/>
      <c r="AB555" s="137">
        <f t="shared" si="106"/>
        <v>1</v>
      </c>
      <c r="AC555" s="137">
        <f t="shared" si="107"/>
        <v>0</v>
      </c>
      <c r="AD555" s="137">
        <f t="shared" si="108"/>
        <v>0</v>
      </c>
      <c r="AE555" s="137">
        <f t="shared" si="109"/>
        <v>0</v>
      </c>
      <c r="AF555" s="137">
        <f t="shared" si="110"/>
        <v>0</v>
      </c>
      <c r="AG555" s="137">
        <f t="shared" si="111"/>
        <v>0</v>
      </c>
      <c r="AH555" s="137">
        <f t="shared" si="112"/>
        <v>1</v>
      </c>
      <c r="AI555" s="137">
        <f t="shared" si="113"/>
        <v>0</v>
      </c>
      <c r="AJ555" s="137">
        <f t="shared" si="114"/>
        <v>0</v>
      </c>
      <c r="AK555" s="137">
        <f t="shared" si="115"/>
        <v>0</v>
      </c>
      <c r="AL555" s="145"/>
      <c r="AM555" s="133">
        <f t="shared" si="116"/>
        <v>0</v>
      </c>
      <c r="AO555" s="133">
        <f t="shared" si="117"/>
        <v>0</v>
      </c>
    </row>
    <row r="556" spans="1:41" s="133" customFormat="1" ht="25.5">
      <c r="A556" s="594">
        <v>548</v>
      </c>
      <c r="B556" s="440" t="s">
        <v>1163</v>
      </c>
      <c r="C556" s="247" t="s">
        <v>1164</v>
      </c>
      <c r="D556" s="247" t="s">
        <v>1160</v>
      </c>
      <c r="E556" s="439">
        <v>2007</v>
      </c>
      <c r="F556" s="439">
        <v>7</v>
      </c>
      <c r="G556" s="19" t="s">
        <v>37</v>
      </c>
      <c r="H556" s="19"/>
      <c r="I556" s="19"/>
      <c r="J556" s="19"/>
      <c r="K556" s="19"/>
      <c r="L556" s="19"/>
      <c r="M556" s="19" t="s">
        <v>37</v>
      </c>
      <c r="N556" s="19"/>
      <c r="O556" s="19"/>
      <c r="P556" s="840"/>
      <c r="Q556" s="439" t="s">
        <v>1177</v>
      </c>
      <c r="R556" s="92" t="s">
        <v>68</v>
      </c>
      <c r="S556" s="19">
        <v>1</v>
      </c>
      <c r="T556" s="19"/>
      <c r="U556" s="19"/>
      <c r="V556" s="19"/>
      <c r="X556" s="143"/>
      <c r="Y556" s="144"/>
      <c r="AB556" s="137">
        <f t="shared" si="106"/>
        <v>1</v>
      </c>
      <c r="AC556" s="137">
        <f t="shared" si="107"/>
        <v>0</v>
      </c>
      <c r="AD556" s="137">
        <f t="shared" si="108"/>
        <v>0</v>
      </c>
      <c r="AE556" s="137">
        <f t="shared" si="109"/>
        <v>0</v>
      </c>
      <c r="AF556" s="137">
        <f t="shared" si="110"/>
        <v>0</v>
      </c>
      <c r="AG556" s="137">
        <f t="shared" si="111"/>
        <v>0</v>
      </c>
      <c r="AH556" s="137">
        <f t="shared" si="112"/>
        <v>1</v>
      </c>
      <c r="AI556" s="137">
        <f t="shared" si="113"/>
        <v>0</v>
      </c>
      <c r="AJ556" s="137">
        <f t="shared" si="114"/>
        <v>0</v>
      </c>
      <c r="AK556" s="137">
        <f t="shared" si="115"/>
        <v>0</v>
      </c>
      <c r="AL556" s="145"/>
      <c r="AM556" s="133">
        <f t="shared" si="116"/>
        <v>0</v>
      </c>
      <c r="AO556" s="133">
        <f t="shared" si="117"/>
        <v>0</v>
      </c>
    </row>
    <row r="557" spans="1:41" s="133" customFormat="1" ht="25.5">
      <c r="A557" s="594">
        <v>549</v>
      </c>
      <c r="B557" s="440" t="s">
        <v>1165</v>
      </c>
      <c r="C557" s="247" t="s">
        <v>1166</v>
      </c>
      <c r="D557" s="247" t="s">
        <v>1160</v>
      </c>
      <c r="E557" s="439">
        <v>2009</v>
      </c>
      <c r="F557" s="440" t="s">
        <v>219</v>
      </c>
      <c r="G557" s="19" t="s">
        <v>37</v>
      </c>
      <c r="H557" s="19"/>
      <c r="I557" s="19"/>
      <c r="J557" s="19"/>
      <c r="K557" s="19"/>
      <c r="L557" s="19"/>
      <c r="M557" s="19" t="s">
        <v>37</v>
      </c>
      <c r="N557" s="19"/>
      <c r="O557" s="19"/>
      <c r="P557" s="840"/>
      <c r="Q557" s="439" t="s">
        <v>1177</v>
      </c>
      <c r="R557" s="92" t="s">
        <v>68</v>
      </c>
      <c r="S557" s="19">
        <v>1</v>
      </c>
      <c r="T557" s="19"/>
      <c r="U557" s="19"/>
      <c r="V557" s="19"/>
      <c r="X557" s="143"/>
      <c r="Y557" s="144"/>
      <c r="AB557" s="137">
        <f t="shared" si="106"/>
        <v>1</v>
      </c>
      <c r="AC557" s="137">
        <f t="shared" si="107"/>
        <v>0</v>
      </c>
      <c r="AD557" s="137">
        <f t="shared" si="108"/>
        <v>0</v>
      </c>
      <c r="AE557" s="137">
        <f t="shared" si="109"/>
        <v>0</v>
      </c>
      <c r="AF557" s="137">
        <f t="shared" si="110"/>
        <v>0</v>
      </c>
      <c r="AG557" s="137">
        <f t="shared" si="111"/>
        <v>0</v>
      </c>
      <c r="AH557" s="137">
        <f t="shared" si="112"/>
        <v>1</v>
      </c>
      <c r="AI557" s="137">
        <f t="shared" si="113"/>
        <v>0</v>
      </c>
      <c r="AJ557" s="137">
        <f t="shared" si="114"/>
        <v>0</v>
      </c>
      <c r="AK557" s="137">
        <f t="shared" si="115"/>
        <v>0</v>
      </c>
      <c r="AL557" s="145"/>
      <c r="AM557" s="133">
        <f t="shared" si="116"/>
        <v>0</v>
      </c>
      <c r="AO557" s="133">
        <f t="shared" si="117"/>
        <v>0</v>
      </c>
    </row>
    <row r="558" spans="1:41" s="133" customFormat="1" ht="25.5">
      <c r="A558" s="594">
        <v>550</v>
      </c>
      <c r="B558" s="440" t="s">
        <v>1167</v>
      </c>
      <c r="C558" s="247" t="s">
        <v>1168</v>
      </c>
      <c r="D558" s="247" t="s">
        <v>1160</v>
      </c>
      <c r="E558" s="439">
        <v>2009</v>
      </c>
      <c r="F558" s="439">
        <v>13</v>
      </c>
      <c r="G558" s="19" t="s">
        <v>37</v>
      </c>
      <c r="H558" s="19" t="s">
        <v>37</v>
      </c>
      <c r="I558" s="19" t="s">
        <v>37</v>
      </c>
      <c r="J558" s="19"/>
      <c r="K558" s="19"/>
      <c r="L558" s="19"/>
      <c r="M558" s="19"/>
      <c r="N558" s="19"/>
      <c r="O558" s="19"/>
      <c r="P558" s="840"/>
      <c r="Q558" s="439" t="s">
        <v>1177</v>
      </c>
      <c r="R558" s="92" t="s">
        <v>68</v>
      </c>
      <c r="S558" s="19">
        <v>1</v>
      </c>
      <c r="T558" s="19"/>
      <c r="U558" s="19"/>
      <c r="V558" s="19"/>
      <c r="X558" s="143"/>
      <c r="Y558" s="144"/>
      <c r="AB558" s="137">
        <f t="shared" si="106"/>
        <v>1</v>
      </c>
      <c r="AC558" s="137">
        <f t="shared" si="107"/>
        <v>1</v>
      </c>
      <c r="AD558" s="137">
        <f t="shared" si="108"/>
        <v>1</v>
      </c>
      <c r="AE558" s="137">
        <f t="shared" si="109"/>
        <v>0</v>
      </c>
      <c r="AF558" s="137">
        <f t="shared" si="110"/>
        <v>0</v>
      </c>
      <c r="AG558" s="137">
        <f t="shared" si="111"/>
        <v>0</v>
      </c>
      <c r="AH558" s="137">
        <f t="shared" si="112"/>
        <v>0</v>
      </c>
      <c r="AI558" s="137">
        <f t="shared" si="113"/>
        <v>0</v>
      </c>
      <c r="AJ558" s="137">
        <f t="shared" si="114"/>
        <v>0</v>
      </c>
      <c r="AK558" s="137">
        <f t="shared" si="115"/>
        <v>0</v>
      </c>
      <c r="AL558" s="145"/>
      <c r="AM558" s="133">
        <f t="shared" si="116"/>
        <v>0</v>
      </c>
      <c r="AO558" s="133">
        <f t="shared" si="117"/>
        <v>0</v>
      </c>
    </row>
    <row r="559" spans="1:41" s="133" customFormat="1" ht="25.5">
      <c r="A559" s="594">
        <v>551</v>
      </c>
      <c r="B559" s="440" t="s">
        <v>1169</v>
      </c>
      <c r="C559" s="247" t="s">
        <v>1170</v>
      </c>
      <c r="D559" s="247" t="s">
        <v>1160</v>
      </c>
      <c r="E559" s="439">
        <v>2009</v>
      </c>
      <c r="F559" s="439">
        <v>8</v>
      </c>
      <c r="G559" s="19" t="s">
        <v>37</v>
      </c>
      <c r="H559" s="19"/>
      <c r="I559" s="19"/>
      <c r="J559" s="19"/>
      <c r="K559" s="19"/>
      <c r="L559" s="19"/>
      <c r="M559" s="19"/>
      <c r="N559" s="19"/>
      <c r="O559" s="19"/>
      <c r="P559" s="840"/>
      <c r="Q559" s="439" t="s">
        <v>1177</v>
      </c>
      <c r="R559" s="92" t="s">
        <v>68</v>
      </c>
      <c r="S559" s="19">
        <v>1</v>
      </c>
      <c r="T559" s="19"/>
      <c r="U559" s="19"/>
      <c r="V559" s="19"/>
      <c r="X559" s="143"/>
      <c r="Y559" s="144"/>
      <c r="AB559" s="137">
        <f t="shared" si="106"/>
        <v>1</v>
      </c>
      <c r="AC559" s="137">
        <f t="shared" si="107"/>
        <v>0</v>
      </c>
      <c r="AD559" s="137">
        <f t="shared" si="108"/>
        <v>0</v>
      </c>
      <c r="AE559" s="137">
        <f t="shared" si="109"/>
        <v>0</v>
      </c>
      <c r="AF559" s="137">
        <f t="shared" si="110"/>
        <v>0</v>
      </c>
      <c r="AG559" s="137">
        <f t="shared" si="111"/>
        <v>0</v>
      </c>
      <c r="AH559" s="137">
        <f t="shared" si="112"/>
        <v>0</v>
      </c>
      <c r="AI559" s="137">
        <f t="shared" si="113"/>
        <v>0</v>
      </c>
      <c r="AJ559" s="137">
        <f t="shared" si="114"/>
        <v>0</v>
      </c>
      <c r="AK559" s="137">
        <f t="shared" si="115"/>
        <v>0</v>
      </c>
      <c r="AL559" s="145"/>
      <c r="AM559" s="133">
        <f t="shared" si="116"/>
        <v>0</v>
      </c>
      <c r="AO559" s="133">
        <f t="shared" si="117"/>
        <v>0</v>
      </c>
    </row>
    <row r="560" spans="1:41" s="133" customFormat="1" ht="12.75">
      <c r="A560" s="594">
        <v>552</v>
      </c>
      <c r="B560" s="440" t="s">
        <v>1171</v>
      </c>
      <c r="C560" s="247" t="s">
        <v>1172</v>
      </c>
      <c r="D560" s="247" t="s">
        <v>66</v>
      </c>
      <c r="E560" s="439">
        <v>2017</v>
      </c>
      <c r="F560" s="439">
        <v>7</v>
      </c>
      <c r="G560" s="19"/>
      <c r="H560" s="19"/>
      <c r="I560" s="19" t="s">
        <v>37</v>
      </c>
      <c r="J560" s="19"/>
      <c r="K560" s="19"/>
      <c r="L560" s="19"/>
      <c r="M560" s="19"/>
      <c r="N560" s="19"/>
      <c r="O560" s="19"/>
      <c r="P560" s="840"/>
      <c r="Q560" s="439" t="s">
        <v>1177</v>
      </c>
      <c r="R560" s="92" t="s">
        <v>68</v>
      </c>
      <c r="S560" s="19"/>
      <c r="T560" s="19">
        <v>1</v>
      </c>
      <c r="U560" s="19"/>
      <c r="V560" s="19"/>
      <c r="X560" s="143"/>
      <c r="Y560" s="144"/>
      <c r="AB560" s="137">
        <f t="shared" si="106"/>
        <v>0</v>
      </c>
      <c r="AC560" s="137">
        <f t="shared" si="107"/>
        <v>0</v>
      </c>
      <c r="AD560" s="137">
        <f t="shared" si="108"/>
        <v>1</v>
      </c>
      <c r="AE560" s="137">
        <f t="shared" si="109"/>
        <v>0</v>
      </c>
      <c r="AF560" s="137">
        <f t="shared" si="110"/>
        <v>0</v>
      </c>
      <c r="AG560" s="137">
        <f t="shared" si="111"/>
        <v>0</v>
      </c>
      <c r="AH560" s="137">
        <f t="shared" si="112"/>
        <v>0</v>
      </c>
      <c r="AI560" s="137">
        <f t="shared" si="113"/>
        <v>0</v>
      </c>
      <c r="AJ560" s="137">
        <f t="shared" si="114"/>
        <v>0</v>
      </c>
      <c r="AK560" s="137">
        <f t="shared" si="115"/>
        <v>0</v>
      </c>
      <c r="AL560" s="145"/>
      <c r="AM560" s="133">
        <f t="shared" si="116"/>
        <v>0</v>
      </c>
      <c r="AO560" s="133">
        <f t="shared" si="117"/>
        <v>0</v>
      </c>
    </row>
    <row r="561" spans="1:41" s="133" customFormat="1" ht="25.5">
      <c r="A561" s="594">
        <v>553</v>
      </c>
      <c r="B561" s="440" t="s">
        <v>1173</v>
      </c>
      <c r="C561" s="247" t="s">
        <v>1174</v>
      </c>
      <c r="D561" s="247" t="s">
        <v>655</v>
      </c>
      <c r="E561" s="439">
        <v>2012</v>
      </c>
      <c r="F561" s="439">
        <v>7</v>
      </c>
      <c r="G561" s="19" t="s">
        <v>37</v>
      </c>
      <c r="H561" s="19" t="s">
        <v>37</v>
      </c>
      <c r="I561" s="19"/>
      <c r="J561" s="19"/>
      <c r="K561" s="19" t="s">
        <v>37</v>
      </c>
      <c r="L561" s="19"/>
      <c r="M561" s="19"/>
      <c r="N561" s="19"/>
      <c r="O561" s="19"/>
      <c r="P561" s="840"/>
      <c r="Q561" s="439" t="s">
        <v>1177</v>
      </c>
      <c r="R561" s="92" t="s">
        <v>68</v>
      </c>
      <c r="S561" s="19">
        <v>1</v>
      </c>
      <c r="T561" s="19"/>
      <c r="U561" s="19"/>
      <c r="V561" s="19"/>
      <c r="X561" s="143"/>
      <c r="Y561" s="144"/>
      <c r="AB561" s="137">
        <f t="shared" si="106"/>
        <v>1</v>
      </c>
      <c r="AC561" s="137">
        <f t="shared" si="107"/>
        <v>1</v>
      </c>
      <c r="AD561" s="137">
        <f t="shared" si="108"/>
        <v>0</v>
      </c>
      <c r="AE561" s="137">
        <f t="shared" si="109"/>
        <v>0</v>
      </c>
      <c r="AF561" s="137">
        <f t="shared" si="110"/>
        <v>1</v>
      </c>
      <c r="AG561" s="137">
        <f t="shared" si="111"/>
        <v>0</v>
      </c>
      <c r="AH561" s="137">
        <f t="shared" si="112"/>
        <v>0</v>
      </c>
      <c r="AI561" s="137">
        <f t="shared" si="113"/>
        <v>0</v>
      </c>
      <c r="AJ561" s="137">
        <f t="shared" si="114"/>
        <v>0</v>
      </c>
      <c r="AK561" s="137">
        <f t="shared" si="115"/>
        <v>0</v>
      </c>
      <c r="AL561" s="145"/>
      <c r="AM561" s="133">
        <f t="shared" si="116"/>
        <v>0</v>
      </c>
      <c r="AO561" s="133">
        <f t="shared" si="117"/>
        <v>0</v>
      </c>
    </row>
    <row r="562" spans="1:41" s="133" customFormat="1" ht="12.75">
      <c r="A562" s="594">
        <v>554</v>
      </c>
      <c r="B562" s="440" t="s">
        <v>1175</v>
      </c>
      <c r="C562" s="247" t="s">
        <v>1176</v>
      </c>
      <c r="D562" s="247" t="s">
        <v>1013</v>
      </c>
      <c r="E562" s="439">
        <v>2013</v>
      </c>
      <c r="F562" s="439">
        <v>7</v>
      </c>
      <c r="G562" s="19" t="s">
        <v>37</v>
      </c>
      <c r="H562" s="19" t="s">
        <v>37</v>
      </c>
      <c r="I562" s="19"/>
      <c r="J562" s="19"/>
      <c r="K562" s="19" t="s">
        <v>37</v>
      </c>
      <c r="L562" s="19"/>
      <c r="M562" s="19"/>
      <c r="N562" s="19"/>
      <c r="O562" s="19"/>
      <c r="P562" s="840"/>
      <c r="Q562" s="439" t="s">
        <v>1177</v>
      </c>
      <c r="R562" s="92" t="s">
        <v>68</v>
      </c>
      <c r="S562" s="19"/>
      <c r="T562" s="19">
        <v>1</v>
      </c>
      <c r="U562" s="19"/>
      <c r="V562" s="19"/>
      <c r="X562" s="143"/>
      <c r="Y562" s="144"/>
      <c r="AB562" s="137">
        <f t="shared" si="106"/>
        <v>1</v>
      </c>
      <c r="AC562" s="137">
        <f t="shared" si="107"/>
        <v>1</v>
      </c>
      <c r="AD562" s="137">
        <f t="shared" si="108"/>
        <v>0</v>
      </c>
      <c r="AE562" s="137">
        <f t="shared" si="109"/>
        <v>0</v>
      </c>
      <c r="AF562" s="137">
        <f t="shared" si="110"/>
        <v>1</v>
      </c>
      <c r="AG562" s="137">
        <f t="shared" si="111"/>
        <v>0</v>
      </c>
      <c r="AH562" s="137">
        <f t="shared" si="112"/>
        <v>0</v>
      </c>
      <c r="AI562" s="137">
        <f t="shared" si="113"/>
        <v>0</v>
      </c>
      <c r="AJ562" s="137">
        <f t="shared" si="114"/>
        <v>0</v>
      </c>
      <c r="AK562" s="137">
        <f t="shared" si="115"/>
        <v>0</v>
      </c>
      <c r="AL562" s="145"/>
      <c r="AM562" s="133">
        <f t="shared" si="116"/>
        <v>0</v>
      </c>
      <c r="AO562" s="133">
        <f t="shared" si="117"/>
        <v>0</v>
      </c>
    </row>
    <row r="563" spans="1:41" s="133" customFormat="1" ht="25.5">
      <c r="A563" s="594">
        <v>555</v>
      </c>
      <c r="B563" s="32" t="s">
        <v>1178</v>
      </c>
      <c r="C563" s="247" t="s">
        <v>1179</v>
      </c>
      <c r="D563" s="247" t="s">
        <v>66</v>
      </c>
      <c r="E563" s="12">
        <v>2009</v>
      </c>
      <c r="F563" s="12">
        <v>9</v>
      </c>
      <c r="G563" s="15"/>
      <c r="H563" s="15" t="s">
        <v>37</v>
      </c>
      <c r="I563" s="15" t="s">
        <v>37</v>
      </c>
      <c r="J563" s="15"/>
      <c r="K563" s="15"/>
      <c r="L563" s="15"/>
      <c r="M563" s="15"/>
      <c r="N563" s="15"/>
      <c r="O563" s="15"/>
      <c r="P563" s="840" t="s">
        <v>1180</v>
      </c>
      <c r="Q563" s="439" t="s">
        <v>1211</v>
      </c>
      <c r="R563" s="92" t="s">
        <v>67</v>
      </c>
      <c r="S563" s="19">
        <v>1</v>
      </c>
      <c r="T563" s="19"/>
      <c r="U563" s="19"/>
      <c r="V563" s="19"/>
      <c r="X563" s="143"/>
      <c r="Y563" s="144"/>
      <c r="AB563" s="137">
        <f t="shared" si="106"/>
        <v>0</v>
      </c>
      <c r="AC563" s="137">
        <f t="shared" si="107"/>
        <v>1</v>
      </c>
      <c r="AD563" s="137">
        <f t="shared" si="108"/>
        <v>1</v>
      </c>
      <c r="AE563" s="137">
        <f t="shared" si="109"/>
        <v>0</v>
      </c>
      <c r="AF563" s="137">
        <f t="shared" si="110"/>
        <v>0</v>
      </c>
      <c r="AG563" s="137">
        <f t="shared" si="111"/>
        <v>0</v>
      </c>
      <c r="AH563" s="137">
        <f t="shared" si="112"/>
        <v>0</v>
      </c>
      <c r="AI563" s="137">
        <f t="shared" si="113"/>
        <v>0</v>
      </c>
      <c r="AJ563" s="137">
        <f t="shared" si="114"/>
        <v>0</v>
      </c>
      <c r="AK563" s="137">
        <f t="shared" si="115"/>
        <v>1</v>
      </c>
      <c r="AL563" s="145"/>
      <c r="AM563" s="133">
        <f t="shared" si="116"/>
        <v>0</v>
      </c>
      <c r="AO563" s="133">
        <f t="shared" si="117"/>
        <v>1</v>
      </c>
    </row>
    <row r="564" spans="1:41" s="133" customFormat="1" ht="38.25">
      <c r="A564" s="594">
        <v>556</v>
      </c>
      <c r="B564" s="396" t="s">
        <v>1181</v>
      </c>
      <c r="C564" s="247" t="s">
        <v>1182</v>
      </c>
      <c r="D564" s="247" t="s">
        <v>66</v>
      </c>
      <c r="E564" s="307">
        <v>2017</v>
      </c>
      <c r="F564" s="307">
        <v>7</v>
      </c>
      <c r="G564" s="68" t="s">
        <v>37</v>
      </c>
      <c r="H564" s="88"/>
      <c r="I564" s="88"/>
      <c r="J564" s="88"/>
      <c r="K564" s="88"/>
      <c r="L564" s="88"/>
      <c r="M564" s="88"/>
      <c r="N564" s="88"/>
      <c r="O564" s="88"/>
      <c r="P564" s="840"/>
      <c r="Q564" s="439" t="s">
        <v>1211</v>
      </c>
      <c r="R564" s="92" t="s">
        <v>67</v>
      </c>
      <c r="S564" s="19"/>
      <c r="T564" s="19">
        <v>1</v>
      </c>
      <c r="U564" s="19"/>
      <c r="V564" s="19"/>
      <c r="X564" s="143"/>
      <c r="Y564" s="144"/>
      <c r="AB564" s="137">
        <f t="shared" si="106"/>
        <v>1</v>
      </c>
      <c r="AC564" s="137">
        <f t="shared" si="107"/>
        <v>0</v>
      </c>
      <c r="AD564" s="137">
        <f t="shared" si="108"/>
        <v>0</v>
      </c>
      <c r="AE564" s="137">
        <f t="shared" si="109"/>
        <v>0</v>
      </c>
      <c r="AF564" s="137">
        <f t="shared" si="110"/>
        <v>0</v>
      </c>
      <c r="AG564" s="137">
        <f t="shared" si="111"/>
        <v>0</v>
      </c>
      <c r="AH564" s="137">
        <f t="shared" si="112"/>
        <v>0</v>
      </c>
      <c r="AI564" s="137">
        <f t="shared" si="113"/>
        <v>0</v>
      </c>
      <c r="AJ564" s="137">
        <f t="shared" si="114"/>
        <v>0</v>
      </c>
      <c r="AK564" s="137">
        <f t="shared" si="115"/>
        <v>0</v>
      </c>
      <c r="AL564" s="145"/>
      <c r="AM564" s="133">
        <f t="shared" si="116"/>
        <v>0</v>
      </c>
      <c r="AO564" s="133">
        <f t="shared" si="117"/>
        <v>0</v>
      </c>
    </row>
    <row r="565" spans="1:41" s="133" customFormat="1" ht="38.25">
      <c r="A565" s="594">
        <v>557</v>
      </c>
      <c r="B565" s="222" t="s">
        <v>1183</v>
      </c>
      <c r="C565" s="247" t="s">
        <v>1184</v>
      </c>
      <c r="D565" s="247" t="s">
        <v>66</v>
      </c>
      <c r="E565" s="308">
        <v>2017</v>
      </c>
      <c r="F565" s="308">
        <v>7</v>
      </c>
      <c r="G565" s="89"/>
      <c r="H565" s="89"/>
      <c r="I565" s="89"/>
      <c r="J565" s="89"/>
      <c r="K565" s="89"/>
      <c r="L565" s="89"/>
      <c r="M565" s="89"/>
      <c r="N565" s="89"/>
      <c r="O565" s="89"/>
      <c r="P565" s="840"/>
      <c r="Q565" s="439" t="s">
        <v>1211</v>
      </c>
      <c r="R565" s="92" t="s">
        <v>67</v>
      </c>
      <c r="S565" s="19"/>
      <c r="T565" s="19">
        <v>1</v>
      </c>
      <c r="U565" s="19"/>
      <c r="V565" s="19"/>
      <c r="X565" s="143">
        <v>1</v>
      </c>
      <c r="Y565" s="144"/>
      <c r="AB565" s="137">
        <f t="shared" si="106"/>
        <v>0</v>
      </c>
      <c r="AC565" s="137">
        <f t="shared" si="107"/>
        <v>0</v>
      </c>
      <c r="AD565" s="137">
        <f t="shared" si="108"/>
        <v>0</v>
      </c>
      <c r="AE565" s="137">
        <f t="shared" si="109"/>
        <v>0</v>
      </c>
      <c r="AF565" s="137">
        <f t="shared" si="110"/>
        <v>0</v>
      </c>
      <c r="AG565" s="137">
        <f t="shared" si="111"/>
        <v>0</v>
      </c>
      <c r="AH565" s="137">
        <f t="shared" si="112"/>
        <v>0</v>
      </c>
      <c r="AI565" s="137">
        <f t="shared" si="113"/>
        <v>0</v>
      </c>
      <c r="AJ565" s="137">
        <f t="shared" si="114"/>
        <v>0</v>
      </c>
      <c r="AK565" s="137">
        <f t="shared" si="115"/>
        <v>0</v>
      </c>
      <c r="AL565" s="145"/>
      <c r="AM565" s="133">
        <f t="shared" si="116"/>
        <v>1</v>
      </c>
      <c r="AO565" s="133">
        <f t="shared" si="117"/>
        <v>0</v>
      </c>
    </row>
    <row r="566" spans="1:41" s="133" customFormat="1" ht="25.5">
      <c r="A566" s="594">
        <v>558</v>
      </c>
      <c r="B566" s="222" t="s">
        <v>1185</v>
      </c>
      <c r="C566" s="247" t="s">
        <v>1186</v>
      </c>
      <c r="D566" s="247" t="s">
        <v>66</v>
      </c>
      <c r="E566" s="309">
        <v>2016</v>
      </c>
      <c r="F566" s="309">
        <v>7</v>
      </c>
      <c r="G566" s="89" t="s">
        <v>37</v>
      </c>
      <c r="H566" s="90"/>
      <c r="I566" s="90"/>
      <c r="J566" s="90"/>
      <c r="K566" s="90"/>
      <c r="L566" s="90"/>
      <c r="M566" s="90"/>
      <c r="N566" s="90"/>
      <c r="O566" s="90"/>
      <c r="P566" s="840"/>
      <c r="Q566" s="439" t="s">
        <v>1211</v>
      </c>
      <c r="R566" s="92" t="s">
        <v>67</v>
      </c>
      <c r="S566" s="19"/>
      <c r="T566" s="19">
        <v>1</v>
      </c>
      <c r="U566" s="19"/>
      <c r="V566" s="19"/>
      <c r="X566" s="143"/>
      <c r="Y566" s="144"/>
      <c r="AB566" s="137">
        <f t="shared" si="106"/>
        <v>1</v>
      </c>
      <c r="AC566" s="137">
        <f t="shared" si="107"/>
        <v>0</v>
      </c>
      <c r="AD566" s="137">
        <f t="shared" si="108"/>
        <v>0</v>
      </c>
      <c r="AE566" s="137">
        <f t="shared" si="109"/>
        <v>0</v>
      </c>
      <c r="AF566" s="137">
        <f t="shared" si="110"/>
        <v>0</v>
      </c>
      <c r="AG566" s="137">
        <f t="shared" si="111"/>
        <v>0</v>
      </c>
      <c r="AH566" s="137">
        <f t="shared" si="112"/>
        <v>0</v>
      </c>
      <c r="AI566" s="137">
        <f t="shared" si="113"/>
        <v>0</v>
      </c>
      <c r="AJ566" s="137">
        <f t="shared" si="114"/>
        <v>0</v>
      </c>
      <c r="AK566" s="137">
        <f t="shared" si="115"/>
        <v>0</v>
      </c>
      <c r="AL566" s="145"/>
      <c r="AM566" s="133">
        <f t="shared" si="116"/>
        <v>0</v>
      </c>
      <c r="AO566" s="133">
        <f t="shared" si="117"/>
        <v>0</v>
      </c>
    </row>
    <row r="567" spans="1:41" s="133" customFormat="1" ht="12.75">
      <c r="A567" s="594">
        <v>559</v>
      </c>
      <c r="B567" s="222" t="s">
        <v>1187</v>
      </c>
      <c r="C567" s="247"/>
      <c r="D567" s="247" t="s">
        <v>66</v>
      </c>
      <c r="E567" s="310">
        <v>2005</v>
      </c>
      <c r="F567" s="310">
        <v>10</v>
      </c>
      <c r="G567" s="17" t="s">
        <v>37</v>
      </c>
      <c r="H567" s="17"/>
      <c r="I567" s="17"/>
      <c r="J567" s="17"/>
      <c r="K567" s="17"/>
      <c r="L567" s="17"/>
      <c r="M567" s="17"/>
      <c r="N567" s="17"/>
      <c r="O567" s="17"/>
      <c r="P567" s="840"/>
      <c r="Q567" s="439" t="s">
        <v>1211</v>
      </c>
      <c r="R567" s="92" t="s">
        <v>67</v>
      </c>
      <c r="S567" s="19">
        <v>1</v>
      </c>
      <c r="T567" s="19"/>
      <c r="U567" s="19"/>
      <c r="V567" s="19"/>
      <c r="X567" s="143"/>
      <c r="Y567" s="144"/>
      <c r="AB567" s="137">
        <f t="shared" si="106"/>
        <v>1</v>
      </c>
      <c r="AC567" s="137">
        <f t="shared" si="107"/>
        <v>0</v>
      </c>
      <c r="AD567" s="137">
        <f t="shared" si="108"/>
        <v>0</v>
      </c>
      <c r="AE567" s="137">
        <f t="shared" si="109"/>
        <v>0</v>
      </c>
      <c r="AF567" s="137">
        <f t="shared" si="110"/>
        <v>0</v>
      </c>
      <c r="AG567" s="137">
        <f t="shared" si="111"/>
        <v>0</v>
      </c>
      <c r="AH567" s="137">
        <f t="shared" si="112"/>
        <v>0</v>
      </c>
      <c r="AI567" s="137">
        <f t="shared" si="113"/>
        <v>0</v>
      </c>
      <c r="AJ567" s="137">
        <f t="shared" si="114"/>
        <v>0</v>
      </c>
      <c r="AK567" s="137">
        <f t="shared" si="115"/>
        <v>0</v>
      </c>
      <c r="AL567" s="145"/>
      <c r="AM567" s="133">
        <f t="shared" si="116"/>
        <v>0</v>
      </c>
      <c r="AO567" s="133">
        <f t="shared" si="117"/>
        <v>0</v>
      </c>
    </row>
    <row r="568" spans="1:41" s="133" customFormat="1" ht="25.5">
      <c r="A568" s="594">
        <v>560</v>
      </c>
      <c r="B568" s="222" t="s">
        <v>1188</v>
      </c>
      <c r="C568" s="247" t="s">
        <v>1189</v>
      </c>
      <c r="D568" s="247" t="s">
        <v>66</v>
      </c>
      <c r="E568" s="311">
        <v>2010</v>
      </c>
      <c r="F568" s="311">
        <v>16</v>
      </c>
      <c r="G568" s="89" t="s">
        <v>37</v>
      </c>
      <c r="H568" s="89"/>
      <c r="I568" s="89"/>
      <c r="J568" s="89"/>
      <c r="K568" s="89"/>
      <c r="L568" s="89"/>
      <c r="M568" s="89"/>
      <c r="N568" s="89"/>
      <c r="O568" s="89"/>
      <c r="P568" s="840"/>
      <c r="Q568" s="439" t="s">
        <v>1211</v>
      </c>
      <c r="R568" s="92" t="s">
        <v>67</v>
      </c>
      <c r="S568" s="19"/>
      <c r="T568" s="19">
        <v>1</v>
      </c>
      <c r="U568" s="19"/>
      <c r="V568" s="19"/>
      <c r="X568" s="143"/>
      <c r="Y568" s="144"/>
      <c r="AB568" s="137">
        <f t="shared" si="106"/>
        <v>1</v>
      </c>
      <c r="AC568" s="137">
        <f t="shared" si="107"/>
        <v>0</v>
      </c>
      <c r="AD568" s="137">
        <f t="shared" si="108"/>
        <v>0</v>
      </c>
      <c r="AE568" s="137">
        <f t="shared" si="109"/>
        <v>0</v>
      </c>
      <c r="AF568" s="137">
        <f t="shared" si="110"/>
        <v>0</v>
      </c>
      <c r="AG568" s="137">
        <f t="shared" si="111"/>
        <v>0</v>
      </c>
      <c r="AH568" s="137">
        <f t="shared" si="112"/>
        <v>0</v>
      </c>
      <c r="AI568" s="137">
        <f t="shared" si="113"/>
        <v>0</v>
      </c>
      <c r="AJ568" s="137">
        <f t="shared" si="114"/>
        <v>0</v>
      </c>
      <c r="AK568" s="137">
        <f t="shared" si="115"/>
        <v>0</v>
      </c>
      <c r="AL568" s="145"/>
      <c r="AM568" s="133">
        <f t="shared" si="116"/>
        <v>0</v>
      </c>
      <c r="AO568" s="133">
        <f t="shared" si="117"/>
        <v>0</v>
      </c>
    </row>
    <row r="569" spans="1:41" s="133" customFormat="1" ht="25.5">
      <c r="A569" s="594">
        <v>561</v>
      </c>
      <c r="B569" s="222" t="s">
        <v>1190</v>
      </c>
      <c r="C569" s="247" t="s">
        <v>1191</v>
      </c>
      <c r="D569" s="247" t="s">
        <v>66</v>
      </c>
      <c r="E569" s="312">
        <v>2012</v>
      </c>
      <c r="F569" s="312">
        <v>7</v>
      </c>
      <c r="G569" s="89" t="s">
        <v>37</v>
      </c>
      <c r="H569" s="89"/>
      <c r="I569" s="89"/>
      <c r="J569" s="89"/>
      <c r="K569" s="89"/>
      <c r="L569" s="89"/>
      <c r="M569" s="89"/>
      <c r="N569" s="89"/>
      <c r="O569" s="89"/>
      <c r="P569" s="840"/>
      <c r="Q569" s="439" t="s">
        <v>1211</v>
      </c>
      <c r="R569" s="92" t="s">
        <v>67</v>
      </c>
      <c r="S569" s="19"/>
      <c r="T569" s="19">
        <v>1</v>
      </c>
      <c r="U569" s="19"/>
      <c r="V569" s="19"/>
      <c r="X569" s="143"/>
      <c r="Y569" s="144"/>
      <c r="AB569" s="137">
        <f t="shared" si="106"/>
        <v>1</v>
      </c>
      <c r="AC569" s="137">
        <f t="shared" si="107"/>
        <v>0</v>
      </c>
      <c r="AD569" s="137">
        <f t="shared" si="108"/>
        <v>0</v>
      </c>
      <c r="AE569" s="137">
        <f t="shared" si="109"/>
        <v>0</v>
      </c>
      <c r="AF569" s="137">
        <f t="shared" si="110"/>
        <v>0</v>
      </c>
      <c r="AG569" s="137">
        <f t="shared" si="111"/>
        <v>0</v>
      </c>
      <c r="AH569" s="137">
        <f t="shared" si="112"/>
        <v>0</v>
      </c>
      <c r="AI569" s="137">
        <f t="shared" si="113"/>
        <v>0</v>
      </c>
      <c r="AJ569" s="137">
        <f t="shared" si="114"/>
        <v>0</v>
      </c>
      <c r="AK569" s="137">
        <f t="shared" si="115"/>
        <v>0</v>
      </c>
      <c r="AL569" s="145"/>
      <c r="AM569" s="133">
        <f t="shared" si="116"/>
        <v>0</v>
      </c>
      <c r="AO569" s="133">
        <f t="shared" si="117"/>
        <v>0</v>
      </c>
    </row>
    <row r="570" spans="1:41" s="133" customFormat="1" ht="12.75">
      <c r="A570" s="594">
        <v>562</v>
      </c>
      <c r="B570" s="222" t="s">
        <v>1192</v>
      </c>
      <c r="C570" s="247" t="s">
        <v>1193</v>
      </c>
      <c r="D570" s="247" t="s">
        <v>66</v>
      </c>
      <c r="E570" s="313">
        <v>2006</v>
      </c>
      <c r="F570" s="313">
        <v>30</v>
      </c>
      <c r="G570" s="89" t="s">
        <v>37</v>
      </c>
      <c r="H570" s="89"/>
      <c r="I570" s="89"/>
      <c r="J570" s="89"/>
      <c r="K570" s="89"/>
      <c r="L570" s="89"/>
      <c r="M570" s="89"/>
      <c r="N570" s="89"/>
      <c r="O570" s="89"/>
      <c r="P570" s="840" t="s">
        <v>1194</v>
      </c>
      <c r="Q570" s="439" t="s">
        <v>1211</v>
      </c>
      <c r="R570" s="92" t="s">
        <v>67</v>
      </c>
      <c r="S570" s="19">
        <v>1</v>
      </c>
      <c r="T570" s="19"/>
      <c r="U570" s="19"/>
      <c r="V570" s="19"/>
      <c r="X570" s="143"/>
      <c r="Y570" s="144"/>
      <c r="AB570" s="137">
        <f t="shared" si="106"/>
        <v>1</v>
      </c>
      <c r="AC570" s="137">
        <f t="shared" si="107"/>
        <v>0</v>
      </c>
      <c r="AD570" s="137">
        <f t="shared" si="108"/>
        <v>0</v>
      </c>
      <c r="AE570" s="137">
        <f t="shared" si="109"/>
        <v>0</v>
      </c>
      <c r="AF570" s="137">
        <f t="shared" si="110"/>
        <v>0</v>
      </c>
      <c r="AG570" s="137">
        <f t="shared" si="111"/>
        <v>0</v>
      </c>
      <c r="AH570" s="137">
        <f t="shared" si="112"/>
        <v>0</v>
      </c>
      <c r="AI570" s="137">
        <f t="shared" si="113"/>
        <v>0</v>
      </c>
      <c r="AJ570" s="137">
        <f t="shared" si="114"/>
        <v>0</v>
      </c>
      <c r="AK570" s="137">
        <f t="shared" si="115"/>
        <v>1</v>
      </c>
      <c r="AL570" s="145"/>
      <c r="AM570" s="133">
        <f t="shared" si="116"/>
        <v>0</v>
      </c>
      <c r="AO570" s="133">
        <f t="shared" si="117"/>
        <v>1</v>
      </c>
    </row>
    <row r="571" spans="1:41" s="133" customFormat="1" ht="25.5">
      <c r="A571" s="594">
        <v>563</v>
      </c>
      <c r="B571" s="222" t="s">
        <v>1195</v>
      </c>
      <c r="C571" s="247" t="s">
        <v>1196</v>
      </c>
      <c r="D571" s="247" t="s">
        <v>66</v>
      </c>
      <c r="E571" s="314">
        <v>2015</v>
      </c>
      <c r="F571" s="314">
        <v>8</v>
      </c>
      <c r="G571" s="89" t="s">
        <v>37</v>
      </c>
      <c r="H571" s="89"/>
      <c r="I571" s="89"/>
      <c r="J571" s="89"/>
      <c r="K571" s="89"/>
      <c r="L571" s="89"/>
      <c r="M571" s="89"/>
      <c r="N571" s="89"/>
      <c r="O571" s="89"/>
      <c r="P571" s="840"/>
      <c r="Q571" s="439" t="s">
        <v>1211</v>
      </c>
      <c r="R571" s="92" t="s">
        <v>67</v>
      </c>
      <c r="S571" s="19"/>
      <c r="T571" s="19">
        <v>1</v>
      </c>
      <c r="U571" s="19"/>
      <c r="V571" s="19"/>
      <c r="X571" s="143"/>
      <c r="Y571" s="144"/>
      <c r="AB571" s="137">
        <f t="shared" si="106"/>
        <v>1</v>
      </c>
      <c r="AC571" s="137">
        <f t="shared" si="107"/>
        <v>0</v>
      </c>
      <c r="AD571" s="137">
        <f t="shared" si="108"/>
        <v>0</v>
      </c>
      <c r="AE571" s="137">
        <f t="shared" si="109"/>
        <v>0</v>
      </c>
      <c r="AF571" s="137">
        <f t="shared" si="110"/>
        <v>0</v>
      </c>
      <c r="AG571" s="137">
        <f t="shared" si="111"/>
        <v>0</v>
      </c>
      <c r="AH571" s="137">
        <f t="shared" si="112"/>
        <v>0</v>
      </c>
      <c r="AI571" s="137">
        <f t="shared" si="113"/>
        <v>0</v>
      </c>
      <c r="AJ571" s="137">
        <f t="shared" si="114"/>
        <v>0</v>
      </c>
      <c r="AK571" s="137">
        <f t="shared" si="115"/>
        <v>0</v>
      </c>
      <c r="AL571" s="145"/>
      <c r="AM571" s="133">
        <f t="shared" si="116"/>
        <v>0</v>
      </c>
      <c r="AO571" s="133">
        <f t="shared" si="117"/>
        <v>0</v>
      </c>
    </row>
    <row r="572" spans="1:41" s="133" customFormat="1" ht="25.5">
      <c r="A572" s="594">
        <v>564</v>
      </c>
      <c r="B572" s="222" t="s">
        <v>1197</v>
      </c>
      <c r="C572" s="247" t="s">
        <v>1198</v>
      </c>
      <c r="D572" s="247" t="s">
        <v>66</v>
      </c>
      <c r="E572" s="770">
        <v>2019</v>
      </c>
      <c r="F572" s="315">
        <v>9</v>
      </c>
      <c r="G572" s="27" t="s">
        <v>37</v>
      </c>
      <c r="H572" s="27"/>
      <c r="I572" s="27"/>
      <c r="J572" s="27"/>
      <c r="K572" s="27"/>
      <c r="L572" s="27"/>
      <c r="M572" s="27"/>
      <c r="N572" s="27"/>
      <c r="O572" s="27"/>
      <c r="P572" s="840"/>
      <c r="Q572" s="439" t="s">
        <v>1211</v>
      </c>
      <c r="R572" s="92" t="s">
        <v>67</v>
      </c>
      <c r="S572" s="19"/>
      <c r="T572" s="19">
        <v>1</v>
      </c>
      <c r="U572" s="19"/>
      <c r="V572" s="19"/>
      <c r="X572" s="143"/>
      <c r="Y572" s="144"/>
      <c r="AB572" s="137">
        <f t="shared" si="106"/>
        <v>1</v>
      </c>
      <c r="AC572" s="137">
        <f t="shared" si="107"/>
        <v>0</v>
      </c>
      <c r="AD572" s="137">
        <f t="shared" si="108"/>
        <v>0</v>
      </c>
      <c r="AE572" s="137">
        <f t="shared" si="109"/>
        <v>0</v>
      </c>
      <c r="AF572" s="137">
        <f t="shared" si="110"/>
        <v>0</v>
      </c>
      <c r="AG572" s="137">
        <f t="shared" si="111"/>
        <v>0</v>
      </c>
      <c r="AH572" s="137">
        <f t="shared" si="112"/>
        <v>0</v>
      </c>
      <c r="AI572" s="137">
        <f t="shared" si="113"/>
        <v>0</v>
      </c>
      <c r="AJ572" s="137">
        <f t="shared" si="114"/>
        <v>0</v>
      </c>
      <c r="AK572" s="137">
        <f t="shared" si="115"/>
        <v>0</v>
      </c>
      <c r="AL572" s="145"/>
      <c r="AM572" s="133">
        <f t="shared" si="116"/>
        <v>0</v>
      </c>
      <c r="AO572" s="133">
        <f t="shared" si="117"/>
        <v>0</v>
      </c>
    </row>
    <row r="573" spans="1:41" s="133" customFormat="1" ht="12.75">
      <c r="A573" s="594">
        <v>565</v>
      </c>
      <c r="B573" s="222" t="s">
        <v>1199</v>
      </c>
      <c r="C573" s="247" t="s">
        <v>1200</v>
      </c>
      <c r="D573" s="247" t="s">
        <v>66</v>
      </c>
      <c r="E573" s="316">
        <v>2017</v>
      </c>
      <c r="F573" s="316">
        <v>11</v>
      </c>
      <c r="G573" s="89" t="s">
        <v>37</v>
      </c>
      <c r="H573" s="89"/>
      <c r="I573" s="89"/>
      <c r="J573" s="89"/>
      <c r="K573" s="89"/>
      <c r="L573" s="89"/>
      <c r="M573" s="89"/>
      <c r="N573" s="89"/>
      <c r="O573" s="89"/>
      <c r="P573" s="840"/>
      <c r="Q573" s="439" t="s">
        <v>1211</v>
      </c>
      <c r="R573" s="92" t="s">
        <v>67</v>
      </c>
      <c r="S573" s="19"/>
      <c r="T573" s="19">
        <v>1</v>
      </c>
      <c r="U573" s="19"/>
      <c r="V573" s="19"/>
      <c r="X573" s="143"/>
      <c r="Y573" s="144"/>
      <c r="AB573" s="137">
        <f t="shared" si="106"/>
        <v>1</v>
      </c>
      <c r="AC573" s="137">
        <f t="shared" si="107"/>
        <v>0</v>
      </c>
      <c r="AD573" s="137">
        <f t="shared" si="108"/>
        <v>0</v>
      </c>
      <c r="AE573" s="137">
        <f t="shared" si="109"/>
        <v>0</v>
      </c>
      <c r="AF573" s="137">
        <f t="shared" si="110"/>
        <v>0</v>
      </c>
      <c r="AG573" s="137">
        <f t="shared" si="111"/>
        <v>0</v>
      </c>
      <c r="AH573" s="137">
        <f t="shared" si="112"/>
        <v>0</v>
      </c>
      <c r="AI573" s="137">
        <f t="shared" si="113"/>
        <v>0</v>
      </c>
      <c r="AJ573" s="137">
        <f t="shared" si="114"/>
        <v>0</v>
      </c>
      <c r="AK573" s="137">
        <f t="shared" si="115"/>
        <v>0</v>
      </c>
      <c r="AL573" s="145"/>
      <c r="AM573" s="133">
        <f t="shared" si="116"/>
        <v>0</v>
      </c>
      <c r="AO573" s="133">
        <f t="shared" si="117"/>
        <v>0</v>
      </c>
    </row>
    <row r="574" spans="1:41" s="133" customFormat="1" ht="12.75">
      <c r="A574" s="594">
        <v>566</v>
      </c>
      <c r="B574" s="333" t="s">
        <v>1201</v>
      </c>
      <c r="C574" s="247" t="s">
        <v>1202</v>
      </c>
      <c r="D574" s="247" t="s">
        <v>79</v>
      </c>
      <c r="E574" s="317"/>
      <c r="F574" s="317"/>
      <c r="G574" s="89"/>
      <c r="H574" s="89" t="s">
        <v>37</v>
      </c>
      <c r="I574" s="89"/>
      <c r="J574" s="89"/>
      <c r="K574" s="89"/>
      <c r="L574" s="89"/>
      <c r="M574" s="89"/>
      <c r="N574" s="89"/>
      <c r="O574" s="89"/>
      <c r="P574" s="840"/>
      <c r="Q574" s="439" t="s">
        <v>1211</v>
      </c>
      <c r="R574" s="92" t="s">
        <v>68</v>
      </c>
      <c r="S574" s="19"/>
      <c r="T574" s="19"/>
      <c r="U574" s="19">
        <v>1</v>
      </c>
      <c r="V574" s="19"/>
      <c r="X574" s="143"/>
      <c r="Y574" s="144"/>
      <c r="AB574" s="137">
        <f t="shared" si="106"/>
        <v>0</v>
      </c>
      <c r="AC574" s="137">
        <f t="shared" si="107"/>
        <v>1</v>
      </c>
      <c r="AD574" s="137">
        <f t="shared" si="108"/>
        <v>0</v>
      </c>
      <c r="AE574" s="137">
        <f t="shared" si="109"/>
        <v>0</v>
      </c>
      <c r="AF574" s="137">
        <f t="shared" si="110"/>
        <v>0</v>
      </c>
      <c r="AG574" s="137">
        <f t="shared" si="111"/>
        <v>0</v>
      </c>
      <c r="AH574" s="137">
        <f t="shared" si="112"/>
        <v>0</v>
      </c>
      <c r="AI574" s="137">
        <f t="shared" si="113"/>
        <v>0</v>
      </c>
      <c r="AJ574" s="137">
        <f t="shared" si="114"/>
        <v>0</v>
      </c>
      <c r="AK574" s="137">
        <f t="shared" si="115"/>
        <v>0</v>
      </c>
      <c r="AL574" s="145"/>
      <c r="AM574" s="133">
        <f t="shared" si="116"/>
        <v>0</v>
      </c>
      <c r="AO574" s="133">
        <f t="shared" si="117"/>
        <v>0</v>
      </c>
    </row>
    <row r="575" spans="1:41" s="133" customFormat="1" ht="25.5">
      <c r="A575" s="594">
        <v>567</v>
      </c>
      <c r="B575" s="396" t="s">
        <v>1203</v>
      </c>
      <c r="C575" s="247" t="s">
        <v>1204</v>
      </c>
      <c r="D575" s="247" t="s">
        <v>1205</v>
      </c>
      <c r="E575" s="318">
        <v>2011</v>
      </c>
      <c r="F575" s="318">
        <v>7</v>
      </c>
      <c r="G575" s="18" t="s">
        <v>37</v>
      </c>
      <c r="H575" s="18"/>
      <c r="I575" s="18"/>
      <c r="J575" s="18"/>
      <c r="K575" s="18"/>
      <c r="L575" s="18"/>
      <c r="M575" s="18"/>
      <c r="N575" s="18"/>
      <c r="O575" s="18"/>
      <c r="P575" s="840"/>
      <c r="Q575" s="439" t="s">
        <v>1211</v>
      </c>
      <c r="R575" s="92" t="s">
        <v>68</v>
      </c>
      <c r="S575" s="19">
        <v>1</v>
      </c>
      <c r="T575" s="19"/>
      <c r="U575" s="19"/>
      <c r="V575" s="19"/>
      <c r="X575" s="143"/>
      <c r="Y575" s="144"/>
      <c r="AB575" s="137">
        <f t="shared" si="106"/>
        <v>1</v>
      </c>
      <c r="AC575" s="137">
        <f t="shared" si="107"/>
        <v>0</v>
      </c>
      <c r="AD575" s="137">
        <f t="shared" si="108"/>
        <v>0</v>
      </c>
      <c r="AE575" s="137">
        <f t="shared" si="109"/>
        <v>0</v>
      </c>
      <c r="AF575" s="137">
        <f t="shared" si="110"/>
        <v>0</v>
      </c>
      <c r="AG575" s="137">
        <f t="shared" si="111"/>
        <v>0</v>
      </c>
      <c r="AH575" s="137">
        <f t="shared" si="112"/>
        <v>0</v>
      </c>
      <c r="AI575" s="137">
        <f t="shared" si="113"/>
        <v>0</v>
      </c>
      <c r="AJ575" s="137">
        <f t="shared" si="114"/>
        <v>0</v>
      </c>
      <c r="AK575" s="137">
        <f t="shared" si="115"/>
        <v>0</v>
      </c>
      <c r="AL575" s="145"/>
      <c r="AM575" s="133">
        <f t="shared" si="116"/>
        <v>0</v>
      </c>
      <c r="AO575" s="133">
        <f t="shared" si="117"/>
        <v>0</v>
      </c>
    </row>
    <row r="576" spans="1:41" s="133" customFormat="1" ht="38.25">
      <c r="A576" s="594">
        <v>568</v>
      </c>
      <c r="B576" s="32" t="s">
        <v>1206</v>
      </c>
      <c r="C576" s="247" t="s">
        <v>1207</v>
      </c>
      <c r="D576" s="247" t="s">
        <v>1205</v>
      </c>
      <c r="E576" s="319">
        <v>2005</v>
      </c>
      <c r="F576" s="319">
        <v>7</v>
      </c>
      <c r="G576" s="13"/>
      <c r="H576" s="13"/>
      <c r="I576" s="13"/>
      <c r="J576" s="13"/>
      <c r="K576" s="13"/>
      <c r="L576" s="13"/>
      <c r="M576" s="13"/>
      <c r="N576" s="13"/>
      <c r="O576" s="13"/>
      <c r="P576" s="840" t="s">
        <v>1208</v>
      </c>
      <c r="Q576" s="439" t="s">
        <v>1211</v>
      </c>
      <c r="R576" s="92" t="s">
        <v>68</v>
      </c>
      <c r="S576" s="19">
        <v>1</v>
      </c>
      <c r="T576" s="19"/>
      <c r="U576" s="19"/>
      <c r="V576" s="19"/>
      <c r="X576" s="143">
        <v>1</v>
      </c>
      <c r="Y576" s="144"/>
      <c r="AB576" s="137">
        <f t="shared" si="106"/>
        <v>0</v>
      </c>
      <c r="AC576" s="137">
        <f t="shared" si="107"/>
        <v>0</v>
      </c>
      <c r="AD576" s="137">
        <f t="shared" si="108"/>
        <v>0</v>
      </c>
      <c r="AE576" s="137">
        <f t="shared" si="109"/>
        <v>0</v>
      </c>
      <c r="AF576" s="137">
        <f t="shared" si="110"/>
        <v>0</v>
      </c>
      <c r="AG576" s="137">
        <f t="shared" si="111"/>
        <v>0</v>
      </c>
      <c r="AH576" s="137">
        <f t="shared" si="112"/>
        <v>0</v>
      </c>
      <c r="AI576" s="137">
        <f t="shared" si="113"/>
        <v>0</v>
      </c>
      <c r="AJ576" s="137">
        <f t="shared" si="114"/>
        <v>0</v>
      </c>
      <c r="AK576" s="137">
        <f t="shared" si="115"/>
        <v>1</v>
      </c>
      <c r="AL576" s="145"/>
      <c r="AM576" s="133">
        <f t="shared" si="116"/>
        <v>1</v>
      </c>
      <c r="AO576" s="133">
        <f t="shared" si="117"/>
        <v>0</v>
      </c>
    </row>
    <row r="577" spans="1:41" s="133" customFormat="1" ht="12.75">
      <c r="A577" s="594">
        <v>569</v>
      </c>
      <c r="B577" s="32" t="s">
        <v>1209</v>
      </c>
      <c r="C577" s="247" t="s">
        <v>1210</v>
      </c>
      <c r="D577" s="247" t="s">
        <v>106</v>
      </c>
      <c r="E577" s="320">
        <v>2015</v>
      </c>
      <c r="F577" s="320">
        <v>10</v>
      </c>
      <c r="G577" s="13" t="s">
        <v>37</v>
      </c>
      <c r="H577" s="13"/>
      <c r="I577" s="13"/>
      <c r="J577" s="13"/>
      <c r="K577" s="13"/>
      <c r="L577" s="13"/>
      <c r="M577" s="13"/>
      <c r="N577" s="13"/>
      <c r="O577" s="13"/>
      <c r="P577" s="840"/>
      <c r="Q577" s="439" t="s">
        <v>1211</v>
      </c>
      <c r="R577" s="92" t="s">
        <v>68</v>
      </c>
      <c r="S577" s="19"/>
      <c r="T577" s="19">
        <v>1</v>
      </c>
      <c r="U577" s="19"/>
      <c r="V577" s="19"/>
      <c r="X577" s="143"/>
      <c r="Y577" s="144"/>
      <c r="AB577" s="137">
        <f t="shared" si="106"/>
        <v>1</v>
      </c>
      <c r="AC577" s="137">
        <f t="shared" si="107"/>
        <v>0</v>
      </c>
      <c r="AD577" s="137">
        <f t="shared" si="108"/>
        <v>0</v>
      </c>
      <c r="AE577" s="137">
        <f t="shared" si="109"/>
        <v>0</v>
      </c>
      <c r="AF577" s="137">
        <f t="shared" si="110"/>
        <v>0</v>
      </c>
      <c r="AG577" s="137">
        <f t="shared" si="111"/>
        <v>0</v>
      </c>
      <c r="AH577" s="137">
        <f t="shared" si="112"/>
        <v>0</v>
      </c>
      <c r="AI577" s="137">
        <f t="shared" si="113"/>
        <v>0</v>
      </c>
      <c r="AJ577" s="137">
        <f t="shared" si="114"/>
        <v>0</v>
      </c>
      <c r="AK577" s="137">
        <f t="shared" si="115"/>
        <v>0</v>
      </c>
      <c r="AL577" s="145"/>
      <c r="AM577" s="133">
        <f t="shared" si="116"/>
        <v>0</v>
      </c>
      <c r="AO577" s="133">
        <f t="shared" si="117"/>
        <v>0</v>
      </c>
    </row>
    <row r="578" spans="1:41" s="133" customFormat="1" ht="27.75" customHeight="1">
      <c r="A578" s="594">
        <v>570</v>
      </c>
      <c r="B578" s="219" t="s">
        <v>1212</v>
      </c>
      <c r="C578" s="247" t="s">
        <v>1213</v>
      </c>
      <c r="D578" s="247" t="s">
        <v>67</v>
      </c>
      <c r="E578" s="295"/>
      <c r="F578" s="211"/>
      <c r="G578" s="10"/>
      <c r="H578" s="10"/>
      <c r="I578" s="10"/>
      <c r="J578" s="20"/>
      <c r="K578" s="20"/>
      <c r="L578" s="20"/>
      <c r="M578" s="10"/>
      <c r="N578" s="10"/>
      <c r="O578" s="19" t="s">
        <v>37</v>
      </c>
      <c r="P578" s="840"/>
      <c r="Q578" s="439" t="s">
        <v>1353</v>
      </c>
      <c r="R578" s="92" t="s">
        <v>67</v>
      </c>
      <c r="S578" s="19"/>
      <c r="T578" s="19"/>
      <c r="U578" s="19">
        <v>1</v>
      </c>
      <c r="V578" s="19"/>
      <c r="X578" s="143"/>
      <c r="Y578" s="144"/>
      <c r="AB578" s="137">
        <f t="shared" si="106"/>
        <v>0</v>
      </c>
      <c r="AC578" s="137">
        <f t="shared" si="107"/>
        <v>0</v>
      </c>
      <c r="AD578" s="137">
        <f t="shared" si="108"/>
        <v>0</v>
      </c>
      <c r="AE578" s="137">
        <f t="shared" si="109"/>
        <v>0</v>
      </c>
      <c r="AF578" s="137">
        <f t="shared" si="110"/>
        <v>0</v>
      </c>
      <c r="AG578" s="137">
        <f t="shared" si="111"/>
        <v>0</v>
      </c>
      <c r="AH578" s="137">
        <f t="shared" si="112"/>
        <v>0</v>
      </c>
      <c r="AI578" s="137">
        <f t="shared" si="113"/>
        <v>0</v>
      </c>
      <c r="AJ578" s="137">
        <f t="shared" si="114"/>
        <v>1</v>
      </c>
      <c r="AK578" s="137">
        <f t="shared" si="115"/>
        <v>0</v>
      </c>
      <c r="AL578" s="145"/>
      <c r="AM578" s="133">
        <f t="shared" si="116"/>
        <v>0</v>
      </c>
      <c r="AO578" s="133">
        <f t="shared" si="117"/>
        <v>0</v>
      </c>
    </row>
    <row r="579" spans="1:41" s="133" customFormat="1" ht="25.5">
      <c r="A579" s="594">
        <v>571</v>
      </c>
      <c r="B579" s="219" t="s">
        <v>1214</v>
      </c>
      <c r="C579" s="247" t="s">
        <v>1215</v>
      </c>
      <c r="D579" s="247" t="s">
        <v>67</v>
      </c>
      <c r="E579" s="295"/>
      <c r="F579" s="211"/>
      <c r="G579" s="10"/>
      <c r="H579" s="10"/>
      <c r="I579" s="10"/>
      <c r="J579" s="20"/>
      <c r="K579" s="20"/>
      <c r="L579" s="20"/>
      <c r="M579" s="10"/>
      <c r="N579" s="10"/>
      <c r="O579" s="19" t="s">
        <v>37</v>
      </c>
      <c r="P579" s="840"/>
      <c r="Q579" s="439" t="s">
        <v>1353</v>
      </c>
      <c r="R579" s="92" t="s">
        <v>67</v>
      </c>
      <c r="S579" s="19"/>
      <c r="T579" s="19"/>
      <c r="U579" s="19">
        <v>1</v>
      </c>
      <c r="V579" s="19"/>
      <c r="X579" s="143"/>
      <c r="Y579" s="144"/>
      <c r="AB579" s="137">
        <f t="shared" si="106"/>
        <v>0</v>
      </c>
      <c r="AC579" s="137">
        <f t="shared" si="107"/>
        <v>0</v>
      </c>
      <c r="AD579" s="137">
        <f t="shared" si="108"/>
        <v>0</v>
      </c>
      <c r="AE579" s="137">
        <f t="shared" si="109"/>
        <v>0</v>
      </c>
      <c r="AF579" s="137">
        <f t="shared" si="110"/>
        <v>0</v>
      </c>
      <c r="AG579" s="137">
        <f t="shared" si="111"/>
        <v>0</v>
      </c>
      <c r="AH579" s="137">
        <f t="shared" si="112"/>
        <v>0</v>
      </c>
      <c r="AI579" s="137">
        <f t="shared" si="113"/>
        <v>0</v>
      </c>
      <c r="AJ579" s="137">
        <f t="shared" si="114"/>
        <v>1</v>
      </c>
      <c r="AK579" s="137">
        <f t="shared" si="115"/>
        <v>0</v>
      </c>
      <c r="AL579" s="145"/>
      <c r="AM579" s="133">
        <f t="shared" si="116"/>
        <v>0</v>
      </c>
      <c r="AO579" s="133">
        <f t="shared" si="117"/>
        <v>0</v>
      </c>
    </row>
    <row r="580" spans="1:41" s="133" customFormat="1" ht="12.75">
      <c r="A580" s="594">
        <v>572</v>
      </c>
      <c r="B580" s="219" t="s">
        <v>1216</v>
      </c>
      <c r="C580" s="247" t="s">
        <v>1217</v>
      </c>
      <c r="D580" s="247" t="s">
        <v>67</v>
      </c>
      <c r="E580" s="295"/>
      <c r="F580" s="211"/>
      <c r="G580" s="10"/>
      <c r="H580" s="10"/>
      <c r="I580" s="10"/>
      <c r="J580" s="20"/>
      <c r="K580" s="20"/>
      <c r="L580" s="20"/>
      <c r="M580" s="10"/>
      <c r="N580" s="10"/>
      <c r="O580" s="19" t="s">
        <v>37</v>
      </c>
      <c r="P580" s="840"/>
      <c r="Q580" s="439" t="s">
        <v>1353</v>
      </c>
      <c r="R580" s="92" t="s">
        <v>67</v>
      </c>
      <c r="S580" s="19"/>
      <c r="T580" s="19"/>
      <c r="U580" s="19">
        <v>1</v>
      </c>
      <c r="V580" s="19"/>
      <c r="X580" s="143"/>
      <c r="Y580" s="144"/>
      <c r="AB580" s="137">
        <f t="shared" si="106"/>
        <v>0</v>
      </c>
      <c r="AC580" s="137">
        <f t="shared" si="107"/>
        <v>0</v>
      </c>
      <c r="AD580" s="137">
        <f t="shared" si="108"/>
        <v>0</v>
      </c>
      <c r="AE580" s="137">
        <f t="shared" si="109"/>
        <v>0</v>
      </c>
      <c r="AF580" s="137">
        <f t="shared" si="110"/>
        <v>0</v>
      </c>
      <c r="AG580" s="137">
        <f t="shared" si="111"/>
        <v>0</v>
      </c>
      <c r="AH580" s="137">
        <f t="shared" si="112"/>
        <v>0</v>
      </c>
      <c r="AI580" s="137">
        <f t="shared" si="113"/>
        <v>0</v>
      </c>
      <c r="AJ580" s="137">
        <f t="shared" si="114"/>
        <v>1</v>
      </c>
      <c r="AK580" s="137">
        <f t="shared" si="115"/>
        <v>0</v>
      </c>
      <c r="AL580" s="145"/>
      <c r="AM580" s="133">
        <f t="shared" si="116"/>
        <v>0</v>
      </c>
      <c r="AO580" s="133">
        <f t="shared" si="117"/>
        <v>0</v>
      </c>
    </row>
    <row r="581" spans="1:41" s="133" customFormat="1" ht="25.5">
      <c r="A581" s="594">
        <v>573</v>
      </c>
      <c r="B581" s="219" t="s">
        <v>1218</v>
      </c>
      <c r="C581" s="247" t="s">
        <v>1219</v>
      </c>
      <c r="D581" s="247" t="s">
        <v>67</v>
      </c>
      <c r="E581" s="295"/>
      <c r="F581" s="211"/>
      <c r="G581" s="10"/>
      <c r="H581" s="10"/>
      <c r="I581" s="10"/>
      <c r="J581" s="20"/>
      <c r="K581" s="20"/>
      <c r="L581" s="20"/>
      <c r="M581" s="10"/>
      <c r="N581" s="10"/>
      <c r="O581" s="19" t="s">
        <v>37</v>
      </c>
      <c r="P581" s="840"/>
      <c r="Q581" s="439" t="s">
        <v>1353</v>
      </c>
      <c r="R581" s="92" t="s">
        <v>67</v>
      </c>
      <c r="S581" s="19"/>
      <c r="T581" s="19"/>
      <c r="U581" s="19">
        <v>1</v>
      </c>
      <c r="V581" s="19"/>
      <c r="X581" s="143"/>
      <c r="Y581" s="144"/>
      <c r="AB581" s="137">
        <f t="shared" si="106"/>
        <v>0</v>
      </c>
      <c r="AC581" s="137">
        <f t="shared" si="107"/>
        <v>0</v>
      </c>
      <c r="AD581" s="137">
        <f t="shared" si="108"/>
        <v>0</v>
      </c>
      <c r="AE581" s="137">
        <f t="shared" si="109"/>
        <v>0</v>
      </c>
      <c r="AF581" s="137">
        <f t="shared" si="110"/>
        <v>0</v>
      </c>
      <c r="AG581" s="137">
        <f t="shared" si="111"/>
        <v>0</v>
      </c>
      <c r="AH581" s="137">
        <f t="shared" si="112"/>
        <v>0</v>
      </c>
      <c r="AI581" s="137">
        <f t="shared" si="113"/>
        <v>0</v>
      </c>
      <c r="AJ581" s="137">
        <f t="shared" si="114"/>
        <v>1</v>
      </c>
      <c r="AK581" s="137">
        <f t="shared" si="115"/>
        <v>0</v>
      </c>
      <c r="AL581" s="145"/>
      <c r="AM581" s="133">
        <f t="shared" si="116"/>
        <v>0</v>
      </c>
      <c r="AO581" s="133">
        <f t="shared" si="117"/>
        <v>0</v>
      </c>
    </row>
    <row r="582" spans="1:41" s="133" customFormat="1" ht="25.5">
      <c r="A582" s="594">
        <v>574</v>
      </c>
      <c r="B582" s="219" t="s">
        <v>1220</v>
      </c>
      <c r="C582" s="247" t="s">
        <v>1219</v>
      </c>
      <c r="D582" s="247" t="s">
        <v>1221</v>
      </c>
      <c r="E582" s="295"/>
      <c r="F582" s="211"/>
      <c r="G582" s="10"/>
      <c r="H582" s="10"/>
      <c r="I582" s="10"/>
      <c r="J582" s="20"/>
      <c r="K582" s="20"/>
      <c r="L582" s="20"/>
      <c r="M582" s="10"/>
      <c r="N582" s="10"/>
      <c r="O582" s="19" t="s">
        <v>37</v>
      </c>
      <c r="P582" s="840"/>
      <c r="Q582" s="439" t="s">
        <v>1353</v>
      </c>
      <c r="R582" s="92" t="s">
        <v>68</v>
      </c>
      <c r="S582" s="19"/>
      <c r="T582" s="19"/>
      <c r="U582" s="19">
        <v>1</v>
      </c>
      <c r="V582" s="19"/>
      <c r="X582" s="143"/>
      <c r="Y582" s="144"/>
      <c r="AB582" s="137">
        <f t="shared" si="106"/>
        <v>0</v>
      </c>
      <c r="AC582" s="137">
        <f t="shared" si="107"/>
        <v>0</v>
      </c>
      <c r="AD582" s="137">
        <f t="shared" si="108"/>
        <v>0</v>
      </c>
      <c r="AE582" s="137">
        <f t="shared" si="109"/>
        <v>0</v>
      </c>
      <c r="AF582" s="137">
        <f t="shared" si="110"/>
        <v>0</v>
      </c>
      <c r="AG582" s="137">
        <f t="shared" si="111"/>
        <v>0</v>
      </c>
      <c r="AH582" s="137">
        <f t="shared" si="112"/>
        <v>0</v>
      </c>
      <c r="AI582" s="137">
        <f t="shared" si="113"/>
        <v>0</v>
      </c>
      <c r="AJ582" s="137">
        <f t="shared" si="114"/>
        <v>1</v>
      </c>
      <c r="AK582" s="137">
        <f t="shared" si="115"/>
        <v>0</v>
      </c>
      <c r="AL582" s="145"/>
      <c r="AM582" s="133">
        <f t="shared" si="116"/>
        <v>0</v>
      </c>
      <c r="AO582" s="133">
        <f t="shared" si="117"/>
        <v>0</v>
      </c>
    </row>
    <row r="583" spans="1:41" s="133" customFormat="1" ht="25.5">
      <c r="A583" s="594">
        <v>575</v>
      </c>
      <c r="B583" s="219" t="s">
        <v>1222</v>
      </c>
      <c r="C583" s="247" t="s">
        <v>1223</v>
      </c>
      <c r="D583" s="247" t="s">
        <v>67</v>
      </c>
      <c r="E583" s="295"/>
      <c r="F583" s="211"/>
      <c r="G583" s="10"/>
      <c r="H583" s="10"/>
      <c r="I583" s="10"/>
      <c r="J583" s="20"/>
      <c r="K583" s="20"/>
      <c r="L583" s="20"/>
      <c r="M583" s="10"/>
      <c r="N583" s="10"/>
      <c r="O583" s="19" t="s">
        <v>37</v>
      </c>
      <c r="P583" s="840"/>
      <c r="Q583" s="439" t="s">
        <v>1353</v>
      </c>
      <c r="R583" s="92" t="s">
        <v>67</v>
      </c>
      <c r="S583" s="19"/>
      <c r="T583" s="19"/>
      <c r="U583" s="19">
        <v>1</v>
      </c>
      <c r="V583" s="19"/>
      <c r="X583" s="143"/>
      <c r="Y583" s="144"/>
      <c r="AB583" s="137">
        <f t="shared" si="106"/>
        <v>0</v>
      </c>
      <c r="AC583" s="137">
        <f t="shared" si="107"/>
        <v>0</v>
      </c>
      <c r="AD583" s="137">
        <f t="shared" si="108"/>
        <v>0</v>
      </c>
      <c r="AE583" s="137">
        <f t="shared" si="109"/>
        <v>0</v>
      </c>
      <c r="AF583" s="137">
        <f t="shared" si="110"/>
        <v>0</v>
      </c>
      <c r="AG583" s="137">
        <f t="shared" si="111"/>
        <v>0</v>
      </c>
      <c r="AH583" s="137">
        <f t="shared" si="112"/>
        <v>0</v>
      </c>
      <c r="AI583" s="137">
        <f t="shared" si="113"/>
        <v>0</v>
      </c>
      <c r="AJ583" s="137">
        <f t="shared" si="114"/>
        <v>1</v>
      </c>
      <c r="AK583" s="137">
        <f t="shared" si="115"/>
        <v>0</v>
      </c>
      <c r="AL583" s="145"/>
      <c r="AM583" s="133">
        <f t="shared" si="116"/>
        <v>0</v>
      </c>
      <c r="AO583" s="133">
        <f t="shared" si="117"/>
        <v>0</v>
      </c>
    </row>
    <row r="584" spans="1:41" s="133" customFormat="1" ht="25.5">
      <c r="A584" s="594">
        <v>576</v>
      </c>
      <c r="B584" s="219" t="s">
        <v>1224</v>
      </c>
      <c r="C584" s="247" t="s">
        <v>1225</v>
      </c>
      <c r="D584" s="247" t="s">
        <v>67</v>
      </c>
      <c r="E584" s="295"/>
      <c r="F584" s="211"/>
      <c r="G584" s="10"/>
      <c r="H584" s="10"/>
      <c r="I584" s="10"/>
      <c r="J584" s="20"/>
      <c r="K584" s="20"/>
      <c r="L584" s="20"/>
      <c r="M584" s="10"/>
      <c r="N584" s="10"/>
      <c r="O584" s="19" t="s">
        <v>37</v>
      </c>
      <c r="P584" s="840"/>
      <c r="Q584" s="439" t="s">
        <v>1353</v>
      </c>
      <c r="R584" s="92" t="s">
        <v>67</v>
      </c>
      <c r="S584" s="19"/>
      <c r="T584" s="19"/>
      <c r="U584" s="19">
        <v>1</v>
      </c>
      <c r="V584" s="19"/>
      <c r="X584" s="143"/>
      <c r="Y584" s="144"/>
      <c r="AB584" s="137">
        <f t="shared" si="106"/>
        <v>0</v>
      </c>
      <c r="AC584" s="137">
        <f t="shared" si="107"/>
        <v>0</v>
      </c>
      <c r="AD584" s="137">
        <f t="shared" si="108"/>
        <v>0</v>
      </c>
      <c r="AE584" s="137">
        <f t="shared" si="109"/>
        <v>0</v>
      </c>
      <c r="AF584" s="137">
        <f t="shared" si="110"/>
        <v>0</v>
      </c>
      <c r="AG584" s="137">
        <f t="shared" si="111"/>
        <v>0</v>
      </c>
      <c r="AH584" s="137">
        <f t="shared" si="112"/>
        <v>0</v>
      </c>
      <c r="AI584" s="137">
        <f t="shared" si="113"/>
        <v>0</v>
      </c>
      <c r="AJ584" s="137">
        <f t="shared" si="114"/>
        <v>1</v>
      </c>
      <c r="AK584" s="137">
        <f t="shared" si="115"/>
        <v>0</v>
      </c>
      <c r="AL584" s="145"/>
      <c r="AM584" s="133">
        <f t="shared" si="116"/>
        <v>0</v>
      </c>
      <c r="AO584" s="133">
        <f t="shared" si="117"/>
        <v>0</v>
      </c>
    </row>
    <row r="585" spans="1:41" s="133" customFormat="1" ht="12.75">
      <c r="A585" s="594">
        <v>577</v>
      </c>
      <c r="B585" s="219" t="s">
        <v>1226</v>
      </c>
      <c r="C585" s="247" t="s">
        <v>1227</v>
      </c>
      <c r="D585" s="247" t="s">
        <v>67</v>
      </c>
      <c r="E585" s="295"/>
      <c r="F585" s="211"/>
      <c r="G585" s="10"/>
      <c r="H585" s="10"/>
      <c r="I585" s="10"/>
      <c r="J585" s="20"/>
      <c r="K585" s="20"/>
      <c r="L585" s="20"/>
      <c r="M585" s="10"/>
      <c r="N585" s="10"/>
      <c r="O585" s="19" t="s">
        <v>37</v>
      </c>
      <c r="P585" s="840"/>
      <c r="Q585" s="439" t="s">
        <v>1353</v>
      </c>
      <c r="R585" s="92" t="s">
        <v>67</v>
      </c>
      <c r="S585" s="19"/>
      <c r="T585" s="19"/>
      <c r="U585" s="19">
        <v>1</v>
      </c>
      <c r="V585" s="19"/>
      <c r="X585" s="143"/>
      <c r="Y585" s="144"/>
      <c r="AB585" s="137">
        <f t="shared" si="106"/>
        <v>0</v>
      </c>
      <c r="AC585" s="137">
        <f t="shared" si="107"/>
        <v>0</v>
      </c>
      <c r="AD585" s="137">
        <f t="shared" si="108"/>
        <v>0</v>
      </c>
      <c r="AE585" s="137">
        <f t="shared" si="109"/>
        <v>0</v>
      </c>
      <c r="AF585" s="137">
        <f t="shared" si="110"/>
        <v>0</v>
      </c>
      <c r="AG585" s="137">
        <f t="shared" si="111"/>
        <v>0</v>
      </c>
      <c r="AH585" s="137">
        <f t="shared" si="112"/>
        <v>0</v>
      </c>
      <c r="AI585" s="137">
        <f t="shared" si="113"/>
        <v>0</v>
      </c>
      <c r="AJ585" s="137">
        <f t="shared" si="114"/>
        <v>1</v>
      </c>
      <c r="AK585" s="137">
        <f t="shared" si="115"/>
        <v>0</v>
      </c>
      <c r="AL585" s="145"/>
      <c r="AM585" s="133">
        <f t="shared" si="116"/>
        <v>0</v>
      </c>
      <c r="AO585" s="133">
        <f t="shared" si="117"/>
        <v>0</v>
      </c>
    </row>
    <row r="586" spans="1:41" s="133" customFormat="1" ht="12.75">
      <c r="A586" s="594">
        <v>578</v>
      </c>
      <c r="B586" s="472" t="s">
        <v>1228</v>
      </c>
      <c r="C586" s="247" t="s">
        <v>1229</v>
      </c>
      <c r="D586" s="247" t="s">
        <v>1230</v>
      </c>
      <c r="E586" s="295"/>
      <c r="F586" s="211"/>
      <c r="G586" s="10"/>
      <c r="H586" s="10"/>
      <c r="I586" s="10"/>
      <c r="J586" s="20" t="s">
        <v>37</v>
      </c>
      <c r="K586" s="20"/>
      <c r="L586" s="20" t="s">
        <v>37</v>
      </c>
      <c r="M586" s="10"/>
      <c r="N586" s="10"/>
      <c r="O586" s="19" t="s">
        <v>37</v>
      </c>
      <c r="P586" s="840"/>
      <c r="Q586" s="439" t="s">
        <v>1353</v>
      </c>
      <c r="R586" s="92" t="s">
        <v>68</v>
      </c>
      <c r="S586" s="19"/>
      <c r="T586" s="19"/>
      <c r="U586" s="19">
        <v>1</v>
      </c>
      <c r="V586" s="19"/>
      <c r="X586" s="143"/>
      <c r="Y586" s="144"/>
      <c r="AB586" s="137">
        <f t="shared" ref="AB586:AB649" si="118">IF(ISBLANK(G586),0,1)</f>
        <v>0</v>
      </c>
      <c r="AC586" s="137">
        <f t="shared" ref="AC586:AC649" si="119">IF(ISBLANK(H586),0,1)</f>
        <v>0</v>
      </c>
      <c r="AD586" s="137">
        <f t="shared" ref="AD586:AD649" si="120">IF(ISBLANK(I586),0,1)</f>
        <v>0</v>
      </c>
      <c r="AE586" s="137">
        <f t="shared" ref="AE586:AE649" si="121">IF(ISBLANK(J586),0,1)</f>
        <v>1</v>
      </c>
      <c r="AF586" s="137">
        <f t="shared" ref="AF586:AF649" si="122">IF(ISBLANK(K586),0,1)</f>
        <v>0</v>
      </c>
      <c r="AG586" s="137">
        <f t="shared" ref="AG586:AG649" si="123">IF(ISBLANK(L586),0,1)</f>
        <v>1</v>
      </c>
      <c r="AH586" s="137">
        <f t="shared" ref="AH586:AH649" si="124">IF(ISBLANK(M586),0,1)</f>
        <v>0</v>
      </c>
      <c r="AI586" s="137">
        <f t="shared" ref="AI586:AI649" si="125">IF(ISBLANK(N586),0,1)</f>
        <v>0</v>
      </c>
      <c r="AJ586" s="137">
        <f t="shared" ref="AJ586:AJ649" si="126">IF(ISBLANK(O586),0,1)</f>
        <v>1</v>
      </c>
      <c r="AK586" s="137">
        <f t="shared" ref="AK586:AK649" si="127">IF(ISBLANK(P586),0,1)</f>
        <v>0</v>
      </c>
      <c r="AL586" s="145"/>
      <c r="AM586" s="133">
        <f t="shared" ref="AM586:AM649" si="128">+W586+X586+Y586+Z586+AA586+AL586</f>
        <v>0</v>
      </c>
      <c r="AO586" s="133">
        <f t="shared" ref="AO586:AO649" si="129">+IF(AM586=0,AK586,0)</f>
        <v>0</v>
      </c>
    </row>
    <row r="587" spans="1:41" s="133" customFormat="1" ht="25.5">
      <c r="A587" s="594">
        <v>579</v>
      </c>
      <c r="B587" s="472" t="s">
        <v>1231</v>
      </c>
      <c r="C587" s="247" t="s">
        <v>1232</v>
      </c>
      <c r="D587" s="247" t="s">
        <v>1233</v>
      </c>
      <c r="E587" s="295"/>
      <c r="F587" s="211"/>
      <c r="G587" s="10"/>
      <c r="H587" s="10"/>
      <c r="I587" s="10"/>
      <c r="J587" s="20"/>
      <c r="K587" s="20"/>
      <c r="L587" s="20"/>
      <c r="M587" s="10"/>
      <c r="N587" s="10"/>
      <c r="O587" s="19" t="s">
        <v>37</v>
      </c>
      <c r="P587" s="840"/>
      <c r="Q587" s="439" t="s">
        <v>1353</v>
      </c>
      <c r="R587" s="92" t="s">
        <v>68</v>
      </c>
      <c r="S587" s="19"/>
      <c r="T587" s="19"/>
      <c r="U587" s="19">
        <v>1</v>
      </c>
      <c r="V587" s="19"/>
      <c r="X587" s="143"/>
      <c r="Y587" s="144"/>
      <c r="AB587" s="137">
        <f t="shared" si="118"/>
        <v>0</v>
      </c>
      <c r="AC587" s="137">
        <f t="shared" si="119"/>
        <v>0</v>
      </c>
      <c r="AD587" s="137">
        <f t="shared" si="120"/>
        <v>0</v>
      </c>
      <c r="AE587" s="137">
        <f t="shared" si="121"/>
        <v>0</v>
      </c>
      <c r="AF587" s="137">
        <f t="shared" si="122"/>
        <v>0</v>
      </c>
      <c r="AG587" s="137">
        <f t="shared" si="123"/>
        <v>0</v>
      </c>
      <c r="AH587" s="137">
        <f t="shared" si="124"/>
        <v>0</v>
      </c>
      <c r="AI587" s="137">
        <f t="shared" si="125"/>
        <v>0</v>
      </c>
      <c r="AJ587" s="137">
        <f t="shared" si="126"/>
        <v>1</v>
      </c>
      <c r="AK587" s="137">
        <f t="shared" si="127"/>
        <v>0</v>
      </c>
      <c r="AL587" s="145"/>
      <c r="AM587" s="133">
        <f t="shared" si="128"/>
        <v>0</v>
      </c>
      <c r="AO587" s="133">
        <f t="shared" si="129"/>
        <v>0</v>
      </c>
    </row>
    <row r="588" spans="1:41" s="133" customFormat="1" ht="25.5">
      <c r="A588" s="594">
        <v>580</v>
      </c>
      <c r="B588" s="384" t="s">
        <v>1234</v>
      </c>
      <c r="C588" s="247" t="s">
        <v>1235</v>
      </c>
      <c r="D588" s="247" t="s">
        <v>67</v>
      </c>
      <c r="E588" s="295"/>
      <c r="F588" s="211"/>
      <c r="G588" s="10"/>
      <c r="H588" s="10"/>
      <c r="I588" s="10"/>
      <c r="J588" s="20"/>
      <c r="K588" s="20"/>
      <c r="L588" s="20"/>
      <c r="M588" s="10"/>
      <c r="N588" s="10"/>
      <c r="O588" s="19" t="s">
        <v>37</v>
      </c>
      <c r="P588" s="840"/>
      <c r="Q588" s="439" t="s">
        <v>1353</v>
      </c>
      <c r="R588" s="92" t="s">
        <v>67</v>
      </c>
      <c r="S588" s="19"/>
      <c r="T588" s="19"/>
      <c r="U588" s="19">
        <v>1</v>
      </c>
      <c r="V588" s="19"/>
      <c r="X588" s="143"/>
      <c r="Y588" s="144"/>
      <c r="AB588" s="137">
        <f t="shared" si="118"/>
        <v>0</v>
      </c>
      <c r="AC588" s="137">
        <f t="shared" si="119"/>
        <v>0</v>
      </c>
      <c r="AD588" s="137">
        <f t="shared" si="120"/>
        <v>0</v>
      </c>
      <c r="AE588" s="137">
        <f t="shared" si="121"/>
        <v>0</v>
      </c>
      <c r="AF588" s="137">
        <f t="shared" si="122"/>
        <v>0</v>
      </c>
      <c r="AG588" s="137">
        <f t="shared" si="123"/>
        <v>0</v>
      </c>
      <c r="AH588" s="137">
        <f t="shared" si="124"/>
        <v>0</v>
      </c>
      <c r="AI588" s="137">
        <f t="shared" si="125"/>
        <v>0</v>
      </c>
      <c r="AJ588" s="137">
        <f t="shared" si="126"/>
        <v>1</v>
      </c>
      <c r="AK588" s="137">
        <f t="shared" si="127"/>
        <v>0</v>
      </c>
      <c r="AL588" s="145"/>
      <c r="AM588" s="133">
        <f t="shared" si="128"/>
        <v>0</v>
      </c>
      <c r="AO588" s="133">
        <f t="shared" si="129"/>
        <v>0</v>
      </c>
    </row>
    <row r="589" spans="1:41" s="133" customFormat="1" ht="25.5">
      <c r="A589" s="594">
        <v>581</v>
      </c>
      <c r="B589" s="384" t="s">
        <v>1236</v>
      </c>
      <c r="C589" s="247" t="s">
        <v>1237</v>
      </c>
      <c r="D589" s="247" t="s">
        <v>67</v>
      </c>
      <c r="E589" s="295"/>
      <c r="F589" s="211"/>
      <c r="G589" s="10"/>
      <c r="H589" s="10"/>
      <c r="I589" s="10"/>
      <c r="J589" s="20"/>
      <c r="K589" s="20"/>
      <c r="L589" s="20"/>
      <c r="M589" s="10"/>
      <c r="N589" s="10"/>
      <c r="O589" s="19" t="s">
        <v>37</v>
      </c>
      <c r="P589" s="840"/>
      <c r="Q589" s="439" t="s">
        <v>1353</v>
      </c>
      <c r="R589" s="92" t="s">
        <v>67</v>
      </c>
      <c r="S589" s="19"/>
      <c r="T589" s="19"/>
      <c r="U589" s="19">
        <v>1</v>
      </c>
      <c r="V589" s="19"/>
      <c r="X589" s="143"/>
      <c r="Y589" s="144"/>
      <c r="AB589" s="137">
        <f t="shared" si="118"/>
        <v>0</v>
      </c>
      <c r="AC589" s="137">
        <f t="shared" si="119"/>
        <v>0</v>
      </c>
      <c r="AD589" s="137">
        <f t="shared" si="120"/>
        <v>0</v>
      </c>
      <c r="AE589" s="137">
        <f t="shared" si="121"/>
        <v>0</v>
      </c>
      <c r="AF589" s="137">
        <f t="shared" si="122"/>
        <v>0</v>
      </c>
      <c r="AG589" s="137">
        <f t="shared" si="123"/>
        <v>0</v>
      </c>
      <c r="AH589" s="137">
        <f t="shared" si="124"/>
        <v>0</v>
      </c>
      <c r="AI589" s="137">
        <f t="shared" si="125"/>
        <v>0</v>
      </c>
      <c r="AJ589" s="137">
        <f t="shared" si="126"/>
        <v>1</v>
      </c>
      <c r="AK589" s="137">
        <f t="shared" si="127"/>
        <v>0</v>
      </c>
      <c r="AL589" s="145"/>
      <c r="AM589" s="133">
        <f t="shared" si="128"/>
        <v>0</v>
      </c>
      <c r="AO589" s="133">
        <f t="shared" si="129"/>
        <v>0</v>
      </c>
    </row>
    <row r="590" spans="1:41" s="133" customFormat="1" ht="25.5">
      <c r="A590" s="594">
        <v>582</v>
      </c>
      <c r="B590" s="384" t="s">
        <v>1238</v>
      </c>
      <c r="C590" s="247" t="s">
        <v>1239</v>
      </c>
      <c r="D590" s="247" t="s">
        <v>67</v>
      </c>
      <c r="E590" s="295"/>
      <c r="F590" s="211"/>
      <c r="G590" s="10"/>
      <c r="H590" s="10"/>
      <c r="I590" s="10"/>
      <c r="J590" s="20"/>
      <c r="K590" s="20"/>
      <c r="L590" s="20"/>
      <c r="M590" s="10"/>
      <c r="N590" s="10"/>
      <c r="O590" s="19" t="s">
        <v>37</v>
      </c>
      <c r="P590" s="840"/>
      <c r="Q590" s="439" t="s">
        <v>1353</v>
      </c>
      <c r="R590" s="92" t="s">
        <v>67</v>
      </c>
      <c r="S590" s="19"/>
      <c r="T590" s="19"/>
      <c r="U590" s="19">
        <v>1</v>
      </c>
      <c r="V590" s="19"/>
      <c r="X590" s="143"/>
      <c r="Y590" s="144"/>
      <c r="AB590" s="137">
        <f t="shared" si="118"/>
        <v>0</v>
      </c>
      <c r="AC590" s="137">
        <f t="shared" si="119"/>
        <v>0</v>
      </c>
      <c r="AD590" s="137">
        <f t="shared" si="120"/>
        <v>0</v>
      </c>
      <c r="AE590" s="137">
        <f t="shared" si="121"/>
        <v>0</v>
      </c>
      <c r="AF590" s="137">
        <f t="shared" si="122"/>
        <v>0</v>
      </c>
      <c r="AG590" s="137">
        <f t="shared" si="123"/>
        <v>0</v>
      </c>
      <c r="AH590" s="137">
        <f t="shared" si="124"/>
        <v>0</v>
      </c>
      <c r="AI590" s="137">
        <f t="shared" si="125"/>
        <v>0</v>
      </c>
      <c r="AJ590" s="137">
        <f t="shared" si="126"/>
        <v>1</v>
      </c>
      <c r="AK590" s="137">
        <f t="shared" si="127"/>
        <v>0</v>
      </c>
      <c r="AL590" s="145"/>
      <c r="AM590" s="133">
        <f t="shared" si="128"/>
        <v>0</v>
      </c>
      <c r="AO590" s="133">
        <f t="shared" si="129"/>
        <v>0</v>
      </c>
    </row>
    <row r="591" spans="1:41" s="133" customFormat="1" ht="25.5">
      <c r="A591" s="594">
        <v>583</v>
      </c>
      <c r="B591" s="384" t="s">
        <v>1240</v>
      </c>
      <c r="C591" s="247" t="s">
        <v>1241</v>
      </c>
      <c r="D591" s="247" t="s">
        <v>67</v>
      </c>
      <c r="E591" s="295"/>
      <c r="F591" s="211"/>
      <c r="G591" s="10"/>
      <c r="H591" s="10"/>
      <c r="I591" s="10"/>
      <c r="J591" s="20"/>
      <c r="K591" s="20"/>
      <c r="L591" s="20"/>
      <c r="M591" s="10"/>
      <c r="N591" s="10"/>
      <c r="O591" s="19" t="s">
        <v>37</v>
      </c>
      <c r="P591" s="840"/>
      <c r="Q591" s="439" t="s">
        <v>1353</v>
      </c>
      <c r="R591" s="92" t="s">
        <v>67</v>
      </c>
      <c r="S591" s="19"/>
      <c r="T591" s="19"/>
      <c r="U591" s="19">
        <v>1</v>
      </c>
      <c r="V591" s="19"/>
      <c r="X591" s="143"/>
      <c r="Y591" s="144"/>
      <c r="AB591" s="137">
        <f t="shared" si="118"/>
        <v>0</v>
      </c>
      <c r="AC591" s="137">
        <f t="shared" si="119"/>
        <v>0</v>
      </c>
      <c r="AD591" s="137">
        <f t="shared" si="120"/>
        <v>0</v>
      </c>
      <c r="AE591" s="137">
        <f t="shared" si="121"/>
        <v>0</v>
      </c>
      <c r="AF591" s="137">
        <f t="shared" si="122"/>
        <v>0</v>
      </c>
      <c r="AG591" s="137">
        <f t="shared" si="123"/>
        <v>0</v>
      </c>
      <c r="AH591" s="137">
        <f t="shared" si="124"/>
        <v>0</v>
      </c>
      <c r="AI591" s="137">
        <f t="shared" si="125"/>
        <v>0</v>
      </c>
      <c r="AJ591" s="137">
        <f t="shared" si="126"/>
        <v>1</v>
      </c>
      <c r="AK591" s="137">
        <f t="shared" si="127"/>
        <v>0</v>
      </c>
      <c r="AL591" s="145"/>
      <c r="AM591" s="133">
        <f t="shared" si="128"/>
        <v>0</v>
      </c>
      <c r="AO591" s="133">
        <f t="shared" si="129"/>
        <v>0</v>
      </c>
    </row>
    <row r="592" spans="1:41" s="133" customFormat="1" ht="25.5">
      <c r="A592" s="594">
        <v>584</v>
      </c>
      <c r="B592" s="384" t="s">
        <v>1242</v>
      </c>
      <c r="C592" s="247" t="s">
        <v>1243</v>
      </c>
      <c r="D592" s="247" t="s">
        <v>67</v>
      </c>
      <c r="E592" s="295"/>
      <c r="F592" s="211"/>
      <c r="G592" s="10"/>
      <c r="H592" s="10"/>
      <c r="I592" s="10"/>
      <c r="J592" s="20"/>
      <c r="K592" s="20"/>
      <c r="L592" s="20"/>
      <c r="M592" s="10"/>
      <c r="N592" s="10"/>
      <c r="O592" s="19" t="s">
        <v>37</v>
      </c>
      <c r="P592" s="840"/>
      <c r="Q592" s="439" t="s">
        <v>1353</v>
      </c>
      <c r="R592" s="92" t="s">
        <v>67</v>
      </c>
      <c r="S592" s="19"/>
      <c r="T592" s="19"/>
      <c r="U592" s="19">
        <v>1</v>
      </c>
      <c r="V592" s="19"/>
      <c r="X592" s="143"/>
      <c r="Y592" s="144"/>
      <c r="AB592" s="137">
        <f t="shared" si="118"/>
        <v>0</v>
      </c>
      <c r="AC592" s="137">
        <f t="shared" si="119"/>
        <v>0</v>
      </c>
      <c r="AD592" s="137">
        <f t="shared" si="120"/>
        <v>0</v>
      </c>
      <c r="AE592" s="137">
        <f t="shared" si="121"/>
        <v>0</v>
      </c>
      <c r="AF592" s="137">
        <f t="shared" si="122"/>
        <v>0</v>
      </c>
      <c r="AG592" s="137">
        <f t="shared" si="123"/>
        <v>0</v>
      </c>
      <c r="AH592" s="137">
        <f t="shared" si="124"/>
        <v>0</v>
      </c>
      <c r="AI592" s="137">
        <f t="shared" si="125"/>
        <v>0</v>
      </c>
      <c r="AJ592" s="137">
        <f t="shared" si="126"/>
        <v>1</v>
      </c>
      <c r="AK592" s="137">
        <f t="shared" si="127"/>
        <v>0</v>
      </c>
      <c r="AL592" s="145"/>
      <c r="AM592" s="133">
        <f t="shared" si="128"/>
        <v>0</v>
      </c>
      <c r="AO592" s="133">
        <f t="shared" si="129"/>
        <v>0</v>
      </c>
    </row>
    <row r="593" spans="1:41" s="133" customFormat="1" ht="25.5">
      <c r="A593" s="594">
        <v>585</v>
      </c>
      <c r="B593" s="384" t="s">
        <v>1244</v>
      </c>
      <c r="C593" s="247" t="s">
        <v>1245</v>
      </c>
      <c r="D593" s="247" t="s">
        <v>67</v>
      </c>
      <c r="E593" s="295"/>
      <c r="F593" s="211"/>
      <c r="G593" s="10"/>
      <c r="H593" s="10"/>
      <c r="I593" s="10"/>
      <c r="J593" s="20"/>
      <c r="K593" s="20"/>
      <c r="L593" s="20"/>
      <c r="M593" s="10"/>
      <c r="N593" s="10"/>
      <c r="O593" s="19" t="s">
        <v>37</v>
      </c>
      <c r="P593" s="840"/>
      <c r="Q593" s="439" t="s">
        <v>1353</v>
      </c>
      <c r="R593" s="92" t="s">
        <v>67</v>
      </c>
      <c r="S593" s="19"/>
      <c r="T593" s="19"/>
      <c r="U593" s="19">
        <v>1</v>
      </c>
      <c r="V593" s="19"/>
      <c r="X593" s="143"/>
      <c r="Y593" s="144"/>
      <c r="AB593" s="137">
        <f t="shared" si="118"/>
        <v>0</v>
      </c>
      <c r="AC593" s="137">
        <f t="shared" si="119"/>
        <v>0</v>
      </c>
      <c r="AD593" s="137">
        <f t="shared" si="120"/>
        <v>0</v>
      </c>
      <c r="AE593" s="137">
        <f t="shared" si="121"/>
        <v>0</v>
      </c>
      <c r="AF593" s="137">
        <f t="shared" si="122"/>
        <v>0</v>
      </c>
      <c r="AG593" s="137">
        <f t="shared" si="123"/>
        <v>0</v>
      </c>
      <c r="AH593" s="137">
        <f t="shared" si="124"/>
        <v>0</v>
      </c>
      <c r="AI593" s="137">
        <f t="shared" si="125"/>
        <v>0</v>
      </c>
      <c r="AJ593" s="137">
        <f t="shared" si="126"/>
        <v>1</v>
      </c>
      <c r="AK593" s="137">
        <f t="shared" si="127"/>
        <v>0</v>
      </c>
      <c r="AL593" s="145"/>
      <c r="AM593" s="133">
        <f t="shared" si="128"/>
        <v>0</v>
      </c>
      <c r="AO593" s="133">
        <f t="shared" si="129"/>
        <v>0</v>
      </c>
    </row>
    <row r="594" spans="1:41" s="133" customFormat="1" ht="25.5">
      <c r="A594" s="594">
        <v>586</v>
      </c>
      <c r="B594" s="384" t="s">
        <v>1246</v>
      </c>
      <c r="C594" s="247" t="s">
        <v>1247</v>
      </c>
      <c r="D594" s="247" t="s">
        <v>67</v>
      </c>
      <c r="E594" s="295"/>
      <c r="F594" s="211"/>
      <c r="G594" s="10"/>
      <c r="H594" s="10"/>
      <c r="I594" s="10"/>
      <c r="J594" s="20"/>
      <c r="K594" s="20"/>
      <c r="L594" s="20"/>
      <c r="M594" s="10"/>
      <c r="N594" s="10"/>
      <c r="O594" s="19" t="s">
        <v>37</v>
      </c>
      <c r="P594" s="840"/>
      <c r="Q594" s="439" t="s">
        <v>1353</v>
      </c>
      <c r="R594" s="92" t="s">
        <v>67</v>
      </c>
      <c r="S594" s="19"/>
      <c r="T594" s="19"/>
      <c r="U594" s="19">
        <v>1</v>
      </c>
      <c r="V594" s="19"/>
      <c r="X594" s="143"/>
      <c r="Y594" s="144"/>
      <c r="AB594" s="137">
        <f t="shared" si="118"/>
        <v>0</v>
      </c>
      <c r="AC594" s="137">
        <f t="shared" si="119"/>
        <v>0</v>
      </c>
      <c r="AD594" s="137">
        <f t="shared" si="120"/>
        <v>0</v>
      </c>
      <c r="AE594" s="137">
        <f t="shared" si="121"/>
        <v>0</v>
      </c>
      <c r="AF594" s="137">
        <f t="shared" si="122"/>
        <v>0</v>
      </c>
      <c r="AG594" s="137">
        <f t="shared" si="123"/>
        <v>0</v>
      </c>
      <c r="AH594" s="137">
        <f t="shared" si="124"/>
        <v>0</v>
      </c>
      <c r="AI594" s="137">
        <f t="shared" si="125"/>
        <v>0</v>
      </c>
      <c r="AJ594" s="137">
        <f t="shared" si="126"/>
        <v>1</v>
      </c>
      <c r="AK594" s="137">
        <f t="shared" si="127"/>
        <v>0</v>
      </c>
      <c r="AL594" s="145"/>
      <c r="AM594" s="133">
        <f t="shared" si="128"/>
        <v>0</v>
      </c>
      <c r="AO594" s="133">
        <f t="shared" si="129"/>
        <v>0</v>
      </c>
    </row>
    <row r="595" spans="1:41" s="133" customFormat="1" ht="25.5">
      <c r="A595" s="594">
        <v>587</v>
      </c>
      <c r="B595" s="219" t="s">
        <v>1248</v>
      </c>
      <c r="C595" s="247" t="s">
        <v>1249</v>
      </c>
      <c r="D595" s="247" t="s">
        <v>1250</v>
      </c>
      <c r="E595" s="295"/>
      <c r="F595" s="211"/>
      <c r="G595" s="10"/>
      <c r="H595" s="10"/>
      <c r="I595" s="10"/>
      <c r="J595" s="20"/>
      <c r="K595" s="20"/>
      <c r="L595" s="20"/>
      <c r="M595" s="10"/>
      <c r="N595" s="10"/>
      <c r="O595" s="19" t="s">
        <v>37</v>
      </c>
      <c r="P595" s="840"/>
      <c r="Q595" s="439" t="s">
        <v>1353</v>
      </c>
      <c r="R595" s="92" t="s">
        <v>68</v>
      </c>
      <c r="S595" s="19"/>
      <c r="T595" s="19"/>
      <c r="U595" s="19">
        <v>1</v>
      </c>
      <c r="V595" s="19"/>
      <c r="X595" s="143"/>
      <c r="Y595" s="144"/>
      <c r="AB595" s="137">
        <f t="shared" si="118"/>
        <v>0</v>
      </c>
      <c r="AC595" s="137">
        <f t="shared" si="119"/>
        <v>0</v>
      </c>
      <c r="AD595" s="137">
        <f t="shared" si="120"/>
        <v>0</v>
      </c>
      <c r="AE595" s="137">
        <f t="shared" si="121"/>
        <v>0</v>
      </c>
      <c r="AF595" s="137">
        <f t="shared" si="122"/>
        <v>0</v>
      </c>
      <c r="AG595" s="137">
        <f t="shared" si="123"/>
        <v>0</v>
      </c>
      <c r="AH595" s="137">
        <f t="shared" si="124"/>
        <v>0</v>
      </c>
      <c r="AI595" s="137">
        <f t="shared" si="125"/>
        <v>0</v>
      </c>
      <c r="AJ595" s="137">
        <f t="shared" si="126"/>
        <v>1</v>
      </c>
      <c r="AK595" s="137">
        <f t="shared" si="127"/>
        <v>0</v>
      </c>
      <c r="AL595" s="145"/>
      <c r="AM595" s="133">
        <f t="shared" si="128"/>
        <v>0</v>
      </c>
      <c r="AO595" s="133">
        <f t="shared" si="129"/>
        <v>0</v>
      </c>
    </row>
    <row r="596" spans="1:41" s="133" customFormat="1" ht="12.75">
      <c r="A596" s="594">
        <v>588</v>
      </c>
      <c r="B596" s="219" t="s">
        <v>1251</v>
      </c>
      <c r="C596" s="247" t="s">
        <v>1252</v>
      </c>
      <c r="D596" s="247" t="s">
        <v>67</v>
      </c>
      <c r="E596" s="295"/>
      <c r="F596" s="211"/>
      <c r="G596" s="10"/>
      <c r="H596" s="10"/>
      <c r="I596" s="10"/>
      <c r="J596" s="20"/>
      <c r="K596" s="20"/>
      <c r="L596" s="20"/>
      <c r="M596" s="10"/>
      <c r="N596" s="10"/>
      <c r="O596" s="19" t="s">
        <v>37</v>
      </c>
      <c r="P596" s="840"/>
      <c r="Q596" s="439" t="s">
        <v>1353</v>
      </c>
      <c r="R596" s="92" t="s">
        <v>67</v>
      </c>
      <c r="S596" s="19"/>
      <c r="T596" s="19"/>
      <c r="U596" s="19">
        <v>1</v>
      </c>
      <c r="V596" s="19"/>
      <c r="X596" s="143"/>
      <c r="Y596" s="144"/>
      <c r="AB596" s="137">
        <f t="shared" si="118"/>
        <v>0</v>
      </c>
      <c r="AC596" s="137">
        <f t="shared" si="119"/>
        <v>0</v>
      </c>
      <c r="AD596" s="137">
        <f t="shared" si="120"/>
        <v>0</v>
      </c>
      <c r="AE596" s="137">
        <f t="shared" si="121"/>
        <v>0</v>
      </c>
      <c r="AF596" s="137">
        <f t="shared" si="122"/>
        <v>0</v>
      </c>
      <c r="AG596" s="137">
        <f t="shared" si="123"/>
        <v>0</v>
      </c>
      <c r="AH596" s="137">
        <f t="shared" si="124"/>
        <v>0</v>
      </c>
      <c r="AI596" s="137">
        <f t="shared" si="125"/>
        <v>0</v>
      </c>
      <c r="AJ596" s="137">
        <f t="shared" si="126"/>
        <v>1</v>
      </c>
      <c r="AK596" s="137">
        <f t="shared" si="127"/>
        <v>0</v>
      </c>
      <c r="AL596" s="145"/>
      <c r="AM596" s="133">
        <f t="shared" si="128"/>
        <v>0</v>
      </c>
      <c r="AO596" s="133">
        <f t="shared" si="129"/>
        <v>0</v>
      </c>
    </row>
    <row r="597" spans="1:41" s="133" customFormat="1" ht="58.5" customHeight="1">
      <c r="A597" s="594">
        <v>589</v>
      </c>
      <c r="B597" s="219" t="s">
        <v>1253</v>
      </c>
      <c r="C597" s="247" t="s">
        <v>1254</v>
      </c>
      <c r="D597" s="247" t="s">
        <v>1250</v>
      </c>
      <c r="E597" s="295"/>
      <c r="F597" s="211"/>
      <c r="G597" s="10"/>
      <c r="H597" s="10"/>
      <c r="I597" s="10"/>
      <c r="J597" s="20"/>
      <c r="K597" s="20"/>
      <c r="L597" s="20"/>
      <c r="M597" s="10"/>
      <c r="N597" s="10"/>
      <c r="O597" s="19" t="s">
        <v>37</v>
      </c>
      <c r="P597" s="840"/>
      <c r="Q597" s="439" t="s">
        <v>1353</v>
      </c>
      <c r="R597" s="92" t="s">
        <v>68</v>
      </c>
      <c r="S597" s="19"/>
      <c r="T597" s="19"/>
      <c r="U597" s="19">
        <v>1</v>
      </c>
      <c r="V597" s="19"/>
      <c r="X597" s="143"/>
      <c r="Y597" s="144"/>
      <c r="AB597" s="137">
        <f t="shared" si="118"/>
        <v>0</v>
      </c>
      <c r="AC597" s="137">
        <f t="shared" si="119"/>
        <v>0</v>
      </c>
      <c r="AD597" s="137">
        <f t="shared" si="120"/>
        <v>0</v>
      </c>
      <c r="AE597" s="137">
        <f t="shared" si="121"/>
        <v>0</v>
      </c>
      <c r="AF597" s="137">
        <f t="shared" si="122"/>
        <v>0</v>
      </c>
      <c r="AG597" s="137">
        <f t="shared" si="123"/>
        <v>0</v>
      </c>
      <c r="AH597" s="137">
        <f t="shared" si="124"/>
        <v>0</v>
      </c>
      <c r="AI597" s="137">
        <f t="shared" si="125"/>
        <v>0</v>
      </c>
      <c r="AJ597" s="137">
        <f t="shared" si="126"/>
        <v>1</v>
      </c>
      <c r="AK597" s="137">
        <f t="shared" si="127"/>
        <v>0</v>
      </c>
      <c r="AL597" s="145"/>
      <c r="AM597" s="133">
        <f t="shared" si="128"/>
        <v>0</v>
      </c>
      <c r="AO597" s="133">
        <f t="shared" si="129"/>
        <v>0</v>
      </c>
    </row>
    <row r="598" spans="1:41" s="133" customFormat="1" ht="25.5">
      <c r="A598" s="594">
        <v>590</v>
      </c>
      <c r="B598" s="219" t="s">
        <v>1255</v>
      </c>
      <c r="C598" s="247" t="s">
        <v>1256</v>
      </c>
      <c r="D598" s="247" t="s">
        <v>1250</v>
      </c>
      <c r="E598" s="295"/>
      <c r="F598" s="211"/>
      <c r="G598" s="10"/>
      <c r="H598" s="10"/>
      <c r="I598" s="10"/>
      <c r="J598" s="20"/>
      <c r="K598" s="20"/>
      <c r="L598" s="20"/>
      <c r="M598" s="10"/>
      <c r="N598" s="10"/>
      <c r="O598" s="19" t="s">
        <v>37</v>
      </c>
      <c r="P598" s="840"/>
      <c r="Q598" s="439" t="s">
        <v>1353</v>
      </c>
      <c r="R598" s="92" t="s">
        <v>68</v>
      </c>
      <c r="S598" s="19"/>
      <c r="T598" s="19"/>
      <c r="U598" s="19">
        <v>1</v>
      </c>
      <c r="V598" s="19"/>
      <c r="X598" s="143"/>
      <c r="Y598" s="144"/>
      <c r="AB598" s="137">
        <f t="shared" si="118"/>
        <v>0</v>
      </c>
      <c r="AC598" s="137">
        <f t="shared" si="119"/>
        <v>0</v>
      </c>
      <c r="AD598" s="137">
        <f t="shared" si="120"/>
        <v>0</v>
      </c>
      <c r="AE598" s="137">
        <f t="shared" si="121"/>
        <v>0</v>
      </c>
      <c r="AF598" s="137">
        <f t="shared" si="122"/>
        <v>0</v>
      </c>
      <c r="AG598" s="137">
        <f t="shared" si="123"/>
        <v>0</v>
      </c>
      <c r="AH598" s="137">
        <f t="shared" si="124"/>
        <v>0</v>
      </c>
      <c r="AI598" s="137">
        <f t="shared" si="125"/>
        <v>0</v>
      </c>
      <c r="AJ598" s="137">
        <f t="shared" si="126"/>
        <v>1</v>
      </c>
      <c r="AK598" s="137">
        <f t="shared" si="127"/>
        <v>0</v>
      </c>
      <c r="AL598" s="145"/>
      <c r="AM598" s="133">
        <f t="shared" si="128"/>
        <v>0</v>
      </c>
      <c r="AO598" s="133">
        <f t="shared" si="129"/>
        <v>0</v>
      </c>
    </row>
    <row r="599" spans="1:41" s="133" customFormat="1" ht="12.75">
      <c r="A599" s="594">
        <v>591</v>
      </c>
      <c r="B599" s="219" t="s">
        <v>1257</v>
      </c>
      <c r="C599" s="247" t="s">
        <v>1258</v>
      </c>
      <c r="D599" s="247" t="s">
        <v>1230</v>
      </c>
      <c r="E599" s="295"/>
      <c r="F599" s="211"/>
      <c r="G599" s="10"/>
      <c r="H599" s="10"/>
      <c r="I599" s="10"/>
      <c r="J599" s="20" t="s">
        <v>37</v>
      </c>
      <c r="K599" s="20"/>
      <c r="L599" s="20" t="s">
        <v>37</v>
      </c>
      <c r="M599" s="10"/>
      <c r="N599" s="10"/>
      <c r="O599" s="19" t="s">
        <v>37</v>
      </c>
      <c r="P599" s="840"/>
      <c r="Q599" s="439" t="s">
        <v>1353</v>
      </c>
      <c r="R599" s="92" t="s">
        <v>68</v>
      </c>
      <c r="S599" s="19"/>
      <c r="T599" s="19"/>
      <c r="U599" s="19">
        <v>1</v>
      </c>
      <c r="V599" s="19"/>
      <c r="X599" s="143"/>
      <c r="Y599" s="144"/>
      <c r="AB599" s="137">
        <f t="shared" si="118"/>
        <v>0</v>
      </c>
      <c r="AC599" s="137">
        <f t="shared" si="119"/>
        <v>0</v>
      </c>
      <c r="AD599" s="137">
        <f t="shared" si="120"/>
        <v>0</v>
      </c>
      <c r="AE599" s="137">
        <f t="shared" si="121"/>
        <v>1</v>
      </c>
      <c r="AF599" s="137">
        <f t="shared" si="122"/>
        <v>0</v>
      </c>
      <c r="AG599" s="137">
        <f t="shared" si="123"/>
        <v>1</v>
      </c>
      <c r="AH599" s="137">
        <f t="shared" si="124"/>
        <v>0</v>
      </c>
      <c r="AI599" s="137">
        <f t="shared" si="125"/>
        <v>0</v>
      </c>
      <c r="AJ599" s="137">
        <f t="shared" si="126"/>
        <v>1</v>
      </c>
      <c r="AK599" s="137">
        <f t="shared" si="127"/>
        <v>0</v>
      </c>
      <c r="AL599" s="145"/>
      <c r="AM599" s="133">
        <f t="shared" si="128"/>
        <v>0</v>
      </c>
      <c r="AO599" s="133">
        <f t="shared" si="129"/>
        <v>0</v>
      </c>
    </row>
    <row r="600" spans="1:41" s="133" customFormat="1" ht="25.5">
      <c r="A600" s="594">
        <v>592</v>
      </c>
      <c r="B600" s="219" t="s">
        <v>1259</v>
      </c>
      <c r="C600" s="247" t="s">
        <v>1260</v>
      </c>
      <c r="D600" s="247" t="s">
        <v>67</v>
      </c>
      <c r="E600" s="295"/>
      <c r="F600" s="211"/>
      <c r="G600" s="10"/>
      <c r="H600" s="10"/>
      <c r="I600" s="10"/>
      <c r="J600" s="20"/>
      <c r="K600" s="20"/>
      <c r="L600" s="20"/>
      <c r="M600" s="10"/>
      <c r="N600" s="10"/>
      <c r="O600" s="19" t="s">
        <v>37</v>
      </c>
      <c r="P600" s="840"/>
      <c r="Q600" s="439" t="s">
        <v>1353</v>
      </c>
      <c r="R600" s="92" t="s">
        <v>67</v>
      </c>
      <c r="S600" s="19"/>
      <c r="T600" s="19"/>
      <c r="U600" s="19">
        <v>1</v>
      </c>
      <c r="V600" s="19"/>
      <c r="X600" s="143"/>
      <c r="Y600" s="144"/>
      <c r="AB600" s="137">
        <f t="shared" si="118"/>
        <v>0</v>
      </c>
      <c r="AC600" s="137">
        <f t="shared" si="119"/>
        <v>0</v>
      </c>
      <c r="AD600" s="137">
        <f t="shared" si="120"/>
        <v>0</v>
      </c>
      <c r="AE600" s="137">
        <f t="shared" si="121"/>
        <v>0</v>
      </c>
      <c r="AF600" s="137">
        <f t="shared" si="122"/>
        <v>0</v>
      </c>
      <c r="AG600" s="137">
        <f t="shared" si="123"/>
        <v>0</v>
      </c>
      <c r="AH600" s="137">
        <f t="shared" si="124"/>
        <v>0</v>
      </c>
      <c r="AI600" s="137">
        <f t="shared" si="125"/>
        <v>0</v>
      </c>
      <c r="AJ600" s="137">
        <f t="shared" si="126"/>
        <v>1</v>
      </c>
      <c r="AK600" s="137">
        <f t="shared" si="127"/>
        <v>0</v>
      </c>
      <c r="AL600" s="145"/>
      <c r="AM600" s="133">
        <f t="shared" si="128"/>
        <v>0</v>
      </c>
      <c r="AO600" s="133">
        <f t="shared" si="129"/>
        <v>0</v>
      </c>
    </row>
    <row r="601" spans="1:41" s="133" customFormat="1" ht="25.5">
      <c r="A601" s="594">
        <v>593</v>
      </c>
      <c r="B601" s="219" t="s">
        <v>1261</v>
      </c>
      <c r="C601" s="247" t="s">
        <v>1262</v>
      </c>
      <c r="D601" s="247" t="s">
        <v>67</v>
      </c>
      <c r="E601" s="295"/>
      <c r="F601" s="211"/>
      <c r="G601" s="10"/>
      <c r="H601" s="10"/>
      <c r="I601" s="10"/>
      <c r="J601" s="20"/>
      <c r="K601" s="20"/>
      <c r="L601" s="20"/>
      <c r="M601" s="10"/>
      <c r="N601" s="10"/>
      <c r="O601" s="19" t="s">
        <v>37</v>
      </c>
      <c r="P601" s="840"/>
      <c r="Q601" s="439" t="s">
        <v>1353</v>
      </c>
      <c r="R601" s="92" t="s">
        <v>67</v>
      </c>
      <c r="S601" s="19"/>
      <c r="T601" s="19"/>
      <c r="U601" s="19">
        <v>1</v>
      </c>
      <c r="V601" s="19"/>
      <c r="X601" s="143"/>
      <c r="Y601" s="144"/>
      <c r="AB601" s="137">
        <f t="shared" si="118"/>
        <v>0</v>
      </c>
      <c r="AC601" s="137">
        <f t="shared" si="119"/>
        <v>0</v>
      </c>
      <c r="AD601" s="137">
        <f t="shared" si="120"/>
        <v>0</v>
      </c>
      <c r="AE601" s="137">
        <f t="shared" si="121"/>
        <v>0</v>
      </c>
      <c r="AF601" s="137">
        <f t="shared" si="122"/>
        <v>0</v>
      </c>
      <c r="AG601" s="137">
        <f t="shared" si="123"/>
        <v>0</v>
      </c>
      <c r="AH601" s="137">
        <f t="shared" si="124"/>
        <v>0</v>
      </c>
      <c r="AI601" s="137">
        <f t="shared" si="125"/>
        <v>0</v>
      </c>
      <c r="AJ601" s="137">
        <f t="shared" si="126"/>
        <v>1</v>
      </c>
      <c r="AK601" s="137">
        <f t="shared" si="127"/>
        <v>0</v>
      </c>
      <c r="AL601" s="145"/>
      <c r="AM601" s="133">
        <f t="shared" si="128"/>
        <v>0</v>
      </c>
      <c r="AO601" s="133">
        <f t="shared" si="129"/>
        <v>0</v>
      </c>
    </row>
    <row r="602" spans="1:41" s="133" customFormat="1" ht="25.5">
      <c r="A602" s="594">
        <v>594</v>
      </c>
      <c r="B602" s="219" t="s">
        <v>1263</v>
      </c>
      <c r="C602" s="247" t="s">
        <v>1264</v>
      </c>
      <c r="D602" s="247" t="s">
        <v>67</v>
      </c>
      <c r="E602" s="295"/>
      <c r="F602" s="211"/>
      <c r="G602" s="10"/>
      <c r="H602" s="10"/>
      <c r="I602" s="10"/>
      <c r="J602" s="20"/>
      <c r="K602" s="20"/>
      <c r="L602" s="20"/>
      <c r="M602" s="10"/>
      <c r="N602" s="10"/>
      <c r="O602" s="19" t="s">
        <v>37</v>
      </c>
      <c r="P602" s="840"/>
      <c r="Q602" s="439" t="s">
        <v>1353</v>
      </c>
      <c r="R602" s="92" t="s">
        <v>67</v>
      </c>
      <c r="S602" s="19"/>
      <c r="T602" s="19"/>
      <c r="U602" s="19">
        <v>1</v>
      </c>
      <c r="V602" s="19"/>
      <c r="X602" s="143"/>
      <c r="Y602" s="144"/>
      <c r="AB602" s="137">
        <f t="shared" si="118"/>
        <v>0</v>
      </c>
      <c r="AC602" s="137">
        <f t="shared" si="119"/>
        <v>0</v>
      </c>
      <c r="AD602" s="137">
        <f t="shared" si="120"/>
        <v>0</v>
      </c>
      <c r="AE602" s="137">
        <f t="shared" si="121"/>
        <v>0</v>
      </c>
      <c r="AF602" s="137">
        <f t="shared" si="122"/>
        <v>0</v>
      </c>
      <c r="AG602" s="137">
        <f t="shared" si="123"/>
        <v>0</v>
      </c>
      <c r="AH602" s="137">
        <f t="shared" si="124"/>
        <v>0</v>
      </c>
      <c r="AI602" s="137">
        <f t="shared" si="125"/>
        <v>0</v>
      </c>
      <c r="AJ602" s="137">
        <f t="shared" si="126"/>
        <v>1</v>
      </c>
      <c r="AK602" s="137">
        <f t="shared" si="127"/>
        <v>0</v>
      </c>
      <c r="AL602" s="145"/>
      <c r="AM602" s="133">
        <f t="shared" si="128"/>
        <v>0</v>
      </c>
      <c r="AO602" s="133">
        <f t="shared" si="129"/>
        <v>0</v>
      </c>
    </row>
    <row r="603" spans="1:41" s="133" customFormat="1" ht="25.5">
      <c r="A603" s="594">
        <v>595</v>
      </c>
      <c r="B603" s="219" t="s">
        <v>1265</v>
      </c>
      <c r="C603" s="247" t="s">
        <v>1266</v>
      </c>
      <c r="D603" s="247" t="s">
        <v>67</v>
      </c>
      <c r="E603" s="295"/>
      <c r="F603" s="211"/>
      <c r="G603" s="10"/>
      <c r="H603" s="10"/>
      <c r="I603" s="10"/>
      <c r="J603" s="20"/>
      <c r="K603" s="20"/>
      <c r="L603" s="20"/>
      <c r="M603" s="10"/>
      <c r="N603" s="10"/>
      <c r="O603" s="19" t="s">
        <v>37</v>
      </c>
      <c r="P603" s="840"/>
      <c r="Q603" s="439" t="s">
        <v>1353</v>
      </c>
      <c r="R603" s="92" t="s">
        <v>67</v>
      </c>
      <c r="S603" s="19"/>
      <c r="T603" s="19"/>
      <c r="U603" s="19">
        <v>1</v>
      </c>
      <c r="V603" s="19"/>
      <c r="X603" s="143"/>
      <c r="Y603" s="144"/>
      <c r="AB603" s="137">
        <f t="shared" si="118"/>
        <v>0</v>
      </c>
      <c r="AC603" s="137">
        <f t="shared" si="119"/>
        <v>0</v>
      </c>
      <c r="AD603" s="137">
        <f t="shared" si="120"/>
        <v>0</v>
      </c>
      <c r="AE603" s="137">
        <f t="shared" si="121"/>
        <v>0</v>
      </c>
      <c r="AF603" s="137">
        <f t="shared" si="122"/>
        <v>0</v>
      </c>
      <c r="AG603" s="137">
        <f t="shared" si="123"/>
        <v>0</v>
      </c>
      <c r="AH603" s="137">
        <f t="shared" si="124"/>
        <v>0</v>
      </c>
      <c r="AI603" s="137">
        <f t="shared" si="125"/>
        <v>0</v>
      </c>
      <c r="AJ603" s="137">
        <f t="shared" si="126"/>
        <v>1</v>
      </c>
      <c r="AK603" s="137">
        <f t="shared" si="127"/>
        <v>0</v>
      </c>
      <c r="AL603" s="145"/>
      <c r="AM603" s="133">
        <f t="shared" si="128"/>
        <v>0</v>
      </c>
      <c r="AO603" s="133">
        <f t="shared" si="129"/>
        <v>0</v>
      </c>
    </row>
    <row r="604" spans="1:41" s="133" customFormat="1" ht="12.75">
      <c r="A604" s="594">
        <v>596</v>
      </c>
      <c r="B604" s="219" t="s">
        <v>1267</v>
      </c>
      <c r="C604" s="247" t="s">
        <v>1268</v>
      </c>
      <c r="D604" s="247" t="s">
        <v>1250</v>
      </c>
      <c r="E604" s="295"/>
      <c r="F604" s="211"/>
      <c r="G604" s="10"/>
      <c r="H604" s="10"/>
      <c r="I604" s="10"/>
      <c r="J604" s="20"/>
      <c r="K604" s="20"/>
      <c r="L604" s="20"/>
      <c r="M604" s="10"/>
      <c r="N604" s="10"/>
      <c r="O604" s="19" t="s">
        <v>37</v>
      </c>
      <c r="P604" s="840"/>
      <c r="Q604" s="439" t="s">
        <v>1353</v>
      </c>
      <c r="R604" s="92" t="s">
        <v>68</v>
      </c>
      <c r="S604" s="19"/>
      <c r="T604" s="19"/>
      <c r="U604" s="19">
        <v>1</v>
      </c>
      <c r="V604" s="19"/>
      <c r="X604" s="143"/>
      <c r="Y604" s="144"/>
      <c r="AB604" s="137">
        <f t="shared" si="118"/>
        <v>0</v>
      </c>
      <c r="AC604" s="137">
        <f t="shared" si="119"/>
        <v>0</v>
      </c>
      <c r="AD604" s="137">
        <f t="shared" si="120"/>
        <v>0</v>
      </c>
      <c r="AE604" s="137">
        <f t="shared" si="121"/>
        <v>0</v>
      </c>
      <c r="AF604" s="137">
        <f t="shared" si="122"/>
        <v>0</v>
      </c>
      <c r="AG604" s="137">
        <f t="shared" si="123"/>
        <v>0</v>
      </c>
      <c r="AH604" s="137">
        <f t="shared" si="124"/>
        <v>0</v>
      </c>
      <c r="AI604" s="137">
        <f t="shared" si="125"/>
        <v>0</v>
      </c>
      <c r="AJ604" s="137">
        <f t="shared" si="126"/>
        <v>1</v>
      </c>
      <c r="AK604" s="137">
        <f t="shared" si="127"/>
        <v>0</v>
      </c>
      <c r="AL604" s="145"/>
      <c r="AM604" s="133">
        <f t="shared" si="128"/>
        <v>0</v>
      </c>
      <c r="AO604" s="133">
        <f t="shared" si="129"/>
        <v>0</v>
      </c>
    </row>
    <row r="605" spans="1:41" s="133" customFormat="1" ht="12.75">
      <c r="A605" s="594">
        <v>597</v>
      </c>
      <c r="B605" s="219" t="s">
        <v>1269</v>
      </c>
      <c r="C605" s="247" t="s">
        <v>1262</v>
      </c>
      <c r="D605" s="247" t="s">
        <v>1250</v>
      </c>
      <c r="E605" s="295"/>
      <c r="F605" s="211"/>
      <c r="G605" s="10"/>
      <c r="H605" s="10"/>
      <c r="I605" s="10"/>
      <c r="J605" s="20"/>
      <c r="K605" s="20"/>
      <c r="L605" s="20"/>
      <c r="M605" s="10"/>
      <c r="N605" s="10"/>
      <c r="O605" s="19" t="s">
        <v>37</v>
      </c>
      <c r="P605" s="840"/>
      <c r="Q605" s="439" t="s">
        <v>1353</v>
      </c>
      <c r="R605" s="92" t="s">
        <v>68</v>
      </c>
      <c r="S605" s="19"/>
      <c r="T605" s="19"/>
      <c r="U605" s="19">
        <v>1</v>
      </c>
      <c r="V605" s="19"/>
      <c r="X605" s="143"/>
      <c r="Y605" s="144"/>
      <c r="AB605" s="137">
        <f t="shared" si="118"/>
        <v>0</v>
      </c>
      <c r="AC605" s="137">
        <f t="shared" si="119"/>
        <v>0</v>
      </c>
      <c r="AD605" s="137">
        <f t="shared" si="120"/>
        <v>0</v>
      </c>
      <c r="AE605" s="137">
        <f t="shared" si="121"/>
        <v>0</v>
      </c>
      <c r="AF605" s="137">
        <f t="shared" si="122"/>
        <v>0</v>
      </c>
      <c r="AG605" s="137">
        <f t="shared" si="123"/>
        <v>0</v>
      </c>
      <c r="AH605" s="137">
        <f t="shared" si="124"/>
        <v>0</v>
      </c>
      <c r="AI605" s="137">
        <f t="shared" si="125"/>
        <v>0</v>
      </c>
      <c r="AJ605" s="137">
        <f t="shared" si="126"/>
        <v>1</v>
      </c>
      <c r="AK605" s="137">
        <f t="shared" si="127"/>
        <v>0</v>
      </c>
      <c r="AL605" s="145"/>
      <c r="AM605" s="133">
        <f t="shared" si="128"/>
        <v>0</v>
      </c>
      <c r="AO605" s="133">
        <f t="shared" si="129"/>
        <v>0</v>
      </c>
    </row>
    <row r="606" spans="1:41" s="133" customFormat="1" ht="12.75">
      <c r="A606" s="594">
        <v>598</v>
      </c>
      <c r="B606" s="219" t="s">
        <v>1270</v>
      </c>
      <c r="C606" s="247" t="s">
        <v>1271</v>
      </c>
      <c r="D606" s="247" t="s">
        <v>1250</v>
      </c>
      <c r="E606" s="295"/>
      <c r="F606" s="211"/>
      <c r="G606" s="10"/>
      <c r="H606" s="10"/>
      <c r="I606" s="10"/>
      <c r="J606" s="20"/>
      <c r="K606" s="20"/>
      <c r="L606" s="20"/>
      <c r="M606" s="10"/>
      <c r="N606" s="10"/>
      <c r="O606" s="19" t="s">
        <v>37</v>
      </c>
      <c r="P606" s="840"/>
      <c r="Q606" s="439" t="s">
        <v>1353</v>
      </c>
      <c r="R606" s="92" t="s">
        <v>68</v>
      </c>
      <c r="S606" s="19"/>
      <c r="T606" s="19"/>
      <c r="U606" s="19">
        <v>1</v>
      </c>
      <c r="V606" s="19"/>
      <c r="X606" s="143"/>
      <c r="Y606" s="144"/>
      <c r="AB606" s="137">
        <f t="shared" si="118"/>
        <v>0</v>
      </c>
      <c r="AC606" s="137">
        <f t="shared" si="119"/>
        <v>0</v>
      </c>
      <c r="AD606" s="137">
        <f t="shared" si="120"/>
        <v>0</v>
      </c>
      <c r="AE606" s="137">
        <f t="shared" si="121"/>
        <v>0</v>
      </c>
      <c r="AF606" s="137">
        <f t="shared" si="122"/>
        <v>0</v>
      </c>
      <c r="AG606" s="137">
        <f t="shared" si="123"/>
        <v>0</v>
      </c>
      <c r="AH606" s="137">
        <f t="shared" si="124"/>
        <v>0</v>
      </c>
      <c r="AI606" s="137">
        <f t="shared" si="125"/>
        <v>0</v>
      </c>
      <c r="AJ606" s="137">
        <f t="shared" si="126"/>
        <v>1</v>
      </c>
      <c r="AK606" s="137">
        <f t="shared" si="127"/>
        <v>0</v>
      </c>
      <c r="AL606" s="145"/>
      <c r="AM606" s="133">
        <f t="shared" si="128"/>
        <v>0</v>
      </c>
      <c r="AO606" s="133">
        <f t="shared" si="129"/>
        <v>0</v>
      </c>
    </row>
    <row r="607" spans="1:41" s="133" customFormat="1" ht="25.5">
      <c r="A607" s="594">
        <v>599</v>
      </c>
      <c r="B607" s="219" t="s">
        <v>1272</v>
      </c>
      <c r="C607" s="247" t="s">
        <v>1273</v>
      </c>
      <c r="D607" s="247" t="s">
        <v>1250</v>
      </c>
      <c r="E607" s="295"/>
      <c r="F607" s="211"/>
      <c r="G607" s="10"/>
      <c r="H607" s="10"/>
      <c r="I607" s="10"/>
      <c r="J607" s="20"/>
      <c r="K607" s="20"/>
      <c r="L607" s="20"/>
      <c r="M607" s="10"/>
      <c r="N607" s="10"/>
      <c r="O607" s="19" t="s">
        <v>37</v>
      </c>
      <c r="P607" s="840"/>
      <c r="Q607" s="439" t="s">
        <v>1353</v>
      </c>
      <c r="R607" s="92" t="s">
        <v>68</v>
      </c>
      <c r="S607" s="19"/>
      <c r="T607" s="19"/>
      <c r="U607" s="19">
        <v>1</v>
      </c>
      <c r="V607" s="19"/>
      <c r="X607" s="143"/>
      <c r="Y607" s="144"/>
      <c r="AB607" s="137">
        <f t="shared" si="118"/>
        <v>0</v>
      </c>
      <c r="AC607" s="137">
        <f t="shared" si="119"/>
        <v>0</v>
      </c>
      <c r="AD607" s="137">
        <f t="shared" si="120"/>
        <v>0</v>
      </c>
      <c r="AE607" s="137">
        <f t="shared" si="121"/>
        <v>0</v>
      </c>
      <c r="AF607" s="137">
        <f t="shared" si="122"/>
        <v>0</v>
      </c>
      <c r="AG607" s="137">
        <f t="shared" si="123"/>
        <v>0</v>
      </c>
      <c r="AH607" s="137">
        <f t="shared" si="124"/>
        <v>0</v>
      </c>
      <c r="AI607" s="137">
        <f t="shared" si="125"/>
        <v>0</v>
      </c>
      <c r="AJ607" s="137">
        <f t="shared" si="126"/>
        <v>1</v>
      </c>
      <c r="AK607" s="137">
        <f t="shared" si="127"/>
        <v>0</v>
      </c>
      <c r="AL607" s="145"/>
      <c r="AM607" s="133">
        <f t="shared" si="128"/>
        <v>0</v>
      </c>
      <c r="AO607" s="133">
        <f t="shared" si="129"/>
        <v>0</v>
      </c>
    </row>
    <row r="608" spans="1:41" s="133" customFormat="1" ht="12.75">
      <c r="A608" s="594">
        <v>600</v>
      </c>
      <c r="B608" s="219" t="s">
        <v>1274</v>
      </c>
      <c r="C608" s="247" t="s">
        <v>1275</v>
      </c>
      <c r="D608" s="247" t="s">
        <v>414</v>
      </c>
      <c r="E608" s="295"/>
      <c r="F608" s="211"/>
      <c r="G608" s="10"/>
      <c r="H608" s="10"/>
      <c r="I608" s="10"/>
      <c r="J608" s="20"/>
      <c r="K608" s="20"/>
      <c r="L608" s="20"/>
      <c r="M608" s="10"/>
      <c r="N608" s="10"/>
      <c r="O608" s="19" t="s">
        <v>37</v>
      </c>
      <c r="P608" s="840"/>
      <c r="Q608" s="439" t="s">
        <v>1353</v>
      </c>
      <c r="R608" s="92" t="s">
        <v>68</v>
      </c>
      <c r="S608" s="19"/>
      <c r="T608" s="19"/>
      <c r="U608" s="19">
        <v>1</v>
      </c>
      <c r="V608" s="19"/>
      <c r="X608" s="143"/>
      <c r="Y608" s="144"/>
      <c r="AB608" s="137">
        <f t="shared" si="118"/>
        <v>0</v>
      </c>
      <c r="AC608" s="137">
        <f t="shared" si="119"/>
        <v>0</v>
      </c>
      <c r="AD608" s="137">
        <f t="shared" si="120"/>
        <v>0</v>
      </c>
      <c r="AE608" s="137">
        <f t="shared" si="121"/>
        <v>0</v>
      </c>
      <c r="AF608" s="137">
        <f t="shared" si="122"/>
        <v>0</v>
      </c>
      <c r="AG608" s="137">
        <f t="shared" si="123"/>
        <v>0</v>
      </c>
      <c r="AH608" s="137">
        <f t="shared" si="124"/>
        <v>0</v>
      </c>
      <c r="AI608" s="137">
        <f t="shared" si="125"/>
        <v>0</v>
      </c>
      <c r="AJ608" s="137">
        <f t="shared" si="126"/>
        <v>1</v>
      </c>
      <c r="AK608" s="137">
        <f t="shared" si="127"/>
        <v>0</v>
      </c>
      <c r="AL608" s="145"/>
      <c r="AM608" s="133">
        <f t="shared" si="128"/>
        <v>0</v>
      </c>
      <c r="AO608" s="133">
        <f t="shared" si="129"/>
        <v>0</v>
      </c>
    </row>
    <row r="609" spans="1:41" s="133" customFormat="1" ht="25.5">
      <c r="A609" s="594">
        <v>601</v>
      </c>
      <c r="B609" s="219" t="s">
        <v>1276</v>
      </c>
      <c r="C609" s="247" t="s">
        <v>1277</v>
      </c>
      <c r="D609" s="247" t="s">
        <v>1233</v>
      </c>
      <c r="E609" s="295"/>
      <c r="F609" s="211"/>
      <c r="G609" s="10"/>
      <c r="H609" s="10"/>
      <c r="I609" s="10"/>
      <c r="J609" s="20"/>
      <c r="K609" s="20"/>
      <c r="L609" s="20"/>
      <c r="M609" s="10"/>
      <c r="N609" s="10"/>
      <c r="O609" s="19" t="s">
        <v>37</v>
      </c>
      <c r="P609" s="840"/>
      <c r="Q609" s="439" t="s">
        <v>1353</v>
      </c>
      <c r="R609" s="92" t="s">
        <v>68</v>
      </c>
      <c r="S609" s="19"/>
      <c r="T609" s="19"/>
      <c r="U609" s="19">
        <v>1</v>
      </c>
      <c r="V609" s="19"/>
      <c r="X609" s="143"/>
      <c r="Y609" s="144"/>
      <c r="AB609" s="137">
        <f t="shared" si="118"/>
        <v>0</v>
      </c>
      <c r="AC609" s="137">
        <f t="shared" si="119"/>
        <v>0</v>
      </c>
      <c r="AD609" s="137">
        <f t="shared" si="120"/>
        <v>0</v>
      </c>
      <c r="AE609" s="137">
        <f t="shared" si="121"/>
        <v>0</v>
      </c>
      <c r="AF609" s="137">
        <f t="shared" si="122"/>
        <v>0</v>
      </c>
      <c r="AG609" s="137">
        <f t="shared" si="123"/>
        <v>0</v>
      </c>
      <c r="AH609" s="137">
        <f t="shared" si="124"/>
        <v>0</v>
      </c>
      <c r="AI609" s="137">
        <f t="shared" si="125"/>
        <v>0</v>
      </c>
      <c r="AJ609" s="137">
        <f t="shared" si="126"/>
        <v>1</v>
      </c>
      <c r="AK609" s="137">
        <f t="shared" si="127"/>
        <v>0</v>
      </c>
      <c r="AL609" s="145"/>
      <c r="AM609" s="133">
        <f t="shared" si="128"/>
        <v>0</v>
      </c>
      <c r="AO609" s="133">
        <f t="shared" si="129"/>
        <v>0</v>
      </c>
    </row>
    <row r="610" spans="1:41" s="133" customFormat="1" ht="25.5">
      <c r="A610" s="594">
        <v>602</v>
      </c>
      <c r="B610" s="219" t="s">
        <v>1278</v>
      </c>
      <c r="C610" s="247" t="s">
        <v>1279</v>
      </c>
      <c r="D610" s="247" t="s">
        <v>1233</v>
      </c>
      <c r="E610" s="295"/>
      <c r="F610" s="211"/>
      <c r="G610" s="10"/>
      <c r="H610" s="10"/>
      <c r="I610" s="10"/>
      <c r="J610" s="20"/>
      <c r="K610" s="20"/>
      <c r="L610" s="20"/>
      <c r="M610" s="10"/>
      <c r="N610" s="10"/>
      <c r="O610" s="19" t="s">
        <v>37</v>
      </c>
      <c r="P610" s="840"/>
      <c r="Q610" s="439" t="s">
        <v>1353</v>
      </c>
      <c r="R610" s="92" t="s">
        <v>68</v>
      </c>
      <c r="S610" s="19"/>
      <c r="T610" s="19"/>
      <c r="U610" s="19">
        <v>1</v>
      </c>
      <c r="V610" s="19"/>
      <c r="X610" s="143"/>
      <c r="Y610" s="144"/>
      <c r="AB610" s="137">
        <f t="shared" si="118"/>
        <v>0</v>
      </c>
      <c r="AC610" s="137">
        <f t="shared" si="119"/>
        <v>0</v>
      </c>
      <c r="AD610" s="137">
        <f t="shared" si="120"/>
        <v>0</v>
      </c>
      <c r="AE610" s="137">
        <f t="shared" si="121"/>
        <v>0</v>
      </c>
      <c r="AF610" s="137">
        <f t="shared" si="122"/>
        <v>0</v>
      </c>
      <c r="AG610" s="137">
        <f t="shared" si="123"/>
        <v>0</v>
      </c>
      <c r="AH610" s="137">
        <f t="shared" si="124"/>
        <v>0</v>
      </c>
      <c r="AI610" s="137">
        <f t="shared" si="125"/>
        <v>0</v>
      </c>
      <c r="AJ610" s="137">
        <f t="shared" si="126"/>
        <v>1</v>
      </c>
      <c r="AK610" s="137">
        <f t="shared" si="127"/>
        <v>0</v>
      </c>
      <c r="AL610" s="145"/>
      <c r="AM610" s="133">
        <f t="shared" si="128"/>
        <v>0</v>
      </c>
      <c r="AO610" s="133">
        <f t="shared" si="129"/>
        <v>0</v>
      </c>
    </row>
    <row r="611" spans="1:41" s="133" customFormat="1" ht="25.5">
      <c r="A611" s="594">
        <v>603</v>
      </c>
      <c r="B611" s="219" t="s">
        <v>1280</v>
      </c>
      <c r="C611" s="247" t="s">
        <v>1281</v>
      </c>
      <c r="D611" s="247" t="s">
        <v>1233</v>
      </c>
      <c r="E611" s="295"/>
      <c r="F611" s="211"/>
      <c r="G611" s="10"/>
      <c r="H611" s="10"/>
      <c r="I611" s="10"/>
      <c r="J611" s="20"/>
      <c r="K611" s="20"/>
      <c r="L611" s="20"/>
      <c r="M611" s="10"/>
      <c r="N611" s="10"/>
      <c r="O611" s="19" t="s">
        <v>37</v>
      </c>
      <c r="P611" s="840"/>
      <c r="Q611" s="439" t="s">
        <v>1353</v>
      </c>
      <c r="R611" s="92" t="s">
        <v>68</v>
      </c>
      <c r="S611" s="19"/>
      <c r="T611" s="19"/>
      <c r="U611" s="19">
        <v>1</v>
      </c>
      <c r="V611" s="19"/>
      <c r="X611" s="143"/>
      <c r="Y611" s="144"/>
      <c r="AB611" s="137">
        <f t="shared" si="118"/>
        <v>0</v>
      </c>
      <c r="AC611" s="137">
        <f t="shared" si="119"/>
        <v>0</v>
      </c>
      <c r="AD611" s="137">
        <f t="shared" si="120"/>
        <v>0</v>
      </c>
      <c r="AE611" s="137">
        <f t="shared" si="121"/>
        <v>0</v>
      </c>
      <c r="AF611" s="137">
        <f t="shared" si="122"/>
        <v>0</v>
      </c>
      <c r="AG611" s="137">
        <f t="shared" si="123"/>
        <v>0</v>
      </c>
      <c r="AH611" s="137">
        <f t="shared" si="124"/>
        <v>0</v>
      </c>
      <c r="AI611" s="137">
        <f t="shared" si="125"/>
        <v>0</v>
      </c>
      <c r="AJ611" s="137">
        <f t="shared" si="126"/>
        <v>1</v>
      </c>
      <c r="AK611" s="137">
        <f t="shared" si="127"/>
        <v>0</v>
      </c>
      <c r="AL611" s="145"/>
      <c r="AM611" s="133">
        <f t="shared" si="128"/>
        <v>0</v>
      </c>
      <c r="AO611" s="133">
        <f t="shared" si="129"/>
        <v>0</v>
      </c>
    </row>
    <row r="612" spans="1:41" s="133" customFormat="1" ht="25.5">
      <c r="A612" s="594">
        <v>604</v>
      </c>
      <c r="B612" s="219" t="s">
        <v>1282</v>
      </c>
      <c r="C612" s="247" t="s">
        <v>1281</v>
      </c>
      <c r="D612" s="247" t="s">
        <v>1233</v>
      </c>
      <c r="E612" s="295"/>
      <c r="F612" s="211"/>
      <c r="G612" s="10"/>
      <c r="H612" s="10"/>
      <c r="I612" s="10"/>
      <c r="J612" s="20"/>
      <c r="K612" s="20"/>
      <c r="L612" s="20"/>
      <c r="M612" s="10"/>
      <c r="N612" s="10"/>
      <c r="O612" s="19" t="s">
        <v>37</v>
      </c>
      <c r="P612" s="840"/>
      <c r="Q612" s="439" t="s">
        <v>1353</v>
      </c>
      <c r="R612" s="92" t="s">
        <v>68</v>
      </c>
      <c r="S612" s="19"/>
      <c r="T612" s="19"/>
      <c r="U612" s="19">
        <v>1</v>
      </c>
      <c r="V612" s="19"/>
      <c r="X612" s="143"/>
      <c r="Y612" s="144"/>
      <c r="AB612" s="137">
        <f t="shared" si="118"/>
        <v>0</v>
      </c>
      <c r="AC612" s="137">
        <f t="shared" si="119"/>
        <v>0</v>
      </c>
      <c r="AD612" s="137">
        <f t="shared" si="120"/>
        <v>0</v>
      </c>
      <c r="AE612" s="137">
        <f t="shared" si="121"/>
        <v>0</v>
      </c>
      <c r="AF612" s="137">
        <f t="shared" si="122"/>
        <v>0</v>
      </c>
      <c r="AG612" s="137">
        <f t="shared" si="123"/>
        <v>0</v>
      </c>
      <c r="AH612" s="137">
        <f t="shared" si="124"/>
        <v>0</v>
      </c>
      <c r="AI612" s="137">
        <f t="shared" si="125"/>
        <v>0</v>
      </c>
      <c r="AJ612" s="137">
        <f t="shared" si="126"/>
        <v>1</v>
      </c>
      <c r="AK612" s="137">
        <f t="shared" si="127"/>
        <v>0</v>
      </c>
      <c r="AL612" s="145"/>
      <c r="AM612" s="133">
        <f t="shared" si="128"/>
        <v>0</v>
      </c>
      <c r="AO612" s="133">
        <f t="shared" si="129"/>
        <v>0</v>
      </c>
    </row>
    <row r="613" spans="1:41" s="133" customFormat="1" ht="44.25" customHeight="1">
      <c r="A613" s="594">
        <v>605</v>
      </c>
      <c r="B613" s="219" t="s">
        <v>1283</v>
      </c>
      <c r="C613" s="247" t="s">
        <v>1284</v>
      </c>
      <c r="D613" s="247" t="s">
        <v>1233</v>
      </c>
      <c r="E613" s="295"/>
      <c r="F613" s="211"/>
      <c r="G613" s="10"/>
      <c r="H613" s="10"/>
      <c r="I613" s="10"/>
      <c r="J613" s="20"/>
      <c r="K613" s="20"/>
      <c r="L613" s="20"/>
      <c r="M613" s="10"/>
      <c r="N613" s="10"/>
      <c r="O613" s="19" t="s">
        <v>37</v>
      </c>
      <c r="P613" s="840"/>
      <c r="Q613" s="439" t="s">
        <v>1353</v>
      </c>
      <c r="R613" s="92" t="s">
        <v>68</v>
      </c>
      <c r="S613" s="19"/>
      <c r="T613" s="19"/>
      <c r="U613" s="19">
        <v>1</v>
      </c>
      <c r="V613" s="19"/>
      <c r="X613" s="143"/>
      <c r="Y613" s="144"/>
      <c r="AB613" s="137">
        <f t="shared" si="118"/>
        <v>0</v>
      </c>
      <c r="AC613" s="137">
        <f t="shared" si="119"/>
        <v>0</v>
      </c>
      <c r="AD613" s="137">
        <f t="shared" si="120"/>
        <v>0</v>
      </c>
      <c r="AE613" s="137">
        <f t="shared" si="121"/>
        <v>0</v>
      </c>
      <c r="AF613" s="137">
        <f t="shared" si="122"/>
        <v>0</v>
      </c>
      <c r="AG613" s="137">
        <f t="shared" si="123"/>
        <v>0</v>
      </c>
      <c r="AH613" s="137">
        <f t="shared" si="124"/>
        <v>0</v>
      </c>
      <c r="AI613" s="137">
        <f t="shared" si="125"/>
        <v>0</v>
      </c>
      <c r="AJ613" s="137">
        <f t="shared" si="126"/>
        <v>1</v>
      </c>
      <c r="AK613" s="137">
        <f t="shared" si="127"/>
        <v>0</v>
      </c>
      <c r="AL613" s="145"/>
      <c r="AM613" s="133">
        <f t="shared" si="128"/>
        <v>0</v>
      </c>
      <c r="AO613" s="133">
        <f t="shared" si="129"/>
        <v>0</v>
      </c>
    </row>
    <row r="614" spans="1:41" s="133" customFormat="1" ht="62.25" customHeight="1">
      <c r="A614" s="594">
        <v>606</v>
      </c>
      <c r="B614" s="219" t="s">
        <v>1285</v>
      </c>
      <c r="C614" s="247" t="s">
        <v>1286</v>
      </c>
      <c r="D614" s="247" t="s">
        <v>67</v>
      </c>
      <c r="E614" s="295"/>
      <c r="F614" s="211"/>
      <c r="G614" s="10"/>
      <c r="H614" s="10"/>
      <c r="I614" s="10"/>
      <c r="J614" s="20"/>
      <c r="K614" s="20"/>
      <c r="L614" s="20"/>
      <c r="M614" s="10"/>
      <c r="N614" s="10"/>
      <c r="O614" s="19" t="s">
        <v>37</v>
      </c>
      <c r="P614" s="840"/>
      <c r="Q614" s="439" t="s">
        <v>1353</v>
      </c>
      <c r="R614" s="92" t="s">
        <v>67</v>
      </c>
      <c r="S614" s="19"/>
      <c r="T614" s="19"/>
      <c r="U614" s="19">
        <v>1</v>
      </c>
      <c r="V614" s="19"/>
      <c r="X614" s="143"/>
      <c r="Y614" s="144"/>
      <c r="AB614" s="137">
        <f t="shared" si="118"/>
        <v>0</v>
      </c>
      <c r="AC614" s="137">
        <f t="shared" si="119"/>
        <v>0</v>
      </c>
      <c r="AD614" s="137">
        <f t="shared" si="120"/>
        <v>0</v>
      </c>
      <c r="AE614" s="137">
        <f t="shared" si="121"/>
        <v>0</v>
      </c>
      <c r="AF614" s="137">
        <f t="shared" si="122"/>
        <v>0</v>
      </c>
      <c r="AG614" s="137">
        <f t="shared" si="123"/>
        <v>0</v>
      </c>
      <c r="AH614" s="137">
        <f t="shared" si="124"/>
        <v>0</v>
      </c>
      <c r="AI614" s="137">
        <f t="shared" si="125"/>
        <v>0</v>
      </c>
      <c r="AJ614" s="137">
        <f t="shared" si="126"/>
        <v>1</v>
      </c>
      <c r="AK614" s="137">
        <f t="shared" si="127"/>
        <v>0</v>
      </c>
      <c r="AL614" s="145"/>
      <c r="AM614" s="133">
        <f t="shared" si="128"/>
        <v>0</v>
      </c>
      <c r="AO614" s="133">
        <f t="shared" si="129"/>
        <v>0</v>
      </c>
    </row>
    <row r="615" spans="1:41" s="133" customFormat="1" ht="25.5">
      <c r="A615" s="594">
        <v>607</v>
      </c>
      <c r="B615" s="219" t="s">
        <v>1287</v>
      </c>
      <c r="C615" s="247" t="s">
        <v>1288</v>
      </c>
      <c r="D615" s="247" t="s">
        <v>67</v>
      </c>
      <c r="E615" s="295"/>
      <c r="F615" s="211"/>
      <c r="G615" s="10"/>
      <c r="H615" s="10"/>
      <c r="I615" s="10"/>
      <c r="J615" s="20"/>
      <c r="K615" s="20"/>
      <c r="L615" s="20"/>
      <c r="M615" s="10"/>
      <c r="N615" s="10"/>
      <c r="O615" s="19" t="s">
        <v>37</v>
      </c>
      <c r="P615" s="840"/>
      <c r="Q615" s="439" t="s">
        <v>1353</v>
      </c>
      <c r="R615" s="92" t="s">
        <v>67</v>
      </c>
      <c r="S615" s="19"/>
      <c r="T615" s="19"/>
      <c r="U615" s="19">
        <v>1</v>
      </c>
      <c r="V615" s="19"/>
      <c r="X615" s="143"/>
      <c r="Y615" s="144"/>
      <c r="AB615" s="137">
        <f t="shared" si="118"/>
        <v>0</v>
      </c>
      <c r="AC615" s="137">
        <f t="shared" si="119"/>
        <v>0</v>
      </c>
      <c r="AD615" s="137">
        <f t="shared" si="120"/>
        <v>0</v>
      </c>
      <c r="AE615" s="137">
        <f t="shared" si="121"/>
        <v>0</v>
      </c>
      <c r="AF615" s="137">
        <f t="shared" si="122"/>
        <v>0</v>
      </c>
      <c r="AG615" s="137">
        <f t="shared" si="123"/>
        <v>0</v>
      </c>
      <c r="AH615" s="137">
        <f t="shared" si="124"/>
        <v>0</v>
      </c>
      <c r="AI615" s="137">
        <f t="shared" si="125"/>
        <v>0</v>
      </c>
      <c r="AJ615" s="137">
        <f t="shared" si="126"/>
        <v>1</v>
      </c>
      <c r="AK615" s="137">
        <f t="shared" si="127"/>
        <v>0</v>
      </c>
      <c r="AL615" s="145"/>
      <c r="AM615" s="133">
        <f t="shared" si="128"/>
        <v>0</v>
      </c>
      <c r="AO615" s="133">
        <f t="shared" si="129"/>
        <v>0</v>
      </c>
    </row>
    <row r="616" spans="1:41" s="133" customFormat="1" ht="12.75">
      <c r="A616" s="594">
        <v>608</v>
      </c>
      <c r="B616" s="219" t="s">
        <v>1289</v>
      </c>
      <c r="C616" s="247" t="s">
        <v>1290</v>
      </c>
      <c r="D616" s="247" t="s">
        <v>67</v>
      </c>
      <c r="E616" s="295"/>
      <c r="F616" s="211"/>
      <c r="G616" s="10"/>
      <c r="H616" s="10"/>
      <c r="I616" s="10"/>
      <c r="J616" s="20"/>
      <c r="K616" s="20"/>
      <c r="L616" s="20"/>
      <c r="M616" s="10"/>
      <c r="N616" s="10"/>
      <c r="O616" s="19" t="s">
        <v>37</v>
      </c>
      <c r="P616" s="840"/>
      <c r="Q616" s="439" t="s">
        <v>1353</v>
      </c>
      <c r="R616" s="92" t="s">
        <v>67</v>
      </c>
      <c r="S616" s="19"/>
      <c r="T616" s="19"/>
      <c r="U616" s="19">
        <v>1</v>
      </c>
      <c r="V616" s="19"/>
      <c r="X616" s="143"/>
      <c r="Y616" s="144"/>
      <c r="AB616" s="137">
        <f t="shared" si="118"/>
        <v>0</v>
      </c>
      <c r="AC616" s="137">
        <f t="shared" si="119"/>
        <v>0</v>
      </c>
      <c r="AD616" s="137">
        <f t="shared" si="120"/>
        <v>0</v>
      </c>
      <c r="AE616" s="137">
        <f t="shared" si="121"/>
        <v>0</v>
      </c>
      <c r="AF616" s="137">
        <f t="shared" si="122"/>
        <v>0</v>
      </c>
      <c r="AG616" s="137">
        <f t="shared" si="123"/>
        <v>0</v>
      </c>
      <c r="AH616" s="137">
        <f t="shared" si="124"/>
        <v>0</v>
      </c>
      <c r="AI616" s="137">
        <f t="shared" si="125"/>
        <v>0</v>
      </c>
      <c r="AJ616" s="137">
        <f t="shared" si="126"/>
        <v>1</v>
      </c>
      <c r="AK616" s="137">
        <f t="shared" si="127"/>
        <v>0</v>
      </c>
      <c r="AL616" s="145"/>
      <c r="AM616" s="133">
        <f t="shared" si="128"/>
        <v>0</v>
      </c>
      <c r="AO616" s="133">
        <f t="shared" si="129"/>
        <v>0</v>
      </c>
    </row>
    <row r="617" spans="1:41" s="133" customFormat="1" ht="12.75">
      <c r="A617" s="594">
        <v>609</v>
      </c>
      <c r="B617" s="219" t="s">
        <v>1291</v>
      </c>
      <c r="C617" s="247" t="s">
        <v>1292</v>
      </c>
      <c r="D617" s="247" t="s">
        <v>67</v>
      </c>
      <c r="E617" s="295"/>
      <c r="F617" s="211"/>
      <c r="G617" s="10"/>
      <c r="H617" s="10"/>
      <c r="I617" s="10"/>
      <c r="J617" s="20"/>
      <c r="K617" s="20"/>
      <c r="L617" s="20"/>
      <c r="M617" s="10"/>
      <c r="N617" s="10"/>
      <c r="O617" s="19" t="s">
        <v>37</v>
      </c>
      <c r="P617" s="840"/>
      <c r="Q617" s="439" t="s">
        <v>1353</v>
      </c>
      <c r="R617" s="92" t="s">
        <v>67</v>
      </c>
      <c r="S617" s="19"/>
      <c r="T617" s="19"/>
      <c r="U617" s="19">
        <v>1</v>
      </c>
      <c r="V617" s="19"/>
      <c r="X617" s="143"/>
      <c r="Y617" s="144"/>
      <c r="AB617" s="137">
        <f t="shared" si="118"/>
        <v>0</v>
      </c>
      <c r="AC617" s="137">
        <f t="shared" si="119"/>
        <v>0</v>
      </c>
      <c r="AD617" s="137">
        <f t="shared" si="120"/>
        <v>0</v>
      </c>
      <c r="AE617" s="137">
        <f t="shared" si="121"/>
        <v>0</v>
      </c>
      <c r="AF617" s="137">
        <f t="shared" si="122"/>
        <v>0</v>
      </c>
      <c r="AG617" s="137">
        <f t="shared" si="123"/>
        <v>0</v>
      </c>
      <c r="AH617" s="137">
        <f t="shared" si="124"/>
        <v>0</v>
      </c>
      <c r="AI617" s="137">
        <f t="shared" si="125"/>
        <v>0</v>
      </c>
      <c r="AJ617" s="137">
        <f t="shared" si="126"/>
        <v>1</v>
      </c>
      <c r="AK617" s="137">
        <f t="shared" si="127"/>
        <v>0</v>
      </c>
      <c r="AL617" s="145"/>
      <c r="AM617" s="133">
        <f t="shared" si="128"/>
        <v>0</v>
      </c>
      <c r="AO617" s="133">
        <f t="shared" si="129"/>
        <v>0</v>
      </c>
    </row>
    <row r="618" spans="1:41" s="133" customFormat="1" ht="39.75" customHeight="1">
      <c r="A618" s="594">
        <v>610</v>
      </c>
      <c r="B618" s="219" t="s">
        <v>1293</v>
      </c>
      <c r="C618" s="247" t="s">
        <v>1294</v>
      </c>
      <c r="D618" s="247" t="s">
        <v>67</v>
      </c>
      <c r="E618" s="295"/>
      <c r="F618" s="211"/>
      <c r="G618" s="10"/>
      <c r="H618" s="10"/>
      <c r="I618" s="10"/>
      <c r="J618" s="20"/>
      <c r="K618" s="20"/>
      <c r="L618" s="20"/>
      <c r="M618" s="10"/>
      <c r="N618" s="10"/>
      <c r="O618" s="19" t="s">
        <v>37</v>
      </c>
      <c r="P618" s="840"/>
      <c r="Q618" s="439" t="s">
        <v>1353</v>
      </c>
      <c r="R618" s="92" t="s">
        <v>67</v>
      </c>
      <c r="S618" s="19"/>
      <c r="T618" s="19"/>
      <c r="U618" s="19">
        <v>1</v>
      </c>
      <c r="V618" s="19"/>
      <c r="X618" s="143"/>
      <c r="Y618" s="144"/>
      <c r="AB618" s="137">
        <f t="shared" si="118"/>
        <v>0</v>
      </c>
      <c r="AC618" s="137">
        <f t="shared" si="119"/>
        <v>0</v>
      </c>
      <c r="AD618" s="137">
        <f t="shared" si="120"/>
        <v>0</v>
      </c>
      <c r="AE618" s="137">
        <f t="shared" si="121"/>
        <v>0</v>
      </c>
      <c r="AF618" s="137">
        <f t="shared" si="122"/>
        <v>0</v>
      </c>
      <c r="AG618" s="137">
        <f t="shared" si="123"/>
        <v>0</v>
      </c>
      <c r="AH618" s="137">
        <f t="shared" si="124"/>
        <v>0</v>
      </c>
      <c r="AI618" s="137">
        <f t="shared" si="125"/>
        <v>0</v>
      </c>
      <c r="AJ618" s="137">
        <f t="shared" si="126"/>
        <v>1</v>
      </c>
      <c r="AK618" s="137">
        <f t="shared" si="127"/>
        <v>0</v>
      </c>
      <c r="AL618" s="145"/>
      <c r="AM618" s="133">
        <f t="shared" si="128"/>
        <v>0</v>
      </c>
      <c r="AO618" s="133">
        <f t="shared" si="129"/>
        <v>0</v>
      </c>
    </row>
    <row r="619" spans="1:41" s="133" customFormat="1" ht="25.5">
      <c r="A619" s="594">
        <v>611</v>
      </c>
      <c r="B619" s="219" t="s">
        <v>1295</v>
      </c>
      <c r="C619" s="247" t="s">
        <v>1296</v>
      </c>
      <c r="D619" s="247" t="s">
        <v>67</v>
      </c>
      <c r="E619" s="295"/>
      <c r="F619" s="211"/>
      <c r="G619" s="10"/>
      <c r="H619" s="10"/>
      <c r="I619" s="10"/>
      <c r="J619" s="20"/>
      <c r="K619" s="20"/>
      <c r="L619" s="20"/>
      <c r="M619" s="10"/>
      <c r="N619" s="10"/>
      <c r="O619" s="19" t="s">
        <v>37</v>
      </c>
      <c r="P619" s="840"/>
      <c r="Q619" s="439" t="s">
        <v>1353</v>
      </c>
      <c r="R619" s="92" t="s">
        <v>67</v>
      </c>
      <c r="S619" s="19"/>
      <c r="T619" s="19"/>
      <c r="U619" s="19">
        <v>1</v>
      </c>
      <c r="V619" s="19"/>
      <c r="X619" s="143"/>
      <c r="Y619" s="144"/>
      <c r="AB619" s="137">
        <f t="shared" si="118"/>
        <v>0</v>
      </c>
      <c r="AC619" s="137">
        <f t="shared" si="119"/>
        <v>0</v>
      </c>
      <c r="AD619" s="137">
        <f t="shared" si="120"/>
        <v>0</v>
      </c>
      <c r="AE619" s="137">
        <f t="shared" si="121"/>
        <v>0</v>
      </c>
      <c r="AF619" s="137">
        <f t="shared" si="122"/>
        <v>0</v>
      </c>
      <c r="AG619" s="137">
        <f t="shared" si="123"/>
        <v>0</v>
      </c>
      <c r="AH619" s="137">
        <f t="shared" si="124"/>
        <v>0</v>
      </c>
      <c r="AI619" s="137">
        <f t="shared" si="125"/>
        <v>0</v>
      </c>
      <c r="AJ619" s="137">
        <f t="shared" si="126"/>
        <v>1</v>
      </c>
      <c r="AK619" s="137">
        <f t="shared" si="127"/>
        <v>0</v>
      </c>
      <c r="AL619" s="145"/>
      <c r="AM619" s="133">
        <f t="shared" si="128"/>
        <v>0</v>
      </c>
      <c r="AO619" s="133">
        <f t="shared" si="129"/>
        <v>0</v>
      </c>
    </row>
    <row r="620" spans="1:41" s="133" customFormat="1" ht="25.5">
      <c r="A620" s="594">
        <v>612</v>
      </c>
      <c r="B620" s="219" t="s">
        <v>1297</v>
      </c>
      <c r="C620" s="247" t="s">
        <v>1298</v>
      </c>
      <c r="D620" s="247" t="s">
        <v>1250</v>
      </c>
      <c r="E620" s="295"/>
      <c r="F620" s="211"/>
      <c r="G620" s="10"/>
      <c r="H620" s="10"/>
      <c r="I620" s="10"/>
      <c r="J620" s="20"/>
      <c r="K620" s="20"/>
      <c r="L620" s="20"/>
      <c r="M620" s="10"/>
      <c r="N620" s="10"/>
      <c r="O620" s="19" t="s">
        <v>37</v>
      </c>
      <c r="P620" s="840"/>
      <c r="Q620" s="439" t="s">
        <v>1353</v>
      </c>
      <c r="R620" s="92" t="s">
        <v>68</v>
      </c>
      <c r="S620" s="19"/>
      <c r="T620" s="19"/>
      <c r="U620" s="19">
        <v>1</v>
      </c>
      <c r="V620" s="19"/>
      <c r="X620" s="143"/>
      <c r="Y620" s="144"/>
      <c r="AB620" s="137">
        <f t="shared" si="118"/>
        <v>0</v>
      </c>
      <c r="AC620" s="137">
        <f t="shared" si="119"/>
        <v>0</v>
      </c>
      <c r="AD620" s="137">
        <f t="shared" si="120"/>
        <v>0</v>
      </c>
      <c r="AE620" s="137">
        <f t="shared" si="121"/>
        <v>0</v>
      </c>
      <c r="AF620" s="137">
        <f t="shared" si="122"/>
        <v>0</v>
      </c>
      <c r="AG620" s="137">
        <f t="shared" si="123"/>
        <v>0</v>
      </c>
      <c r="AH620" s="137">
        <f t="shared" si="124"/>
        <v>0</v>
      </c>
      <c r="AI620" s="137">
        <f t="shared" si="125"/>
        <v>0</v>
      </c>
      <c r="AJ620" s="137">
        <f t="shared" si="126"/>
        <v>1</v>
      </c>
      <c r="AK620" s="137">
        <f t="shared" si="127"/>
        <v>0</v>
      </c>
      <c r="AL620" s="145"/>
      <c r="AM620" s="133">
        <f t="shared" si="128"/>
        <v>0</v>
      </c>
      <c r="AO620" s="133">
        <f t="shared" si="129"/>
        <v>0</v>
      </c>
    </row>
    <row r="621" spans="1:41" s="133" customFormat="1" ht="25.5">
      <c r="A621" s="594">
        <v>613</v>
      </c>
      <c r="B621" s="219" t="s">
        <v>1299</v>
      </c>
      <c r="C621" s="247" t="s">
        <v>1292</v>
      </c>
      <c r="D621" s="247" t="s">
        <v>1250</v>
      </c>
      <c r="E621" s="295"/>
      <c r="F621" s="211"/>
      <c r="G621" s="10"/>
      <c r="H621" s="10"/>
      <c r="I621" s="10"/>
      <c r="J621" s="20"/>
      <c r="K621" s="20"/>
      <c r="L621" s="20"/>
      <c r="M621" s="10"/>
      <c r="N621" s="10"/>
      <c r="O621" s="19" t="s">
        <v>37</v>
      </c>
      <c r="P621" s="840"/>
      <c r="Q621" s="439" t="s">
        <v>1353</v>
      </c>
      <c r="R621" s="92" t="s">
        <v>68</v>
      </c>
      <c r="S621" s="19"/>
      <c r="T621" s="19"/>
      <c r="U621" s="19">
        <v>1</v>
      </c>
      <c r="V621" s="19"/>
      <c r="X621" s="143"/>
      <c r="Y621" s="144"/>
      <c r="AB621" s="137">
        <f t="shared" si="118"/>
        <v>0</v>
      </c>
      <c r="AC621" s="137">
        <f t="shared" si="119"/>
        <v>0</v>
      </c>
      <c r="AD621" s="137">
        <f t="shared" si="120"/>
        <v>0</v>
      </c>
      <c r="AE621" s="137">
        <f t="shared" si="121"/>
        <v>0</v>
      </c>
      <c r="AF621" s="137">
        <f t="shared" si="122"/>
        <v>0</v>
      </c>
      <c r="AG621" s="137">
        <f t="shared" si="123"/>
        <v>0</v>
      </c>
      <c r="AH621" s="137">
        <f t="shared" si="124"/>
        <v>0</v>
      </c>
      <c r="AI621" s="137">
        <f t="shared" si="125"/>
        <v>0</v>
      </c>
      <c r="AJ621" s="137">
        <f t="shared" si="126"/>
        <v>1</v>
      </c>
      <c r="AK621" s="137">
        <f t="shared" si="127"/>
        <v>0</v>
      </c>
      <c r="AL621" s="145"/>
      <c r="AM621" s="133">
        <f t="shared" si="128"/>
        <v>0</v>
      </c>
      <c r="AO621" s="133">
        <f t="shared" si="129"/>
        <v>0</v>
      </c>
    </row>
    <row r="622" spans="1:41" s="133" customFormat="1" ht="12.75">
      <c r="A622" s="594">
        <v>614</v>
      </c>
      <c r="B622" s="219" t="s">
        <v>1300</v>
      </c>
      <c r="C622" s="247" t="s">
        <v>1301</v>
      </c>
      <c r="D622" s="247" t="s">
        <v>1250</v>
      </c>
      <c r="E622" s="295"/>
      <c r="F622" s="211"/>
      <c r="G622" s="10"/>
      <c r="H622" s="10"/>
      <c r="I622" s="10"/>
      <c r="J622" s="20"/>
      <c r="K622" s="20"/>
      <c r="L622" s="20"/>
      <c r="M622" s="10"/>
      <c r="N622" s="10"/>
      <c r="O622" s="19" t="s">
        <v>37</v>
      </c>
      <c r="P622" s="840"/>
      <c r="Q622" s="439" t="s">
        <v>1353</v>
      </c>
      <c r="R622" s="92" t="s">
        <v>68</v>
      </c>
      <c r="S622" s="19"/>
      <c r="T622" s="19"/>
      <c r="U622" s="19">
        <v>1</v>
      </c>
      <c r="V622" s="19"/>
      <c r="X622" s="143"/>
      <c r="Y622" s="144"/>
      <c r="AB622" s="137">
        <f t="shared" si="118"/>
        <v>0</v>
      </c>
      <c r="AC622" s="137">
        <f t="shared" si="119"/>
        <v>0</v>
      </c>
      <c r="AD622" s="137">
        <f t="shared" si="120"/>
        <v>0</v>
      </c>
      <c r="AE622" s="137">
        <f t="shared" si="121"/>
        <v>0</v>
      </c>
      <c r="AF622" s="137">
        <f t="shared" si="122"/>
        <v>0</v>
      </c>
      <c r="AG622" s="137">
        <f t="shared" si="123"/>
        <v>0</v>
      </c>
      <c r="AH622" s="137">
        <f t="shared" si="124"/>
        <v>0</v>
      </c>
      <c r="AI622" s="137">
        <f t="shared" si="125"/>
        <v>0</v>
      </c>
      <c r="AJ622" s="137">
        <f t="shared" si="126"/>
        <v>1</v>
      </c>
      <c r="AK622" s="137">
        <f t="shared" si="127"/>
        <v>0</v>
      </c>
      <c r="AL622" s="145"/>
      <c r="AM622" s="133">
        <f t="shared" si="128"/>
        <v>0</v>
      </c>
      <c r="AO622" s="133">
        <f t="shared" si="129"/>
        <v>0</v>
      </c>
    </row>
    <row r="623" spans="1:41" s="133" customFormat="1" ht="25.5">
      <c r="A623" s="594">
        <v>615</v>
      </c>
      <c r="B623" s="219" t="s">
        <v>1302</v>
      </c>
      <c r="C623" s="247" t="s">
        <v>1290</v>
      </c>
      <c r="D623" s="247" t="s">
        <v>1250</v>
      </c>
      <c r="E623" s="295"/>
      <c r="F623" s="211"/>
      <c r="G623" s="10"/>
      <c r="H623" s="10"/>
      <c r="I623" s="10"/>
      <c r="J623" s="20"/>
      <c r="K623" s="20"/>
      <c r="L623" s="20"/>
      <c r="M623" s="10"/>
      <c r="N623" s="10"/>
      <c r="O623" s="19" t="s">
        <v>37</v>
      </c>
      <c r="P623" s="840"/>
      <c r="Q623" s="439" t="s">
        <v>1353</v>
      </c>
      <c r="R623" s="92" t="s">
        <v>68</v>
      </c>
      <c r="S623" s="19"/>
      <c r="T623" s="19"/>
      <c r="U623" s="19">
        <v>1</v>
      </c>
      <c r="V623" s="19"/>
      <c r="X623" s="143"/>
      <c r="Y623" s="144"/>
      <c r="AB623" s="137">
        <f t="shared" si="118"/>
        <v>0</v>
      </c>
      <c r="AC623" s="137">
        <f t="shared" si="119"/>
        <v>0</v>
      </c>
      <c r="AD623" s="137">
        <f t="shared" si="120"/>
        <v>0</v>
      </c>
      <c r="AE623" s="137">
        <f t="shared" si="121"/>
        <v>0</v>
      </c>
      <c r="AF623" s="137">
        <f t="shared" si="122"/>
        <v>0</v>
      </c>
      <c r="AG623" s="137">
        <f t="shared" si="123"/>
        <v>0</v>
      </c>
      <c r="AH623" s="137">
        <f t="shared" si="124"/>
        <v>0</v>
      </c>
      <c r="AI623" s="137">
        <f t="shared" si="125"/>
        <v>0</v>
      </c>
      <c r="AJ623" s="137">
        <f t="shared" si="126"/>
        <v>1</v>
      </c>
      <c r="AK623" s="137">
        <f t="shared" si="127"/>
        <v>0</v>
      </c>
      <c r="AL623" s="145"/>
      <c r="AM623" s="133">
        <f t="shared" si="128"/>
        <v>0</v>
      </c>
      <c r="AO623" s="133">
        <f t="shared" si="129"/>
        <v>0</v>
      </c>
    </row>
    <row r="624" spans="1:41" s="133" customFormat="1" ht="25.5">
      <c r="A624" s="594">
        <v>616</v>
      </c>
      <c r="B624" s="219" t="s">
        <v>1303</v>
      </c>
      <c r="C624" s="247" t="s">
        <v>1304</v>
      </c>
      <c r="D624" s="247" t="s">
        <v>1250</v>
      </c>
      <c r="E624" s="295"/>
      <c r="F624" s="211"/>
      <c r="G624" s="10"/>
      <c r="H624" s="10"/>
      <c r="I624" s="10"/>
      <c r="J624" s="20"/>
      <c r="K624" s="20"/>
      <c r="L624" s="20"/>
      <c r="M624" s="10"/>
      <c r="N624" s="10"/>
      <c r="O624" s="19" t="s">
        <v>37</v>
      </c>
      <c r="P624" s="840"/>
      <c r="Q624" s="439" t="s">
        <v>1353</v>
      </c>
      <c r="R624" s="92" t="s">
        <v>68</v>
      </c>
      <c r="S624" s="19"/>
      <c r="T624" s="19"/>
      <c r="U624" s="19">
        <v>1</v>
      </c>
      <c r="V624" s="19"/>
      <c r="X624" s="143"/>
      <c r="Y624" s="144"/>
      <c r="AB624" s="137">
        <f t="shared" si="118"/>
        <v>0</v>
      </c>
      <c r="AC624" s="137">
        <f t="shared" si="119"/>
        <v>0</v>
      </c>
      <c r="AD624" s="137">
        <f t="shared" si="120"/>
        <v>0</v>
      </c>
      <c r="AE624" s="137">
        <f t="shared" si="121"/>
        <v>0</v>
      </c>
      <c r="AF624" s="137">
        <f t="shared" si="122"/>
        <v>0</v>
      </c>
      <c r="AG624" s="137">
        <f t="shared" si="123"/>
        <v>0</v>
      </c>
      <c r="AH624" s="137">
        <f t="shared" si="124"/>
        <v>0</v>
      </c>
      <c r="AI624" s="137">
        <f t="shared" si="125"/>
        <v>0</v>
      </c>
      <c r="AJ624" s="137">
        <f t="shared" si="126"/>
        <v>1</v>
      </c>
      <c r="AK624" s="137">
        <f t="shared" si="127"/>
        <v>0</v>
      </c>
      <c r="AL624" s="145"/>
      <c r="AM624" s="133">
        <f t="shared" si="128"/>
        <v>0</v>
      </c>
      <c r="AO624" s="133">
        <f t="shared" si="129"/>
        <v>0</v>
      </c>
    </row>
    <row r="625" spans="1:41" s="133" customFormat="1" ht="25.5">
      <c r="A625" s="594">
        <v>617</v>
      </c>
      <c r="B625" s="219" t="s">
        <v>1305</v>
      </c>
      <c r="C625" s="247" t="s">
        <v>1290</v>
      </c>
      <c r="D625" s="247" t="s">
        <v>1250</v>
      </c>
      <c r="E625" s="295"/>
      <c r="F625" s="211"/>
      <c r="G625" s="10"/>
      <c r="H625" s="10"/>
      <c r="I625" s="10"/>
      <c r="J625" s="20"/>
      <c r="K625" s="20"/>
      <c r="L625" s="20"/>
      <c r="M625" s="10"/>
      <c r="N625" s="10"/>
      <c r="O625" s="19" t="s">
        <v>37</v>
      </c>
      <c r="P625" s="840"/>
      <c r="Q625" s="439" t="s">
        <v>1353</v>
      </c>
      <c r="R625" s="92" t="s">
        <v>68</v>
      </c>
      <c r="S625" s="19"/>
      <c r="T625" s="19"/>
      <c r="U625" s="19">
        <v>1</v>
      </c>
      <c r="V625" s="19"/>
      <c r="X625" s="143"/>
      <c r="Y625" s="144"/>
      <c r="AB625" s="137">
        <f t="shared" si="118"/>
        <v>0</v>
      </c>
      <c r="AC625" s="137">
        <f t="shared" si="119"/>
        <v>0</v>
      </c>
      <c r="AD625" s="137">
        <f t="shared" si="120"/>
        <v>0</v>
      </c>
      <c r="AE625" s="137">
        <f t="shared" si="121"/>
        <v>0</v>
      </c>
      <c r="AF625" s="137">
        <f t="shared" si="122"/>
        <v>0</v>
      </c>
      <c r="AG625" s="137">
        <f t="shared" si="123"/>
        <v>0</v>
      </c>
      <c r="AH625" s="137">
        <f t="shared" si="124"/>
        <v>0</v>
      </c>
      <c r="AI625" s="137">
        <f t="shared" si="125"/>
        <v>0</v>
      </c>
      <c r="AJ625" s="137">
        <f t="shared" si="126"/>
        <v>1</v>
      </c>
      <c r="AK625" s="137">
        <f t="shared" si="127"/>
        <v>0</v>
      </c>
      <c r="AL625" s="145"/>
      <c r="AM625" s="133">
        <f t="shared" si="128"/>
        <v>0</v>
      </c>
      <c r="AO625" s="133">
        <f t="shared" si="129"/>
        <v>0</v>
      </c>
    </row>
    <row r="626" spans="1:41" s="133" customFormat="1" ht="12.75">
      <c r="A626" s="594">
        <v>618</v>
      </c>
      <c r="B626" s="219" t="s">
        <v>1306</v>
      </c>
      <c r="C626" s="247" t="s">
        <v>1292</v>
      </c>
      <c r="D626" s="247" t="s">
        <v>1230</v>
      </c>
      <c r="E626" s="295"/>
      <c r="F626" s="211"/>
      <c r="G626" s="10"/>
      <c r="H626" s="10"/>
      <c r="I626" s="10"/>
      <c r="J626" s="20" t="s">
        <v>37</v>
      </c>
      <c r="K626" s="20"/>
      <c r="L626" s="20" t="s">
        <v>37</v>
      </c>
      <c r="M626" s="10"/>
      <c r="N626" s="10"/>
      <c r="O626" s="19" t="s">
        <v>37</v>
      </c>
      <c r="P626" s="840"/>
      <c r="Q626" s="439" t="s">
        <v>1353</v>
      </c>
      <c r="R626" s="92" t="s">
        <v>68</v>
      </c>
      <c r="S626" s="19"/>
      <c r="T626" s="19"/>
      <c r="U626" s="19">
        <v>1</v>
      </c>
      <c r="V626" s="19"/>
      <c r="X626" s="143"/>
      <c r="Y626" s="144"/>
      <c r="AB626" s="137">
        <f t="shared" si="118"/>
        <v>0</v>
      </c>
      <c r="AC626" s="137">
        <f t="shared" si="119"/>
        <v>0</v>
      </c>
      <c r="AD626" s="137">
        <f t="shared" si="120"/>
        <v>0</v>
      </c>
      <c r="AE626" s="137">
        <f t="shared" si="121"/>
        <v>1</v>
      </c>
      <c r="AF626" s="137">
        <f t="shared" si="122"/>
        <v>0</v>
      </c>
      <c r="AG626" s="137">
        <f t="shared" si="123"/>
        <v>1</v>
      </c>
      <c r="AH626" s="137">
        <f t="shared" si="124"/>
        <v>0</v>
      </c>
      <c r="AI626" s="137">
        <f t="shared" si="125"/>
        <v>0</v>
      </c>
      <c r="AJ626" s="137">
        <f t="shared" si="126"/>
        <v>1</v>
      </c>
      <c r="AK626" s="137">
        <f t="shared" si="127"/>
        <v>0</v>
      </c>
      <c r="AL626" s="145"/>
      <c r="AM626" s="133">
        <f t="shared" si="128"/>
        <v>0</v>
      </c>
      <c r="AO626" s="133">
        <f t="shared" si="129"/>
        <v>0</v>
      </c>
    </row>
    <row r="627" spans="1:41" s="133" customFormat="1" ht="12.75">
      <c r="A627" s="594">
        <v>619</v>
      </c>
      <c r="B627" s="219" t="s">
        <v>1307</v>
      </c>
      <c r="C627" s="247" t="s">
        <v>1301</v>
      </c>
      <c r="D627" s="247" t="s">
        <v>1230</v>
      </c>
      <c r="E627" s="295"/>
      <c r="F627" s="211"/>
      <c r="G627" s="10"/>
      <c r="H627" s="10"/>
      <c r="I627" s="10"/>
      <c r="J627" s="20" t="s">
        <v>37</v>
      </c>
      <c r="K627" s="20"/>
      <c r="L627" s="20" t="s">
        <v>37</v>
      </c>
      <c r="M627" s="10"/>
      <c r="N627" s="10"/>
      <c r="O627" s="19" t="s">
        <v>37</v>
      </c>
      <c r="P627" s="840"/>
      <c r="Q627" s="439" t="s">
        <v>1353</v>
      </c>
      <c r="R627" s="92" t="s">
        <v>68</v>
      </c>
      <c r="S627" s="19"/>
      <c r="T627" s="19"/>
      <c r="U627" s="19">
        <v>1</v>
      </c>
      <c r="V627" s="19"/>
      <c r="X627" s="143"/>
      <c r="Y627" s="144"/>
      <c r="AB627" s="137">
        <f t="shared" si="118"/>
        <v>0</v>
      </c>
      <c r="AC627" s="137">
        <f t="shared" si="119"/>
        <v>0</v>
      </c>
      <c r="AD627" s="137">
        <f t="shared" si="120"/>
        <v>0</v>
      </c>
      <c r="AE627" s="137">
        <f t="shared" si="121"/>
        <v>1</v>
      </c>
      <c r="AF627" s="137">
        <f t="shared" si="122"/>
        <v>0</v>
      </c>
      <c r="AG627" s="137">
        <f t="shared" si="123"/>
        <v>1</v>
      </c>
      <c r="AH627" s="137">
        <f t="shared" si="124"/>
        <v>0</v>
      </c>
      <c r="AI627" s="137">
        <f t="shared" si="125"/>
        <v>0</v>
      </c>
      <c r="AJ627" s="137">
        <f t="shared" si="126"/>
        <v>1</v>
      </c>
      <c r="AK627" s="137">
        <f t="shared" si="127"/>
        <v>0</v>
      </c>
      <c r="AL627" s="145"/>
      <c r="AM627" s="133">
        <f t="shared" si="128"/>
        <v>0</v>
      </c>
      <c r="AO627" s="133">
        <f t="shared" si="129"/>
        <v>0</v>
      </c>
    </row>
    <row r="628" spans="1:41" s="133" customFormat="1" ht="25.5">
      <c r="A628" s="594">
        <v>620</v>
      </c>
      <c r="B628" s="219" t="s">
        <v>1308</v>
      </c>
      <c r="C628" s="247" t="s">
        <v>1309</v>
      </c>
      <c r="D628" s="247" t="s">
        <v>67</v>
      </c>
      <c r="E628" s="295"/>
      <c r="F628" s="211"/>
      <c r="G628" s="10"/>
      <c r="H628" s="10"/>
      <c r="I628" s="10"/>
      <c r="J628" s="20"/>
      <c r="K628" s="20"/>
      <c r="L628" s="20"/>
      <c r="M628" s="10"/>
      <c r="N628" s="10"/>
      <c r="O628" s="19" t="s">
        <v>37</v>
      </c>
      <c r="P628" s="840"/>
      <c r="Q628" s="439" t="s">
        <v>1353</v>
      </c>
      <c r="R628" s="92" t="s">
        <v>67</v>
      </c>
      <c r="S628" s="19"/>
      <c r="T628" s="19"/>
      <c r="U628" s="19">
        <v>1</v>
      </c>
      <c r="V628" s="19"/>
      <c r="X628" s="143"/>
      <c r="Y628" s="144"/>
      <c r="AB628" s="137">
        <f t="shared" si="118"/>
        <v>0</v>
      </c>
      <c r="AC628" s="137">
        <f t="shared" si="119"/>
        <v>0</v>
      </c>
      <c r="AD628" s="137">
        <f t="shared" si="120"/>
        <v>0</v>
      </c>
      <c r="AE628" s="137">
        <f t="shared" si="121"/>
        <v>0</v>
      </c>
      <c r="AF628" s="137">
        <f t="shared" si="122"/>
        <v>0</v>
      </c>
      <c r="AG628" s="137">
        <f t="shared" si="123"/>
        <v>0</v>
      </c>
      <c r="AH628" s="137">
        <f t="shared" si="124"/>
        <v>0</v>
      </c>
      <c r="AI628" s="137">
        <f t="shared" si="125"/>
        <v>0</v>
      </c>
      <c r="AJ628" s="137">
        <f t="shared" si="126"/>
        <v>1</v>
      </c>
      <c r="AK628" s="137">
        <f t="shared" si="127"/>
        <v>0</v>
      </c>
      <c r="AL628" s="145"/>
      <c r="AM628" s="133">
        <f t="shared" si="128"/>
        <v>0</v>
      </c>
      <c r="AO628" s="133">
        <f t="shared" si="129"/>
        <v>0</v>
      </c>
    </row>
    <row r="629" spans="1:41" s="133" customFormat="1" ht="25.5">
      <c r="A629" s="594">
        <v>621</v>
      </c>
      <c r="B629" s="219" t="s">
        <v>1310</v>
      </c>
      <c r="C629" s="247" t="s">
        <v>1311</v>
      </c>
      <c r="D629" s="247" t="s">
        <v>67</v>
      </c>
      <c r="E629" s="295"/>
      <c r="F629" s="211"/>
      <c r="G629" s="10"/>
      <c r="H629" s="10"/>
      <c r="I629" s="10"/>
      <c r="J629" s="20"/>
      <c r="K629" s="20"/>
      <c r="L629" s="20"/>
      <c r="M629" s="10"/>
      <c r="N629" s="10"/>
      <c r="O629" s="19" t="s">
        <v>37</v>
      </c>
      <c r="P629" s="840"/>
      <c r="Q629" s="439" t="s">
        <v>1353</v>
      </c>
      <c r="R629" s="92" t="s">
        <v>67</v>
      </c>
      <c r="S629" s="19"/>
      <c r="T629" s="19"/>
      <c r="U629" s="19">
        <v>1</v>
      </c>
      <c r="V629" s="19"/>
      <c r="X629" s="143"/>
      <c r="Y629" s="144"/>
      <c r="AB629" s="137">
        <f t="shared" si="118"/>
        <v>0</v>
      </c>
      <c r="AC629" s="137">
        <f t="shared" si="119"/>
        <v>0</v>
      </c>
      <c r="AD629" s="137">
        <f t="shared" si="120"/>
        <v>0</v>
      </c>
      <c r="AE629" s="137">
        <f t="shared" si="121"/>
        <v>0</v>
      </c>
      <c r="AF629" s="137">
        <f t="shared" si="122"/>
        <v>0</v>
      </c>
      <c r="AG629" s="137">
        <f t="shared" si="123"/>
        <v>0</v>
      </c>
      <c r="AH629" s="137">
        <f t="shared" si="124"/>
        <v>0</v>
      </c>
      <c r="AI629" s="137">
        <f t="shared" si="125"/>
        <v>0</v>
      </c>
      <c r="AJ629" s="137">
        <f t="shared" si="126"/>
        <v>1</v>
      </c>
      <c r="AK629" s="137">
        <f t="shared" si="127"/>
        <v>0</v>
      </c>
      <c r="AL629" s="145"/>
      <c r="AM629" s="133">
        <f t="shared" si="128"/>
        <v>0</v>
      </c>
      <c r="AO629" s="133">
        <f t="shared" si="129"/>
        <v>0</v>
      </c>
    </row>
    <row r="630" spans="1:41" s="133" customFormat="1" ht="25.5">
      <c r="A630" s="594">
        <v>622</v>
      </c>
      <c r="B630" s="219" t="s">
        <v>1312</v>
      </c>
      <c r="C630" s="247" t="s">
        <v>1313</v>
      </c>
      <c r="D630" s="247" t="s">
        <v>163</v>
      </c>
      <c r="E630" s="295"/>
      <c r="F630" s="211"/>
      <c r="G630" s="10"/>
      <c r="H630" s="10"/>
      <c r="I630" s="10"/>
      <c r="J630" s="20"/>
      <c r="K630" s="20"/>
      <c r="L630" s="20"/>
      <c r="M630" s="10"/>
      <c r="N630" s="10"/>
      <c r="O630" s="19" t="s">
        <v>37</v>
      </c>
      <c r="P630" s="840"/>
      <c r="Q630" s="439" t="s">
        <v>1353</v>
      </c>
      <c r="R630" s="92" t="s">
        <v>68</v>
      </c>
      <c r="S630" s="19"/>
      <c r="T630" s="19"/>
      <c r="U630" s="19">
        <v>1</v>
      </c>
      <c r="V630" s="19"/>
      <c r="X630" s="143"/>
      <c r="Y630" s="144"/>
      <c r="AB630" s="137">
        <f t="shared" si="118"/>
        <v>0</v>
      </c>
      <c r="AC630" s="137">
        <f t="shared" si="119"/>
        <v>0</v>
      </c>
      <c r="AD630" s="137">
        <f t="shared" si="120"/>
        <v>0</v>
      </c>
      <c r="AE630" s="137">
        <f t="shared" si="121"/>
        <v>0</v>
      </c>
      <c r="AF630" s="137">
        <f t="shared" si="122"/>
        <v>0</v>
      </c>
      <c r="AG630" s="137">
        <f t="shared" si="123"/>
        <v>0</v>
      </c>
      <c r="AH630" s="137">
        <f t="shared" si="124"/>
        <v>0</v>
      </c>
      <c r="AI630" s="137">
        <f t="shared" si="125"/>
        <v>0</v>
      </c>
      <c r="AJ630" s="137">
        <f t="shared" si="126"/>
        <v>1</v>
      </c>
      <c r="AK630" s="137">
        <f t="shared" si="127"/>
        <v>0</v>
      </c>
      <c r="AL630" s="145"/>
      <c r="AM630" s="133">
        <f t="shared" si="128"/>
        <v>0</v>
      </c>
      <c r="AO630" s="133">
        <f t="shared" si="129"/>
        <v>0</v>
      </c>
    </row>
    <row r="631" spans="1:41" s="133" customFormat="1" ht="12.75">
      <c r="A631" s="594">
        <v>623</v>
      </c>
      <c r="B631" s="219" t="s">
        <v>1314</v>
      </c>
      <c r="C631" s="247" t="s">
        <v>1315</v>
      </c>
      <c r="D631" s="247" t="s">
        <v>67</v>
      </c>
      <c r="E631" s="295"/>
      <c r="F631" s="211"/>
      <c r="G631" s="10"/>
      <c r="H631" s="10"/>
      <c r="I631" s="10"/>
      <c r="J631" s="20"/>
      <c r="K631" s="20"/>
      <c r="L631" s="20"/>
      <c r="M631" s="10"/>
      <c r="N631" s="10"/>
      <c r="O631" s="19" t="s">
        <v>37</v>
      </c>
      <c r="P631" s="840"/>
      <c r="Q631" s="439" t="s">
        <v>1353</v>
      </c>
      <c r="R631" s="92" t="s">
        <v>67</v>
      </c>
      <c r="S631" s="19"/>
      <c r="T631" s="19"/>
      <c r="U631" s="19">
        <v>1</v>
      </c>
      <c r="V631" s="19"/>
      <c r="X631" s="143"/>
      <c r="Y631" s="144"/>
      <c r="AB631" s="137">
        <f t="shared" si="118"/>
        <v>0</v>
      </c>
      <c r="AC631" s="137">
        <f t="shared" si="119"/>
        <v>0</v>
      </c>
      <c r="AD631" s="137">
        <f t="shared" si="120"/>
        <v>0</v>
      </c>
      <c r="AE631" s="137">
        <f t="shared" si="121"/>
        <v>0</v>
      </c>
      <c r="AF631" s="137">
        <f t="shared" si="122"/>
        <v>0</v>
      </c>
      <c r="AG631" s="137">
        <f t="shared" si="123"/>
        <v>0</v>
      </c>
      <c r="AH631" s="137">
        <f t="shared" si="124"/>
        <v>0</v>
      </c>
      <c r="AI631" s="137">
        <f t="shared" si="125"/>
        <v>0</v>
      </c>
      <c r="AJ631" s="137">
        <f t="shared" si="126"/>
        <v>1</v>
      </c>
      <c r="AK631" s="137">
        <f t="shared" si="127"/>
        <v>0</v>
      </c>
      <c r="AL631" s="145"/>
      <c r="AM631" s="133">
        <f t="shared" si="128"/>
        <v>0</v>
      </c>
      <c r="AO631" s="133">
        <f t="shared" si="129"/>
        <v>0</v>
      </c>
    </row>
    <row r="632" spans="1:41" s="133" customFormat="1" ht="25.5">
      <c r="A632" s="594">
        <v>624</v>
      </c>
      <c r="B632" s="219" t="s">
        <v>1316</v>
      </c>
      <c r="C632" s="247" t="s">
        <v>1317</v>
      </c>
      <c r="D632" s="247" t="s">
        <v>67</v>
      </c>
      <c r="E632" s="295"/>
      <c r="F632" s="211"/>
      <c r="G632" s="10"/>
      <c r="H632" s="10"/>
      <c r="I632" s="10"/>
      <c r="J632" s="20"/>
      <c r="K632" s="20"/>
      <c r="L632" s="20"/>
      <c r="M632" s="10"/>
      <c r="N632" s="10"/>
      <c r="O632" s="19" t="s">
        <v>37</v>
      </c>
      <c r="P632" s="840"/>
      <c r="Q632" s="439" t="s">
        <v>1353</v>
      </c>
      <c r="R632" s="92" t="s">
        <v>67</v>
      </c>
      <c r="S632" s="19"/>
      <c r="T632" s="19"/>
      <c r="U632" s="19">
        <v>1</v>
      </c>
      <c r="V632" s="19"/>
      <c r="X632" s="143"/>
      <c r="Y632" s="144"/>
      <c r="AB632" s="137">
        <f t="shared" si="118"/>
        <v>0</v>
      </c>
      <c r="AC632" s="137">
        <f t="shared" si="119"/>
        <v>0</v>
      </c>
      <c r="AD632" s="137">
        <f t="shared" si="120"/>
        <v>0</v>
      </c>
      <c r="AE632" s="137">
        <f t="shared" si="121"/>
        <v>0</v>
      </c>
      <c r="AF632" s="137">
        <f t="shared" si="122"/>
        <v>0</v>
      </c>
      <c r="AG632" s="137">
        <f t="shared" si="123"/>
        <v>0</v>
      </c>
      <c r="AH632" s="137">
        <f t="shared" si="124"/>
        <v>0</v>
      </c>
      <c r="AI632" s="137">
        <f t="shared" si="125"/>
        <v>0</v>
      </c>
      <c r="AJ632" s="137">
        <f t="shared" si="126"/>
        <v>1</v>
      </c>
      <c r="AK632" s="137">
        <f t="shared" si="127"/>
        <v>0</v>
      </c>
      <c r="AL632" s="145"/>
      <c r="AM632" s="133">
        <f t="shared" si="128"/>
        <v>0</v>
      </c>
      <c r="AO632" s="133">
        <f t="shared" si="129"/>
        <v>0</v>
      </c>
    </row>
    <row r="633" spans="1:41" s="133" customFormat="1" ht="25.5">
      <c r="A633" s="594">
        <v>625</v>
      </c>
      <c r="B633" s="219" t="s">
        <v>1318</v>
      </c>
      <c r="C633" s="247" t="s">
        <v>1319</v>
      </c>
      <c r="D633" s="247" t="s">
        <v>67</v>
      </c>
      <c r="E633" s="295"/>
      <c r="F633" s="211"/>
      <c r="G633" s="10"/>
      <c r="H633" s="10"/>
      <c r="I633" s="10"/>
      <c r="J633" s="20"/>
      <c r="K633" s="20"/>
      <c r="L633" s="20"/>
      <c r="M633" s="10"/>
      <c r="N633" s="10"/>
      <c r="O633" s="19" t="s">
        <v>37</v>
      </c>
      <c r="P633" s="840"/>
      <c r="Q633" s="439" t="s">
        <v>1353</v>
      </c>
      <c r="R633" s="92" t="s">
        <v>67</v>
      </c>
      <c r="S633" s="19"/>
      <c r="T633" s="19"/>
      <c r="U633" s="19">
        <v>1</v>
      </c>
      <c r="V633" s="19"/>
      <c r="X633" s="143"/>
      <c r="Y633" s="144"/>
      <c r="AB633" s="137">
        <f t="shared" si="118"/>
        <v>0</v>
      </c>
      <c r="AC633" s="137">
        <f t="shared" si="119"/>
        <v>0</v>
      </c>
      <c r="AD633" s="137">
        <f t="shared" si="120"/>
        <v>0</v>
      </c>
      <c r="AE633" s="137">
        <f t="shared" si="121"/>
        <v>0</v>
      </c>
      <c r="AF633" s="137">
        <f t="shared" si="122"/>
        <v>0</v>
      </c>
      <c r="AG633" s="137">
        <f t="shared" si="123"/>
        <v>0</v>
      </c>
      <c r="AH633" s="137">
        <f t="shared" si="124"/>
        <v>0</v>
      </c>
      <c r="AI633" s="137">
        <f t="shared" si="125"/>
        <v>0</v>
      </c>
      <c r="AJ633" s="137">
        <f t="shared" si="126"/>
        <v>1</v>
      </c>
      <c r="AK633" s="137">
        <f t="shared" si="127"/>
        <v>0</v>
      </c>
      <c r="AL633" s="145"/>
      <c r="AM633" s="133">
        <f t="shared" si="128"/>
        <v>0</v>
      </c>
      <c r="AO633" s="133">
        <f t="shared" si="129"/>
        <v>0</v>
      </c>
    </row>
    <row r="634" spans="1:41" s="133" customFormat="1" ht="12.75">
      <c r="A634" s="594">
        <v>626</v>
      </c>
      <c r="B634" s="219" t="s">
        <v>1320</v>
      </c>
      <c r="C634" s="247" t="s">
        <v>1321</v>
      </c>
      <c r="D634" s="247" t="s">
        <v>1230</v>
      </c>
      <c r="E634" s="295"/>
      <c r="F634" s="211"/>
      <c r="G634" s="10"/>
      <c r="H634" s="10"/>
      <c r="I634" s="10"/>
      <c r="J634" s="20" t="s">
        <v>37</v>
      </c>
      <c r="K634" s="20"/>
      <c r="L634" s="20" t="s">
        <v>37</v>
      </c>
      <c r="M634" s="10"/>
      <c r="N634" s="10"/>
      <c r="O634" s="19" t="s">
        <v>37</v>
      </c>
      <c r="P634" s="840"/>
      <c r="Q634" s="439" t="s">
        <v>1353</v>
      </c>
      <c r="R634" s="92" t="s">
        <v>68</v>
      </c>
      <c r="S634" s="19"/>
      <c r="T634" s="19"/>
      <c r="U634" s="19">
        <v>1</v>
      </c>
      <c r="V634" s="19"/>
      <c r="X634" s="143"/>
      <c r="Y634" s="144"/>
      <c r="AB634" s="137">
        <f t="shared" si="118"/>
        <v>0</v>
      </c>
      <c r="AC634" s="137">
        <f t="shared" si="119"/>
        <v>0</v>
      </c>
      <c r="AD634" s="137">
        <f t="shared" si="120"/>
        <v>0</v>
      </c>
      <c r="AE634" s="137">
        <f t="shared" si="121"/>
        <v>1</v>
      </c>
      <c r="AF634" s="137">
        <f t="shared" si="122"/>
        <v>0</v>
      </c>
      <c r="AG634" s="137">
        <f t="shared" si="123"/>
        <v>1</v>
      </c>
      <c r="AH634" s="137">
        <f t="shared" si="124"/>
        <v>0</v>
      </c>
      <c r="AI634" s="137">
        <f t="shared" si="125"/>
        <v>0</v>
      </c>
      <c r="AJ634" s="137">
        <f t="shared" si="126"/>
        <v>1</v>
      </c>
      <c r="AK634" s="137">
        <f t="shared" si="127"/>
        <v>0</v>
      </c>
      <c r="AL634" s="145"/>
      <c r="AM634" s="133">
        <f t="shared" si="128"/>
        <v>0</v>
      </c>
      <c r="AO634" s="133">
        <f t="shared" si="129"/>
        <v>0</v>
      </c>
    </row>
    <row r="635" spans="1:41" s="133" customFormat="1" ht="25.5">
      <c r="A635" s="594">
        <v>627</v>
      </c>
      <c r="B635" s="219" t="s">
        <v>1322</v>
      </c>
      <c r="C635" s="247" t="s">
        <v>1323</v>
      </c>
      <c r="D635" s="247" t="s">
        <v>402</v>
      </c>
      <c r="E635" s="295"/>
      <c r="F635" s="211"/>
      <c r="G635" s="10"/>
      <c r="H635" s="10"/>
      <c r="I635" s="10"/>
      <c r="J635" s="20"/>
      <c r="K635" s="20"/>
      <c r="L635" s="20"/>
      <c r="M635" s="10"/>
      <c r="N635" s="10"/>
      <c r="O635" s="19" t="s">
        <v>37</v>
      </c>
      <c r="P635" s="840"/>
      <c r="Q635" s="439" t="s">
        <v>1353</v>
      </c>
      <c r="R635" s="92" t="s">
        <v>68</v>
      </c>
      <c r="S635" s="19"/>
      <c r="T635" s="19"/>
      <c r="U635" s="19">
        <v>1</v>
      </c>
      <c r="V635" s="19"/>
      <c r="X635" s="143"/>
      <c r="Y635" s="144"/>
      <c r="AB635" s="137">
        <f t="shared" si="118"/>
        <v>0</v>
      </c>
      <c r="AC635" s="137">
        <f t="shared" si="119"/>
        <v>0</v>
      </c>
      <c r="AD635" s="137">
        <f t="shared" si="120"/>
        <v>0</v>
      </c>
      <c r="AE635" s="137">
        <f t="shared" si="121"/>
        <v>0</v>
      </c>
      <c r="AF635" s="137">
        <f t="shared" si="122"/>
        <v>0</v>
      </c>
      <c r="AG635" s="137">
        <f t="shared" si="123"/>
        <v>0</v>
      </c>
      <c r="AH635" s="137">
        <f t="shared" si="124"/>
        <v>0</v>
      </c>
      <c r="AI635" s="137">
        <f t="shared" si="125"/>
        <v>0</v>
      </c>
      <c r="AJ635" s="137">
        <f t="shared" si="126"/>
        <v>1</v>
      </c>
      <c r="AK635" s="137">
        <f t="shared" si="127"/>
        <v>0</v>
      </c>
      <c r="AL635" s="145"/>
      <c r="AM635" s="133">
        <f t="shared" si="128"/>
        <v>0</v>
      </c>
      <c r="AO635" s="133">
        <f t="shared" si="129"/>
        <v>0</v>
      </c>
    </row>
    <row r="636" spans="1:41" s="133" customFormat="1" ht="25.5">
      <c r="A636" s="594">
        <v>628</v>
      </c>
      <c r="B636" s="219" t="s">
        <v>1324</v>
      </c>
      <c r="C636" s="247" t="s">
        <v>1325</v>
      </c>
      <c r="D636" s="247" t="s">
        <v>67</v>
      </c>
      <c r="E636" s="295"/>
      <c r="F636" s="211"/>
      <c r="G636" s="10"/>
      <c r="H636" s="10"/>
      <c r="I636" s="10"/>
      <c r="J636" s="20"/>
      <c r="K636" s="20"/>
      <c r="L636" s="20"/>
      <c r="M636" s="10"/>
      <c r="N636" s="10"/>
      <c r="O636" s="19" t="s">
        <v>37</v>
      </c>
      <c r="P636" s="840"/>
      <c r="Q636" s="439" t="s">
        <v>1353</v>
      </c>
      <c r="R636" s="92" t="s">
        <v>67</v>
      </c>
      <c r="S636" s="19"/>
      <c r="T636" s="19"/>
      <c r="U636" s="19">
        <v>1</v>
      </c>
      <c r="V636" s="19"/>
      <c r="X636" s="143"/>
      <c r="Y636" s="144"/>
      <c r="AB636" s="137">
        <f t="shared" si="118"/>
        <v>0</v>
      </c>
      <c r="AC636" s="137">
        <f t="shared" si="119"/>
        <v>0</v>
      </c>
      <c r="AD636" s="137">
        <f t="shared" si="120"/>
        <v>0</v>
      </c>
      <c r="AE636" s="137">
        <f t="shared" si="121"/>
        <v>0</v>
      </c>
      <c r="AF636" s="137">
        <f t="shared" si="122"/>
        <v>0</v>
      </c>
      <c r="AG636" s="137">
        <f t="shared" si="123"/>
        <v>0</v>
      </c>
      <c r="AH636" s="137">
        <f t="shared" si="124"/>
        <v>0</v>
      </c>
      <c r="AI636" s="137">
        <f t="shared" si="125"/>
        <v>0</v>
      </c>
      <c r="AJ636" s="137">
        <f t="shared" si="126"/>
        <v>1</v>
      </c>
      <c r="AK636" s="137">
        <f t="shared" si="127"/>
        <v>0</v>
      </c>
      <c r="AL636" s="145"/>
      <c r="AM636" s="133">
        <f t="shared" si="128"/>
        <v>0</v>
      </c>
      <c r="AO636" s="133">
        <f t="shared" si="129"/>
        <v>0</v>
      </c>
    </row>
    <row r="637" spans="1:41" s="133" customFormat="1" ht="25.5">
      <c r="A637" s="594">
        <v>629</v>
      </c>
      <c r="B637" s="219" t="s">
        <v>1326</v>
      </c>
      <c r="C637" s="247" t="s">
        <v>1327</v>
      </c>
      <c r="D637" s="247" t="s">
        <v>67</v>
      </c>
      <c r="E637" s="295"/>
      <c r="F637" s="211"/>
      <c r="G637" s="10"/>
      <c r="H637" s="10"/>
      <c r="I637" s="10"/>
      <c r="J637" s="20"/>
      <c r="K637" s="20"/>
      <c r="L637" s="20"/>
      <c r="M637" s="10"/>
      <c r="N637" s="10"/>
      <c r="O637" s="19" t="s">
        <v>37</v>
      </c>
      <c r="P637" s="840"/>
      <c r="Q637" s="439" t="s">
        <v>1353</v>
      </c>
      <c r="R637" s="92" t="s">
        <v>67</v>
      </c>
      <c r="S637" s="19"/>
      <c r="T637" s="19"/>
      <c r="U637" s="19">
        <v>1</v>
      </c>
      <c r="V637" s="19"/>
      <c r="X637" s="143"/>
      <c r="Y637" s="144"/>
      <c r="AB637" s="137">
        <f t="shared" si="118"/>
        <v>0</v>
      </c>
      <c r="AC637" s="137">
        <f t="shared" si="119"/>
        <v>0</v>
      </c>
      <c r="AD637" s="137">
        <f t="shared" si="120"/>
        <v>0</v>
      </c>
      <c r="AE637" s="137">
        <f t="shared" si="121"/>
        <v>0</v>
      </c>
      <c r="AF637" s="137">
        <f t="shared" si="122"/>
        <v>0</v>
      </c>
      <c r="AG637" s="137">
        <f t="shared" si="123"/>
        <v>0</v>
      </c>
      <c r="AH637" s="137">
        <f t="shared" si="124"/>
        <v>0</v>
      </c>
      <c r="AI637" s="137">
        <f t="shared" si="125"/>
        <v>0</v>
      </c>
      <c r="AJ637" s="137">
        <f t="shared" si="126"/>
        <v>1</v>
      </c>
      <c r="AK637" s="137">
        <f t="shared" si="127"/>
        <v>0</v>
      </c>
      <c r="AL637" s="145"/>
      <c r="AM637" s="133">
        <f t="shared" si="128"/>
        <v>0</v>
      </c>
      <c r="AO637" s="133">
        <f t="shared" si="129"/>
        <v>0</v>
      </c>
    </row>
    <row r="638" spans="1:41" s="133" customFormat="1" ht="25.5">
      <c r="A638" s="594">
        <v>630</v>
      </c>
      <c r="B638" s="219" t="s">
        <v>1328</v>
      </c>
      <c r="C638" s="247" t="s">
        <v>1329</v>
      </c>
      <c r="D638" s="247" t="s">
        <v>67</v>
      </c>
      <c r="E638" s="295"/>
      <c r="F638" s="211"/>
      <c r="G638" s="10"/>
      <c r="H638" s="10"/>
      <c r="I638" s="10"/>
      <c r="J638" s="20"/>
      <c r="K638" s="20"/>
      <c r="L638" s="20"/>
      <c r="M638" s="10"/>
      <c r="N638" s="10"/>
      <c r="O638" s="19" t="s">
        <v>37</v>
      </c>
      <c r="P638" s="840"/>
      <c r="Q638" s="439" t="s">
        <v>1353</v>
      </c>
      <c r="R638" s="92" t="s">
        <v>67</v>
      </c>
      <c r="S638" s="19"/>
      <c r="T638" s="19"/>
      <c r="U638" s="19">
        <v>1</v>
      </c>
      <c r="V638" s="19"/>
      <c r="X638" s="143"/>
      <c r="Y638" s="144"/>
      <c r="AB638" s="137">
        <f t="shared" si="118"/>
        <v>0</v>
      </c>
      <c r="AC638" s="137">
        <f t="shared" si="119"/>
        <v>0</v>
      </c>
      <c r="AD638" s="137">
        <f t="shared" si="120"/>
        <v>0</v>
      </c>
      <c r="AE638" s="137">
        <f t="shared" si="121"/>
        <v>0</v>
      </c>
      <c r="AF638" s="137">
        <f t="shared" si="122"/>
        <v>0</v>
      </c>
      <c r="AG638" s="137">
        <f t="shared" si="123"/>
        <v>0</v>
      </c>
      <c r="AH638" s="137">
        <f t="shared" si="124"/>
        <v>0</v>
      </c>
      <c r="AI638" s="137">
        <f t="shared" si="125"/>
        <v>0</v>
      </c>
      <c r="AJ638" s="137">
        <f t="shared" si="126"/>
        <v>1</v>
      </c>
      <c r="AK638" s="137">
        <f t="shared" si="127"/>
        <v>0</v>
      </c>
      <c r="AL638" s="145"/>
      <c r="AM638" s="133">
        <f t="shared" si="128"/>
        <v>0</v>
      </c>
      <c r="AO638" s="133">
        <f t="shared" si="129"/>
        <v>0</v>
      </c>
    </row>
    <row r="639" spans="1:41" s="133" customFormat="1" ht="12.75">
      <c r="A639" s="594">
        <v>631</v>
      </c>
      <c r="B639" s="219" t="s">
        <v>1330</v>
      </c>
      <c r="C639" s="247" t="s">
        <v>1331</v>
      </c>
      <c r="D639" s="247" t="s">
        <v>67</v>
      </c>
      <c r="E639" s="295"/>
      <c r="F639" s="211"/>
      <c r="G639" s="10"/>
      <c r="H639" s="10"/>
      <c r="I639" s="10"/>
      <c r="J639" s="20"/>
      <c r="K639" s="20"/>
      <c r="L639" s="20"/>
      <c r="M639" s="10"/>
      <c r="N639" s="10"/>
      <c r="O639" s="19" t="s">
        <v>37</v>
      </c>
      <c r="P639" s="840"/>
      <c r="Q639" s="439" t="s">
        <v>1353</v>
      </c>
      <c r="R639" s="92" t="s">
        <v>67</v>
      </c>
      <c r="S639" s="19"/>
      <c r="T639" s="19"/>
      <c r="U639" s="19">
        <v>1</v>
      </c>
      <c r="V639" s="19"/>
      <c r="X639" s="143"/>
      <c r="Y639" s="144"/>
      <c r="AB639" s="137">
        <f t="shared" si="118"/>
        <v>0</v>
      </c>
      <c r="AC639" s="137">
        <f t="shared" si="119"/>
        <v>0</v>
      </c>
      <c r="AD639" s="137">
        <f t="shared" si="120"/>
        <v>0</v>
      </c>
      <c r="AE639" s="137">
        <f t="shared" si="121"/>
        <v>0</v>
      </c>
      <c r="AF639" s="137">
        <f t="shared" si="122"/>
        <v>0</v>
      </c>
      <c r="AG639" s="137">
        <f t="shared" si="123"/>
        <v>0</v>
      </c>
      <c r="AH639" s="137">
        <f t="shared" si="124"/>
        <v>0</v>
      </c>
      <c r="AI639" s="137">
        <f t="shared" si="125"/>
        <v>0</v>
      </c>
      <c r="AJ639" s="137">
        <f t="shared" si="126"/>
        <v>1</v>
      </c>
      <c r="AK639" s="137">
        <f t="shared" si="127"/>
        <v>0</v>
      </c>
      <c r="AL639" s="145"/>
      <c r="AM639" s="133">
        <f t="shared" si="128"/>
        <v>0</v>
      </c>
      <c r="AO639" s="133">
        <f t="shared" si="129"/>
        <v>0</v>
      </c>
    </row>
    <row r="640" spans="1:41" s="133" customFormat="1" ht="25.5">
      <c r="A640" s="594">
        <v>632</v>
      </c>
      <c r="B640" s="219" t="s">
        <v>1332</v>
      </c>
      <c r="C640" s="247" t="s">
        <v>1333</v>
      </c>
      <c r="D640" s="247" t="s">
        <v>67</v>
      </c>
      <c r="E640" s="295"/>
      <c r="F640" s="211"/>
      <c r="G640" s="10"/>
      <c r="H640" s="10"/>
      <c r="I640" s="10"/>
      <c r="J640" s="20"/>
      <c r="K640" s="20"/>
      <c r="L640" s="20"/>
      <c r="M640" s="10"/>
      <c r="N640" s="10"/>
      <c r="O640" s="19" t="s">
        <v>37</v>
      </c>
      <c r="P640" s="840"/>
      <c r="Q640" s="439" t="s">
        <v>1353</v>
      </c>
      <c r="R640" s="92" t="s">
        <v>67</v>
      </c>
      <c r="S640" s="19"/>
      <c r="T640" s="19"/>
      <c r="U640" s="19">
        <v>1</v>
      </c>
      <c r="V640" s="19"/>
      <c r="X640" s="143"/>
      <c r="Y640" s="144"/>
      <c r="AB640" s="137">
        <f t="shared" si="118"/>
        <v>0</v>
      </c>
      <c r="AC640" s="137">
        <f t="shared" si="119"/>
        <v>0</v>
      </c>
      <c r="AD640" s="137">
        <f t="shared" si="120"/>
        <v>0</v>
      </c>
      <c r="AE640" s="137">
        <f t="shared" si="121"/>
        <v>0</v>
      </c>
      <c r="AF640" s="137">
        <f t="shared" si="122"/>
        <v>0</v>
      </c>
      <c r="AG640" s="137">
        <f t="shared" si="123"/>
        <v>0</v>
      </c>
      <c r="AH640" s="137">
        <f t="shared" si="124"/>
        <v>0</v>
      </c>
      <c r="AI640" s="137">
        <f t="shared" si="125"/>
        <v>0</v>
      </c>
      <c r="AJ640" s="137">
        <f t="shared" si="126"/>
        <v>1</v>
      </c>
      <c r="AK640" s="137">
        <f t="shared" si="127"/>
        <v>0</v>
      </c>
      <c r="AL640" s="145"/>
      <c r="AM640" s="133">
        <f t="shared" si="128"/>
        <v>0</v>
      </c>
      <c r="AO640" s="133">
        <f t="shared" si="129"/>
        <v>0</v>
      </c>
    </row>
    <row r="641" spans="1:41" s="133" customFormat="1" ht="25.5">
      <c r="A641" s="594">
        <v>633</v>
      </c>
      <c r="B641" s="219" t="s">
        <v>1334</v>
      </c>
      <c r="C641" s="247" t="s">
        <v>1335</v>
      </c>
      <c r="D641" s="247" t="s">
        <v>67</v>
      </c>
      <c r="E641" s="295"/>
      <c r="F641" s="211"/>
      <c r="G641" s="10"/>
      <c r="H641" s="10"/>
      <c r="I641" s="10"/>
      <c r="J641" s="20"/>
      <c r="K641" s="20"/>
      <c r="L641" s="20"/>
      <c r="M641" s="10"/>
      <c r="N641" s="10"/>
      <c r="O641" s="19" t="s">
        <v>37</v>
      </c>
      <c r="P641" s="840"/>
      <c r="Q641" s="439" t="s">
        <v>1353</v>
      </c>
      <c r="R641" s="92" t="s">
        <v>67</v>
      </c>
      <c r="S641" s="19"/>
      <c r="T641" s="19"/>
      <c r="U641" s="19">
        <v>1</v>
      </c>
      <c r="V641" s="19"/>
      <c r="X641" s="143"/>
      <c r="Y641" s="144"/>
      <c r="AB641" s="137">
        <f t="shared" si="118"/>
        <v>0</v>
      </c>
      <c r="AC641" s="137">
        <f t="shared" si="119"/>
        <v>0</v>
      </c>
      <c r="AD641" s="137">
        <f t="shared" si="120"/>
        <v>0</v>
      </c>
      <c r="AE641" s="137">
        <f t="shared" si="121"/>
        <v>0</v>
      </c>
      <c r="AF641" s="137">
        <f t="shared" si="122"/>
        <v>0</v>
      </c>
      <c r="AG641" s="137">
        <f t="shared" si="123"/>
        <v>0</v>
      </c>
      <c r="AH641" s="137">
        <f t="shared" si="124"/>
        <v>0</v>
      </c>
      <c r="AI641" s="137">
        <f t="shared" si="125"/>
        <v>0</v>
      </c>
      <c r="AJ641" s="137">
        <f t="shared" si="126"/>
        <v>1</v>
      </c>
      <c r="AK641" s="137">
        <f t="shared" si="127"/>
        <v>0</v>
      </c>
      <c r="AL641" s="145"/>
      <c r="AM641" s="133">
        <f t="shared" si="128"/>
        <v>0</v>
      </c>
      <c r="AO641" s="133">
        <f t="shared" si="129"/>
        <v>0</v>
      </c>
    </row>
    <row r="642" spans="1:41" s="133" customFormat="1" ht="25.5">
      <c r="A642" s="594">
        <v>634</v>
      </c>
      <c r="B642" s="219" t="s">
        <v>1336</v>
      </c>
      <c r="C642" s="247" t="s">
        <v>1337</v>
      </c>
      <c r="D642" s="247" t="s">
        <v>1250</v>
      </c>
      <c r="E642" s="295"/>
      <c r="F642" s="211"/>
      <c r="G642" s="10"/>
      <c r="H642" s="10"/>
      <c r="I642" s="10"/>
      <c r="J642" s="20"/>
      <c r="K642" s="20"/>
      <c r="L642" s="20"/>
      <c r="M642" s="10"/>
      <c r="N642" s="10"/>
      <c r="O642" s="19" t="s">
        <v>37</v>
      </c>
      <c r="P642" s="840"/>
      <c r="Q642" s="439" t="s">
        <v>1353</v>
      </c>
      <c r="R642" s="92" t="s">
        <v>68</v>
      </c>
      <c r="S642" s="19"/>
      <c r="T642" s="19"/>
      <c r="U642" s="19">
        <v>1</v>
      </c>
      <c r="V642" s="19"/>
      <c r="X642" s="143"/>
      <c r="Y642" s="144"/>
      <c r="AB642" s="137">
        <f t="shared" si="118"/>
        <v>0</v>
      </c>
      <c r="AC642" s="137">
        <f t="shared" si="119"/>
        <v>0</v>
      </c>
      <c r="AD642" s="137">
        <f t="shared" si="120"/>
        <v>0</v>
      </c>
      <c r="AE642" s="137">
        <f t="shared" si="121"/>
        <v>0</v>
      </c>
      <c r="AF642" s="137">
        <f t="shared" si="122"/>
        <v>0</v>
      </c>
      <c r="AG642" s="137">
        <f t="shared" si="123"/>
        <v>0</v>
      </c>
      <c r="AH642" s="137">
        <f t="shared" si="124"/>
        <v>0</v>
      </c>
      <c r="AI642" s="137">
        <f t="shared" si="125"/>
        <v>0</v>
      </c>
      <c r="AJ642" s="137">
        <f t="shared" si="126"/>
        <v>1</v>
      </c>
      <c r="AK642" s="137">
        <f t="shared" si="127"/>
        <v>0</v>
      </c>
      <c r="AL642" s="145"/>
      <c r="AM642" s="133">
        <f t="shared" si="128"/>
        <v>0</v>
      </c>
      <c r="AO642" s="133">
        <f t="shared" si="129"/>
        <v>0</v>
      </c>
    </row>
    <row r="643" spans="1:41" s="133" customFormat="1" ht="25.5">
      <c r="A643" s="594">
        <v>635</v>
      </c>
      <c r="B643" s="219" t="s">
        <v>1338</v>
      </c>
      <c r="C643" s="247" t="s">
        <v>1339</v>
      </c>
      <c r="D643" s="247" t="s">
        <v>1230</v>
      </c>
      <c r="E643" s="295"/>
      <c r="F643" s="211"/>
      <c r="G643" s="10"/>
      <c r="H643" s="10"/>
      <c r="I643" s="10"/>
      <c r="J643" s="20" t="s">
        <v>37</v>
      </c>
      <c r="K643" s="20"/>
      <c r="L643" s="20" t="s">
        <v>37</v>
      </c>
      <c r="M643" s="10"/>
      <c r="N643" s="10"/>
      <c r="O643" s="19" t="s">
        <v>37</v>
      </c>
      <c r="P643" s="840"/>
      <c r="Q643" s="439" t="s">
        <v>1353</v>
      </c>
      <c r="R643" s="92" t="s">
        <v>68</v>
      </c>
      <c r="S643" s="19"/>
      <c r="T643" s="19"/>
      <c r="U643" s="19">
        <v>1</v>
      </c>
      <c r="V643" s="19"/>
      <c r="X643" s="143"/>
      <c r="Y643" s="144"/>
      <c r="AB643" s="137">
        <f t="shared" si="118"/>
        <v>0</v>
      </c>
      <c r="AC643" s="137">
        <f t="shared" si="119"/>
        <v>0</v>
      </c>
      <c r="AD643" s="137">
        <f t="shared" si="120"/>
        <v>0</v>
      </c>
      <c r="AE643" s="137">
        <f t="shared" si="121"/>
        <v>1</v>
      </c>
      <c r="AF643" s="137">
        <f t="shared" si="122"/>
        <v>0</v>
      </c>
      <c r="AG643" s="137">
        <f t="shared" si="123"/>
        <v>1</v>
      </c>
      <c r="AH643" s="137">
        <f t="shared" si="124"/>
        <v>0</v>
      </c>
      <c r="AI643" s="137">
        <f t="shared" si="125"/>
        <v>0</v>
      </c>
      <c r="AJ643" s="137">
        <f t="shared" si="126"/>
        <v>1</v>
      </c>
      <c r="AK643" s="137">
        <f t="shared" si="127"/>
        <v>0</v>
      </c>
      <c r="AL643" s="145"/>
      <c r="AM643" s="133">
        <f t="shared" si="128"/>
        <v>0</v>
      </c>
      <c r="AO643" s="133">
        <f t="shared" si="129"/>
        <v>0</v>
      </c>
    </row>
    <row r="644" spans="1:41" s="133" customFormat="1" ht="25.5">
      <c r="A644" s="594">
        <v>636</v>
      </c>
      <c r="B644" s="219" t="s">
        <v>1340</v>
      </c>
      <c r="C644" s="247" t="s">
        <v>1341</v>
      </c>
      <c r="D644" s="247" t="s">
        <v>402</v>
      </c>
      <c r="E644" s="295"/>
      <c r="F644" s="211"/>
      <c r="G644" s="10"/>
      <c r="H644" s="10"/>
      <c r="I644" s="10"/>
      <c r="J644" s="20"/>
      <c r="K644" s="20"/>
      <c r="L644" s="20"/>
      <c r="M644" s="10"/>
      <c r="N644" s="10"/>
      <c r="O644" s="19" t="s">
        <v>37</v>
      </c>
      <c r="P644" s="840"/>
      <c r="Q644" s="439" t="s">
        <v>1353</v>
      </c>
      <c r="R644" s="92" t="s">
        <v>68</v>
      </c>
      <c r="S644" s="19"/>
      <c r="T644" s="19"/>
      <c r="U644" s="19">
        <v>1</v>
      </c>
      <c r="V644" s="19"/>
      <c r="X644" s="143"/>
      <c r="Y644" s="144"/>
      <c r="AB644" s="137">
        <f t="shared" si="118"/>
        <v>0</v>
      </c>
      <c r="AC644" s="137">
        <f t="shared" si="119"/>
        <v>0</v>
      </c>
      <c r="AD644" s="137">
        <f t="shared" si="120"/>
        <v>0</v>
      </c>
      <c r="AE644" s="137">
        <f t="shared" si="121"/>
        <v>0</v>
      </c>
      <c r="AF644" s="137">
        <f t="shared" si="122"/>
        <v>0</v>
      </c>
      <c r="AG644" s="137">
        <f t="shared" si="123"/>
        <v>0</v>
      </c>
      <c r="AH644" s="137">
        <f t="shared" si="124"/>
        <v>0</v>
      </c>
      <c r="AI644" s="137">
        <f t="shared" si="125"/>
        <v>0</v>
      </c>
      <c r="AJ644" s="137">
        <f t="shared" si="126"/>
        <v>1</v>
      </c>
      <c r="AK644" s="137">
        <f t="shared" si="127"/>
        <v>0</v>
      </c>
      <c r="AL644" s="145"/>
      <c r="AM644" s="133">
        <f t="shared" si="128"/>
        <v>0</v>
      </c>
      <c r="AO644" s="133">
        <f t="shared" si="129"/>
        <v>0</v>
      </c>
    </row>
    <row r="645" spans="1:41" s="133" customFormat="1" ht="25.5">
      <c r="A645" s="594">
        <v>637</v>
      </c>
      <c r="B645" s="219" t="s">
        <v>1342</v>
      </c>
      <c r="C645" s="247" t="s">
        <v>1343</v>
      </c>
      <c r="D645" s="247" t="s">
        <v>402</v>
      </c>
      <c r="E645" s="295"/>
      <c r="F645" s="211"/>
      <c r="G645" s="10"/>
      <c r="H645" s="10"/>
      <c r="I645" s="10"/>
      <c r="J645" s="20"/>
      <c r="K645" s="20"/>
      <c r="L645" s="20"/>
      <c r="M645" s="10"/>
      <c r="N645" s="10"/>
      <c r="O645" s="19" t="s">
        <v>37</v>
      </c>
      <c r="P645" s="840"/>
      <c r="Q645" s="439" t="s">
        <v>1353</v>
      </c>
      <c r="R645" s="92" t="s">
        <v>68</v>
      </c>
      <c r="S645" s="19"/>
      <c r="T645" s="19"/>
      <c r="U645" s="19">
        <v>1</v>
      </c>
      <c r="V645" s="19"/>
      <c r="X645" s="143"/>
      <c r="Y645" s="144"/>
      <c r="AB645" s="137">
        <f t="shared" si="118"/>
        <v>0</v>
      </c>
      <c r="AC645" s="137">
        <f t="shared" si="119"/>
        <v>0</v>
      </c>
      <c r="AD645" s="137">
        <f t="shared" si="120"/>
        <v>0</v>
      </c>
      <c r="AE645" s="137">
        <f t="shared" si="121"/>
        <v>0</v>
      </c>
      <c r="AF645" s="137">
        <f t="shared" si="122"/>
        <v>0</v>
      </c>
      <c r="AG645" s="137">
        <f t="shared" si="123"/>
        <v>0</v>
      </c>
      <c r="AH645" s="137">
        <f t="shared" si="124"/>
        <v>0</v>
      </c>
      <c r="AI645" s="137">
        <f t="shared" si="125"/>
        <v>0</v>
      </c>
      <c r="AJ645" s="137">
        <f t="shared" si="126"/>
        <v>1</v>
      </c>
      <c r="AK645" s="137">
        <f t="shared" si="127"/>
        <v>0</v>
      </c>
      <c r="AL645" s="145"/>
      <c r="AM645" s="133">
        <f t="shared" si="128"/>
        <v>0</v>
      </c>
      <c r="AO645" s="133">
        <f t="shared" si="129"/>
        <v>0</v>
      </c>
    </row>
    <row r="646" spans="1:41" s="133" customFormat="1" ht="25.5">
      <c r="A646" s="594">
        <v>638</v>
      </c>
      <c r="B646" s="219" t="s">
        <v>1344</v>
      </c>
      <c r="C646" s="247" t="s">
        <v>1345</v>
      </c>
      <c r="D646" s="247" t="s">
        <v>163</v>
      </c>
      <c r="E646" s="295"/>
      <c r="F646" s="211"/>
      <c r="G646" s="10"/>
      <c r="H646" s="10"/>
      <c r="I646" s="10"/>
      <c r="J646" s="20"/>
      <c r="K646" s="20"/>
      <c r="L646" s="20"/>
      <c r="M646" s="10"/>
      <c r="N646" s="10"/>
      <c r="O646" s="19" t="s">
        <v>37</v>
      </c>
      <c r="P646" s="840"/>
      <c r="Q646" s="439" t="s">
        <v>1353</v>
      </c>
      <c r="R646" s="92" t="s">
        <v>67</v>
      </c>
      <c r="S646" s="19"/>
      <c r="T646" s="19"/>
      <c r="U646" s="19">
        <v>1</v>
      </c>
      <c r="V646" s="19"/>
      <c r="X646" s="143"/>
      <c r="Y646" s="144"/>
      <c r="AB646" s="137">
        <f t="shared" si="118"/>
        <v>0</v>
      </c>
      <c r="AC646" s="137">
        <f t="shared" si="119"/>
        <v>0</v>
      </c>
      <c r="AD646" s="137">
        <f t="shared" si="120"/>
        <v>0</v>
      </c>
      <c r="AE646" s="137">
        <f t="shared" si="121"/>
        <v>0</v>
      </c>
      <c r="AF646" s="137">
        <f t="shared" si="122"/>
        <v>0</v>
      </c>
      <c r="AG646" s="137">
        <f t="shared" si="123"/>
        <v>0</v>
      </c>
      <c r="AH646" s="137">
        <f t="shared" si="124"/>
        <v>0</v>
      </c>
      <c r="AI646" s="137">
        <f t="shared" si="125"/>
        <v>0</v>
      </c>
      <c r="AJ646" s="137">
        <f t="shared" si="126"/>
        <v>1</v>
      </c>
      <c r="AK646" s="137">
        <f t="shared" si="127"/>
        <v>0</v>
      </c>
      <c r="AL646" s="145"/>
      <c r="AM646" s="133">
        <f t="shared" si="128"/>
        <v>0</v>
      </c>
      <c r="AO646" s="133">
        <f t="shared" si="129"/>
        <v>0</v>
      </c>
    </row>
    <row r="647" spans="1:41" s="133" customFormat="1" ht="12.75">
      <c r="A647" s="594">
        <v>639</v>
      </c>
      <c r="B647" s="219" t="s">
        <v>1346</v>
      </c>
      <c r="C647" s="247" t="s">
        <v>1347</v>
      </c>
      <c r="D647" s="247" t="s">
        <v>67</v>
      </c>
      <c r="E647" s="295"/>
      <c r="F647" s="211"/>
      <c r="G647" s="10"/>
      <c r="H647" s="10"/>
      <c r="I647" s="10"/>
      <c r="J647" s="20"/>
      <c r="K647" s="20"/>
      <c r="L647" s="20"/>
      <c r="M647" s="10"/>
      <c r="N647" s="10"/>
      <c r="O647" s="19" t="s">
        <v>37</v>
      </c>
      <c r="P647" s="840"/>
      <c r="Q647" s="439" t="s">
        <v>1353</v>
      </c>
      <c r="R647" s="92" t="s">
        <v>67</v>
      </c>
      <c r="S647" s="19"/>
      <c r="T647" s="19"/>
      <c r="U647" s="19">
        <v>1</v>
      </c>
      <c r="V647" s="19"/>
      <c r="X647" s="143"/>
      <c r="Y647" s="144"/>
      <c r="AB647" s="137">
        <f t="shared" si="118"/>
        <v>0</v>
      </c>
      <c r="AC647" s="137">
        <f t="shared" si="119"/>
        <v>0</v>
      </c>
      <c r="AD647" s="137">
        <f t="shared" si="120"/>
        <v>0</v>
      </c>
      <c r="AE647" s="137">
        <f t="shared" si="121"/>
        <v>0</v>
      </c>
      <c r="AF647" s="137">
        <f t="shared" si="122"/>
        <v>0</v>
      </c>
      <c r="AG647" s="137">
        <f t="shared" si="123"/>
        <v>0</v>
      </c>
      <c r="AH647" s="137">
        <f t="shared" si="124"/>
        <v>0</v>
      </c>
      <c r="AI647" s="137">
        <f t="shared" si="125"/>
        <v>0</v>
      </c>
      <c r="AJ647" s="137">
        <f t="shared" si="126"/>
        <v>1</v>
      </c>
      <c r="AK647" s="137">
        <f t="shared" si="127"/>
        <v>0</v>
      </c>
      <c r="AL647" s="145"/>
      <c r="AM647" s="133">
        <f t="shared" si="128"/>
        <v>0</v>
      </c>
      <c r="AO647" s="133">
        <f t="shared" si="129"/>
        <v>0</v>
      </c>
    </row>
    <row r="648" spans="1:41" s="133" customFormat="1" ht="12.75">
      <c r="A648" s="594">
        <v>640</v>
      </c>
      <c r="B648" s="219" t="s">
        <v>1348</v>
      </c>
      <c r="C648" s="247" t="s">
        <v>1349</v>
      </c>
      <c r="D648" s="247" t="s">
        <v>1250</v>
      </c>
      <c r="E648" s="295"/>
      <c r="F648" s="211"/>
      <c r="G648" s="10"/>
      <c r="H648" s="10"/>
      <c r="I648" s="10"/>
      <c r="J648" s="20"/>
      <c r="K648" s="20"/>
      <c r="L648" s="20"/>
      <c r="M648" s="10"/>
      <c r="N648" s="10"/>
      <c r="O648" s="19" t="s">
        <v>37</v>
      </c>
      <c r="P648" s="840"/>
      <c r="Q648" s="439" t="s">
        <v>1353</v>
      </c>
      <c r="R648" s="92" t="s">
        <v>68</v>
      </c>
      <c r="S648" s="19"/>
      <c r="T648" s="19"/>
      <c r="U648" s="19">
        <v>1</v>
      </c>
      <c r="V648" s="19"/>
      <c r="X648" s="143"/>
      <c r="Y648" s="144"/>
      <c r="AB648" s="137">
        <f t="shared" si="118"/>
        <v>0</v>
      </c>
      <c r="AC648" s="137">
        <f t="shared" si="119"/>
        <v>0</v>
      </c>
      <c r="AD648" s="137">
        <f t="shared" si="120"/>
        <v>0</v>
      </c>
      <c r="AE648" s="137">
        <f t="shared" si="121"/>
        <v>0</v>
      </c>
      <c r="AF648" s="137">
        <f t="shared" si="122"/>
        <v>0</v>
      </c>
      <c r="AG648" s="137">
        <f t="shared" si="123"/>
        <v>0</v>
      </c>
      <c r="AH648" s="137">
        <f t="shared" si="124"/>
        <v>0</v>
      </c>
      <c r="AI648" s="137">
        <f t="shared" si="125"/>
        <v>0</v>
      </c>
      <c r="AJ648" s="137">
        <f t="shared" si="126"/>
        <v>1</v>
      </c>
      <c r="AK648" s="137">
        <f t="shared" si="127"/>
        <v>0</v>
      </c>
      <c r="AL648" s="145"/>
      <c r="AM648" s="133">
        <f t="shared" si="128"/>
        <v>0</v>
      </c>
      <c r="AO648" s="133">
        <f t="shared" si="129"/>
        <v>0</v>
      </c>
    </row>
    <row r="649" spans="1:41" s="133" customFormat="1" ht="12.75">
      <c r="A649" s="594">
        <v>641</v>
      </c>
      <c r="B649" s="219" t="s">
        <v>1350</v>
      </c>
      <c r="C649" s="247" t="s">
        <v>1349</v>
      </c>
      <c r="D649" s="247" t="s">
        <v>1250</v>
      </c>
      <c r="E649" s="295"/>
      <c r="F649" s="211"/>
      <c r="G649" s="10"/>
      <c r="H649" s="10"/>
      <c r="I649" s="10"/>
      <c r="J649" s="20"/>
      <c r="K649" s="20"/>
      <c r="L649" s="20"/>
      <c r="M649" s="10"/>
      <c r="N649" s="10"/>
      <c r="O649" s="19" t="s">
        <v>37</v>
      </c>
      <c r="P649" s="840"/>
      <c r="Q649" s="439" t="s">
        <v>1353</v>
      </c>
      <c r="R649" s="92" t="s">
        <v>68</v>
      </c>
      <c r="S649" s="19"/>
      <c r="T649" s="19"/>
      <c r="U649" s="19">
        <v>1</v>
      </c>
      <c r="V649" s="19"/>
      <c r="X649" s="143"/>
      <c r="Y649" s="144"/>
      <c r="AB649" s="137">
        <f t="shared" si="118"/>
        <v>0</v>
      </c>
      <c r="AC649" s="137">
        <f t="shared" si="119"/>
        <v>0</v>
      </c>
      <c r="AD649" s="137">
        <f t="shared" si="120"/>
        <v>0</v>
      </c>
      <c r="AE649" s="137">
        <f t="shared" si="121"/>
        <v>0</v>
      </c>
      <c r="AF649" s="137">
        <f t="shared" si="122"/>
        <v>0</v>
      </c>
      <c r="AG649" s="137">
        <f t="shared" si="123"/>
        <v>0</v>
      </c>
      <c r="AH649" s="137">
        <f t="shared" si="124"/>
        <v>0</v>
      </c>
      <c r="AI649" s="137">
        <f t="shared" si="125"/>
        <v>0</v>
      </c>
      <c r="AJ649" s="137">
        <f t="shared" si="126"/>
        <v>1</v>
      </c>
      <c r="AK649" s="137">
        <f t="shared" si="127"/>
        <v>0</v>
      </c>
      <c r="AL649" s="145"/>
      <c r="AM649" s="133">
        <f t="shared" si="128"/>
        <v>0</v>
      </c>
      <c r="AO649" s="133">
        <f t="shared" si="129"/>
        <v>0</v>
      </c>
    </row>
    <row r="650" spans="1:41" s="133" customFormat="1" ht="73.5" customHeight="1">
      <c r="A650" s="594">
        <v>642</v>
      </c>
      <c r="B650" s="219" t="s">
        <v>1351</v>
      </c>
      <c r="C650" s="247" t="s">
        <v>1352</v>
      </c>
      <c r="D650" s="247" t="s">
        <v>1250</v>
      </c>
      <c r="E650" s="295"/>
      <c r="F650" s="211"/>
      <c r="G650" s="10"/>
      <c r="H650" s="10"/>
      <c r="I650" s="10"/>
      <c r="J650" s="20"/>
      <c r="K650" s="20"/>
      <c r="L650" s="20"/>
      <c r="M650" s="10"/>
      <c r="N650" s="10"/>
      <c r="O650" s="19" t="s">
        <v>37</v>
      </c>
      <c r="P650" s="840"/>
      <c r="Q650" s="439" t="s">
        <v>1353</v>
      </c>
      <c r="R650" s="92" t="s">
        <v>68</v>
      </c>
      <c r="S650" s="19"/>
      <c r="T650" s="19"/>
      <c r="U650" s="19">
        <v>1</v>
      </c>
      <c r="V650" s="19"/>
      <c r="X650" s="143"/>
      <c r="Y650" s="144"/>
      <c r="AB650" s="137">
        <f t="shared" ref="AB650:AB713" si="130">IF(ISBLANK(G650),0,1)</f>
        <v>0</v>
      </c>
      <c r="AC650" s="137">
        <f t="shared" ref="AC650:AC713" si="131">IF(ISBLANK(H650),0,1)</f>
        <v>0</v>
      </c>
      <c r="AD650" s="137">
        <f t="shared" ref="AD650:AD713" si="132">IF(ISBLANK(I650),0,1)</f>
        <v>0</v>
      </c>
      <c r="AE650" s="137">
        <f t="shared" ref="AE650:AE713" si="133">IF(ISBLANK(J650),0,1)</f>
        <v>0</v>
      </c>
      <c r="AF650" s="137">
        <f t="shared" ref="AF650:AF713" si="134">IF(ISBLANK(K650),0,1)</f>
        <v>0</v>
      </c>
      <c r="AG650" s="137">
        <f t="shared" ref="AG650:AG713" si="135">IF(ISBLANK(L650),0,1)</f>
        <v>0</v>
      </c>
      <c r="AH650" s="137">
        <f t="shared" ref="AH650:AH713" si="136">IF(ISBLANK(M650),0,1)</f>
        <v>0</v>
      </c>
      <c r="AI650" s="137">
        <f t="shared" ref="AI650:AI713" si="137">IF(ISBLANK(N650),0,1)</f>
        <v>0</v>
      </c>
      <c r="AJ650" s="137">
        <f t="shared" ref="AJ650:AJ713" si="138">IF(ISBLANK(O650),0,1)</f>
        <v>1</v>
      </c>
      <c r="AK650" s="137">
        <f t="shared" ref="AK650:AK713" si="139">IF(ISBLANK(P650),0,1)</f>
        <v>0</v>
      </c>
      <c r="AL650" s="145"/>
      <c r="AM650" s="133">
        <f t="shared" ref="AM650:AM713" si="140">+W650+X650+Y650+Z650+AA650+AL650</f>
        <v>0</v>
      </c>
      <c r="AO650" s="133">
        <f t="shared" ref="AO650:AO713" si="141">+IF(AM650=0,AK650,0)</f>
        <v>0</v>
      </c>
    </row>
    <row r="651" spans="1:41" s="133" customFormat="1" ht="25.5">
      <c r="A651" s="594">
        <v>643</v>
      </c>
      <c r="B651" s="440" t="s">
        <v>1354</v>
      </c>
      <c r="C651" s="247" t="s">
        <v>1355</v>
      </c>
      <c r="D651" s="247" t="s">
        <v>1356</v>
      </c>
      <c r="E651" s="439">
        <v>1979</v>
      </c>
      <c r="F651" s="439" t="s">
        <v>1357</v>
      </c>
      <c r="G651" s="19"/>
      <c r="H651" s="19"/>
      <c r="I651" s="19"/>
      <c r="J651" s="19"/>
      <c r="K651" s="19" t="s">
        <v>37</v>
      </c>
      <c r="L651" s="19" t="s">
        <v>37</v>
      </c>
      <c r="M651" s="19" t="s">
        <v>37</v>
      </c>
      <c r="N651" s="19"/>
      <c r="O651" s="19"/>
      <c r="P651" s="840"/>
      <c r="Q651" s="439" t="s">
        <v>1430</v>
      </c>
      <c r="R651" s="92" t="s">
        <v>67</v>
      </c>
      <c r="S651" s="19"/>
      <c r="T651" s="19"/>
      <c r="U651" s="19"/>
      <c r="V651" s="19">
        <v>1</v>
      </c>
      <c r="X651" s="143"/>
      <c r="Y651" s="144"/>
      <c r="AB651" s="137">
        <f t="shared" si="130"/>
        <v>0</v>
      </c>
      <c r="AC651" s="137">
        <f t="shared" si="131"/>
        <v>0</v>
      </c>
      <c r="AD651" s="137">
        <f t="shared" si="132"/>
        <v>0</v>
      </c>
      <c r="AE651" s="137">
        <f t="shared" si="133"/>
        <v>0</v>
      </c>
      <c r="AF651" s="137">
        <f t="shared" si="134"/>
        <v>1</v>
      </c>
      <c r="AG651" s="137">
        <f t="shared" si="135"/>
        <v>1</v>
      </c>
      <c r="AH651" s="137">
        <f t="shared" si="136"/>
        <v>1</v>
      </c>
      <c r="AI651" s="137">
        <f t="shared" si="137"/>
        <v>0</v>
      </c>
      <c r="AJ651" s="137">
        <f t="shared" si="138"/>
        <v>0</v>
      </c>
      <c r="AK651" s="137">
        <f t="shared" si="139"/>
        <v>0</v>
      </c>
      <c r="AL651" s="145"/>
      <c r="AM651" s="133">
        <f t="shared" si="140"/>
        <v>0</v>
      </c>
      <c r="AO651" s="133">
        <f t="shared" si="141"/>
        <v>0</v>
      </c>
    </row>
    <row r="652" spans="1:41" s="133" customFormat="1" ht="25.5">
      <c r="A652" s="594">
        <v>644</v>
      </c>
      <c r="B652" s="440" t="s">
        <v>1358</v>
      </c>
      <c r="C652" s="247" t="s">
        <v>1359</v>
      </c>
      <c r="D652" s="247" t="s">
        <v>67</v>
      </c>
      <c r="E652" s="439">
        <v>1978</v>
      </c>
      <c r="F652" s="439" t="s">
        <v>1360</v>
      </c>
      <c r="G652" s="19"/>
      <c r="H652" s="19"/>
      <c r="I652" s="19"/>
      <c r="J652" s="19"/>
      <c r="K652" s="19" t="s">
        <v>37</v>
      </c>
      <c r="L652" s="19" t="s">
        <v>37</v>
      </c>
      <c r="M652" s="19" t="s">
        <v>37</v>
      </c>
      <c r="N652" s="19"/>
      <c r="O652" s="19"/>
      <c r="P652" s="840"/>
      <c r="Q652" s="439" t="s">
        <v>1430</v>
      </c>
      <c r="R652" s="92" t="s">
        <v>67</v>
      </c>
      <c r="S652" s="19"/>
      <c r="T652" s="19"/>
      <c r="U652" s="19"/>
      <c r="V652" s="19">
        <v>1</v>
      </c>
      <c r="X652" s="143"/>
      <c r="Y652" s="144"/>
      <c r="AB652" s="137">
        <f t="shared" si="130"/>
        <v>0</v>
      </c>
      <c r="AC652" s="137">
        <f t="shared" si="131"/>
        <v>0</v>
      </c>
      <c r="AD652" s="137">
        <f t="shared" si="132"/>
        <v>0</v>
      </c>
      <c r="AE652" s="137">
        <f t="shared" si="133"/>
        <v>0</v>
      </c>
      <c r="AF652" s="137">
        <f t="shared" si="134"/>
        <v>1</v>
      </c>
      <c r="AG652" s="137">
        <f t="shared" si="135"/>
        <v>1</v>
      </c>
      <c r="AH652" s="137">
        <f t="shared" si="136"/>
        <v>1</v>
      </c>
      <c r="AI652" s="137">
        <f t="shared" si="137"/>
        <v>0</v>
      </c>
      <c r="AJ652" s="137">
        <f t="shared" si="138"/>
        <v>0</v>
      </c>
      <c r="AK652" s="137">
        <f t="shared" si="139"/>
        <v>0</v>
      </c>
      <c r="AL652" s="145"/>
      <c r="AM652" s="133">
        <f t="shared" si="140"/>
        <v>0</v>
      </c>
      <c r="AO652" s="133">
        <f t="shared" si="141"/>
        <v>0</v>
      </c>
    </row>
    <row r="653" spans="1:41" s="133" customFormat="1" ht="38.25">
      <c r="A653" s="594">
        <v>645</v>
      </c>
      <c r="B653" s="397" t="s">
        <v>1361</v>
      </c>
      <c r="C653" s="247" t="s">
        <v>1362</v>
      </c>
      <c r="D653" s="247" t="s">
        <v>67</v>
      </c>
      <c r="E653" s="321">
        <v>2013</v>
      </c>
      <c r="F653" s="321" t="s">
        <v>1363</v>
      </c>
      <c r="G653" s="22"/>
      <c r="H653" s="22"/>
      <c r="I653" s="22"/>
      <c r="J653" s="22"/>
      <c r="K653" s="22"/>
      <c r="L653" s="22"/>
      <c r="M653" s="19"/>
      <c r="N653" s="19"/>
      <c r="O653" s="19"/>
      <c r="P653" s="840" t="s">
        <v>1364</v>
      </c>
      <c r="Q653" s="439" t="s">
        <v>1430</v>
      </c>
      <c r="R653" s="92" t="s">
        <v>67</v>
      </c>
      <c r="S653" s="19"/>
      <c r="T653" s="19">
        <v>1</v>
      </c>
      <c r="U653" s="19"/>
      <c r="V653" s="19"/>
      <c r="X653" s="143"/>
      <c r="Y653" s="144">
        <v>1</v>
      </c>
      <c r="AB653" s="137">
        <f t="shared" si="130"/>
        <v>0</v>
      </c>
      <c r="AC653" s="137">
        <f t="shared" si="131"/>
        <v>0</v>
      </c>
      <c r="AD653" s="137">
        <f t="shared" si="132"/>
        <v>0</v>
      </c>
      <c r="AE653" s="137">
        <f t="shared" si="133"/>
        <v>0</v>
      </c>
      <c r="AF653" s="137">
        <f t="shared" si="134"/>
        <v>0</v>
      </c>
      <c r="AG653" s="137">
        <f t="shared" si="135"/>
        <v>0</v>
      </c>
      <c r="AH653" s="137">
        <f t="shared" si="136"/>
        <v>0</v>
      </c>
      <c r="AI653" s="137">
        <f t="shared" si="137"/>
        <v>0</v>
      </c>
      <c r="AJ653" s="137">
        <f t="shared" si="138"/>
        <v>0</v>
      </c>
      <c r="AK653" s="137">
        <f t="shared" si="139"/>
        <v>1</v>
      </c>
      <c r="AL653" s="145"/>
      <c r="AM653" s="133">
        <f t="shared" si="140"/>
        <v>1</v>
      </c>
      <c r="AO653" s="133">
        <f t="shared" si="141"/>
        <v>0</v>
      </c>
    </row>
    <row r="654" spans="1:41" s="133" customFormat="1" ht="25.5">
      <c r="A654" s="594">
        <v>646</v>
      </c>
      <c r="B654" s="440" t="s">
        <v>1365</v>
      </c>
      <c r="C654" s="247" t="s">
        <v>1366</v>
      </c>
      <c r="D654" s="247" t="s">
        <v>66</v>
      </c>
      <c r="E654" s="439">
        <v>1997</v>
      </c>
      <c r="F654" s="439"/>
      <c r="G654" s="19"/>
      <c r="H654" s="19"/>
      <c r="I654" s="19" t="s">
        <v>37</v>
      </c>
      <c r="J654" s="19"/>
      <c r="K654" s="19"/>
      <c r="L654" s="19"/>
      <c r="M654" s="19"/>
      <c r="N654" s="19"/>
      <c r="O654" s="19"/>
      <c r="P654" s="840"/>
      <c r="Q654" s="439" t="s">
        <v>1430</v>
      </c>
      <c r="R654" s="92" t="s">
        <v>67</v>
      </c>
      <c r="S654" s="19"/>
      <c r="T654" s="19"/>
      <c r="U654" s="19"/>
      <c r="V654" s="19">
        <v>1</v>
      </c>
      <c r="X654" s="143"/>
      <c r="Y654" s="144"/>
      <c r="AB654" s="137">
        <f t="shared" si="130"/>
        <v>0</v>
      </c>
      <c r="AC654" s="137">
        <f t="shared" si="131"/>
        <v>0</v>
      </c>
      <c r="AD654" s="137">
        <f t="shared" si="132"/>
        <v>1</v>
      </c>
      <c r="AE654" s="137">
        <f t="shared" si="133"/>
        <v>0</v>
      </c>
      <c r="AF654" s="137">
        <f t="shared" si="134"/>
        <v>0</v>
      </c>
      <c r="AG654" s="137">
        <f t="shared" si="135"/>
        <v>0</v>
      </c>
      <c r="AH654" s="137">
        <f t="shared" si="136"/>
        <v>0</v>
      </c>
      <c r="AI654" s="137">
        <f t="shared" si="137"/>
        <v>0</v>
      </c>
      <c r="AJ654" s="137">
        <f t="shared" si="138"/>
        <v>0</v>
      </c>
      <c r="AK654" s="137">
        <f t="shared" si="139"/>
        <v>0</v>
      </c>
      <c r="AL654" s="145"/>
      <c r="AM654" s="133">
        <f t="shared" si="140"/>
        <v>0</v>
      </c>
      <c r="AO654" s="133">
        <f t="shared" si="141"/>
        <v>0</v>
      </c>
    </row>
    <row r="655" spans="1:41" s="133" customFormat="1" ht="71.25" customHeight="1">
      <c r="A655" s="594">
        <v>647</v>
      </c>
      <c r="B655" s="398" t="s">
        <v>1367</v>
      </c>
      <c r="C655" s="247" t="s">
        <v>1368</v>
      </c>
      <c r="D655" s="247" t="s">
        <v>40</v>
      </c>
      <c r="E655" s="771">
        <v>2017</v>
      </c>
      <c r="F655" s="12" t="s">
        <v>1363</v>
      </c>
      <c r="G655" s="10"/>
      <c r="H655" s="10"/>
      <c r="I655" s="10"/>
      <c r="J655" s="10"/>
      <c r="K655" s="10"/>
      <c r="L655" s="10"/>
      <c r="M655" s="10"/>
      <c r="N655" s="10"/>
      <c r="O655" s="10"/>
      <c r="P655" s="840" t="s">
        <v>1369</v>
      </c>
      <c r="Q655" s="439" t="s">
        <v>1430</v>
      </c>
      <c r="R655" s="92" t="s">
        <v>67</v>
      </c>
      <c r="S655" s="19"/>
      <c r="T655" s="19">
        <v>1</v>
      </c>
      <c r="U655" s="19"/>
      <c r="V655" s="19"/>
      <c r="X655" s="143"/>
      <c r="Y655" s="144">
        <v>1</v>
      </c>
      <c r="AB655" s="137">
        <f t="shared" si="130"/>
        <v>0</v>
      </c>
      <c r="AC655" s="137">
        <f t="shared" si="131"/>
        <v>0</v>
      </c>
      <c r="AD655" s="137">
        <f t="shared" si="132"/>
        <v>0</v>
      </c>
      <c r="AE655" s="137">
        <f t="shared" si="133"/>
        <v>0</v>
      </c>
      <c r="AF655" s="137">
        <f t="shared" si="134"/>
        <v>0</v>
      </c>
      <c r="AG655" s="137">
        <f t="shared" si="135"/>
        <v>0</v>
      </c>
      <c r="AH655" s="137">
        <f t="shared" si="136"/>
        <v>0</v>
      </c>
      <c r="AI655" s="137">
        <f t="shared" si="137"/>
        <v>0</v>
      </c>
      <c r="AJ655" s="137">
        <f t="shared" si="138"/>
        <v>0</v>
      </c>
      <c r="AK655" s="137">
        <f t="shared" si="139"/>
        <v>1</v>
      </c>
      <c r="AL655" s="145"/>
      <c r="AM655" s="133">
        <f t="shared" si="140"/>
        <v>1</v>
      </c>
      <c r="AO655" s="133">
        <f t="shared" si="141"/>
        <v>0</v>
      </c>
    </row>
    <row r="656" spans="1:41" s="133" customFormat="1" ht="38.25">
      <c r="A656" s="594">
        <v>648</v>
      </c>
      <c r="B656" s="398" t="s">
        <v>1370</v>
      </c>
      <c r="C656" s="247" t="s">
        <v>1371</v>
      </c>
      <c r="D656" s="247" t="s">
        <v>1372</v>
      </c>
      <c r="E656" s="771">
        <v>2018</v>
      </c>
      <c r="F656" s="12" t="s">
        <v>1363</v>
      </c>
      <c r="G656" s="10"/>
      <c r="H656" s="10"/>
      <c r="I656" s="10"/>
      <c r="J656" s="10"/>
      <c r="K656" s="10"/>
      <c r="L656" s="10"/>
      <c r="M656" s="10"/>
      <c r="N656" s="10"/>
      <c r="O656" s="10"/>
      <c r="P656" s="840" t="s">
        <v>1369</v>
      </c>
      <c r="Q656" s="439" t="s">
        <v>1430</v>
      </c>
      <c r="R656" s="92" t="s">
        <v>67</v>
      </c>
      <c r="S656" s="19"/>
      <c r="T656" s="19">
        <v>1</v>
      </c>
      <c r="U656" s="19"/>
      <c r="V656" s="19"/>
      <c r="X656" s="143"/>
      <c r="Y656" s="144">
        <v>1</v>
      </c>
      <c r="AB656" s="137">
        <f t="shared" si="130"/>
        <v>0</v>
      </c>
      <c r="AC656" s="137">
        <f t="shared" si="131"/>
        <v>0</v>
      </c>
      <c r="AD656" s="137">
        <f t="shared" si="132"/>
        <v>0</v>
      </c>
      <c r="AE656" s="137">
        <f t="shared" si="133"/>
        <v>0</v>
      </c>
      <c r="AF656" s="137">
        <f t="shared" si="134"/>
        <v>0</v>
      </c>
      <c r="AG656" s="137">
        <f t="shared" si="135"/>
        <v>0</v>
      </c>
      <c r="AH656" s="137">
        <f t="shared" si="136"/>
        <v>0</v>
      </c>
      <c r="AI656" s="137">
        <f t="shared" si="137"/>
        <v>0</v>
      </c>
      <c r="AJ656" s="137">
        <f t="shared" si="138"/>
        <v>0</v>
      </c>
      <c r="AK656" s="137">
        <f t="shared" si="139"/>
        <v>1</v>
      </c>
      <c r="AL656" s="145"/>
      <c r="AM656" s="133">
        <f t="shared" si="140"/>
        <v>1</v>
      </c>
      <c r="AO656" s="133">
        <f t="shared" si="141"/>
        <v>0</v>
      </c>
    </row>
    <row r="657" spans="1:41" s="133" customFormat="1" ht="38.25">
      <c r="A657" s="594">
        <v>649</v>
      </c>
      <c r="B657" s="399" t="s">
        <v>1373</v>
      </c>
      <c r="C657" s="247" t="s">
        <v>1374</v>
      </c>
      <c r="D657" s="247" t="s">
        <v>1372</v>
      </c>
      <c r="E657" s="771">
        <v>2016</v>
      </c>
      <c r="F657" s="12" t="s">
        <v>1375</v>
      </c>
      <c r="G657" s="10"/>
      <c r="H657" s="10"/>
      <c r="I657" s="10"/>
      <c r="J657" s="10"/>
      <c r="K657" s="10"/>
      <c r="L657" s="10"/>
      <c r="M657" s="10"/>
      <c r="N657" s="10"/>
      <c r="O657" s="10"/>
      <c r="P657" s="840" t="s">
        <v>1369</v>
      </c>
      <c r="Q657" s="439" t="s">
        <v>1430</v>
      </c>
      <c r="R657" s="92" t="s">
        <v>67</v>
      </c>
      <c r="S657" s="19"/>
      <c r="T657" s="19">
        <v>1</v>
      </c>
      <c r="U657" s="19"/>
      <c r="V657" s="19"/>
      <c r="X657" s="143"/>
      <c r="Y657" s="144">
        <v>1</v>
      </c>
      <c r="AB657" s="137">
        <f t="shared" si="130"/>
        <v>0</v>
      </c>
      <c r="AC657" s="137">
        <f t="shared" si="131"/>
        <v>0</v>
      </c>
      <c r="AD657" s="137">
        <f t="shared" si="132"/>
        <v>0</v>
      </c>
      <c r="AE657" s="137">
        <f t="shared" si="133"/>
        <v>0</v>
      </c>
      <c r="AF657" s="137">
        <f t="shared" si="134"/>
        <v>0</v>
      </c>
      <c r="AG657" s="137">
        <f t="shared" si="135"/>
        <v>0</v>
      </c>
      <c r="AH657" s="137">
        <f t="shared" si="136"/>
        <v>0</v>
      </c>
      <c r="AI657" s="137">
        <f t="shared" si="137"/>
        <v>0</v>
      </c>
      <c r="AJ657" s="137">
        <f t="shared" si="138"/>
        <v>0</v>
      </c>
      <c r="AK657" s="137">
        <f t="shared" si="139"/>
        <v>1</v>
      </c>
      <c r="AL657" s="145"/>
      <c r="AM657" s="133">
        <f t="shared" si="140"/>
        <v>1</v>
      </c>
      <c r="AO657" s="133">
        <f t="shared" si="141"/>
        <v>0</v>
      </c>
    </row>
    <row r="658" spans="1:41" s="133" customFormat="1" ht="38.25">
      <c r="A658" s="594">
        <v>650</v>
      </c>
      <c r="B658" s="398" t="s">
        <v>1376</v>
      </c>
      <c r="C658" s="247" t="s">
        <v>1377</v>
      </c>
      <c r="D658" s="247" t="s">
        <v>1372</v>
      </c>
      <c r="E658" s="771" t="s">
        <v>1378</v>
      </c>
      <c r="F658" s="321" t="s">
        <v>1363</v>
      </c>
      <c r="G658" s="10"/>
      <c r="H658" s="10"/>
      <c r="I658" s="10"/>
      <c r="J658" s="10"/>
      <c r="K658" s="10"/>
      <c r="L658" s="10"/>
      <c r="M658" s="10"/>
      <c r="N658" s="10"/>
      <c r="O658" s="10"/>
      <c r="P658" s="840" t="s">
        <v>1369</v>
      </c>
      <c r="Q658" s="439" t="s">
        <v>1430</v>
      </c>
      <c r="R658" s="92" t="s">
        <v>67</v>
      </c>
      <c r="S658" s="19"/>
      <c r="T658" s="19">
        <v>1</v>
      </c>
      <c r="U658" s="19"/>
      <c r="V658" s="19"/>
      <c r="X658" s="143"/>
      <c r="Y658" s="144">
        <v>1</v>
      </c>
      <c r="AB658" s="137">
        <f t="shared" si="130"/>
        <v>0</v>
      </c>
      <c r="AC658" s="137">
        <f t="shared" si="131"/>
        <v>0</v>
      </c>
      <c r="AD658" s="137">
        <f t="shared" si="132"/>
        <v>0</v>
      </c>
      <c r="AE658" s="137">
        <f t="shared" si="133"/>
        <v>0</v>
      </c>
      <c r="AF658" s="137">
        <f t="shared" si="134"/>
        <v>0</v>
      </c>
      <c r="AG658" s="137">
        <f t="shared" si="135"/>
        <v>0</v>
      </c>
      <c r="AH658" s="137">
        <f t="shared" si="136"/>
        <v>0</v>
      </c>
      <c r="AI658" s="137">
        <f t="shared" si="137"/>
        <v>0</v>
      </c>
      <c r="AJ658" s="137">
        <f t="shared" si="138"/>
        <v>0</v>
      </c>
      <c r="AK658" s="137">
        <f t="shared" si="139"/>
        <v>1</v>
      </c>
      <c r="AL658" s="145"/>
      <c r="AM658" s="133">
        <f t="shared" si="140"/>
        <v>1</v>
      </c>
      <c r="AO658" s="133">
        <f t="shared" si="141"/>
        <v>0</v>
      </c>
    </row>
    <row r="659" spans="1:41" s="133" customFormat="1" ht="38.25">
      <c r="A659" s="594">
        <v>651</v>
      </c>
      <c r="B659" s="398" t="s">
        <v>1379</v>
      </c>
      <c r="C659" s="247" t="s">
        <v>1380</v>
      </c>
      <c r="D659" s="247" t="s">
        <v>1096</v>
      </c>
      <c r="E659" s="772" t="s">
        <v>1381</v>
      </c>
      <c r="F659" s="321" t="s">
        <v>1363</v>
      </c>
      <c r="G659" s="10"/>
      <c r="H659" s="10"/>
      <c r="I659" s="10"/>
      <c r="J659" s="10"/>
      <c r="K659" s="10"/>
      <c r="L659" s="10"/>
      <c r="M659" s="10"/>
      <c r="N659" s="10"/>
      <c r="O659" s="10"/>
      <c r="P659" s="840" t="s">
        <v>1369</v>
      </c>
      <c r="Q659" s="439" t="s">
        <v>1430</v>
      </c>
      <c r="R659" s="92" t="s">
        <v>67</v>
      </c>
      <c r="S659" s="19"/>
      <c r="T659" s="19">
        <v>1</v>
      </c>
      <c r="U659" s="19"/>
      <c r="V659" s="19"/>
      <c r="X659" s="143"/>
      <c r="Y659" s="144">
        <v>1</v>
      </c>
      <c r="AB659" s="137">
        <f t="shared" si="130"/>
        <v>0</v>
      </c>
      <c r="AC659" s="137">
        <f t="shared" si="131"/>
        <v>0</v>
      </c>
      <c r="AD659" s="137">
        <f t="shared" si="132"/>
        <v>0</v>
      </c>
      <c r="AE659" s="137">
        <f t="shared" si="133"/>
        <v>0</v>
      </c>
      <c r="AF659" s="137">
        <f t="shared" si="134"/>
        <v>0</v>
      </c>
      <c r="AG659" s="137">
        <f t="shared" si="135"/>
        <v>0</v>
      </c>
      <c r="AH659" s="137">
        <f t="shared" si="136"/>
        <v>0</v>
      </c>
      <c r="AI659" s="137">
        <f t="shared" si="137"/>
        <v>0</v>
      </c>
      <c r="AJ659" s="137">
        <f t="shared" si="138"/>
        <v>0</v>
      </c>
      <c r="AK659" s="137">
        <f t="shared" si="139"/>
        <v>1</v>
      </c>
      <c r="AL659" s="145"/>
      <c r="AM659" s="133">
        <f t="shared" si="140"/>
        <v>1</v>
      </c>
      <c r="AO659" s="133">
        <f t="shared" si="141"/>
        <v>0</v>
      </c>
    </row>
    <row r="660" spans="1:41" s="133" customFormat="1" ht="38.25">
      <c r="A660" s="594">
        <v>652</v>
      </c>
      <c r="B660" s="398" t="s">
        <v>1382</v>
      </c>
      <c r="C660" s="247" t="s">
        <v>1383</v>
      </c>
      <c r="D660" s="247" t="s">
        <v>1372</v>
      </c>
      <c r="E660" s="772" t="s">
        <v>1384</v>
      </c>
      <c r="F660" s="321" t="s">
        <v>1363</v>
      </c>
      <c r="G660" s="10"/>
      <c r="H660" s="10"/>
      <c r="I660" s="10"/>
      <c r="J660" s="10"/>
      <c r="K660" s="10"/>
      <c r="L660" s="10"/>
      <c r="M660" s="10"/>
      <c r="N660" s="10"/>
      <c r="O660" s="10"/>
      <c r="P660" s="840" t="s">
        <v>1369</v>
      </c>
      <c r="Q660" s="439" t="s">
        <v>1430</v>
      </c>
      <c r="R660" s="92" t="s">
        <v>67</v>
      </c>
      <c r="S660" s="19"/>
      <c r="T660" s="19">
        <v>1</v>
      </c>
      <c r="U660" s="19"/>
      <c r="V660" s="19"/>
      <c r="X660" s="143"/>
      <c r="Y660" s="144">
        <v>1</v>
      </c>
      <c r="AB660" s="137">
        <f t="shared" si="130"/>
        <v>0</v>
      </c>
      <c r="AC660" s="137">
        <f t="shared" si="131"/>
        <v>0</v>
      </c>
      <c r="AD660" s="137">
        <f t="shared" si="132"/>
        <v>0</v>
      </c>
      <c r="AE660" s="137">
        <f t="shared" si="133"/>
        <v>0</v>
      </c>
      <c r="AF660" s="137">
        <f t="shared" si="134"/>
        <v>0</v>
      </c>
      <c r="AG660" s="137">
        <f t="shared" si="135"/>
        <v>0</v>
      </c>
      <c r="AH660" s="137">
        <f t="shared" si="136"/>
        <v>0</v>
      </c>
      <c r="AI660" s="137">
        <f t="shared" si="137"/>
        <v>0</v>
      </c>
      <c r="AJ660" s="137">
        <f t="shared" si="138"/>
        <v>0</v>
      </c>
      <c r="AK660" s="137">
        <f t="shared" si="139"/>
        <v>1</v>
      </c>
      <c r="AL660" s="145"/>
      <c r="AM660" s="133">
        <f t="shared" si="140"/>
        <v>1</v>
      </c>
      <c r="AO660" s="133">
        <f t="shared" si="141"/>
        <v>0</v>
      </c>
    </row>
    <row r="661" spans="1:41" s="133" customFormat="1" ht="38.25">
      <c r="A661" s="594">
        <v>653</v>
      </c>
      <c r="B661" s="400" t="s">
        <v>1385</v>
      </c>
      <c r="C661" s="247" t="s">
        <v>1386</v>
      </c>
      <c r="D661" s="247" t="s">
        <v>1372</v>
      </c>
      <c r="E661" s="773">
        <v>2017</v>
      </c>
      <c r="F661" s="321" t="s">
        <v>1363</v>
      </c>
      <c r="G661" s="27"/>
      <c r="H661" s="10"/>
      <c r="I661" s="10"/>
      <c r="J661" s="10"/>
      <c r="K661" s="10"/>
      <c r="L661" s="10"/>
      <c r="M661" s="10"/>
      <c r="N661" s="10"/>
      <c r="O661" s="10"/>
      <c r="P661" s="840" t="s">
        <v>1369</v>
      </c>
      <c r="Q661" s="439" t="s">
        <v>1430</v>
      </c>
      <c r="R661" s="92" t="s">
        <v>67</v>
      </c>
      <c r="S661" s="19"/>
      <c r="T661" s="19">
        <v>1</v>
      </c>
      <c r="U661" s="19"/>
      <c r="V661" s="19"/>
      <c r="X661" s="143"/>
      <c r="Y661" s="144">
        <v>1</v>
      </c>
      <c r="AB661" s="137">
        <f t="shared" si="130"/>
        <v>0</v>
      </c>
      <c r="AC661" s="137">
        <f t="shared" si="131"/>
        <v>0</v>
      </c>
      <c r="AD661" s="137">
        <f t="shared" si="132"/>
        <v>0</v>
      </c>
      <c r="AE661" s="137">
        <f t="shared" si="133"/>
        <v>0</v>
      </c>
      <c r="AF661" s="137">
        <f t="shared" si="134"/>
        <v>0</v>
      </c>
      <c r="AG661" s="137">
        <f t="shared" si="135"/>
        <v>0</v>
      </c>
      <c r="AH661" s="137">
        <f t="shared" si="136"/>
        <v>0</v>
      </c>
      <c r="AI661" s="137">
        <f t="shared" si="137"/>
        <v>0</v>
      </c>
      <c r="AJ661" s="137">
        <f t="shared" si="138"/>
        <v>0</v>
      </c>
      <c r="AK661" s="137">
        <f t="shared" si="139"/>
        <v>1</v>
      </c>
      <c r="AL661" s="145"/>
      <c r="AM661" s="133">
        <f t="shared" si="140"/>
        <v>1</v>
      </c>
      <c r="AO661" s="133">
        <f t="shared" si="141"/>
        <v>0</v>
      </c>
    </row>
    <row r="662" spans="1:41" s="133" customFormat="1" ht="38.25">
      <c r="A662" s="594">
        <v>654</v>
      </c>
      <c r="B662" s="400" t="s">
        <v>1387</v>
      </c>
      <c r="C662" s="247" t="s">
        <v>1386</v>
      </c>
      <c r="D662" s="247" t="s">
        <v>1372</v>
      </c>
      <c r="E662" s="773">
        <v>2017</v>
      </c>
      <c r="F662" s="288"/>
      <c r="G662" s="27"/>
      <c r="H662" s="10"/>
      <c r="I662" s="10"/>
      <c r="J662" s="10"/>
      <c r="K662" s="10"/>
      <c r="L662" s="10"/>
      <c r="M662" s="10"/>
      <c r="N662" s="10"/>
      <c r="O662" s="10"/>
      <c r="P662" s="840" t="s">
        <v>1369</v>
      </c>
      <c r="Q662" s="439" t="s">
        <v>1430</v>
      </c>
      <c r="R662" s="92" t="s">
        <v>67</v>
      </c>
      <c r="S662" s="19"/>
      <c r="T662" s="19">
        <v>1</v>
      </c>
      <c r="U662" s="19"/>
      <c r="V662" s="19"/>
      <c r="X662" s="143"/>
      <c r="Y662" s="144">
        <v>1</v>
      </c>
      <c r="AB662" s="137">
        <f t="shared" si="130"/>
        <v>0</v>
      </c>
      <c r="AC662" s="137">
        <f t="shared" si="131"/>
        <v>0</v>
      </c>
      <c r="AD662" s="137">
        <f t="shared" si="132"/>
        <v>0</v>
      </c>
      <c r="AE662" s="137">
        <f t="shared" si="133"/>
        <v>0</v>
      </c>
      <c r="AF662" s="137">
        <f t="shared" si="134"/>
        <v>0</v>
      </c>
      <c r="AG662" s="137">
        <f t="shared" si="135"/>
        <v>0</v>
      </c>
      <c r="AH662" s="137">
        <f t="shared" si="136"/>
        <v>0</v>
      </c>
      <c r="AI662" s="137">
        <f t="shared" si="137"/>
        <v>0</v>
      </c>
      <c r="AJ662" s="137">
        <f t="shared" si="138"/>
        <v>0</v>
      </c>
      <c r="AK662" s="137">
        <f t="shared" si="139"/>
        <v>1</v>
      </c>
      <c r="AL662" s="145"/>
      <c r="AM662" s="133">
        <f t="shared" si="140"/>
        <v>1</v>
      </c>
      <c r="AO662" s="133">
        <f t="shared" si="141"/>
        <v>0</v>
      </c>
    </row>
    <row r="663" spans="1:41" s="133" customFormat="1" ht="38.25">
      <c r="A663" s="594">
        <v>655</v>
      </c>
      <c r="B663" s="400" t="s">
        <v>1388</v>
      </c>
      <c r="C663" s="247" t="s">
        <v>1389</v>
      </c>
      <c r="D663" s="247" t="s">
        <v>1372</v>
      </c>
      <c r="E663" s="773">
        <v>2017</v>
      </c>
      <c r="F663" s="209"/>
      <c r="G663" s="27"/>
      <c r="H663" s="10"/>
      <c r="I663" s="10"/>
      <c r="J663" s="10"/>
      <c r="K663" s="10"/>
      <c r="L663" s="10"/>
      <c r="M663" s="10"/>
      <c r="N663" s="10"/>
      <c r="O663" s="10"/>
      <c r="P663" s="840" t="s">
        <v>1369</v>
      </c>
      <c r="Q663" s="439" t="s">
        <v>1430</v>
      </c>
      <c r="R663" s="92" t="s">
        <v>67</v>
      </c>
      <c r="S663" s="19"/>
      <c r="T663" s="19">
        <v>1</v>
      </c>
      <c r="U663" s="19"/>
      <c r="V663" s="19"/>
      <c r="X663" s="143"/>
      <c r="Y663" s="144">
        <v>1</v>
      </c>
      <c r="AB663" s="137">
        <f t="shared" si="130"/>
        <v>0</v>
      </c>
      <c r="AC663" s="137">
        <f t="shared" si="131"/>
        <v>0</v>
      </c>
      <c r="AD663" s="137">
        <f t="shared" si="132"/>
        <v>0</v>
      </c>
      <c r="AE663" s="137">
        <f t="shared" si="133"/>
        <v>0</v>
      </c>
      <c r="AF663" s="137">
        <f t="shared" si="134"/>
        <v>0</v>
      </c>
      <c r="AG663" s="137">
        <f t="shared" si="135"/>
        <v>0</v>
      </c>
      <c r="AH663" s="137">
        <f t="shared" si="136"/>
        <v>0</v>
      </c>
      <c r="AI663" s="137">
        <f t="shared" si="137"/>
        <v>0</v>
      </c>
      <c r="AJ663" s="137">
        <f t="shared" si="138"/>
        <v>0</v>
      </c>
      <c r="AK663" s="137">
        <f t="shared" si="139"/>
        <v>1</v>
      </c>
      <c r="AL663" s="145"/>
      <c r="AM663" s="133">
        <f t="shared" si="140"/>
        <v>1</v>
      </c>
      <c r="AO663" s="133">
        <f t="shared" si="141"/>
        <v>0</v>
      </c>
    </row>
    <row r="664" spans="1:41" s="133" customFormat="1" ht="38.25">
      <c r="A664" s="594">
        <v>656</v>
      </c>
      <c r="B664" s="400" t="s">
        <v>1390</v>
      </c>
      <c r="C664" s="247" t="s">
        <v>1391</v>
      </c>
      <c r="D664" s="247" t="s">
        <v>1372</v>
      </c>
      <c r="E664" s="773">
        <v>2018</v>
      </c>
      <c r="F664" s="209"/>
      <c r="G664" s="27"/>
      <c r="H664" s="10"/>
      <c r="I664" s="10"/>
      <c r="J664" s="10"/>
      <c r="K664" s="10"/>
      <c r="L664" s="10"/>
      <c r="M664" s="10"/>
      <c r="N664" s="10"/>
      <c r="O664" s="10"/>
      <c r="P664" s="840" t="s">
        <v>1369</v>
      </c>
      <c r="Q664" s="439" t="s">
        <v>1430</v>
      </c>
      <c r="R664" s="92" t="s">
        <v>67</v>
      </c>
      <c r="S664" s="19"/>
      <c r="T664" s="19">
        <v>1</v>
      </c>
      <c r="U664" s="19"/>
      <c r="V664" s="19"/>
      <c r="X664" s="143"/>
      <c r="Y664" s="144">
        <v>1</v>
      </c>
      <c r="AB664" s="137">
        <f t="shared" si="130"/>
        <v>0</v>
      </c>
      <c r="AC664" s="137">
        <f t="shared" si="131"/>
        <v>0</v>
      </c>
      <c r="AD664" s="137">
        <f t="shared" si="132"/>
        <v>0</v>
      </c>
      <c r="AE664" s="137">
        <f t="shared" si="133"/>
        <v>0</v>
      </c>
      <c r="AF664" s="137">
        <f t="shared" si="134"/>
        <v>0</v>
      </c>
      <c r="AG664" s="137">
        <f t="shared" si="135"/>
        <v>0</v>
      </c>
      <c r="AH664" s="137">
        <f t="shared" si="136"/>
        <v>0</v>
      </c>
      <c r="AI664" s="137">
        <f t="shared" si="137"/>
        <v>0</v>
      </c>
      <c r="AJ664" s="137">
        <f t="shared" si="138"/>
        <v>0</v>
      </c>
      <c r="AK664" s="137">
        <f t="shared" si="139"/>
        <v>1</v>
      </c>
      <c r="AL664" s="145"/>
      <c r="AM664" s="133">
        <f t="shared" si="140"/>
        <v>1</v>
      </c>
      <c r="AO664" s="133">
        <f t="shared" si="141"/>
        <v>0</v>
      </c>
    </row>
    <row r="665" spans="1:41" s="133" customFormat="1" ht="38.25">
      <c r="A665" s="594">
        <v>657</v>
      </c>
      <c r="B665" s="400" t="s">
        <v>1392</v>
      </c>
      <c r="C665" s="247" t="s">
        <v>1393</v>
      </c>
      <c r="D665" s="247" t="s">
        <v>1372</v>
      </c>
      <c r="E665" s="773">
        <v>2018</v>
      </c>
      <c r="F665" s="209"/>
      <c r="G665" s="27"/>
      <c r="H665" s="10"/>
      <c r="I665" s="10"/>
      <c r="J665" s="10"/>
      <c r="K665" s="10"/>
      <c r="L665" s="10"/>
      <c r="M665" s="10"/>
      <c r="N665" s="10"/>
      <c r="O665" s="10"/>
      <c r="P665" s="840" t="s">
        <v>1369</v>
      </c>
      <c r="Q665" s="439" t="s">
        <v>1430</v>
      </c>
      <c r="R665" s="92" t="s">
        <v>67</v>
      </c>
      <c r="S665" s="19"/>
      <c r="T665" s="19">
        <v>1</v>
      </c>
      <c r="U665" s="19"/>
      <c r="V665" s="19"/>
      <c r="X665" s="143"/>
      <c r="Y665" s="144">
        <v>1</v>
      </c>
      <c r="AB665" s="137">
        <f t="shared" si="130"/>
        <v>0</v>
      </c>
      <c r="AC665" s="137">
        <f t="shared" si="131"/>
        <v>0</v>
      </c>
      <c r="AD665" s="137">
        <f t="shared" si="132"/>
        <v>0</v>
      </c>
      <c r="AE665" s="137">
        <f t="shared" si="133"/>
        <v>0</v>
      </c>
      <c r="AF665" s="137">
        <f t="shared" si="134"/>
        <v>0</v>
      </c>
      <c r="AG665" s="137">
        <f t="shared" si="135"/>
        <v>0</v>
      </c>
      <c r="AH665" s="137">
        <f t="shared" si="136"/>
        <v>0</v>
      </c>
      <c r="AI665" s="137">
        <f t="shared" si="137"/>
        <v>0</v>
      </c>
      <c r="AJ665" s="137">
        <f t="shared" si="138"/>
        <v>0</v>
      </c>
      <c r="AK665" s="137">
        <f t="shared" si="139"/>
        <v>1</v>
      </c>
      <c r="AL665" s="145"/>
      <c r="AM665" s="133">
        <f t="shared" si="140"/>
        <v>1</v>
      </c>
      <c r="AO665" s="133">
        <f t="shared" si="141"/>
        <v>0</v>
      </c>
    </row>
    <row r="666" spans="1:41" s="133" customFormat="1" ht="38.25">
      <c r="A666" s="594">
        <v>658</v>
      </c>
      <c r="B666" s="440" t="s">
        <v>1394</v>
      </c>
      <c r="C666" s="247" t="s">
        <v>1395</v>
      </c>
      <c r="D666" s="247" t="s">
        <v>1396</v>
      </c>
      <c r="E666" s="439">
        <v>2008</v>
      </c>
      <c r="F666" s="439" t="s">
        <v>1397</v>
      </c>
      <c r="G666" s="19"/>
      <c r="H666" s="19"/>
      <c r="I666" s="19"/>
      <c r="J666" s="19"/>
      <c r="K666" s="19"/>
      <c r="L666" s="19"/>
      <c r="M666" s="19"/>
      <c r="N666" s="19"/>
      <c r="O666" s="19"/>
      <c r="P666" s="840" t="s">
        <v>1369</v>
      </c>
      <c r="Q666" s="439" t="s">
        <v>1430</v>
      </c>
      <c r="R666" s="92" t="s">
        <v>67</v>
      </c>
      <c r="S666" s="19">
        <v>1</v>
      </c>
      <c r="T666" s="19"/>
      <c r="U666" s="19"/>
      <c r="V666" s="19"/>
      <c r="W666" s="133">
        <v>1</v>
      </c>
      <c r="X666" s="143"/>
      <c r="Y666" s="144"/>
      <c r="AB666" s="137">
        <f t="shared" si="130"/>
        <v>0</v>
      </c>
      <c r="AC666" s="137">
        <f t="shared" si="131"/>
        <v>0</v>
      </c>
      <c r="AD666" s="137">
        <f t="shared" si="132"/>
        <v>0</v>
      </c>
      <c r="AE666" s="137">
        <f t="shared" si="133"/>
        <v>0</v>
      </c>
      <c r="AF666" s="137">
        <f t="shared" si="134"/>
        <v>0</v>
      </c>
      <c r="AG666" s="137">
        <f t="shared" si="135"/>
        <v>0</v>
      </c>
      <c r="AH666" s="137">
        <f t="shared" si="136"/>
        <v>0</v>
      </c>
      <c r="AI666" s="137">
        <f t="shared" si="137"/>
        <v>0</v>
      </c>
      <c r="AJ666" s="137">
        <f t="shared" si="138"/>
        <v>0</v>
      </c>
      <c r="AK666" s="137">
        <f t="shared" si="139"/>
        <v>1</v>
      </c>
      <c r="AL666" s="145"/>
      <c r="AM666" s="133">
        <f t="shared" si="140"/>
        <v>1</v>
      </c>
      <c r="AO666" s="133">
        <f t="shared" si="141"/>
        <v>0</v>
      </c>
    </row>
    <row r="667" spans="1:41" s="133" customFormat="1" ht="38.25">
      <c r="A667" s="594">
        <v>659</v>
      </c>
      <c r="B667" s="440" t="s">
        <v>1398</v>
      </c>
      <c r="C667" s="247" t="s">
        <v>1399</v>
      </c>
      <c r="D667" s="247" t="s">
        <v>1372</v>
      </c>
      <c r="E667" s="439">
        <v>2015</v>
      </c>
      <c r="F667" s="322"/>
      <c r="G667" s="19"/>
      <c r="H667" s="19"/>
      <c r="I667" s="19"/>
      <c r="J667" s="19"/>
      <c r="K667" s="19"/>
      <c r="L667" s="19"/>
      <c r="M667" s="19"/>
      <c r="N667" s="19"/>
      <c r="O667" s="19"/>
      <c r="P667" s="840" t="s">
        <v>1369</v>
      </c>
      <c r="Q667" s="439" t="s">
        <v>1430</v>
      </c>
      <c r="R667" s="92" t="s">
        <v>67</v>
      </c>
      <c r="S667" s="19"/>
      <c r="T667" s="19">
        <v>1</v>
      </c>
      <c r="U667" s="19"/>
      <c r="V667" s="19"/>
      <c r="X667" s="143"/>
      <c r="Y667" s="144">
        <v>1</v>
      </c>
      <c r="AB667" s="137">
        <f t="shared" si="130"/>
        <v>0</v>
      </c>
      <c r="AC667" s="137">
        <f t="shared" si="131"/>
        <v>0</v>
      </c>
      <c r="AD667" s="137">
        <f t="shared" si="132"/>
        <v>0</v>
      </c>
      <c r="AE667" s="137">
        <f t="shared" si="133"/>
        <v>0</v>
      </c>
      <c r="AF667" s="137">
        <f t="shared" si="134"/>
        <v>0</v>
      </c>
      <c r="AG667" s="137">
        <f t="shared" si="135"/>
        <v>0</v>
      </c>
      <c r="AH667" s="137">
        <f t="shared" si="136"/>
        <v>0</v>
      </c>
      <c r="AI667" s="137">
        <f t="shared" si="137"/>
        <v>0</v>
      </c>
      <c r="AJ667" s="137">
        <f t="shared" si="138"/>
        <v>0</v>
      </c>
      <c r="AK667" s="137">
        <f t="shared" si="139"/>
        <v>1</v>
      </c>
      <c r="AL667" s="145"/>
      <c r="AM667" s="133">
        <f t="shared" si="140"/>
        <v>1</v>
      </c>
      <c r="AO667" s="133">
        <f t="shared" si="141"/>
        <v>0</v>
      </c>
    </row>
    <row r="668" spans="1:41" s="133" customFormat="1" ht="38.25">
      <c r="A668" s="594">
        <v>660</v>
      </c>
      <c r="B668" s="440" t="s">
        <v>1400</v>
      </c>
      <c r="C668" s="247" t="s">
        <v>1401</v>
      </c>
      <c r="D668" s="247" t="s">
        <v>1402</v>
      </c>
      <c r="E668" s="439">
        <v>2016</v>
      </c>
      <c r="F668" s="439"/>
      <c r="G668" s="19"/>
      <c r="H668" s="19"/>
      <c r="I668" s="19"/>
      <c r="J668" s="19"/>
      <c r="K668" s="19"/>
      <c r="L668" s="19"/>
      <c r="M668" s="19"/>
      <c r="N668" s="19"/>
      <c r="O668" s="19"/>
      <c r="P668" s="840" t="s">
        <v>1369</v>
      </c>
      <c r="Q668" s="439" t="s">
        <v>1430</v>
      </c>
      <c r="R668" s="92" t="s">
        <v>67</v>
      </c>
      <c r="S668" s="19"/>
      <c r="T668" s="19">
        <v>1</v>
      </c>
      <c r="U668" s="19"/>
      <c r="V668" s="19"/>
      <c r="X668" s="143"/>
      <c r="Y668" s="144">
        <v>1</v>
      </c>
      <c r="AB668" s="137">
        <f t="shared" si="130"/>
        <v>0</v>
      </c>
      <c r="AC668" s="137">
        <f t="shared" si="131"/>
        <v>0</v>
      </c>
      <c r="AD668" s="137">
        <f t="shared" si="132"/>
        <v>0</v>
      </c>
      <c r="AE668" s="137">
        <f t="shared" si="133"/>
        <v>0</v>
      </c>
      <c r="AF668" s="137">
        <f t="shared" si="134"/>
        <v>0</v>
      </c>
      <c r="AG668" s="137">
        <f t="shared" si="135"/>
        <v>0</v>
      </c>
      <c r="AH668" s="137">
        <f t="shared" si="136"/>
        <v>0</v>
      </c>
      <c r="AI668" s="137">
        <f t="shared" si="137"/>
        <v>0</v>
      </c>
      <c r="AJ668" s="137">
        <f t="shared" si="138"/>
        <v>0</v>
      </c>
      <c r="AK668" s="137">
        <f t="shared" si="139"/>
        <v>1</v>
      </c>
      <c r="AL668" s="145"/>
      <c r="AM668" s="133">
        <f t="shared" si="140"/>
        <v>1</v>
      </c>
      <c r="AO668" s="133">
        <f t="shared" si="141"/>
        <v>0</v>
      </c>
    </row>
    <row r="669" spans="1:41" s="133" customFormat="1" ht="25.5">
      <c r="A669" s="594">
        <v>661</v>
      </c>
      <c r="B669" s="401" t="s">
        <v>1403</v>
      </c>
      <c r="C669" s="247" t="s">
        <v>1404</v>
      </c>
      <c r="D669" s="247" t="s">
        <v>215</v>
      </c>
      <c r="E669" s="774">
        <v>2018</v>
      </c>
      <c r="F669" s="321" t="s">
        <v>1363</v>
      </c>
      <c r="G669" s="23"/>
      <c r="H669" s="23"/>
      <c r="I669" s="23"/>
      <c r="J669" s="23"/>
      <c r="K669" s="23"/>
      <c r="L669" s="23"/>
      <c r="M669" s="23"/>
      <c r="N669" s="23"/>
      <c r="O669" s="23"/>
      <c r="P669" s="840" t="s">
        <v>1405</v>
      </c>
      <c r="Q669" s="439" t="s">
        <v>1430</v>
      </c>
      <c r="R669" s="92" t="s">
        <v>67</v>
      </c>
      <c r="S669" s="19"/>
      <c r="T669" s="19">
        <v>1</v>
      </c>
      <c r="U669" s="19"/>
      <c r="V669" s="19"/>
      <c r="X669" s="143"/>
      <c r="Y669" s="144">
        <v>1</v>
      </c>
      <c r="AB669" s="137">
        <f t="shared" si="130"/>
        <v>0</v>
      </c>
      <c r="AC669" s="137">
        <f t="shared" si="131"/>
        <v>0</v>
      </c>
      <c r="AD669" s="137">
        <f t="shared" si="132"/>
        <v>0</v>
      </c>
      <c r="AE669" s="137">
        <f t="shared" si="133"/>
        <v>0</v>
      </c>
      <c r="AF669" s="137">
        <f t="shared" si="134"/>
        <v>0</v>
      </c>
      <c r="AG669" s="137">
        <f t="shared" si="135"/>
        <v>0</v>
      </c>
      <c r="AH669" s="137">
        <f t="shared" si="136"/>
        <v>0</v>
      </c>
      <c r="AI669" s="137">
        <f t="shared" si="137"/>
        <v>0</v>
      </c>
      <c r="AJ669" s="137">
        <f t="shared" si="138"/>
        <v>0</v>
      </c>
      <c r="AK669" s="137">
        <f t="shared" si="139"/>
        <v>1</v>
      </c>
      <c r="AL669" s="145"/>
      <c r="AM669" s="133">
        <f t="shared" si="140"/>
        <v>1</v>
      </c>
      <c r="AO669" s="133">
        <f t="shared" si="141"/>
        <v>0</v>
      </c>
    </row>
    <row r="670" spans="1:41" s="133" customFormat="1" ht="25.5">
      <c r="A670" s="594">
        <v>662</v>
      </c>
      <c r="B670" s="401" t="s">
        <v>1406</v>
      </c>
      <c r="C670" s="247" t="s">
        <v>1407</v>
      </c>
      <c r="D670" s="247" t="s">
        <v>1372</v>
      </c>
      <c r="E670" s="774">
        <v>2017</v>
      </c>
      <c r="F670" s="321" t="s">
        <v>1363</v>
      </c>
      <c r="G670" s="23"/>
      <c r="H670" s="23"/>
      <c r="I670" s="23"/>
      <c r="J670" s="23"/>
      <c r="K670" s="23"/>
      <c r="L670" s="23"/>
      <c r="M670" s="23"/>
      <c r="N670" s="23"/>
      <c r="O670" s="23"/>
      <c r="P670" s="840" t="s">
        <v>1405</v>
      </c>
      <c r="Q670" s="439" t="s">
        <v>1430</v>
      </c>
      <c r="R670" s="92" t="s">
        <v>67</v>
      </c>
      <c r="S670" s="19"/>
      <c r="T670" s="19">
        <v>1</v>
      </c>
      <c r="U670" s="19"/>
      <c r="V670" s="19"/>
      <c r="X670" s="143"/>
      <c r="Y670" s="144">
        <v>1</v>
      </c>
      <c r="AB670" s="137">
        <f t="shared" si="130"/>
        <v>0</v>
      </c>
      <c r="AC670" s="137">
        <f t="shared" si="131"/>
        <v>0</v>
      </c>
      <c r="AD670" s="137">
        <f t="shared" si="132"/>
        <v>0</v>
      </c>
      <c r="AE670" s="137">
        <f t="shared" si="133"/>
        <v>0</v>
      </c>
      <c r="AF670" s="137">
        <f t="shared" si="134"/>
        <v>0</v>
      </c>
      <c r="AG670" s="137">
        <f t="shared" si="135"/>
        <v>0</v>
      </c>
      <c r="AH670" s="137">
        <f t="shared" si="136"/>
        <v>0</v>
      </c>
      <c r="AI670" s="137">
        <f t="shared" si="137"/>
        <v>0</v>
      </c>
      <c r="AJ670" s="137">
        <f t="shared" si="138"/>
        <v>0</v>
      </c>
      <c r="AK670" s="137">
        <f t="shared" si="139"/>
        <v>1</v>
      </c>
      <c r="AL670" s="145"/>
      <c r="AM670" s="133">
        <f t="shared" si="140"/>
        <v>1</v>
      </c>
      <c r="AO670" s="133">
        <f t="shared" si="141"/>
        <v>0</v>
      </c>
    </row>
    <row r="671" spans="1:41" s="133" customFormat="1" ht="67.5" customHeight="1">
      <c r="A671" s="594">
        <v>663</v>
      </c>
      <c r="B671" s="440" t="s">
        <v>1408</v>
      </c>
      <c r="C671" s="247" t="s">
        <v>1409</v>
      </c>
      <c r="D671" s="247" t="s">
        <v>1372</v>
      </c>
      <c r="E671" s="439">
        <v>2014</v>
      </c>
      <c r="F671" s="439"/>
      <c r="G671" s="19"/>
      <c r="H671" s="19"/>
      <c r="I671" s="19"/>
      <c r="J671" s="19"/>
      <c r="K671" s="19"/>
      <c r="L671" s="19"/>
      <c r="M671" s="19"/>
      <c r="N671" s="19"/>
      <c r="O671" s="19"/>
      <c r="P671" s="840" t="s">
        <v>1369</v>
      </c>
      <c r="Q671" s="439" t="s">
        <v>1430</v>
      </c>
      <c r="R671" s="92" t="s">
        <v>67</v>
      </c>
      <c r="S671" s="19"/>
      <c r="T671" s="19">
        <v>1</v>
      </c>
      <c r="U671" s="19"/>
      <c r="V671" s="19"/>
      <c r="X671" s="143"/>
      <c r="Y671" s="144">
        <v>1</v>
      </c>
      <c r="AB671" s="137">
        <f t="shared" si="130"/>
        <v>0</v>
      </c>
      <c r="AC671" s="137">
        <f t="shared" si="131"/>
        <v>0</v>
      </c>
      <c r="AD671" s="137">
        <f t="shared" si="132"/>
        <v>0</v>
      </c>
      <c r="AE671" s="137">
        <f t="shared" si="133"/>
        <v>0</v>
      </c>
      <c r="AF671" s="137">
        <f t="shared" si="134"/>
        <v>0</v>
      </c>
      <c r="AG671" s="137">
        <f t="shared" si="135"/>
        <v>0</v>
      </c>
      <c r="AH671" s="137">
        <f t="shared" si="136"/>
        <v>0</v>
      </c>
      <c r="AI671" s="137">
        <f t="shared" si="137"/>
        <v>0</v>
      </c>
      <c r="AJ671" s="137">
        <f t="shared" si="138"/>
        <v>0</v>
      </c>
      <c r="AK671" s="137">
        <f t="shared" si="139"/>
        <v>1</v>
      </c>
      <c r="AL671" s="145"/>
      <c r="AM671" s="133">
        <f t="shared" si="140"/>
        <v>1</v>
      </c>
      <c r="AO671" s="133">
        <f t="shared" si="141"/>
        <v>0</v>
      </c>
    </row>
    <row r="672" spans="1:41" s="133" customFormat="1" ht="38.25">
      <c r="A672" s="594">
        <v>664</v>
      </c>
      <c r="B672" s="440" t="s">
        <v>1410</v>
      </c>
      <c r="C672" s="247" t="s">
        <v>1411</v>
      </c>
      <c r="D672" s="247" t="s">
        <v>1412</v>
      </c>
      <c r="E672" s="439">
        <v>2018</v>
      </c>
      <c r="F672" s="439"/>
      <c r="G672" s="19"/>
      <c r="H672" s="19"/>
      <c r="I672" s="19"/>
      <c r="J672" s="19"/>
      <c r="K672" s="19"/>
      <c r="L672" s="19"/>
      <c r="M672" s="19"/>
      <c r="N672" s="19"/>
      <c r="O672" s="19"/>
      <c r="P672" s="840" t="s">
        <v>1369</v>
      </c>
      <c r="Q672" s="439" t="s">
        <v>1430</v>
      </c>
      <c r="R672" s="92" t="s">
        <v>67</v>
      </c>
      <c r="S672" s="19"/>
      <c r="T672" s="19">
        <v>1</v>
      </c>
      <c r="U672" s="19"/>
      <c r="V672" s="19"/>
      <c r="X672" s="143"/>
      <c r="Y672" s="144">
        <v>1</v>
      </c>
      <c r="AB672" s="137">
        <f t="shared" si="130"/>
        <v>0</v>
      </c>
      <c r="AC672" s="137">
        <f t="shared" si="131"/>
        <v>0</v>
      </c>
      <c r="AD672" s="137">
        <f t="shared" si="132"/>
        <v>0</v>
      </c>
      <c r="AE672" s="137">
        <f t="shared" si="133"/>
        <v>0</v>
      </c>
      <c r="AF672" s="137">
        <f t="shared" si="134"/>
        <v>0</v>
      </c>
      <c r="AG672" s="137">
        <f t="shared" si="135"/>
        <v>0</v>
      </c>
      <c r="AH672" s="137">
        <f t="shared" si="136"/>
        <v>0</v>
      </c>
      <c r="AI672" s="137">
        <f t="shared" si="137"/>
        <v>0</v>
      </c>
      <c r="AJ672" s="137">
        <f t="shared" si="138"/>
        <v>0</v>
      </c>
      <c r="AK672" s="137">
        <f t="shared" si="139"/>
        <v>1</v>
      </c>
      <c r="AL672" s="145"/>
      <c r="AM672" s="133">
        <f t="shared" si="140"/>
        <v>1</v>
      </c>
      <c r="AO672" s="133">
        <f t="shared" si="141"/>
        <v>0</v>
      </c>
    </row>
    <row r="673" spans="1:41" s="133" customFormat="1" ht="38.25">
      <c r="A673" s="594">
        <v>665</v>
      </c>
      <c r="B673" s="440" t="s">
        <v>1413</v>
      </c>
      <c r="C673" s="247" t="s">
        <v>1414</v>
      </c>
      <c r="D673" s="247" t="s">
        <v>1415</v>
      </c>
      <c r="E673" s="439">
        <v>2018</v>
      </c>
      <c r="F673" s="439"/>
      <c r="G673" s="19"/>
      <c r="H673" s="19"/>
      <c r="I673" s="19"/>
      <c r="J673" s="19"/>
      <c r="K673" s="19"/>
      <c r="L673" s="19"/>
      <c r="M673" s="19"/>
      <c r="N673" s="19"/>
      <c r="O673" s="19"/>
      <c r="P673" s="840" t="s">
        <v>1369</v>
      </c>
      <c r="Q673" s="439" t="s">
        <v>1430</v>
      </c>
      <c r="R673" s="92" t="s">
        <v>67</v>
      </c>
      <c r="S673" s="19"/>
      <c r="T673" s="19">
        <v>1</v>
      </c>
      <c r="U673" s="19"/>
      <c r="V673" s="19"/>
      <c r="X673" s="143"/>
      <c r="Y673" s="144">
        <v>1</v>
      </c>
      <c r="AB673" s="137">
        <f t="shared" si="130"/>
        <v>0</v>
      </c>
      <c r="AC673" s="137">
        <f t="shared" si="131"/>
        <v>0</v>
      </c>
      <c r="AD673" s="137">
        <f t="shared" si="132"/>
        <v>0</v>
      </c>
      <c r="AE673" s="137">
        <f t="shared" si="133"/>
        <v>0</v>
      </c>
      <c r="AF673" s="137">
        <f t="shared" si="134"/>
        <v>0</v>
      </c>
      <c r="AG673" s="137">
        <f t="shared" si="135"/>
        <v>0</v>
      </c>
      <c r="AH673" s="137">
        <f t="shared" si="136"/>
        <v>0</v>
      </c>
      <c r="AI673" s="137">
        <f t="shared" si="137"/>
        <v>0</v>
      </c>
      <c r="AJ673" s="137">
        <f t="shared" si="138"/>
        <v>0</v>
      </c>
      <c r="AK673" s="137">
        <f t="shared" si="139"/>
        <v>1</v>
      </c>
      <c r="AL673" s="145"/>
      <c r="AM673" s="133">
        <f t="shared" si="140"/>
        <v>1</v>
      </c>
      <c r="AO673" s="133">
        <f t="shared" si="141"/>
        <v>0</v>
      </c>
    </row>
    <row r="674" spans="1:41" s="133" customFormat="1" ht="38.25">
      <c r="A674" s="594">
        <v>666</v>
      </c>
      <c r="B674" s="440" t="s">
        <v>1416</v>
      </c>
      <c r="C674" s="247" t="s">
        <v>1417</v>
      </c>
      <c r="D674" s="247" t="s">
        <v>66</v>
      </c>
      <c r="E674" s="439">
        <v>1978</v>
      </c>
      <c r="F674" s="439"/>
      <c r="G674" s="19"/>
      <c r="H674" s="19"/>
      <c r="I674" s="19" t="s">
        <v>37</v>
      </c>
      <c r="J674" s="19"/>
      <c r="K674" s="19"/>
      <c r="L674" s="19"/>
      <c r="M674" s="19"/>
      <c r="N674" s="19"/>
      <c r="O674" s="19" t="s">
        <v>37</v>
      </c>
      <c r="P674" s="840"/>
      <c r="Q674" s="439" t="s">
        <v>1430</v>
      </c>
      <c r="R674" s="92" t="s">
        <v>67</v>
      </c>
      <c r="S674" s="19"/>
      <c r="T674" s="19"/>
      <c r="U674" s="19"/>
      <c r="V674" s="19">
        <v>1</v>
      </c>
      <c r="X674" s="143"/>
      <c r="Y674" s="144"/>
      <c r="AB674" s="137">
        <f t="shared" si="130"/>
        <v>0</v>
      </c>
      <c r="AC674" s="137">
        <f t="shared" si="131"/>
        <v>0</v>
      </c>
      <c r="AD674" s="137">
        <f t="shared" si="132"/>
        <v>1</v>
      </c>
      <c r="AE674" s="137">
        <f t="shared" si="133"/>
        <v>0</v>
      </c>
      <c r="AF674" s="137">
        <f t="shared" si="134"/>
        <v>0</v>
      </c>
      <c r="AG674" s="137">
        <f t="shared" si="135"/>
        <v>0</v>
      </c>
      <c r="AH674" s="137">
        <f t="shared" si="136"/>
        <v>0</v>
      </c>
      <c r="AI674" s="137">
        <f t="shared" si="137"/>
        <v>0</v>
      </c>
      <c r="AJ674" s="137">
        <f t="shared" si="138"/>
        <v>1</v>
      </c>
      <c r="AK674" s="137">
        <f t="shared" si="139"/>
        <v>0</v>
      </c>
      <c r="AL674" s="145"/>
      <c r="AM674" s="133">
        <f t="shared" si="140"/>
        <v>0</v>
      </c>
      <c r="AO674" s="133">
        <f t="shared" si="141"/>
        <v>0</v>
      </c>
    </row>
    <row r="675" spans="1:41" s="133" customFormat="1" ht="38.25">
      <c r="A675" s="594">
        <v>667</v>
      </c>
      <c r="B675" s="398" t="s">
        <v>1418</v>
      </c>
      <c r="C675" s="247" t="s">
        <v>1419</v>
      </c>
      <c r="D675" s="247" t="s">
        <v>66</v>
      </c>
      <c r="E675" s="439">
        <v>1978</v>
      </c>
      <c r="F675" s="439"/>
      <c r="G675" s="19"/>
      <c r="H675" s="19"/>
      <c r="I675" s="19"/>
      <c r="J675" s="19" t="s">
        <v>37</v>
      </c>
      <c r="K675" s="19"/>
      <c r="L675" s="19"/>
      <c r="M675" s="19"/>
      <c r="N675" s="19"/>
      <c r="O675" s="19"/>
      <c r="P675" s="840"/>
      <c r="Q675" s="439" t="s">
        <v>1430</v>
      </c>
      <c r="R675" s="92" t="s">
        <v>67</v>
      </c>
      <c r="S675" s="19"/>
      <c r="T675" s="19"/>
      <c r="U675" s="19"/>
      <c r="V675" s="19">
        <v>1</v>
      </c>
      <c r="X675" s="143"/>
      <c r="Y675" s="144"/>
      <c r="AB675" s="137">
        <f t="shared" si="130"/>
        <v>0</v>
      </c>
      <c r="AC675" s="137">
        <f t="shared" si="131"/>
        <v>0</v>
      </c>
      <c r="AD675" s="137">
        <f t="shared" si="132"/>
        <v>0</v>
      </c>
      <c r="AE675" s="137">
        <f t="shared" si="133"/>
        <v>1</v>
      </c>
      <c r="AF675" s="137">
        <f t="shared" si="134"/>
        <v>0</v>
      </c>
      <c r="AG675" s="137">
        <f t="shared" si="135"/>
        <v>0</v>
      </c>
      <c r="AH675" s="137">
        <f t="shared" si="136"/>
        <v>0</v>
      </c>
      <c r="AI675" s="137">
        <f t="shared" si="137"/>
        <v>0</v>
      </c>
      <c r="AJ675" s="137">
        <f t="shared" si="138"/>
        <v>0</v>
      </c>
      <c r="AK675" s="137">
        <f t="shared" si="139"/>
        <v>0</v>
      </c>
      <c r="AL675" s="145"/>
      <c r="AM675" s="133">
        <f t="shared" si="140"/>
        <v>0</v>
      </c>
      <c r="AO675" s="133">
        <f t="shared" si="141"/>
        <v>0</v>
      </c>
    </row>
    <row r="676" spans="1:41" s="133" customFormat="1" ht="25.5">
      <c r="A676" s="594">
        <v>668</v>
      </c>
      <c r="B676" s="440" t="s">
        <v>1420</v>
      </c>
      <c r="C676" s="247" t="s">
        <v>1421</v>
      </c>
      <c r="D676" s="247" t="s">
        <v>1422</v>
      </c>
      <c r="E676" s="439">
        <v>1978</v>
      </c>
      <c r="F676" s="439" t="s">
        <v>1423</v>
      </c>
      <c r="G676" s="19"/>
      <c r="H676" s="19"/>
      <c r="I676" s="19" t="s">
        <v>37</v>
      </c>
      <c r="J676" s="19"/>
      <c r="K676" s="19" t="s">
        <v>37</v>
      </c>
      <c r="L676" s="19"/>
      <c r="M676" s="19"/>
      <c r="N676" s="19"/>
      <c r="O676" s="19"/>
      <c r="P676" s="840"/>
      <c r="Q676" s="439" t="s">
        <v>1430</v>
      </c>
      <c r="R676" s="92" t="s">
        <v>67</v>
      </c>
      <c r="S676" s="19"/>
      <c r="T676" s="19"/>
      <c r="U676" s="19"/>
      <c r="V676" s="19">
        <v>1</v>
      </c>
      <c r="X676" s="143"/>
      <c r="Y676" s="144"/>
      <c r="AB676" s="137">
        <f t="shared" si="130"/>
        <v>0</v>
      </c>
      <c r="AC676" s="137">
        <f t="shared" si="131"/>
        <v>0</v>
      </c>
      <c r="AD676" s="137">
        <f t="shared" si="132"/>
        <v>1</v>
      </c>
      <c r="AE676" s="137">
        <f t="shared" si="133"/>
        <v>0</v>
      </c>
      <c r="AF676" s="137">
        <f t="shared" si="134"/>
        <v>1</v>
      </c>
      <c r="AG676" s="137">
        <f t="shared" si="135"/>
        <v>0</v>
      </c>
      <c r="AH676" s="137">
        <f t="shared" si="136"/>
        <v>0</v>
      </c>
      <c r="AI676" s="137">
        <f t="shared" si="137"/>
        <v>0</v>
      </c>
      <c r="AJ676" s="137">
        <f t="shared" si="138"/>
        <v>0</v>
      </c>
      <c r="AK676" s="137">
        <f t="shared" si="139"/>
        <v>0</v>
      </c>
      <c r="AL676" s="145"/>
      <c r="AM676" s="133">
        <f t="shared" si="140"/>
        <v>0</v>
      </c>
      <c r="AO676" s="133">
        <f t="shared" si="141"/>
        <v>0</v>
      </c>
    </row>
    <row r="677" spans="1:41" s="133" customFormat="1" ht="25.5">
      <c r="A677" s="594">
        <v>669</v>
      </c>
      <c r="B677" s="440" t="s">
        <v>1424</v>
      </c>
      <c r="C677" s="247" t="s">
        <v>1425</v>
      </c>
      <c r="D677" s="247" t="s">
        <v>1426</v>
      </c>
      <c r="E677" s="439">
        <v>2011</v>
      </c>
      <c r="F677" s="439"/>
      <c r="G677" s="19" t="s">
        <v>37</v>
      </c>
      <c r="H677" s="19"/>
      <c r="I677" s="19"/>
      <c r="J677" s="19"/>
      <c r="K677" s="19"/>
      <c r="L677" s="19"/>
      <c r="M677" s="19"/>
      <c r="N677" s="19"/>
      <c r="O677" s="19"/>
      <c r="P677" s="840"/>
      <c r="Q677" s="439" t="s">
        <v>1430</v>
      </c>
      <c r="R677" s="92" t="s">
        <v>68</v>
      </c>
      <c r="S677" s="19">
        <v>1</v>
      </c>
      <c r="T677" s="19"/>
      <c r="U677" s="19"/>
      <c r="V677" s="19"/>
      <c r="X677" s="143"/>
      <c r="Y677" s="144"/>
      <c r="AB677" s="137">
        <f t="shared" si="130"/>
        <v>1</v>
      </c>
      <c r="AC677" s="137">
        <f t="shared" si="131"/>
        <v>0</v>
      </c>
      <c r="AD677" s="137">
        <f t="shared" si="132"/>
        <v>0</v>
      </c>
      <c r="AE677" s="137">
        <f t="shared" si="133"/>
        <v>0</v>
      </c>
      <c r="AF677" s="137">
        <f t="shared" si="134"/>
        <v>0</v>
      </c>
      <c r="AG677" s="137">
        <f t="shared" si="135"/>
        <v>0</v>
      </c>
      <c r="AH677" s="137">
        <f t="shared" si="136"/>
        <v>0</v>
      </c>
      <c r="AI677" s="137">
        <f t="shared" si="137"/>
        <v>0</v>
      </c>
      <c r="AJ677" s="137">
        <f t="shared" si="138"/>
        <v>0</v>
      </c>
      <c r="AK677" s="137">
        <f t="shared" si="139"/>
        <v>0</v>
      </c>
      <c r="AL677" s="145"/>
      <c r="AM677" s="133">
        <f t="shared" si="140"/>
        <v>0</v>
      </c>
      <c r="AO677" s="133">
        <f t="shared" si="141"/>
        <v>0</v>
      </c>
    </row>
    <row r="678" spans="1:41" s="133" customFormat="1" ht="12.75">
      <c r="A678" s="594">
        <v>670</v>
      </c>
      <c r="B678" s="440" t="s">
        <v>1427</v>
      </c>
      <c r="C678" s="247" t="s">
        <v>1428</v>
      </c>
      <c r="D678" s="247" t="s">
        <v>1429</v>
      </c>
      <c r="E678" s="439">
        <v>2011</v>
      </c>
      <c r="F678" s="439"/>
      <c r="G678" s="19"/>
      <c r="H678" s="19"/>
      <c r="I678" s="19" t="s">
        <v>37</v>
      </c>
      <c r="J678" s="19"/>
      <c r="K678" s="19"/>
      <c r="L678" s="19"/>
      <c r="M678" s="19"/>
      <c r="N678" s="19"/>
      <c r="O678" s="19"/>
      <c r="P678" s="840"/>
      <c r="Q678" s="439" t="s">
        <v>1430</v>
      </c>
      <c r="R678" s="92" t="s">
        <v>68</v>
      </c>
      <c r="S678" s="19">
        <v>1</v>
      </c>
      <c r="T678" s="19"/>
      <c r="U678" s="19"/>
      <c r="V678" s="19"/>
      <c r="X678" s="143"/>
      <c r="Y678" s="144"/>
      <c r="AB678" s="137">
        <f t="shared" si="130"/>
        <v>0</v>
      </c>
      <c r="AC678" s="137">
        <f t="shared" si="131"/>
        <v>0</v>
      </c>
      <c r="AD678" s="137">
        <f t="shared" si="132"/>
        <v>1</v>
      </c>
      <c r="AE678" s="137">
        <f t="shared" si="133"/>
        <v>0</v>
      </c>
      <c r="AF678" s="137">
        <f t="shared" si="134"/>
        <v>0</v>
      </c>
      <c r="AG678" s="137">
        <f t="shared" si="135"/>
        <v>0</v>
      </c>
      <c r="AH678" s="137">
        <f t="shared" si="136"/>
        <v>0</v>
      </c>
      <c r="AI678" s="137">
        <f t="shared" si="137"/>
        <v>0</v>
      </c>
      <c r="AJ678" s="137">
        <f t="shared" si="138"/>
        <v>0</v>
      </c>
      <c r="AK678" s="137">
        <f t="shared" si="139"/>
        <v>0</v>
      </c>
      <c r="AL678" s="145"/>
      <c r="AM678" s="133">
        <f t="shared" si="140"/>
        <v>0</v>
      </c>
      <c r="AO678" s="133">
        <f t="shared" si="141"/>
        <v>0</v>
      </c>
    </row>
    <row r="679" spans="1:41" s="133" customFormat="1" ht="72" customHeight="1">
      <c r="A679" s="594">
        <v>671</v>
      </c>
      <c r="B679" s="323" t="s">
        <v>1431</v>
      </c>
      <c r="C679" s="247" t="s">
        <v>1432</v>
      </c>
      <c r="D679" s="247" t="s">
        <v>66</v>
      </c>
      <c r="E679" s="218">
        <v>1966</v>
      </c>
      <c r="F679" s="218" t="s">
        <v>1433</v>
      </c>
      <c r="G679" s="157"/>
      <c r="H679" s="157"/>
      <c r="I679" s="157"/>
      <c r="J679" s="157"/>
      <c r="K679" s="157" t="s">
        <v>37</v>
      </c>
      <c r="L679" s="157"/>
      <c r="M679" s="157" t="s">
        <v>37</v>
      </c>
      <c r="N679" s="157"/>
      <c r="O679" s="157"/>
      <c r="P679" s="840"/>
      <c r="Q679" s="439" t="s">
        <v>1445</v>
      </c>
      <c r="R679" s="92" t="s">
        <v>67</v>
      </c>
      <c r="S679" s="19"/>
      <c r="T679" s="19"/>
      <c r="U679" s="19"/>
      <c r="V679" s="19">
        <v>1</v>
      </c>
      <c r="W679" s="595"/>
      <c r="X679" s="470"/>
      <c r="Y679" s="471"/>
      <c r="AB679" s="137">
        <f t="shared" si="130"/>
        <v>0</v>
      </c>
      <c r="AC679" s="137">
        <f t="shared" si="131"/>
        <v>0</v>
      </c>
      <c r="AD679" s="137">
        <f t="shared" si="132"/>
        <v>0</v>
      </c>
      <c r="AE679" s="137">
        <f t="shared" si="133"/>
        <v>0</v>
      </c>
      <c r="AF679" s="137">
        <f t="shared" si="134"/>
        <v>1</v>
      </c>
      <c r="AG679" s="137">
        <f t="shared" si="135"/>
        <v>0</v>
      </c>
      <c r="AH679" s="137">
        <f t="shared" si="136"/>
        <v>1</v>
      </c>
      <c r="AI679" s="137">
        <f t="shared" si="137"/>
        <v>0</v>
      </c>
      <c r="AJ679" s="137">
        <f t="shared" si="138"/>
        <v>0</v>
      </c>
      <c r="AK679" s="137">
        <f t="shared" si="139"/>
        <v>0</v>
      </c>
      <c r="AL679" s="145"/>
      <c r="AM679" s="133">
        <f t="shared" si="140"/>
        <v>0</v>
      </c>
      <c r="AO679" s="133">
        <f t="shared" si="141"/>
        <v>0</v>
      </c>
    </row>
    <row r="680" spans="1:41" s="133" customFormat="1" ht="67.5" customHeight="1">
      <c r="A680" s="594">
        <v>672</v>
      </c>
      <c r="B680" s="323" t="s">
        <v>1434</v>
      </c>
      <c r="C680" s="247" t="s">
        <v>1435</v>
      </c>
      <c r="D680" s="247" t="s">
        <v>66</v>
      </c>
      <c r="E680" s="218">
        <v>2000</v>
      </c>
      <c r="F680" s="323" t="s">
        <v>1436</v>
      </c>
      <c r="G680" s="157"/>
      <c r="H680" s="157"/>
      <c r="I680" s="157"/>
      <c r="J680" s="157"/>
      <c r="K680" s="157"/>
      <c r="L680" s="157"/>
      <c r="M680" s="157" t="s">
        <v>37</v>
      </c>
      <c r="N680" s="157"/>
      <c r="O680" s="157"/>
      <c r="P680" s="840"/>
      <c r="Q680" s="439" t="s">
        <v>1445</v>
      </c>
      <c r="R680" s="92" t="s">
        <v>67</v>
      </c>
      <c r="S680" s="19"/>
      <c r="T680" s="19"/>
      <c r="U680" s="19"/>
      <c r="V680" s="19">
        <v>1</v>
      </c>
      <c r="W680" s="595"/>
      <c r="X680" s="470"/>
      <c r="Y680" s="471"/>
      <c r="AB680" s="137">
        <f t="shared" si="130"/>
        <v>0</v>
      </c>
      <c r="AC680" s="137">
        <f t="shared" si="131"/>
        <v>0</v>
      </c>
      <c r="AD680" s="137">
        <f t="shared" si="132"/>
        <v>0</v>
      </c>
      <c r="AE680" s="137">
        <f t="shared" si="133"/>
        <v>0</v>
      </c>
      <c r="AF680" s="137">
        <f t="shared" si="134"/>
        <v>0</v>
      </c>
      <c r="AG680" s="137">
        <f t="shared" si="135"/>
        <v>0</v>
      </c>
      <c r="AH680" s="137">
        <f t="shared" si="136"/>
        <v>1</v>
      </c>
      <c r="AI680" s="137">
        <f t="shared" si="137"/>
        <v>0</v>
      </c>
      <c r="AJ680" s="137">
        <f t="shared" si="138"/>
        <v>0</v>
      </c>
      <c r="AK680" s="137">
        <f t="shared" si="139"/>
        <v>0</v>
      </c>
      <c r="AL680" s="145"/>
      <c r="AM680" s="133">
        <f t="shared" si="140"/>
        <v>0</v>
      </c>
      <c r="AO680" s="133">
        <f t="shared" si="141"/>
        <v>0</v>
      </c>
    </row>
    <row r="681" spans="1:41" s="133" customFormat="1" ht="36" customHeight="1">
      <c r="A681" s="594">
        <v>673</v>
      </c>
      <c r="B681" s="323" t="s">
        <v>1437</v>
      </c>
      <c r="C681" s="247" t="s">
        <v>1438</v>
      </c>
      <c r="D681" s="247" t="s">
        <v>66</v>
      </c>
      <c r="E681" s="218">
        <v>2015</v>
      </c>
      <c r="F681" s="218" t="s">
        <v>1439</v>
      </c>
      <c r="G681" s="157" t="s">
        <v>37</v>
      </c>
      <c r="H681" s="157"/>
      <c r="I681" s="157" t="s">
        <v>37</v>
      </c>
      <c r="J681" s="157"/>
      <c r="K681" s="157"/>
      <c r="L681" s="157"/>
      <c r="M681" s="157"/>
      <c r="N681" s="157"/>
      <c r="O681" s="157"/>
      <c r="P681" s="840"/>
      <c r="Q681" s="439" t="s">
        <v>1445</v>
      </c>
      <c r="R681" s="92" t="s">
        <v>67</v>
      </c>
      <c r="S681" s="19"/>
      <c r="T681" s="19">
        <v>1</v>
      </c>
      <c r="U681" s="19"/>
      <c r="V681" s="19"/>
      <c r="W681" s="595"/>
      <c r="X681" s="470"/>
      <c r="Y681" s="471"/>
      <c r="AB681" s="137">
        <f t="shared" si="130"/>
        <v>1</v>
      </c>
      <c r="AC681" s="137">
        <f t="shared" si="131"/>
        <v>0</v>
      </c>
      <c r="AD681" s="137">
        <f t="shared" si="132"/>
        <v>1</v>
      </c>
      <c r="AE681" s="137">
        <f t="shared" si="133"/>
        <v>0</v>
      </c>
      <c r="AF681" s="137">
        <f t="shared" si="134"/>
        <v>0</v>
      </c>
      <c r="AG681" s="137">
        <f t="shared" si="135"/>
        <v>0</v>
      </c>
      <c r="AH681" s="137">
        <f t="shared" si="136"/>
        <v>0</v>
      </c>
      <c r="AI681" s="137">
        <f t="shared" si="137"/>
        <v>0</v>
      </c>
      <c r="AJ681" s="137">
        <f t="shared" si="138"/>
        <v>0</v>
      </c>
      <c r="AK681" s="137">
        <f t="shared" si="139"/>
        <v>0</v>
      </c>
      <c r="AL681" s="145"/>
      <c r="AM681" s="133">
        <f t="shared" si="140"/>
        <v>0</v>
      </c>
      <c r="AO681" s="133">
        <f t="shared" si="141"/>
        <v>0</v>
      </c>
    </row>
    <row r="682" spans="1:41" s="133" customFormat="1" ht="38.25">
      <c r="A682" s="594">
        <v>674</v>
      </c>
      <c r="B682" s="323" t="s">
        <v>1440</v>
      </c>
      <c r="C682" s="247" t="s">
        <v>1441</v>
      </c>
      <c r="D682" s="247" t="s">
        <v>66</v>
      </c>
      <c r="E682" s="218">
        <v>2017</v>
      </c>
      <c r="F682" s="218" t="s">
        <v>1439</v>
      </c>
      <c r="G682" s="157" t="s">
        <v>37</v>
      </c>
      <c r="H682" s="157"/>
      <c r="I682" s="157"/>
      <c r="J682" s="157"/>
      <c r="K682" s="157"/>
      <c r="L682" s="157"/>
      <c r="M682" s="157"/>
      <c r="N682" s="157"/>
      <c r="O682" s="157"/>
      <c r="P682" s="840"/>
      <c r="Q682" s="439" t="s">
        <v>1445</v>
      </c>
      <c r="R682" s="92" t="s">
        <v>67</v>
      </c>
      <c r="S682" s="19"/>
      <c r="T682" s="19">
        <v>1</v>
      </c>
      <c r="U682" s="19"/>
      <c r="V682" s="19"/>
      <c r="W682" s="595"/>
      <c r="X682" s="470"/>
      <c r="Y682" s="471"/>
      <c r="AB682" s="137">
        <f t="shared" si="130"/>
        <v>1</v>
      </c>
      <c r="AC682" s="137">
        <f t="shared" si="131"/>
        <v>0</v>
      </c>
      <c r="AD682" s="137">
        <f t="shared" si="132"/>
        <v>0</v>
      </c>
      <c r="AE682" s="137">
        <f t="shared" si="133"/>
        <v>0</v>
      </c>
      <c r="AF682" s="137">
        <f t="shared" si="134"/>
        <v>0</v>
      </c>
      <c r="AG682" s="137">
        <f t="shared" si="135"/>
        <v>0</v>
      </c>
      <c r="AH682" s="137">
        <f t="shared" si="136"/>
        <v>0</v>
      </c>
      <c r="AI682" s="137">
        <f t="shared" si="137"/>
        <v>0</v>
      </c>
      <c r="AJ682" s="137">
        <f t="shared" si="138"/>
        <v>0</v>
      </c>
      <c r="AK682" s="137">
        <f t="shared" si="139"/>
        <v>0</v>
      </c>
      <c r="AL682" s="145"/>
      <c r="AM682" s="133">
        <f t="shared" si="140"/>
        <v>0</v>
      </c>
      <c r="AO682" s="133">
        <f t="shared" si="141"/>
        <v>0</v>
      </c>
    </row>
    <row r="683" spans="1:41" s="133" customFormat="1" ht="100.5" customHeight="1">
      <c r="A683" s="594">
        <v>675</v>
      </c>
      <c r="B683" s="323" t="s">
        <v>1442</v>
      </c>
      <c r="C683" s="247" t="s">
        <v>1443</v>
      </c>
      <c r="D683" s="247" t="s">
        <v>79</v>
      </c>
      <c r="E683" s="218">
        <v>2001</v>
      </c>
      <c r="F683" s="323" t="s">
        <v>1444</v>
      </c>
      <c r="G683" s="157"/>
      <c r="H683" s="157"/>
      <c r="I683" s="157" t="s">
        <v>37</v>
      </c>
      <c r="J683" s="157"/>
      <c r="K683" s="157"/>
      <c r="L683" s="157"/>
      <c r="M683" s="157"/>
      <c r="N683" s="157"/>
      <c r="O683" s="157"/>
      <c r="P683" s="840"/>
      <c r="Q683" s="439" t="s">
        <v>1445</v>
      </c>
      <c r="R683" s="92" t="s">
        <v>68</v>
      </c>
      <c r="S683" s="19"/>
      <c r="T683" s="19"/>
      <c r="U683" s="19"/>
      <c r="V683" s="19">
        <v>1</v>
      </c>
      <c r="W683" s="595"/>
      <c r="X683" s="470"/>
      <c r="Y683" s="471"/>
      <c r="AB683" s="137">
        <f t="shared" si="130"/>
        <v>0</v>
      </c>
      <c r="AC683" s="137">
        <f t="shared" si="131"/>
        <v>0</v>
      </c>
      <c r="AD683" s="137">
        <f t="shared" si="132"/>
        <v>1</v>
      </c>
      <c r="AE683" s="137">
        <f t="shared" si="133"/>
        <v>0</v>
      </c>
      <c r="AF683" s="137">
        <f t="shared" si="134"/>
        <v>0</v>
      </c>
      <c r="AG683" s="137">
        <f t="shared" si="135"/>
        <v>0</v>
      </c>
      <c r="AH683" s="137">
        <f t="shared" si="136"/>
        <v>0</v>
      </c>
      <c r="AI683" s="137">
        <f t="shared" si="137"/>
        <v>0</v>
      </c>
      <c r="AJ683" s="137">
        <f t="shared" si="138"/>
        <v>0</v>
      </c>
      <c r="AK683" s="137">
        <f t="shared" si="139"/>
        <v>0</v>
      </c>
      <c r="AL683" s="145"/>
      <c r="AM683" s="133">
        <f t="shared" si="140"/>
        <v>0</v>
      </c>
      <c r="AO683" s="133">
        <f t="shared" si="141"/>
        <v>0</v>
      </c>
    </row>
    <row r="684" spans="1:41" s="133" customFormat="1" ht="25.5">
      <c r="A684" s="594">
        <v>676</v>
      </c>
      <c r="B684" s="32" t="s">
        <v>1446</v>
      </c>
      <c r="C684" s="247" t="s">
        <v>1447</v>
      </c>
      <c r="D684" s="247" t="s">
        <v>1448</v>
      </c>
      <c r="E684" s="295"/>
      <c r="F684" s="211"/>
      <c r="G684" s="15"/>
      <c r="H684" s="15"/>
      <c r="I684" s="15"/>
      <c r="J684" s="15"/>
      <c r="K684" s="15" t="s">
        <v>37</v>
      </c>
      <c r="L684" s="15" t="s">
        <v>37</v>
      </c>
      <c r="M684" s="15"/>
      <c r="N684" s="15"/>
      <c r="O684" s="15" t="s">
        <v>37</v>
      </c>
      <c r="P684" s="840"/>
      <c r="Q684" s="439" t="s">
        <v>1481</v>
      </c>
      <c r="R684" s="92" t="s">
        <v>68</v>
      </c>
      <c r="S684" s="19"/>
      <c r="T684" s="19"/>
      <c r="U684" s="19">
        <v>1</v>
      </c>
      <c r="V684" s="19"/>
      <c r="X684" s="143"/>
      <c r="Y684" s="144"/>
      <c r="AB684" s="137">
        <f t="shared" si="130"/>
        <v>0</v>
      </c>
      <c r="AC684" s="137">
        <f t="shared" si="131"/>
        <v>0</v>
      </c>
      <c r="AD684" s="137">
        <f t="shared" si="132"/>
        <v>0</v>
      </c>
      <c r="AE684" s="137">
        <f t="shared" si="133"/>
        <v>0</v>
      </c>
      <c r="AF684" s="137">
        <f t="shared" si="134"/>
        <v>1</v>
      </c>
      <c r="AG684" s="137">
        <f t="shared" si="135"/>
        <v>1</v>
      </c>
      <c r="AH684" s="137">
        <f t="shared" si="136"/>
        <v>0</v>
      </c>
      <c r="AI684" s="137">
        <f t="shared" si="137"/>
        <v>0</v>
      </c>
      <c r="AJ684" s="137">
        <f t="shared" si="138"/>
        <v>1</v>
      </c>
      <c r="AK684" s="137">
        <f t="shared" si="139"/>
        <v>0</v>
      </c>
      <c r="AL684" s="145"/>
      <c r="AM684" s="133">
        <f t="shared" si="140"/>
        <v>0</v>
      </c>
      <c r="AO684" s="133">
        <f t="shared" si="141"/>
        <v>0</v>
      </c>
    </row>
    <row r="685" spans="1:41" s="133" customFormat="1" ht="25.5">
      <c r="A685" s="594">
        <v>677</v>
      </c>
      <c r="B685" s="32" t="s">
        <v>1449</v>
      </c>
      <c r="C685" s="247" t="s">
        <v>1450</v>
      </c>
      <c r="D685" s="247" t="s">
        <v>402</v>
      </c>
      <c r="E685" s="295"/>
      <c r="F685" s="211"/>
      <c r="G685" s="15" t="s">
        <v>37</v>
      </c>
      <c r="H685" s="15"/>
      <c r="I685" s="15"/>
      <c r="J685" s="15"/>
      <c r="K685" s="15"/>
      <c r="L685" s="15"/>
      <c r="M685" s="15"/>
      <c r="N685" s="15"/>
      <c r="O685" s="15" t="s">
        <v>37</v>
      </c>
      <c r="P685" s="840"/>
      <c r="Q685" s="439" t="s">
        <v>1481</v>
      </c>
      <c r="R685" s="92" t="s">
        <v>68</v>
      </c>
      <c r="S685" s="19"/>
      <c r="T685" s="19"/>
      <c r="U685" s="19">
        <v>1</v>
      </c>
      <c r="V685" s="19"/>
      <c r="X685" s="143"/>
      <c r="Y685" s="144"/>
      <c r="AB685" s="137">
        <f t="shared" si="130"/>
        <v>1</v>
      </c>
      <c r="AC685" s="137">
        <f t="shared" si="131"/>
        <v>0</v>
      </c>
      <c r="AD685" s="137">
        <f t="shared" si="132"/>
        <v>0</v>
      </c>
      <c r="AE685" s="137">
        <f t="shared" si="133"/>
        <v>0</v>
      </c>
      <c r="AF685" s="137">
        <f t="shared" si="134"/>
        <v>0</v>
      </c>
      <c r="AG685" s="137">
        <f t="shared" si="135"/>
        <v>0</v>
      </c>
      <c r="AH685" s="137">
        <f t="shared" si="136"/>
        <v>0</v>
      </c>
      <c r="AI685" s="137">
        <f t="shared" si="137"/>
        <v>0</v>
      </c>
      <c r="AJ685" s="137">
        <f t="shared" si="138"/>
        <v>1</v>
      </c>
      <c r="AK685" s="137">
        <f t="shared" si="139"/>
        <v>0</v>
      </c>
      <c r="AL685" s="145"/>
      <c r="AM685" s="133">
        <f t="shared" si="140"/>
        <v>0</v>
      </c>
      <c r="AO685" s="133">
        <f t="shared" si="141"/>
        <v>0</v>
      </c>
    </row>
    <row r="686" spans="1:41" s="133" customFormat="1" ht="25.5">
      <c r="A686" s="594">
        <v>678</v>
      </c>
      <c r="B686" s="32" t="s">
        <v>1451</v>
      </c>
      <c r="C686" s="247" t="s">
        <v>1452</v>
      </c>
      <c r="D686" s="247" t="s">
        <v>67</v>
      </c>
      <c r="E686" s="295"/>
      <c r="F686" s="211"/>
      <c r="G686" s="15"/>
      <c r="H686" s="15"/>
      <c r="I686" s="15"/>
      <c r="J686" s="15"/>
      <c r="K686" s="15"/>
      <c r="L686" s="15" t="s">
        <v>37</v>
      </c>
      <c r="M686" s="15"/>
      <c r="N686" s="15"/>
      <c r="O686" s="15"/>
      <c r="P686" s="840"/>
      <c r="Q686" s="439" t="s">
        <v>1481</v>
      </c>
      <c r="R686" s="92" t="s">
        <v>67</v>
      </c>
      <c r="S686" s="19"/>
      <c r="T686" s="19"/>
      <c r="U686" s="19">
        <v>1</v>
      </c>
      <c r="V686" s="19"/>
      <c r="X686" s="143"/>
      <c r="Y686" s="144"/>
      <c r="AB686" s="137">
        <f t="shared" si="130"/>
        <v>0</v>
      </c>
      <c r="AC686" s="137">
        <f t="shared" si="131"/>
        <v>0</v>
      </c>
      <c r="AD686" s="137">
        <f t="shared" si="132"/>
        <v>0</v>
      </c>
      <c r="AE686" s="137">
        <f t="shared" si="133"/>
        <v>0</v>
      </c>
      <c r="AF686" s="137">
        <f t="shared" si="134"/>
        <v>0</v>
      </c>
      <c r="AG686" s="137">
        <f t="shared" si="135"/>
        <v>1</v>
      </c>
      <c r="AH686" s="137">
        <f t="shared" si="136"/>
        <v>0</v>
      </c>
      <c r="AI686" s="137">
        <f t="shared" si="137"/>
        <v>0</v>
      </c>
      <c r="AJ686" s="137">
        <f t="shared" si="138"/>
        <v>0</v>
      </c>
      <c r="AK686" s="137">
        <f t="shared" si="139"/>
        <v>0</v>
      </c>
      <c r="AL686" s="145"/>
      <c r="AM686" s="133">
        <f t="shared" si="140"/>
        <v>0</v>
      </c>
      <c r="AO686" s="133">
        <f t="shared" si="141"/>
        <v>0</v>
      </c>
    </row>
    <row r="687" spans="1:41" s="133" customFormat="1" ht="75" customHeight="1">
      <c r="A687" s="594">
        <v>679</v>
      </c>
      <c r="B687" s="32" t="s">
        <v>1453</v>
      </c>
      <c r="C687" s="247" t="s">
        <v>1454</v>
      </c>
      <c r="D687" s="247" t="s">
        <v>67</v>
      </c>
      <c r="E687" s="295"/>
      <c r="F687" s="211"/>
      <c r="G687" s="15" t="s">
        <v>37</v>
      </c>
      <c r="H687" s="15"/>
      <c r="I687" s="15"/>
      <c r="J687" s="15"/>
      <c r="K687" s="15" t="s">
        <v>37</v>
      </c>
      <c r="L687" s="15" t="s">
        <v>37</v>
      </c>
      <c r="M687" s="15"/>
      <c r="N687" s="15"/>
      <c r="O687" s="15" t="s">
        <v>37</v>
      </c>
      <c r="P687" s="840"/>
      <c r="Q687" s="439" t="s">
        <v>1481</v>
      </c>
      <c r="R687" s="92" t="s">
        <v>67</v>
      </c>
      <c r="S687" s="19"/>
      <c r="T687" s="19"/>
      <c r="U687" s="19">
        <v>1</v>
      </c>
      <c r="V687" s="19"/>
      <c r="X687" s="143"/>
      <c r="Y687" s="144"/>
      <c r="AB687" s="137">
        <f t="shared" si="130"/>
        <v>1</v>
      </c>
      <c r="AC687" s="137">
        <f t="shared" si="131"/>
        <v>0</v>
      </c>
      <c r="AD687" s="137">
        <f t="shared" si="132"/>
        <v>0</v>
      </c>
      <c r="AE687" s="137">
        <f t="shared" si="133"/>
        <v>0</v>
      </c>
      <c r="AF687" s="137">
        <f t="shared" si="134"/>
        <v>1</v>
      </c>
      <c r="AG687" s="137">
        <f t="shared" si="135"/>
        <v>1</v>
      </c>
      <c r="AH687" s="137">
        <f t="shared" si="136"/>
        <v>0</v>
      </c>
      <c r="AI687" s="137">
        <f t="shared" si="137"/>
        <v>0</v>
      </c>
      <c r="AJ687" s="137">
        <f t="shared" si="138"/>
        <v>1</v>
      </c>
      <c r="AK687" s="137">
        <f t="shared" si="139"/>
        <v>0</v>
      </c>
      <c r="AL687" s="145"/>
      <c r="AM687" s="133">
        <f t="shared" si="140"/>
        <v>0</v>
      </c>
      <c r="AO687" s="133">
        <f t="shared" si="141"/>
        <v>0</v>
      </c>
    </row>
    <row r="688" spans="1:41" s="133" customFormat="1" ht="38.25">
      <c r="A688" s="594">
        <v>680</v>
      </c>
      <c r="B688" s="32" t="s">
        <v>1455</v>
      </c>
      <c r="C688" s="247" t="s">
        <v>1456</v>
      </c>
      <c r="D688" s="247" t="s">
        <v>1457</v>
      </c>
      <c r="E688" s="295"/>
      <c r="F688" s="211"/>
      <c r="G688" s="15" t="s">
        <v>37</v>
      </c>
      <c r="H688" s="15"/>
      <c r="I688" s="15"/>
      <c r="J688" s="15" t="s">
        <v>37</v>
      </c>
      <c r="K688" s="15" t="s">
        <v>37</v>
      </c>
      <c r="L688" s="15" t="s">
        <v>37</v>
      </c>
      <c r="M688" s="15" t="s">
        <v>37</v>
      </c>
      <c r="N688" s="15"/>
      <c r="O688" s="15" t="s">
        <v>37</v>
      </c>
      <c r="P688" s="840" t="s">
        <v>1458</v>
      </c>
      <c r="Q688" s="439" t="s">
        <v>1481</v>
      </c>
      <c r="R688" s="92" t="s">
        <v>68</v>
      </c>
      <c r="S688" s="19"/>
      <c r="T688" s="19"/>
      <c r="U688" s="19">
        <v>1</v>
      </c>
      <c r="V688" s="19"/>
      <c r="X688" s="143"/>
      <c r="Y688" s="144"/>
      <c r="AB688" s="137">
        <f t="shared" si="130"/>
        <v>1</v>
      </c>
      <c r="AC688" s="137">
        <f t="shared" si="131"/>
        <v>0</v>
      </c>
      <c r="AD688" s="137">
        <f t="shared" si="132"/>
        <v>0</v>
      </c>
      <c r="AE688" s="137">
        <f t="shared" si="133"/>
        <v>1</v>
      </c>
      <c r="AF688" s="137">
        <f t="shared" si="134"/>
        <v>1</v>
      </c>
      <c r="AG688" s="137">
        <f t="shared" si="135"/>
        <v>1</v>
      </c>
      <c r="AH688" s="137">
        <f t="shared" si="136"/>
        <v>1</v>
      </c>
      <c r="AI688" s="137">
        <f t="shared" si="137"/>
        <v>0</v>
      </c>
      <c r="AJ688" s="137">
        <f t="shared" si="138"/>
        <v>1</v>
      </c>
      <c r="AK688" s="137">
        <f t="shared" si="139"/>
        <v>1</v>
      </c>
      <c r="AL688" s="145"/>
      <c r="AM688" s="133">
        <f t="shared" si="140"/>
        <v>0</v>
      </c>
      <c r="AO688" s="133">
        <f t="shared" si="141"/>
        <v>1</v>
      </c>
    </row>
    <row r="689" spans="1:41" s="133" customFormat="1" ht="51">
      <c r="A689" s="594">
        <v>681</v>
      </c>
      <c r="B689" s="32" t="s">
        <v>1459</v>
      </c>
      <c r="C689" s="247" t="s">
        <v>1460</v>
      </c>
      <c r="D689" s="247" t="s">
        <v>1461</v>
      </c>
      <c r="E689" s="295"/>
      <c r="F689" s="211"/>
      <c r="G689" s="15" t="s">
        <v>37</v>
      </c>
      <c r="H689" s="15"/>
      <c r="I689" s="15"/>
      <c r="J689" s="15"/>
      <c r="K689" s="15"/>
      <c r="L689" s="15"/>
      <c r="M689" s="15"/>
      <c r="N689" s="15"/>
      <c r="O689" s="15"/>
      <c r="P689" s="840" t="s">
        <v>1462</v>
      </c>
      <c r="Q689" s="439" t="s">
        <v>1481</v>
      </c>
      <c r="R689" s="92" t="s">
        <v>67</v>
      </c>
      <c r="S689" s="19"/>
      <c r="T689" s="19"/>
      <c r="U689" s="19">
        <v>1</v>
      </c>
      <c r="V689" s="19"/>
      <c r="X689" s="143"/>
      <c r="Y689" s="144"/>
      <c r="AB689" s="137">
        <f t="shared" si="130"/>
        <v>1</v>
      </c>
      <c r="AC689" s="137">
        <f t="shared" si="131"/>
        <v>0</v>
      </c>
      <c r="AD689" s="137">
        <f t="shared" si="132"/>
        <v>0</v>
      </c>
      <c r="AE689" s="137">
        <f t="shared" si="133"/>
        <v>0</v>
      </c>
      <c r="AF689" s="137">
        <f t="shared" si="134"/>
        <v>0</v>
      </c>
      <c r="AG689" s="137">
        <f t="shared" si="135"/>
        <v>0</v>
      </c>
      <c r="AH689" s="137">
        <f t="shared" si="136"/>
        <v>0</v>
      </c>
      <c r="AI689" s="137">
        <f t="shared" si="137"/>
        <v>0</v>
      </c>
      <c r="AJ689" s="137">
        <f t="shared" si="138"/>
        <v>0</v>
      </c>
      <c r="AK689" s="137">
        <f t="shared" si="139"/>
        <v>1</v>
      </c>
      <c r="AL689" s="145"/>
      <c r="AM689" s="133">
        <f t="shared" si="140"/>
        <v>0</v>
      </c>
      <c r="AO689" s="133">
        <f t="shared" si="141"/>
        <v>1</v>
      </c>
    </row>
    <row r="690" spans="1:41" s="133" customFormat="1" ht="25.5">
      <c r="A690" s="594">
        <v>682</v>
      </c>
      <c r="B690" s="32" t="s">
        <v>1463</v>
      </c>
      <c r="C690" s="247" t="s">
        <v>1464</v>
      </c>
      <c r="D690" s="247" t="s">
        <v>67</v>
      </c>
      <c r="E690" s="295"/>
      <c r="F690" s="211"/>
      <c r="G690" s="15"/>
      <c r="H690" s="15"/>
      <c r="I690" s="15"/>
      <c r="J690" s="15"/>
      <c r="K690" s="15"/>
      <c r="L690" s="15"/>
      <c r="M690" s="15"/>
      <c r="N690" s="15" t="s">
        <v>37</v>
      </c>
      <c r="O690" s="15"/>
      <c r="P690" s="840"/>
      <c r="Q690" s="439" t="s">
        <v>1481</v>
      </c>
      <c r="R690" s="92" t="s">
        <v>67</v>
      </c>
      <c r="S690" s="19"/>
      <c r="T690" s="19"/>
      <c r="U690" s="19">
        <v>1</v>
      </c>
      <c r="V690" s="19"/>
      <c r="X690" s="143"/>
      <c r="Y690" s="144"/>
      <c r="AB690" s="137">
        <f t="shared" si="130"/>
        <v>0</v>
      </c>
      <c r="AC690" s="137">
        <f t="shared" si="131"/>
        <v>0</v>
      </c>
      <c r="AD690" s="137">
        <f t="shared" si="132"/>
        <v>0</v>
      </c>
      <c r="AE690" s="137">
        <f t="shared" si="133"/>
        <v>0</v>
      </c>
      <c r="AF690" s="137">
        <f t="shared" si="134"/>
        <v>0</v>
      </c>
      <c r="AG690" s="137">
        <f t="shared" si="135"/>
        <v>0</v>
      </c>
      <c r="AH690" s="137">
        <f t="shared" si="136"/>
        <v>0</v>
      </c>
      <c r="AI690" s="137">
        <f t="shared" si="137"/>
        <v>1</v>
      </c>
      <c r="AJ690" s="137">
        <f t="shared" si="138"/>
        <v>0</v>
      </c>
      <c r="AK690" s="137">
        <f t="shared" si="139"/>
        <v>0</v>
      </c>
      <c r="AL690" s="145"/>
      <c r="AM690" s="133">
        <f t="shared" si="140"/>
        <v>0</v>
      </c>
      <c r="AO690" s="133">
        <f t="shared" si="141"/>
        <v>0</v>
      </c>
    </row>
    <row r="691" spans="1:41" s="133" customFormat="1" ht="25.5">
      <c r="A691" s="594">
        <v>683</v>
      </c>
      <c r="B691" s="32" t="s">
        <v>1465</v>
      </c>
      <c r="C691" s="247" t="s">
        <v>1466</v>
      </c>
      <c r="D691" s="247" t="s">
        <v>1448</v>
      </c>
      <c r="E691" s="295"/>
      <c r="F691" s="211"/>
      <c r="G691" s="15"/>
      <c r="H691" s="15"/>
      <c r="I691" s="15"/>
      <c r="J691" s="15"/>
      <c r="K691" s="15"/>
      <c r="L691" s="15" t="s">
        <v>37</v>
      </c>
      <c r="M691" s="15"/>
      <c r="N691" s="15"/>
      <c r="O691" s="15"/>
      <c r="P691" s="840"/>
      <c r="Q691" s="439" t="s">
        <v>1481</v>
      </c>
      <c r="R691" s="92" t="s">
        <v>68</v>
      </c>
      <c r="S691" s="19"/>
      <c r="T691" s="19"/>
      <c r="U691" s="19">
        <v>1</v>
      </c>
      <c r="V691" s="19"/>
      <c r="X691" s="143"/>
      <c r="Y691" s="144"/>
      <c r="AB691" s="137">
        <f t="shared" si="130"/>
        <v>0</v>
      </c>
      <c r="AC691" s="137">
        <f t="shared" si="131"/>
        <v>0</v>
      </c>
      <c r="AD691" s="137">
        <f t="shared" si="132"/>
        <v>0</v>
      </c>
      <c r="AE691" s="137">
        <f t="shared" si="133"/>
        <v>0</v>
      </c>
      <c r="AF691" s="137">
        <f t="shared" si="134"/>
        <v>0</v>
      </c>
      <c r="AG691" s="137">
        <f t="shared" si="135"/>
        <v>1</v>
      </c>
      <c r="AH691" s="137">
        <f t="shared" si="136"/>
        <v>0</v>
      </c>
      <c r="AI691" s="137">
        <f t="shared" si="137"/>
        <v>0</v>
      </c>
      <c r="AJ691" s="137">
        <f t="shared" si="138"/>
        <v>0</v>
      </c>
      <c r="AK691" s="137">
        <f t="shared" si="139"/>
        <v>0</v>
      </c>
      <c r="AL691" s="145"/>
      <c r="AM691" s="133">
        <f t="shared" si="140"/>
        <v>0</v>
      </c>
      <c r="AO691" s="133">
        <f t="shared" si="141"/>
        <v>0</v>
      </c>
    </row>
    <row r="692" spans="1:41" s="133" customFormat="1" ht="25.5">
      <c r="A692" s="594">
        <v>684</v>
      </c>
      <c r="B692" s="32" t="s">
        <v>1467</v>
      </c>
      <c r="C692" s="247" t="s">
        <v>1468</v>
      </c>
      <c r="D692" s="247" t="s">
        <v>67</v>
      </c>
      <c r="E692" s="295"/>
      <c r="F692" s="211"/>
      <c r="G692" s="15" t="s">
        <v>37</v>
      </c>
      <c r="H692" s="15"/>
      <c r="I692" s="15"/>
      <c r="J692" s="15"/>
      <c r="K692" s="15"/>
      <c r="L692" s="15"/>
      <c r="M692" s="15"/>
      <c r="N692" s="15"/>
      <c r="O692" s="15"/>
      <c r="P692" s="840"/>
      <c r="Q692" s="439" t="s">
        <v>1481</v>
      </c>
      <c r="R692" s="92" t="s">
        <v>67</v>
      </c>
      <c r="S692" s="19"/>
      <c r="T692" s="19"/>
      <c r="U692" s="19">
        <v>1</v>
      </c>
      <c r="V692" s="19"/>
      <c r="X692" s="143"/>
      <c r="Y692" s="144"/>
      <c r="AB692" s="137">
        <f t="shared" si="130"/>
        <v>1</v>
      </c>
      <c r="AC692" s="137">
        <f t="shared" si="131"/>
        <v>0</v>
      </c>
      <c r="AD692" s="137">
        <f t="shared" si="132"/>
        <v>0</v>
      </c>
      <c r="AE692" s="137">
        <f t="shared" si="133"/>
        <v>0</v>
      </c>
      <c r="AF692" s="137">
        <f t="shared" si="134"/>
        <v>0</v>
      </c>
      <c r="AG692" s="137">
        <f t="shared" si="135"/>
        <v>0</v>
      </c>
      <c r="AH692" s="137">
        <f t="shared" si="136"/>
        <v>0</v>
      </c>
      <c r="AI692" s="137">
        <f t="shared" si="137"/>
        <v>0</v>
      </c>
      <c r="AJ692" s="137">
        <f t="shared" si="138"/>
        <v>0</v>
      </c>
      <c r="AK692" s="137">
        <f t="shared" si="139"/>
        <v>0</v>
      </c>
      <c r="AL692" s="145"/>
      <c r="AM692" s="133">
        <f t="shared" si="140"/>
        <v>0</v>
      </c>
      <c r="AO692" s="133">
        <f t="shared" si="141"/>
        <v>0</v>
      </c>
    </row>
    <row r="693" spans="1:41" s="133" customFormat="1" ht="25.5">
      <c r="A693" s="594">
        <v>685</v>
      </c>
      <c r="B693" s="32" t="s">
        <v>1469</v>
      </c>
      <c r="C693" s="247" t="s">
        <v>1470</v>
      </c>
      <c r="D693" s="247" t="s">
        <v>1471</v>
      </c>
      <c r="E693" s="295"/>
      <c r="F693" s="211"/>
      <c r="G693" s="15" t="s">
        <v>37</v>
      </c>
      <c r="H693" s="15"/>
      <c r="I693" s="15"/>
      <c r="J693" s="15"/>
      <c r="K693" s="15"/>
      <c r="L693" s="15"/>
      <c r="M693" s="15"/>
      <c r="N693" s="15"/>
      <c r="O693" s="15"/>
      <c r="P693" s="840"/>
      <c r="Q693" s="439" t="s">
        <v>1481</v>
      </c>
      <c r="R693" s="92" t="s">
        <v>68</v>
      </c>
      <c r="S693" s="19"/>
      <c r="T693" s="19"/>
      <c r="U693" s="19">
        <v>1</v>
      </c>
      <c r="V693" s="19"/>
      <c r="X693" s="143"/>
      <c r="Y693" s="144"/>
      <c r="AB693" s="137">
        <f t="shared" si="130"/>
        <v>1</v>
      </c>
      <c r="AC693" s="137">
        <f t="shared" si="131"/>
        <v>0</v>
      </c>
      <c r="AD693" s="137">
        <f t="shared" si="132"/>
        <v>0</v>
      </c>
      <c r="AE693" s="137">
        <f t="shared" si="133"/>
        <v>0</v>
      </c>
      <c r="AF693" s="137">
        <f t="shared" si="134"/>
        <v>0</v>
      </c>
      <c r="AG693" s="137">
        <f t="shared" si="135"/>
        <v>0</v>
      </c>
      <c r="AH693" s="137">
        <f t="shared" si="136"/>
        <v>0</v>
      </c>
      <c r="AI693" s="137">
        <f t="shared" si="137"/>
        <v>0</v>
      </c>
      <c r="AJ693" s="137">
        <f t="shared" si="138"/>
        <v>0</v>
      </c>
      <c r="AK693" s="137">
        <f t="shared" si="139"/>
        <v>0</v>
      </c>
      <c r="AL693" s="145"/>
      <c r="AM693" s="133">
        <f t="shared" si="140"/>
        <v>0</v>
      </c>
      <c r="AO693" s="133">
        <f t="shared" si="141"/>
        <v>0</v>
      </c>
    </row>
    <row r="694" spans="1:41" s="133" customFormat="1" ht="25.5">
      <c r="A694" s="594">
        <v>686</v>
      </c>
      <c r="B694" s="32" t="s">
        <v>1472</v>
      </c>
      <c r="C694" s="247" t="s">
        <v>1473</v>
      </c>
      <c r="D694" s="247" t="s">
        <v>1474</v>
      </c>
      <c r="E694" s="295"/>
      <c r="F694" s="211"/>
      <c r="G694" s="15" t="s">
        <v>37</v>
      </c>
      <c r="H694" s="15"/>
      <c r="I694" s="15"/>
      <c r="J694" s="15"/>
      <c r="K694" s="15"/>
      <c r="L694" s="15"/>
      <c r="M694" s="15"/>
      <c r="N694" s="15"/>
      <c r="O694" s="15"/>
      <c r="P694" s="840"/>
      <c r="Q694" s="439" t="s">
        <v>1481</v>
      </c>
      <c r="R694" s="92" t="s">
        <v>68</v>
      </c>
      <c r="S694" s="19"/>
      <c r="T694" s="19"/>
      <c r="U694" s="19">
        <v>1</v>
      </c>
      <c r="V694" s="19"/>
      <c r="X694" s="143"/>
      <c r="Y694" s="144"/>
      <c r="AB694" s="137">
        <f t="shared" si="130"/>
        <v>1</v>
      </c>
      <c r="AC694" s="137">
        <f t="shared" si="131"/>
        <v>0</v>
      </c>
      <c r="AD694" s="137">
        <f t="shared" si="132"/>
        <v>0</v>
      </c>
      <c r="AE694" s="137">
        <f t="shared" si="133"/>
        <v>0</v>
      </c>
      <c r="AF694" s="137">
        <f t="shared" si="134"/>
        <v>0</v>
      </c>
      <c r="AG694" s="137">
        <f t="shared" si="135"/>
        <v>0</v>
      </c>
      <c r="AH694" s="137">
        <f t="shared" si="136"/>
        <v>0</v>
      </c>
      <c r="AI694" s="137">
        <f t="shared" si="137"/>
        <v>0</v>
      </c>
      <c r="AJ694" s="137">
        <f t="shared" si="138"/>
        <v>0</v>
      </c>
      <c r="AK694" s="137">
        <f t="shared" si="139"/>
        <v>0</v>
      </c>
      <c r="AL694" s="145"/>
      <c r="AM694" s="133">
        <f t="shared" si="140"/>
        <v>0</v>
      </c>
      <c r="AO694" s="133">
        <f t="shared" si="141"/>
        <v>0</v>
      </c>
    </row>
    <row r="695" spans="1:41" s="133" customFormat="1" ht="25.5">
      <c r="A695" s="594">
        <v>687</v>
      </c>
      <c r="B695" s="32" t="s">
        <v>1475</v>
      </c>
      <c r="C695" s="247" t="s">
        <v>1476</v>
      </c>
      <c r="D695" s="247" t="s">
        <v>1477</v>
      </c>
      <c r="E695" s="295"/>
      <c r="F695" s="211"/>
      <c r="G695" s="15" t="s">
        <v>37</v>
      </c>
      <c r="H695" s="15"/>
      <c r="I695" s="15"/>
      <c r="J695" s="15"/>
      <c r="K695" s="15"/>
      <c r="L695" s="15"/>
      <c r="M695" s="15"/>
      <c r="N695" s="15"/>
      <c r="O695" s="15"/>
      <c r="P695" s="840"/>
      <c r="Q695" s="439" t="s">
        <v>1481</v>
      </c>
      <c r="R695" s="92" t="s">
        <v>67</v>
      </c>
      <c r="S695" s="19"/>
      <c r="T695" s="19"/>
      <c r="U695" s="19">
        <v>1</v>
      </c>
      <c r="V695" s="19"/>
      <c r="X695" s="143"/>
      <c r="Y695" s="144"/>
      <c r="AB695" s="137">
        <f t="shared" si="130"/>
        <v>1</v>
      </c>
      <c r="AC695" s="137">
        <f t="shared" si="131"/>
        <v>0</v>
      </c>
      <c r="AD695" s="137">
        <f t="shared" si="132"/>
        <v>0</v>
      </c>
      <c r="AE695" s="137">
        <f t="shared" si="133"/>
        <v>0</v>
      </c>
      <c r="AF695" s="137">
        <f t="shared" si="134"/>
        <v>0</v>
      </c>
      <c r="AG695" s="137">
        <f t="shared" si="135"/>
        <v>0</v>
      </c>
      <c r="AH695" s="137">
        <f t="shared" si="136"/>
        <v>0</v>
      </c>
      <c r="AI695" s="137">
        <f t="shared" si="137"/>
        <v>0</v>
      </c>
      <c r="AJ695" s="137">
        <f t="shared" si="138"/>
        <v>0</v>
      </c>
      <c r="AK695" s="137">
        <f t="shared" si="139"/>
        <v>0</v>
      </c>
      <c r="AL695" s="145"/>
      <c r="AM695" s="133">
        <f t="shared" si="140"/>
        <v>0</v>
      </c>
      <c r="AO695" s="133">
        <f t="shared" si="141"/>
        <v>0</v>
      </c>
    </row>
    <row r="696" spans="1:41" s="133" customFormat="1" ht="63.75">
      <c r="A696" s="594">
        <v>688</v>
      </c>
      <c r="B696" s="32" t="s">
        <v>1478</v>
      </c>
      <c r="C696" s="247" t="s">
        <v>1479</v>
      </c>
      <c r="D696" s="247" t="s">
        <v>1477</v>
      </c>
      <c r="E696" s="295"/>
      <c r="F696" s="211"/>
      <c r="G696" s="15"/>
      <c r="H696" s="15"/>
      <c r="I696" s="15"/>
      <c r="J696" s="15"/>
      <c r="K696" s="15"/>
      <c r="L696" s="15"/>
      <c r="M696" s="15"/>
      <c r="N696" s="15"/>
      <c r="O696" s="15"/>
      <c r="P696" s="840" t="s">
        <v>1480</v>
      </c>
      <c r="Q696" s="439" t="s">
        <v>1481</v>
      </c>
      <c r="R696" s="92" t="s">
        <v>67</v>
      </c>
      <c r="S696" s="19"/>
      <c r="T696" s="19"/>
      <c r="U696" s="19">
        <v>1</v>
      </c>
      <c r="V696" s="19"/>
      <c r="X696" s="143"/>
      <c r="Y696" s="144"/>
      <c r="AB696" s="137">
        <f t="shared" si="130"/>
        <v>0</v>
      </c>
      <c r="AC696" s="137">
        <f t="shared" si="131"/>
        <v>0</v>
      </c>
      <c r="AD696" s="137">
        <f t="shared" si="132"/>
        <v>0</v>
      </c>
      <c r="AE696" s="137">
        <f t="shared" si="133"/>
        <v>0</v>
      </c>
      <c r="AF696" s="137">
        <f t="shared" si="134"/>
        <v>0</v>
      </c>
      <c r="AG696" s="137">
        <f t="shared" si="135"/>
        <v>0</v>
      </c>
      <c r="AH696" s="137">
        <f t="shared" si="136"/>
        <v>0</v>
      </c>
      <c r="AI696" s="137">
        <f t="shared" si="137"/>
        <v>0</v>
      </c>
      <c r="AJ696" s="137">
        <f t="shared" si="138"/>
        <v>0</v>
      </c>
      <c r="AK696" s="137">
        <f t="shared" si="139"/>
        <v>1</v>
      </c>
      <c r="AL696" s="145"/>
      <c r="AM696" s="133">
        <f t="shared" si="140"/>
        <v>0</v>
      </c>
      <c r="AO696" s="133">
        <f t="shared" si="141"/>
        <v>1</v>
      </c>
    </row>
    <row r="697" spans="1:41" s="133" customFormat="1" ht="51">
      <c r="A697" s="594">
        <v>689</v>
      </c>
      <c r="B697" s="222" t="s">
        <v>1482</v>
      </c>
      <c r="C697" s="247" t="s">
        <v>1483</v>
      </c>
      <c r="D697" s="247" t="s">
        <v>1484</v>
      </c>
      <c r="E697" s="775">
        <v>40969</v>
      </c>
      <c r="F697" s="209">
        <v>7</v>
      </c>
      <c r="G697" s="19"/>
      <c r="H697" s="19"/>
      <c r="I697" s="19"/>
      <c r="J697" s="19"/>
      <c r="K697" s="19"/>
      <c r="L697" s="19"/>
      <c r="M697" s="19"/>
      <c r="N697" s="19"/>
      <c r="O697" s="19"/>
      <c r="P697" s="840" t="s">
        <v>1485</v>
      </c>
      <c r="Q697" s="439" t="s">
        <v>1614</v>
      </c>
      <c r="R697" s="92" t="s">
        <v>68</v>
      </c>
      <c r="S697" s="19">
        <v>1</v>
      </c>
      <c r="T697" s="19"/>
      <c r="U697" s="19"/>
      <c r="V697" s="19"/>
      <c r="X697" s="143"/>
      <c r="Y697" s="144">
        <v>1</v>
      </c>
      <c r="AB697" s="137">
        <f t="shared" si="130"/>
        <v>0</v>
      </c>
      <c r="AC697" s="137">
        <f t="shared" si="131"/>
        <v>0</v>
      </c>
      <c r="AD697" s="137">
        <f t="shared" si="132"/>
        <v>0</v>
      </c>
      <c r="AE697" s="137">
        <f t="shared" si="133"/>
        <v>0</v>
      </c>
      <c r="AF697" s="137">
        <f t="shared" si="134"/>
        <v>0</v>
      </c>
      <c r="AG697" s="137">
        <f t="shared" si="135"/>
        <v>0</v>
      </c>
      <c r="AH697" s="137">
        <f t="shared" si="136"/>
        <v>0</v>
      </c>
      <c r="AI697" s="137">
        <f t="shared" si="137"/>
        <v>0</v>
      </c>
      <c r="AJ697" s="137">
        <f t="shared" si="138"/>
        <v>0</v>
      </c>
      <c r="AK697" s="137">
        <f t="shared" si="139"/>
        <v>1</v>
      </c>
      <c r="AL697" s="145"/>
      <c r="AM697" s="133">
        <f t="shared" si="140"/>
        <v>1</v>
      </c>
      <c r="AO697" s="133">
        <f t="shared" si="141"/>
        <v>0</v>
      </c>
    </row>
    <row r="698" spans="1:41" s="133" customFormat="1" ht="51">
      <c r="A698" s="594">
        <v>690</v>
      </c>
      <c r="B698" s="213" t="s">
        <v>1486</v>
      </c>
      <c r="C698" s="247" t="s">
        <v>1487</v>
      </c>
      <c r="D698" s="247" t="s">
        <v>926</v>
      </c>
      <c r="E698" s="775">
        <v>41003</v>
      </c>
      <c r="F698" s="209">
        <v>7</v>
      </c>
      <c r="G698" s="19"/>
      <c r="H698" s="19"/>
      <c r="I698" s="19"/>
      <c r="J698" s="19"/>
      <c r="K698" s="19"/>
      <c r="L698" s="19"/>
      <c r="M698" s="19"/>
      <c r="N698" s="19"/>
      <c r="O698" s="19"/>
      <c r="P698" s="840" t="s">
        <v>1488</v>
      </c>
      <c r="Q698" s="439" t="s">
        <v>1614</v>
      </c>
      <c r="R698" s="92" t="s">
        <v>67</v>
      </c>
      <c r="S698" s="19">
        <v>1</v>
      </c>
      <c r="T698" s="19"/>
      <c r="U698" s="19"/>
      <c r="V698" s="19"/>
      <c r="X698" s="143"/>
      <c r="Y698" s="144">
        <v>1</v>
      </c>
      <c r="AB698" s="137">
        <f t="shared" si="130"/>
        <v>0</v>
      </c>
      <c r="AC698" s="137">
        <f t="shared" si="131"/>
        <v>0</v>
      </c>
      <c r="AD698" s="137">
        <f t="shared" si="132"/>
        <v>0</v>
      </c>
      <c r="AE698" s="137">
        <f t="shared" si="133"/>
        <v>0</v>
      </c>
      <c r="AF698" s="137">
        <f t="shared" si="134"/>
        <v>0</v>
      </c>
      <c r="AG698" s="137">
        <f t="shared" si="135"/>
        <v>0</v>
      </c>
      <c r="AH698" s="137">
        <f t="shared" si="136"/>
        <v>0</v>
      </c>
      <c r="AI698" s="137">
        <f t="shared" si="137"/>
        <v>0</v>
      </c>
      <c r="AJ698" s="137">
        <f t="shared" si="138"/>
        <v>0</v>
      </c>
      <c r="AK698" s="137">
        <f t="shared" si="139"/>
        <v>1</v>
      </c>
      <c r="AL698" s="145"/>
      <c r="AM698" s="133">
        <f t="shared" si="140"/>
        <v>1</v>
      </c>
      <c r="AO698" s="133">
        <f t="shared" si="141"/>
        <v>0</v>
      </c>
    </row>
    <row r="699" spans="1:41" s="133" customFormat="1" ht="63.75">
      <c r="A699" s="594">
        <v>691</v>
      </c>
      <c r="B699" s="213" t="s">
        <v>1489</v>
      </c>
      <c r="C699" s="247" t="s">
        <v>1490</v>
      </c>
      <c r="D699" s="247" t="s">
        <v>1491</v>
      </c>
      <c r="E699" s="775" t="s">
        <v>1492</v>
      </c>
      <c r="F699" s="209">
        <v>7</v>
      </c>
      <c r="G699" s="19"/>
      <c r="H699" s="19"/>
      <c r="I699" s="19"/>
      <c r="J699" s="19"/>
      <c r="K699" s="19"/>
      <c r="L699" s="19"/>
      <c r="M699" s="19"/>
      <c r="N699" s="19"/>
      <c r="O699" s="19"/>
      <c r="P699" s="840" t="s">
        <v>1493</v>
      </c>
      <c r="Q699" s="439" t="s">
        <v>1614</v>
      </c>
      <c r="R699" s="92" t="s">
        <v>67</v>
      </c>
      <c r="S699" s="19"/>
      <c r="T699" s="19">
        <v>1</v>
      </c>
      <c r="U699" s="19"/>
      <c r="V699" s="19"/>
      <c r="X699" s="143"/>
      <c r="Y699" s="144">
        <v>1</v>
      </c>
      <c r="AB699" s="137">
        <f t="shared" si="130"/>
        <v>0</v>
      </c>
      <c r="AC699" s="137">
        <f t="shared" si="131"/>
        <v>0</v>
      </c>
      <c r="AD699" s="137">
        <f t="shared" si="132"/>
        <v>0</v>
      </c>
      <c r="AE699" s="137">
        <f t="shared" si="133"/>
        <v>0</v>
      </c>
      <c r="AF699" s="137">
        <f t="shared" si="134"/>
        <v>0</v>
      </c>
      <c r="AG699" s="137">
        <f t="shared" si="135"/>
        <v>0</v>
      </c>
      <c r="AH699" s="137">
        <f t="shared" si="136"/>
        <v>0</v>
      </c>
      <c r="AI699" s="137">
        <f t="shared" si="137"/>
        <v>0</v>
      </c>
      <c r="AJ699" s="137">
        <f t="shared" si="138"/>
        <v>0</v>
      </c>
      <c r="AK699" s="137">
        <f t="shared" si="139"/>
        <v>1</v>
      </c>
      <c r="AL699" s="145"/>
      <c r="AM699" s="133">
        <f t="shared" si="140"/>
        <v>1</v>
      </c>
      <c r="AO699" s="133">
        <f t="shared" si="141"/>
        <v>0</v>
      </c>
    </row>
    <row r="700" spans="1:41" s="133" customFormat="1" ht="38.25">
      <c r="A700" s="594">
        <v>692</v>
      </c>
      <c r="B700" s="213" t="s">
        <v>1494</v>
      </c>
      <c r="C700" s="247" t="s">
        <v>1495</v>
      </c>
      <c r="D700" s="247" t="s">
        <v>1496</v>
      </c>
      <c r="E700" s="775" t="s">
        <v>1497</v>
      </c>
      <c r="F700" s="209">
        <v>8</v>
      </c>
      <c r="G700" s="19"/>
      <c r="H700" s="19"/>
      <c r="I700" s="19"/>
      <c r="J700" s="19"/>
      <c r="K700" s="19"/>
      <c r="L700" s="19"/>
      <c r="M700" s="19"/>
      <c r="N700" s="19"/>
      <c r="O700" s="19"/>
      <c r="P700" s="840" t="s">
        <v>1498</v>
      </c>
      <c r="Q700" s="439" t="s">
        <v>1614</v>
      </c>
      <c r="R700" s="92" t="s">
        <v>67</v>
      </c>
      <c r="S700" s="19"/>
      <c r="T700" s="19">
        <v>1</v>
      </c>
      <c r="U700" s="19"/>
      <c r="V700" s="19"/>
      <c r="X700" s="143"/>
      <c r="Y700" s="144">
        <v>1</v>
      </c>
      <c r="AB700" s="137">
        <f t="shared" si="130"/>
        <v>0</v>
      </c>
      <c r="AC700" s="137">
        <f t="shared" si="131"/>
        <v>0</v>
      </c>
      <c r="AD700" s="137">
        <f t="shared" si="132"/>
        <v>0</v>
      </c>
      <c r="AE700" s="137">
        <f t="shared" si="133"/>
        <v>0</v>
      </c>
      <c r="AF700" s="137">
        <f t="shared" si="134"/>
        <v>0</v>
      </c>
      <c r="AG700" s="137">
        <f t="shared" si="135"/>
        <v>0</v>
      </c>
      <c r="AH700" s="137">
        <f t="shared" si="136"/>
        <v>0</v>
      </c>
      <c r="AI700" s="137">
        <f t="shared" si="137"/>
        <v>0</v>
      </c>
      <c r="AJ700" s="137">
        <f t="shared" si="138"/>
        <v>0</v>
      </c>
      <c r="AK700" s="137">
        <f t="shared" si="139"/>
        <v>1</v>
      </c>
      <c r="AL700" s="145"/>
      <c r="AM700" s="133">
        <f t="shared" si="140"/>
        <v>1</v>
      </c>
      <c r="AO700" s="133">
        <f t="shared" si="141"/>
        <v>0</v>
      </c>
    </row>
    <row r="701" spans="1:41" s="133" customFormat="1" ht="63.75">
      <c r="A701" s="594">
        <v>693</v>
      </c>
      <c r="B701" s="213" t="s">
        <v>1499</v>
      </c>
      <c r="C701" s="247" t="s">
        <v>1500</v>
      </c>
      <c r="D701" s="247" t="s">
        <v>1501</v>
      </c>
      <c r="E701" s="775">
        <v>42390</v>
      </c>
      <c r="F701" s="209">
        <v>7</v>
      </c>
      <c r="G701" s="19"/>
      <c r="H701" s="19"/>
      <c r="I701" s="19"/>
      <c r="J701" s="19"/>
      <c r="K701" s="19"/>
      <c r="L701" s="19"/>
      <c r="M701" s="19"/>
      <c r="N701" s="19"/>
      <c r="O701" s="19"/>
      <c r="P701" s="840" t="s">
        <v>1502</v>
      </c>
      <c r="Q701" s="439" t="s">
        <v>1614</v>
      </c>
      <c r="R701" s="92" t="s">
        <v>67</v>
      </c>
      <c r="S701" s="19"/>
      <c r="T701" s="19">
        <v>1</v>
      </c>
      <c r="U701" s="19"/>
      <c r="V701" s="19"/>
      <c r="X701" s="143"/>
      <c r="Y701" s="144">
        <v>1</v>
      </c>
      <c r="AB701" s="137">
        <f t="shared" si="130"/>
        <v>0</v>
      </c>
      <c r="AC701" s="137">
        <f t="shared" si="131"/>
        <v>0</v>
      </c>
      <c r="AD701" s="137">
        <f t="shared" si="132"/>
        <v>0</v>
      </c>
      <c r="AE701" s="137">
        <f t="shared" si="133"/>
        <v>0</v>
      </c>
      <c r="AF701" s="137">
        <f t="shared" si="134"/>
        <v>0</v>
      </c>
      <c r="AG701" s="137">
        <f t="shared" si="135"/>
        <v>0</v>
      </c>
      <c r="AH701" s="137">
        <f t="shared" si="136"/>
        <v>0</v>
      </c>
      <c r="AI701" s="137">
        <f t="shared" si="137"/>
        <v>0</v>
      </c>
      <c r="AJ701" s="137">
        <f t="shared" si="138"/>
        <v>0</v>
      </c>
      <c r="AK701" s="137">
        <f t="shared" si="139"/>
        <v>1</v>
      </c>
      <c r="AL701" s="145">
        <v>1</v>
      </c>
      <c r="AM701" s="133">
        <f t="shared" si="140"/>
        <v>2</v>
      </c>
      <c r="AO701" s="133">
        <f t="shared" si="141"/>
        <v>0</v>
      </c>
    </row>
    <row r="702" spans="1:41" s="133" customFormat="1" ht="25.5">
      <c r="A702" s="594">
        <v>694</v>
      </c>
      <c r="B702" s="222" t="s">
        <v>1503</v>
      </c>
      <c r="C702" s="247" t="s">
        <v>1504</v>
      </c>
      <c r="D702" s="247" t="s">
        <v>1505</v>
      </c>
      <c r="E702" s="775">
        <v>42520</v>
      </c>
      <c r="F702" s="209">
        <v>7</v>
      </c>
      <c r="G702" s="19"/>
      <c r="H702" s="19" t="s">
        <v>37</v>
      </c>
      <c r="I702" s="19"/>
      <c r="J702" s="19"/>
      <c r="K702" s="19"/>
      <c r="L702" s="19"/>
      <c r="M702" s="19"/>
      <c r="N702" s="19"/>
      <c r="O702" s="19"/>
      <c r="P702" s="840" t="s">
        <v>1506</v>
      </c>
      <c r="Q702" s="439" t="s">
        <v>1614</v>
      </c>
      <c r="R702" s="92" t="s">
        <v>67</v>
      </c>
      <c r="S702" s="19"/>
      <c r="T702" s="19">
        <v>1</v>
      </c>
      <c r="U702" s="19"/>
      <c r="V702" s="19"/>
      <c r="X702" s="143"/>
      <c r="Y702" s="144"/>
      <c r="AB702" s="137">
        <f t="shared" si="130"/>
        <v>0</v>
      </c>
      <c r="AC702" s="137">
        <f t="shared" si="131"/>
        <v>1</v>
      </c>
      <c r="AD702" s="137">
        <f t="shared" si="132"/>
        <v>0</v>
      </c>
      <c r="AE702" s="137">
        <f t="shared" si="133"/>
        <v>0</v>
      </c>
      <c r="AF702" s="137">
        <f t="shared" si="134"/>
        <v>0</v>
      </c>
      <c r="AG702" s="137">
        <f t="shared" si="135"/>
        <v>0</v>
      </c>
      <c r="AH702" s="137">
        <f t="shared" si="136"/>
        <v>0</v>
      </c>
      <c r="AI702" s="137">
        <f t="shared" si="137"/>
        <v>0</v>
      </c>
      <c r="AJ702" s="137">
        <f t="shared" si="138"/>
        <v>0</v>
      </c>
      <c r="AK702" s="137">
        <f t="shared" si="139"/>
        <v>1</v>
      </c>
      <c r="AL702" s="145"/>
      <c r="AM702" s="133">
        <f t="shared" si="140"/>
        <v>0</v>
      </c>
      <c r="AO702" s="133">
        <f t="shared" si="141"/>
        <v>1</v>
      </c>
    </row>
    <row r="703" spans="1:41" s="133" customFormat="1" ht="38.25">
      <c r="A703" s="594">
        <v>695</v>
      </c>
      <c r="B703" s="213" t="s">
        <v>1507</v>
      </c>
      <c r="C703" s="247" t="s">
        <v>1508</v>
      </c>
      <c r="D703" s="247" t="s">
        <v>926</v>
      </c>
      <c r="E703" s="775">
        <v>42599</v>
      </c>
      <c r="F703" s="209">
        <v>7</v>
      </c>
      <c r="G703" s="19"/>
      <c r="H703" s="19" t="s">
        <v>37</v>
      </c>
      <c r="I703" s="19"/>
      <c r="J703" s="19"/>
      <c r="K703" s="19"/>
      <c r="L703" s="19"/>
      <c r="M703" s="19"/>
      <c r="N703" s="19"/>
      <c r="O703" s="19"/>
      <c r="P703" s="840" t="s">
        <v>1506</v>
      </c>
      <c r="Q703" s="439" t="s">
        <v>1614</v>
      </c>
      <c r="R703" s="92" t="s">
        <v>67</v>
      </c>
      <c r="S703" s="19"/>
      <c r="T703" s="19">
        <v>1</v>
      </c>
      <c r="U703" s="19"/>
      <c r="V703" s="19"/>
      <c r="X703" s="143"/>
      <c r="Y703" s="144"/>
      <c r="AB703" s="137">
        <f t="shared" si="130"/>
        <v>0</v>
      </c>
      <c r="AC703" s="137">
        <f t="shared" si="131"/>
        <v>1</v>
      </c>
      <c r="AD703" s="137">
        <f t="shared" si="132"/>
        <v>0</v>
      </c>
      <c r="AE703" s="137">
        <f t="shared" si="133"/>
        <v>0</v>
      </c>
      <c r="AF703" s="137">
        <f t="shared" si="134"/>
        <v>0</v>
      </c>
      <c r="AG703" s="137">
        <f t="shared" si="135"/>
        <v>0</v>
      </c>
      <c r="AH703" s="137">
        <f t="shared" si="136"/>
        <v>0</v>
      </c>
      <c r="AI703" s="137">
        <f t="shared" si="137"/>
        <v>0</v>
      </c>
      <c r="AJ703" s="137">
        <f t="shared" si="138"/>
        <v>0</v>
      </c>
      <c r="AK703" s="137">
        <f t="shared" si="139"/>
        <v>1</v>
      </c>
      <c r="AL703" s="145"/>
      <c r="AM703" s="133">
        <f t="shared" si="140"/>
        <v>0</v>
      </c>
      <c r="AO703" s="133">
        <f t="shared" si="141"/>
        <v>1</v>
      </c>
    </row>
    <row r="704" spans="1:41" s="133" customFormat="1" ht="51">
      <c r="A704" s="594">
        <v>696</v>
      </c>
      <c r="B704" s="213" t="s">
        <v>1509</v>
      </c>
      <c r="C704" s="247" t="s">
        <v>1510</v>
      </c>
      <c r="D704" s="247" t="s">
        <v>926</v>
      </c>
      <c r="E704" s="775">
        <v>42651</v>
      </c>
      <c r="F704" s="209">
        <v>8</v>
      </c>
      <c r="G704" s="19"/>
      <c r="H704" s="19"/>
      <c r="I704" s="19"/>
      <c r="J704" s="19"/>
      <c r="K704" s="19"/>
      <c r="L704" s="19"/>
      <c r="M704" s="19"/>
      <c r="N704" s="19"/>
      <c r="O704" s="19"/>
      <c r="P704" s="840" t="s">
        <v>1511</v>
      </c>
      <c r="Q704" s="439" t="s">
        <v>1614</v>
      </c>
      <c r="R704" s="92" t="s">
        <v>67</v>
      </c>
      <c r="S704" s="19"/>
      <c r="T704" s="19">
        <v>1</v>
      </c>
      <c r="U704" s="19"/>
      <c r="V704" s="19"/>
      <c r="X704" s="143"/>
      <c r="Y704" s="144">
        <v>1</v>
      </c>
      <c r="AB704" s="137">
        <f t="shared" si="130"/>
        <v>0</v>
      </c>
      <c r="AC704" s="137">
        <f t="shared" si="131"/>
        <v>0</v>
      </c>
      <c r="AD704" s="137">
        <f t="shared" si="132"/>
        <v>0</v>
      </c>
      <c r="AE704" s="137">
        <f t="shared" si="133"/>
        <v>0</v>
      </c>
      <c r="AF704" s="137">
        <f t="shared" si="134"/>
        <v>0</v>
      </c>
      <c r="AG704" s="137">
        <f t="shared" si="135"/>
        <v>0</v>
      </c>
      <c r="AH704" s="137">
        <f t="shared" si="136"/>
        <v>0</v>
      </c>
      <c r="AI704" s="137">
        <f t="shared" si="137"/>
        <v>0</v>
      </c>
      <c r="AJ704" s="137">
        <f t="shared" si="138"/>
        <v>0</v>
      </c>
      <c r="AK704" s="137">
        <f t="shared" si="139"/>
        <v>1</v>
      </c>
      <c r="AL704" s="145"/>
      <c r="AM704" s="133">
        <f t="shared" si="140"/>
        <v>1</v>
      </c>
      <c r="AO704" s="133">
        <f t="shared" si="141"/>
        <v>0</v>
      </c>
    </row>
    <row r="705" spans="1:41" s="133" customFormat="1" ht="38.25">
      <c r="A705" s="594">
        <v>697</v>
      </c>
      <c r="B705" s="213" t="s">
        <v>1512</v>
      </c>
      <c r="C705" s="247" t="s">
        <v>1513</v>
      </c>
      <c r="D705" s="247" t="s">
        <v>1501</v>
      </c>
      <c r="E705" s="775">
        <v>42758</v>
      </c>
      <c r="F705" s="209">
        <v>11</v>
      </c>
      <c r="G705" s="19"/>
      <c r="H705" s="19"/>
      <c r="I705" s="19"/>
      <c r="J705" s="19"/>
      <c r="K705" s="19"/>
      <c r="L705" s="19"/>
      <c r="M705" s="19"/>
      <c r="N705" s="19"/>
      <c r="O705" s="19"/>
      <c r="P705" s="840" t="s">
        <v>1514</v>
      </c>
      <c r="Q705" s="439" t="s">
        <v>1614</v>
      </c>
      <c r="R705" s="92" t="s">
        <v>67</v>
      </c>
      <c r="S705" s="19"/>
      <c r="T705" s="19">
        <v>1</v>
      </c>
      <c r="U705" s="19"/>
      <c r="V705" s="19"/>
      <c r="X705" s="143"/>
      <c r="Y705" s="144">
        <v>1</v>
      </c>
      <c r="AB705" s="137">
        <f t="shared" si="130"/>
        <v>0</v>
      </c>
      <c r="AC705" s="137">
        <f t="shared" si="131"/>
        <v>0</v>
      </c>
      <c r="AD705" s="137">
        <f t="shared" si="132"/>
        <v>0</v>
      </c>
      <c r="AE705" s="137">
        <f t="shared" si="133"/>
        <v>0</v>
      </c>
      <c r="AF705" s="137">
        <f t="shared" si="134"/>
        <v>0</v>
      </c>
      <c r="AG705" s="137">
        <f t="shared" si="135"/>
        <v>0</v>
      </c>
      <c r="AH705" s="137">
        <f t="shared" si="136"/>
        <v>0</v>
      </c>
      <c r="AI705" s="137">
        <f t="shared" si="137"/>
        <v>0</v>
      </c>
      <c r="AJ705" s="137">
        <f t="shared" si="138"/>
        <v>0</v>
      </c>
      <c r="AK705" s="137">
        <f t="shared" si="139"/>
        <v>1</v>
      </c>
      <c r="AL705" s="145"/>
      <c r="AM705" s="133">
        <f t="shared" si="140"/>
        <v>1</v>
      </c>
      <c r="AO705" s="133">
        <f t="shared" si="141"/>
        <v>0</v>
      </c>
    </row>
    <row r="706" spans="1:41" s="133" customFormat="1" ht="89.25">
      <c r="A706" s="594">
        <v>698</v>
      </c>
      <c r="B706" s="213" t="s">
        <v>1515</v>
      </c>
      <c r="C706" s="247" t="s">
        <v>1516</v>
      </c>
      <c r="D706" s="247" t="s">
        <v>1517</v>
      </c>
      <c r="E706" s="775">
        <v>42788</v>
      </c>
      <c r="F706" s="209">
        <v>7</v>
      </c>
      <c r="G706" s="19"/>
      <c r="H706" s="19"/>
      <c r="I706" s="19"/>
      <c r="J706" s="19"/>
      <c r="K706" s="19"/>
      <c r="L706" s="19"/>
      <c r="M706" s="19"/>
      <c r="N706" s="19"/>
      <c r="O706" s="19"/>
      <c r="P706" s="840" t="s">
        <v>1518</v>
      </c>
      <c r="Q706" s="439" t="s">
        <v>1614</v>
      </c>
      <c r="R706" s="92" t="s">
        <v>67</v>
      </c>
      <c r="S706" s="19"/>
      <c r="T706" s="19">
        <v>1</v>
      </c>
      <c r="U706" s="19"/>
      <c r="V706" s="19"/>
      <c r="X706" s="143"/>
      <c r="Y706" s="144">
        <v>1</v>
      </c>
      <c r="AB706" s="137">
        <f t="shared" si="130"/>
        <v>0</v>
      </c>
      <c r="AC706" s="137">
        <f t="shared" si="131"/>
        <v>0</v>
      </c>
      <c r="AD706" s="137">
        <f t="shared" si="132"/>
        <v>0</v>
      </c>
      <c r="AE706" s="137">
        <f t="shared" si="133"/>
        <v>0</v>
      </c>
      <c r="AF706" s="137">
        <f t="shared" si="134"/>
        <v>0</v>
      </c>
      <c r="AG706" s="137">
        <f t="shared" si="135"/>
        <v>0</v>
      </c>
      <c r="AH706" s="137">
        <f t="shared" si="136"/>
        <v>0</v>
      </c>
      <c r="AI706" s="137">
        <f t="shared" si="137"/>
        <v>0</v>
      </c>
      <c r="AJ706" s="137">
        <f t="shared" si="138"/>
        <v>0</v>
      </c>
      <c r="AK706" s="137">
        <f t="shared" si="139"/>
        <v>1</v>
      </c>
      <c r="AL706" s="145"/>
      <c r="AM706" s="133">
        <f t="shared" si="140"/>
        <v>1</v>
      </c>
      <c r="AO706" s="133">
        <f t="shared" si="141"/>
        <v>0</v>
      </c>
    </row>
    <row r="707" spans="1:41" s="133" customFormat="1" ht="38.25">
      <c r="A707" s="594">
        <v>699</v>
      </c>
      <c r="B707" s="213" t="s">
        <v>1519</v>
      </c>
      <c r="C707" s="247" t="s">
        <v>1520</v>
      </c>
      <c r="D707" s="247" t="s">
        <v>1505</v>
      </c>
      <c r="E707" s="775">
        <v>42847</v>
      </c>
      <c r="F707" s="209">
        <v>7</v>
      </c>
      <c r="G707" s="19"/>
      <c r="H707" s="19"/>
      <c r="I707" s="19"/>
      <c r="J707" s="19"/>
      <c r="K707" s="19"/>
      <c r="L707" s="19"/>
      <c r="M707" s="19"/>
      <c r="N707" s="19"/>
      <c r="O707" s="19"/>
      <c r="P707" s="840" t="s">
        <v>1521</v>
      </c>
      <c r="Q707" s="439" t="s">
        <v>1614</v>
      </c>
      <c r="R707" s="92" t="s">
        <v>68</v>
      </c>
      <c r="S707" s="19"/>
      <c r="T707" s="19">
        <v>1</v>
      </c>
      <c r="U707" s="19"/>
      <c r="V707" s="19"/>
      <c r="X707" s="143"/>
      <c r="Y707" s="144">
        <v>1</v>
      </c>
      <c r="AB707" s="137">
        <f t="shared" si="130"/>
        <v>0</v>
      </c>
      <c r="AC707" s="137">
        <f t="shared" si="131"/>
        <v>0</v>
      </c>
      <c r="AD707" s="137">
        <f t="shared" si="132"/>
        <v>0</v>
      </c>
      <c r="AE707" s="137">
        <f t="shared" si="133"/>
        <v>0</v>
      </c>
      <c r="AF707" s="137">
        <f t="shared" si="134"/>
        <v>0</v>
      </c>
      <c r="AG707" s="137">
        <f t="shared" si="135"/>
        <v>0</v>
      </c>
      <c r="AH707" s="137">
        <f t="shared" si="136"/>
        <v>0</v>
      </c>
      <c r="AI707" s="137">
        <f t="shared" si="137"/>
        <v>0</v>
      </c>
      <c r="AJ707" s="137">
        <f t="shared" si="138"/>
        <v>0</v>
      </c>
      <c r="AK707" s="137">
        <f t="shared" si="139"/>
        <v>1</v>
      </c>
      <c r="AL707" s="145"/>
      <c r="AM707" s="133">
        <f t="shared" si="140"/>
        <v>1</v>
      </c>
      <c r="AO707" s="133">
        <f t="shared" si="141"/>
        <v>0</v>
      </c>
    </row>
    <row r="708" spans="1:41" s="133" customFormat="1" ht="51">
      <c r="A708" s="594">
        <v>700</v>
      </c>
      <c r="B708" s="213" t="s">
        <v>1522</v>
      </c>
      <c r="C708" s="247" t="s">
        <v>1523</v>
      </c>
      <c r="D708" s="247" t="s">
        <v>1524</v>
      </c>
      <c r="E708" s="775">
        <v>42884</v>
      </c>
      <c r="F708" s="209">
        <v>7</v>
      </c>
      <c r="G708" s="19"/>
      <c r="H708" s="19"/>
      <c r="I708" s="19"/>
      <c r="J708" s="19"/>
      <c r="K708" s="19"/>
      <c r="L708" s="19"/>
      <c r="M708" s="19"/>
      <c r="N708" s="19"/>
      <c r="O708" s="19"/>
      <c r="P708" s="840" t="s">
        <v>1525</v>
      </c>
      <c r="Q708" s="439" t="s">
        <v>1614</v>
      </c>
      <c r="R708" s="92" t="s">
        <v>68</v>
      </c>
      <c r="S708" s="19"/>
      <c r="T708" s="19">
        <v>1</v>
      </c>
      <c r="U708" s="19"/>
      <c r="V708" s="19"/>
      <c r="X708" s="143"/>
      <c r="Y708" s="144">
        <v>1</v>
      </c>
      <c r="AB708" s="137">
        <f t="shared" si="130"/>
        <v>0</v>
      </c>
      <c r="AC708" s="137">
        <f t="shared" si="131"/>
        <v>0</v>
      </c>
      <c r="AD708" s="137">
        <f t="shared" si="132"/>
        <v>0</v>
      </c>
      <c r="AE708" s="137">
        <f t="shared" si="133"/>
        <v>0</v>
      </c>
      <c r="AF708" s="137">
        <f t="shared" si="134"/>
        <v>0</v>
      </c>
      <c r="AG708" s="137">
        <f t="shared" si="135"/>
        <v>0</v>
      </c>
      <c r="AH708" s="137">
        <f t="shared" si="136"/>
        <v>0</v>
      </c>
      <c r="AI708" s="137">
        <f t="shared" si="137"/>
        <v>0</v>
      </c>
      <c r="AJ708" s="137">
        <f t="shared" si="138"/>
        <v>0</v>
      </c>
      <c r="AK708" s="137">
        <f t="shared" si="139"/>
        <v>1</v>
      </c>
      <c r="AL708" s="145"/>
      <c r="AM708" s="133">
        <f t="shared" si="140"/>
        <v>1</v>
      </c>
      <c r="AO708" s="133">
        <f t="shared" si="141"/>
        <v>0</v>
      </c>
    </row>
    <row r="709" spans="1:41" s="133" customFormat="1" ht="38.25">
      <c r="A709" s="594">
        <v>701</v>
      </c>
      <c r="B709" s="213" t="s">
        <v>1526</v>
      </c>
      <c r="C709" s="247" t="s">
        <v>1527</v>
      </c>
      <c r="D709" s="247" t="s">
        <v>926</v>
      </c>
      <c r="E709" s="775">
        <v>42927</v>
      </c>
      <c r="F709" s="209">
        <v>7</v>
      </c>
      <c r="G709" s="19"/>
      <c r="H709" s="19"/>
      <c r="I709" s="19"/>
      <c r="J709" s="19"/>
      <c r="K709" s="19"/>
      <c r="L709" s="19"/>
      <c r="M709" s="19"/>
      <c r="N709" s="19"/>
      <c r="O709" s="19"/>
      <c r="P709" s="840" t="s">
        <v>1528</v>
      </c>
      <c r="Q709" s="439" t="s">
        <v>1614</v>
      </c>
      <c r="R709" s="92" t="s">
        <v>67</v>
      </c>
      <c r="S709" s="19"/>
      <c r="T709" s="19">
        <v>1</v>
      </c>
      <c r="U709" s="19"/>
      <c r="V709" s="19"/>
      <c r="X709" s="143"/>
      <c r="Y709" s="144">
        <v>1</v>
      </c>
      <c r="AB709" s="137">
        <f t="shared" si="130"/>
        <v>0</v>
      </c>
      <c r="AC709" s="137">
        <f t="shared" si="131"/>
        <v>0</v>
      </c>
      <c r="AD709" s="137">
        <f t="shared" si="132"/>
        <v>0</v>
      </c>
      <c r="AE709" s="137">
        <f t="shared" si="133"/>
        <v>0</v>
      </c>
      <c r="AF709" s="137">
        <f t="shared" si="134"/>
        <v>0</v>
      </c>
      <c r="AG709" s="137">
        <f t="shared" si="135"/>
        <v>0</v>
      </c>
      <c r="AH709" s="137">
        <f t="shared" si="136"/>
        <v>0</v>
      </c>
      <c r="AI709" s="137">
        <f t="shared" si="137"/>
        <v>0</v>
      </c>
      <c r="AJ709" s="137">
        <f t="shared" si="138"/>
        <v>0</v>
      </c>
      <c r="AK709" s="137">
        <f t="shared" si="139"/>
        <v>1</v>
      </c>
      <c r="AL709" s="145">
        <v>1</v>
      </c>
      <c r="AM709" s="133">
        <f t="shared" si="140"/>
        <v>2</v>
      </c>
      <c r="AO709" s="133">
        <f t="shared" si="141"/>
        <v>0</v>
      </c>
    </row>
    <row r="710" spans="1:41" s="133" customFormat="1" ht="63.75">
      <c r="A710" s="594">
        <v>702</v>
      </c>
      <c r="B710" s="213" t="s">
        <v>1529</v>
      </c>
      <c r="C710" s="247" t="s">
        <v>1530</v>
      </c>
      <c r="D710" s="247" t="s">
        <v>1531</v>
      </c>
      <c r="E710" s="775">
        <v>42927</v>
      </c>
      <c r="F710" s="209">
        <v>7</v>
      </c>
      <c r="G710" s="19"/>
      <c r="H710" s="19"/>
      <c r="I710" s="19"/>
      <c r="J710" s="19"/>
      <c r="K710" s="19"/>
      <c r="L710" s="19"/>
      <c r="M710" s="19"/>
      <c r="N710" s="19"/>
      <c r="O710" s="19"/>
      <c r="P710" s="840" t="s">
        <v>1532</v>
      </c>
      <c r="Q710" s="439" t="s">
        <v>1614</v>
      </c>
      <c r="R710" s="92" t="s">
        <v>67</v>
      </c>
      <c r="S710" s="19"/>
      <c r="T710" s="19">
        <v>1</v>
      </c>
      <c r="U710" s="19"/>
      <c r="V710" s="19"/>
      <c r="X710" s="143"/>
      <c r="Y710" s="144">
        <v>1</v>
      </c>
      <c r="AB710" s="137">
        <f t="shared" si="130"/>
        <v>0</v>
      </c>
      <c r="AC710" s="137">
        <f t="shared" si="131"/>
        <v>0</v>
      </c>
      <c r="AD710" s="137">
        <f t="shared" si="132"/>
        <v>0</v>
      </c>
      <c r="AE710" s="137">
        <f t="shared" si="133"/>
        <v>0</v>
      </c>
      <c r="AF710" s="137">
        <f t="shared" si="134"/>
        <v>0</v>
      </c>
      <c r="AG710" s="137">
        <f t="shared" si="135"/>
        <v>0</v>
      </c>
      <c r="AH710" s="137">
        <f t="shared" si="136"/>
        <v>0</v>
      </c>
      <c r="AI710" s="137">
        <f t="shared" si="137"/>
        <v>0</v>
      </c>
      <c r="AJ710" s="137">
        <f t="shared" si="138"/>
        <v>0</v>
      </c>
      <c r="AK710" s="137">
        <f t="shared" si="139"/>
        <v>1</v>
      </c>
      <c r="AL710" s="145"/>
      <c r="AM710" s="133">
        <f t="shared" si="140"/>
        <v>1</v>
      </c>
      <c r="AO710" s="133">
        <f t="shared" si="141"/>
        <v>0</v>
      </c>
    </row>
    <row r="711" spans="1:41" s="133" customFormat="1" ht="63.75">
      <c r="A711" s="594">
        <v>703</v>
      </c>
      <c r="B711" s="213" t="s">
        <v>1533</v>
      </c>
      <c r="C711" s="247" t="s">
        <v>1534</v>
      </c>
      <c r="D711" s="247" t="s">
        <v>1535</v>
      </c>
      <c r="E711" s="775">
        <v>42976</v>
      </c>
      <c r="F711" s="209">
        <v>7</v>
      </c>
      <c r="G711" s="19"/>
      <c r="H711" s="19"/>
      <c r="I711" s="19"/>
      <c r="J711" s="19"/>
      <c r="K711" s="19"/>
      <c r="L711" s="19"/>
      <c r="M711" s="19"/>
      <c r="N711" s="19"/>
      <c r="O711" s="19"/>
      <c r="P711" s="840" t="s">
        <v>1536</v>
      </c>
      <c r="Q711" s="439" t="s">
        <v>1614</v>
      </c>
      <c r="R711" s="92" t="s">
        <v>68</v>
      </c>
      <c r="S711" s="19"/>
      <c r="T711" s="19">
        <v>1</v>
      </c>
      <c r="U711" s="19"/>
      <c r="V711" s="19"/>
      <c r="X711" s="143"/>
      <c r="Y711" s="144">
        <v>1</v>
      </c>
      <c r="AB711" s="137">
        <f t="shared" si="130"/>
        <v>0</v>
      </c>
      <c r="AC711" s="137">
        <f t="shared" si="131"/>
        <v>0</v>
      </c>
      <c r="AD711" s="137">
        <f t="shared" si="132"/>
        <v>0</v>
      </c>
      <c r="AE711" s="137">
        <f t="shared" si="133"/>
        <v>0</v>
      </c>
      <c r="AF711" s="137">
        <f t="shared" si="134"/>
        <v>0</v>
      </c>
      <c r="AG711" s="137">
        <f t="shared" si="135"/>
        <v>0</v>
      </c>
      <c r="AH711" s="137">
        <f t="shared" si="136"/>
        <v>0</v>
      </c>
      <c r="AI711" s="137">
        <f t="shared" si="137"/>
        <v>0</v>
      </c>
      <c r="AJ711" s="137">
        <f t="shared" si="138"/>
        <v>0</v>
      </c>
      <c r="AK711" s="137">
        <f t="shared" si="139"/>
        <v>1</v>
      </c>
      <c r="AL711" s="145"/>
      <c r="AM711" s="133">
        <f t="shared" si="140"/>
        <v>1</v>
      </c>
      <c r="AO711" s="133">
        <f t="shared" si="141"/>
        <v>0</v>
      </c>
    </row>
    <row r="712" spans="1:41" s="133" customFormat="1" ht="51">
      <c r="A712" s="594">
        <v>704</v>
      </c>
      <c r="B712" s="213" t="s">
        <v>1537</v>
      </c>
      <c r="C712" s="247" t="s">
        <v>1538</v>
      </c>
      <c r="D712" s="247" t="s">
        <v>1539</v>
      </c>
      <c r="E712" s="775" t="s">
        <v>1540</v>
      </c>
      <c r="F712" s="209">
        <v>7</v>
      </c>
      <c r="G712" s="19"/>
      <c r="H712" s="19"/>
      <c r="I712" s="19"/>
      <c r="J712" s="19"/>
      <c r="K712" s="19"/>
      <c r="L712" s="19"/>
      <c r="M712" s="19"/>
      <c r="N712" s="19"/>
      <c r="O712" s="19"/>
      <c r="P712" s="840" t="s">
        <v>1541</v>
      </c>
      <c r="Q712" s="439" t="s">
        <v>1614</v>
      </c>
      <c r="R712" s="92" t="s">
        <v>68</v>
      </c>
      <c r="S712" s="19"/>
      <c r="T712" s="19">
        <v>1</v>
      </c>
      <c r="U712" s="19"/>
      <c r="V712" s="19"/>
      <c r="X712" s="143"/>
      <c r="Y712" s="144">
        <v>1</v>
      </c>
      <c r="AB712" s="137">
        <f t="shared" si="130"/>
        <v>0</v>
      </c>
      <c r="AC712" s="137">
        <f t="shared" si="131"/>
        <v>0</v>
      </c>
      <c r="AD712" s="137">
        <f t="shared" si="132"/>
        <v>0</v>
      </c>
      <c r="AE712" s="137">
        <f t="shared" si="133"/>
        <v>0</v>
      </c>
      <c r="AF712" s="137">
        <f t="shared" si="134"/>
        <v>0</v>
      </c>
      <c r="AG712" s="137">
        <f t="shared" si="135"/>
        <v>0</v>
      </c>
      <c r="AH712" s="137">
        <f t="shared" si="136"/>
        <v>0</v>
      </c>
      <c r="AI712" s="137">
        <f t="shared" si="137"/>
        <v>0</v>
      </c>
      <c r="AJ712" s="137">
        <f t="shared" si="138"/>
        <v>0</v>
      </c>
      <c r="AK712" s="137">
        <f t="shared" si="139"/>
        <v>1</v>
      </c>
      <c r="AL712" s="145">
        <v>1</v>
      </c>
      <c r="AM712" s="133">
        <f t="shared" si="140"/>
        <v>2</v>
      </c>
      <c r="AO712" s="133">
        <f t="shared" si="141"/>
        <v>0</v>
      </c>
    </row>
    <row r="713" spans="1:41" s="133" customFormat="1" ht="38.25">
      <c r="A713" s="594">
        <v>705</v>
      </c>
      <c r="B713" s="213" t="s">
        <v>1542</v>
      </c>
      <c r="C713" s="247" t="s">
        <v>1543</v>
      </c>
      <c r="D713" s="247" t="s">
        <v>1544</v>
      </c>
      <c r="E713" s="775" t="s">
        <v>1545</v>
      </c>
      <c r="F713" s="209">
        <v>7</v>
      </c>
      <c r="G713" s="19"/>
      <c r="H713" s="19"/>
      <c r="I713" s="19"/>
      <c r="J713" s="19"/>
      <c r="K713" s="19"/>
      <c r="L713" s="19"/>
      <c r="M713" s="19"/>
      <c r="N713" s="19"/>
      <c r="O713" s="19"/>
      <c r="P713" s="840" t="s">
        <v>1546</v>
      </c>
      <c r="Q713" s="439" t="s">
        <v>1614</v>
      </c>
      <c r="R713" s="92" t="s">
        <v>68</v>
      </c>
      <c r="S713" s="19"/>
      <c r="T713" s="19">
        <v>1</v>
      </c>
      <c r="U713" s="19"/>
      <c r="V713" s="19"/>
      <c r="X713" s="143"/>
      <c r="Y713" s="144">
        <v>1</v>
      </c>
      <c r="AB713" s="137">
        <f t="shared" si="130"/>
        <v>0</v>
      </c>
      <c r="AC713" s="137">
        <f t="shared" si="131"/>
        <v>0</v>
      </c>
      <c r="AD713" s="137">
        <f t="shared" si="132"/>
        <v>0</v>
      </c>
      <c r="AE713" s="137">
        <f t="shared" si="133"/>
        <v>0</v>
      </c>
      <c r="AF713" s="137">
        <f t="shared" si="134"/>
        <v>0</v>
      </c>
      <c r="AG713" s="137">
        <f t="shared" si="135"/>
        <v>0</v>
      </c>
      <c r="AH713" s="137">
        <f t="shared" si="136"/>
        <v>0</v>
      </c>
      <c r="AI713" s="137">
        <f t="shared" si="137"/>
        <v>0</v>
      </c>
      <c r="AJ713" s="137">
        <f t="shared" si="138"/>
        <v>0</v>
      </c>
      <c r="AK713" s="137">
        <f t="shared" si="139"/>
        <v>1</v>
      </c>
      <c r="AL713" s="145"/>
      <c r="AM713" s="133">
        <f t="shared" si="140"/>
        <v>1</v>
      </c>
      <c r="AO713" s="133">
        <f t="shared" si="141"/>
        <v>0</v>
      </c>
    </row>
    <row r="714" spans="1:41" s="133" customFormat="1" ht="102">
      <c r="A714" s="594">
        <v>706</v>
      </c>
      <c r="B714" s="32" t="s">
        <v>1547</v>
      </c>
      <c r="C714" s="247" t="s">
        <v>1548</v>
      </c>
      <c r="D714" s="247" t="s">
        <v>1549</v>
      </c>
      <c r="E714" s="775">
        <v>43480</v>
      </c>
      <c r="F714" s="209">
        <v>9</v>
      </c>
      <c r="G714" s="19"/>
      <c r="H714" s="19"/>
      <c r="I714" s="19"/>
      <c r="J714" s="19"/>
      <c r="K714" s="19"/>
      <c r="L714" s="19"/>
      <c r="M714" s="19"/>
      <c r="N714" s="19"/>
      <c r="O714" s="19"/>
      <c r="P714" s="840" t="s">
        <v>1550</v>
      </c>
      <c r="Q714" s="439" t="s">
        <v>1614</v>
      </c>
      <c r="R714" s="92" t="s">
        <v>68</v>
      </c>
      <c r="S714" s="19"/>
      <c r="T714" s="19">
        <v>1</v>
      </c>
      <c r="U714" s="19"/>
      <c r="V714" s="19"/>
      <c r="X714" s="143"/>
      <c r="Y714" s="144">
        <v>1</v>
      </c>
      <c r="AB714" s="137">
        <f t="shared" ref="AB714:AB777" si="142">IF(ISBLANK(G714),0,1)</f>
        <v>0</v>
      </c>
      <c r="AC714" s="137">
        <f t="shared" ref="AC714:AC777" si="143">IF(ISBLANK(H714),0,1)</f>
        <v>0</v>
      </c>
      <c r="AD714" s="137">
        <f t="shared" ref="AD714:AD777" si="144">IF(ISBLANK(I714),0,1)</f>
        <v>0</v>
      </c>
      <c r="AE714" s="137">
        <f t="shared" ref="AE714:AE777" si="145">IF(ISBLANK(J714),0,1)</f>
        <v>0</v>
      </c>
      <c r="AF714" s="137">
        <f t="shared" ref="AF714:AF777" si="146">IF(ISBLANK(K714),0,1)</f>
        <v>0</v>
      </c>
      <c r="AG714" s="137">
        <f t="shared" ref="AG714:AG777" si="147">IF(ISBLANK(L714),0,1)</f>
        <v>0</v>
      </c>
      <c r="AH714" s="137">
        <f t="shared" ref="AH714:AH777" si="148">IF(ISBLANK(M714),0,1)</f>
        <v>0</v>
      </c>
      <c r="AI714" s="137">
        <f t="shared" ref="AI714:AI777" si="149">IF(ISBLANK(N714),0,1)</f>
        <v>0</v>
      </c>
      <c r="AJ714" s="137">
        <f t="shared" ref="AJ714:AJ777" si="150">IF(ISBLANK(O714),0,1)</f>
        <v>0</v>
      </c>
      <c r="AK714" s="137">
        <f t="shared" ref="AK714:AK777" si="151">IF(ISBLANK(P714),0,1)</f>
        <v>1</v>
      </c>
      <c r="AL714" s="145"/>
      <c r="AM714" s="133">
        <f t="shared" ref="AM714:AM777" si="152">+W714+X714+Y714+Z714+AA714+AL714</f>
        <v>1</v>
      </c>
      <c r="AO714" s="133">
        <f t="shared" ref="AO714:AO777" si="153">+IF(AM714=0,AK714,0)</f>
        <v>0</v>
      </c>
    </row>
    <row r="715" spans="1:41" s="133" customFormat="1" ht="63.75">
      <c r="A715" s="594">
        <v>707</v>
      </c>
      <c r="B715" s="213" t="s">
        <v>1551</v>
      </c>
      <c r="C715" s="247" t="s">
        <v>1552</v>
      </c>
      <c r="D715" s="247" t="s">
        <v>1553</v>
      </c>
      <c r="E715" s="775" t="s">
        <v>1554</v>
      </c>
      <c r="F715" s="209">
        <v>7</v>
      </c>
      <c r="G715" s="19"/>
      <c r="H715" s="19"/>
      <c r="I715" s="19"/>
      <c r="J715" s="19"/>
      <c r="K715" s="19"/>
      <c r="L715" s="19"/>
      <c r="M715" s="19"/>
      <c r="N715" s="19"/>
      <c r="O715" s="19"/>
      <c r="P715" s="840" t="s">
        <v>1550</v>
      </c>
      <c r="Q715" s="439" t="s">
        <v>1614</v>
      </c>
      <c r="R715" s="92" t="s">
        <v>68</v>
      </c>
      <c r="S715" s="19"/>
      <c r="T715" s="19">
        <v>1</v>
      </c>
      <c r="U715" s="19"/>
      <c r="V715" s="19"/>
      <c r="X715" s="143"/>
      <c r="Y715" s="144">
        <v>1</v>
      </c>
      <c r="AB715" s="137">
        <f t="shared" si="142"/>
        <v>0</v>
      </c>
      <c r="AC715" s="137">
        <f t="shared" si="143"/>
        <v>0</v>
      </c>
      <c r="AD715" s="137">
        <f t="shared" si="144"/>
        <v>0</v>
      </c>
      <c r="AE715" s="137">
        <f t="shared" si="145"/>
        <v>0</v>
      </c>
      <c r="AF715" s="137">
        <f t="shared" si="146"/>
        <v>0</v>
      </c>
      <c r="AG715" s="137">
        <f t="shared" si="147"/>
        <v>0</v>
      </c>
      <c r="AH715" s="137">
        <f t="shared" si="148"/>
        <v>0</v>
      </c>
      <c r="AI715" s="137">
        <f t="shared" si="149"/>
        <v>0</v>
      </c>
      <c r="AJ715" s="137">
        <f t="shared" si="150"/>
        <v>0</v>
      </c>
      <c r="AK715" s="137">
        <f t="shared" si="151"/>
        <v>1</v>
      </c>
      <c r="AL715" s="145"/>
      <c r="AM715" s="133">
        <f t="shared" si="152"/>
        <v>1</v>
      </c>
      <c r="AO715" s="133">
        <f t="shared" si="153"/>
        <v>0</v>
      </c>
    </row>
    <row r="716" spans="1:41" s="133" customFormat="1" ht="51">
      <c r="A716" s="594">
        <v>708</v>
      </c>
      <c r="B716" s="213" t="s">
        <v>1555</v>
      </c>
      <c r="C716" s="247" t="s">
        <v>1556</v>
      </c>
      <c r="D716" s="247" t="s">
        <v>1557</v>
      </c>
      <c r="E716" s="775" t="s">
        <v>1558</v>
      </c>
      <c r="F716" s="209">
        <v>10</v>
      </c>
      <c r="G716" s="19"/>
      <c r="H716" s="19"/>
      <c r="I716" s="19"/>
      <c r="J716" s="19"/>
      <c r="K716" s="19"/>
      <c r="L716" s="19"/>
      <c r="M716" s="19"/>
      <c r="N716" s="19"/>
      <c r="O716" s="19"/>
      <c r="P716" s="840" t="s">
        <v>1536</v>
      </c>
      <c r="Q716" s="439" t="s">
        <v>1614</v>
      </c>
      <c r="R716" s="92" t="s">
        <v>67</v>
      </c>
      <c r="S716" s="19"/>
      <c r="T716" s="19">
        <v>1</v>
      </c>
      <c r="U716" s="19"/>
      <c r="V716" s="19"/>
      <c r="X716" s="143"/>
      <c r="Y716" s="144">
        <v>1</v>
      </c>
      <c r="AB716" s="137">
        <f t="shared" si="142"/>
        <v>0</v>
      </c>
      <c r="AC716" s="137">
        <f t="shared" si="143"/>
        <v>0</v>
      </c>
      <c r="AD716" s="137">
        <f t="shared" si="144"/>
        <v>0</v>
      </c>
      <c r="AE716" s="137">
        <f t="shared" si="145"/>
        <v>0</v>
      </c>
      <c r="AF716" s="137">
        <f t="shared" si="146"/>
        <v>0</v>
      </c>
      <c r="AG716" s="137">
        <f t="shared" si="147"/>
        <v>0</v>
      </c>
      <c r="AH716" s="137">
        <f t="shared" si="148"/>
        <v>0</v>
      </c>
      <c r="AI716" s="137">
        <f t="shared" si="149"/>
        <v>0</v>
      </c>
      <c r="AJ716" s="137">
        <f t="shared" si="150"/>
        <v>0</v>
      </c>
      <c r="AK716" s="137">
        <f t="shared" si="151"/>
        <v>1</v>
      </c>
      <c r="AL716" s="145"/>
      <c r="AM716" s="133">
        <f t="shared" si="152"/>
        <v>1</v>
      </c>
      <c r="AO716" s="133">
        <f t="shared" si="153"/>
        <v>0</v>
      </c>
    </row>
    <row r="717" spans="1:41" s="133" customFormat="1" ht="38.25">
      <c r="A717" s="594">
        <v>709</v>
      </c>
      <c r="B717" s="213" t="s">
        <v>1559</v>
      </c>
      <c r="C717" s="247" t="s">
        <v>1560</v>
      </c>
      <c r="D717" s="247" t="s">
        <v>1561</v>
      </c>
      <c r="E717" s="775" t="s">
        <v>1562</v>
      </c>
      <c r="F717" s="209">
        <v>8</v>
      </c>
      <c r="G717" s="19"/>
      <c r="H717" s="19"/>
      <c r="I717" s="19"/>
      <c r="J717" s="19"/>
      <c r="K717" s="19"/>
      <c r="L717" s="19"/>
      <c r="M717" s="19"/>
      <c r="N717" s="19"/>
      <c r="O717" s="19"/>
      <c r="P717" s="840" t="s">
        <v>1536</v>
      </c>
      <c r="Q717" s="439" t="s">
        <v>1614</v>
      </c>
      <c r="R717" s="92" t="s">
        <v>67</v>
      </c>
      <c r="S717" s="19"/>
      <c r="T717" s="19">
        <v>1</v>
      </c>
      <c r="U717" s="19"/>
      <c r="V717" s="19"/>
      <c r="X717" s="143"/>
      <c r="Y717" s="144">
        <v>1</v>
      </c>
      <c r="AB717" s="137">
        <f t="shared" si="142"/>
        <v>0</v>
      </c>
      <c r="AC717" s="137">
        <f t="shared" si="143"/>
        <v>0</v>
      </c>
      <c r="AD717" s="137">
        <f t="shared" si="144"/>
        <v>0</v>
      </c>
      <c r="AE717" s="137">
        <f t="shared" si="145"/>
        <v>0</v>
      </c>
      <c r="AF717" s="137">
        <f t="shared" si="146"/>
        <v>0</v>
      </c>
      <c r="AG717" s="137">
        <f t="shared" si="147"/>
        <v>0</v>
      </c>
      <c r="AH717" s="137">
        <f t="shared" si="148"/>
        <v>0</v>
      </c>
      <c r="AI717" s="137">
        <f t="shared" si="149"/>
        <v>0</v>
      </c>
      <c r="AJ717" s="137">
        <f t="shared" si="150"/>
        <v>0</v>
      </c>
      <c r="AK717" s="137">
        <f t="shared" si="151"/>
        <v>1</v>
      </c>
      <c r="AL717" s="145"/>
      <c r="AM717" s="133">
        <f t="shared" si="152"/>
        <v>1</v>
      </c>
      <c r="AO717" s="133">
        <f t="shared" si="153"/>
        <v>0</v>
      </c>
    </row>
    <row r="718" spans="1:41" s="133" customFormat="1" ht="38.25">
      <c r="A718" s="594">
        <v>710</v>
      </c>
      <c r="B718" s="213" t="s">
        <v>1563</v>
      </c>
      <c r="C718" s="247" t="s">
        <v>1564</v>
      </c>
      <c r="D718" s="247" t="s">
        <v>1461</v>
      </c>
      <c r="E718" s="776" t="s">
        <v>1565</v>
      </c>
      <c r="F718" s="209">
        <v>8</v>
      </c>
      <c r="G718" s="19"/>
      <c r="H718" s="19"/>
      <c r="I718" s="19"/>
      <c r="J718" s="19"/>
      <c r="K718" s="19"/>
      <c r="L718" s="19"/>
      <c r="M718" s="19"/>
      <c r="N718" s="19"/>
      <c r="O718" s="19"/>
      <c r="P718" s="840" t="s">
        <v>1566</v>
      </c>
      <c r="Q718" s="439" t="s">
        <v>1614</v>
      </c>
      <c r="R718" s="92" t="s">
        <v>67</v>
      </c>
      <c r="S718" s="19"/>
      <c r="T718" s="19">
        <v>1</v>
      </c>
      <c r="U718" s="19"/>
      <c r="V718" s="19"/>
      <c r="X718" s="143"/>
      <c r="Y718" s="144">
        <v>1</v>
      </c>
      <c r="AB718" s="137">
        <f t="shared" si="142"/>
        <v>0</v>
      </c>
      <c r="AC718" s="137">
        <f t="shared" si="143"/>
        <v>0</v>
      </c>
      <c r="AD718" s="137">
        <f t="shared" si="144"/>
        <v>0</v>
      </c>
      <c r="AE718" s="137">
        <f t="shared" si="145"/>
        <v>0</v>
      </c>
      <c r="AF718" s="137">
        <f t="shared" si="146"/>
        <v>0</v>
      </c>
      <c r="AG718" s="137">
        <f t="shared" si="147"/>
        <v>0</v>
      </c>
      <c r="AH718" s="137">
        <f t="shared" si="148"/>
        <v>0</v>
      </c>
      <c r="AI718" s="137">
        <f t="shared" si="149"/>
        <v>0</v>
      </c>
      <c r="AJ718" s="137">
        <f t="shared" si="150"/>
        <v>0</v>
      </c>
      <c r="AK718" s="137">
        <f t="shared" si="151"/>
        <v>1</v>
      </c>
      <c r="AL718" s="145"/>
      <c r="AM718" s="133">
        <f t="shared" si="152"/>
        <v>1</v>
      </c>
      <c r="AO718" s="133">
        <f t="shared" si="153"/>
        <v>0</v>
      </c>
    </row>
    <row r="719" spans="1:41" s="133" customFormat="1" ht="38.25">
      <c r="A719" s="594">
        <v>711</v>
      </c>
      <c r="B719" s="213" t="s">
        <v>1567</v>
      </c>
      <c r="C719" s="247" t="s">
        <v>1568</v>
      </c>
      <c r="D719" s="247" t="s">
        <v>66</v>
      </c>
      <c r="E719" s="776" t="s">
        <v>1565</v>
      </c>
      <c r="F719" s="209">
        <v>9</v>
      </c>
      <c r="G719" s="19"/>
      <c r="H719" s="19"/>
      <c r="I719" s="19"/>
      <c r="J719" s="19"/>
      <c r="K719" s="19"/>
      <c r="L719" s="19"/>
      <c r="M719" s="19"/>
      <c r="N719" s="19"/>
      <c r="O719" s="19"/>
      <c r="P719" s="840" t="s">
        <v>1566</v>
      </c>
      <c r="Q719" s="439" t="s">
        <v>1614</v>
      </c>
      <c r="R719" s="92" t="s">
        <v>67</v>
      </c>
      <c r="S719" s="19"/>
      <c r="T719" s="19">
        <v>1</v>
      </c>
      <c r="U719" s="19"/>
      <c r="V719" s="19"/>
      <c r="X719" s="143"/>
      <c r="Y719" s="144">
        <v>1</v>
      </c>
      <c r="AB719" s="137">
        <f t="shared" si="142"/>
        <v>0</v>
      </c>
      <c r="AC719" s="137">
        <f t="shared" si="143"/>
        <v>0</v>
      </c>
      <c r="AD719" s="137">
        <f t="shared" si="144"/>
        <v>0</v>
      </c>
      <c r="AE719" s="137">
        <f t="shared" si="145"/>
        <v>0</v>
      </c>
      <c r="AF719" s="137">
        <f t="shared" si="146"/>
        <v>0</v>
      </c>
      <c r="AG719" s="137">
        <f t="shared" si="147"/>
        <v>0</v>
      </c>
      <c r="AH719" s="137">
        <f t="shared" si="148"/>
        <v>0</v>
      </c>
      <c r="AI719" s="137">
        <f t="shared" si="149"/>
        <v>0</v>
      </c>
      <c r="AJ719" s="137">
        <f t="shared" si="150"/>
        <v>0</v>
      </c>
      <c r="AK719" s="137">
        <f t="shared" si="151"/>
        <v>1</v>
      </c>
      <c r="AL719" s="145"/>
      <c r="AM719" s="133">
        <f t="shared" si="152"/>
        <v>1</v>
      </c>
      <c r="AO719" s="133">
        <f t="shared" si="153"/>
        <v>0</v>
      </c>
    </row>
    <row r="720" spans="1:41" s="133" customFormat="1" ht="38.25">
      <c r="A720" s="594">
        <v>712</v>
      </c>
      <c r="B720" s="213" t="s">
        <v>1569</v>
      </c>
      <c r="C720" s="247" t="s">
        <v>1570</v>
      </c>
      <c r="D720" s="247" t="s">
        <v>66</v>
      </c>
      <c r="E720" s="776" t="s">
        <v>1378</v>
      </c>
      <c r="F720" s="209">
        <v>9</v>
      </c>
      <c r="G720" s="19"/>
      <c r="H720" s="19"/>
      <c r="I720" s="19"/>
      <c r="J720" s="19"/>
      <c r="K720" s="19"/>
      <c r="L720" s="19"/>
      <c r="M720" s="19"/>
      <c r="N720" s="19"/>
      <c r="O720" s="19"/>
      <c r="P720" s="840" t="s">
        <v>1566</v>
      </c>
      <c r="Q720" s="439" t="s">
        <v>1614</v>
      </c>
      <c r="R720" s="92" t="s">
        <v>67</v>
      </c>
      <c r="S720" s="19"/>
      <c r="T720" s="19">
        <v>1</v>
      </c>
      <c r="U720" s="19"/>
      <c r="V720" s="19"/>
      <c r="X720" s="143"/>
      <c r="Y720" s="144">
        <v>1</v>
      </c>
      <c r="AB720" s="137">
        <f t="shared" si="142"/>
        <v>0</v>
      </c>
      <c r="AC720" s="137">
        <f t="shared" si="143"/>
        <v>0</v>
      </c>
      <c r="AD720" s="137">
        <f t="shared" si="144"/>
        <v>0</v>
      </c>
      <c r="AE720" s="137">
        <f t="shared" si="145"/>
        <v>0</v>
      </c>
      <c r="AF720" s="137">
        <f t="shared" si="146"/>
        <v>0</v>
      </c>
      <c r="AG720" s="137">
        <f t="shared" si="147"/>
        <v>0</v>
      </c>
      <c r="AH720" s="137">
        <f t="shared" si="148"/>
        <v>0</v>
      </c>
      <c r="AI720" s="137">
        <f t="shared" si="149"/>
        <v>0</v>
      </c>
      <c r="AJ720" s="137">
        <f t="shared" si="150"/>
        <v>0</v>
      </c>
      <c r="AK720" s="137">
        <f t="shared" si="151"/>
        <v>1</v>
      </c>
      <c r="AL720" s="145"/>
      <c r="AM720" s="133">
        <f t="shared" si="152"/>
        <v>1</v>
      </c>
      <c r="AO720" s="133">
        <f t="shared" si="153"/>
        <v>0</v>
      </c>
    </row>
    <row r="721" spans="1:41" s="133" customFormat="1" ht="38.25">
      <c r="A721" s="594">
        <v>713</v>
      </c>
      <c r="B721" s="213" t="s">
        <v>1571</v>
      </c>
      <c r="C721" s="247" t="s">
        <v>1572</v>
      </c>
      <c r="D721" s="247" t="s">
        <v>66</v>
      </c>
      <c r="E721" s="7">
        <v>2017</v>
      </c>
      <c r="F721" s="209">
        <v>10</v>
      </c>
      <c r="G721" s="19"/>
      <c r="H721" s="19"/>
      <c r="I721" s="19"/>
      <c r="J721" s="19"/>
      <c r="K721" s="19"/>
      <c r="L721" s="19"/>
      <c r="M721" s="19"/>
      <c r="N721" s="19"/>
      <c r="O721" s="19"/>
      <c r="P721" s="840" t="s">
        <v>1566</v>
      </c>
      <c r="Q721" s="439" t="s">
        <v>1614</v>
      </c>
      <c r="R721" s="92" t="s">
        <v>67</v>
      </c>
      <c r="S721" s="19"/>
      <c r="T721" s="19">
        <v>1</v>
      </c>
      <c r="U721" s="19"/>
      <c r="V721" s="19"/>
      <c r="X721" s="143"/>
      <c r="Y721" s="144">
        <v>1</v>
      </c>
      <c r="AB721" s="137">
        <f t="shared" si="142"/>
        <v>0</v>
      </c>
      <c r="AC721" s="137">
        <f t="shared" si="143"/>
        <v>0</v>
      </c>
      <c r="AD721" s="137">
        <f t="shared" si="144"/>
        <v>0</v>
      </c>
      <c r="AE721" s="137">
        <f t="shared" si="145"/>
        <v>0</v>
      </c>
      <c r="AF721" s="137">
        <f t="shared" si="146"/>
        <v>0</v>
      </c>
      <c r="AG721" s="137">
        <f t="shared" si="147"/>
        <v>0</v>
      </c>
      <c r="AH721" s="137">
        <f t="shared" si="148"/>
        <v>0</v>
      </c>
      <c r="AI721" s="137">
        <f t="shared" si="149"/>
        <v>0</v>
      </c>
      <c r="AJ721" s="137">
        <f t="shared" si="150"/>
        <v>0</v>
      </c>
      <c r="AK721" s="137">
        <f t="shared" si="151"/>
        <v>1</v>
      </c>
      <c r="AL721" s="145"/>
      <c r="AM721" s="133">
        <f t="shared" si="152"/>
        <v>1</v>
      </c>
      <c r="AO721" s="133">
        <f t="shared" si="153"/>
        <v>0</v>
      </c>
    </row>
    <row r="722" spans="1:41" s="133" customFormat="1" ht="38.25">
      <c r="A722" s="594">
        <v>714</v>
      </c>
      <c r="B722" s="213" t="s">
        <v>1573</v>
      </c>
      <c r="C722" s="247" t="s">
        <v>1574</v>
      </c>
      <c r="D722" s="247" t="s">
        <v>1575</v>
      </c>
      <c r="E722" s="7">
        <v>2018</v>
      </c>
      <c r="F722" s="209">
        <v>10</v>
      </c>
      <c r="G722" s="19"/>
      <c r="H722" s="19"/>
      <c r="I722" s="19" t="s">
        <v>37</v>
      </c>
      <c r="J722" s="19"/>
      <c r="K722" s="19"/>
      <c r="L722" s="19"/>
      <c r="M722" s="19"/>
      <c r="N722" s="19"/>
      <c r="O722" s="19"/>
      <c r="P722" s="840" t="s">
        <v>1576</v>
      </c>
      <c r="Q722" s="439" t="s">
        <v>1614</v>
      </c>
      <c r="R722" s="92" t="s">
        <v>68</v>
      </c>
      <c r="S722" s="19"/>
      <c r="T722" s="19">
        <v>1</v>
      </c>
      <c r="U722" s="19"/>
      <c r="V722" s="19"/>
      <c r="X722" s="143"/>
      <c r="Y722" s="144"/>
      <c r="AB722" s="137">
        <f t="shared" si="142"/>
        <v>0</v>
      </c>
      <c r="AC722" s="137">
        <f t="shared" si="143"/>
        <v>0</v>
      </c>
      <c r="AD722" s="137">
        <f t="shared" si="144"/>
        <v>1</v>
      </c>
      <c r="AE722" s="137">
        <f t="shared" si="145"/>
        <v>0</v>
      </c>
      <c r="AF722" s="137">
        <f t="shared" si="146"/>
        <v>0</v>
      </c>
      <c r="AG722" s="137">
        <f t="shared" si="147"/>
        <v>0</v>
      </c>
      <c r="AH722" s="137">
        <f t="shared" si="148"/>
        <v>0</v>
      </c>
      <c r="AI722" s="137">
        <f t="shared" si="149"/>
        <v>0</v>
      </c>
      <c r="AJ722" s="137">
        <f t="shared" si="150"/>
        <v>0</v>
      </c>
      <c r="AK722" s="137">
        <f t="shared" si="151"/>
        <v>1</v>
      </c>
      <c r="AL722" s="145"/>
      <c r="AM722" s="133">
        <f t="shared" si="152"/>
        <v>0</v>
      </c>
      <c r="AO722" s="133">
        <f t="shared" si="153"/>
        <v>1</v>
      </c>
    </row>
    <row r="723" spans="1:41" s="133" customFormat="1" ht="38.25">
      <c r="A723" s="594">
        <v>715</v>
      </c>
      <c r="B723" s="213" t="s">
        <v>1577</v>
      </c>
      <c r="C723" s="247" t="s">
        <v>1578</v>
      </c>
      <c r="D723" s="247" t="s">
        <v>318</v>
      </c>
      <c r="E723" s="775" t="s">
        <v>1579</v>
      </c>
      <c r="F723" s="209">
        <v>7</v>
      </c>
      <c r="G723" s="19"/>
      <c r="H723" s="19"/>
      <c r="I723" s="19"/>
      <c r="J723" s="19"/>
      <c r="K723" s="19"/>
      <c r="L723" s="19"/>
      <c r="M723" s="19"/>
      <c r="N723" s="19"/>
      <c r="O723" s="19"/>
      <c r="P723" s="840" t="s">
        <v>1536</v>
      </c>
      <c r="Q723" s="439" t="s">
        <v>1614</v>
      </c>
      <c r="R723" s="92" t="s">
        <v>67</v>
      </c>
      <c r="S723" s="19"/>
      <c r="T723" s="19">
        <v>1</v>
      </c>
      <c r="U723" s="19"/>
      <c r="V723" s="19"/>
      <c r="X723" s="143"/>
      <c r="Y723" s="144">
        <v>1</v>
      </c>
      <c r="AB723" s="137">
        <f t="shared" si="142"/>
        <v>0</v>
      </c>
      <c r="AC723" s="137">
        <f t="shared" si="143"/>
        <v>0</v>
      </c>
      <c r="AD723" s="137">
        <f t="shared" si="144"/>
        <v>0</v>
      </c>
      <c r="AE723" s="137">
        <f t="shared" si="145"/>
        <v>0</v>
      </c>
      <c r="AF723" s="137">
        <f t="shared" si="146"/>
        <v>0</v>
      </c>
      <c r="AG723" s="137">
        <f t="shared" si="147"/>
        <v>0</v>
      </c>
      <c r="AH723" s="137">
        <f t="shared" si="148"/>
        <v>0</v>
      </c>
      <c r="AI723" s="137">
        <f t="shared" si="149"/>
        <v>0</v>
      </c>
      <c r="AJ723" s="137">
        <f t="shared" si="150"/>
        <v>0</v>
      </c>
      <c r="AK723" s="137">
        <f t="shared" si="151"/>
        <v>1</v>
      </c>
      <c r="AL723" s="145"/>
      <c r="AM723" s="133">
        <f t="shared" si="152"/>
        <v>1</v>
      </c>
      <c r="AO723" s="133">
        <f t="shared" si="153"/>
        <v>0</v>
      </c>
    </row>
    <row r="724" spans="1:41" s="133" customFormat="1" ht="38.25">
      <c r="A724" s="594">
        <v>716</v>
      </c>
      <c r="B724" s="213" t="s">
        <v>1580</v>
      </c>
      <c r="C724" s="247" t="s">
        <v>1581</v>
      </c>
      <c r="D724" s="247" t="s">
        <v>1582</v>
      </c>
      <c r="E724" s="775" t="s">
        <v>1583</v>
      </c>
      <c r="F724" s="209">
        <v>11</v>
      </c>
      <c r="G724" s="19"/>
      <c r="H724" s="19"/>
      <c r="I724" s="19"/>
      <c r="J724" s="19"/>
      <c r="K724" s="19"/>
      <c r="L724" s="19"/>
      <c r="M724" s="19"/>
      <c r="N724" s="19"/>
      <c r="O724" s="19"/>
      <c r="P724" s="840" t="s">
        <v>1536</v>
      </c>
      <c r="Q724" s="439" t="s">
        <v>1614</v>
      </c>
      <c r="R724" s="92" t="s">
        <v>67</v>
      </c>
      <c r="S724" s="19"/>
      <c r="T724" s="19">
        <v>1</v>
      </c>
      <c r="U724" s="19"/>
      <c r="V724" s="19"/>
      <c r="X724" s="143"/>
      <c r="Y724" s="144">
        <v>1</v>
      </c>
      <c r="AB724" s="137">
        <f t="shared" si="142"/>
        <v>0</v>
      </c>
      <c r="AC724" s="137">
        <f t="shared" si="143"/>
        <v>0</v>
      </c>
      <c r="AD724" s="137">
        <f t="shared" si="144"/>
        <v>0</v>
      </c>
      <c r="AE724" s="137">
        <f t="shared" si="145"/>
        <v>0</v>
      </c>
      <c r="AF724" s="137">
        <f t="shared" si="146"/>
        <v>0</v>
      </c>
      <c r="AG724" s="137">
        <f t="shared" si="147"/>
        <v>0</v>
      </c>
      <c r="AH724" s="137">
        <f t="shared" si="148"/>
        <v>0</v>
      </c>
      <c r="AI724" s="137">
        <f t="shared" si="149"/>
        <v>0</v>
      </c>
      <c r="AJ724" s="137">
        <f t="shared" si="150"/>
        <v>0</v>
      </c>
      <c r="AK724" s="137">
        <f t="shared" si="151"/>
        <v>1</v>
      </c>
      <c r="AL724" s="145"/>
      <c r="AM724" s="133">
        <f t="shared" si="152"/>
        <v>1</v>
      </c>
      <c r="AO724" s="133">
        <f t="shared" si="153"/>
        <v>0</v>
      </c>
    </row>
    <row r="725" spans="1:41" s="133" customFormat="1" ht="38.25">
      <c r="A725" s="594">
        <v>717</v>
      </c>
      <c r="B725" s="213" t="s">
        <v>102</v>
      </c>
      <c r="C725" s="247" t="s">
        <v>1584</v>
      </c>
      <c r="D725" s="247" t="s">
        <v>364</v>
      </c>
      <c r="E725" s="775" t="s">
        <v>1585</v>
      </c>
      <c r="F725" s="209">
        <v>8</v>
      </c>
      <c r="G725" s="19"/>
      <c r="H725" s="19"/>
      <c r="I725" s="19"/>
      <c r="J725" s="19"/>
      <c r="K725" s="19"/>
      <c r="L725" s="19"/>
      <c r="M725" s="19"/>
      <c r="N725" s="19"/>
      <c r="O725" s="19"/>
      <c r="P725" s="840" t="s">
        <v>1536</v>
      </c>
      <c r="Q725" s="439" t="s">
        <v>1614</v>
      </c>
      <c r="R725" s="92" t="s">
        <v>68</v>
      </c>
      <c r="S725" s="19">
        <v>1</v>
      </c>
      <c r="T725" s="19"/>
      <c r="U725" s="19"/>
      <c r="V725" s="19"/>
      <c r="X725" s="143"/>
      <c r="Y725" s="144">
        <v>1</v>
      </c>
      <c r="AB725" s="137">
        <f t="shared" si="142"/>
        <v>0</v>
      </c>
      <c r="AC725" s="137">
        <f t="shared" si="143"/>
        <v>0</v>
      </c>
      <c r="AD725" s="137">
        <f t="shared" si="144"/>
        <v>0</v>
      </c>
      <c r="AE725" s="137">
        <f t="shared" si="145"/>
        <v>0</v>
      </c>
      <c r="AF725" s="137">
        <f t="shared" si="146"/>
        <v>0</v>
      </c>
      <c r="AG725" s="137">
        <f t="shared" si="147"/>
        <v>0</v>
      </c>
      <c r="AH725" s="137">
        <f t="shared" si="148"/>
        <v>0</v>
      </c>
      <c r="AI725" s="137">
        <f t="shared" si="149"/>
        <v>0</v>
      </c>
      <c r="AJ725" s="137">
        <f t="shared" si="150"/>
        <v>0</v>
      </c>
      <c r="AK725" s="137">
        <f t="shared" si="151"/>
        <v>1</v>
      </c>
      <c r="AL725" s="145"/>
      <c r="AM725" s="133">
        <f t="shared" si="152"/>
        <v>1</v>
      </c>
      <c r="AO725" s="133">
        <f t="shared" si="153"/>
        <v>0</v>
      </c>
    </row>
    <row r="726" spans="1:41" s="133" customFormat="1" ht="38.25">
      <c r="A726" s="594">
        <v>718</v>
      </c>
      <c r="B726" s="213" t="s">
        <v>1586</v>
      </c>
      <c r="C726" s="247" t="s">
        <v>1587</v>
      </c>
      <c r="D726" s="247" t="s">
        <v>1588</v>
      </c>
      <c r="E726" s="775" t="s">
        <v>1589</v>
      </c>
      <c r="F726" s="209">
        <v>10</v>
      </c>
      <c r="G726" s="19"/>
      <c r="H726" s="19"/>
      <c r="I726" s="19"/>
      <c r="J726" s="19"/>
      <c r="K726" s="19"/>
      <c r="L726" s="19"/>
      <c r="M726" s="19"/>
      <c r="N726" s="19"/>
      <c r="O726" s="19"/>
      <c r="P726" s="840" t="s">
        <v>1536</v>
      </c>
      <c r="Q726" s="439" t="s">
        <v>1614</v>
      </c>
      <c r="R726" s="92" t="s">
        <v>67</v>
      </c>
      <c r="S726" s="19">
        <v>1</v>
      </c>
      <c r="T726" s="19"/>
      <c r="U726" s="19"/>
      <c r="V726" s="19"/>
      <c r="X726" s="143"/>
      <c r="Y726" s="144">
        <v>1</v>
      </c>
      <c r="AB726" s="137">
        <f t="shared" si="142"/>
        <v>0</v>
      </c>
      <c r="AC726" s="137">
        <f t="shared" si="143"/>
        <v>0</v>
      </c>
      <c r="AD726" s="137">
        <f t="shared" si="144"/>
        <v>0</v>
      </c>
      <c r="AE726" s="137">
        <f t="shared" si="145"/>
        <v>0</v>
      </c>
      <c r="AF726" s="137">
        <f t="shared" si="146"/>
        <v>0</v>
      </c>
      <c r="AG726" s="137">
        <f t="shared" si="147"/>
        <v>0</v>
      </c>
      <c r="AH726" s="137">
        <f t="shared" si="148"/>
        <v>0</v>
      </c>
      <c r="AI726" s="137">
        <f t="shared" si="149"/>
        <v>0</v>
      </c>
      <c r="AJ726" s="137">
        <f t="shared" si="150"/>
        <v>0</v>
      </c>
      <c r="AK726" s="137">
        <f t="shared" si="151"/>
        <v>1</v>
      </c>
      <c r="AL726" s="145"/>
      <c r="AM726" s="133">
        <f t="shared" si="152"/>
        <v>1</v>
      </c>
      <c r="AO726" s="133">
        <f t="shared" si="153"/>
        <v>0</v>
      </c>
    </row>
    <row r="727" spans="1:41" s="133" customFormat="1" ht="38.25">
      <c r="A727" s="594">
        <v>719</v>
      </c>
      <c r="B727" s="213" t="s">
        <v>1590</v>
      </c>
      <c r="C727" s="247" t="s">
        <v>1591</v>
      </c>
      <c r="D727" s="247" t="s">
        <v>1592</v>
      </c>
      <c r="E727" s="775" t="s">
        <v>1593</v>
      </c>
      <c r="F727" s="209">
        <v>7</v>
      </c>
      <c r="G727" s="19"/>
      <c r="H727" s="19"/>
      <c r="I727" s="19"/>
      <c r="J727" s="19"/>
      <c r="K727" s="19"/>
      <c r="L727" s="19"/>
      <c r="M727" s="19"/>
      <c r="N727" s="19"/>
      <c r="O727" s="19"/>
      <c r="P727" s="840" t="s">
        <v>1536</v>
      </c>
      <c r="Q727" s="439" t="s">
        <v>1614</v>
      </c>
      <c r="R727" s="92" t="s">
        <v>67</v>
      </c>
      <c r="S727" s="19"/>
      <c r="T727" s="19">
        <v>1</v>
      </c>
      <c r="U727" s="19"/>
      <c r="V727" s="19"/>
      <c r="X727" s="143"/>
      <c r="Y727" s="144">
        <v>1</v>
      </c>
      <c r="AB727" s="137">
        <f t="shared" si="142"/>
        <v>0</v>
      </c>
      <c r="AC727" s="137">
        <f t="shared" si="143"/>
        <v>0</v>
      </c>
      <c r="AD727" s="137">
        <f t="shared" si="144"/>
        <v>0</v>
      </c>
      <c r="AE727" s="137">
        <f t="shared" si="145"/>
        <v>0</v>
      </c>
      <c r="AF727" s="137">
        <f t="shared" si="146"/>
        <v>0</v>
      </c>
      <c r="AG727" s="137">
        <f t="shared" si="147"/>
        <v>0</v>
      </c>
      <c r="AH727" s="137">
        <f t="shared" si="148"/>
        <v>0</v>
      </c>
      <c r="AI727" s="137">
        <f t="shared" si="149"/>
        <v>0</v>
      </c>
      <c r="AJ727" s="137">
        <f t="shared" si="150"/>
        <v>0</v>
      </c>
      <c r="AK727" s="137">
        <f t="shared" si="151"/>
        <v>1</v>
      </c>
      <c r="AL727" s="145"/>
      <c r="AM727" s="133">
        <f t="shared" si="152"/>
        <v>1</v>
      </c>
      <c r="AO727" s="133">
        <f t="shared" si="153"/>
        <v>0</v>
      </c>
    </row>
    <row r="728" spans="1:41" s="133" customFormat="1" ht="38.25">
      <c r="A728" s="594">
        <v>720</v>
      </c>
      <c r="B728" s="213" t="s">
        <v>1594</v>
      </c>
      <c r="C728" s="247" t="s">
        <v>1595</v>
      </c>
      <c r="D728" s="247" t="s">
        <v>1596</v>
      </c>
      <c r="E728" s="775" t="s">
        <v>1597</v>
      </c>
      <c r="F728" s="209">
        <v>10</v>
      </c>
      <c r="G728" s="19"/>
      <c r="H728" s="19"/>
      <c r="I728" s="19"/>
      <c r="J728" s="19"/>
      <c r="K728" s="19"/>
      <c r="L728" s="19"/>
      <c r="M728" s="19"/>
      <c r="N728" s="19"/>
      <c r="O728" s="19"/>
      <c r="P728" s="840" t="s">
        <v>1536</v>
      </c>
      <c r="Q728" s="439" t="s">
        <v>1614</v>
      </c>
      <c r="R728" s="92" t="s">
        <v>67</v>
      </c>
      <c r="S728" s="19">
        <v>1</v>
      </c>
      <c r="T728" s="19"/>
      <c r="U728" s="19"/>
      <c r="V728" s="19"/>
      <c r="X728" s="143"/>
      <c r="Y728" s="144">
        <v>1</v>
      </c>
      <c r="AB728" s="137">
        <f t="shared" si="142"/>
        <v>0</v>
      </c>
      <c r="AC728" s="137">
        <f t="shared" si="143"/>
        <v>0</v>
      </c>
      <c r="AD728" s="137">
        <f t="shared" si="144"/>
        <v>0</v>
      </c>
      <c r="AE728" s="137">
        <f t="shared" si="145"/>
        <v>0</v>
      </c>
      <c r="AF728" s="137">
        <f t="shared" si="146"/>
        <v>0</v>
      </c>
      <c r="AG728" s="137">
        <f t="shared" si="147"/>
        <v>0</v>
      </c>
      <c r="AH728" s="137">
        <f t="shared" si="148"/>
        <v>0</v>
      </c>
      <c r="AI728" s="137">
        <f t="shared" si="149"/>
        <v>0</v>
      </c>
      <c r="AJ728" s="137">
        <f t="shared" si="150"/>
        <v>0</v>
      </c>
      <c r="AK728" s="137">
        <f t="shared" si="151"/>
        <v>1</v>
      </c>
      <c r="AL728" s="145"/>
      <c r="AM728" s="133">
        <f t="shared" si="152"/>
        <v>1</v>
      </c>
      <c r="AO728" s="133">
        <f t="shared" si="153"/>
        <v>0</v>
      </c>
    </row>
    <row r="729" spans="1:41" s="133" customFormat="1" ht="51">
      <c r="A729" s="594">
        <v>721</v>
      </c>
      <c r="B729" s="213" t="s">
        <v>1598</v>
      </c>
      <c r="C729" s="247" t="s">
        <v>1599</v>
      </c>
      <c r="D729" s="247" t="s">
        <v>1600</v>
      </c>
      <c r="E729" s="775" t="s">
        <v>1601</v>
      </c>
      <c r="F729" s="209">
        <v>9</v>
      </c>
      <c r="G729" s="19"/>
      <c r="H729" s="19"/>
      <c r="I729" s="19"/>
      <c r="J729" s="19"/>
      <c r="K729" s="19"/>
      <c r="L729" s="19"/>
      <c r="M729" s="19"/>
      <c r="N729" s="19"/>
      <c r="O729" s="19"/>
      <c r="P729" s="840" t="s">
        <v>1602</v>
      </c>
      <c r="Q729" s="439" t="s">
        <v>1614</v>
      </c>
      <c r="R729" s="92" t="s">
        <v>67</v>
      </c>
      <c r="S729" s="19"/>
      <c r="T729" s="19">
        <v>1</v>
      </c>
      <c r="U729" s="19"/>
      <c r="V729" s="19"/>
      <c r="X729" s="143"/>
      <c r="Y729" s="144">
        <v>1</v>
      </c>
      <c r="AB729" s="137">
        <f t="shared" si="142"/>
        <v>0</v>
      </c>
      <c r="AC729" s="137">
        <f t="shared" si="143"/>
        <v>0</v>
      </c>
      <c r="AD729" s="137">
        <f t="shared" si="144"/>
        <v>0</v>
      </c>
      <c r="AE729" s="137">
        <f t="shared" si="145"/>
        <v>0</v>
      </c>
      <c r="AF729" s="137">
        <f t="shared" si="146"/>
        <v>0</v>
      </c>
      <c r="AG729" s="137">
        <f t="shared" si="147"/>
        <v>0</v>
      </c>
      <c r="AH729" s="137">
        <f t="shared" si="148"/>
        <v>0</v>
      </c>
      <c r="AI729" s="137">
        <f t="shared" si="149"/>
        <v>0</v>
      </c>
      <c r="AJ729" s="137">
        <f t="shared" si="150"/>
        <v>0</v>
      </c>
      <c r="AK729" s="137">
        <f t="shared" si="151"/>
        <v>1</v>
      </c>
      <c r="AL729" s="145">
        <v>1</v>
      </c>
      <c r="AM729" s="133">
        <f t="shared" si="152"/>
        <v>2</v>
      </c>
      <c r="AO729" s="133">
        <f t="shared" si="153"/>
        <v>0</v>
      </c>
    </row>
    <row r="730" spans="1:41" s="133" customFormat="1" ht="51">
      <c r="A730" s="594">
        <v>722</v>
      </c>
      <c r="B730" s="213" t="s">
        <v>1603</v>
      </c>
      <c r="C730" s="247" t="s">
        <v>1604</v>
      </c>
      <c r="D730" s="247" t="s">
        <v>215</v>
      </c>
      <c r="E730" s="775" t="s">
        <v>1605</v>
      </c>
      <c r="F730" s="209">
        <v>10</v>
      </c>
      <c r="G730" s="19"/>
      <c r="H730" s="19"/>
      <c r="I730" s="19"/>
      <c r="J730" s="19"/>
      <c r="K730" s="19"/>
      <c r="L730" s="19"/>
      <c r="M730" s="19"/>
      <c r="N730" s="19"/>
      <c r="O730" s="19"/>
      <c r="P730" s="840" t="s">
        <v>1602</v>
      </c>
      <c r="Q730" s="439" t="s">
        <v>1614</v>
      </c>
      <c r="R730" s="92" t="s">
        <v>67</v>
      </c>
      <c r="S730" s="19"/>
      <c r="T730" s="19">
        <v>1</v>
      </c>
      <c r="U730" s="19"/>
      <c r="V730" s="19"/>
      <c r="X730" s="143"/>
      <c r="Y730" s="144">
        <v>1</v>
      </c>
      <c r="AB730" s="137">
        <f t="shared" si="142"/>
        <v>0</v>
      </c>
      <c r="AC730" s="137">
        <f t="shared" si="143"/>
        <v>0</v>
      </c>
      <c r="AD730" s="137">
        <f t="shared" si="144"/>
        <v>0</v>
      </c>
      <c r="AE730" s="137">
        <f t="shared" si="145"/>
        <v>0</v>
      </c>
      <c r="AF730" s="137">
        <f t="shared" si="146"/>
        <v>0</v>
      </c>
      <c r="AG730" s="137">
        <f t="shared" si="147"/>
        <v>0</v>
      </c>
      <c r="AH730" s="137">
        <f t="shared" si="148"/>
        <v>0</v>
      </c>
      <c r="AI730" s="137">
        <f t="shared" si="149"/>
        <v>0</v>
      </c>
      <c r="AJ730" s="137">
        <f t="shared" si="150"/>
        <v>0</v>
      </c>
      <c r="AK730" s="137">
        <f t="shared" si="151"/>
        <v>1</v>
      </c>
      <c r="AL730" s="145">
        <v>1</v>
      </c>
      <c r="AM730" s="133">
        <f t="shared" si="152"/>
        <v>2</v>
      </c>
      <c r="AO730" s="133">
        <f t="shared" si="153"/>
        <v>0</v>
      </c>
    </row>
    <row r="731" spans="1:41" s="133" customFormat="1" ht="38.25">
      <c r="A731" s="594">
        <v>723</v>
      </c>
      <c r="B731" s="213" t="s">
        <v>1606</v>
      </c>
      <c r="C731" s="247" t="s">
        <v>1607</v>
      </c>
      <c r="D731" s="247" t="s">
        <v>1608</v>
      </c>
      <c r="E731" s="775" t="s">
        <v>1609</v>
      </c>
      <c r="F731" s="209">
        <v>280</v>
      </c>
      <c r="G731" s="19"/>
      <c r="H731" s="19"/>
      <c r="I731" s="19"/>
      <c r="J731" s="19"/>
      <c r="K731" s="19"/>
      <c r="L731" s="19"/>
      <c r="M731" s="19"/>
      <c r="N731" s="19"/>
      <c r="O731" s="19"/>
      <c r="P731" s="840" t="s">
        <v>1536</v>
      </c>
      <c r="Q731" s="439" t="s">
        <v>1614</v>
      </c>
      <c r="R731" s="92" t="s">
        <v>67</v>
      </c>
      <c r="S731" s="19"/>
      <c r="T731" s="19"/>
      <c r="U731" s="19"/>
      <c r="V731" s="19">
        <v>1</v>
      </c>
      <c r="X731" s="143"/>
      <c r="Y731" s="144">
        <v>1</v>
      </c>
      <c r="AB731" s="137">
        <f t="shared" si="142"/>
        <v>0</v>
      </c>
      <c r="AC731" s="137">
        <f t="shared" si="143"/>
        <v>0</v>
      </c>
      <c r="AD731" s="137">
        <f t="shared" si="144"/>
        <v>0</v>
      </c>
      <c r="AE731" s="137">
        <f t="shared" si="145"/>
        <v>0</v>
      </c>
      <c r="AF731" s="137">
        <f t="shared" si="146"/>
        <v>0</v>
      </c>
      <c r="AG731" s="137">
        <f t="shared" si="147"/>
        <v>0</v>
      </c>
      <c r="AH731" s="137">
        <f t="shared" si="148"/>
        <v>0</v>
      </c>
      <c r="AI731" s="137">
        <f t="shared" si="149"/>
        <v>0</v>
      </c>
      <c r="AJ731" s="137">
        <f t="shared" si="150"/>
        <v>0</v>
      </c>
      <c r="AK731" s="137">
        <f t="shared" si="151"/>
        <v>1</v>
      </c>
      <c r="AL731" s="145"/>
      <c r="AM731" s="133">
        <f t="shared" si="152"/>
        <v>1</v>
      </c>
      <c r="AO731" s="133">
        <f t="shared" si="153"/>
        <v>0</v>
      </c>
    </row>
    <row r="732" spans="1:41" s="133" customFormat="1" ht="38.25">
      <c r="A732" s="594">
        <v>724</v>
      </c>
      <c r="B732" s="213" t="s">
        <v>1610</v>
      </c>
      <c r="C732" s="247" t="s">
        <v>1611</v>
      </c>
      <c r="D732" s="247" t="s">
        <v>1612</v>
      </c>
      <c r="E732" s="775" t="s">
        <v>1613</v>
      </c>
      <c r="F732" s="209">
        <v>15</v>
      </c>
      <c r="G732" s="19"/>
      <c r="H732" s="19"/>
      <c r="I732" s="19"/>
      <c r="J732" s="19"/>
      <c r="K732" s="19"/>
      <c r="L732" s="19"/>
      <c r="M732" s="19"/>
      <c r="N732" s="19"/>
      <c r="O732" s="19"/>
      <c r="P732" s="840" t="s">
        <v>1536</v>
      </c>
      <c r="Q732" s="439" t="s">
        <v>1614</v>
      </c>
      <c r="R732" s="92" t="s">
        <v>68</v>
      </c>
      <c r="S732" s="19">
        <v>1</v>
      </c>
      <c r="T732" s="19"/>
      <c r="U732" s="19"/>
      <c r="V732" s="19"/>
      <c r="X732" s="143"/>
      <c r="Y732" s="144">
        <v>1</v>
      </c>
      <c r="AB732" s="137">
        <f t="shared" si="142"/>
        <v>0</v>
      </c>
      <c r="AC732" s="137">
        <f t="shared" si="143"/>
        <v>0</v>
      </c>
      <c r="AD732" s="137">
        <f t="shared" si="144"/>
        <v>0</v>
      </c>
      <c r="AE732" s="137">
        <f t="shared" si="145"/>
        <v>0</v>
      </c>
      <c r="AF732" s="137">
        <f t="shared" si="146"/>
        <v>0</v>
      </c>
      <c r="AG732" s="137">
        <f t="shared" si="147"/>
        <v>0</v>
      </c>
      <c r="AH732" s="137">
        <f t="shared" si="148"/>
        <v>0</v>
      </c>
      <c r="AI732" s="137">
        <f t="shared" si="149"/>
        <v>0</v>
      </c>
      <c r="AJ732" s="137">
        <f t="shared" si="150"/>
        <v>0</v>
      </c>
      <c r="AK732" s="137">
        <f t="shared" si="151"/>
        <v>1</v>
      </c>
      <c r="AL732" s="145"/>
      <c r="AM732" s="133">
        <f t="shared" si="152"/>
        <v>1</v>
      </c>
      <c r="AO732" s="133">
        <f t="shared" si="153"/>
        <v>0</v>
      </c>
    </row>
    <row r="733" spans="1:41" s="133" customFormat="1" ht="63.75">
      <c r="A733" s="594">
        <v>725</v>
      </c>
      <c r="B733" s="440" t="s">
        <v>1615</v>
      </c>
      <c r="C733" s="247" t="s">
        <v>1616</v>
      </c>
      <c r="D733" s="247" t="s">
        <v>1617</v>
      </c>
      <c r="E733" s="439">
        <v>2004</v>
      </c>
      <c r="F733" s="439" t="s">
        <v>1618</v>
      </c>
      <c r="G733" s="19" t="s">
        <v>37</v>
      </c>
      <c r="H733" s="19" t="s">
        <v>37</v>
      </c>
      <c r="I733" s="19" t="s">
        <v>37</v>
      </c>
      <c r="J733" s="19"/>
      <c r="K733" s="19" t="s">
        <v>37</v>
      </c>
      <c r="L733" s="19"/>
      <c r="M733" s="19"/>
      <c r="N733" s="19"/>
      <c r="O733" s="19"/>
      <c r="P733" s="840"/>
      <c r="Q733" s="439" t="s">
        <v>1619</v>
      </c>
      <c r="R733" s="92" t="s">
        <v>68</v>
      </c>
      <c r="S733" s="19">
        <v>1</v>
      </c>
      <c r="T733" s="19"/>
      <c r="U733" s="19"/>
      <c r="V733" s="19"/>
      <c r="X733" s="143"/>
      <c r="Y733" s="144"/>
      <c r="AB733" s="137">
        <f t="shared" si="142"/>
        <v>1</v>
      </c>
      <c r="AC733" s="137">
        <f t="shared" si="143"/>
        <v>1</v>
      </c>
      <c r="AD733" s="137">
        <f t="shared" si="144"/>
        <v>1</v>
      </c>
      <c r="AE733" s="137">
        <f t="shared" si="145"/>
        <v>0</v>
      </c>
      <c r="AF733" s="137">
        <f t="shared" si="146"/>
        <v>1</v>
      </c>
      <c r="AG733" s="137">
        <f t="shared" si="147"/>
        <v>0</v>
      </c>
      <c r="AH733" s="137">
        <f t="shared" si="148"/>
        <v>0</v>
      </c>
      <c r="AI733" s="137">
        <f t="shared" si="149"/>
        <v>0</v>
      </c>
      <c r="AJ733" s="137">
        <f t="shared" si="150"/>
        <v>0</v>
      </c>
      <c r="AK733" s="137">
        <f t="shared" si="151"/>
        <v>0</v>
      </c>
      <c r="AL733" s="145"/>
      <c r="AM733" s="133">
        <f t="shared" si="152"/>
        <v>0</v>
      </c>
      <c r="AO733" s="133">
        <f t="shared" si="153"/>
        <v>0</v>
      </c>
    </row>
    <row r="734" spans="1:41" s="133" customFormat="1" ht="38.25">
      <c r="A734" s="594">
        <v>726</v>
      </c>
      <c r="B734" s="440" t="s">
        <v>3775</v>
      </c>
      <c r="C734" s="247" t="s">
        <v>3776</v>
      </c>
      <c r="D734" s="247" t="s">
        <v>3777</v>
      </c>
      <c r="E734" s="439">
        <v>1977</v>
      </c>
      <c r="F734" s="439" t="s">
        <v>55</v>
      </c>
      <c r="G734" s="19" t="s">
        <v>37</v>
      </c>
      <c r="H734" s="19"/>
      <c r="I734" s="19" t="s">
        <v>37</v>
      </c>
      <c r="J734" s="19"/>
      <c r="K734" s="19"/>
      <c r="L734" s="19"/>
      <c r="M734" s="19"/>
      <c r="N734" s="19" t="s">
        <v>37</v>
      </c>
      <c r="O734" s="19"/>
      <c r="P734" s="840"/>
      <c r="Q734" s="439" t="s">
        <v>1619</v>
      </c>
      <c r="R734" s="92" t="s">
        <v>68</v>
      </c>
      <c r="S734" s="19"/>
      <c r="T734" s="19"/>
      <c r="U734" s="19"/>
      <c r="V734" s="19">
        <v>1</v>
      </c>
      <c r="X734" s="143"/>
      <c r="Y734" s="144"/>
      <c r="AB734" s="137">
        <f t="shared" si="142"/>
        <v>1</v>
      </c>
      <c r="AC734" s="137">
        <f t="shared" si="143"/>
        <v>0</v>
      </c>
      <c r="AD734" s="137">
        <f t="shared" si="144"/>
        <v>1</v>
      </c>
      <c r="AE734" s="137">
        <f t="shared" si="145"/>
        <v>0</v>
      </c>
      <c r="AF734" s="137">
        <f t="shared" si="146"/>
        <v>0</v>
      </c>
      <c r="AG734" s="137">
        <f t="shared" si="147"/>
        <v>0</v>
      </c>
      <c r="AH734" s="137">
        <f t="shared" si="148"/>
        <v>0</v>
      </c>
      <c r="AI734" s="137">
        <f t="shared" si="149"/>
        <v>1</v>
      </c>
      <c r="AJ734" s="137">
        <f t="shared" si="150"/>
        <v>0</v>
      </c>
      <c r="AK734" s="137">
        <f t="shared" si="151"/>
        <v>0</v>
      </c>
      <c r="AL734" s="145"/>
      <c r="AM734" s="133">
        <f t="shared" si="152"/>
        <v>0</v>
      </c>
      <c r="AO734" s="133">
        <f t="shared" si="153"/>
        <v>0</v>
      </c>
    </row>
    <row r="735" spans="1:41" s="133" customFormat="1" ht="51">
      <c r="A735" s="594">
        <v>727</v>
      </c>
      <c r="B735" s="370" t="s">
        <v>1620</v>
      </c>
      <c r="C735" s="851" t="s">
        <v>1621</v>
      </c>
      <c r="D735" s="851" t="s">
        <v>1622</v>
      </c>
      <c r="E735" s="324">
        <v>2010</v>
      </c>
      <c r="F735" s="324">
        <v>13</v>
      </c>
      <c r="G735" s="852"/>
      <c r="H735" s="852"/>
      <c r="I735" s="852"/>
      <c r="J735" s="852"/>
      <c r="K735" s="852"/>
      <c r="L735" s="852"/>
      <c r="M735" s="852"/>
      <c r="N735" s="852"/>
      <c r="O735" s="853"/>
      <c r="P735" s="851" t="s">
        <v>1623</v>
      </c>
      <c r="Q735" s="439" t="s">
        <v>1764</v>
      </c>
      <c r="R735" s="92" t="s">
        <v>67</v>
      </c>
      <c r="S735" s="19">
        <v>1</v>
      </c>
      <c r="T735" s="19"/>
      <c r="U735" s="19"/>
      <c r="V735" s="19"/>
      <c r="W735" s="92"/>
      <c r="X735" s="470"/>
      <c r="Y735" s="471">
        <v>1</v>
      </c>
      <c r="Z735" s="92"/>
      <c r="AA735" s="92"/>
      <c r="AB735" s="137">
        <f t="shared" si="142"/>
        <v>0</v>
      </c>
      <c r="AC735" s="137">
        <f t="shared" si="143"/>
        <v>0</v>
      </c>
      <c r="AD735" s="137">
        <f t="shared" si="144"/>
        <v>0</v>
      </c>
      <c r="AE735" s="137">
        <f t="shared" si="145"/>
        <v>0</v>
      </c>
      <c r="AF735" s="137">
        <f t="shared" si="146"/>
        <v>0</v>
      </c>
      <c r="AG735" s="137">
        <f t="shared" si="147"/>
        <v>0</v>
      </c>
      <c r="AH735" s="137">
        <f t="shared" si="148"/>
        <v>0</v>
      </c>
      <c r="AI735" s="137">
        <f t="shared" si="149"/>
        <v>0</v>
      </c>
      <c r="AJ735" s="137">
        <f t="shared" si="150"/>
        <v>0</v>
      </c>
      <c r="AK735" s="137">
        <f t="shared" si="151"/>
        <v>1</v>
      </c>
      <c r="AL735" s="145"/>
      <c r="AM735" s="133">
        <f t="shared" si="152"/>
        <v>1</v>
      </c>
      <c r="AO735" s="133">
        <f t="shared" si="153"/>
        <v>0</v>
      </c>
    </row>
    <row r="736" spans="1:41" s="133" customFormat="1" ht="38.25">
      <c r="A736" s="594">
        <v>728</v>
      </c>
      <c r="B736" s="370" t="s">
        <v>1624</v>
      </c>
      <c r="C736" s="851" t="s">
        <v>1625</v>
      </c>
      <c r="D736" s="851" t="s">
        <v>1626</v>
      </c>
      <c r="E736" s="324">
        <v>2010</v>
      </c>
      <c r="F736" s="324">
        <v>10</v>
      </c>
      <c r="G736" s="852"/>
      <c r="H736" s="852"/>
      <c r="I736" s="852"/>
      <c r="J736" s="852"/>
      <c r="K736" s="852"/>
      <c r="L736" s="852"/>
      <c r="M736" s="852"/>
      <c r="N736" s="852"/>
      <c r="O736" s="853"/>
      <c r="P736" s="327" t="s">
        <v>1627</v>
      </c>
      <c r="Q736" s="439" t="s">
        <v>1764</v>
      </c>
      <c r="R736" s="92" t="s">
        <v>68</v>
      </c>
      <c r="S736" s="19">
        <v>1</v>
      </c>
      <c r="T736" s="19"/>
      <c r="U736" s="19"/>
      <c r="V736" s="19"/>
      <c r="W736" s="92"/>
      <c r="X736" s="470"/>
      <c r="Y736" s="471">
        <v>1</v>
      </c>
      <c r="Z736" s="92"/>
      <c r="AA736" s="92"/>
      <c r="AB736" s="137">
        <f t="shared" si="142"/>
        <v>0</v>
      </c>
      <c r="AC736" s="137">
        <f t="shared" si="143"/>
        <v>0</v>
      </c>
      <c r="AD736" s="137">
        <f t="shared" si="144"/>
        <v>0</v>
      </c>
      <c r="AE736" s="137">
        <f t="shared" si="145"/>
        <v>0</v>
      </c>
      <c r="AF736" s="137">
        <f t="shared" si="146"/>
        <v>0</v>
      </c>
      <c r="AG736" s="137">
        <f t="shared" si="147"/>
        <v>0</v>
      </c>
      <c r="AH736" s="137">
        <f t="shared" si="148"/>
        <v>0</v>
      </c>
      <c r="AI736" s="137">
        <f t="shared" si="149"/>
        <v>0</v>
      </c>
      <c r="AJ736" s="137">
        <f t="shared" si="150"/>
        <v>0</v>
      </c>
      <c r="AK736" s="137">
        <f t="shared" si="151"/>
        <v>1</v>
      </c>
      <c r="AL736" s="145"/>
      <c r="AM736" s="133">
        <f t="shared" si="152"/>
        <v>1</v>
      </c>
      <c r="AO736" s="133">
        <f t="shared" si="153"/>
        <v>0</v>
      </c>
    </row>
    <row r="737" spans="1:41" s="133" customFormat="1" ht="38.25">
      <c r="A737" s="594">
        <v>729</v>
      </c>
      <c r="B737" s="370" t="s">
        <v>3778</v>
      </c>
      <c r="C737" s="851" t="s">
        <v>1628</v>
      </c>
      <c r="D737" s="851" t="s">
        <v>1629</v>
      </c>
      <c r="E737" s="324">
        <v>2011</v>
      </c>
      <c r="F737" s="854">
        <v>10</v>
      </c>
      <c r="G737" s="852"/>
      <c r="H737" s="852"/>
      <c r="I737" s="852"/>
      <c r="J737" s="852"/>
      <c r="K737" s="852"/>
      <c r="L737" s="852"/>
      <c r="M737" s="852"/>
      <c r="N737" s="852"/>
      <c r="O737" s="853"/>
      <c r="P737" s="851" t="s">
        <v>1630</v>
      </c>
      <c r="Q737" s="439" t="s">
        <v>1764</v>
      </c>
      <c r="R737" s="92" t="s">
        <v>67</v>
      </c>
      <c r="S737" s="19">
        <v>1</v>
      </c>
      <c r="T737" s="19"/>
      <c r="U737" s="19"/>
      <c r="V737" s="19"/>
      <c r="W737" s="92"/>
      <c r="X737" s="470"/>
      <c r="Y737" s="471"/>
      <c r="Z737" s="92"/>
      <c r="AA737" s="92"/>
      <c r="AB737" s="137">
        <f t="shared" si="142"/>
        <v>0</v>
      </c>
      <c r="AC737" s="137">
        <f t="shared" si="143"/>
        <v>0</v>
      </c>
      <c r="AD737" s="137">
        <f t="shared" si="144"/>
        <v>0</v>
      </c>
      <c r="AE737" s="137">
        <f t="shared" si="145"/>
        <v>0</v>
      </c>
      <c r="AF737" s="137">
        <f t="shared" si="146"/>
        <v>0</v>
      </c>
      <c r="AG737" s="137">
        <f t="shared" si="147"/>
        <v>0</v>
      </c>
      <c r="AH737" s="137">
        <f t="shared" si="148"/>
        <v>0</v>
      </c>
      <c r="AI737" s="137">
        <f t="shared" si="149"/>
        <v>0</v>
      </c>
      <c r="AJ737" s="137">
        <f t="shared" si="150"/>
        <v>0</v>
      </c>
      <c r="AK737" s="137">
        <f t="shared" si="151"/>
        <v>1</v>
      </c>
      <c r="AL737" s="145"/>
      <c r="AM737" s="133">
        <f t="shared" si="152"/>
        <v>0</v>
      </c>
      <c r="AO737" s="133">
        <f t="shared" si="153"/>
        <v>1</v>
      </c>
    </row>
    <row r="738" spans="1:41" s="133" customFormat="1" ht="38.25">
      <c r="A738" s="594">
        <v>730</v>
      </c>
      <c r="B738" s="370" t="s">
        <v>1631</v>
      </c>
      <c r="C738" s="851" t="s">
        <v>1632</v>
      </c>
      <c r="D738" s="851" t="s">
        <v>1633</v>
      </c>
      <c r="E738" s="324">
        <v>2011</v>
      </c>
      <c r="F738" s="854">
        <v>11</v>
      </c>
      <c r="G738" s="852"/>
      <c r="H738" s="852"/>
      <c r="I738" s="852"/>
      <c r="J738" s="852"/>
      <c r="K738" s="852"/>
      <c r="L738" s="852"/>
      <c r="M738" s="852"/>
      <c r="N738" s="852"/>
      <c r="O738" s="853"/>
      <c r="P738" s="851" t="s">
        <v>1630</v>
      </c>
      <c r="Q738" s="439" t="s">
        <v>1764</v>
      </c>
      <c r="R738" s="92" t="s">
        <v>68</v>
      </c>
      <c r="S738" s="19">
        <v>1</v>
      </c>
      <c r="T738" s="19"/>
      <c r="U738" s="19"/>
      <c r="V738" s="19"/>
      <c r="W738" s="92"/>
      <c r="X738" s="470"/>
      <c r="Y738" s="471"/>
      <c r="Z738" s="92"/>
      <c r="AA738" s="92"/>
      <c r="AB738" s="137">
        <f t="shared" si="142"/>
        <v>0</v>
      </c>
      <c r="AC738" s="137">
        <f t="shared" si="143"/>
        <v>0</v>
      </c>
      <c r="AD738" s="137">
        <f t="shared" si="144"/>
        <v>0</v>
      </c>
      <c r="AE738" s="137">
        <f t="shared" si="145"/>
        <v>0</v>
      </c>
      <c r="AF738" s="137">
        <f t="shared" si="146"/>
        <v>0</v>
      </c>
      <c r="AG738" s="137">
        <f t="shared" si="147"/>
        <v>0</v>
      </c>
      <c r="AH738" s="137">
        <f t="shared" si="148"/>
        <v>0</v>
      </c>
      <c r="AI738" s="137">
        <f t="shared" si="149"/>
        <v>0</v>
      </c>
      <c r="AJ738" s="137">
        <f t="shared" si="150"/>
        <v>0</v>
      </c>
      <c r="AK738" s="137">
        <f t="shared" si="151"/>
        <v>1</v>
      </c>
      <c r="AL738" s="145"/>
      <c r="AM738" s="133">
        <f t="shared" si="152"/>
        <v>0</v>
      </c>
      <c r="AO738" s="133">
        <f t="shared" si="153"/>
        <v>1</v>
      </c>
    </row>
    <row r="739" spans="1:41" s="133" customFormat="1" ht="38.25">
      <c r="A739" s="594">
        <v>731</v>
      </c>
      <c r="B739" s="370" t="s">
        <v>1634</v>
      </c>
      <c r="C739" s="851" t="s">
        <v>1635</v>
      </c>
      <c r="D739" s="851" t="s">
        <v>1636</v>
      </c>
      <c r="E739" s="777" t="s">
        <v>1637</v>
      </c>
      <c r="F739" s="854">
        <v>8</v>
      </c>
      <c r="G739" s="852"/>
      <c r="H739" s="852"/>
      <c r="I739" s="852"/>
      <c r="J739" s="852"/>
      <c r="K739" s="852"/>
      <c r="L739" s="852"/>
      <c r="M739" s="852"/>
      <c r="N739" s="852"/>
      <c r="O739" s="853"/>
      <c r="P739" s="851" t="s">
        <v>1630</v>
      </c>
      <c r="Q739" s="439" t="s">
        <v>1764</v>
      </c>
      <c r="R739" s="92" t="s">
        <v>68</v>
      </c>
      <c r="S739" s="19">
        <v>1</v>
      </c>
      <c r="T739" s="19"/>
      <c r="U739" s="19"/>
      <c r="V739" s="19"/>
      <c r="W739" s="92"/>
      <c r="X739" s="470"/>
      <c r="Y739" s="471"/>
      <c r="Z739" s="92"/>
      <c r="AA739" s="92"/>
      <c r="AB739" s="137">
        <f t="shared" si="142"/>
        <v>0</v>
      </c>
      <c r="AC739" s="137">
        <f t="shared" si="143"/>
        <v>0</v>
      </c>
      <c r="AD739" s="137">
        <f t="shared" si="144"/>
        <v>0</v>
      </c>
      <c r="AE739" s="137">
        <f t="shared" si="145"/>
        <v>0</v>
      </c>
      <c r="AF739" s="137">
        <f t="shared" si="146"/>
        <v>0</v>
      </c>
      <c r="AG739" s="137">
        <f t="shared" si="147"/>
        <v>0</v>
      </c>
      <c r="AH739" s="137">
        <f t="shared" si="148"/>
        <v>0</v>
      </c>
      <c r="AI739" s="137">
        <f t="shared" si="149"/>
        <v>0</v>
      </c>
      <c r="AJ739" s="137">
        <f t="shared" si="150"/>
        <v>0</v>
      </c>
      <c r="AK739" s="137">
        <f t="shared" si="151"/>
        <v>1</v>
      </c>
      <c r="AL739" s="145"/>
      <c r="AM739" s="133">
        <f t="shared" si="152"/>
        <v>0</v>
      </c>
      <c r="AO739" s="133">
        <f t="shared" si="153"/>
        <v>1</v>
      </c>
    </row>
    <row r="740" spans="1:41" s="133" customFormat="1" ht="51">
      <c r="A740" s="594">
        <v>732</v>
      </c>
      <c r="B740" s="371" t="s">
        <v>1638</v>
      </c>
      <c r="C740" s="851" t="s">
        <v>1639</v>
      </c>
      <c r="D740" s="851" t="s">
        <v>1640</v>
      </c>
      <c r="E740" s="777" t="s">
        <v>1641</v>
      </c>
      <c r="F740" s="854">
        <v>18</v>
      </c>
      <c r="G740" s="852"/>
      <c r="H740" s="852"/>
      <c r="I740" s="852"/>
      <c r="J740" s="852"/>
      <c r="K740" s="852"/>
      <c r="L740" s="852"/>
      <c r="M740" s="852"/>
      <c r="N740" s="852"/>
      <c r="O740" s="853"/>
      <c r="P740" s="851" t="s">
        <v>7761</v>
      </c>
      <c r="Q740" s="439" t="s">
        <v>1764</v>
      </c>
      <c r="R740" s="92" t="s">
        <v>68</v>
      </c>
      <c r="S740" s="19">
        <v>1</v>
      </c>
      <c r="T740" s="19"/>
      <c r="U740" s="19"/>
      <c r="V740" s="19"/>
      <c r="W740" s="92"/>
      <c r="X740" s="470"/>
      <c r="Y740" s="471">
        <v>1</v>
      </c>
      <c r="Z740" s="92"/>
      <c r="AA740" s="92"/>
      <c r="AB740" s="137">
        <f t="shared" si="142"/>
        <v>0</v>
      </c>
      <c r="AC740" s="137">
        <f t="shared" si="143"/>
        <v>0</v>
      </c>
      <c r="AD740" s="137">
        <f t="shared" si="144"/>
        <v>0</v>
      </c>
      <c r="AE740" s="137">
        <f t="shared" si="145"/>
        <v>0</v>
      </c>
      <c r="AF740" s="137">
        <f t="shared" si="146"/>
        <v>0</v>
      </c>
      <c r="AG740" s="137">
        <f t="shared" si="147"/>
        <v>0</v>
      </c>
      <c r="AH740" s="137">
        <f t="shared" si="148"/>
        <v>0</v>
      </c>
      <c r="AI740" s="137">
        <f t="shared" si="149"/>
        <v>0</v>
      </c>
      <c r="AJ740" s="137">
        <f t="shared" si="150"/>
        <v>0</v>
      </c>
      <c r="AK740" s="137">
        <f t="shared" si="151"/>
        <v>1</v>
      </c>
      <c r="AL740" s="145"/>
      <c r="AM740" s="133">
        <f t="shared" si="152"/>
        <v>1</v>
      </c>
      <c r="AO740" s="133">
        <f t="shared" si="153"/>
        <v>0</v>
      </c>
    </row>
    <row r="741" spans="1:41" s="133" customFormat="1" ht="38.25">
      <c r="A741" s="594">
        <v>733</v>
      </c>
      <c r="B741" s="370" t="s">
        <v>1642</v>
      </c>
      <c r="C741" s="851" t="s">
        <v>1643</v>
      </c>
      <c r="D741" s="851" t="s">
        <v>1644</v>
      </c>
      <c r="E741" s="777" t="s">
        <v>1645</v>
      </c>
      <c r="F741" s="68">
        <v>15</v>
      </c>
      <c r="G741" s="852"/>
      <c r="H741" s="852"/>
      <c r="I741" s="852"/>
      <c r="J741" s="852"/>
      <c r="K741" s="852"/>
      <c r="L741" s="852"/>
      <c r="M741" s="852"/>
      <c r="N741" s="852"/>
      <c r="O741" s="853"/>
      <c r="P741" s="851" t="s">
        <v>1646</v>
      </c>
      <c r="Q741" s="439" t="s">
        <v>1764</v>
      </c>
      <c r="R741" s="92" t="s">
        <v>68</v>
      </c>
      <c r="S741" s="19"/>
      <c r="T741" s="19"/>
      <c r="U741" s="19"/>
      <c r="V741" s="19">
        <v>1</v>
      </c>
      <c r="W741" s="92"/>
      <c r="X741" s="470"/>
      <c r="Y741" s="471"/>
      <c r="Z741" s="92"/>
      <c r="AA741" s="92"/>
      <c r="AB741" s="137">
        <f t="shared" si="142"/>
        <v>0</v>
      </c>
      <c r="AC741" s="137">
        <f t="shared" si="143"/>
        <v>0</v>
      </c>
      <c r="AD741" s="137">
        <f t="shared" si="144"/>
        <v>0</v>
      </c>
      <c r="AE741" s="137">
        <f t="shared" si="145"/>
        <v>0</v>
      </c>
      <c r="AF741" s="137">
        <f t="shared" si="146"/>
        <v>0</v>
      </c>
      <c r="AG741" s="137">
        <f t="shared" si="147"/>
        <v>0</v>
      </c>
      <c r="AH741" s="137">
        <f t="shared" si="148"/>
        <v>0</v>
      </c>
      <c r="AI741" s="137">
        <f t="shared" si="149"/>
        <v>0</v>
      </c>
      <c r="AJ741" s="137">
        <f t="shared" si="150"/>
        <v>0</v>
      </c>
      <c r="AK741" s="137">
        <f t="shared" si="151"/>
        <v>1</v>
      </c>
      <c r="AL741" s="145"/>
      <c r="AM741" s="133">
        <f t="shared" si="152"/>
        <v>0</v>
      </c>
      <c r="AO741" s="133">
        <f t="shared" si="153"/>
        <v>1</v>
      </c>
    </row>
    <row r="742" spans="1:41" s="133" customFormat="1" ht="25.5">
      <c r="A742" s="594">
        <v>734</v>
      </c>
      <c r="B742" s="370" t="s">
        <v>1647</v>
      </c>
      <c r="C742" s="851" t="s">
        <v>1648</v>
      </c>
      <c r="D742" s="851" t="s">
        <v>1649</v>
      </c>
      <c r="E742" s="777" t="s">
        <v>1641</v>
      </c>
      <c r="F742" s="68">
        <v>10</v>
      </c>
      <c r="G742" s="852"/>
      <c r="H742" s="852"/>
      <c r="I742" s="852"/>
      <c r="J742" s="852"/>
      <c r="K742" s="852"/>
      <c r="L742" s="852"/>
      <c r="M742" s="852"/>
      <c r="N742" s="852"/>
      <c r="O742" s="853"/>
      <c r="P742" s="851" t="s">
        <v>1630</v>
      </c>
      <c r="Q742" s="439" t="s">
        <v>1764</v>
      </c>
      <c r="R742" s="92" t="s">
        <v>68</v>
      </c>
      <c r="S742" s="19">
        <v>1</v>
      </c>
      <c r="T742" s="19"/>
      <c r="U742" s="19"/>
      <c r="V742" s="19"/>
      <c r="W742" s="92"/>
      <c r="X742" s="470"/>
      <c r="Y742" s="471"/>
      <c r="Z742" s="92"/>
      <c r="AA742" s="92"/>
      <c r="AB742" s="137">
        <f t="shared" si="142"/>
        <v>0</v>
      </c>
      <c r="AC742" s="137">
        <f t="shared" si="143"/>
        <v>0</v>
      </c>
      <c r="AD742" s="137">
        <f t="shared" si="144"/>
        <v>0</v>
      </c>
      <c r="AE742" s="137">
        <f t="shared" si="145"/>
        <v>0</v>
      </c>
      <c r="AF742" s="137">
        <f t="shared" si="146"/>
        <v>0</v>
      </c>
      <c r="AG742" s="137">
        <f t="shared" si="147"/>
        <v>0</v>
      </c>
      <c r="AH742" s="137">
        <f t="shared" si="148"/>
        <v>0</v>
      </c>
      <c r="AI742" s="137">
        <f t="shared" si="149"/>
        <v>0</v>
      </c>
      <c r="AJ742" s="137">
        <f t="shared" si="150"/>
        <v>0</v>
      </c>
      <c r="AK742" s="137">
        <f t="shared" si="151"/>
        <v>1</v>
      </c>
      <c r="AL742" s="145"/>
      <c r="AM742" s="133">
        <f t="shared" si="152"/>
        <v>0</v>
      </c>
      <c r="AO742" s="133">
        <f t="shared" si="153"/>
        <v>1</v>
      </c>
    </row>
    <row r="743" spans="1:41" s="133" customFormat="1" ht="25.5">
      <c r="A743" s="594">
        <v>735</v>
      </c>
      <c r="B743" s="370" t="s">
        <v>1650</v>
      </c>
      <c r="C743" s="851" t="s">
        <v>1651</v>
      </c>
      <c r="D743" s="851" t="s">
        <v>1652</v>
      </c>
      <c r="E743" s="777" t="s">
        <v>1653</v>
      </c>
      <c r="F743" s="324">
        <v>9</v>
      </c>
      <c r="G743" s="852"/>
      <c r="H743" s="852"/>
      <c r="I743" s="852"/>
      <c r="J743" s="852"/>
      <c r="K743" s="852"/>
      <c r="L743" s="852"/>
      <c r="M743" s="852"/>
      <c r="N743" s="852"/>
      <c r="O743" s="853"/>
      <c r="P743" s="851" t="s">
        <v>1646</v>
      </c>
      <c r="Q743" s="439" t="s">
        <v>1764</v>
      </c>
      <c r="R743" s="92" t="s">
        <v>68</v>
      </c>
      <c r="S743" s="19"/>
      <c r="T743" s="19"/>
      <c r="U743" s="19"/>
      <c r="V743" s="19">
        <v>1</v>
      </c>
      <c r="W743" s="92"/>
      <c r="X743" s="470"/>
      <c r="Y743" s="471"/>
      <c r="Z743" s="92"/>
      <c r="AA743" s="92"/>
      <c r="AB743" s="137">
        <f t="shared" si="142"/>
        <v>0</v>
      </c>
      <c r="AC743" s="137">
        <f t="shared" si="143"/>
        <v>0</v>
      </c>
      <c r="AD743" s="137">
        <f t="shared" si="144"/>
        <v>0</v>
      </c>
      <c r="AE743" s="137">
        <f t="shared" si="145"/>
        <v>0</v>
      </c>
      <c r="AF743" s="137">
        <f t="shared" si="146"/>
        <v>0</v>
      </c>
      <c r="AG743" s="137">
        <f t="shared" si="147"/>
        <v>0</v>
      </c>
      <c r="AH743" s="137">
        <f t="shared" si="148"/>
        <v>0</v>
      </c>
      <c r="AI743" s="137">
        <f t="shared" si="149"/>
        <v>0</v>
      </c>
      <c r="AJ743" s="137">
        <f t="shared" si="150"/>
        <v>0</v>
      </c>
      <c r="AK743" s="137">
        <f t="shared" si="151"/>
        <v>1</v>
      </c>
      <c r="AL743" s="145"/>
      <c r="AM743" s="133">
        <f t="shared" si="152"/>
        <v>0</v>
      </c>
      <c r="AO743" s="133">
        <f t="shared" si="153"/>
        <v>1</v>
      </c>
    </row>
    <row r="744" spans="1:41" s="133" customFormat="1" ht="76.5">
      <c r="A744" s="594">
        <v>736</v>
      </c>
      <c r="B744" s="370" t="s">
        <v>1654</v>
      </c>
      <c r="C744" s="851" t="s">
        <v>1651</v>
      </c>
      <c r="D744" s="851" t="s">
        <v>1655</v>
      </c>
      <c r="E744" s="777" t="s">
        <v>1656</v>
      </c>
      <c r="F744" s="324">
        <v>12</v>
      </c>
      <c r="G744" s="852"/>
      <c r="H744" s="852"/>
      <c r="I744" s="852"/>
      <c r="J744" s="852"/>
      <c r="K744" s="852"/>
      <c r="L744" s="852"/>
      <c r="M744" s="852"/>
      <c r="N744" s="852"/>
      <c r="O744" s="853"/>
      <c r="P744" s="851" t="s">
        <v>1630</v>
      </c>
      <c r="Q744" s="439" t="s">
        <v>1764</v>
      </c>
      <c r="R744" s="92" t="s">
        <v>67</v>
      </c>
      <c r="S744" s="19">
        <v>1</v>
      </c>
      <c r="T744" s="19"/>
      <c r="U744" s="19"/>
      <c r="V744" s="19"/>
      <c r="W744" s="92"/>
      <c r="X744" s="470"/>
      <c r="Y744" s="471"/>
      <c r="Z744" s="92"/>
      <c r="AA744" s="92"/>
      <c r="AB744" s="137">
        <f t="shared" si="142"/>
        <v>0</v>
      </c>
      <c r="AC744" s="137">
        <f t="shared" si="143"/>
        <v>0</v>
      </c>
      <c r="AD744" s="137">
        <f t="shared" si="144"/>
        <v>0</v>
      </c>
      <c r="AE744" s="137">
        <f t="shared" si="145"/>
        <v>0</v>
      </c>
      <c r="AF744" s="137">
        <f t="shared" si="146"/>
        <v>0</v>
      </c>
      <c r="AG744" s="137">
        <f t="shared" si="147"/>
        <v>0</v>
      </c>
      <c r="AH744" s="137">
        <f t="shared" si="148"/>
        <v>0</v>
      </c>
      <c r="AI744" s="137">
        <f t="shared" si="149"/>
        <v>0</v>
      </c>
      <c r="AJ744" s="137">
        <f t="shared" si="150"/>
        <v>0</v>
      </c>
      <c r="AK744" s="137">
        <f t="shared" si="151"/>
        <v>1</v>
      </c>
      <c r="AL744" s="145"/>
      <c r="AM744" s="133">
        <f t="shared" si="152"/>
        <v>0</v>
      </c>
      <c r="AO744" s="133">
        <f t="shared" si="153"/>
        <v>1</v>
      </c>
    </row>
    <row r="745" spans="1:41" s="133" customFormat="1" ht="89.25">
      <c r="A745" s="594">
        <v>737</v>
      </c>
      <c r="B745" s="370" t="s">
        <v>3783</v>
      </c>
      <c r="C745" s="851" t="s">
        <v>3784</v>
      </c>
      <c r="D745" s="325" t="s">
        <v>3786</v>
      </c>
      <c r="E745" s="777" t="s">
        <v>3785</v>
      </c>
      <c r="F745" s="324">
        <v>50</v>
      </c>
      <c r="G745" s="852"/>
      <c r="H745" s="852"/>
      <c r="I745" s="852"/>
      <c r="J745" s="852"/>
      <c r="K745" s="852"/>
      <c r="L745" s="852"/>
      <c r="M745" s="852"/>
      <c r="N745" s="852"/>
      <c r="O745" s="853"/>
      <c r="P745" s="851"/>
      <c r="Q745" s="439" t="s">
        <v>1764</v>
      </c>
      <c r="R745" s="92" t="s">
        <v>68</v>
      </c>
      <c r="S745" s="19">
        <v>1</v>
      </c>
      <c r="T745" s="19"/>
      <c r="U745" s="19"/>
      <c r="V745" s="19"/>
      <c r="W745" s="92"/>
      <c r="X745" s="470"/>
      <c r="Y745" s="471"/>
      <c r="Z745" s="92"/>
      <c r="AA745" s="92"/>
      <c r="AB745" s="137">
        <f t="shared" si="142"/>
        <v>0</v>
      </c>
      <c r="AC745" s="137">
        <f t="shared" si="143"/>
        <v>0</v>
      </c>
      <c r="AD745" s="137">
        <f t="shared" si="144"/>
        <v>0</v>
      </c>
      <c r="AE745" s="137">
        <f t="shared" si="145"/>
        <v>0</v>
      </c>
      <c r="AF745" s="137">
        <f t="shared" si="146"/>
        <v>0</v>
      </c>
      <c r="AG745" s="137">
        <f t="shared" si="147"/>
        <v>0</v>
      </c>
      <c r="AH745" s="137">
        <f t="shared" si="148"/>
        <v>0</v>
      </c>
      <c r="AI745" s="137">
        <f t="shared" si="149"/>
        <v>0</v>
      </c>
      <c r="AJ745" s="137">
        <f t="shared" si="150"/>
        <v>0</v>
      </c>
      <c r="AK745" s="137">
        <f t="shared" si="151"/>
        <v>0</v>
      </c>
      <c r="AL745" s="145"/>
      <c r="AM745" s="133">
        <f t="shared" si="152"/>
        <v>0</v>
      </c>
      <c r="AO745" s="133">
        <f t="shared" si="153"/>
        <v>0</v>
      </c>
    </row>
    <row r="746" spans="1:41" s="133" customFormat="1" ht="63.75">
      <c r="A746" s="594">
        <v>738</v>
      </c>
      <c r="B746" s="855" t="s">
        <v>1657</v>
      </c>
      <c r="C746" s="851" t="s">
        <v>1658</v>
      </c>
      <c r="D746" s="325" t="s">
        <v>1659</v>
      </c>
      <c r="E746" s="7" t="s">
        <v>1660</v>
      </c>
      <c r="F746" s="325" t="s">
        <v>1661</v>
      </c>
      <c r="G746" s="856"/>
      <c r="H746" s="856"/>
      <c r="I746" s="856"/>
      <c r="J746" s="856"/>
      <c r="K746" s="856"/>
      <c r="L746" s="856"/>
      <c r="M746" s="856"/>
      <c r="N746" s="856"/>
      <c r="O746" s="856"/>
      <c r="P746" s="12" t="s">
        <v>1506</v>
      </c>
      <c r="Q746" s="439" t="s">
        <v>1764</v>
      </c>
      <c r="R746" s="92" t="s">
        <v>67</v>
      </c>
      <c r="S746" s="19">
        <v>1</v>
      </c>
      <c r="T746" s="19"/>
      <c r="U746" s="19"/>
      <c r="V746" s="19"/>
      <c r="W746" s="92"/>
      <c r="X746" s="470"/>
      <c r="Y746" s="471"/>
      <c r="Z746" s="92"/>
      <c r="AA746" s="92"/>
      <c r="AB746" s="137">
        <f t="shared" si="142"/>
        <v>0</v>
      </c>
      <c r="AC746" s="137">
        <f t="shared" si="143"/>
        <v>0</v>
      </c>
      <c r="AD746" s="137">
        <f t="shared" si="144"/>
        <v>0</v>
      </c>
      <c r="AE746" s="137">
        <f t="shared" si="145"/>
        <v>0</v>
      </c>
      <c r="AF746" s="137">
        <f t="shared" si="146"/>
        <v>0</v>
      </c>
      <c r="AG746" s="137">
        <f t="shared" si="147"/>
        <v>0</v>
      </c>
      <c r="AH746" s="137">
        <f t="shared" si="148"/>
        <v>0</v>
      </c>
      <c r="AI746" s="137">
        <f t="shared" si="149"/>
        <v>0</v>
      </c>
      <c r="AJ746" s="137">
        <f t="shared" si="150"/>
        <v>0</v>
      </c>
      <c r="AK746" s="137">
        <f t="shared" si="151"/>
        <v>1</v>
      </c>
      <c r="AL746" s="145"/>
      <c r="AM746" s="133">
        <f t="shared" si="152"/>
        <v>0</v>
      </c>
      <c r="AO746" s="133">
        <f t="shared" si="153"/>
        <v>1</v>
      </c>
    </row>
    <row r="747" spans="1:41" s="133" customFormat="1" ht="63.75">
      <c r="A747" s="594">
        <v>739</v>
      </c>
      <c r="B747" s="855" t="s">
        <v>1662</v>
      </c>
      <c r="C747" s="851" t="s">
        <v>1663</v>
      </c>
      <c r="D747" s="325" t="s">
        <v>1664</v>
      </c>
      <c r="E747" s="7" t="s">
        <v>1665</v>
      </c>
      <c r="F747" s="325" t="s">
        <v>1666</v>
      </c>
      <c r="G747" s="856"/>
      <c r="H747" s="856"/>
      <c r="I747" s="856"/>
      <c r="J747" s="856"/>
      <c r="K747" s="856"/>
      <c r="L747" s="856"/>
      <c r="M747" s="856"/>
      <c r="N747" s="856"/>
      <c r="O747" s="856"/>
      <c r="P747" s="12" t="s">
        <v>1667</v>
      </c>
      <c r="Q747" s="439" t="s">
        <v>1764</v>
      </c>
      <c r="R747" s="92" t="s">
        <v>68</v>
      </c>
      <c r="S747" s="19">
        <v>1</v>
      </c>
      <c r="T747" s="19"/>
      <c r="U747" s="19"/>
      <c r="V747" s="19"/>
      <c r="W747" s="92"/>
      <c r="X747" s="470"/>
      <c r="Y747" s="471"/>
      <c r="Z747" s="92"/>
      <c r="AA747" s="92"/>
      <c r="AB747" s="137">
        <f t="shared" si="142"/>
        <v>0</v>
      </c>
      <c r="AC747" s="137">
        <f t="shared" si="143"/>
        <v>0</v>
      </c>
      <c r="AD747" s="137">
        <f t="shared" si="144"/>
        <v>0</v>
      </c>
      <c r="AE747" s="137">
        <f t="shared" si="145"/>
        <v>0</v>
      </c>
      <c r="AF747" s="137">
        <f t="shared" si="146"/>
        <v>0</v>
      </c>
      <c r="AG747" s="137">
        <f t="shared" si="147"/>
        <v>0</v>
      </c>
      <c r="AH747" s="137">
        <f t="shared" si="148"/>
        <v>0</v>
      </c>
      <c r="AI747" s="137">
        <f t="shared" si="149"/>
        <v>0</v>
      </c>
      <c r="AJ747" s="137">
        <f t="shared" si="150"/>
        <v>0</v>
      </c>
      <c r="AK747" s="137">
        <f t="shared" si="151"/>
        <v>1</v>
      </c>
      <c r="AL747" s="145"/>
      <c r="AM747" s="133">
        <f t="shared" si="152"/>
        <v>0</v>
      </c>
      <c r="AO747" s="133">
        <f t="shared" si="153"/>
        <v>1</v>
      </c>
    </row>
    <row r="748" spans="1:41" s="133" customFormat="1" ht="38.25">
      <c r="A748" s="594">
        <v>740</v>
      </c>
      <c r="B748" s="370" t="s">
        <v>3918</v>
      </c>
      <c r="C748" s="16" t="s">
        <v>3919</v>
      </c>
      <c r="D748" s="16"/>
      <c r="E748" s="324">
        <v>2001</v>
      </c>
      <c r="F748" s="324">
        <v>9</v>
      </c>
      <c r="G748" s="856"/>
      <c r="H748" s="856"/>
      <c r="I748" s="856"/>
      <c r="J748" s="856"/>
      <c r="K748" s="856"/>
      <c r="L748" s="856"/>
      <c r="M748" s="856"/>
      <c r="N748" s="856"/>
      <c r="O748" s="856"/>
      <c r="P748" s="12"/>
      <c r="Q748" s="439" t="s">
        <v>1764</v>
      </c>
      <c r="R748" s="92" t="s">
        <v>67</v>
      </c>
      <c r="S748" s="19"/>
      <c r="T748" s="19"/>
      <c r="U748" s="19"/>
      <c r="V748" s="19">
        <v>1</v>
      </c>
      <c r="W748" s="92"/>
      <c r="X748" s="470"/>
      <c r="Y748" s="471"/>
      <c r="Z748" s="92"/>
      <c r="AA748" s="92"/>
      <c r="AB748" s="137">
        <f t="shared" si="142"/>
        <v>0</v>
      </c>
      <c r="AC748" s="137">
        <f t="shared" si="143"/>
        <v>0</v>
      </c>
      <c r="AD748" s="137">
        <f t="shared" si="144"/>
        <v>0</v>
      </c>
      <c r="AE748" s="137">
        <f t="shared" si="145"/>
        <v>0</v>
      </c>
      <c r="AF748" s="137">
        <f t="shared" si="146"/>
        <v>0</v>
      </c>
      <c r="AG748" s="137">
        <f t="shared" si="147"/>
        <v>0</v>
      </c>
      <c r="AH748" s="137">
        <f t="shared" si="148"/>
        <v>0</v>
      </c>
      <c r="AI748" s="137">
        <f t="shared" si="149"/>
        <v>0</v>
      </c>
      <c r="AJ748" s="137">
        <f t="shared" si="150"/>
        <v>0</v>
      </c>
      <c r="AK748" s="137">
        <f t="shared" si="151"/>
        <v>0</v>
      </c>
      <c r="AL748" s="145"/>
      <c r="AM748" s="133">
        <f t="shared" si="152"/>
        <v>0</v>
      </c>
      <c r="AO748" s="133">
        <f t="shared" si="153"/>
        <v>0</v>
      </c>
    </row>
    <row r="749" spans="1:41" s="133" customFormat="1" ht="38.25">
      <c r="A749" s="594">
        <v>741</v>
      </c>
      <c r="B749" s="370" t="s">
        <v>3922</v>
      </c>
      <c r="C749" s="16" t="s">
        <v>3923</v>
      </c>
      <c r="D749" s="16"/>
      <c r="E749" s="324">
        <v>2006</v>
      </c>
      <c r="F749" s="854">
        <v>24</v>
      </c>
      <c r="G749" s="856"/>
      <c r="H749" s="856"/>
      <c r="I749" s="856"/>
      <c r="J749" s="856"/>
      <c r="K749" s="856"/>
      <c r="L749" s="856"/>
      <c r="M749" s="856"/>
      <c r="N749" s="856"/>
      <c r="O749" s="856"/>
      <c r="P749" s="12"/>
      <c r="Q749" s="439" t="s">
        <v>1764</v>
      </c>
      <c r="R749" s="92" t="s">
        <v>67</v>
      </c>
      <c r="S749" s="19">
        <v>1</v>
      </c>
      <c r="T749" s="19"/>
      <c r="U749" s="19"/>
      <c r="V749" s="19"/>
      <c r="W749" s="92"/>
      <c r="X749" s="470"/>
      <c r="Y749" s="471"/>
      <c r="Z749" s="92"/>
      <c r="AA749" s="92"/>
      <c r="AB749" s="137">
        <f t="shared" si="142"/>
        <v>0</v>
      </c>
      <c r="AC749" s="137">
        <f t="shared" si="143"/>
        <v>0</v>
      </c>
      <c r="AD749" s="137">
        <f t="shared" si="144"/>
        <v>0</v>
      </c>
      <c r="AE749" s="137">
        <f t="shared" si="145"/>
        <v>0</v>
      </c>
      <c r="AF749" s="137">
        <f t="shared" si="146"/>
        <v>0</v>
      </c>
      <c r="AG749" s="137">
        <f t="shared" si="147"/>
        <v>0</v>
      </c>
      <c r="AH749" s="137">
        <f t="shared" si="148"/>
        <v>0</v>
      </c>
      <c r="AI749" s="137">
        <f t="shared" si="149"/>
        <v>0</v>
      </c>
      <c r="AJ749" s="137">
        <f t="shared" si="150"/>
        <v>0</v>
      </c>
      <c r="AK749" s="137">
        <f t="shared" si="151"/>
        <v>0</v>
      </c>
      <c r="AL749" s="145"/>
      <c r="AM749" s="133">
        <f t="shared" si="152"/>
        <v>0</v>
      </c>
      <c r="AO749" s="133">
        <f t="shared" si="153"/>
        <v>0</v>
      </c>
    </row>
    <row r="750" spans="1:41" s="133" customFormat="1" ht="38.25">
      <c r="A750" s="594">
        <v>742</v>
      </c>
      <c r="B750" s="370" t="s">
        <v>3926</v>
      </c>
      <c r="C750" s="16" t="s">
        <v>3927</v>
      </c>
      <c r="D750" s="16"/>
      <c r="E750" s="324">
        <v>2009</v>
      </c>
      <c r="F750" s="324">
        <v>11</v>
      </c>
      <c r="G750" s="856"/>
      <c r="H750" s="856"/>
      <c r="I750" s="856"/>
      <c r="J750" s="856"/>
      <c r="K750" s="856"/>
      <c r="L750" s="856"/>
      <c r="M750" s="856"/>
      <c r="N750" s="856"/>
      <c r="O750" s="856"/>
      <c r="P750" s="12"/>
      <c r="Q750" s="439" t="s">
        <v>1764</v>
      </c>
      <c r="R750" s="92" t="s">
        <v>68</v>
      </c>
      <c r="S750" s="19">
        <v>1</v>
      </c>
      <c r="T750" s="19"/>
      <c r="U750" s="19"/>
      <c r="V750" s="19"/>
      <c r="W750" s="92"/>
      <c r="X750" s="470"/>
      <c r="Y750" s="471"/>
      <c r="Z750" s="92"/>
      <c r="AA750" s="92"/>
      <c r="AB750" s="137">
        <f t="shared" si="142"/>
        <v>0</v>
      </c>
      <c r="AC750" s="137">
        <f t="shared" si="143"/>
        <v>0</v>
      </c>
      <c r="AD750" s="137">
        <f t="shared" si="144"/>
        <v>0</v>
      </c>
      <c r="AE750" s="137">
        <f t="shared" si="145"/>
        <v>0</v>
      </c>
      <c r="AF750" s="137">
        <f t="shared" si="146"/>
        <v>0</v>
      </c>
      <c r="AG750" s="137">
        <f t="shared" si="147"/>
        <v>0</v>
      </c>
      <c r="AH750" s="137">
        <f t="shared" si="148"/>
        <v>0</v>
      </c>
      <c r="AI750" s="137">
        <f t="shared" si="149"/>
        <v>0</v>
      </c>
      <c r="AJ750" s="137">
        <f t="shared" si="150"/>
        <v>0</v>
      </c>
      <c r="AK750" s="137">
        <f t="shared" si="151"/>
        <v>0</v>
      </c>
      <c r="AL750" s="145"/>
      <c r="AM750" s="133">
        <f t="shared" si="152"/>
        <v>0</v>
      </c>
      <c r="AO750" s="133">
        <f t="shared" si="153"/>
        <v>0</v>
      </c>
    </row>
    <row r="751" spans="1:41" s="133" customFormat="1" ht="25.5">
      <c r="A751" s="594">
        <v>743</v>
      </c>
      <c r="B751" s="370" t="s">
        <v>3929</v>
      </c>
      <c r="C751" s="16" t="s">
        <v>3930</v>
      </c>
      <c r="D751" s="16"/>
      <c r="E751" s="324">
        <v>2011</v>
      </c>
      <c r="F751" s="324">
        <v>17</v>
      </c>
      <c r="G751" s="856"/>
      <c r="H751" s="856"/>
      <c r="I751" s="856"/>
      <c r="J751" s="856"/>
      <c r="K751" s="856"/>
      <c r="L751" s="856"/>
      <c r="M751" s="856"/>
      <c r="N751" s="856"/>
      <c r="O751" s="856"/>
      <c r="P751" s="12"/>
      <c r="Q751" s="439" t="s">
        <v>1764</v>
      </c>
      <c r="R751" s="92" t="s">
        <v>67</v>
      </c>
      <c r="S751" s="19">
        <v>1</v>
      </c>
      <c r="T751" s="19"/>
      <c r="U751" s="19"/>
      <c r="V751" s="19"/>
      <c r="W751" s="92"/>
      <c r="X751" s="470"/>
      <c r="Y751" s="471"/>
      <c r="Z751" s="92"/>
      <c r="AA751" s="92"/>
      <c r="AB751" s="137">
        <f t="shared" si="142"/>
        <v>0</v>
      </c>
      <c r="AC751" s="137">
        <f t="shared" si="143"/>
        <v>0</v>
      </c>
      <c r="AD751" s="137">
        <f t="shared" si="144"/>
        <v>0</v>
      </c>
      <c r="AE751" s="137">
        <f t="shared" si="145"/>
        <v>0</v>
      </c>
      <c r="AF751" s="137">
        <f t="shared" si="146"/>
        <v>0</v>
      </c>
      <c r="AG751" s="137">
        <f t="shared" si="147"/>
        <v>0</v>
      </c>
      <c r="AH751" s="137">
        <f t="shared" si="148"/>
        <v>0</v>
      </c>
      <c r="AI751" s="137">
        <f t="shared" si="149"/>
        <v>0</v>
      </c>
      <c r="AJ751" s="137">
        <f t="shared" si="150"/>
        <v>0</v>
      </c>
      <c r="AK751" s="137">
        <f t="shared" si="151"/>
        <v>0</v>
      </c>
      <c r="AL751" s="145"/>
      <c r="AM751" s="133">
        <f t="shared" si="152"/>
        <v>0</v>
      </c>
      <c r="AO751" s="133">
        <f t="shared" si="153"/>
        <v>0</v>
      </c>
    </row>
    <row r="752" spans="1:41" s="133" customFormat="1" ht="38.25">
      <c r="A752" s="594">
        <v>744</v>
      </c>
      <c r="B752" s="857" t="s">
        <v>1668</v>
      </c>
      <c r="C752" s="324" t="s">
        <v>1669</v>
      </c>
      <c r="D752" s="12" t="s">
        <v>1009</v>
      </c>
      <c r="E752" s="858">
        <v>2002</v>
      </c>
      <c r="F752" s="12">
        <v>28</v>
      </c>
      <c r="G752" s="30"/>
      <c r="H752" s="30"/>
      <c r="I752" s="30"/>
      <c r="J752" s="30"/>
      <c r="K752" s="30"/>
      <c r="L752" s="30"/>
      <c r="M752" s="30"/>
      <c r="N752" s="30"/>
      <c r="O752" s="30"/>
      <c r="P752" s="12" t="s">
        <v>1670</v>
      </c>
      <c r="Q752" s="439" t="s">
        <v>1764</v>
      </c>
      <c r="R752" s="92" t="s">
        <v>67</v>
      </c>
      <c r="S752" s="19"/>
      <c r="T752" s="19"/>
      <c r="U752" s="19"/>
      <c r="V752" s="19">
        <v>1</v>
      </c>
      <c r="W752" s="92"/>
      <c r="X752" s="470"/>
      <c r="Y752" s="471"/>
      <c r="Z752" s="92"/>
      <c r="AA752" s="92"/>
      <c r="AB752" s="137">
        <f t="shared" si="142"/>
        <v>0</v>
      </c>
      <c r="AC752" s="137">
        <f t="shared" si="143"/>
        <v>0</v>
      </c>
      <c r="AD752" s="137">
        <f t="shared" si="144"/>
        <v>0</v>
      </c>
      <c r="AE752" s="137">
        <f t="shared" si="145"/>
        <v>0</v>
      </c>
      <c r="AF752" s="137">
        <f t="shared" si="146"/>
        <v>0</v>
      </c>
      <c r="AG752" s="137">
        <f t="shared" si="147"/>
        <v>0</v>
      </c>
      <c r="AH752" s="137">
        <f t="shared" si="148"/>
        <v>0</v>
      </c>
      <c r="AI752" s="137">
        <f t="shared" si="149"/>
        <v>0</v>
      </c>
      <c r="AJ752" s="137">
        <f t="shared" si="150"/>
        <v>0</v>
      </c>
      <c r="AK752" s="137">
        <f t="shared" si="151"/>
        <v>1</v>
      </c>
      <c r="AL752" s="145"/>
      <c r="AM752" s="133">
        <f t="shared" si="152"/>
        <v>0</v>
      </c>
      <c r="AO752" s="133">
        <f t="shared" si="153"/>
        <v>1</v>
      </c>
    </row>
    <row r="753" spans="1:41" s="133" customFormat="1" ht="25.5">
      <c r="A753" s="594">
        <v>745</v>
      </c>
      <c r="B753" s="857" t="s">
        <v>1672</v>
      </c>
      <c r="C753" s="324" t="s">
        <v>1673</v>
      </c>
      <c r="D753" s="12" t="s">
        <v>1009</v>
      </c>
      <c r="E753" s="30">
        <v>2004</v>
      </c>
      <c r="F753" s="12">
        <v>20</v>
      </c>
      <c r="G753" s="30" t="s">
        <v>37</v>
      </c>
      <c r="H753" s="30" t="s">
        <v>37</v>
      </c>
      <c r="I753" s="30"/>
      <c r="J753" s="30"/>
      <c r="K753" s="30"/>
      <c r="L753" s="30"/>
      <c r="M753" s="30"/>
      <c r="N753" s="30"/>
      <c r="O753" s="30" t="s">
        <v>37</v>
      </c>
      <c r="P753" s="30"/>
      <c r="Q753" s="439" t="s">
        <v>1764</v>
      </c>
      <c r="R753" s="92" t="s">
        <v>67</v>
      </c>
      <c r="S753" s="19">
        <v>1</v>
      </c>
      <c r="T753" s="19"/>
      <c r="U753" s="19"/>
      <c r="V753" s="19"/>
      <c r="W753" s="92"/>
      <c r="X753" s="470"/>
      <c r="Y753" s="471"/>
      <c r="Z753" s="92"/>
      <c r="AA753" s="92"/>
      <c r="AB753" s="137">
        <f t="shared" si="142"/>
        <v>1</v>
      </c>
      <c r="AC753" s="137">
        <f t="shared" si="143"/>
        <v>1</v>
      </c>
      <c r="AD753" s="137">
        <f t="shared" si="144"/>
        <v>0</v>
      </c>
      <c r="AE753" s="137">
        <f t="shared" si="145"/>
        <v>0</v>
      </c>
      <c r="AF753" s="137">
        <f t="shared" si="146"/>
        <v>0</v>
      </c>
      <c r="AG753" s="137">
        <f t="shared" si="147"/>
        <v>0</v>
      </c>
      <c r="AH753" s="137">
        <f t="shared" si="148"/>
        <v>0</v>
      </c>
      <c r="AI753" s="137">
        <f t="shared" si="149"/>
        <v>0</v>
      </c>
      <c r="AJ753" s="137">
        <f t="shared" si="150"/>
        <v>1</v>
      </c>
      <c r="AK753" s="137">
        <f t="shared" si="151"/>
        <v>0</v>
      </c>
      <c r="AL753" s="145"/>
      <c r="AM753" s="133">
        <f t="shared" si="152"/>
        <v>0</v>
      </c>
      <c r="AO753" s="133">
        <f t="shared" si="153"/>
        <v>0</v>
      </c>
    </row>
    <row r="754" spans="1:41" s="133" customFormat="1" ht="38.25">
      <c r="A754" s="594">
        <v>746</v>
      </c>
      <c r="B754" s="857" t="s">
        <v>1674</v>
      </c>
      <c r="C754" s="324" t="s">
        <v>1675</v>
      </c>
      <c r="D754" s="12" t="s">
        <v>1009</v>
      </c>
      <c r="E754" s="30">
        <v>2001</v>
      </c>
      <c r="F754" s="12">
        <v>9</v>
      </c>
      <c r="G754" s="30" t="s">
        <v>37</v>
      </c>
      <c r="H754" s="30" t="s">
        <v>37</v>
      </c>
      <c r="I754" s="30"/>
      <c r="J754" s="30"/>
      <c r="K754" s="30"/>
      <c r="L754" s="30"/>
      <c r="M754" s="30"/>
      <c r="N754" s="30"/>
      <c r="O754" s="815" t="s">
        <v>37</v>
      </c>
      <c r="P754" s="815"/>
      <c r="Q754" s="439" t="s">
        <v>1764</v>
      </c>
      <c r="R754" s="92" t="s">
        <v>67</v>
      </c>
      <c r="S754" s="19"/>
      <c r="T754" s="19"/>
      <c r="U754" s="19"/>
      <c r="V754" s="19">
        <v>1</v>
      </c>
      <c r="W754" s="92"/>
      <c r="X754" s="470"/>
      <c r="Y754" s="471"/>
      <c r="Z754" s="92"/>
      <c r="AA754" s="92"/>
      <c r="AB754" s="137">
        <f t="shared" si="142"/>
        <v>1</v>
      </c>
      <c r="AC754" s="137">
        <f t="shared" si="143"/>
        <v>1</v>
      </c>
      <c r="AD754" s="137">
        <f t="shared" si="144"/>
        <v>0</v>
      </c>
      <c r="AE754" s="137">
        <f t="shared" si="145"/>
        <v>0</v>
      </c>
      <c r="AF754" s="137">
        <f t="shared" si="146"/>
        <v>0</v>
      </c>
      <c r="AG754" s="137">
        <f t="shared" si="147"/>
        <v>0</v>
      </c>
      <c r="AH754" s="137">
        <f t="shared" si="148"/>
        <v>0</v>
      </c>
      <c r="AI754" s="137">
        <f t="shared" si="149"/>
        <v>0</v>
      </c>
      <c r="AJ754" s="137">
        <f t="shared" si="150"/>
        <v>1</v>
      </c>
      <c r="AK754" s="137">
        <f t="shared" si="151"/>
        <v>0</v>
      </c>
      <c r="AL754" s="145"/>
      <c r="AM754" s="133">
        <f t="shared" si="152"/>
        <v>0</v>
      </c>
      <c r="AO754" s="133">
        <f t="shared" si="153"/>
        <v>0</v>
      </c>
    </row>
    <row r="755" spans="1:41" s="133" customFormat="1" ht="38.25">
      <c r="A755" s="594">
        <v>747</v>
      </c>
      <c r="B755" s="859" t="s">
        <v>1676</v>
      </c>
      <c r="C755" s="860" t="s">
        <v>1677</v>
      </c>
      <c r="D755" s="12" t="s">
        <v>1678</v>
      </c>
      <c r="E755" s="30">
        <v>2013</v>
      </c>
      <c r="F755" s="326">
        <v>9</v>
      </c>
      <c r="G755" s="860" t="s">
        <v>37</v>
      </c>
      <c r="H755" s="860" t="s">
        <v>37</v>
      </c>
      <c r="I755" s="860"/>
      <c r="J755" s="860"/>
      <c r="K755" s="860"/>
      <c r="L755" s="860"/>
      <c r="M755" s="860"/>
      <c r="N755" s="860"/>
      <c r="O755" s="860" t="s">
        <v>37</v>
      </c>
      <c r="P755" s="860"/>
      <c r="Q755" s="439" t="s">
        <v>1764</v>
      </c>
      <c r="R755" s="92" t="s">
        <v>67</v>
      </c>
      <c r="S755" s="19">
        <v>1</v>
      </c>
      <c r="T755" s="19"/>
      <c r="U755" s="19"/>
      <c r="V755" s="19"/>
      <c r="W755" s="92"/>
      <c r="X755" s="470"/>
      <c r="Y755" s="471"/>
      <c r="Z755" s="92"/>
      <c r="AA755" s="92"/>
      <c r="AB755" s="137">
        <f t="shared" si="142"/>
        <v>1</v>
      </c>
      <c r="AC755" s="137">
        <f t="shared" si="143"/>
        <v>1</v>
      </c>
      <c r="AD755" s="137">
        <f t="shared" si="144"/>
        <v>0</v>
      </c>
      <c r="AE755" s="137">
        <f t="shared" si="145"/>
        <v>0</v>
      </c>
      <c r="AF755" s="137">
        <f t="shared" si="146"/>
        <v>0</v>
      </c>
      <c r="AG755" s="137">
        <f t="shared" si="147"/>
        <v>0</v>
      </c>
      <c r="AH755" s="137">
        <f t="shared" si="148"/>
        <v>0</v>
      </c>
      <c r="AI755" s="137">
        <f t="shared" si="149"/>
        <v>0</v>
      </c>
      <c r="AJ755" s="137">
        <f t="shared" si="150"/>
        <v>1</v>
      </c>
      <c r="AK755" s="137">
        <f t="shared" si="151"/>
        <v>0</v>
      </c>
      <c r="AL755" s="145"/>
      <c r="AM755" s="133">
        <f t="shared" si="152"/>
        <v>0</v>
      </c>
      <c r="AO755" s="133">
        <f t="shared" si="153"/>
        <v>0</v>
      </c>
    </row>
    <row r="756" spans="1:41" s="133" customFormat="1" ht="38.25">
      <c r="A756" s="594">
        <v>748</v>
      </c>
      <c r="B756" s="861" t="s">
        <v>1679</v>
      </c>
      <c r="C756" s="324" t="s">
        <v>1680</v>
      </c>
      <c r="D756" s="12" t="s">
        <v>915</v>
      </c>
      <c r="E756" s="30">
        <v>2006</v>
      </c>
      <c r="F756" s="12">
        <v>10</v>
      </c>
      <c r="G756" s="324" t="s">
        <v>37</v>
      </c>
      <c r="H756" s="324" t="s">
        <v>37</v>
      </c>
      <c r="I756" s="324" t="s">
        <v>37</v>
      </c>
      <c r="J756" s="324"/>
      <c r="K756" s="324"/>
      <c r="L756" s="324"/>
      <c r="M756" s="324"/>
      <c r="N756" s="324"/>
      <c r="O756" s="15" t="s">
        <v>37</v>
      </c>
      <c r="P756" s="15"/>
      <c r="Q756" s="439" t="s">
        <v>1764</v>
      </c>
      <c r="R756" s="92" t="s">
        <v>68</v>
      </c>
      <c r="S756" s="19">
        <v>1</v>
      </c>
      <c r="T756" s="19"/>
      <c r="U756" s="19"/>
      <c r="V756" s="19"/>
      <c r="W756" s="92"/>
      <c r="X756" s="470"/>
      <c r="Y756" s="471"/>
      <c r="Z756" s="92"/>
      <c r="AA756" s="92"/>
      <c r="AB756" s="137">
        <f t="shared" si="142"/>
        <v>1</v>
      </c>
      <c r="AC756" s="137">
        <f t="shared" si="143"/>
        <v>1</v>
      </c>
      <c r="AD756" s="137">
        <f t="shared" si="144"/>
        <v>1</v>
      </c>
      <c r="AE756" s="137">
        <f t="shared" si="145"/>
        <v>0</v>
      </c>
      <c r="AF756" s="137">
        <f t="shared" si="146"/>
        <v>0</v>
      </c>
      <c r="AG756" s="137">
        <f t="shared" si="147"/>
        <v>0</v>
      </c>
      <c r="AH756" s="137">
        <f t="shared" si="148"/>
        <v>0</v>
      </c>
      <c r="AI756" s="137">
        <f t="shared" si="149"/>
        <v>0</v>
      </c>
      <c r="AJ756" s="137">
        <f t="shared" si="150"/>
        <v>1</v>
      </c>
      <c r="AK756" s="137">
        <f t="shared" si="151"/>
        <v>0</v>
      </c>
      <c r="AL756" s="145"/>
      <c r="AM756" s="133">
        <f t="shared" si="152"/>
        <v>0</v>
      </c>
      <c r="AO756" s="133">
        <f t="shared" si="153"/>
        <v>0</v>
      </c>
    </row>
    <row r="757" spans="1:41" s="133" customFormat="1" ht="25.5">
      <c r="A757" s="594">
        <v>749</v>
      </c>
      <c r="B757" s="861" t="s">
        <v>1681</v>
      </c>
      <c r="C757" s="324" t="s">
        <v>1682</v>
      </c>
      <c r="D757" s="12" t="s">
        <v>915</v>
      </c>
      <c r="E757" s="30">
        <v>2007</v>
      </c>
      <c r="F757" s="15">
        <v>10</v>
      </c>
      <c r="G757" s="324" t="s">
        <v>37</v>
      </c>
      <c r="H757" s="324" t="s">
        <v>37</v>
      </c>
      <c r="I757" s="324"/>
      <c r="J757" s="324"/>
      <c r="K757" s="324"/>
      <c r="L757" s="324"/>
      <c r="M757" s="324"/>
      <c r="N757" s="324"/>
      <c r="O757" s="15" t="s">
        <v>37</v>
      </c>
      <c r="P757" s="15"/>
      <c r="Q757" s="439" t="s">
        <v>1764</v>
      </c>
      <c r="R757" s="92" t="s">
        <v>68</v>
      </c>
      <c r="S757" s="19">
        <v>1</v>
      </c>
      <c r="T757" s="19"/>
      <c r="U757" s="19"/>
      <c r="V757" s="19"/>
      <c r="W757" s="92"/>
      <c r="X757" s="470"/>
      <c r="Y757" s="471"/>
      <c r="Z757" s="92"/>
      <c r="AA757" s="92"/>
      <c r="AB757" s="137">
        <f t="shared" si="142"/>
        <v>1</v>
      </c>
      <c r="AC757" s="137">
        <f t="shared" si="143"/>
        <v>1</v>
      </c>
      <c r="AD757" s="137">
        <f t="shared" si="144"/>
        <v>0</v>
      </c>
      <c r="AE757" s="137">
        <f t="shared" si="145"/>
        <v>0</v>
      </c>
      <c r="AF757" s="137">
        <f t="shared" si="146"/>
        <v>0</v>
      </c>
      <c r="AG757" s="137">
        <f t="shared" si="147"/>
        <v>0</v>
      </c>
      <c r="AH757" s="137">
        <f t="shared" si="148"/>
        <v>0</v>
      </c>
      <c r="AI757" s="137">
        <f t="shared" si="149"/>
        <v>0</v>
      </c>
      <c r="AJ757" s="137">
        <f t="shared" si="150"/>
        <v>1</v>
      </c>
      <c r="AK757" s="137">
        <f t="shared" si="151"/>
        <v>0</v>
      </c>
      <c r="AL757" s="145"/>
      <c r="AM757" s="133">
        <f t="shared" si="152"/>
        <v>0</v>
      </c>
      <c r="AO757" s="133">
        <f t="shared" si="153"/>
        <v>0</v>
      </c>
    </row>
    <row r="758" spans="1:41" s="133" customFormat="1" ht="38.25">
      <c r="A758" s="594">
        <v>750</v>
      </c>
      <c r="B758" s="862" t="s">
        <v>1683</v>
      </c>
      <c r="C758" s="12" t="s">
        <v>1684</v>
      </c>
      <c r="D758" s="12" t="s">
        <v>1685</v>
      </c>
      <c r="E758" s="12">
        <v>2004</v>
      </c>
      <c r="F758" s="12">
        <v>7</v>
      </c>
      <c r="G758" s="210" t="s">
        <v>37</v>
      </c>
      <c r="H758" s="210"/>
      <c r="I758" s="192"/>
      <c r="J758" s="210"/>
      <c r="K758" s="210"/>
      <c r="L758" s="210"/>
      <c r="M758" s="210"/>
      <c r="N758" s="210"/>
      <c r="O758" s="210" t="s">
        <v>37</v>
      </c>
      <c r="P758" s="12" t="s">
        <v>1686</v>
      </c>
      <c r="Q758" s="439" t="s">
        <v>1764</v>
      </c>
      <c r="R758" s="92" t="s">
        <v>68</v>
      </c>
      <c r="S758" s="19">
        <v>1</v>
      </c>
      <c r="T758" s="19"/>
      <c r="U758" s="19"/>
      <c r="V758" s="19"/>
      <c r="W758" s="92"/>
      <c r="X758" s="470"/>
      <c r="Y758" s="471"/>
      <c r="Z758" s="92"/>
      <c r="AA758" s="92"/>
      <c r="AB758" s="137">
        <f t="shared" si="142"/>
        <v>1</v>
      </c>
      <c r="AC758" s="137">
        <f t="shared" si="143"/>
        <v>0</v>
      </c>
      <c r="AD758" s="137">
        <f t="shared" si="144"/>
        <v>0</v>
      </c>
      <c r="AE758" s="137">
        <f t="shared" si="145"/>
        <v>0</v>
      </c>
      <c r="AF758" s="137">
        <f t="shared" si="146"/>
        <v>0</v>
      </c>
      <c r="AG758" s="137">
        <f t="shared" si="147"/>
        <v>0</v>
      </c>
      <c r="AH758" s="137">
        <f t="shared" si="148"/>
        <v>0</v>
      </c>
      <c r="AI758" s="137">
        <f t="shared" si="149"/>
        <v>0</v>
      </c>
      <c r="AJ758" s="137">
        <f t="shared" si="150"/>
        <v>1</v>
      </c>
      <c r="AK758" s="137">
        <f t="shared" si="151"/>
        <v>1</v>
      </c>
      <c r="AL758" s="145"/>
      <c r="AM758" s="133">
        <f t="shared" si="152"/>
        <v>0</v>
      </c>
      <c r="AO758" s="133">
        <f t="shared" si="153"/>
        <v>1</v>
      </c>
    </row>
    <row r="759" spans="1:41" s="133" customFormat="1" ht="38.25">
      <c r="A759" s="594">
        <v>751</v>
      </c>
      <c r="B759" s="862" t="s">
        <v>1687</v>
      </c>
      <c r="C759" s="12" t="s">
        <v>1688</v>
      </c>
      <c r="D759" s="12" t="s">
        <v>1685</v>
      </c>
      <c r="E759" s="12">
        <v>2004</v>
      </c>
      <c r="F759" s="12">
        <v>7</v>
      </c>
      <c r="G759" s="210" t="s">
        <v>37</v>
      </c>
      <c r="H759" s="210"/>
      <c r="I759" s="192" t="s">
        <v>37</v>
      </c>
      <c r="J759" s="210"/>
      <c r="K759" s="210"/>
      <c r="L759" s="210"/>
      <c r="M759" s="210"/>
      <c r="N759" s="210"/>
      <c r="O759" s="210" t="s">
        <v>37</v>
      </c>
      <c r="P759" s="12" t="s">
        <v>1686</v>
      </c>
      <c r="Q759" s="439" t="s">
        <v>1764</v>
      </c>
      <c r="R759" s="92" t="s">
        <v>68</v>
      </c>
      <c r="S759" s="19">
        <v>1</v>
      </c>
      <c r="T759" s="19"/>
      <c r="U759" s="19"/>
      <c r="V759" s="19"/>
      <c r="W759" s="92"/>
      <c r="X759" s="470"/>
      <c r="Y759" s="471"/>
      <c r="Z759" s="92"/>
      <c r="AA759" s="92"/>
      <c r="AB759" s="137">
        <f t="shared" si="142"/>
        <v>1</v>
      </c>
      <c r="AC759" s="137">
        <f t="shared" si="143"/>
        <v>0</v>
      </c>
      <c r="AD759" s="137">
        <f t="shared" si="144"/>
        <v>1</v>
      </c>
      <c r="AE759" s="137">
        <f t="shared" si="145"/>
        <v>0</v>
      </c>
      <c r="AF759" s="137">
        <f t="shared" si="146"/>
        <v>0</v>
      </c>
      <c r="AG759" s="137">
        <f t="shared" si="147"/>
        <v>0</v>
      </c>
      <c r="AH759" s="137">
        <f t="shared" si="148"/>
        <v>0</v>
      </c>
      <c r="AI759" s="137">
        <f t="shared" si="149"/>
        <v>0</v>
      </c>
      <c r="AJ759" s="137">
        <f t="shared" si="150"/>
        <v>1</v>
      </c>
      <c r="AK759" s="137">
        <f t="shared" si="151"/>
        <v>1</v>
      </c>
      <c r="AL759" s="145"/>
      <c r="AM759" s="133">
        <f t="shared" si="152"/>
        <v>0</v>
      </c>
      <c r="AO759" s="133">
        <f t="shared" si="153"/>
        <v>1</v>
      </c>
    </row>
    <row r="760" spans="1:41" s="133" customFormat="1" ht="51">
      <c r="A760" s="594">
        <v>752</v>
      </c>
      <c r="B760" s="862" t="s">
        <v>1689</v>
      </c>
      <c r="C760" s="12" t="s">
        <v>1688</v>
      </c>
      <c r="D760" s="12" t="s">
        <v>1690</v>
      </c>
      <c r="E760" s="12">
        <v>2004</v>
      </c>
      <c r="F760" s="12">
        <v>7</v>
      </c>
      <c r="G760" s="210" t="s">
        <v>37</v>
      </c>
      <c r="H760" s="210"/>
      <c r="I760" s="192"/>
      <c r="J760" s="210"/>
      <c r="K760" s="210"/>
      <c r="L760" s="210"/>
      <c r="M760" s="210"/>
      <c r="N760" s="210"/>
      <c r="O760" s="210" t="s">
        <v>37</v>
      </c>
      <c r="P760" s="12" t="s">
        <v>1686</v>
      </c>
      <c r="Q760" s="439" t="s">
        <v>1764</v>
      </c>
      <c r="R760" s="92" t="s">
        <v>68</v>
      </c>
      <c r="S760" s="19">
        <v>1</v>
      </c>
      <c r="T760" s="19"/>
      <c r="U760" s="19"/>
      <c r="V760" s="19"/>
      <c r="W760" s="92"/>
      <c r="X760" s="470"/>
      <c r="Y760" s="471"/>
      <c r="Z760" s="92"/>
      <c r="AA760" s="92"/>
      <c r="AB760" s="137">
        <f t="shared" si="142"/>
        <v>1</v>
      </c>
      <c r="AC760" s="137">
        <f t="shared" si="143"/>
        <v>0</v>
      </c>
      <c r="AD760" s="137">
        <f t="shared" si="144"/>
        <v>0</v>
      </c>
      <c r="AE760" s="137">
        <f t="shared" si="145"/>
        <v>0</v>
      </c>
      <c r="AF760" s="137">
        <f t="shared" si="146"/>
        <v>0</v>
      </c>
      <c r="AG760" s="137">
        <f t="shared" si="147"/>
        <v>0</v>
      </c>
      <c r="AH760" s="137">
        <f t="shared" si="148"/>
        <v>0</v>
      </c>
      <c r="AI760" s="137">
        <f t="shared" si="149"/>
        <v>0</v>
      </c>
      <c r="AJ760" s="137">
        <f t="shared" si="150"/>
        <v>1</v>
      </c>
      <c r="AK760" s="137">
        <f t="shared" si="151"/>
        <v>1</v>
      </c>
      <c r="AL760" s="145"/>
      <c r="AM760" s="133">
        <f t="shared" si="152"/>
        <v>0</v>
      </c>
      <c r="AO760" s="133">
        <f t="shared" si="153"/>
        <v>1</v>
      </c>
    </row>
    <row r="761" spans="1:41" s="133" customFormat="1" ht="38.25">
      <c r="A761" s="594">
        <v>753</v>
      </c>
      <c r="B761" s="862" t="s">
        <v>1691</v>
      </c>
      <c r="C761" s="12" t="s">
        <v>1692</v>
      </c>
      <c r="D761" s="12" t="s">
        <v>1693</v>
      </c>
      <c r="E761" s="12">
        <v>2004</v>
      </c>
      <c r="F761" s="12">
        <v>7</v>
      </c>
      <c r="G761" s="210" t="s">
        <v>37</v>
      </c>
      <c r="H761" s="210"/>
      <c r="I761" s="192" t="s">
        <v>37</v>
      </c>
      <c r="J761" s="210"/>
      <c r="K761" s="210"/>
      <c r="L761" s="210"/>
      <c r="M761" s="210"/>
      <c r="N761" s="210"/>
      <c r="O761" s="210" t="s">
        <v>37</v>
      </c>
      <c r="P761" s="12" t="s">
        <v>1686</v>
      </c>
      <c r="Q761" s="439" t="s">
        <v>1764</v>
      </c>
      <c r="R761" s="92" t="s">
        <v>68</v>
      </c>
      <c r="S761" s="19">
        <v>1</v>
      </c>
      <c r="T761" s="19"/>
      <c r="U761" s="19"/>
      <c r="V761" s="19"/>
      <c r="W761" s="92"/>
      <c r="X761" s="470"/>
      <c r="Y761" s="471"/>
      <c r="Z761" s="92"/>
      <c r="AA761" s="92"/>
      <c r="AB761" s="137">
        <f t="shared" si="142"/>
        <v>1</v>
      </c>
      <c r="AC761" s="137">
        <f t="shared" si="143"/>
        <v>0</v>
      </c>
      <c r="AD761" s="137">
        <f t="shared" si="144"/>
        <v>1</v>
      </c>
      <c r="AE761" s="137">
        <f t="shared" si="145"/>
        <v>0</v>
      </c>
      <c r="AF761" s="137">
        <f t="shared" si="146"/>
        <v>0</v>
      </c>
      <c r="AG761" s="137">
        <f t="shared" si="147"/>
        <v>0</v>
      </c>
      <c r="AH761" s="137">
        <f t="shared" si="148"/>
        <v>0</v>
      </c>
      <c r="AI761" s="137">
        <f t="shared" si="149"/>
        <v>0</v>
      </c>
      <c r="AJ761" s="137">
        <f t="shared" si="150"/>
        <v>1</v>
      </c>
      <c r="AK761" s="137">
        <f t="shared" si="151"/>
        <v>1</v>
      </c>
      <c r="AL761" s="145"/>
      <c r="AM761" s="133">
        <f t="shared" si="152"/>
        <v>0</v>
      </c>
      <c r="AO761" s="133">
        <f t="shared" si="153"/>
        <v>1</v>
      </c>
    </row>
    <row r="762" spans="1:41" s="133" customFormat="1" ht="38.25">
      <c r="A762" s="594">
        <v>754</v>
      </c>
      <c r="B762" s="862" t="s">
        <v>1694</v>
      </c>
      <c r="C762" s="12" t="s">
        <v>1695</v>
      </c>
      <c r="D762" s="12" t="s">
        <v>1696</v>
      </c>
      <c r="E762" s="12">
        <v>2004</v>
      </c>
      <c r="F762" s="12">
        <v>7</v>
      </c>
      <c r="G762" s="210" t="s">
        <v>37</v>
      </c>
      <c r="H762" s="210"/>
      <c r="I762" s="192" t="s">
        <v>37</v>
      </c>
      <c r="J762" s="210"/>
      <c r="K762" s="210"/>
      <c r="L762" s="210"/>
      <c r="M762" s="210"/>
      <c r="N762" s="210"/>
      <c r="O762" s="210"/>
      <c r="P762" s="12" t="s">
        <v>7550</v>
      </c>
      <c r="Q762" s="439" t="s">
        <v>1764</v>
      </c>
      <c r="R762" s="92" t="s">
        <v>68</v>
      </c>
      <c r="S762" s="19">
        <v>1</v>
      </c>
      <c r="T762" s="19"/>
      <c r="U762" s="19"/>
      <c r="V762" s="19"/>
      <c r="W762" s="92"/>
      <c r="X762" s="470"/>
      <c r="Y762" s="471"/>
      <c r="Z762" s="92"/>
      <c r="AA762" s="92"/>
      <c r="AB762" s="137">
        <f t="shared" si="142"/>
        <v>1</v>
      </c>
      <c r="AC762" s="137">
        <f t="shared" si="143"/>
        <v>0</v>
      </c>
      <c r="AD762" s="137">
        <f t="shared" si="144"/>
        <v>1</v>
      </c>
      <c r="AE762" s="137">
        <f t="shared" si="145"/>
        <v>0</v>
      </c>
      <c r="AF762" s="137">
        <f t="shared" si="146"/>
        <v>0</v>
      </c>
      <c r="AG762" s="137">
        <f t="shared" si="147"/>
        <v>0</v>
      </c>
      <c r="AH762" s="137">
        <f t="shared" si="148"/>
        <v>0</v>
      </c>
      <c r="AI762" s="137">
        <f t="shared" si="149"/>
        <v>0</v>
      </c>
      <c r="AJ762" s="137">
        <f t="shared" si="150"/>
        <v>0</v>
      </c>
      <c r="AK762" s="137">
        <f t="shared" si="151"/>
        <v>1</v>
      </c>
      <c r="AL762" s="145"/>
      <c r="AM762" s="133">
        <f t="shared" si="152"/>
        <v>0</v>
      </c>
      <c r="AO762" s="133">
        <f t="shared" si="153"/>
        <v>1</v>
      </c>
    </row>
    <row r="763" spans="1:41" s="133" customFormat="1" ht="38.25">
      <c r="A763" s="594">
        <v>755</v>
      </c>
      <c r="B763" s="862" t="s">
        <v>1697</v>
      </c>
      <c r="C763" s="12" t="s">
        <v>1698</v>
      </c>
      <c r="D763" s="12" t="s">
        <v>1699</v>
      </c>
      <c r="E763" s="12">
        <v>2004</v>
      </c>
      <c r="F763" s="12">
        <v>7</v>
      </c>
      <c r="G763" s="210" t="s">
        <v>37</v>
      </c>
      <c r="H763" s="210"/>
      <c r="I763" s="192"/>
      <c r="J763" s="210"/>
      <c r="K763" s="210"/>
      <c r="L763" s="210"/>
      <c r="M763" s="210"/>
      <c r="N763" s="210"/>
      <c r="O763" s="210" t="s">
        <v>37</v>
      </c>
      <c r="P763" s="12" t="s">
        <v>1686</v>
      </c>
      <c r="Q763" s="439" t="s">
        <v>1764</v>
      </c>
      <c r="R763" s="92" t="s">
        <v>68</v>
      </c>
      <c r="S763" s="19">
        <v>1</v>
      </c>
      <c r="T763" s="19"/>
      <c r="U763" s="19"/>
      <c r="V763" s="19"/>
      <c r="W763" s="92"/>
      <c r="X763" s="470"/>
      <c r="Y763" s="471"/>
      <c r="Z763" s="92"/>
      <c r="AA763" s="92"/>
      <c r="AB763" s="137">
        <f t="shared" si="142"/>
        <v>1</v>
      </c>
      <c r="AC763" s="137">
        <f t="shared" si="143"/>
        <v>0</v>
      </c>
      <c r="AD763" s="137">
        <f t="shared" si="144"/>
        <v>0</v>
      </c>
      <c r="AE763" s="137">
        <f t="shared" si="145"/>
        <v>0</v>
      </c>
      <c r="AF763" s="137">
        <f t="shared" si="146"/>
        <v>0</v>
      </c>
      <c r="AG763" s="137">
        <f t="shared" si="147"/>
        <v>0</v>
      </c>
      <c r="AH763" s="137">
        <f t="shared" si="148"/>
        <v>0</v>
      </c>
      <c r="AI763" s="137">
        <f t="shared" si="149"/>
        <v>0</v>
      </c>
      <c r="AJ763" s="137">
        <f t="shared" si="150"/>
        <v>1</v>
      </c>
      <c r="AK763" s="137">
        <f t="shared" si="151"/>
        <v>1</v>
      </c>
      <c r="AL763" s="145"/>
      <c r="AM763" s="133">
        <f t="shared" si="152"/>
        <v>0</v>
      </c>
      <c r="AO763" s="133">
        <f t="shared" si="153"/>
        <v>1</v>
      </c>
    </row>
    <row r="764" spans="1:41" s="133" customFormat="1" ht="38.25">
      <c r="A764" s="594">
        <v>756</v>
      </c>
      <c r="B764" s="862" t="s">
        <v>1700</v>
      </c>
      <c r="C764" s="12" t="s">
        <v>1701</v>
      </c>
      <c r="D764" s="12" t="s">
        <v>1702</v>
      </c>
      <c r="E764" s="12">
        <v>2007</v>
      </c>
      <c r="F764" s="12">
        <v>15</v>
      </c>
      <c r="G764" s="12" t="s">
        <v>37</v>
      </c>
      <c r="H764" s="12"/>
      <c r="I764" s="7" t="s">
        <v>37</v>
      </c>
      <c r="J764" s="12"/>
      <c r="K764" s="12"/>
      <c r="L764" s="12"/>
      <c r="M764" s="12"/>
      <c r="N764" s="12"/>
      <c r="O764" s="210"/>
      <c r="P764" s="12" t="s">
        <v>1703</v>
      </c>
      <c r="Q764" s="439" t="s">
        <v>1764</v>
      </c>
      <c r="R764" s="92" t="s">
        <v>67</v>
      </c>
      <c r="S764" s="19">
        <v>1</v>
      </c>
      <c r="T764" s="19"/>
      <c r="U764" s="19"/>
      <c r="V764" s="19"/>
      <c r="W764" s="92"/>
      <c r="X764" s="470"/>
      <c r="Y764" s="471"/>
      <c r="Z764" s="92"/>
      <c r="AA764" s="92"/>
      <c r="AB764" s="137">
        <f t="shared" si="142"/>
        <v>1</v>
      </c>
      <c r="AC764" s="137">
        <f t="shared" si="143"/>
        <v>0</v>
      </c>
      <c r="AD764" s="137">
        <f t="shared" si="144"/>
        <v>1</v>
      </c>
      <c r="AE764" s="137">
        <f t="shared" si="145"/>
        <v>0</v>
      </c>
      <c r="AF764" s="137">
        <f t="shared" si="146"/>
        <v>0</v>
      </c>
      <c r="AG764" s="137">
        <f t="shared" si="147"/>
        <v>0</v>
      </c>
      <c r="AH764" s="137">
        <f t="shared" si="148"/>
        <v>0</v>
      </c>
      <c r="AI764" s="137">
        <f t="shared" si="149"/>
        <v>0</v>
      </c>
      <c r="AJ764" s="137">
        <f t="shared" si="150"/>
        <v>0</v>
      </c>
      <c r="AK764" s="137">
        <f t="shared" si="151"/>
        <v>1</v>
      </c>
      <c r="AL764" s="145"/>
      <c r="AM764" s="133">
        <f t="shared" si="152"/>
        <v>0</v>
      </c>
      <c r="AO764" s="133">
        <f t="shared" si="153"/>
        <v>1</v>
      </c>
    </row>
    <row r="765" spans="1:41" s="133" customFormat="1" ht="38.25">
      <c r="A765" s="594">
        <v>757</v>
      </c>
      <c r="B765" s="862" t="s">
        <v>1704</v>
      </c>
      <c r="C765" s="12" t="s">
        <v>1701</v>
      </c>
      <c r="D765" s="12" t="s">
        <v>1702</v>
      </c>
      <c r="E765" s="12">
        <v>2007</v>
      </c>
      <c r="F765" s="12">
        <v>7</v>
      </c>
      <c r="G765" s="12" t="s">
        <v>37</v>
      </c>
      <c r="H765" s="12"/>
      <c r="I765" s="7" t="s">
        <v>37</v>
      </c>
      <c r="J765" s="12"/>
      <c r="K765" s="12"/>
      <c r="L765" s="12"/>
      <c r="M765" s="12"/>
      <c r="N765" s="12" t="s">
        <v>37</v>
      </c>
      <c r="O765" s="210"/>
      <c r="P765" s="12" t="s">
        <v>7762</v>
      </c>
      <c r="Q765" s="439" t="s">
        <v>1764</v>
      </c>
      <c r="R765" s="92" t="s">
        <v>67</v>
      </c>
      <c r="S765" s="19">
        <v>1</v>
      </c>
      <c r="T765" s="19"/>
      <c r="U765" s="19"/>
      <c r="V765" s="19"/>
      <c r="W765" s="92"/>
      <c r="X765" s="470"/>
      <c r="Y765" s="471"/>
      <c r="Z765" s="92"/>
      <c r="AA765" s="92"/>
      <c r="AB765" s="137">
        <f t="shared" si="142"/>
        <v>1</v>
      </c>
      <c r="AC765" s="137">
        <f t="shared" si="143"/>
        <v>0</v>
      </c>
      <c r="AD765" s="137">
        <f t="shared" si="144"/>
        <v>1</v>
      </c>
      <c r="AE765" s="137">
        <f t="shared" si="145"/>
        <v>0</v>
      </c>
      <c r="AF765" s="137">
        <f t="shared" si="146"/>
        <v>0</v>
      </c>
      <c r="AG765" s="137">
        <f t="shared" si="147"/>
        <v>0</v>
      </c>
      <c r="AH765" s="137">
        <f t="shared" si="148"/>
        <v>0</v>
      </c>
      <c r="AI765" s="137">
        <f t="shared" si="149"/>
        <v>1</v>
      </c>
      <c r="AJ765" s="137">
        <f t="shared" si="150"/>
        <v>0</v>
      </c>
      <c r="AK765" s="137">
        <f t="shared" si="151"/>
        <v>1</v>
      </c>
      <c r="AL765" s="145"/>
      <c r="AM765" s="133">
        <f t="shared" si="152"/>
        <v>0</v>
      </c>
      <c r="AO765" s="133">
        <f t="shared" si="153"/>
        <v>1</v>
      </c>
    </row>
    <row r="766" spans="1:41" s="133" customFormat="1" ht="38.25">
      <c r="A766" s="594">
        <v>758</v>
      </c>
      <c r="B766" s="862" t="s">
        <v>1705</v>
      </c>
      <c r="C766" s="12" t="s">
        <v>1706</v>
      </c>
      <c r="D766" s="12" t="s">
        <v>1702</v>
      </c>
      <c r="E766" s="12">
        <v>2008</v>
      </c>
      <c r="F766" s="12">
        <v>7</v>
      </c>
      <c r="G766" s="12" t="s">
        <v>37</v>
      </c>
      <c r="H766" s="12"/>
      <c r="I766" s="7"/>
      <c r="J766" s="12"/>
      <c r="K766" s="12"/>
      <c r="L766" s="12"/>
      <c r="M766" s="12"/>
      <c r="N766" s="12"/>
      <c r="O766" s="210"/>
      <c r="P766" s="12" t="s">
        <v>1703</v>
      </c>
      <c r="Q766" s="439" t="s">
        <v>1764</v>
      </c>
      <c r="R766" s="92" t="s">
        <v>67</v>
      </c>
      <c r="S766" s="19">
        <v>1</v>
      </c>
      <c r="T766" s="19"/>
      <c r="U766" s="19"/>
      <c r="V766" s="19"/>
      <c r="W766" s="92"/>
      <c r="X766" s="470"/>
      <c r="Y766" s="471"/>
      <c r="Z766" s="92"/>
      <c r="AA766" s="92"/>
      <c r="AB766" s="137">
        <f t="shared" si="142"/>
        <v>1</v>
      </c>
      <c r="AC766" s="137">
        <f t="shared" si="143"/>
        <v>0</v>
      </c>
      <c r="AD766" s="137">
        <f t="shared" si="144"/>
        <v>0</v>
      </c>
      <c r="AE766" s="137">
        <f t="shared" si="145"/>
        <v>0</v>
      </c>
      <c r="AF766" s="137">
        <f t="shared" si="146"/>
        <v>0</v>
      </c>
      <c r="AG766" s="137">
        <f t="shared" si="147"/>
        <v>0</v>
      </c>
      <c r="AH766" s="137">
        <f t="shared" si="148"/>
        <v>0</v>
      </c>
      <c r="AI766" s="137">
        <f t="shared" si="149"/>
        <v>0</v>
      </c>
      <c r="AJ766" s="137">
        <f t="shared" si="150"/>
        <v>0</v>
      </c>
      <c r="AK766" s="137">
        <f t="shared" si="151"/>
        <v>1</v>
      </c>
      <c r="AL766" s="145"/>
      <c r="AM766" s="133">
        <f t="shared" si="152"/>
        <v>0</v>
      </c>
      <c r="AO766" s="133">
        <f t="shared" si="153"/>
        <v>1</v>
      </c>
    </row>
    <row r="767" spans="1:41" s="133" customFormat="1" ht="38.25">
      <c r="A767" s="594">
        <v>759</v>
      </c>
      <c r="B767" s="862" t="s">
        <v>1707</v>
      </c>
      <c r="C767" s="12" t="s">
        <v>1701</v>
      </c>
      <c r="D767" s="12" t="s">
        <v>1702</v>
      </c>
      <c r="E767" s="12">
        <v>2010</v>
      </c>
      <c r="F767" s="12">
        <v>7</v>
      </c>
      <c r="G767" s="12" t="s">
        <v>37</v>
      </c>
      <c r="H767" s="12"/>
      <c r="I767" s="7"/>
      <c r="J767" s="12"/>
      <c r="K767" s="12"/>
      <c r="L767" s="12"/>
      <c r="M767" s="12"/>
      <c r="N767" s="12"/>
      <c r="O767" s="210"/>
      <c r="P767" s="12" t="s">
        <v>1703</v>
      </c>
      <c r="Q767" s="439" t="s">
        <v>1764</v>
      </c>
      <c r="R767" s="92" t="s">
        <v>67</v>
      </c>
      <c r="S767" s="19">
        <v>1</v>
      </c>
      <c r="T767" s="19"/>
      <c r="U767" s="19"/>
      <c r="V767" s="19"/>
      <c r="W767" s="92"/>
      <c r="X767" s="470"/>
      <c r="Y767" s="471"/>
      <c r="Z767" s="92"/>
      <c r="AA767" s="92"/>
      <c r="AB767" s="137">
        <f t="shared" si="142"/>
        <v>1</v>
      </c>
      <c r="AC767" s="137">
        <f t="shared" si="143"/>
        <v>0</v>
      </c>
      <c r="AD767" s="137">
        <f t="shared" si="144"/>
        <v>0</v>
      </c>
      <c r="AE767" s="137">
        <f t="shared" si="145"/>
        <v>0</v>
      </c>
      <c r="AF767" s="137">
        <f t="shared" si="146"/>
        <v>0</v>
      </c>
      <c r="AG767" s="137">
        <f t="shared" si="147"/>
        <v>0</v>
      </c>
      <c r="AH767" s="137">
        <f t="shared" si="148"/>
        <v>0</v>
      </c>
      <c r="AI767" s="137">
        <f t="shared" si="149"/>
        <v>0</v>
      </c>
      <c r="AJ767" s="137">
        <f t="shared" si="150"/>
        <v>0</v>
      </c>
      <c r="AK767" s="137">
        <f t="shared" si="151"/>
        <v>1</v>
      </c>
      <c r="AL767" s="145"/>
      <c r="AM767" s="133">
        <f t="shared" si="152"/>
        <v>0</v>
      </c>
      <c r="AO767" s="133">
        <f t="shared" si="153"/>
        <v>1</v>
      </c>
    </row>
    <row r="768" spans="1:41" s="133" customFormat="1" ht="38.25">
      <c r="A768" s="594">
        <v>760</v>
      </c>
      <c r="B768" s="862" t="s">
        <v>1708</v>
      </c>
      <c r="C768" s="12" t="s">
        <v>1709</v>
      </c>
      <c r="D768" s="12" t="s">
        <v>1710</v>
      </c>
      <c r="E768" s="12">
        <v>2007</v>
      </c>
      <c r="F768" s="12">
        <v>10</v>
      </c>
      <c r="G768" s="12" t="s">
        <v>37</v>
      </c>
      <c r="H768" s="12"/>
      <c r="I768" s="7"/>
      <c r="J768" s="853"/>
      <c r="K768" s="852"/>
      <c r="L768" s="852"/>
      <c r="M768" s="852"/>
      <c r="N768" s="221"/>
      <c r="O768" s="210" t="s">
        <v>37</v>
      </c>
      <c r="P768" s="12" t="s">
        <v>7762</v>
      </c>
      <c r="Q768" s="439" t="s">
        <v>1764</v>
      </c>
      <c r="R768" s="92" t="s">
        <v>68</v>
      </c>
      <c r="S768" s="19">
        <v>1</v>
      </c>
      <c r="T768" s="19"/>
      <c r="U768" s="19"/>
      <c r="V768" s="19"/>
      <c r="W768" s="92"/>
      <c r="X768" s="470"/>
      <c r="Y768" s="471"/>
      <c r="Z768" s="92"/>
      <c r="AA768" s="92"/>
      <c r="AB768" s="137">
        <f t="shared" si="142"/>
        <v>1</v>
      </c>
      <c r="AC768" s="137">
        <f t="shared" si="143"/>
        <v>0</v>
      </c>
      <c r="AD768" s="137">
        <f t="shared" si="144"/>
        <v>0</v>
      </c>
      <c r="AE768" s="137">
        <f t="shared" si="145"/>
        <v>0</v>
      </c>
      <c r="AF768" s="137">
        <f t="shared" si="146"/>
        <v>0</v>
      </c>
      <c r="AG768" s="137">
        <f t="shared" si="147"/>
        <v>0</v>
      </c>
      <c r="AH768" s="137">
        <f t="shared" si="148"/>
        <v>0</v>
      </c>
      <c r="AI768" s="137">
        <f t="shared" si="149"/>
        <v>0</v>
      </c>
      <c r="AJ768" s="137">
        <f t="shared" si="150"/>
        <v>1</v>
      </c>
      <c r="AK768" s="137">
        <f t="shared" si="151"/>
        <v>1</v>
      </c>
      <c r="AL768" s="145"/>
      <c r="AM768" s="133">
        <f t="shared" si="152"/>
        <v>0</v>
      </c>
      <c r="AO768" s="133">
        <f t="shared" si="153"/>
        <v>1</v>
      </c>
    </row>
    <row r="769" spans="1:41" s="133" customFormat="1" ht="25.5">
      <c r="A769" s="594">
        <v>761</v>
      </c>
      <c r="B769" s="862" t="s">
        <v>1711</v>
      </c>
      <c r="C769" s="12" t="s">
        <v>1712</v>
      </c>
      <c r="D769" s="12" t="s">
        <v>1713</v>
      </c>
      <c r="E769" s="12">
        <v>2007</v>
      </c>
      <c r="F769" s="12">
        <v>8</v>
      </c>
      <c r="G769" s="12" t="s">
        <v>37</v>
      </c>
      <c r="H769" s="12"/>
      <c r="I769" s="7" t="s">
        <v>37</v>
      </c>
      <c r="J769" s="853"/>
      <c r="K769" s="852"/>
      <c r="L769" s="852"/>
      <c r="M769" s="852"/>
      <c r="N769" s="221"/>
      <c r="O769" s="210"/>
      <c r="P769" s="12" t="s">
        <v>7762</v>
      </c>
      <c r="Q769" s="439" t="s">
        <v>1764</v>
      </c>
      <c r="R769" s="92" t="s">
        <v>68</v>
      </c>
      <c r="S769" s="19">
        <v>1</v>
      </c>
      <c r="T769" s="19"/>
      <c r="U769" s="19"/>
      <c r="V769" s="19"/>
      <c r="W769" s="92"/>
      <c r="X769" s="470"/>
      <c r="Y769" s="471">
        <v>1</v>
      </c>
      <c r="Z769" s="92"/>
      <c r="AA769" s="92"/>
      <c r="AB769" s="137">
        <f t="shared" si="142"/>
        <v>1</v>
      </c>
      <c r="AC769" s="137">
        <f t="shared" si="143"/>
        <v>0</v>
      </c>
      <c r="AD769" s="137">
        <f t="shared" si="144"/>
        <v>1</v>
      </c>
      <c r="AE769" s="137">
        <f t="shared" si="145"/>
        <v>0</v>
      </c>
      <c r="AF769" s="137">
        <f t="shared" si="146"/>
        <v>0</v>
      </c>
      <c r="AG769" s="137">
        <f t="shared" si="147"/>
        <v>0</v>
      </c>
      <c r="AH769" s="137">
        <f t="shared" si="148"/>
        <v>0</v>
      </c>
      <c r="AI769" s="137">
        <f t="shared" si="149"/>
        <v>0</v>
      </c>
      <c r="AJ769" s="137">
        <f t="shared" si="150"/>
        <v>0</v>
      </c>
      <c r="AK769" s="137">
        <f t="shared" si="151"/>
        <v>1</v>
      </c>
      <c r="AL769" s="145"/>
      <c r="AM769" s="133">
        <f t="shared" si="152"/>
        <v>1</v>
      </c>
      <c r="AO769" s="133">
        <f t="shared" si="153"/>
        <v>0</v>
      </c>
    </row>
    <row r="770" spans="1:41" s="133" customFormat="1" ht="38.25">
      <c r="A770" s="594">
        <v>762</v>
      </c>
      <c r="B770" s="862" t="s">
        <v>1714</v>
      </c>
      <c r="C770" s="12" t="s">
        <v>1715</v>
      </c>
      <c r="D770" s="12" t="s">
        <v>1713</v>
      </c>
      <c r="E770" s="12">
        <v>2008</v>
      </c>
      <c r="F770" s="12">
        <v>8</v>
      </c>
      <c r="G770" s="12" t="s">
        <v>37</v>
      </c>
      <c r="H770" s="12"/>
      <c r="I770" s="7" t="s">
        <v>37</v>
      </c>
      <c r="J770" s="853"/>
      <c r="K770" s="852"/>
      <c r="L770" s="852"/>
      <c r="M770" s="852"/>
      <c r="N770" s="221"/>
      <c r="O770" s="210"/>
      <c r="P770" s="12" t="s">
        <v>7762</v>
      </c>
      <c r="Q770" s="439" t="s">
        <v>1764</v>
      </c>
      <c r="R770" s="92" t="s">
        <v>68</v>
      </c>
      <c r="S770" s="19">
        <v>1</v>
      </c>
      <c r="T770" s="19"/>
      <c r="U770" s="19"/>
      <c r="V770" s="19"/>
      <c r="W770" s="92"/>
      <c r="X770" s="470"/>
      <c r="Y770" s="471"/>
      <c r="Z770" s="92"/>
      <c r="AA770" s="92"/>
      <c r="AB770" s="137">
        <f t="shared" si="142"/>
        <v>1</v>
      </c>
      <c r="AC770" s="137">
        <f t="shared" si="143"/>
        <v>0</v>
      </c>
      <c r="AD770" s="137">
        <f t="shared" si="144"/>
        <v>1</v>
      </c>
      <c r="AE770" s="137">
        <f t="shared" si="145"/>
        <v>0</v>
      </c>
      <c r="AF770" s="137">
        <f t="shared" si="146"/>
        <v>0</v>
      </c>
      <c r="AG770" s="137">
        <f t="shared" si="147"/>
        <v>0</v>
      </c>
      <c r="AH770" s="137">
        <f t="shared" si="148"/>
        <v>0</v>
      </c>
      <c r="AI770" s="137">
        <f t="shared" si="149"/>
        <v>0</v>
      </c>
      <c r="AJ770" s="137">
        <f t="shared" si="150"/>
        <v>0</v>
      </c>
      <c r="AK770" s="137">
        <f t="shared" si="151"/>
        <v>1</v>
      </c>
      <c r="AL770" s="145"/>
      <c r="AM770" s="133">
        <f t="shared" si="152"/>
        <v>0</v>
      </c>
      <c r="AO770" s="133">
        <f t="shared" si="153"/>
        <v>1</v>
      </c>
    </row>
    <row r="771" spans="1:41" s="133" customFormat="1" ht="38.25">
      <c r="A771" s="594">
        <v>763</v>
      </c>
      <c r="B771" s="862" t="s">
        <v>1716</v>
      </c>
      <c r="C771" s="12" t="s">
        <v>1717</v>
      </c>
      <c r="D771" s="12" t="s">
        <v>1713</v>
      </c>
      <c r="E771" s="12">
        <v>2008</v>
      </c>
      <c r="F771" s="12">
        <v>7</v>
      </c>
      <c r="G771" s="12" t="s">
        <v>37</v>
      </c>
      <c r="H771" s="12"/>
      <c r="I771" s="7" t="s">
        <v>37</v>
      </c>
      <c r="J771" s="853"/>
      <c r="K771" s="852"/>
      <c r="L771" s="852"/>
      <c r="M771" s="852"/>
      <c r="N771" s="221"/>
      <c r="O771" s="210" t="s">
        <v>37</v>
      </c>
      <c r="P771" s="12" t="s">
        <v>1703</v>
      </c>
      <c r="Q771" s="439" t="s">
        <v>1764</v>
      </c>
      <c r="R771" s="92" t="s">
        <v>68</v>
      </c>
      <c r="S771" s="19">
        <v>1</v>
      </c>
      <c r="T771" s="19"/>
      <c r="U771" s="19"/>
      <c r="V771" s="19"/>
      <c r="W771" s="92"/>
      <c r="X771" s="470"/>
      <c r="Y771" s="471"/>
      <c r="Z771" s="92"/>
      <c r="AA771" s="92"/>
      <c r="AB771" s="137">
        <f t="shared" si="142"/>
        <v>1</v>
      </c>
      <c r="AC771" s="137">
        <f t="shared" si="143"/>
        <v>0</v>
      </c>
      <c r="AD771" s="137">
        <f t="shared" si="144"/>
        <v>1</v>
      </c>
      <c r="AE771" s="137">
        <f t="shared" si="145"/>
        <v>0</v>
      </c>
      <c r="AF771" s="137">
        <f t="shared" si="146"/>
        <v>0</v>
      </c>
      <c r="AG771" s="137">
        <f t="shared" si="147"/>
        <v>0</v>
      </c>
      <c r="AH771" s="137">
        <f t="shared" si="148"/>
        <v>0</v>
      </c>
      <c r="AI771" s="137">
        <f t="shared" si="149"/>
        <v>0</v>
      </c>
      <c r="AJ771" s="137">
        <f t="shared" si="150"/>
        <v>1</v>
      </c>
      <c r="AK771" s="137">
        <f t="shared" si="151"/>
        <v>1</v>
      </c>
      <c r="AL771" s="145"/>
      <c r="AM771" s="133">
        <f t="shared" si="152"/>
        <v>0</v>
      </c>
      <c r="AO771" s="133">
        <f t="shared" si="153"/>
        <v>1</v>
      </c>
    </row>
    <row r="772" spans="1:41" s="133" customFormat="1" ht="38.25">
      <c r="A772" s="594">
        <v>764</v>
      </c>
      <c r="B772" s="862" t="s">
        <v>1718</v>
      </c>
      <c r="C772" s="12" t="s">
        <v>1719</v>
      </c>
      <c r="D772" s="12" t="s">
        <v>1713</v>
      </c>
      <c r="E772" s="12">
        <v>2008</v>
      </c>
      <c r="F772" s="12">
        <v>8</v>
      </c>
      <c r="G772" s="12" t="s">
        <v>37</v>
      </c>
      <c r="H772" s="12"/>
      <c r="I772" s="7" t="s">
        <v>37</v>
      </c>
      <c r="J772" s="853"/>
      <c r="K772" s="852"/>
      <c r="L772" s="852"/>
      <c r="M772" s="852"/>
      <c r="N772" s="221"/>
      <c r="O772" s="210"/>
      <c r="P772" s="12" t="s">
        <v>7550</v>
      </c>
      <c r="Q772" s="439" t="s">
        <v>1764</v>
      </c>
      <c r="R772" s="92" t="s">
        <v>68</v>
      </c>
      <c r="S772" s="19">
        <v>1</v>
      </c>
      <c r="T772" s="19"/>
      <c r="U772" s="19"/>
      <c r="V772" s="19"/>
      <c r="W772" s="92"/>
      <c r="X772" s="470"/>
      <c r="Y772" s="471">
        <v>1</v>
      </c>
      <c r="Z772" s="92"/>
      <c r="AA772" s="92"/>
      <c r="AB772" s="137">
        <f t="shared" si="142"/>
        <v>1</v>
      </c>
      <c r="AC772" s="137">
        <f t="shared" si="143"/>
        <v>0</v>
      </c>
      <c r="AD772" s="137">
        <f t="shared" si="144"/>
        <v>1</v>
      </c>
      <c r="AE772" s="137">
        <f t="shared" si="145"/>
        <v>0</v>
      </c>
      <c r="AF772" s="137">
        <f t="shared" si="146"/>
        <v>0</v>
      </c>
      <c r="AG772" s="137">
        <f t="shared" si="147"/>
        <v>0</v>
      </c>
      <c r="AH772" s="137">
        <f t="shared" si="148"/>
        <v>0</v>
      </c>
      <c r="AI772" s="137">
        <f t="shared" si="149"/>
        <v>0</v>
      </c>
      <c r="AJ772" s="137">
        <f t="shared" si="150"/>
        <v>0</v>
      </c>
      <c r="AK772" s="137">
        <f t="shared" si="151"/>
        <v>1</v>
      </c>
      <c r="AL772" s="145"/>
      <c r="AM772" s="133">
        <f t="shared" si="152"/>
        <v>1</v>
      </c>
      <c r="AO772" s="133">
        <f t="shared" si="153"/>
        <v>0</v>
      </c>
    </row>
    <row r="773" spans="1:41" s="133" customFormat="1" ht="38.25">
      <c r="A773" s="594">
        <v>765</v>
      </c>
      <c r="B773" s="862" t="s">
        <v>1720</v>
      </c>
      <c r="C773" s="12" t="s">
        <v>1721</v>
      </c>
      <c r="D773" s="12" t="s">
        <v>1713</v>
      </c>
      <c r="E773" s="12">
        <v>2009</v>
      </c>
      <c r="F773" s="12">
        <v>8</v>
      </c>
      <c r="G773" s="12" t="s">
        <v>37</v>
      </c>
      <c r="H773" s="12"/>
      <c r="I773" s="7" t="s">
        <v>37</v>
      </c>
      <c r="J773" s="853"/>
      <c r="K773" s="852"/>
      <c r="L773" s="852"/>
      <c r="M773" s="852"/>
      <c r="N773" s="221"/>
      <c r="O773" s="210"/>
      <c r="P773" s="12" t="s">
        <v>7550</v>
      </c>
      <c r="Q773" s="439" t="s">
        <v>1764</v>
      </c>
      <c r="R773" s="92" t="s">
        <v>68</v>
      </c>
      <c r="S773" s="19">
        <v>1</v>
      </c>
      <c r="T773" s="19"/>
      <c r="U773" s="19"/>
      <c r="V773" s="19"/>
      <c r="W773" s="92"/>
      <c r="X773" s="470"/>
      <c r="Y773" s="471">
        <v>1</v>
      </c>
      <c r="Z773" s="92"/>
      <c r="AA773" s="92"/>
      <c r="AB773" s="137">
        <f t="shared" si="142"/>
        <v>1</v>
      </c>
      <c r="AC773" s="137">
        <f t="shared" si="143"/>
        <v>0</v>
      </c>
      <c r="AD773" s="137">
        <f t="shared" si="144"/>
        <v>1</v>
      </c>
      <c r="AE773" s="137">
        <f t="shared" si="145"/>
        <v>0</v>
      </c>
      <c r="AF773" s="137">
        <f t="shared" si="146"/>
        <v>0</v>
      </c>
      <c r="AG773" s="137">
        <f t="shared" si="147"/>
        <v>0</v>
      </c>
      <c r="AH773" s="137">
        <f t="shared" si="148"/>
        <v>0</v>
      </c>
      <c r="AI773" s="137">
        <f t="shared" si="149"/>
        <v>0</v>
      </c>
      <c r="AJ773" s="137">
        <f t="shared" si="150"/>
        <v>0</v>
      </c>
      <c r="AK773" s="137">
        <f t="shared" si="151"/>
        <v>1</v>
      </c>
      <c r="AL773" s="145"/>
      <c r="AM773" s="133">
        <f t="shared" si="152"/>
        <v>1</v>
      </c>
      <c r="AO773" s="133">
        <f t="shared" si="153"/>
        <v>0</v>
      </c>
    </row>
    <row r="774" spans="1:41" s="133" customFormat="1" ht="25.5">
      <c r="A774" s="594">
        <v>766</v>
      </c>
      <c r="B774" s="862" t="s">
        <v>1722</v>
      </c>
      <c r="C774" s="12" t="s">
        <v>1723</v>
      </c>
      <c r="D774" s="12" t="s">
        <v>1724</v>
      </c>
      <c r="E774" s="12">
        <v>2010</v>
      </c>
      <c r="F774" s="12">
        <v>7</v>
      </c>
      <c r="G774" s="12" t="s">
        <v>37</v>
      </c>
      <c r="H774" s="12"/>
      <c r="I774" s="7"/>
      <c r="J774" s="853"/>
      <c r="K774" s="852"/>
      <c r="L774" s="852"/>
      <c r="M774" s="852"/>
      <c r="N774" s="221"/>
      <c r="O774" s="210" t="s">
        <v>37</v>
      </c>
      <c r="P774" s="12" t="s">
        <v>7550</v>
      </c>
      <c r="Q774" s="439" t="s">
        <v>1764</v>
      </c>
      <c r="R774" s="92" t="s">
        <v>68</v>
      </c>
      <c r="S774" s="19">
        <v>1</v>
      </c>
      <c r="T774" s="19"/>
      <c r="U774" s="19"/>
      <c r="V774" s="19"/>
      <c r="W774" s="92"/>
      <c r="X774" s="470"/>
      <c r="Y774" s="471">
        <v>1</v>
      </c>
      <c r="Z774" s="92"/>
      <c r="AA774" s="92"/>
      <c r="AB774" s="137">
        <f t="shared" si="142"/>
        <v>1</v>
      </c>
      <c r="AC774" s="137">
        <f t="shared" si="143"/>
        <v>0</v>
      </c>
      <c r="AD774" s="137">
        <f t="shared" si="144"/>
        <v>0</v>
      </c>
      <c r="AE774" s="137">
        <f t="shared" si="145"/>
        <v>0</v>
      </c>
      <c r="AF774" s="137">
        <f t="shared" si="146"/>
        <v>0</v>
      </c>
      <c r="AG774" s="137">
        <f t="shared" si="147"/>
        <v>0</v>
      </c>
      <c r="AH774" s="137">
        <f t="shared" si="148"/>
        <v>0</v>
      </c>
      <c r="AI774" s="137">
        <f t="shared" si="149"/>
        <v>0</v>
      </c>
      <c r="AJ774" s="137">
        <f t="shared" si="150"/>
        <v>1</v>
      </c>
      <c r="AK774" s="137">
        <f t="shared" si="151"/>
        <v>1</v>
      </c>
      <c r="AL774" s="145"/>
      <c r="AM774" s="133">
        <f t="shared" si="152"/>
        <v>1</v>
      </c>
      <c r="AO774" s="133">
        <f t="shared" si="153"/>
        <v>0</v>
      </c>
    </row>
    <row r="775" spans="1:41" s="133" customFormat="1" ht="25.5">
      <c r="A775" s="594">
        <v>767</v>
      </c>
      <c r="B775" s="32" t="s">
        <v>1725</v>
      </c>
      <c r="C775" s="12" t="s">
        <v>1726</v>
      </c>
      <c r="D775" s="12" t="s">
        <v>1727</v>
      </c>
      <c r="E775" s="12">
        <v>2013</v>
      </c>
      <c r="F775" s="12">
        <v>7</v>
      </c>
      <c r="G775" s="32"/>
      <c r="H775" s="32"/>
      <c r="I775" s="209"/>
      <c r="J775" s="32"/>
      <c r="K775" s="32"/>
      <c r="L775" s="12"/>
      <c r="M775" s="32"/>
      <c r="N775" s="32"/>
      <c r="O775" s="32"/>
      <c r="P775" s="12" t="s">
        <v>7763</v>
      </c>
      <c r="Q775" s="439" t="s">
        <v>1764</v>
      </c>
      <c r="R775" s="92" t="s">
        <v>68</v>
      </c>
      <c r="S775" s="19">
        <v>1</v>
      </c>
      <c r="T775" s="19"/>
      <c r="U775" s="19"/>
      <c r="V775" s="19"/>
      <c r="W775" s="92"/>
      <c r="X775" s="470"/>
      <c r="Y775" s="471">
        <v>1</v>
      </c>
      <c r="Z775" s="92"/>
      <c r="AA775" s="92"/>
      <c r="AB775" s="137">
        <f t="shared" si="142"/>
        <v>0</v>
      </c>
      <c r="AC775" s="137">
        <f t="shared" si="143"/>
        <v>0</v>
      </c>
      <c r="AD775" s="137">
        <f t="shared" si="144"/>
        <v>0</v>
      </c>
      <c r="AE775" s="137">
        <f t="shared" si="145"/>
        <v>0</v>
      </c>
      <c r="AF775" s="137">
        <f t="shared" si="146"/>
        <v>0</v>
      </c>
      <c r="AG775" s="137">
        <f t="shared" si="147"/>
        <v>0</v>
      </c>
      <c r="AH775" s="137">
        <f t="shared" si="148"/>
        <v>0</v>
      </c>
      <c r="AI775" s="137">
        <f t="shared" si="149"/>
        <v>0</v>
      </c>
      <c r="AJ775" s="137">
        <f t="shared" si="150"/>
        <v>0</v>
      </c>
      <c r="AK775" s="137">
        <f t="shared" si="151"/>
        <v>1</v>
      </c>
      <c r="AL775" s="145"/>
      <c r="AM775" s="133">
        <f t="shared" si="152"/>
        <v>1</v>
      </c>
      <c r="AO775" s="133">
        <f t="shared" si="153"/>
        <v>0</v>
      </c>
    </row>
    <row r="776" spans="1:41" s="133" customFormat="1" ht="25.5">
      <c r="A776" s="594">
        <v>768</v>
      </c>
      <c r="B776" s="32" t="s">
        <v>1728</v>
      </c>
      <c r="C776" s="12" t="s">
        <v>1729</v>
      </c>
      <c r="D776" s="12" t="s">
        <v>1727</v>
      </c>
      <c r="E776" s="12">
        <v>2015</v>
      </c>
      <c r="F776" s="12">
        <v>7</v>
      </c>
      <c r="G776" s="32"/>
      <c r="H776" s="32"/>
      <c r="I776" s="209"/>
      <c r="J776" s="32"/>
      <c r="K776" s="32"/>
      <c r="L776" s="12"/>
      <c r="M776" s="32"/>
      <c r="N776" s="32"/>
      <c r="O776" s="32"/>
      <c r="P776" s="12" t="s">
        <v>7763</v>
      </c>
      <c r="Q776" s="439" t="s">
        <v>1764</v>
      </c>
      <c r="R776" s="92" t="s">
        <v>68</v>
      </c>
      <c r="S776" s="19"/>
      <c r="T776" s="19">
        <v>1</v>
      </c>
      <c r="U776" s="19"/>
      <c r="V776" s="19"/>
      <c r="W776" s="92"/>
      <c r="X776" s="470"/>
      <c r="Y776" s="471">
        <v>1</v>
      </c>
      <c r="Z776" s="92"/>
      <c r="AA776" s="92"/>
      <c r="AB776" s="137">
        <f t="shared" si="142"/>
        <v>0</v>
      </c>
      <c r="AC776" s="137">
        <f t="shared" si="143"/>
        <v>0</v>
      </c>
      <c r="AD776" s="137">
        <f t="shared" si="144"/>
        <v>0</v>
      </c>
      <c r="AE776" s="137">
        <f t="shared" si="145"/>
        <v>0</v>
      </c>
      <c r="AF776" s="137">
        <f t="shared" si="146"/>
        <v>0</v>
      </c>
      <c r="AG776" s="137">
        <f t="shared" si="147"/>
        <v>0</v>
      </c>
      <c r="AH776" s="137">
        <f t="shared" si="148"/>
        <v>0</v>
      </c>
      <c r="AI776" s="137">
        <f t="shared" si="149"/>
        <v>0</v>
      </c>
      <c r="AJ776" s="137">
        <f t="shared" si="150"/>
        <v>0</v>
      </c>
      <c r="AK776" s="137">
        <f t="shared" si="151"/>
        <v>1</v>
      </c>
      <c r="AL776" s="145"/>
      <c r="AM776" s="133">
        <f t="shared" si="152"/>
        <v>1</v>
      </c>
      <c r="AO776" s="133">
        <f t="shared" si="153"/>
        <v>0</v>
      </c>
    </row>
    <row r="777" spans="1:41" s="133" customFormat="1" ht="25.5">
      <c r="A777" s="594">
        <v>769</v>
      </c>
      <c r="B777" s="32" t="s">
        <v>1730</v>
      </c>
      <c r="C777" s="12" t="s">
        <v>1731</v>
      </c>
      <c r="D777" s="12" t="s">
        <v>1732</v>
      </c>
      <c r="E777" s="12">
        <v>2013</v>
      </c>
      <c r="F777" s="12">
        <v>7</v>
      </c>
      <c r="G777" s="32"/>
      <c r="H777" s="32"/>
      <c r="I777" s="209"/>
      <c r="J777" s="32"/>
      <c r="K777" s="32"/>
      <c r="L777" s="12"/>
      <c r="M777" s="32"/>
      <c r="N777" s="32"/>
      <c r="O777" s="32"/>
      <c r="P777" s="12" t="s">
        <v>7763</v>
      </c>
      <c r="Q777" s="439" t="s">
        <v>1764</v>
      </c>
      <c r="R777" s="92" t="s">
        <v>68</v>
      </c>
      <c r="S777" s="19">
        <v>1</v>
      </c>
      <c r="T777" s="19"/>
      <c r="U777" s="19"/>
      <c r="V777" s="19"/>
      <c r="W777" s="92"/>
      <c r="X777" s="470"/>
      <c r="Y777" s="471">
        <v>1</v>
      </c>
      <c r="Z777" s="92"/>
      <c r="AA777" s="92"/>
      <c r="AB777" s="137">
        <f t="shared" si="142"/>
        <v>0</v>
      </c>
      <c r="AC777" s="137">
        <f t="shared" si="143"/>
        <v>0</v>
      </c>
      <c r="AD777" s="137">
        <f t="shared" si="144"/>
        <v>0</v>
      </c>
      <c r="AE777" s="137">
        <f t="shared" si="145"/>
        <v>0</v>
      </c>
      <c r="AF777" s="137">
        <f t="shared" si="146"/>
        <v>0</v>
      </c>
      <c r="AG777" s="137">
        <f t="shared" si="147"/>
        <v>0</v>
      </c>
      <c r="AH777" s="137">
        <f t="shared" si="148"/>
        <v>0</v>
      </c>
      <c r="AI777" s="137">
        <f t="shared" si="149"/>
        <v>0</v>
      </c>
      <c r="AJ777" s="137">
        <f t="shared" si="150"/>
        <v>0</v>
      </c>
      <c r="AK777" s="137">
        <f t="shared" si="151"/>
        <v>1</v>
      </c>
      <c r="AL777" s="145"/>
      <c r="AM777" s="133">
        <f t="shared" si="152"/>
        <v>1</v>
      </c>
      <c r="AO777" s="133">
        <f t="shared" si="153"/>
        <v>0</v>
      </c>
    </row>
    <row r="778" spans="1:41" s="133" customFormat="1" ht="25.5">
      <c r="A778" s="594">
        <v>770</v>
      </c>
      <c r="B778" s="32" t="s">
        <v>348</v>
      </c>
      <c r="C778" s="12" t="s">
        <v>1733</v>
      </c>
      <c r="D778" s="12" t="s">
        <v>1734</v>
      </c>
      <c r="E778" s="12">
        <v>2013</v>
      </c>
      <c r="F778" s="12">
        <v>7</v>
      </c>
      <c r="G778" s="32"/>
      <c r="H778" s="32"/>
      <c r="I778" s="209"/>
      <c r="J778" s="32"/>
      <c r="K778" s="32"/>
      <c r="L778" s="12"/>
      <c r="M778" s="32"/>
      <c r="N778" s="32"/>
      <c r="O778" s="32"/>
      <c r="P778" s="12" t="s">
        <v>7763</v>
      </c>
      <c r="Q778" s="439" t="s">
        <v>1764</v>
      </c>
      <c r="R778" s="92" t="s">
        <v>68</v>
      </c>
      <c r="S778" s="19">
        <v>1</v>
      </c>
      <c r="T778" s="19"/>
      <c r="U778" s="19"/>
      <c r="V778" s="19"/>
      <c r="W778" s="92"/>
      <c r="X778" s="470"/>
      <c r="Y778" s="471">
        <v>1</v>
      </c>
      <c r="Z778" s="92"/>
      <c r="AA778" s="92"/>
      <c r="AB778" s="137">
        <f t="shared" ref="AB778:AB841" si="154">IF(ISBLANK(G778),0,1)</f>
        <v>0</v>
      </c>
      <c r="AC778" s="137">
        <f t="shared" ref="AC778:AC841" si="155">IF(ISBLANK(H778),0,1)</f>
        <v>0</v>
      </c>
      <c r="AD778" s="137">
        <f t="shared" ref="AD778:AD841" si="156">IF(ISBLANK(I778),0,1)</f>
        <v>0</v>
      </c>
      <c r="AE778" s="137">
        <f t="shared" ref="AE778:AE841" si="157">IF(ISBLANK(J778),0,1)</f>
        <v>0</v>
      </c>
      <c r="AF778" s="137">
        <f t="shared" ref="AF778:AF841" si="158">IF(ISBLANK(K778),0,1)</f>
        <v>0</v>
      </c>
      <c r="AG778" s="137">
        <f t="shared" ref="AG778:AG841" si="159">IF(ISBLANK(L778),0,1)</f>
        <v>0</v>
      </c>
      <c r="AH778" s="137">
        <f t="shared" ref="AH778:AH841" si="160">IF(ISBLANK(M778),0,1)</f>
        <v>0</v>
      </c>
      <c r="AI778" s="137">
        <f t="shared" ref="AI778:AI841" si="161">IF(ISBLANK(N778),0,1)</f>
        <v>0</v>
      </c>
      <c r="AJ778" s="137">
        <f t="shared" ref="AJ778:AJ841" si="162">IF(ISBLANK(O778),0,1)</f>
        <v>0</v>
      </c>
      <c r="AK778" s="137">
        <f t="shared" ref="AK778:AK841" si="163">IF(ISBLANK(P778),0,1)</f>
        <v>1</v>
      </c>
      <c r="AL778" s="145"/>
      <c r="AM778" s="133">
        <f t="shared" ref="AM778:AM841" si="164">+W778+X778+Y778+Z778+AA778+AL778</f>
        <v>1</v>
      </c>
      <c r="AO778" s="133">
        <f t="shared" ref="AO778:AO841" si="165">+IF(AM778=0,AK778,0)</f>
        <v>0</v>
      </c>
    </row>
    <row r="779" spans="1:41" s="133" customFormat="1" ht="38.25">
      <c r="A779" s="594">
        <v>771</v>
      </c>
      <c r="B779" s="32" t="s">
        <v>1735</v>
      </c>
      <c r="C779" s="12" t="s">
        <v>1736</v>
      </c>
      <c r="D779" s="12" t="s">
        <v>1737</v>
      </c>
      <c r="E779" s="12">
        <v>2013</v>
      </c>
      <c r="F779" s="12">
        <v>7</v>
      </c>
      <c r="G779" s="32"/>
      <c r="H779" s="32"/>
      <c r="I779" s="209" t="s">
        <v>37</v>
      </c>
      <c r="J779" s="32"/>
      <c r="K779" s="32"/>
      <c r="L779" s="12"/>
      <c r="M779" s="32"/>
      <c r="N779" s="32"/>
      <c r="O779" s="32"/>
      <c r="P779" s="12"/>
      <c r="Q779" s="439" t="s">
        <v>1764</v>
      </c>
      <c r="R779" s="92" t="s">
        <v>68</v>
      </c>
      <c r="S779" s="19">
        <v>1</v>
      </c>
      <c r="T779" s="19"/>
      <c r="U779" s="19"/>
      <c r="V779" s="19"/>
      <c r="W779" s="92"/>
      <c r="X779" s="470"/>
      <c r="Y779" s="471"/>
      <c r="Z779" s="92"/>
      <c r="AA779" s="92"/>
      <c r="AB779" s="137">
        <f t="shared" si="154"/>
        <v>0</v>
      </c>
      <c r="AC779" s="137">
        <f t="shared" si="155"/>
        <v>0</v>
      </c>
      <c r="AD779" s="137">
        <f t="shared" si="156"/>
        <v>1</v>
      </c>
      <c r="AE779" s="137">
        <f t="shared" si="157"/>
        <v>0</v>
      </c>
      <c r="AF779" s="137">
        <f t="shared" si="158"/>
        <v>0</v>
      </c>
      <c r="AG779" s="137">
        <f t="shared" si="159"/>
        <v>0</v>
      </c>
      <c r="AH779" s="137">
        <f t="shared" si="160"/>
        <v>0</v>
      </c>
      <c r="AI779" s="137">
        <f t="shared" si="161"/>
        <v>0</v>
      </c>
      <c r="AJ779" s="137">
        <f t="shared" si="162"/>
        <v>0</v>
      </c>
      <c r="AK779" s="137">
        <f t="shared" si="163"/>
        <v>0</v>
      </c>
      <c r="AL779" s="145"/>
      <c r="AM779" s="133">
        <f t="shared" si="164"/>
        <v>0</v>
      </c>
      <c r="AO779" s="133">
        <f t="shared" si="165"/>
        <v>0</v>
      </c>
    </row>
    <row r="780" spans="1:41" s="133" customFormat="1" ht="51">
      <c r="A780" s="594">
        <v>772</v>
      </c>
      <c r="B780" s="32" t="s">
        <v>1624</v>
      </c>
      <c r="C780" s="12" t="s">
        <v>1738</v>
      </c>
      <c r="D780" s="12" t="s">
        <v>1739</v>
      </c>
      <c r="E780" s="12">
        <v>2014</v>
      </c>
      <c r="F780" s="12">
        <v>7</v>
      </c>
      <c r="G780" s="32"/>
      <c r="H780" s="32"/>
      <c r="I780" s="209"/>
      <c r="J780" s="32"/>
      <c r="K780" s="32"/>
      <c r="L780" s="12"/>
      <c r="M780" s="32"/>
      <c r="N780" s="32"/>
      <c r="O780" s="32"/>
      <c r="P780" s="12" t="s">
        <v>7764</v>
      </c>
      <c r="Q780" s="439" t="s">
        <v>1764</v>
      </c>
      <c r="R780" s="92" t="s">
        <v>68</v>
      </c>
      <c r="S780" s="19"/>
      <c r="T780" s="19">
        <v>1</v>
      </c>
      <c r="U780" s="19"/>
      <c r="V780" s="19"/>
      <c r="W780" s="92"/>
      <c r="X780" s="470"/>
      <c r="Y780" s="471">
        <v>1</v>
      </c>
      <c r="Z780" s="92"/>
      <c r="AA780" s="92"/>
      <c r="AB780" s="137">
        <f t="shared" si="154"/>
        <v>0</v>
      </c>
      <c r="AC780" s="137">
        <f t="shared" si="155"/>
        <v>0</v>
      </c>
      <c r="AD780" s="137">
        <f t="shared" si="156"/>
        <v>0</v>
      </c>
      <c r="AE780" s="137">
        <f t="shared" si="157"/>
        <v>0</v>
      </c>
      <c r="AF780" s="137">
        <f t="shared" si="158"/>
        <v>0</v>
      </c>
      <c r="AG780" s="137">
        <f t="shared" si="159"/>
        <v>0</v>
      </c>
      <c r="AH780" s="137">
        <f t="shared" si="160"/>
        <v>0</v>
      </c>
      <c r="AI780" s="137">
        <f t="shared" si="161"/>
        <v>0</v>
      </c>
      <c r="AJ780" s="137">
        <f t="shared" si="162"/>
        <v>0</v>
      </c>
      <c r="AK780" s="137">
        <f t="shared" si="163"/>
        <v>1</v>
      </c>
      <c r="AL780" s="145"/>
      <c r="AM780" s="133">
        <f t="shared" si="164"/>
        <v>1</v>
      </c>
      <c r="AO780" s="133">
        <f t="shared" si="165"/>
        <v>0</v>
      </c>
    </row>
    <row r="781" spans="1:41" s="133" customFormat="1" ht="38.25">
      <c r="A781" s="594">
        <v>773</v>
      </c>
      <c r="B781" s="32" t="s">
        <v>1740</v>
      </c>
      <c r="C781" s="12" t="s">
        <v>1741</v>
      </c>
      <c r="D781" s="12" t="s">
        <v>1742</v>
      </c>
      <c r="E781" s="12">
        <v>2013</v>
      </c>
      <c r="F781" s="12">
        <v>7</v>
      </c>
      <c r="G781" s="32"/>
      <c r="H781" s="32"/>
      <c r="I781" s="209"/>
      <c r="J781" s="32"/>
      <c r="K781" s="32"/>
      <c r="L781" s="12"/>
      <c r="M781" s="32"/>
      <c r="N781" s="32"/>
      <c r="O781" s="32"/>
      <c r="P781" s="12" t="s">
        <v>7764</v>
      </c>
      <c r="Q781" s="439" t="s">
        <v>1764</v>
      </c>
      <c r="R781" s="92" t="s">
        <v>67</v>
      </c>
      <c r="S781" s="19">
        <v>1</v>
      </c>
      <c r="T781" s="19"/>
      <c r="U781" s="19"/>
      <c r="V781" s="19"/>
      <c r="W781" s="92"/>
      <c r="X781" s="470"/>
      <c r="Y781" s="471">
        <v>1</v>
      </c>
      <c r="Z781" s="92"/>
      <c r="AA781" s="92"/>
      <c r="AB781" s="137">
        <f t="shared" si="154"/>
        <v>0</v>
      </c>
      <c r="AC781" s="137">
        <f t="shared" si="155"/>
        <v>0</v>
      </c>
      <c r="AD781" s="137">
        <f t="shared" si="156"/>
        <v>0</v>
      </c>
      <c r="AE781" s="137">
        <f t="shared" si="157"/>
        <v>0</v>
      </c>
      <c r="AF781" s="137">
        <f t="shared" si="158"/>
        <v>0</v>
      </c>
      <c r="AG781" s="137">
        <f t="shared" si="159"/>
        <v>0</v>
      </c>
      <c r="AH781" s="137">
        <f t="shared" si="160"/>
        <v>0</v>
      </c>
      <c r="AI781" s="137">
        <f t="shared" si="161"/>
        <v>0</v>
      </c>
      <c r="AJ781" s="137">
        <f t="shared" si="162"/>
        <v>0</v>
      </c>
      <c r="AK781" s="137">
        <f t="shared" si="163"/>
        <v>1</v>
      </c>
      <c r="AL781" s="145"/>
      <c r="AM781" s="133">
        <f t="shared" si="164"/>
        <v>1</v>
      </c>
      <c r="AO781" s="133">
        <f t="shared" si="165"/>
        <v>0</v>
      </c>
    </row>
    <row r="782" spans="1:41" s="133" customFormat="1" ht="63.75">
      <c r="A782" s="594">
        <v>774</v>
      </c>
      <c r="B782" s="32" t="s">
        <v>1743</v>
      </c>
      <c r="C782" s="12" t="s">
        <v>1744</v>
      </c>
      <c r="D782" s="12" t="s">
        <v>1745</v>
      </c>
      <c r="E782" s="12">
        <v>2013</v>
      </c>
      <c r="F782" s="12">
        <v>7</v>
      </c>
      <c r="G782" s="32"/>
      <c r="H782" s="32"/>
      <c r="I782" s="209" t="s">
        <v>37</v>
      </c>
      <c r="J782" s="32"/>
      <c r="K782" s="32"/>
      <c r="L782" s="12"/>
      <c r="M782" s="32"/>
      <c r="N782" s="32"/>
      <c r="O782" s="32"/>
      <c r="P782" s="12"/>
      <c r="Q782" s="439" t="s">
        <v>1764</v>
      </c>
      <c r="R782" s="92" t="s">
        <v>68</v>
      </c>
      <c r="S782" s="19">
        <v>1</v>
      </c>
      <c r="T782" s="19"/>
      <c r="U782" s="19"/>
      <c r="V782" s="19"/>
      <c r="W782" s="92"/>
      <c r="X782" s="470"/>
      <c r="Y782" s="471"/>
      <c r="Z782" s="92"/>
      <c r="AA782" s="92"/>
      <c r="AB782" s="137">
        <f t="shared" si="154"/>
        <v>0</v>
      </c>
      <c r="AC782" s="137">
        <f t="shared" si="155"/>
        <v>0</v>
      </c>
      <c r="AD782" s="137">
        <f t="shared" si="156"/>
        <v>1</v>
      </c>
      <c r="AE782" s="137">
        <f t="shared" si="157"/>
        <v>0</v>
      </c>
      <c r="AF782" s="137">
        <f t="shared" si="158"/>
        <v>0</v>
      </c>
      <c r="AG782" s="137">
        <f t="shared" si="159"/>
        <v>0</v>
      </c>
      <c r="AH782" s="137">
        <f t="shared" si="160"/>
        <v>0</v>
      </c>
      <c r="AI782" s="137">
        <f t="shared" si="161"/>
        <v>0</v>
      </c>
      <c r="AJ782" s="137">
        <f t="shared" si="162"/>
        <v>0</v>
      </c>
      <c r="AK782" s="137">
        <f t="shared" si="163"/>
        <v>0</v>
      </c>
      <c r="AL782" s="145"/>
      <c r="AM782" s="133">
        <f t="shared" si="164"/>
        <v>0</v>
      </c>
      <c r="AO782" s="133">
        <f t="shared" si="165"/>
        <v>0</v>
      </c>
    </row>
    <row r="783" spans="1:41" s="133" customFormat="1" ht="25.5">
      <c r="A783" s="594">
        <v>775</v>
      </c>
      <c r="B783" s="32" t="s">
        <v>1746</v>
      </c>
      <c r="C783" s="12" t="s">
        <v>1747</v>
      </c>
      <c r="D783" s="337" t="s">
        <v>1748</v>
      </c>
      <c r="E783" s="12">
        <v>2011</v>
      </c>
      <c r="F783" s="12">
        <v>7</v>
      </c>
      <c r="G783" s="863"/>
      <c r="H783" s="32"/>
      <c r="I783" s="209"/>
      <c r="J783" s="32"/>
      <c r="K783" s="32"/>
      <c r="L783" s="12"/>
      <c r="M783" s="32"/>
      <c r="N783" s="32"/>
      <c r="O783" s="32"/>
      <c r="P783" s="12" t="s">
        <v>7764</v>
      </c>
      <c r="Q783" s="439" t="s">
        <v>1764</v>
      </c>
      <c r="R783" s="92" t="s">
        <v>67</v>
      </c>
      <c r="S783" s="19">
        <v>1</v>
      </c>
      <c r="T783" s="19"/>
      <c r="U783" s="19"/>
      <c r="V783" s="19"/>
      <c r="W783" s="92"/>
      <c r="X783" s="470"/>
      <c r="Y783" s="471">
        <v>1</v>
      </c>
      <c r="Z783" s="92"/>
      <c r="AA783" s="92"/>
      <c r="AB783" s="137">
        <f t="shared" si="154"/>
        <v>0</v>
      </c>
      <c r="AC783" s="137">
        <f t="shared" si="155"/>
        <v>0</v>
      </c>
      <c r="AD783" s="137">
        <f t="shared" si="156"/>
        <v>0</v>
      </c>
      <c r="AE783" s="137">
        <f t="shared" si="157"/>
        <v>0</v>
      </c>
      <c r="AF783" s="137">
        <f t="shared" si="158"/>
        <v>0</v>
      </c>
      <c r="AG783" s="137">
        <f t="shared" si="159"/>
        <v>0</v>
      </c>
      <c r="AH783" s="137">
        <f t="shared" si="160"/>
        <v>0</v>
      </c>
      <c r="AI783" s="137">
        <f t="shared" si="161"/>
        <v>0</v>
      </c>
      <c r="AJ783" s="137">
        <f t="shared" si="162"/>
        <v>0</v>
      </c>
      <c r="AK783" s="137">
        <f t="shared" si="163"/>
        <v>1</v>
      </c>
      <c r="AL783" s="145"/>
      <c r="AM783" s="133">
        <f t="shared" si="164"/>
        <v>1</v>
      </c>
      <c r="AO783" s="133">
        <f t="shared" si="165"/>
        <v>0</v>
      </c>
    </row>
    <row r="784" spans="1:41" s="133" customFormat="1" ht="25.5">
      <c r="A784" s="594">
        <v>776</v>
      </c>
      <c r="B784" s="32" t="s">
        <v>1749</v>
      </c>
      <c r="C784" s="12" t="s">
        <v>1750</v>
      </c>
      <c r="D784" s="12" t="s">
        <v>1727</v>
      </c>
      <c r="E784" s="12">
        <v>2015</v>
      </c>
      <c r="F784" s="12">
        <v>7</v>
      </c>
      <c r="G784" s="32"/>
      <c r="H784" s="32"/>
      <c r="I784" s="209"/>
      <c r="J784" s="32"/>
      <c r="K784" s="32"/>
      <c r="L784" s="12"/>
      <c r="M784" s="32"/>
      <c r="N784" s="32"/>
      <c r="O784" s="32"/>
      <c r="P784" s="12" t="s">
        <v>7764</v>
      </c>
      <c r="Q784" s="439" t="s">
        <v>1764</v>
      </c>
      <c r="R784" s="92" t="s">
        <v>68</v>
      </c>
      <c r="S784" s="19"/>
      <c r="T784" s="19">
        <v>1</v>
      </c>
      <c r="U784" s="19"/>
      <c r="V784" s="19"/>
      <c r="W784" s="92"/>
      <c r="X784" s="470"/>
      <c r="Y784" s="471">
        <v>1</v>
      </c>
      <c r="Z784" s="92"/>
      <c r="AA784" s="92"/>
      <c r="AB784" s="137">
        <f t="shared" si="154"/>
        <v>0</v>
      </c>
      <c r="AC784" s="137">
        <f t="shared" si="155"/>
        <v>0</v>
      </c>
      <c r="AD784" s="137">
        <f t="shared" si="156"/>
        <v>0</v>
      </c>
      <c r="AE784" s="137">
        <f t="shared" si="157"/>
        <v>0</v>
      </c>
      <c r="AF784" s="137">
        <f t="shared" si="158"/>
        <v>0</v>
      </c>
      <c r="AG784" s="137">
        <f t="shared" si="159"/>
        <v>0</v>
      </c>
      <c r="AH784" s="137">
        <f t="shared" si="160"/>
        <v>0</v>
      </c>
      <c r="AI784" s="137">
        <f t="shared" si="161"/>
        <v>0</v>
      </c>
      <c r="AJ784" s="137">
        <f t="shared" si="162"/>
        <v>0</v>
      </c>
      <c r="AK784" s="137">
        <f t="shared" si="163"/>
        <v>1</v>
      </c>
      <c r="AL784" s="145"/>
      <c r="AM784" s="133">
        <f t="shared" si="164"/>
        <v>1</v>
      </c>
      <c r="AO784" s="133">
        <f t="shared" si="165"/>
        <v>0</v>
      </c>
    </row>
    <row r="785" spans="1:41" s="133" customFormat="1" ht="51">
      <c r="A785" s="594">
        <v>777</v>
      </c>
      <c r="B785" s="32" t="s">
        <v>1751</v>
      </c>
      <c r="C785" s="12" t="s">
        <v>1752</v>
      </c>
      <c r="D785" s="337" t="s">
        <v>1753</v>
      </c>
      <c r="E785" s="12">
        <v>2011</v>
      </c>
      <c r="F785" s="12">
        <v>7</v>
      </c>
      <c r="G785" s="863"/>
      <c r="H785" s="32"/>
      <c r="I785" s="209" t="s">
        <v>37</v>
      </c>
      <c r="J785" s="32"/>
      <c r="K785" s="32"/>
      <c r="L785" s="12"/>
      <c r="M785" s="32"/>
      <c r="N785" s="32"/>
      <c r="O785" s="32"/>
      <c r="P785" s="32"/>
      <c r="Q785" s="439" t="s">
        <v>1764</v>
      </c>
      <c r="R785" s="92" t="s">
        <v>67</v>
      </c>
      <c r="S785" s="19">
        <v>1</v>
      </c>
      <c r="T785" s="19"/>
      <c r="U785" s="19"/>
      <c r="V785" s="19"/>
      <c r="W785" s="92"/>
      <c r="X785" s="470"/>
      <c r="Y785" s="471"/>
      <c r="Z785" s="92"/>
      <c r="AA785" s="92"/>
      <c r="AB785" s="137">
        <f t="shared" si="154"/>
        <v>0</v>
      </c>
      <c r="AC785" s="137">
        <f t="shared" si="155"/>
        <v>0</v>
      </c>
      <c r="AD785" s="137">
        <f t="shared" si="156"/>
        <v>1</v>
      </c>
      <c r="AE785" s="137">
        <f t="shared" si="157"/>
        <v>0</v>
      </c>
      <c r="AF785" s="137">
        <f t="shared" si="158"/>
        <v>0</v>
      </c>
      <c r="AG785" s="137">
        <f t="shared" si="159"/>
        <v>0</v>
      </c>
      <c r="AH785" s="137">
        <f t="shared" si="160"/>
        <v>0</v>
      </c>
      <c r="AI785" s="137">
        <f t="shared" si="161"/>
        <v>0</v>
      </c>
      <c r="AJ785" s="137">
        <f t="shared" si="162"/>
        <v>0</v>
      </c>
      <c r="AK785" s="137">
        <f t="shared" si="163"/>
        <v>0</v>
      </c>
      <c r="AL785" s="145"/>
      <c r="AM785" s="133">
        <f t="shared" si="164"/>
        <v>0</v>
      </c>
      <c r="AO785" s="133">
        <f t="shared" si="165"/>
        <v>0</v>
      </c>
    </row>
    <row r="786" spans="1:41" s="133" customFormat="1" ht="25.5">
      <c r="A786" s="594">
        <v>778</v>
      </c>
      <c r="B786" s="32" t="s">
        <v>1522</v>
      </c>
      <c r="C786" s="12" t="s">
        <v>1754</v>
      </c>
      <c r="D786" s="12" t="s">
        <v>1727</v>
      </c>
      <c r="E786" s="12">
        <v>2013</v>
      </c>
      <c r="F786" s="12">
        <v>7</v>
      </c>
      <c r="G786" s="863"/>
      <c r="H786" s="32"/>
      <c r="I786" s="209"/>
      <c r="J786" s="32"/>
      <c r="K786" s="32"/>
      <c r="L786" s="12"/>
      <c r="M786" s="32"/>
      <c r="N786" s="32"/>
      <c r="O786" s="32"/>
      <c r="P786" s="12" t="s">
        <v>7764</v>
      </c>
      <c r="Q786" s="439" t="s">
        <v>1764</v>
      </c>
      <c r="R786" s="92" t="s">
        <v>68</v>
      </c>
      <c r="S786" s="19">
        <v>1</v>
      </c>
      <c r="T786" s="19"/>
      <c r="U786" s="19"/>
      <c r="V786" s="19"/>
      <c r="W786" s="92"/>
      <c r="X786" s="470"/>
      <c r="Y786" s="471">
        <v>1</v>
      </c>
      <c r="Z786" s="92"/>
      <c r="AA786" s="92"/>
      <c r="AB786" s="137">
        <f t="shared" si="154"/>
        <v>0</v>
      </c>
      <c r="AC786" s="137">
        <f t="shared" si="155"/>
        <v>0</v>
      </c>
      <c r="AD786" s="137">
        <f t="shared" si="156"/>
        <v>0</v>
      </c>
      <c r="AE786" s="137">
        <f t="shared" si="157"/>
        <v>0</v>
      </c>
      <c r="AF786" s="137">
        <f t="shared" si="158"/>
        <v>0</v>
      </c>
      <c r="AG786" s="137">
        <f t="shared" si="159"/>
        <v>0</v>
      </c>
      <c r="AH786" s="137">
        <f t="shared" si="160"/>
        <v>0</v>
      </c>
      <c r="AI786" s="137">
        <f t="shared" si="161"/>
        <v>0</v>
      </c>
      <c r="AJ786" s="137">
        <f t="shared" si="162"/>
        <v>0</v>
      </c>
      <c r="AK786" s="137">
        <f t="shared" si="163"/>
        <v>1</v>
      </c>
      <c r="AL786" s="145"/>
      <c r="AM786" s="133">
        <f t="shared" si="164"/>
        <v>1</v>
      </c>
      <c r="AO786" s="133">
        <f t="shared" si="165"/>
        <v>0</v>
      </c>
    </row>
    <row r="787" spans="1:41" s="133" customFormat="1" ht="25.5">
      <c r="A787" s="594">
        <v>779</v>
      </c>
      <c r="B787" s="32" t="s">
        <v>1755</v>
      </c>
      <c r="C787" s="12" t="s">
        <v>1747</v>
      </c>
      <c r="D787" s="12" t="s">
        <v>1727</v>
      </c>
      <c r="E787" s="12">
        <v>2013</v>
      </c>
      <c r="F787" s="12">
        <v>7</v>
      </c>
      <c r="G787" s="863"/>
      <c r="H787" s="32"/>
      <c r="I787" s="209" t="s">
        <v>37</v>
      </c>
      <c r="J787" s="32"/>
      <c r="K787" s="32"/>
      <c r="L787" s="12"/>
      <c r="M787" s="32"/>
      <c r="N787" s="32"/>
      <c r="O787" s="32"/>
      <c r="P787" s="32"/>
      <c r="Q787" s="439" t="s">
        <v>1764</v>
      </c>
      <c r="R787" s="92" t="s">
        <v>68</v>
      </c>
      <c r="S787" s="19">
        <v>1</v>
      </c>
      <c r="T787" s="19"/>
      <c r="U787" s="19"/>
      <c r="V787" s="19"/>
      <c r="W787" s="92"/>
      <c r="X787" s="470"/>
      <c r="Y787" s="471"/>
      <c r="Z787" s="92"/>
      <c r="AA787" s="92"/>
      <c r="AB787" s="137">
        <f t="shared" si="154"/>
        <v>0</v>
      </c>
      <c r="AC787" s="137">
        <f t="shared" si="155"/>
        <v>0</v>
      </c>
      <c r="AD787" s="137">
        <f t="shared" si="156"/>
        <v>1</v>
      </c>
      <c r="AE787" s="137">
        <f t="shared" si="157"/>
        <v>0</v>
      </c>
      <c r="AF787" s="137">
        <f t="shared" si="158"/>
        <v>0</v>
      </c>
      <c r="AG787" s="137">
        <f t="shared" si="159"/>
        <v>0</v>
      </c>
      <c r="AH787" s="137">
        <f t="shared" si="160"/>
        <v>0</v>
      </c>
      <c r="AI787" s="137">
        <f t="shared" si="161"/>
        <v>0</v>
      </c>
      <c r="AJ787" s="137">
        <f t="shared" si="162"/>
        <v>0</v>
      </c>
      <c r="AK787" s="137">
        <f t="shared" si="163"/>
        <v>0</v>
      </c>
      <c r="AL787" s="145"/>
      <c r="AM787" s="133">
        <f t="shared" si="164"/>
        <v>0</v>
      </c>
      <c r="AO787" s="133">
        <f t="shared" si="165"/>
        <v>0</v>
      </c>
    </row>
    <row r="788" spans="1:41" s="133" customFormat="1" ht="25.5">
      <c r="A788" s="594">
        <v>780</v>
      </c>
      <c r="B788" s="32" t="s">
        <v>1756</v>
      </c>
      <c r="C788" s="12" t="s">
        <v>1757</v>
      </c>
      <c r="D788" s="337" t="s">
        <v>1758</v>
      </c>
      <c r="E788" s="12">
        <v>2013</v>
      </c>
      <c r="F788" s="12">
        <v>7</v>
      </c>
      <c r="G788" s="863"/>
      <c r="H788" s="32"/>
      <c r="I788" s="209"/>
      <c r="J788" s="32"/>
      <c r="K788" s="32"/>
      <c r="L788" s="12"/>
      <c r="M788" s="32"/>
      <c r="N788" s="32"/>
      <c r="O788" s="32"/>
      <c r="P788" s="12" t="s">
        <v>7764</v>
      </c>
      <c r="Q788" s="439" t="s">
        <v>1764</v>
      </c>
      <c r="R788" s="92" t="s">
        <v>67</v>
      </c>
      <c r="S788" s="19">
        <v>1</v>
      </c>
      <c r="T788" s="19"/>
      <c r="U788" s="19"/>
      <c r="V788" s="19"/>
      <c r="W788" s="92"/>
      <c r="X788" s="470"/>
      <c r="Y788" s="471">
        <v>1</v>
      </c>
      <c r="Z788" s="92"/>
      <c r="AA788" s="92"/>
      <c r="AB788" s="137">
        <f t="shared" si="154"/>
        <v>0</v>
      </c>
      <c r="AC788" s="137">
        <f t="shared" si="155"/>
        <v>0</v>
      </c>
      <c r="AD788" s="137">
        <f t="shared" si="156"/>
        <v>0</v>
      </c>
      <c r="AE788" s="137">
        <f t="shared" si="157"/>
        <v>0</v>
      </c>
      <c r="AF788" s="137">
        <f t="shared" si="158"/>
        <v>0</v>
      </c>
      <c r="AG788" s="137">
        <f t="shared" si="159"/>
        <v>0</v>
      </c>
      <c r="AH788" s="137">
        <f t="shared" si="160"/>
        <v>0</v>
      </c>
      <c r="AI788" s="137">
        <f t="shared" si="161"/>
        <v>0</v>
      </c>
      <c r="AJ788" s="137">
        <f t="shared" si="162"/>
        <v>0</v>
      </c>
      <c r="AK788" s="137">
        <f t="shared" si="163"/>
        <v>1</v>
      </c>
      <c r="AL788" s="145"/>
      <c r="AM788" s="133">
        <f t="shared" si="164"/>
        <v>1</v>
      </c>
      <c r="AO788" s="133">
        <f t="shared" si="165"/>
        <v>0</v>
      </c>
    </row>
    <row r="789" spans="1:41" s="133" customFormat="1" ht="25.5">
      <c r="A789" s="594">
        <v>781</v>
      </c>
      <c r="B789" s="32" t="s">
        <v>1759</v>
      </c>
      <c r="C789" s="12" t="s">
        <v>1760</v>
      </c>
      <c r="D789" s="12" t="s">
        <v>1727</v>
      </c>
      <c r="E789" s="12">
        <v>2015</v>
      </c>
      <c r="F789" s="12">
        <v>7</v>
      </c>
      <c r="G789" s="863"/>
      <c r="H789" s="32"/>
      <c r="I789" s="209"/>
      <c r="J789" s="32"/>
      <c r="K789" s="32"/>
      <c r="L789" s="12"/>
      <c r="M789" s="32"/>
      <c r="N789" s="32"/>
      <c r="O789" s="32"/>
      <c r="P789" s="12" t="s">
        <v>7763</v>
      </c>
      <c r="Q789" s="439" t="s">
        <v>1764</v>
      </c>
      <c r="R789" s="92" t="s">
        <v>68</v>
      </c>
      <c r="S789" s="19"/>
      <c r="T789" s="19">
        <v>1</v>
      </c>
      <c r="U789" s="19"/>
      <c r="V789" s="19"/>
      <c r="W789" s="92"/>
      <c r="X789" s="470"/>
      <c r="Y789" s="471">
        <v>1</v>
      </c>
      <c r="Z789" s="92"/>
      <c r="AA789" s="92"/>
      <c r="AB789" s="137">
        <f t="shared" si="154"/>
        <v>0</v>
      </c>
      <c r="AC789" s="137">
        <f t="shared" si="155"/>
        <v>0</v>
      </c>
      <c r="AD789" s="137">
        <f t="shared" si="156"/>
        <v>0</v>
      </c>
      <c r="AE789" s="137">
        <f t="shared" si="157"/>
        <v>0</v>
      </c>
      <c r="AF789" s="137">
        <f t="shared" si="158"/>
        <v>0</v>
      </c>
      <c r="AG789" s="137">
        <f t="shared" si="159"/>
        <v>0</v>
      </c>
      <c r="AH789" s="137">
        <f t="shared" si="160"/>
        <v>0</v>
      </c>
      <c r="AI789" s="137">
        <f t="shared" si="161"/>
        <v>0</v>
      </c>
      <c r="AJ789" s="137">
        <f t="shared" si="162"/>
        <v>0</v>
      </c>
      <c r="AK789" s="137">
        <f t="shared" si="163"/>
        <v>1</v>
      </c>
      <c r="AL789" s="145"/>
      <c r="AM789" s="133">
        <f t="shared" si="164"/>
        <v>1</v>
      </c>
      <c r="AO789" s="133">
        <f t="shared" si="165"/>
        <v>0</v>
      </c>
    </row>
    <row r="790" spans="1:41" s="133" customFormat="1" ht="25.5">
      <c r="A790" s="594">
        <v>782</v>
      </c>
      <c r="B790" s="864" t="s">
        <v>3934</v>
      </c>
      <c r="C790" s="865" t="s">
        <v>3935</v>
      </c>
      <c r="D790" s="337" t="s">
        <v>3936</v>
      </c>
      <c r="E790" s="866">
        <v>40727</v>
      </c>
      <c r="F790" s="12">
        <v>7</v>
      </c>
      <c r="G790" s="863"/>
      <c r="H790" s="32"/>
      <c r="I790" s="209"/>
      <c r="J790" s="32"/>
      <c r="K790" s="32"/>
      <c r="L790" s="12"/>
      <c r="M790" s="32"/>
      <c r="N790" s="32"/>
      <c r="O790" s="32"/>
      <c r="P790" s="12"/>
      <c r="Q790" s="439" t="s">
        <v>1764</v>
      </c>
      <c r="R790" s="92" t="s">
        <v>68</v>
      </c>
      <c r="S790" s="19">
        <v>1</v>
      </c>
      <c r="T790" s="19"/>
      <c r="U790" s="19"/>
      <c r="V790" s="19"/>
      <c r="W790" s="92"/>
      <c r="X790" s="470"/>
      <c r="Y790" s="471"/>
      <c r="Z790" s="92"/>
      <c r="AA790" s="92"/>
      <c r="AB790" s="137">
        <f t="shared" si="154"/>
        <v>0</v>
      </c>
      <c r="AC790" s="137">
        <f t="shared" si="155"/>
        <v>0</v>
      </c>
      <c r="AD790" s="137">
        <f t="shared" si="156"/>
        <v>0</v>
      </c>
      <c r="AE790" s="137">
        <f t="shared" si="157"/>
        <v>0</v>
      </c>
      <c r="AF790" s="137">
        <f t="shared" si="158"/>
        <v>0</v>
      </c>
      <c r="AG790" s="137">
        <f t="shared" si="159"/>
        <v>0</v>
      </c>
      <c r="AH790" s="137">
        <f t="shared" si="160"/>
        <v>0</v>
      </c>
      <c r="AI790" s="137">
        <f t="shared" si="161"/>
        <v>0</v>
      </c>
      <c r="AJ790" s="137">
        <f t="shared" si="162"/>
        <v>0</v>
      </c>
      <c r="AK790" s="137">
        <f t="shared" si="163"/>
        <v>0</v>
      </c>
      <c r="AL790" s="145"/>
      <c r="AM790" s="133">
        <f t="shared" si="164"/>
        <v>0</v>
      </c>
      <c r="AO790" s="133">
        <f t="shared" si="165"/>
        <v>0</v>
      </c>
    </row>
    <row r="791" spans="1:41" s="133" customFormat="1" ht="89.25">
      <c r="A791" s="594">
        <v>783</v>
      </c>
      <c r="B791" s="864" t="s">
        <v>3938</v>
      </c>
      <c r="C791" s="867" t="s">
        <v>3939</v>
      </c>
      <c r="D791" s="209" t="s">
        <v>3940</v>
      </c>
      <c r="E791" s="775">
        <v>41306</v>
      </c>
      <c r="F791" s="12">
        <v>7</v>
      </c>
      <c r="G791" s="863"/>
      <c r="H791" s="32"/>
      <c r="I791" s="209"/>
      <c r="J791" s="32"/>
      <c r="K791" s="32"/>
      <c r="L791" s="12"/>
      <c r="M791" s="32"/>
      <c r="N791" s="32"/>
      <c r="O791" s="32"/>
      <c r="P791" s="12"/>
      <c r="Q791" s="439" t="s">
        <v>1764</v>
      </c>
      <c r="R791" s="92" t="s">
        <v>68</v>
      </c>
      <c r="S791" s="19">
        <v>1</v>
      </c>
      <c r="T791" s="19"/>
      <c r="U791" s="19"/>
      <c r="V791" s="19"/>
      <c r="W791" s="92"/>
      <c r="X791" s="470"/>
      <c r="Y791" s="471"/>
      <c r="Z791" s="92"/>
      <c r="AA791" s="92"/>
      <c r="AB791" s="137">
        <f t="shared" si="154"/>
        <v>0</v>
      </c>
      <c r="AC791" s="137">
        <f t="shared" si="155"/>
        <v>0</v>
      </c>
      <c r="AD791" s="137">
        <f t="shared" si="156"/>
        <v>0</v>
      </c>
      <c r="AE791" s="137">
        <f t="shared" si="157"/>
        <v>0</v>
      </c>
      <c r="AF791" s="137">
        <f t="shared" si="158"/>
        <v>0</v>
      </c>
      <c r="AG791" s="137">
        <f t="shared" si="159"/>
        <v>0</v>
      </c>
      <c r="AH791" s="137">
        <f t="shared" si="160"/>
        <v>0</v>
      </c>
      <c r="AI791" s="137">
        <f t="shared" si="161"/>
        <v>0</v>
      </c>
      <c r="AJ791" s="137">
        <f t="shared" si="162"/>
        <v>0</v>
      </c>
      <c r="AK791" s="137">
        <f t="shared" si="163"/>
        <v>0</v>
      </c>
      <c r="AL791" s="145"/>
      <c r="AM791" s="133">
        <f t="shared" si="164"/>
        <v>0</v>
      </c>
      <c r="AO791" s="133">
        <f t="shared" si="165"/>
        <v>0</v>
      </c>
    </row>
    <row r="792" spans="1:41" s="133" customFormat="1" ht="25.5">
      <c r="A792" s="594">
        <v>784</v>
      </c>
      <c r="B792" s="864" t="s">
        <v>3941</v>
      </c>
      <c r="C792" s="867" t="s">
        <v>1731</v>
      </c>
      <c r="D792" s="337" t="s">
        <v>1758</v>
      </c>
      <c r="E792" s="866" t="s">
        <v>3942</v>
      </c>
      <c r="F792" s="12">
        <v>7</v>
      </c>
      <c r="G792" s="863"/>
      <c r="H792" s="32"/>
      <c r="I792" s="209"/>
      <c r="J792" s="32"/>
      <c r="K792" s="32"/>
      <c r="L792" s="12"/>
      <c r="M792" s="32"/>
      <c r="N792" s="32"/>
      <c r="O792" s="32"/>
      <c r="P792" s="12"/>
      <c r="Q792" s="439" t="s">
        <v>1764</v>
      </c>
      <c r="R792" s="92" t="s">
        <v>67</v>
      </c>
      <c r="S792" s="19">
        <v>1</v>
      </c>
      <c r="T792" s="19"/>
      <c r="U792" s="19"/>
      <c r="V792" s="19"/>
      <c r="W792" s="92"/>
      <c r="X792" s="470"/>
      <c r="Y792" s="471"/>
      <c r="Z792" s="92"/>
      <c r="AA792" s="92"/>
      <c r="AB792" s="137">
        <f t="shared" si="154"/>
        <v>0</v>
      </c>
      <c r="AC792" s="137">
        <f t="shared" si="155"/>
        <v>0</v>
      </c>
      <c r="AD792" s="137">
        <f t="shared" si="156"/>
        <v>0</v>
      </c>
      <c r="AE792" s="137">
        <f t="shared" si="157"/>
        <v>0</v>
      </c>
      <c r="AF792" s="137">
        <f t="shared" si="158"/>
        <v>0</v>
      </c>
      <c r="AG792" s="137">
        <f t="shared" si="159"/>
        <v>0</v>
      </c>
      <c r="AH792" s="137">
        <f t="shared" si="160"/>
        <v>0</v>
      </c>
      <c r="AI792" s="137">
        <f t="shared" si="161"/>
        <v>0</v>
      </c>
      <c r="AJ792" s="137">
        <f t="shared" si="162"/>
        <v>0</v>
      </c>
      <c r="AK792" s="137">
        <f t="shared" si="163"/>
        <v>0</v>
      </c>
      <c r="AL792" s="145"/>
      <c r="AM792" s="133">
        <f t="shared" si="164"/>
        <v>0</v>
      </c>
      <c r="AO792" s="133">
        <f t="shared" si="165"/>
        <v>0</v>
      </c>
    </row>
    <row r="793" spans="1:41" s="133" customFormat="1" ht="76.5">
      <c r="A793" s="594">
        <v>785</v>
      </c>
      <c r="B793" s="864" t="s">
        <v>3943</v>
      </c>
      <c r="C793" s="867" t="s">
        <v>3944</v>
      </c>
      <c r="D793" s="337" t="s">
        <v>3946</v>
      </c>
      <c r="E793" s="209" t="s">
        <v>3945</v>
      </c>
      <c r="F793" s="12">
        <v>7</v>
      </c>
      <c r="G793" s="863"/>
      <c r="H793" s="32"/>
      <c r="I793" s="209"/>
      <c r="J793" s="32"/>
      <c r="K793" s="32"/>
      <c r="L793" s="12"/>
      <c r="M793" s="32"/>
      <c r="N793" s="32"/>
      <c r="O793" s="32"/>
      <c r="P793" s="12"/>
      <c r="Q793" s="439" t="s">
        <v>1764</v>
      </c>
      <c r="R793" s="92" t="s">
        <v>68</v>
      </c>
      <c r="S793" s="19">
        <v>1</v>
      </c>
      <c r="T793" s="19"/>
      <c r="U793" s="19"/>
      <c r="V793" s="19"/>
      <c r="W793" s="92"/>
      <c r="X793" s="470"/>
      <c r="Y793" s="471"/>
      <c r="Z793" s="92"/>
      <c r="AA793" s="92"/>
      <c r="AB793" s="137">
        <f t="shared" si="154"/>
        <v>0</v>
      </c>
      <c r="AC793" s="137">
        <f t="shared" si="155"/>
        <v>0</v>
      </c>
      <c r="AD793" s="137">
        <f t="shared" si="156"/>
        <v>0</v>
      </c>
      <c r="AE793" s="137">
        <f t="shared" si="157"/>
        <v>0</v>
      </c>
      <c r="AF793" s="137">
        <f t="shared" si="158"/>
        <v>0</v>
      </c>
      <c r="AG793" s="137">
        <f t="shared" si="159"/>
        <v>0</v>
      </c>
      <c r="AH793" s="137">
        <f t="shared" si="160"/>
        <v>0</v>
      </c>
      <c r="AI793" s="137">
        <f t="shared" si="161"/>
        <v>0</v>
      </c>
      <c r="AJ793" s="137">
        <f t="shared" si="162"/>
        <v>0</v>
      </c>
      <c r="AK793" s="137">
        <f t="shared" si="163"/>
        <v>0</v>
      </c>
      <c r="AL793" s="145"/>
      <c r="AM793" s="133">
        <f t="shared" si="164"/>
        <v>0</v>
      </c>
      <c r="AO793" s="133">
        <f t="shared" si="165"/>
        <v>0</v>
      </c>
    </row>
    <row r="794" spans="1:41" s="133" customFormat="1" ht="25.5">
      <c r="A794" s="594">
        <v>786</v>
      </c>
      <c r="B794" s="868" t="s">
        <v>3948</v>
      </c>
      <c r="C794" s="209" t="s">
        <v>3949</v>
      </c>
      <c r="D794" s="209" t="s">
        <v>3949</v>
      </c>
      <c r="E794" s="866">
        <v>41338</v>
      </c>
      <c r="F794" s="15">
        <v>7</v>
      </c>
      <c r="G794" s="863"/>
      <c r="H794" s="32"/>
      <c r="I794" s="209"/>
      <c r="J794" s="32"/>
      <c r="K794" s="32"/>
      <c r="L794" s="12"/>
      <c r="M794" s="32"/>
      <c r="N794" s="32"/>
      <c r="O794" s="32"/>
      <c r="P794" s="12"/>
      <c r="Q794" s="439" t="s">
        <v>1764</v>
      </c>
      <c r="R794" s="92" t="s">
        <v>68</v>
      </c>
      <c r="S794" s="19">
        <v>1</v>
      </c>
      <c r="T794" s="19"/>
      <c r="U794" s="19"/>
      <c r="V794" s="19"/>
      <c r="W794" s="92"/>
      <c r="X794" s="470"/>
      <c r="Y794" s="471"/>
      <c r="Z794" s="92"/>
      <c r="AA794" s="92"/>
      <c r="AB794" s="137">
        <f t="shared" si="154"/>
        <v>0</v>
      </c>
      <c r="AC794" s="137">
        <f t="shared" si="155"/>
        <v>0</v>
      </c>
      <c r="AD794" s="137">
        <f t="shared" si="156"/>
        <v>0</v>
      </c>
      <c r="AE794" s="137">
        <f t="shared" si="157"/>
        <v>0</v>
      </c>
      <c r="AF794" s="137">
        <f t="shared" si="158"/>
        <v>0</v>
      </c>
      <c r="AG794" s="137">
        <f t="shared" si="159"/>
        <v>0</v>
      </c>
      <c r="AH794" s="137">
        <f t="shared" si="160"/>
        <v>0</v>
      </c>
      <c r="AI794" s="137">
        <f t="shared" si="161"/>
        <v>0</v>
      </c>
      <c r="AJ794" s="137">
        <f t="shared" si="162"/>
        <v>0</v>
      </c>
      <c r="AK794" s="137">
        <f t="shared" si="163"/>
        <v>0</v>
      </c>
      <c r="AL794" s="145"/>
      <c r="AM794" s="133">
        <f t="shared" si="164"/>
        <v>0</v>
      </c>
      <c r="AO794" s="133">
        <f t="shared" si="165"/>
        <v>0</v>
      </c>
    </row>
    <row r="795" spans="1:41" s="133" customFormat="1" ht="25.5">
      <c r="A795" s="594">
        <v>787</v>
      </c>
      <c r="B795" s="868" t="s">
        <v>1948</v>
      </c>
      <c r="C795" s="209" t="s">
        <v>3951</v>
      </c>
      <c r="D795" s="209" t="s">
        <v>3951</v>
      </c>
      <c r="E795" s="775">
        <v>40830</v>
      </c>
      <c r="F795" s="15">
        <v>7</v>
      </c>
      <c r="G795" s="863"/>
      <c r="H795" s="32"/>
      <c r="I795" s="209"/>
      <c r="J795" s="32"/>
      <c r="K795" s="32"/>
      <c r="L795" s="12"/>
      <c r="M795" s="32"/>
      <c r="N795" s="32"/>
      <c r="O795" s="32"/>
      <c r="P795" s="12"/>
      <c r="Q795" s="439" t="s">
        <v>1764</v>
      </c>
      <c r="R795" s="92" t="s">
        <v>68</v>
      </c>
      <c r="S795" s="19">
        <v>1</v>
      </c>
      <c r="T795" s="19"/>
      <c r="U795" s="19"/>
      <c r="V795" s="19"/>
      <c r="W795" s="92"/>
      <c r="X795" s="470"/>
      <c r="Y795" s="471"/>
      <c r="Z795" s="92"/>
      <c r="AA795" s="92"/>
      <c r="AB795" s="137">
        <f t="shared" si="154"/>
        <v>0</v>
      </c>
      <c r="AC795" s="137">
        <f t="shared" si="155"/>
        <v>0</v>
      </c>
      <c r="AD795" s="137">
        <f t="shared" si="156"/>
        <v>0</v>
      </c>
      <c r="AE795" s="137">
        <f t="shared" si="157"/>
        <v>0</v>
      </c>
      <c r="AF795" s="137">
        <f t="shared" si="158"/>
        <v>0</v>
      </c>
      <c r="AG795" s="137">
        <f t="shared" si="159"/>
        <v>0</v>
      </c>
      <c r="AH795" s="137">
        <f t="shared" si="160"/>
        <v>0</v>
      </c>
      <c r="AI795" s="137">
        <f t="shared" si="161"/>
        <v>0</v>
      </c>
      <c r="AJ795" s="137">
        <f t="shared" si="162"/>
        <v>0</v>
      </c>
      <c r="AK795" s="137">
        <f t="shared" si="163"/>
        <v>0</v>
      </c>
      <c r="AL795" s="145"/>
      <c r="AM795" s="133">
        <f t="shared" si="164"/>
        <v>0</v>
      </c>
      <c r="AO795" s="133">
        <f t="shared" si="165"/>
        <v>0</v>
      </c>
    </row>
    <row r="796" spans="1:41" s="133" customFormat="1" ht="25.5">
      <c r="A796" s="594">
        <v>788</v>
      </c>
      <c r="B796" s="868" t="s">
        <v>3953</v>
      </c>
      <c r="C796" s="209" t="s">
        <v>3954</v>
      </c>
      <c r="D796" s="209" t="s">
        <v>3954</v>
      </c>
      <c r="E796" s="775">
        <v>41374</v>
      </c>
      <c r="F796" s="15">
        <v>7</v>
      </c>
      <c r="G796" s="863"/>
      <c r="H796" s="32"/>
      <c r="I796" s="209"/>
      <c r="J796" s="32"/>
      <c r="K796" s="32"/>
      <c r="L796" s="12"/>
      <c r="M796" s="32"/>
      <c r="N796" s="32"/>
      <c r="O796" s="32"/>
      <c r="P796" s="12"/>
      <c r="Q796" s="439" t="s">
        <v>1764</v>
      </c>
      <c r="R796" s="92" t="s">
        <v>68</v>
      </c>
      <c r="S796" s="19">
        <v>1</v>
      </c>
      <c r="T796" s="19"/>
      <c r="U796" s="19"/>
      <c r="V796" s="19"/>
      <c r="W796" s="92"/>
      <c r="X796" s="470"/>
      <c r="Y796" s="471"/>
      <c r="Z796" s="92"/>
      <c r="AA796" s="92"/>
      <c r="AB796" s="137">
        <f t="shared" si="154"/>
        <v>0</v>
      </c>
      <c r="AC796" s="137">
        <f t="shared" si="155"/>
        <v>0</v>
      </c>
      <c r="AD796" s="137">
        <f t="shared" si="156"/>
        <v>0</v>
      </c>
      <c r="AE796" s="137">
        <f t="shared" si="157"/>
        <v>0</v>
      </c>
      <c r="AF796" s="137">
        <f t="shared" si="158"/>
        <v>0</v>
      </c>
      <c r="AG796" s="137">
        <f t="shared" si="159"/>
        <v>0</v>
      </c>
      <c r="AH796" s="137">
        <f t="shared" si="160"/>
        <v>0</v>
      </c>
      <c r="AI796" s="137">
        <f t="shared" si="161"/>
        <v>0</v>
      </c>
      <c r="AJ796" s="137">
        <f t="shared" si="162"/>
        <v>0</v>
      </c>
      <c r="AK796" s="137">
        <f t="shared" si="163"/>
        <v>0</v>
      </c>
      <c r="AL796" s="145"/>
      <c r="AM796" s="133">
        <f t="shared" si="164"/>
        <v>0</v>
      </c>
      <c r="AO796" s="133">
        <f t="shared" si="165"/>
        <v>0</v>
      </c>
    </row>
    <row r="797" spans="1:41" s="133" customFormat="1" ht="25.5">
      <c r="A797" s="594">
        <v>789</v>
      </c>
      <c r="B797" s="868" t="s">
        <v>3956</v>
      </c>
      <c r="C797" s="209" t="s">
        <v>3957</v>
      </c>
      <c r="D797" s="209" t="s">
        <v>3957</v>
      </c>
      <c r="E797" s="866">
        <v>41408</v>
      </c>
      <c r="F797" s="15">
        <v>7</v>
      </c>
      <c r="G797" s="863"/>
      <c r="H797" s="32"/>
      <c r="I797" s="209"/>
      <c r="J797" s="32"/>
      <c r="K797" s="32"/>
      <c r="L797" s="12"/>
      <c r="M797" s="32"/>
      <c r="N797" s="32"/>
      <c r="O797" s="32"/>
      <c r="P797" s="12"/>
      <c r="Q797" s="439" t="s">
        <v>1764</v>
      </c>
      <c r="R797" s="92" t="s">
        <v>68</v>
      </c>
      <c r="S797" s="19">
        <v>1</v>
      </c>
      <c r="T797" s="19"/>
      <c r="U797" s="19"/>
      <c r="V797" s="19"/>
      <c r="W797" s="92"/>
      <c r="X797" s="470"/>
      <c r="Y797" s="471"/>
      <c r="Z797" s="92"/>
      <c r="AA797" s="92"/>
      <c r="AB797" s="137">
        <f t="shared" si="154"/>
        <v>0</v>
      </c>
      <c r="AC797" s="137">
        <f t="shared" si="155"/>
        <v>0</v>
      </c>
      <c r="AD797" s="137">
        <f t="shared" si="156"/>
        <v>0</v>
      </c>
      <c r="AE797" s="137">
        <f t="shared" si="157"/>
        <v>0</v>
      </c>
      <c r="AF797" s="137">
        <f t="shared" si="158"/>
        <v>0</v>
      </c>
      <c r="AG797" s="137">
        <f t="shared" si="159"/>
        <v>0</v>
      </c>
      <c r="AH797" s="137">
        <f t="shared" si="160"/>
        <v>0</v>
      </c>
      <c r="AI797" s="137">
        <f t="shared" si="161"/>
        <v>0</v>
      </c>
      <c r="AJ797" s="137">
        <f t="shared" si="162"/>
        <v>0</v>
      </c>
      <c r="AK797" s="137">
        <f t="shared" si="163"/>
        <v>0</v>
      </c>
      <c r="AL797" s="145"/>
      <c r="AM797" s="133">
        <f t="shared" si="164"/>
        <v>0</v>
      </c>
      <c r="AO797" s="133">
        <f t="shared" si="165"/>
        <v>0</v>
      </c>
    </row>
    <row r="798" spans="1:41" s="133" customFormat="1" ht="25.5">
      <c r="A798" s="594">
        <v>790</v>
      </c>
      <c r="B798" s="861" t="s">
        <v>1761</v>
      </c>
      <c r="C798" s="337" t="s">
        <v>1762</v>
      </c>
      <c r="D798" s="209" t="s">
        <v>1013</v>
      </c>
      <c r="E798" s="869" t="s">
        <v>1763</v>
      </c>
      <c r="F798" s="33">
        <v>7</v>
      </c>
      <c r="G798" s="33" t="s">
        <v>37</v>
      </c>
      <c r="H798" s="33"/>
      <c r="I798" s="33" t="s">
        <v>37</v>
      </c>
      <c r="J798" s="33"/>
      <c r="K798" s="33"/>
      <c r="L798" s="33"/>
      <c r="M798" s="33"/>
      <c r="N798" s="33"/>
      <c r="O798" s="34"/>
      <c r="P798" s="337" t="s">
        <v>7765</v>
      </c>
      <c r="Q798" s="439" t="s">
        <v>1764</v>
      </c>
      <c r="R798" s="92" t="s">
        <v>68</v>
      </c>
      <c r="S798" s="19"/>
      <c r="T798" s="19"/>
      <c r="U798" s="19"/>
      <c r="V798" s="19">
        <v>1</v>
      </c>
      <c r="W798" s="92"/>
      <c r="X798" s="470"/>
      <c r="Y798" s="471">
        <v>1</v>
      </c>
      <c r="Z798" s="92"/>
      <c r="AA798" s="92"/>
      <c r="AB798" s="137">
        <f t="shared" si="154"/>
        <v>1</v>
      </c>
      <c r="AC798" s="137">
        <f t="shared" si="155"/>
        <v>0</v>
      </c>
      <c r="AD798" s="137">
        <f t="shared" si="156"/>
        <v>1</v>
      </c>
      <c r="AE798" s="137">
        <f t="shared" si="157"/>
        <v>0</v>
      </c>
      <c r="AF798" s="137">
        <f t="shared" si="158"/>
        <v>0</v>
      </c>
      <c r="AG798" s="137">
        <f t="shared" si="159"/>
        <v>0</v>
      </c>
      <c r="AH798" s="137">
        <f t="shared" si="160"/>
        <v>0</v>
      </c>
      <c r="AI798" s="137">
        <f t="shared" si="161"/>
        <v>0</v>
      </c>
      <c r="AJ798" s="137">
        <f t="shared" si="162"/>
        <v>0</v>
      </c>
      <c r="AK798" s="137">
        <f t="shared" si="163"/>
        <v>1</v>
      </c>
      <c r="AL798" s="145"/>
      <c r="AM798" s="133">
        <f t="shared" si="164"/>
        <v>1</v>
      </c>
      <c r="AO798" s="133">
        <f t="shared" si="165"/>
        <v>0</v>
      </c>
    </row>
    <row r="799" spans="1:41" s="133" customFormat="1" ht="204">
      <c r="A799" s="594">
        <v>791</v>
      </c>
      <c r="B799" s="870" t="s">
        <v>3787</v>
      </c>
      <c r="C799" s="871" t="s">
        <v>3788</v>
      </c>
      <c r="D799" s="871" t="s">
        <v>3790</v>
      </c>
      <c r="E799" s="872" t="s">
        <v>3789</v>
      </c>
      <c r="F799" s="873">
        <v>10</v>
      </c>
      <c r="G799" s="852"/>
      <c r="H799" s="852"/>
      <c r="I799" s="852"/>
      <c r="J799" s="852"/>
      <c r="K799" s="852"/>
      <c r="L799" s="852"/>
      <c r="M799" s="852"/>
      <c r="N799" s="852"/>
      <c r="O799" s="853"/>
      <c r="P799" s="853"/>
      <c r="Q799" s="439" t="s">
        <v>1764</v>
      </c>
      <c r="R799" s="92" t="s">
        <v>67</v>
      </c>
      <c r="S799" s="19"/>
      <c r="T799" s="19"/>
      <c r="U799" s="19"/>
      <c r="V799" s="19">
        <v>1</v>
      </c>
      <c r="W799" s="92"/>
      <c r="X799" s="470"/>
      <c r="Y799" s="471"/>
      <c r="Z799" s="92"/>
      <c r="AA799" s="92"/>
      <c r="AB799" s="137">
        <f t="shared" si="154"/>
        <v>0</v>
      </c>
      <c r="AC799" s="137">
        <f t="shared" si="155"/>
        <v>0</v>
      </c>
      <c r="AD799" s="137">
        <f t="shared" si="156"/>
        <v>0</v>
      </c>
      <c r="AE799" s="137">
        <f t="shared" si="157"/>
        <v>0</v>
      </c>
      <c r="AF799" s="137">
        <f t="shared" si="158"/>
        <v>0</v>
      </c>
      <c r="AG799" s="137">
        <f t="shared" si="159"/>
        <v>0</v>
      </c>
      <c r="AH799" s="137">
        <f t="shared" si="160"/>
        <v>0</v>
      </c>
      <c r="AI799" s="137">
        <f t="shared" si="161"/>
        <v>0</v>
      </c>
      <c r="AJ799" s="137">
        <f t="shared" si="162"/>
        <v>0</v>
      </c>
      <c r="AK799" s="137">
        <f t="shared" si="163"/>
        <v>0</v>
      </c>
      <c r="AL799" s="145"/>
      <c r="AM799" s="133">
        <f t="shared" si="164"/>
        <v>0</v>
      </c>
      <c r="AO799" s="133">
        <f t="shared" si="165"/>
        <v>0</v>
      </c>
    </row>
    <row r="800" spans="1:41" s="133" customFormat="1" ht="38.25">
      <c r="A800" s="594">
        <v>792</v>
      </c>
      <c r="B800" s="870" t="s">
        <v>3791</v>
      </c>
      <c r="C800" s="871" t="s">
        <v>3792</v>
      </c>
      <c r="D800" s="874" t="s">
        <v>3793</v>
      </c>
      <c r="E800" s="872" t="s">
        <v>3233</v>
      </c>
      <c r="F800" s="873">
        <v>10</v>
      </c>
      <c r="G800" s="852"/>
      <c r="H800" s="852"/>
      <c r="I800" s="852"/>
      <c r="J800" s="852"/>
      <c r="K800" s="852"/>
      <c r="L800" s="852"/>
      <c r="M800" s="852"/>
      <c r="N800" s="852"/>
      <c r="O800" s="853"/>
      <c r="P800" s="853"/>
      <c r="Q800" s="439" t="s">
        <v>1764</v>
      </c>
      <c r="R800" s="92" t="s">
        <v>68</v>
      </c>
      <c r="S800" s="19"/>
      <c r="T800" s="19"/>
      <c r="U800" s="19"/>
      <c r="V800" s="19">
        <v>1</v>
      </c>
      <c r="W800" s="92"/>
      <c r="X800" s="470"/>
      <c r="Y800" s="471"/>
      <c r="Z800" s="92"/>
      <c r="AA800" s="92"/>
      <c r="AB800" s="137">
        <f t="shared" si="154"/>
        <v>0</v>
      </c>
      <c r="AC800" s="137">
        <f t="shared" si="155"/>
        <v>0</v>
      </c>
      <c r="AD800" s="137">
        <f t="shared" si="156"/>
        <v>0</v>
      </c>
      <c r="AE800" s="137">
        <f t="shared" si="157"/>
        <v>0</v>
      </c>
      <c r="AF800" s="137">
        <f t="shared" si="158"/>
        <v>0</v>
      </c>
      <c r="AG800" s="137">
        <f t="shared" si="159"/>
        <v>0</v>
      </c>
      <c r="AH800" s="137">
        <f t="shared" si="160"/>
        <v>0</v>
      </c>
      <c r="AI800" s="137">
        <f t="shared" si="161"/>
        <v>0</v>
      </c>
      <c r="AJ800" s="137">
        <f t="shared" si="162"/>
        <v>0</v>
      </c>
      <c r="AK800" s="137">
        <f t="shared" si="163"/>
        <v>0</v>
      </c>
      <c r="AL800" s="145"/>
      <c r="AM800" s="133">
        <f t="shared" si="164"/>
        <v>0</v>
      </c>
      <c r="AO800" s="133">
        <f t="shared" si="165"/>
        <v>0</v>
      </c>
    </row>
    <row r="801" spans="1:41" s="133" customFormat="1" ht="76.5">
      <c r="A801" s="594">
        <v>793</v>
      </c>
      <c r="B801" s="870" t="s">
        <v>3794</v>
      </c>
      <c r="C801" s="871" t="s">
        <v>3792</v>
      </c>
      <c r="D801" s="874" t="s">
        <v>3796</v>
      </c>
      <c r="E801" s="875" t="s">
        <v>3795</v>
      </c>
      <c r="F801" s="873">
        <v>10</v>
      </c>
      <c r="G801" s="852"/>
      <c r="H801" s="852"/>
      <c r="I801" s="852"/>
      <c r="J801" s="852"/>
      <c r="K801" s="852"/>
      <c r="L801" s="852"/>
      <c r="M801" s="852"/>
      <c r="N801" s="852"/>
      <c r="O801" s="853"/>
      <c r="P801" s="853"/>
      <c r="Q801" s="439" t="s">
        <v>1764</v>
      </c>
      <c r="R801" s="92" t="s">
        <v>68</v>
      </c>
      <c r="S801" s="19"/>
      <c r="T801" s="19"/>
      <c r="U801" s="19"/>
      <c r="V801" s="19">
        <v>1</v>
      </c>
      <c r="W801" s="92"/>
      <c r="X801" s="470"/>
      <c r="Y801" s="471"/>
      <c r="Z801" s="92"/>
      <c r="AA801" s="92"/>
      <c r="AB801" s="137">
        <f t="shared" si="154"/>
        <v>0</v>
      </c>
      <c r="AC801" s="137">
        <f t="shared" si="155"/>
        <v>0</v>
      </c>
      <c r="AD801" s="137">
        <f t="shared" si="156"/>
        <v>0</v>
      </c>
      <c r="AE801" s="137">
        <f t="shared" si="157"/>
        <v>0</v>
      </c>
      <c r="AF801" s="137">
        <f t="shared" si="158"/>
        <v>0</v>
      </c>
      <c r="AG801" s="137">
        <f t="shared" si="159"/>
        <v>0</v>
      </c>
      <c r="AH801" s="137">
        <f t="shared" si="160"/>
        <v>0</v>
      </c>
      <c r="AI801" s="137">
        <f t="shared" si="161"/>
        <v>0</v>
      </c>
      <c r="AJ801" s="137">
        <f t="shared" si="162"/>
        <v>0</v>
      </c>
      <c r="AK801" s="137">
        <f t="shared" si="163"/>
        <v>0</v>
      </c>
      <c r="AL801" s="145"/>
      <c r="AM801" s="133">
        <f t="shared" si="164"/>
        <v>0</v>
      </c>
      <c r="AO801" s="133">
        <f t="shared" si="165"/>
        <v>0</v>
      </c>
    </row>
    <row r="802" spans="1:41" s="133" customFormat="1" ht="38.25">
      <c r="A802" s="594">
        <v>794</v>
      </c>
      <c r="B802" s="870" t="s">
        <v>3797</v>
      </c>
      <c r="C802" s="871" t="s">
        <v>3798</v>
      </c>
      <c r="D802" s="874" t="s">
        <v>3799</v>
      </c>
      <c r="E802" s="875" t="s">
        <v>3795</v>
      </c>
      <c r="F802" s="873">
        <v>13</v>
      </c>
      <c r="G802" s="852"/>
      <c r="H802" s="852"/>
      <c r="I802" s="852"/>
      <c r="J802" s="852"/>
      <c r="K802" s="852"/>
      <c r="L802" s="852"/>
      <c r="M802" s="852"/>
      <c r="N802" s="852"/>
      <c r="O802" s="853"/>
      <c r="P802" s="853"/>
      <c r="Q802" s="439" t="s">
        <v>1764</v>
      </c>
      <c r="R802" s="92" t="s">
        <v>68</v>
      </c>
      <c r="S802" s="19"/>
      <c r="T802" s="19"/>
      <c r="U802" s="19"/>
      <c r="V802" s="19">
        <v>1</v>
      </c>
      <c r="W802" s="92"/>
      <c r="X802" s="470"/>
      <c r="Y802" s="471"/>
      <c r="Z802" s="92"/>
      <c r="AA802" s="92"/>
      <c r="AB802" s="137">
        <f t="shared" si="154"/>
        <v>0</v>
      </c>
      <c r="AC802" s="137">
        <f t="shared" si="155"/>
        <v>0</v>
      </c>
      <c r="AD802" s="137">
        <f t="shared" si="156"/>
        <v>0</v>
      </c>
      <c r="AE802" s="137">
        <f t="shared" si="157"/>
        <v>0</v>
      </c>
      <c r="AF802" s="137">
        <f t="shared" si="158"/>
        <v>0</v>
      </c>
      <c r="AG802" s="137">
        <f t="shared" si="159"/>
        <v>0</v>
      </c>
      <c r="AH802" s="137">
        <f t="shared" si="160"/>
        <v>0</v>
      </c>
      <c r="AI802" s="137">
        <f t="shared" si="161"/>
        <v>0</v>
      </c>
      <c r="AJ802" s="137">
        <f t="shared" si="162"/>
        <v>0</v>
      </c>
      <c r="AK802" s="137">
        <f t="shared" si="163"/>
        <v>0</v>
      </c>
      <c r="AL802" s="145"/>
      <c r="AM802" s="133">
        <f t="shared" si="164"/>
        <v>0</v>
      </c>
      <c r="AO802" s="133">
        <f t="shared" si="165"/>
        <v>0</v>
      </c>
    </row>
    <row r="803" spans="1:41" s="133" customFormat="1" ht="38.25">
      <c r="A803" s="594">
        <v>795</v>
      </c>
      <c r="B803" s="870" t="s">
        <v>3800</v>
      </c>
      <c r="C803" s="871" t="s">
        <v>3801</v>
      </c>
      <c r="D803" s="874" t="s">
        <v>3802</v>
      </c>
      <c r="E803" s="875">
        <v>36678</v>
      </c>
      <c r="F803" s="873">
        <v>9</v>
      </c>
      <c r="G803" s="852"/>
      <c r="H803" s="852"/>
      <c r="I803" s="852"/>
      <c r="J803" s="852"/>
      <c r="K803" s="852"/>
      <c r="L803" s="852"/>
      <c r="M803" s="852"/>
      <c r="N803" s="852"/>
      <c r="O803" s="853"/>
      <c r="P803" s="853"/>
      <c r="Q803" s="439" t="s">
        <v>1764</v>
      </c>
      <c r="R803" s="92" t="s">
        <v>68</v>
      </c>
      <c r="S803" s="19"/>
      <c r="T803" s="19"/>
      <c r="U803" s="19"/>
      <c r="V803" s="19">
        <v>1</v>
      </c>
      <c r="W803" s="92"/>
      <c r="X803" s="470"/>
      <c r="Y803" s="471"/>
      <c r="Z803" s="92"/>
      <c r="AA803" s="92"/>
      <c r="AB803" s="137">
        <f t="shared" si="154"/>
        <v>0</v>
      </c>
      <c r="AC803" s="137">
        <f t="shared" si="155"/>
        <v>0</v>
      </c>
      <c r="AD803" s="137">
        <f t="shared" si="156"/>
        <v>0</v>
      </c>
      <c r="AE803" s="137">
        <f t="shared" si="157"/>
        <v>0</v>
      </c>
      <c r="AF803" s="137">
        <f t="shared" si="158"/>
        <v>0</v>
      </c>
      <c r="AG803" s="137">
        <f t="shared" si="159"/>
        <v>0</v>
      </c>
      <c r="AH803" s="137">
        <f t="shared" si="160"/>
        <v>0</v>
      </c>
      <c r="AI803" s="137">
        <f t="shared" si="161"/>
        <v>0</v>
      </c>
      <c r="AJ803" s="137">
        <f t="shared" si="162"/>
        <v>0</v>
      </c>
      <c r="AK803" s="137">
        <f t="shared" si="163"/>
        <v>0</v>
      </c>
      <c r="AL803" s="145"/>
      <c r="AM803" s="133">
        <f t="shared" si="164"/>
        <v>0</v>
      </c>
      <c r="AO803" s="133">
        <f t="shared" si="165"/>
        <v>0</v>
      </c>
    </row>
    <row r="804" spans="1:41" s="133" customFormat="1" ht="89.25">
      <c r="A804" s="594">
        <v>796</v>
      </c>
      <c r="B804" s="870" t="s">
        <v>3803</v>
      </c>
      <c r="C804" s="871" t="s">
        <v>3804</v>
      </c>
      <c r="D804" s="874" t="s">
        <v>3806</v>
      </c>
      <c r="E804" s="875" t="s">
        <v>3805</v>
      </c>
      <c r="F804" s="873">
        <v>10</v>
      </c>
      <c r="G804" s="852"/>
      <c r="H804" s="852"/>
      <c r="I804" s="852"/>
      <c r="J804" s="852"/>
      <c r="K804" s="852"/>
      <c r="L804" s="852"/>
      <c r="M804" s="852"/>
      <c r="N804" s="852"/>
      <c r="O804" s="853"/>
      <c r="P804" s="853"/>
      <c r="Q804" s="439" t="s">
        <v>1764</v>
      </c>
      <c r="R804" s="92" t="s">
        <v>68</v>
      </c>
      <c r="S804" s="19"/>
      <c r="T804" s="19"/>
      <c r="U804" s="19"/>
      <c r="V804" s="19">
        <v>1</v>
      </c>
      <c r="W804" s="92"/>
      <c r="X804" s="470"/>
      <c r="Y804" s="471"/>
      <c r="Z804" s="92"/>
      <c r="AA804" s="92"/>
      <c r="AB804" s="137">
        <f t="shared" si="154"/>
        <v>0</v>
      </c>
      <c r="AC804" s="137">
        <f t="shared" si="155"/>
        <v>0</v>
      </c>
      <c r="AD804" s="137">
        <f t="shared" si="156"/>
        <v>0</v>
      </c>
      <c r="AE804" s="137">
        <f t="shared" si="157"/>
        <v>0</v>
      </c>
      <c r="AF804" s="137">
        <f t="shared" si="158"/>
        <v>0</v>
      </c>
      <c r="AG804" s="137">
        <f t="shared" si="159"/>
        <v>0</v>
      </c>
      <c r="AH804" s="137">
        <f t="shared" si="160"/>
        <v>0</v>
      </c>
      <c r="AI804" s="137">
        <f t="shared" si="161"/>
        <v>0</v>
      </c>
      <c r="AJ804" s="137">
        <f t="shared" si="162"/>
        <v>0</v>
      </c>
      <c r="AK804" s="137">
        <f t="shared" si="163"/>
        <v>0</v>
      </c>
      <c r="AL804" s="145"/>
      <c r="AM804" s="133">
        <f t="shared" si="164"/>
        <v>0</v>
      </c>
      <c r="AO804" s="133">
        <f t="shared" si="165"/>
        <v>0</v>
      </c>
    </row>
    <row r="805" spans="1:41" s="133" customFormat="1" ht="38.25">
      <c r="A805" s="594">
        <v>797</v>
      </c>
      <c r="B805" s="870" t="s">
        <v>3807</v>
      </c>
      <c r="C805" s="871" t="s">
        <v>3808</v>
      </c>
      <c r="D805" s="874" t="s">
        <v>3810</v>
      </c>
      <c r="E805" s="875" t="s">
        <v>3809</v>
      </c>
      <c r="F805" s="873">
        <v>9</v>
      </c>
      <c r="G805" s="852"/>
      <c r="H805" s="852"/>
      <c r="I805" s="852"/>
      <c r="J805" s="852"/>
      <c r="K805" s="852"/>
      <c r="L805" s="852"/>
      <c r="M805" s="852"/>
      <c r="N805" s="852"/>
      <c r="O805" s="853"/>
      <c r="P805" s="853"/>
      <c r="Q805" s="439" t="s">
        <v>1764</v>
      </c>
      <c r="R805" s="92" t="s">
        <v>68</v>
      </c>
      <c r="S805" s="19"/>
      <c r="T805" s="19"/>
      <c r="U805" s="19"/>
      <c r="V805" s="19">
        <v>1</v>
      </c>
      <c r="W805" s="92"/>
      <c r="X805" s="470"/>
      <c r="Y805" s="471"/>
      <c r="Z805" s="92"/>
      <c r="AA805" s="92"/>
      <c r="AB805" s="137">
        <f t="shared" si="154"/>
        <v>0</v>
      </c>
      <c r="AC805" s="137">
        <f t="shared" si="155"/>
        <v>0</v>
      </c>
      <c r="AD805" s="137">
        <f t="shared" si="156"/>
        <v>0</v>
      </c>
      <c r="AE805" s="137">
        <f t="shared" si="157"/>
        <v>0</v>
      </c>
      <c r="AF805" s="137">
        <f t="shared" si="158"/>
        <v>0</v>
      </c>
      <c r="AG805" s="137">
        <f t="shared" si="159"/>
        <v>0</v>
      </c>
      <c r="AH805" s="137">
        <f t="shared" si="160"/>
        <v>0</v>
      </c>
      <c r="AI805" s="137">
        <f t="shared" si="161"/>
        <v>0</v>
      </c>
      <c r="AJ805" s="137">
        <f t="shared" si="162"/>
        <v>0</v>
      </c>
      <c r="AK805" s="137">
        <f t="shared" si="163"/>
        <v>0</v>
      </c>
      <c r="AL805" s="145"/>
      <c r="AM805" s="133">
        <f t="shared" si="164"/>
        <v>0</v>
      </c>
      <c r="AO805" s="133">
        <f t="shared" si="165"/>
        <v>0</v>
      </c>
    </row>
    <row r="806" spans="1:41" s="133" customFormat="1" ht="38.25">
      <c r="A806" s="594">
        <v>798</v>
      </c>
      <c r="B806" s="870" t="s">
        <v>3811</v>
      </c>
      <c r="C806" s="871" t="s">
        <v>3812</v>
      </c>
      <c r="D806" s="874" t="s">
        <v>3814</v>
      </c>
      <c r="E806" s="875" t="s">
        <v>3813</v>
      </c>
      <c r="F806" s="873">
        <v>9</v>
      </c>
      <c r="G806" s="852"/>
      <c r="H806" s="852"/>
      <c r="I806" s="852"/>
      <c r="J806" s="852"/>
      <c r="K806" s="852"/>
      <c r="L806" s="852"/>
      <c r="M806" s="852"/>
      <c r="N806" s="852"/>
      <c r="O806" s="853"/>
      <c r="P806" s="853"/>
      <c r="Q806" s="439" t="s">
        <v>1764</v>
      </c>
      <c r="R806" s="92" t="s">
        <v>68</v>
      </c>
      <c r="S806" s="19"/>
      <c r="T806" s="19"/>
      <c r="U806" s="19"/>
      <c r="V806" s="19">
        <v>1</v>
      </c>
      <c r="W806" s="92"/>
      <c r="X806" s="470"/>
      <c r="Y806" s="471"/>
      <c r="Z806" s="92"/>
      <c r="AA806" s="92"/>
      <c r="AB806" s="137">
        <f t="shared" si="154"/>
        <v>0</v>
      </c>
      <c r="AC806" s="137">
        <f t="shared" si="155"/>
        <v>0</v>
      </c>
      <c r="AD806" s="137">
        <f t="shared" si="156"/>
        <v>0</v>
      </c>
      <c r="AE806" s="137">
        <f t="shared" si="157"/>
        <v>0</v>
      </c>
      <c r="AF806" s="137">
        <f t="shared" si="158"/>
        <v>0</v>
      </c>
      <c r="AG806" s="137">
        <f t="shared" si="159"/>
        <v>0</v>
      </c>
      <c r="AH806" s="137">
        <f t="shared" si="160"/>
        <v>0</v>
      </c>
      <c r="AI806" s="137">
        <f t="shared" si="161"/>
        <v>0</v>
      </c>
      <c r="AJ806" s="137">
        <f t="shared" si="162"/>
        <v>0</v>
      </c>
      <c r="AK806" s="137">
        <f t="shared" si="163"/>
        <v>0</v>
      </c>
      <c r="AL806" s="145"/>
      <c r="AM806" s="133">
        <f t="shared" si="164"/>
        <v>0</v>
      </c>
      <c r="AO806" s="133">
        <f t="shared" si="165"/>
        <v>0</v>
      </c>
    </row>
    <row r="807" spans="1:41" s="133" customFormat="1" ht="63.75">
      <c r="A807" s="594">
        <v>799</v>
      </c>
      <c r="B807" s="870" t="s">
        <v>3815</v>
      </c>
      <c r="C807" s="871" t="s">
        <v>7766</v>
      </c>
      <c r="D807" s="874" t="s">
        <v>3818</v>
      </c>
      <c r="E807" s="875" t="s">
        <v>3817</v>
      </c>
      <c r="F807" s="873">
        <v>13</v>
      </c>
      <c r="G807" s="852"/>
      <c r="H807" s="852"/>
      <c r="I807" s="852"/>
      <c r="J807" s="852"/>
      <c r="K807" s="852"/>
      <c r="L807" s="852"/>
      <c r="M807" s="852"/>
      <c r="N807" s="852"/>
      <c r="O807" s="853"/>
      <c r="P807" s="853"/>
      <c r="Q807" s="439" t="s">
        <v>1764</v>
      </c>
      <c r="R807" s="92" t="s">
        <v>68</v>
      </c>
      <c r="S807" s="19"/>
      <c r="T807" s="19"/>
      <c r="U807" s="19"/>
      <c r="V807" s="19">
        <v>1</v>
      </c>
      <c r="W807" s="92"/>
      <c r="X807" s="470"/>
      <c r="Y807" s="471"/>
      <c r="Z807" s="92"/>
      <c r="AA807" s="92"/>
      <c r="AB807" s="137">
        <f t="shared" si="154"/>
        <v>0</v>
      </c>
      <c r="AC807" s="137">
        <f t="shared" si="155"/>
        <v>0</v>
      </c>
      <c r="AD807" s="137">
        <f t="shared" si="156"/>
        <v>0</v>
      </c>
      <c r="AE807" s="137">
        <f t="shared" si="157"/>
        <v>0</v>
      </c>
      <c r="AF807" s="137">
        <f t="shared" si="158"/>
        <v>0</v>
      </c>
      <c r="AG807" s="137">
        <f t="shared" si="159"/>
        <v>0</v>
      </c>
      <c r="AH807" s="137">
        <f t="shared" si="160"/>
        <v>0</v>
      </c>
      <c r="AI807" s="137">
        <f t="shared" si="161"/>
        <v>0</v>
      </c>
      <c r="AJ807" s="137">
        <f t="shared" si="162"/>
        <v>0</v>
      </c>
      <c r="AK807" s="137">
        <f t="shared" si="163"/>
        <v>0</v>
      </c>
      <c r="AL807" s="145"/>
      <c r="AM807" s="133">
        <f t="shared" si="164"/>
        <v>0</v>
      </c>
      <c r="AO807" s="133">
        <f t="shared" si="165"/>
        <v>0</v>
      </c>
    </row>
    <row r="808" spans="1:41" s="133" customFormat="1" ht="76.5">
      <c r="A808" s="594">
        <v>800</v>
      </c>
      <c r="B808" s="870" t="s">
        <v>3819</v>
      </c>
      <c r="C808" s="871" t="s">
        <v>7767</v>
      </c>
      <c r="D808" s="874" t="s">
        <v>3821</v>
      </c>
      <c r="E808" s="875" t="s">
        <v>3817</v>
      </c>
      <c r="F808" s="873">
        <v>9</v>
      </c>
      <c r="G808" s="852"/>
      <c r="H808" s="852"/>
      <c r="I808" s="852"/>
      <c r="J808" s="852"/>
      <c r="K808" s="852"/>
      <c r="L808" s="852"/>
      <c r="M808" s="852"/>
      <c r="N808" s="852"/>
      <c r="O808" s="853"/>
      <c r="P808" s="853"/>
      <c r="Q808" s="439" t="s">
        <v>1764</v>
      </c>
      <c r="R808" s="92" t="s">
        <v>68</v>
      </c>
      <c r="S808" s="19"/>
      <c r="T808" s="19"/>
      <c r="U808" s="19"/>
      <c r="V808" s="19">
        <v>1</v>
      </c>
      <c r="W808" s="92"/>
      <c r="X808" s="470"/>
      <c r="Y808" s="471"/>
      <c r="Z808" s="92"/>
      <c r="AA808" s="92"/>
      <c r="AB808" s="137">
        <f t="shared" si="154"/>
        <v>0</v>
      </c>
      <c r="AC808" s="137">
        <f t="shared" si="155"/>
        <v>0</v>
      </c>
      <c r="AD808" s="137">
        <f t="shared" si="156"/>
        <v>0</v>
      </c>
      <c r="AE808" s="137">
        <f t="shared" si="157"/>
        <v>0</v>
      </c>
      <c r="AF808" s="137">
        <f t="shared" si="158"/>
        <v>0</v>
      </c>
      <c r="AG808" s="137">
        <f t="shared" si="159"/>
        <v>0</v>
      </c>
      <c r="AH808" s="137">
        <f t="shared" si="160"/>
        <v>0</v>
      </c>
      <c r="AI808" s="137">
        <f t="shared" si="161"/>
        <v>0</v>
      </c>
      <c r="AJ808" s="137">
        <f t="shared" si="162"/>
        <v>0</v>
      </c>
      <c r="AK808" s="137">
        <f t="shared" si="163"/>
        <v>0</v>
      </c>
      <c r="AL808" s="145"/>
      <c r="AM808" s="133">
        <f t="shared" si="164"/>
        <v>0</v>
      </c>
      <c r="AO808" s="133">
        <f t="shared" si="165"/>
        <v>0</v>
      </c>
    </row>
    <row r="809" spans="1:41" s="133" customFormat="1" ht="76.5">
      <c r="A809" s="594">
        <v>801</v>
      </c>
      <c r="B809" s="870" t="s">
        <v>3822</v>
      </c>
      <c r="C809" s="871" t="s">
        <v>3823</v>
      </c>
      <c r="D809" s="874" t="s">
        <v>3825</v>
      </c>
      <c r="E809" s="875" t="s">
        <v>3824</v>
      </c>
      <c r="F809" s="873">
        <v>13</v>
      </c>
      <c r="G809" s="852"/>
      <c r="H809" s="852"/>
      <c r="I809" s="852"/>
      <c r="J809" s="852"/>
      <c r="K809" s="852"/>
      <c r="L809" s="852"/>
      <c r="M809" s="852"/>
      <c r="N809" s="852"/>
      <c r="O809" s="853"/>
      <c r="P809" s="853"/>
      <c r="Q809" s="439" t="s">
        <v>1764</v>
      </c>
      <c r="R809" s="92" t="s">
        <v>67</v>
      </c>
      <c r="S809" s="19"/>
      <c r="T809" s="19"/>
      <c r="U809" s="19"/>
      <c r="V809" s="19">
        <v>1</v>
      </c>
      <c r="W809" s="92"/>
      <c r="X809" s="470"/>
      <c r="Y809" s="471"/>
      <c r="Z809" s="92"/>
      <c r="AA809" s="92"/>
      <c r="AB809" s="137">
        <f t="shared" si="154"/>
        <v>0</v>
      </c>
      <c r="AC809" s="137">
        <f t="shared" si="155"/>
        <v>0</v>
      </c>
      <c r="AD809" s="137">
        <f t="shared" si="156"/>
        <v>0</v>
      </c>
      <c r="AE809" s="137">
        <f t="shared" si="157"/>
        <v>0</v>
      </c>
      <c r="AF809" s="137">
        <f t="shared" si="158"/>
        <v>0</v>
      </c>
      <c r="AG809" s="137">
        <f t="shared" si="159"/>
        <v>0</v>
      </c>
      <c r="AH809" s="137">
        <f t="shared" si="160"/>
        <v>0</v>
      </c>
      <c r="AI809" s="137">
        <f t="shared" si="161"/>
        <v>0</v>
      </c>
      <c r="AJ809" s="137">
        <f t="shared" si="162"/>
        <v>0</v>
      </c>
      <c r="AK809" s="137">
        <f t="shared" si="163"/>
        <v>0</v>
      </c>
      <c r="AL809" s="145"/>
      <c r="AM809" s="133">
        <f t="shared" si="164"/>
        <v>0</v>
      </c>
      <c r="AO809" s="133">
        <f t="shared" si="165"/>
        <v>0</v>
      </c>
    </row>
    <row r="810" spans="1:41" s="133" customFormat="1" ht="102">
      <c r="A810" s="594">
        <v>802</v>
      </c>
      <c r="B810" s="870" t="s">
        <v>3826</v>
      </c>
      <c r="C810" s="871" t="s">
        <v>3827</v>
      </c>
      <c r="D810" s="874" t="s">
        <v>3829</v>
      </c>
      <c r="E810" s="875" t="s">
        <v>3828</v>
      </c>
      <c r="F810" s="873">
        <v>9</v>
      </c>
      <c r="G810" s="852"/>
      <c r="H810" s="852"/>
      <c r="I810" s="852"/>
      <c r="J810" s="852"/>
      <c r="K810" s="852"/>
      <c r="L810" s="852"/>
      <c r="M810" s="852"/>
      <c r="N810" s="852"/>
      <c r="O810" s="853"/>
      <c r="P810" s="853"/>
      <c r="Q810" s="439" t="s">
        <v>1764</v>
      </c>
      <c r="R810" s="92" t="s">
        <v>68</v>
      </c>
      <c r="S810" s="19">
        <v>1</v>
      </c>
      <c r="T810" s="19"/>
      <c r="U810" s="19"/>
      <c r="V810" s="19"/>
      <c r="W810" s="92"/>
      <c r="X810" s="470"/>
      <c r="Y810" s="471"/>
      <c r="Z810" s="92"/>
      <c r="AA810" s="92"/>
      <c r="AB810" s="137">
        <f t="shared" si="154"/>
        <v>0</v>
      </c>
      <c r="AC810" s="137">
        <f t="shared" si="155"/>
        <v>0</v>
      </c>
      <c r="AD810" s="137">
        <f t="shared" si="156"/>
        <v>0</v>
      </c>
      <c r="AE810" s="137">
        <f t="shared" si="157"/>
        <v>0</v>
      </c>
      <c r="AF810" s="137">
        <f t="shared" si="158"/>
        <v>0</v>
      </c>
      <c r="AG810" s="137">
        <f t="shared" si="159"/>
        <v>0</v>
      </c>
      <c r="AH810" s="137">
        <f t="shared" si="160"/>
        <v>0</v>
      </c>
      <c r="AI810" s="137">
        <f t="shared" si="161"/>
        <v>0</v>
      </c>
      <c r="AJ810" s="137">
        <f t="shared" si="162"/>
        <v>0</v>
      </c>
      <c r="AK810" s="137">
        <f t="shared" si="163"/>
        <v>0</v>
      </c>
      <c r="AL810" s="145"/>
      <c r="AM810" s="133">
        <f t="shared" si="164"/>
        <v>0</v>
      </c>
      <c r="AO810" s="133">
        <f t="shared" si="165"/>
        <v>0</v>
      </c>
    </row>
    <row r="811" spans="1:41" s="133" customFormat="1" ht="89.25">
      <c r="A811" s="594">
        <v>803</v>
      </c>
      <c r="B811" s="870" t="s">
        <v>3830</v>
      </c>
      <c r="C811" s="871" t="s">
        <v>3831</v>
      </c>
      <c r="D811" s="874" t="s">
        <v>3833</v>
      </c>
      <c r="E811" s="875" t="s">
        <v>3832</v>
      </c>
      <c r="F811" s="873">
        <v>8</v>
      </c>
      <c r="G811" s="852"/>
      <c r="H811" s="852"/>
      <c r="I811" s="852"/>
      <c r="J811" s="852"/>
      <c r="K811" s="852"/>
      <c r="L811" s="852"/>
      <c r="M811" s="852"/>
      <c r="N811" s="852"/>
      <c r="O811" s="853"/>
      <c r="P811" s="853"/>
      <c r="Q811" s="439" t="s">
        <v>1764</v>
      </c>
      <c r="R811" s="92" t="s">
        <v>68</v>
      </c>
      <c r="S811" s="19">
        <v>1</v>
      </c>
      <c r="T811" s="19"/>
      <c r="U811" s="19"/>
      <c r="V811" s="19"/>
      <c r="W811" s="92"/>
      <c r="X811" s="470"/>
      <c r="Y811" s="471"/>
      <c r="Z811" s="92"/>
      <c r="AA811" s="92"/>
      <c r="AB811" s="137">
        <f t="shared" si="154"/>
        <v>0</v>
      </c>
      <c r="AC811" s="137">
        <f t="shared" si="155"/>
        <v>0</v>
      </c>
      <c r="AD811" s="137">
        <f t="shared" si="156"/>
        <v>0</v>
      </c>
      <c r="AE811" s="137">
        <f t="shared" si="157"/>
        <v>0</v>
      </c>
      <c r="AF811" s="137">
        <f t="shared" si="158"/>
        <v>0</v>
      </c>
      <c r="AG811" s="137">
        <f t="shared" si="159"/>
        <v>0</v>
      </c>
      <c r="AH811" s="137">
        <f t="shared" si="160"/>
        <v>0</v>
      </c>
      <c r="AI811" s="137">
        <f t="shared" si="161"/>
        <v>0</v>
      </c>
      <c r="AJ811" s="137">
        <f t="shared" si="162"/>
        <v>0</v>
      </c>
      <c r="AK811" s="137">
        <f t="shared" si="163"/>
        <v>0</v>
      </c>
      <c r="AL811" s="145"/>
      <c r="AM811" s="133">
        <f t="shared" si="164"/>
        <v>0</v>
      </c>
      <c r="AO811" s="133">
        <f t="shared" si="165"/>
        <v>0</v>
      </c>
    </row>
    <row r="812" spans="1:41" s="133" customFormat="1" ht="38.25">
      <c r="A812" s="594">
        <v>804</v>
      </c>
      <c r="B812" s="870" t="s">
        <v>3834</v>
      </c>
      <c r="C812" s="871" t="s">
        <v>3835</v>
      </c>
      <c r="D812" s="874" t="s">
        <v>3837</v>
      </c>
      <c r="E812" s="875" t="s">
        <v>3836</v>
      </c>
      <c r="F812" s="873">
        <v>9</v>
      </c>
      <c r="G812" s="852"/>
      <c r="H812" s="852"/>
      <c r="I812" s="852"/>
      <c r="J812" s="852"/>
      <c r="K812" s="852"/>
      <c r="L812" s="852"/>
      <c r="M812" s="852"/>
      <c r="N812" s="852"/>
      <c r="O812" s="853"/>
      <c r="P812" s="853"/>
      <c r="Q812" s="439" t="s">
        <v>1764</v>
      </c>
      <c r="R812" s="92" t="s">
        <v>68</v>
      </c>
      <c r="S812" s="19">
        <v>1</v>
      </c>
      <c r="T812" s="19"/>
      <c r="U812" s="19"/>
      <c r="V812" s="19"/>
      <c r="W812" s="92"/>
      <c r="X812" s="470"/>
      <c r="Y812" s="471"/>
      <c r="Z812" s="92"/>
      <c r="AA812" s="92"/>
      <c r="AB812" s="137">
        <f t="shared" si="154"/>
        <v>0</v>
      </c>
      <c r="AC812" s="137">
        <f t="shared" si="155"/>
        <v>0</v>
      </c>
      <c r="AD812" s="137">
        <f t="shared" si="156"/>
        <v>0</v>
      </c>
      <c r="AE812" s="137">
        <f t="shared" si="157"/>
        <v>0</v>
      </c>
      <c r="AF812" s="137">
        <f t="shared" si="158"/>
        <v>0</v>
      </c>
      <c r="AG812" s="137">
        <f t="shared" si="159"/>
        <v>0</v>
      </c>
      <c r="AH812" s="137">
        <f t="shared" si="160"/>
        <v>0</v>
      </c>
      <c r="AI812" s="137">
        <f t="shared" si="161"/>
        <v>0</v>
      </c>
      <c r="AJ812" s="137">
        <f t="shared" si="162"/>
        <v>0</v>
      </c>
      <c r="AK812" s="137">
        <f t="shared" si="163"/>
        <v>0</v>
      </c>
      <c r="AL812" s="145"/>
      <c r="AM812" s="133">
        <f t="shared" si="164"/>
        <v>0</v>
      </c>
      <c r="AO812" s="133">
        <f t="shared" si="165"/>
        <v>0</v>
      </c>
    </row>
    <row r="813" spans="1:41" s="133" customFormat="1" ht="89.25">
      <c r="A813" s="594">
        <v>805</v>
      </c>
      <c r="B813" s="870" t="s">
        <v>3838</v>
      </c>
      <c r="C813" s="871" t="s">
        <v>3839</v>
      </c>
      <c r="D813" s="874" t="s">
        <v>3840</v>
      </c>
      <c r="E813" s="872" t="s">
        <v>1926</v>
      </c>
      <c r="F813" s="873">
        <v>10</v>
      </c>
      <c r="G813" s="852"/>
      <c r="H813" s="852"/>
      <c r="I813" s="852"/>
      <c r="J813" s="852"/>
      <c r="K813" s="852"/>
      <c r="L813" s="852"/>
      <c r="M813" s="852"/>
      <c r="N813" s="852"/>
      <c r="O813" s="853"/>
      <c r="P813" s="853"/>
      <c r="Q813" s="439" t="s">
        <v>1764</v>
      </c>
      <c r="R813" s="92" t="s">
        <v>68</v>
      </c>
      <c r="S813" s="19">
        <v>1</v>
      </c>
      <c r="T813" s="19"/>
      <c r="U813" s="19"/>
      <c r="V813" s="19"/>
      <c r="W813" s="92"/>
      <c r="X813" s="470"/>
      <c r="Y813" s="471"/>
      <c r="Z813" s="92"/>
      <c r="AA813" s="92"/>
      <c r="AB813" s="137">
        <f t="shared" si="154"/>
        <v>0</v>
      </c>
      <c r="AC813" s="137">
        <f t="shared" si="155"/>
        <v>0</v>
      </c>
      <c r="AD813" s="137">
        <f t="shared" si="156"/>
        <v>0</v>
      </c>
      <c r="AE813" s="137">
        <f t="shared" si="157"/>
        <v>0</v>
      </c>
      <c r="AF813" s="137">
        <f t="shared" si="158"/>
        <v>0</v>
      </c>
      <c r="AG813" s="137">
        <f t="shared" si="159"/>
        <v>0</v>
      </c>
      <c r="AH813" s="137">
        <f t="shared" si="160"/>
        <v>0</v>
      </c>
      <c r="AI813" s="137">
        <f t="shared" si="161"/>
        <v>0</v>
      </c>
      <c r="AJ813" s="137">
        <f t="shared" si="162"/>
        <v>0</v>
      </c>
      <c r="AK813" s="137">
        <f t="shared" si="163"/>
        <v>0</v>
      </c>
      <c r="AL813" s="145"/>
      <c r="AM813" s="133">
        <f t="shared" si="164"/>
        <v>0</v>
      </c>
      <c r="AO813" s="133">
        <f t="shared" si="165"/>
        <v>0</v>
      </c>
    </row>
    <row r="814" spans="1:41" s="133" customFormat="1" ht="89.25">
      <c r="A814" s="594">
        <v>806</v>
      </c>
      <c r="B814" s="870" t="s">
        <v>3841</v>
      </c>
      <c r="C814" s="871" t="s">
        <v>3842</v>
      </c>
      <c r="D814" s="874" t="s">
        <v>3844</v>
      </c>
      <c r="E814" s="875" t="s">
        <v>3843</v>
      </c>
      <c r="F814" s="873">
        <v>9</v>
      </c>
      <c r="G814" s="852"/>
      <c r="H814" s="852"/>
      <c r="I814" s="852"/>
      <c r="J814" s="852"/>
      <c r="K814" s="852"/>
      <c r="L814" s="852"/>
      <c r="M814" s="852"/>
      <c r="N814" s="852"/>
      <c r="O814" s="853"/>
      <c r="P814" s="853"/>
      <c r="Q814" s="439" t="s">
        <v>1764</v>
      </c>
      <c r="R814" s="92" t="s">
        <v>68</v>
      </c>
      <c r="S814" s="19">
        <v>1</v>
      </c>
      <c r="T814" s="19"/>
      <c r="U814" s="19"/>
      <c r="V814" s="19"/>
      <c r="W814" s="92"/>
      <c r="X814" s="470"/>
      <c r="Y814" s="471"/>
      <c r="Z814" s="92"/>
      <c r="AA814" s="92"/>
      <c r="AB814" s="137">
        <f t="shared" si="154"/>
        <v>0</v>
      </c>
      <c r="AC814" s="137">
        <f t="shared" si="155"/>
        <v>0</v>
      </c>
      <c r="AD814" s="137">
        <f t="shared" si="156"/>
        <v>0</v>
      </c>
      <c r="AE814" s="137">
        <f t="shared" si="157"/>
        <v>0</v>
      </c>
      <c r="AF814" s="137">
        <f t="shared" si="158"/>
        <v>0</v>
      </c>
      <c r="AG814" s="137">
        <f t="shared" si="159"/>
        <v>0</v>
      </c>
      <c r="AH814" s="137">
        <f t="shared" si="160"/>
        <v>0</v>
      </c>
      <c r="AI814" s="137">
        <f t="shared" si="161"/>
        <v>0</v>
      </c>
      <c r="AJ814" s="137">
        <f t="shared" si="162"/>
        <v>0</v>
      </c>
      <c r="AK814" s="137">
        <f t="shared" si="163"/>
        <v>0</v>
      </c>
      <c r="AL814" s="145"/>
      <c r="AM814" s="133">
        <f t="shared" si="164"/>
        <v>0</v>
      </c>
      <c r="AO814" s="133">
        <f t="shared" si="165"/>
        <v>0</v>
      </c>
    </row>
    <row r="815" spans="1:41" s="133" customFormat="1" ht="63.75">
      <c r="A815" s="594">
        <v>807</v>
      </c>
      <c r="B815" s="870" t="s">
        <v>3845</v>
      </c>
      <c r="C815" s="871" t="s">
        <v>3846</v>
      </c>
      <c r="D815" s="874" t="s">
        <v>3848</v>
      </c>
      <c r="E815" s="875" t="s">
        <v>3847</v>
      </c>
      <c r="F815" s="873">
        <v>7</v>
      </c>
      <c r="G815" s="852"/>
      <c r="H815" s="852"/>
      <c r="I815" s="852"/>
      <c r="J815" s="852"/>
      <c r="K815" s="852"/>
      <c r="L815" s="852"/>
      <c r="M815" s="852"/>
      <c r="N815" s="852"/>
      <c r="O815" s="853"/>
      <c r="P815" s="853"/>
      <c r="Q815" s="439" t="s">
        <v>1764</v>
      </c>
      <c r="R815" s="92" t="s">
        <v>68</v>
      </c>
      <c r="S815" s="19">
        <v>1</v>
      </c>
      <c r="T815" s="19"/>
      <c r="U815" s="19"/>
      <c r="V815" s="19"/>
      <c r="W815" s="92"/>
      <c r="X815" s="470"/>
      <c r="Y815" s="471"/>
      <c r="Z815" s="92"/>
      <c r="AA815" s="92"/>
      <c r="AB815" s="137">
        <f t="shared" si="154"/>
        <v>0</v>
      </c>
      <c r="AC815" s="137">
        <f t="shared" si="155"/>
        <v>0</v>
      </c>
      <c r="AD815" s="137">
        <f t="shared" si="156"/>
        <v>0</v>
      </c>
      <c r="AE815" s="137">
        <f t="shared" si="157"/>
        <v>0</v>
      </c>
      <c r="AF815" s="137">
        <f t="shared" si="158"/>
        <v>0</v>
      </c>
      <c r="AG815" s="137">
        <f t="shared" si="159"/>
        <v>0</v>
      </c>
      <c r="AH815" s="137">
        <f t="shared" si="160"/>
        <v>0</v>
      </c>
      <c r="AI815" s="137">
        <f t="shared" si="161"/>
        <v>0</v>
      </c>
      <c r="AJ815" s="137">
        <f t="shared" si="162"/>
        <v>0</v>
      </c>
      <c r="AK815" s="137">
        <f t="shared" si="163"/>
        <v>0</v>
      </c>
      <c r="AL815" s="145"/>
      <c r="AM815" s="133">
        <f t="shared" si="164"/>
        <v>0</v>
      </c>
      <c r="AO815" s="133">
        <f t="shared" si="165"/>
        <v>0</v>
      </c>
    </row>
    <row r="816" spans="1:41" s="133" customFormat="1" ht="114.75">
      <c r="A816" s="594">
        <v>808</v>
      </c>
      <c r="B816" s="870" t="s">
        <v>3849</v>
      </c>
      <c r="C816" s="871" t="s">
        <v>3850</v>
      </c>
      <c r="D816" s="874" t="s">
        <v>3852</v>
      </c>
      <c r="E816" s="875" t="s">
        <v>3851</v>
      </c>
      <c r="F816" s="873">
        <v>9</v>
      </c>
      <c r="G816" s="852"/>
      <c r="H816" s="852"/>
      <c r="I816" s="852"/>
      <c r="J816" s="852"/>
      <c r="K816" s="852"/>
      <c r="L816" s="852"/>
      <c r="M816" s="852"/>
      <c r="N816" s="852"/>
      <c r="O816" s="853"/>
      <c r="P816" s="853"/>
      <c r="Q816" s="439" t="s">
        <v>1764</v>
      </c>
      <c r="R816" s="92" t="s">
        <v>68</v>
      </c>
      <c r="S816" s="19">
        <v>1</v>
      </c>
      <c r="T816" s="19"/>
      <c r="U816" s="19"/>
      <c r="V816" s="19"/>
      <c r="W816" s="92"/>
      <c r="X816" s="470"/>
      <c r="Y816" s="471"/>
      <c r="Z816" s="92"/>
      <c r="AA816" s="92"/>
      <c r="AB816" s="137">
        <f t="shared" si="154"/>
        <v>0</v>
      </c>
      <c r="AC816" s="137">
        <f t="shared" si="155"/>
        <v>0</v>
      </c>
      <c r="AD816" s="137">
        <f t="shared" si="156"/>
        <v>0</v>
      </c>
      <c r="AE816" s="137">
        <f t="shared" si="157"/>
        <v>0</v>
      </c>
      <c r="AF816" s="137">
        <f t="shared" si="158"/>
        <v>0</v>
      </c>
      <c r="AG816" s="137">
        <f t="shared" si="159"/>
        <v>0</v>
      </c>
      <c r="AH816" s="137">
        <f t="shared" si="160"/>
        <v>0</v>
      </c>
      <c r="AI816" s="137">
        <f t="shared" si="161"/>
        <v>0</v>
      </c>
      <c r="AJ816" s="137">
        <f t="shared" si="162"/>
        <v>0</v>
      </c>
      <c r="AK816" s="137">
        <f t="shared" si="163"/>
        <v>0</v>
      </c>
      <c r="AL816" s="145"/>
      <c r="AM816" s="133">
        <f t="shared" si="164"/>
        <v>0</v>
      </c>
      <c r="AO816" s="133">
        <f t="shared" si="165"/>
        <v>0</v>
      </c>
    </row>
    <row r="817" spans="1:41" s="133" customFormat="1" ht="63.75">
      <c r="A817" s="594">
        <v>809</v>
      </c>
      <c r="B817" s="870" t="s">
        <v>3853</v>
      </c>
      <c r="C817" s="876" t="s">
        <v>3854</v>
      </c>
      <c r="D817" s="874" t="s">
        <v>3855</v>
      </c>
      <c r="E817" s="875">
        <v>39938</v>
      </c>
      <c r="F817" s="877">
        <v>8</v>
      </c>
      <c r="G817" s="852"/>
      <c r="H817" s="852"/>
      <c r="I817" s="852"/>
      <c r="J817" s="852"/>
      <c r="K817" s="852"/>
      <c r="L817" s="852"/>
      <c r="M817" s="852"/>
      <c r="N817" s="852"/>
      <c r="O817" s="853"/>
      <c r="P817" s="853"/>
      <c r="Q817" s="439" t="s">
        <v>1764</v>
      </c>
      <c r="R817" s="92" t="s">
        <v>68</v>
      </c>
      <c r="S817" s="19">
        <v>1</v>
      </c>
      <c r="T817" s="19"/>
      <c r="U817" s="19"/>
      <c r="V817" s="19"/>
      <c r="W817" s="92"/>
      <c r="X817" s="470"/>
      <c r="Y817" s="471"/>
      <c r="Z817" s="92"/>
      <c r="AA817" s="92"/>
      <c r="AB817" s="137">
        <f t="shared" si="154"/>
        <v>0</v>
      </c>
      <c r="AC817" s="137">
        <f t="shared" si="155"/>
        <v>0</v>
      </c>
      <c r="AD817" s="137">
        <f t="shared" si="156"/>
        <v>0</v>
      </c>
      <c r="AE817" s="137">
        <f t="shared" si="157"/>
        <v>0</v>
      </c>
      <c r="AF817" s="137">
        <f t="shared" si="158"/>
        <v>0</v>
      </c>
      <c r="AG817" s="137">
        <f t="shared" si="159"/>
        <v>0</v>
      </c>
      <c r="AH817" s="137">
        <f t="shared" si="160"/>
        <v>0</v>
      </c>
      <c r="AI817" s="137">
        <f t="shared" si="161"/>
        <v>0</v>
      </c>
      <c r="AJ817" s="137">
        <f t="shared" si="162"/>
        <v>0</v>
      </c>
      <c r="AK817" s="137">
        <f t="shared" si="163"/>
        <v>0</v>
      </c>
      <c r="AL817" s="145"/>
      <c r="AM817" s="133">
        <f t="shared" si="164"/>
        <v>0</v>
      </c>
      <c r="AO817" s="133">
        <f t="shared" si="165"/>
        <v>0</v>
      </c>
    </row>
    <row r="818" spans="1:41" s="133" customFormat="1" ht="76.5">
      <c r="A818" s="594">
        <v>810</v>
      </c>
      <c r="B818" s="870" t="s">
        <v>1954</v>
      </c>
      <c r="C818" s="876" t="s">
        <v>3856</v>
      </c>
      <c r="D818" s="874" t="s">
        <v>3858</v>
      </c>
      <c r="E818" s="875" t="s">
        <v>3857</v>
      </c>
      <c r="F818" s="873">
        <v>7</v>
      </c>
      <c r="G818" s="852"/>
      <c r="H818" s="852"/>
      <c r="I818" s="852"/>
      <c r="J818" s="852"/>
      <c r="K818" s="852"/>
      <c r="L818" s="852"/>
      <c r="M818" s="852"/>
      <c r="N818" s="852"/>
      <c r="O818" s="853"/>
      <c r="P818" s="853"/>
      <c r="Q818" s="439" t="s">
        <v>1764</v>
      </c>
      <c r="R818" s="92" t="s">
        <v>67</v>
      </c>
      <c r="S818" s="19">
        <v>1</v>
      </c>
      <c r="T818" s="19"/>
      <c r="U818" s="19"/>
      <c r="V818" s="19"/>
      <c r="W818" s="92"/>
      <c r="X818" s="470"/>
      <c r="Y818" s="471"/>
      <c r="Z818" s="92"/>
      <c r="AA818" s="92"/>
      <c r="AB818" s="137">
        <f t="shared" si="154"/>
        <v>0</v>
      </c>
      <c r="AC818" s="137">
        <f t="shared" si="155"/>
        <v>0</v>
      </c>
      <c r="AD818" s="137">
        <f t="shared" si="156"/>
        <v>0</v>
      </c>
      <c r="AE818" s="137">
        <f t="shared" si="157"/>
        <v>0</v>
      </c>
      <c r="AF818" s="137">
        <f t="shared" si="158"/>
        <v>0</v>
      </c>
      <c r="AG818" s="137">
        <f t="shared" si="159"/>
        <v>0</v>
      </c>
      <c r="AH818" s="137">
        <f t="shared" si="160"/>
        <v>0</v>
      </c>
      <c r="AI818" s="137">
        <f t="shared" si="161"/>
        <v>0</v>
      </c>
      <c r="AJ818" s="137">
        <f t="shared" si="162"/>
        <v>0</v>
      </c>
      <c r="AK818" s="137">
        <f t="shared" si="163"/>
        <v>0</v>
      </c>
      <c r="AL818" s="145"/>
      <c r="AM818" s="133">
        <f t="shared" si="164"/>
        <v>0</v>
      </c>
      <c r="AO818" s="133">
        <f t="shared" si="165"/>
        <v>0</v>
      </c>
    </row>
    <row r="819" spans="1:41" s="133" customFormat="1" ht="102">
      <c r="A819" s="594">
        <v>811</v>
      </c>
      <c r="B819" s="870" t="s">
        <v>3859</v>
      </c>
      <c r="C819" s="871" t="s">
        <v>3860</v>
      </c>
      <c r="D819" s="871" t="s">
        <v>3862</v>
      </c>
      <c r="E819" s="872" t="s">
        <v>3861</v>
      </c>
      <c r="F819" s="873">
        <v>13</v>
      </c>
      <c r="G819" s="852"/>
      <c r="H819" s="852"/>
      <c r="I819" s="852"/>
      <c r="J819" s="852"/>
      <c r="K819" s="852"/>
      <c r="L819" s="852"/>
      <c r="M819" s="852"/>
      <c r="N819" s="852"/>
      <c r="O819" s="853"/>
      <c r="P819" s="853"/>
      <c r="Q819" s="439" t="s">
        <v>1764</v>
      </c>
      <c r="R819" s="92" t="s">
        <v>67</v>
      </c>
      <c r="S819" s="19">
        <v>1</v>
      </c>
      <c r="T819" s="19"/>
      <c r="U819" s="19"/>
      <c r="V819" s="19"/>
      <c r="W819" s="92"/>
      <c r="X819" s="470"/>
      <c r="Y819" s="471"/>
      <c r="Z819" s="92"/>
      <c r="AA819" s="92"/>
      <c r="AB819" s="137">
        <f t="shared" si="154"/>
        <v>0</v>
      </c>
      <c r="AC819" s="137">
        <f t="shared" si="155"/>
        <v>0</v>
      </c>
      <c r="AD819" s="137">
        <f t="shared" si="156"/>
        <v>0</v>
      </c>
      <c r="AE819" s="137">
        <f t="shared" si="157"/>
        <v>0</v>
      </c>
      <c r="AF819" s="137">
        <f t="shared" si="158"/>
        <v>0</v>
      </c>
      <c r="AG819" s="137">
        <f t="shared" si="159"/>
        <v>0</v>
      </c>
      <c r="AH819" s="137">
        <f t="shared" si="160"/>
        <v>0</v>
      </c>
      <c r="AI819" s="137">
        <f t="shared" si="161"/>
        <v>0</v>
      </c>
      <c r="AJ819" s="137">
        <f t="shared" si="162"/>
        <v>0</v>
      </c>
      <c r="AK819" s="137">
        <f t="shared" si="163"/>
        <v>0</v>
      </c>
      <c r="AL819" s="145"/>
      <c r="AM819" s="133">
        <f t="shared" si="164"/>
        <v>0</v>
      </c>
      <c r="AO819" s="133">
        <f t="shared" si="165"/>
        <v>0</v>
      </c>
    </row>
    <row r="820" spans="1:41" s="133" customFormat="1" ht="39.75" customHeight="1">
      <c r="A820" s="594">
        <v>812</v>
      </c>
      <c r="B820" s="870" t="s">
        <v>3863</v>
      </c>
      <c r="C820" s="871" t="s">
        <v>3864</v>
      </c>
      <c r="D820" s="871" t="s">
        <v>3865</v>
      </c>
      <c r="E820" s="872">
        <v>40059</v>
      </c>
      <c r="F820" s="873">
        <v>8</v>
      </c>
      <c r="G820" s="852"/>
      <c r="H820" s="852"/>
      <c r="I820" s="852"/>
      <c r="J820" s="852"/>
      <c r="K820" s="852"/>
      <c r="L820" s="852"/>
      <c r="M820" s="852"/>
      <c r="N820" s="852"/>
      <c r="O820" s="853"/>
      <c r="P820" s="853"/>
      <c r="Q820" s="439" t="s">
        <v>1764</v>
      </c>
      <c r="R820" s="92" t="s">
        <v>68</v>
      </c>
      <c r="S820" s="19">
        <v>1</v>
      </c>
      <c r="T820" s="19"/>
      <c r="U820" s="19"/>
      <c r="V820" s="19"/>
      <c r="W820" s="92"/>
      <c r="X820" s="470"/>
      <c r="Y820" s="471"/>
      <c r="Z820" s="92"/>
      <c r="AA820" s="92"/>
      <c r="AB820" s="137">
        <f t="shared" si="154"/>
        <v>0</v>
      </c>
      <c r="AC820" s="137">
        <f t="shared" si="155"/>
        <v>0</v>
      </c>
      <c r="AD820" s="137">
        <f t="shared" si="156"/>
        <v>0</v>
      </c>
      <c r="AE820" s="137">
        <f t="shared" si="157"/>
        <v>0</v>
      </c>
      <c r="AF820" s="137">
        <f t="shared" si="158"/>
        <v>0</v>
      </c>
      <c r="AG820" s="137">
        <f t="shared" si="159"/>
        <v>0</v>
      </c>
      <c r="AH820" s="137">
        <f t="shared" si="160"/>
        <v>0</v>
      </c>
      <c r="AI820" s="137">
        <f t="shared" si="161"/>
        <v>0</v>
      </c>
      <c r="AJ820" s="137">
        <f t="shared" si="162"/>
        <v>0</v>
      </c>
      <c r="AK820" s="137">
        <f t="shared" si="163"/>
        <v>0</v>
      </c>
      <c r="AL820" s="145"/>
      <c r="AM820" s="133">
        <f t="shared" si="164"/>
        <v>0</v>
      </c>
      <c r="AO820" s="133">
        <f t="shared" si="165"/>
        <v>0</v>
      </c>
    </row>
    <row r="821" spans="1:41" s="133" customFormat="1" ht="63.75">
      <c r="A821" s="594">
        <v>813</v>
      </c>
      <c r="B821" s="203" t="s">
        <v>3866</v>
      </c>
      <c r="C821" s="878" t="s">
        <v>3867</v>
      </c>
      <c r="D821" s="871" t="s">
        <v>3868</v>
      </c>
      <c r="E821" s="872">
        <v>41244</v>
      </c>
      <c r="F821" s="879">
        <v>7</v>
      </c>
      <c r="G821" s="852"/>
      <c r="H821" s="852"/>
      <c r="I821" s="852"/>
      <c r="J821" s="852"/>
      <c r="K821" s="852"/>
      <c r="L821" s="852"/>
      <c r="M821" s="852"/>
      <c r="N821" s="852"/>
      <c r="O821" s="853"/>
      <c r="P821" s="853"/>
      <c r="Q821" s="439" t="s">
        <v>1764</v>
      </c>
      <c r="R821" s="92" t="s">
        <v>68</v>
      </c>
      <c r="S821" s="19">
        <v>1</v>
      </c>
      <c r="T821" s="19"/>
      <c r="U821" s="19"/>
      <c r="V821" s="19"/>
      <c r="W821" s="92"/>
      <c r="X821" s="470"/>
      <c r="Y821" s="471"/>
      <c r="Z821" s="92"/>
      <c r="AA821" s="92"/>
      <c r="AB821" s="137">
        <f t="shared" si="154"/>
        <v>0</v>
      </c>
      <c r="AC821" s="137">
        <f t="shared" si="155"/>
        <v>0</v>
      </c>
      <c r="AD821" s="137">
        <f t="shared" si="156"/>
        <v>0</v>
      </c>
      <c r="AE821" s="137">
        <f t="shared" si="157"/>
        <v>0</v>
      </c>
      <c r="AF821" s="137">
        <f t="shared" si="158"/>
        <v>0</v>
      </c>
      <c r="AG821" s="137">
        <f t="shared" si="159"/>
        <v>0</v>
      </c>
      <c r="AH821" s="137">
        <f t="shared" si="160"/>
        <v>0</v>
      </c>
      <c r="AI821" s="137">
        <f t="shared" si="161"/>
        <v>0</v>
      </c>
      <c r="AJ821" s="137">
        <f t="shared" si="162"/>
        <v>0</v>
      </c>
      <c r="AK821" s="137">
        <f t="shared" si="163"/>
        <v>0</v>
      </c>
      <c r="AL821" s="145"/>
      <c r="AM821" s="133">
        <f t="shared" si="164"/>
        <v>0</v>
      </c>
      <c r="AO821" s="133">
        <f t="shared" si="165"/>
        <v>0</v>
      </c>
    </row>
    <row r="822" spans="1:41" s="133" customFormat="1" ht="51">
      <c r="A822" s="594">
        <v>814</v>
      </c>
      <c r="B822" s="870" t="s">
        <v>3869</v>
      </c>
      <c r="C822" s="871" t="s">
        <v>3870</v>
      </c>
      <c r="D822" s="871" t="s">
        <v>3871</v>
      </c>
      <c r="E822" s="875">
        <v>41165</v>
      </c>
      <c r="F822" s="879">
        <v>10</v>
      </c>
      <c r="G822" s="852"/>
      <c r="H822" s="852"/>
      <c r="I822" s="852"/>
      <c r="J822" s="852"/>
      <c r="K822" s="852"/>
      <c r="L822" s="852"/>
      <c r="M822" s="852"/>
      <c r="N822" s="852"/>
      <c r="O822" s="853"/>
      <c r="P822" s="853"/>
      <c r="Q822" s="439" t="s">
        <v>1764</v>
      </c>
      <c r="R822" s="92" t="s">
        <v>67</v>
      </c>
      <c r="S822" s="19">
        <v>1</v>
      </c>
      <c r="T822" s="19"/>
      <c r="U822" s="19"/>
      <c r="V822" s="19"/>
      <c r="W822" s="92"/>
      <c r="X822" s="470"/>
      <c r="Y822" s="471"/>
      <c r="Z822" s="92"/>
      <c r="AA822" s="92"/>
      <c r="AB822" s="137">
        <f t="shared" si="154"/>
        <v>0</v>
      </c>
      <c r="AC822" s="137">
        <f t="shared" si="155"/>
        <v>0</v>
      </c>
      <c r="AD822" s="137">
        <f t="shared" si="156"/>
        <v>0</v>
      </c>
      <c r="AE822" s="137">
        <f t="shared" si="157"/>
        <v>0</v>
      </c>
      <c r="AF822" s="137">
        <f t="shared" si="158"/>
        <v>0</v>
      </c>
      <c r="AG822" s="137">
        <f t="shared" si="159"/>
        <v>0</v>
      </c>
      <c r="AH822" s="137">
        <f t="shared" si="160"/>
        <v>0</v>
      </c>
      <c r="AI822" s="137">
        <f t="shared" si="161"/>
        <v>0</v>
      </c>
      <c r="AJ822" s="137">
        <f t="shared" si="162"/>
        <v>0</v>
      </c>
      <c r="AK822" s="137">
        <f t="shared" si="163"/>
        <v>0</v>
      </c>
      <c r="AL822" s="145"/>
      <c r="AM822" s="133">
        <f t="shared" si="164"/>
        <v>0</v>
      </c>
      <c r="AO822" s="133">
        <f t="shared" si="165"/>
        <v>0</v>
      </c>
    </row>
    <row r="823" spans="1:41" s="133" customFormat="1" ht="63.75">
      <c r="A823" s="594">
        <v>815</v>
      </c>
      <c r="B823" s="870" t="s">
        <v>3961</v>
      </c>
      <c r="C823" s="871" t="s">
        <v>7541</v>
      </c>
      <c r="D823" s="871" t="s">
        <v>7542</v>
      </c>
      <c r="E823" s="875">
        <v>40517</v>
      </c>
      <c r="F823" s="879">
        <v>23</v>
      </c>
      <c r="G823" s="852"/>
      <c r="H823" s="852"/>
      <c r="I823" s="852"/>
      <c r="J823" s="852"/>
      <c r="K823" s="852"/>
      <c r="L823" s="852"/>
      <c r="M823" s="852"/>
      <c r="N823" s="852"/>
      <c r="O823" s="853"/>
      <c r="P823" s="853"/>
      <c r="Q823" s="439" t="s">
        <v>1764</v>
      </c>
      <c r="R823" s="92" t="s">
        <v>68</v>
      </c>
      <c r="S823" s="19">
        <v>1</v>
      </c>
      <c r="T823" s="19"/>
      <c r="U823" s="19"/>
      <c r="V823" s="19"/>
      <c r="W823" s="92"/>
      <c r="X823" s="470"/>
      <c r="Y823" s="471"/>
      <c r="Z823" s="92"/>
      <c r="AA823" s="92"/>
      <c r="AB823" s="137">
        <f t="shared" si="154"/>
        <v>0</v>
      </c>
      <c r="AC823" s="137">
        <f t="shared" si="155"/>
        <v>0</v>
      </c>
      <c r="AD823" s="137">
        <f t="shared" si="156"/>
        <v>0</v>
      </c>
      <c r="AE823" s="137">
        <f t="shared" si="157"/>
        <v>0</v>
      </c>
      <c r="AF823" s="137">
        <f t="shared" si="158"/>
        <v>0</v>
      </c>
      <c r="AG823" s="137">
        <f t="shared" si="159"/>
        <v>0</v>
      </c>
      <c r="AH823" s="137">
        <f t="shared" si="160"/>
        <v>0</v>
      </c>
      <c r="AI823" s="137">
        <f t="shared" si="161"/>
        <v>0</v>
      </c>
      <c r="AJ823" s="137">
        <f t="shared" si="162"/>
        <v>0</v>
      </c>
      <c r="AK823" s="137">
        <f t="shared" si="163"/>
        <v>0</v>
      </c>
      <c r="AL823" s="145"/>
      <c r="AM823" s="133">
        <f t="shared" si="164"/>
        <v>0</v>
      </c>
      <c r="AO823" s="133">
        <f t="shared" si="165"/>
        <v>0</v>
      </c>
    </row>
    <row r="824" spans="1:41" s="133" customFormat="1" ht="51">
      <c r="A824" s="594">
        <v>816</v>
      </c>
      <c r="B824" s="870" t="s">
        <v>3872</v>
      </c>
      <c r="C824" s="770" t="s">
        <v>3873</v>
      </c>
      <c r="D824" s="871" t="s">
        <v>3874</v>
      </c>
      <c r="E824" s="875">
        <v>41288</v>
      </c>
      <c r="F824" s="879">
        <v>7</v>
      </c>
      <c r="G824" s="852"/>
      <c r="H824" s="852"/>
      <c r="I824" s="852"/>
      <c r="J824" s="852"/>
      <c r="K824" s="852"/>
      <c r="L824" s="852"/>
      <c r="M824" s="852"/>
      <c r="N824" s="852"/>
      <c r="O824" s="853"/>
      <c r="P824" s="853"/>
      <c r="Q824" s="439" t="s">
        <v>1764</v>
      </c>
      <c r="R824" s="92" t="s">
        <v>67</v>
      </c>
      <c r="S824" s="19">
        <v>1</v>
      </c>
      <c r="T824" s="19"/>
      <c r="U824" s="19"/>
      <c r="V824" s="19"/>
      <c r="W824" s="92"/>
      <c r="X824" s="470"/>
      <c r="Y824" s="471"/>
      <c r="Z824" s="92"/>
      <c r="AA824" s="92"/>
      <c r="AB824" s="137">
        <f t="shared" si="154"/>
        <v>0</v>
      </c>
      <c r="AC824" s="137">
        <f t="shared" si="155"/>
        <v>0</v>
      </c>
      <c r="AD824" s="137">
        <f t="shared" si="156"/>
        <v>0</v>
      </c>
      <c r="AE824" s="137">
        <f t="shared" si="157"/>
        <v>0</v>
      </c>
      <c r="AF824" s="137">
        <f t="shared" si="158"/>
        <v>0</v>
      </c>
      <c r="AG824" s="137">
        <f t="shared" si="159"/>
        <v>0</v>
      </c>
      <c r="AH824" s="137">
        <f t="shared" si="160"/>
        <v>0</v>
      </c>
      <c r="AI824" s="137">
        <f t="shared" si="161"/>
        <v>0</v>
      </c>
      <c r="AJ824" s="137">
        <f t="shared" si="162"/>
        <v>0</v>
      </c>
      <c r="AK824" s="137">
        <f t="shared" si="163"/>
        <v>0</v>
      </c>
      <c r="AL824" s="145"/>
      <c r="AM824" s="133">
        <f t="shared" si="164"/>
        <v>0</v>
      </c>
      <c r="AO824" s="133">
        <f t="shared" si="165"/>
        <v>0</v>
      </c>
    </row>
    <row r="825" spans="1:41" s="133" customFormat="1" ht="89.25">
      <c r="A825" s="594">
        <v>817</v>
      </c>
      <c r="B825" s="870" t="s">
        <v>3875</v>
      </c>
      <c r="C825" s="871" t="s">
        <v>3876</v>
      </c>
      <c r="D825" s="871" t="s">
        <v>3878</v>
      </c>
      <c r="E825" s="875" t="s">
        <v>3877</v>
      </c>
      <c r="F825" s="873">
        <v>15</v>
      </c>
      <c r="G825" s="852"/>
      <c r="H825" s="852"/>
      <c r="I825" s="852"/>
      <c r="J825" s="852"/>
      <c r="K825" s="852"/>
      <c r="L825" s="852"/>
      <c r="M825" s="852"/>
      <c r="N825" s="852"/>
      <c r="O825" s="853"/>
      <c r="P825" s="853"/>
      <c r="Q825" s="439" t="s">
        <v>1764</v>
      </c>
      <c r="R825" s="92" t="s">
        <v>67</v>
      </c>
      <c r="S825" s="19"/>
      <c r="T825" s="19"/>
      <c r="U825" s="19"/>
      <c r="V825" s="19">
        <v>1</v>
      </c>
      <c r="W825" s="92"/>
      <c r="X825" s="470"/>
      <c r="Y825" s="471"/>
      <c r="Z825" s="92"/>
      <c r="AA825" s="92"/>
      <c r="AB825" s="137">
        <f t="shared" si="154"/>
        <v>0</v>
      </c>
      <c r="AC825" s="137">
        <f t="shared" si="155"/>
        <v>0</v>
      </c>
      <c r="AD825" s="137">
        <f t="shared" si="156"/>
        <v>0</v>
      </c>
      <c r="AE825" s="137">
        <f t="shared" si="157"/>
        <v>0</v>
      </c>
      <c r="AF825" s="137">
        <f t="shared" si="158"/>
        <v>0</v>
      </c>
      <c r="AG825" s="137">
        <f t="shared" si="159"/>
        <v>0</v>
      </c>
      <c r="AH825" s="137">
        <f t="shared" si="160"/>
        <v>0</v>
      </c>
      <c r="AI825" s="137">
        <f t="shared" si="161"/>
        <v>0</v>
      </c>
      <c r="AJ825" s="137">
        <f t="shared" si="162"/>
        <v>0</v>
      </c>
      <c r="AK825" s="137">
        <f t="shared" si="163"/>
        <v>0</v>
      </c>
      <c r="AL825" s="145"/>
      <c r="AM825" s="133">
        <f t="shared" si="164"/>
        <v>0</v>
      </c>
      <c r="AO825" s="133">
        <f t="shared" si="165"/>
        <v>0</v>
      </c>
    </row>
    <row r="826" spans="1:41" s="133" customFormat="1" ht="63.75">
      <c r="A826" s="594">
        <v>818</v>
      </c>
      <c r="B826" s="870" t="s">
        <v>3879</v>
      </c>
      <c r="C826" s="871" t="s">
        <v>3880</v>
      </c>
      <c r="D826" s="871" t="s">
        <v>3882</v>
      </c>
      <c r="E826" s="872" t="s">
        <v>3881</v>
      </c>
      <c r="F826" s="873">
        <v>15</v>
      </c>
      <c r="G826" s="852"/>
      <c r="H826" s="852"/>
      <c r="I826" s="852"/>
      <c r="J826" s="852"/>
      <c r="K826" s="852"/>
      <c r="L826" s="852"/>
      <c r="M826" s="852"/>
      <c r="N826" s="852"/>
      <c r="O826" s="853"/>
      <c r="P826" s="853"/>
      <c r="Q826" s="439" t="s">
        <v>1764</v>
      </c>
      <c r="R826" s="92" t="s">
        <v>67</v>
      </c>
      <c r="S826" s="19"/>
      <c r="T826" s="19"/>
      <c r="U826" s="19"/>
      <c r="V826" s="19">
        <v>1</v>
      </c>
      <c r="W826" s="92"/>
      <c r="X826" s="470"/>
      <c r="Y826" s="471"/>
      <c r="Z826" s="92"/>
      <c r="AA826" s="92"/>
      <c r="AB826" s="137">
        <f t="shared" si="154"/>
        <v>0</v>
      </c>
      <c r="AC826" s="137">
        <f t="shared" si="155"/>
        <v>0</v>
      </c>
      <c r="AD826" s="137">
        <f t="shared" si="156"/>
        <v>0</v>
      </c>
      <c r="AE826" s="137">
        <f t="shared" si="157"/>
        <v>0</v>
      </c>
      <c r="AF826" s="137">
        <f t="shared" si="158"/>
        <v>0</v>
      </c>
      <c r="AG826" s="137">
        <f t="shared" si="159"/>
        <v>0</v>
      </c>
      <c r="AH826" s="137">
        <f t="shared" si="160"/>
        <v>0</v>
      </c>
      <c r="AI826" s="137">
        <f t="shared" si="161"/>
        <v>0</v>
      </c>
      <c r="AJ826" s="137">
        <f t="shared" si="162"/>
        <v>0</v>
      </c>
      <c r="AK826" s="137">
        <f t="shared" si="163"/>
        <v>0</v>
      </c>
      <c r="AL826" s="145"/>
      <c r="AM826" s="133">
        <f t="shared" si="164"/>
        <v>0</v>
      </c>
      <c r="AO826" s="133">
        <f t="shared" si="165"/>
        <v>0</v>
      </c>
    </row>
    <row r="827" spans="1:41" s="133" customFormat="1" ht="63.75">
      <c r="A827" s="594">
        <v>819</v>
      </c>
      <c r="B827" s="870" t="s">
        <v>3883</v>
      </c>
      <c r="C827" s="871" t="s">
        <v>3884</v>
      </c>
      <c r="D827" s="871" t="s">
        <v>3886</v>
      </c>
      <c r="E827" s="875" t="s">
        <v>3885</v>
      </c>
      <c r="F827" s="873">
        <v>22</v>
      </c>
      <c r="G827" s="852"/>
      <c r="H827" s="852"/>
      <c r="I827" s="852"/>
      <c r="J827" s="852"/>
      <c r="K827" s="852"/>
      <c r="L827" s="852"/>
      <c r="M827" s="852"/>
      <c r="N827" s="852"/>
      <c r="O827" s="853"/>
      <c r="P827" s="853"/>
      <c r="Q827" s="439" t="s">
        <v>1764</v>
      </c>
      <c r="R827" s="92" t="s">
        <v>67</v>
      </c>
      <c r="S827" s="19"/>
      <c r="T827" s="19"/>
      <c r="U827" s="19"/>
      <c r="V827" s="19">
        <v>1</v>
      </c>
      <c r="W827" s="92"/>
      <c r="X827" s="470"/>
      <c r="Y827" s="471"/>
      <c r="Z827" s="92"/>
      <c r="AA827" s="92"/>
      <c r="AB827" s="137">
        <f t="shared" si="154"/>
        <v>0</v>
      </c>
      <c r="AC827" s="137">
        <f t="shared" si="155"/>
        <v>0</v>
      </c>
      <c r="AD827" s="137">
        <f t="shared" si="156"/>
        <v>0</v>
      </c>
      <c r="AE827" s="137">
        <f t="shared" si="157"/>
        <v>0</v>
      </c>
      <c r="AF827" s="137">
        <f t="shared" si="158"/>
        <v>0</v>
      </c>
      <c r="AG827" s="137">
        <f t="shared" si="159"/>
        <v>0</v>
      </c>
      <c r="AH827" s="137">
        <f t="shared" si="160"/>
        <v>0</v>
      </c>
      <c r="AI827" s="137">
        <f t="shared" si="161"/>
        <v>0</v>
      </c>
      <c r="AJ827" s="137">
        <f t="shared" si="162"/>
        <v>0</v>
      </c>
      <c r="AK827" s="137">
        <f t="shared" si="163"/>
        <v>0</v>
      </c>
      <c r="AL827" s="145"/>
      <c r="AM827" s="133">
        <f t="shared" si="164"/>
        <v>0</v>
      </c>
      <c r="AO827" s="133">
        <f t="shared" si="165"/>
        <v>0</v>
      </c>
    </row>
    <row r="828" spans="1:41" s="133" customFormat="1" ht="102">
      <c r="A828" s="594">
        <v>820</v>
      </c>
      <c r="B828" s="870" t="s">
        <v>3887</v>
      </c>
      <c r="C828" s="871" t="s">
        <v>3888</v>
      </c>
      <c r="D828" s="871" t="s">
        <v>3889</v>
      </c>
      <c r="E828" s="872">
        <v>40773</v>
      </c>
      <c r="F828" s="873">
        <v>20</v>
      </c>
      <c r="G828" s="852"/>
      <c r="H828" s="852"/>
      <c r="I828" s="852"/>
      <c r="J828" s="852"/>
      <c r="K828" s="852"/>
      <c r="L828" s="852"/>
      <c r="M828" s="852"/>
      <c r="N828" s="852"/>
      <c r="O828" s="853"/>
      <c r="P828" s="853"/>
      <c r="Q828" s="439" t="s">
        <v>1764</v>
      </c>
      <c r="R828" s="92" t="s">
        <v>67</v>
      </c>
      <c r="S828" s="19">
        <v>1</v>
      </c>
      <c r="T828" s="19"/>
      <c r="U828" s="19"/>
      <c r="V828" s="19"/>
      <c r="W828" s="92"/>
      <c r="X828" s="470"/>
      <c r="Y828" s="471"/>
      <c r="Z828" s="92"/>
      <c r="AA828" s="92"/>
      <c r="AB828" s="137">
        <f t="shared" si="154"/>
        <v>0</v>
      </c>
      <c r="AC828" s="137">
        <f t="shared" si="155"/>
        <v>0</v>
      </c>
      <c r="AD828" s="137">
        <f t="shared" si="156"/>
        <v>0</v>
      </c>
      <c r="AE828" s="137">
        <f t="shared" si="157"/>
        <v>0</v>
      </c>
      <c r="AF828" s="137">
        <f t="shared" si="158"/>
        <v>0</v>
      </c>
      <c r="AG828" s="137">
        <f t="shared" si="159"/>
        <v>0</v>
      </c>
      <c r="AH828" s="137">
        <f t="shared" si="160"/>
        <v>0</v>
      </c>
      <c r="AI828" s="137">
        <f t="shared" si="161"/>
        <v>0</v>
      </c>
      <c r="AJ828" s="137">
        <f t="shared" si="162"/>
        <v>0</v>
      </c>
      <c r="AK828" s="137">
        <f t="shared" si="163"/>
        <v>0</v>
      </c>
      <c r="AL828" s="145"/>
      <c r="AM828" s="133">
        <f t="shared" si="164"/>
        <v>0</v>
      </c>
      <c r="AO828" s="133">
        <f t="shared" si="165"/>
        <v>0</v>
      </c>
    </row>
    <row r="829" spans="1:41" s="133" customFormat="1" ht="25.5">
      <c r="A829" s="594">
        <v>821</v>
      </c>
      <c r="B829" s="870" t="s">
        <v>3890</v>
      </c>
      <c r="C829" s="871" t="s">
        <v>3873</v>
      </c>
      <c r="D829" s="871" t="s">
        <v>3892</v>
      </c>
      <c r="E829" s="875" t="s">
        <v>3891</v>
      </c>
      <c r="F829" s="873">
        <v>15</v>
      </c>
      <c r="G829" s="852"/>
      <c r="H829" s="852"/>
      <c r="I829" s="852"/>
      <c r="J829" s="852"/>
      <c r="K829" s="852"/>
      <c r="L829" s="852"/>
      <c r="M829" s="852"/>
      <c r="N829" s="852"/>
      <c r="O829" s="853"/>
      <c r="P829" s="853"/>
      <c r="Q829" s="439" t="s">
        <v>1764</v>
      </c>
      <c r="R829" s="92" t="s">
        <v>67</v>
      </c>
      <c r="S829" s="19">
        <v>1</v>
      </c>
      <c r="T829" s="19"/>
      <c r="U829" s="19"/>
      <c r="V829" s="19"/>
      <c r="W829" s="92"/>
      <c r="X829" s="470"/>
      <c r="Y829" s="471"/>
      <c r="Z829" s="92"/>
      <c r="AA829" s="92"/>
      <c r="AB829" s="137">
        <f t="shared" si="154"/>
        <v>0</v>
      </c>
      <c r="AC829" s="137">
        <f t="shared" si="155"/>
        <v>0</v>
      </c>
      <c r="AD829" s="137">
        <f t="shared" si="156"/>
        <v>0</v>
      </c>
      <c r="AE829" s="137">
        <f t="shared" si="157"/>
        <v>0</v>
      </c>
      <c r="AF829" s="137">
        <f t="shared" si="158"/>
        <v>0</v>
      </c>
      <c r="AG829" s="137">
        <f t="shared" si="159"/>
        <v>0</v>
      </c>
      <c r="AH829" s="137">
        <f t="shared" si="160"/>
        <v>0</v>
      </c>
      <c r="AI829" s="137">
        <f t="shared" si="161"/>
        <v>0</v>
      </c>
      <c r="AJ829" s="137">
        <f t="shared" si="162"/>
        <v>0</v>
      </c>
      <c r="AK829" s="137">
        <f t="shared" si="163"/>
        <v>0</v>
      </c>
      <c r="AL829" s="145"/>
      <c r="AM829" s="133">
        <f t="shared" si="164"/>
        <v>0</v>
      </c>
      <c r="AO829" s="133">
        <f t="shared" si="165"/>
        <v>0</v>
      </c>
    </row>
    <row r="830" spans="1:41" s="133" customFormat="1" ht="89.25">
      <c r="A830" s="594">
        <v>822</v>
      </c>
      <c r="B830" s="870" t="s">
        <v>3893</v>
      </c>
      <c r="C830" s="871" t="s">
        <v>3804</v>
      </c>
      <c r="D830" s="871" t="s">
        <v>3895</v>
      </c>
      <c r="E830" s="875" t="s">
        <v>3894</v>
      </c>
      <c r="F830" s="873">
        <v>15</v>
      </c>
      <c r="G830" s="852"/>
      <c r="H830" s="852"/>
      <c r="I830" s="852"/>
      <c r="J830" s="852"/>
      <c r="K830" s="852"/>
      <c r="L830" s="852"/>
      <c r="M830" s="852"/>
      <c r="N830" s="852"/>
      <c r="O830" s="853"/>
      <c r="P830" s="853"/>
      <c r="Q830" s="439" t="s">
        <v>1764</v>
      </c>
      <c r="R830" s="92" t="s">
        <v>67</v>
      </c>
      <c r="S830" s="19">
        <v>1</v>
      </c>
      <c r="T830" s="19"/>
      <c r="U830" s="19"/>
      <c r="V830" s="19"/>
      <c r="W830" s="92"/>
      <c r="X830" s="470"/>
      <c r="Y830" s="471"/>
      <c r="Z830" s="92"/>
      <c r="AA830" s="92"/>
      <c r="AB830" s="137">
        <f t="shared" si="154"/>
        <v>0</v>
      </c>
      <c r="AC830" s="137">
        <f t="shared" si="155"/>
        <v>0</v>
      </c>
      <c r="AD830" s="137">
        <f t="shared" si="156"/>
        <v>0</v>
      </c>
      <c r="AE830" s="137">
        <f t="shared" si="157"/>
        <v>0</v>
      </c>
      <c r="AF830" s="137">
        <f t="shared" si="158"/>
        <v>0</v>
      </c>
      <c r="AG830" s="137">
        <f t="shared" si="159"/>
        <v>0</v>
      </c>
      <c r="AH830" s="137">
        <f t="shared" si="160"/>
        <v>0</v>
      </c>
      <c r="AI830" s="137">
        <f t="shared" si="161"/>
        <v>0</v>
      </c>
      <c r="AJ830" s="137">
        <f t="shared" si="162"/>
        <v>0</v>
      </c>
      <c r="AK830" s="137">
        <f t="shared" si="163"/>
        <v>0</v>
      </c>
      <c r="AL830" s="145"/>
      <c r="AM830" s="133">
        <f t="shared" si="164"/>
        <v>0</v>
      </c>
      <c r="AO830" s="133">
        <f t="shared" si="165"/>
        <v>0</v>
      </c>
    </row>
    <row r="831" spans="1:41" s="133" customFormat="1" ht="89.25">
      <c r="A831" s="594">
        <v>823</v>
      </c>
      <c r="B831" s="870" t="s">
        <v>3896</v>
      </c>
      <c r="C831" s="871" t="s">
        <v>3792</v>
      </c>
      <c r="D831" s="871" t="s">
        <v>3897</v>
      </c>
      <c r="E831" s="872">
        <v>37833</v>
      </c>
      <c r="F831" s="873">
        <v>20</v>
      </c>
      <c r="G831" s="852"/>
      <c r="H831" s="852"/>
      <c r="I831" s="852"/>
      <c r="J831" s="852"/>
      <c r="K831" s="852"/>
      <c r="L831" s="852"/>
      <c r="M831" s="852"/>
      <c r="N831" s="852"/>
      <c r="O831" s="853"/>
      <c r="P831" s="853"/>
      <c r="Q831" s="439" t="s">
        <v>1764</v>
      </c>
      <c r="R831" s="92" t="s">
        <v>67</v>
      </c>
      <c r="S831" s="19">
        <v>1</v>
      </c>
      <c r="T831" s="19"/>
      <c r="U831" s="19"/>
      <c r="V831" s="19"/>
      <c r="W831" s="92"/>
      <c r="X831" s="470"/>
      <c r="Y831" s="471"/>
      <c r="Z831" s="92"/>
      <c r="AA831" s="92"/>
      <c r="AB831" s="137">
        <f t="shared" si="154"/>
        <v>0</v>
      </c>
      <c r="AC831" s="137">
        <f t="shared" si="155"/>
        <v>0</v>
      </c>
      <c r="AD831" s="137">
        <f t="shared" si="156"/>
        <v>0</v>
      </c>
      <c r="AE831" s="137">
        <f t="shared" si="157"/>
        <v>0</v>
      </c>
      <c r="AF831" s="137">
        <f t="shared" si="158"/>
        <v>0</v>
      </c>
      <c r="AG831" s="137">
        <f t="shared" si="159"/>
        <v>0</v>
      </c>
      <c r="AH831" s="137">
        <f t="shared" si="160"/>
        <v>0</v>
      </c>
      <c r="AI831" s="137">
        <f t="shared" si="161"/>
        <v>0</v>
      </c>
      <c r="AJ831" s="137">
        <f t="shared" si="162"/>
        <v>0</v>
      </c>
      <c r="AK831" s="137">
        <f t="shared" si="163"/>
        <v>0</v>
      </c>
      <c r="AL831" s="145"/>
      <c r="AM831" s="133">
        <f t="shared" si="164"/>
        <v>0</v>
      </c>
      <c r="AO831" s="133">
        <f t="shared" si="165"/>
        <v>0</v>
      </c>
    </row>
    <row r="832" spans="1:41" s="133" customFormat="1" ht="76.5">
      <c r="A832" s="594">
        <v>824</v>
      </c>
      <c r="B832" s="870" t="s">
        <v>3898</v>
      </c>
      <c r="C832" s="871" t="s">
        <v>3899</v>
      </c>
      <c r="D832" s="871" t="s">
        <v>3901</v>
      </c>
      <c r="E832" s="872" t="s">
        <v>3900</v>
      </c>
      <c r="F832" s="873">
        <v>20</v>
      </c>
      <c r="G832" s="852"/>
      <c r="H832" s="852"/>
      <c r="I832" s="852"/>
      <c r="J832" s="852"/>
      <c r="K832" s="852"/>
      <c r="L832" s="852"/>
      <c r="M832" s="852"/>
      <c r="N832" s="852"/>
      <c r="O832" s="853"/>
      <c r="P832" s="853"/>
      <c r="Q832" s="439" t="s">
        <v>1764</v>
      </c>
      <c r="R832" s="92" t="s">
        <v>67</v>
      </c>
      <c r="S832" s="19">
        <v>1</v>
      </c>
      <c r="T832" s="19"/>
      <c r="U832" s="19"/>
      <c r="V832" s="19"/>
      <c r="W832" s="92"/>
      <c r="X832" s="470"/>
      <c r="Y832" s="471"/>
      <c r="Z832" s="92"/>
      <c r="AA832" s="92"/>
      <c r="AB832" s="137">
        <f t="shared" si="154"/>
        <v>0</v>
      </c>
      <c r="AC832" s="137">
        <f t="shared" si="155"/>
        <v>0</v>
      </c>
      <c r="AD832" s="137">
        <f t="shared" si="156"/>
        <v>0</v>
      </c>
      <c r="AE832" s="137">
        <f t="shared" si="157"/>
        <v>0</v>
      </c>
      <c r="AF832" s="137">
        <f t="shared" si="158"/>
        <v>0</v>
      </c>
      <c r="AG832" s="137">
        <f t="shared" si="159"/>
        <v>0</v>
      </c>
      <c r="AH832" s="137">
        <f t="shared" si="160"/>
        <v>0</v>
      </c>
      <c r="AI832" s="137">
        <f t="shared" si="161"/>
        <v>0</v>
      </c>
      <c r="AJ832" s="137">
        <f t="shared" si="162"/>
        <v>0</v>
      </c>
      <c r="AK832" s="137">
        <f t="shared" si="163"/>
        <v>0</v>
      </c>
      <c r="AL832" s="145"/>
      <c r="AM832" s="133">
        <f t="shared" si="164"/>
        <v>0</v>
      </c>
      <c r="AO832" s="133">
        <f t="shared" si="165"/>
        <v>0</v>
      </c>
    </row>
    <row r="833" spans="1:41" s="133" customFormat="1" ht="63.75">
      <c r="A833" s="594">
        <v>825</v>
      </c>
      <c r="B833" s="870" t="s">
        <v>3902</v>
      </c>
      <c r="C833" s="871" t="s">
        <v>3903</v>
      </c>
      <c r="D833" s="871" t="s">
        <v>3904</v>
      </c>
      <c r="E833" s="872" t="s">
        <v>1919</v>
      </c>
      <c r="F833" s="873">
        <v>20</v>
      </c>
      <c r="G833" s="852"/>
      <c r="H833" s="852"/>
      <c r="I833" s="852"/>
      <c r="J833" s="852"/>
      <c r="K833" s="852"/>
      <c r="L833" s="852"/>
      <c r="M833" s="852"/>
      <c r="N833" s="852"/>
      <c r="O833" s="853"/>
      <c r="P833" s="853"/>
      <c r="Q833" s="439" t="s">
        <v>1764</v>
      </c>
      <c r="R833" s="92" t="s">
        <v>67</v>
      </c>
      <c r="S833" s="19">
        <v>1</v>
      </c>
      <c r="T833" s="19"/>
      <c r="U833" s="19"/>
      <c r="V833" s="19"/>
      <c r="W833" s="92"/>
      <c r="X833" s="470"/>
      <c r="Y833" s="471"/>
      <c r="Z833" s="92"/>
      <c r="AA833" s="92"/>
      <c r="AB833" s="137">
        <f t="shared" si="154"/>
        <v>0</v>
      </c>
      <c r="AC833" s="137">
        <f t="shared" si="155"/>
        <v>0</v>
      </c>
      <c r="AD833" s="137">
        <f t="shared" si="156"/>
        <v>0</v>
      </c>
      <c r="AE833" s="137">
        <f t="shared" si="157"/>
        <v>0</v>
      </c>
      <c r="AF833" s="137">
        <f t="shared" si="158"/>
        <v>0</v>
      </c>
      <c r="AG833" s="137">
        <f t="shared" si="159"/>
        <v>0</v>
      </c>
      <c r="AH833" s="137">
        <f t="shared" si="160"/>
        <v>0</v>
      </c>
      <c r="AI833" s="137">
        <f t="shared" si="161"/>
        <v>0</v>
      </c>
      <c r="AJ833" s="137">
        <f t="shared" si="162"/>
        <v>0</v>
      </c>
      <c r="AK833" s="137">
        <f t="shared" si="163"/>
        <v>0</v>
      </c>
      <c r="AL833" s="145"/>
      <c r="AM833" s="133">
        <f t="shared" si="164"/>
        <v>0</v>
      </c>
      <c r="AO833" s="133">
        <f t="shared" si="165"/>
        <v>0</v>
      </c>
    </row>
    <row r="834" spans="1:41" s="133" customFormat="1" ht="63.75">
      <c r="A834" s="594">
        <v>826</v>
      </c>
      <c r="B834" s="870" t="s">
        <v>3905</v>
      </c>
      <c r="C834" s="871" t="s">
        <v>3906</v>
      </c>
      <c r="D834" s="871" t="s">
        <v>3907</v>
      </c>
      <c r="E834" s="872" t="s">
        <v>1926</v>
      </c>
      <c r="F834" s="873">
        <v>20</v>
      </c>
      <c r="G834" s="852"/>
      <c r="H834" s="852"/>
      <c r="I834" s="852"/>
      <c r="J834" s="852"/>
      <c r="K834" s="852"/>
      <c r="L834" s="852"/>
      <c r="M834" s="852"/>
      <c r="N834" s="852"/>
      <c r="O834" s="853"/>
      <c r="P834" s="853"/>
      <c r="Q834" s="439" t="s">
        <v>1764</v>
      </c>
      <c r="R834" s="92" t="s">
        <v>67</v>
      </c>
      <c r="S834" s="19">
        <v>1</v>
      </c>
      <c r="T834" s="19"/>
      <c r="U834" s="19"/>
      <c r="V834" s="19"/>
      <c r="W834" s="92"/>
      <c r="X834" s="470"/>
      <c r="Y834" s="471"/>
      <c r="Z834" s="92"/>
      <c r="AA834" s="92"/>
      <c r="AB834" s="137">
        <f t="shared" si="154"/>
        <v>0</v>
      </c>
      <c r="AC834" s="137">
        <f t="shared" si="155"/>
        <v>0</v>
      </c>
      <c r="AD834" s="137">
        <f t="shared" si="156"/>
        <v>0</v>
      </c>
      <c r="AE834" s="137">
        <f t="shared" si="157"/>
        <v>0</v>
      </c>
      <c r="AF834" s="137">
        <f t="shared" si="158"/>
        <v>0</v>
      </c>
      <c r="AG834" s="137">
        <f t="shared" si="159"/>
        <v>0</v>
      </c>
      <c r="AH834" s="137">
        <f t="shared" si="160"/>
        <v>0</v>
      </c>
      <c r="AI834" s="137">
        <f t="shared" si="161"/>
        <v>0</v>
      </c>
      <c r="AJ834" s="137">
        <f t="shared" si="162"/>
        <v>0</v>
      </c>
      <c r="AK834" s="137">
        <f t="shared" si="163"/>
        <v>0</v>
      </c>
      <c r="AL834" s="145"/>
      <c r="AM834" s="133">
        <f t="shared" si="164"/>
        <v>0</v>
      </c>
      <c r="AO834" s="133">
        <f t="shared" si="165"/>
        <v>0</v>
      </c>
    </row>
    <row r="835" spans="1:41" s="133" customFormat="1" ht="63.75">
      <c r="A835" s="594">
        <v>827</v>
      </c>
      <c r="B835" s="870" t="s">
        <v>3908</v>
      </c>
      <c r="C835" s="871" t="s">
        <v>3909</v>
      </c>
      <c r="D835" s="871" t="s">
        <v>3910</v>
      </c>
      <c r="E835" s="872" t="s">
        <v>2939</v>
      </c>
      <c r="F835" s="873">
        <v>10</v>
      </c>
      <c r="G835" s="852"/>
      <c r="H835" s="852"/>
      <c r="I835" s="852"/>
      <c r="J835" s="852"/>
      <c r="K835" s="852"/>
      <c r="L835" s="852"/>
      <c r="M835" s="852"/>
      <c r="N835" s="852"/>
      <c r="O835" s="853"/>
      <c r="P835" s="853"/>
      <c r="Q835" s="439" t="s">
        <v>1764</v>
      </c>
      <c r="R835" s="92" t="s">
        <v>67</v>
      </c>
      <c r="S835" s="19">
        <v>1</v>
      </c>
      <c r="T835" s="19"/>
      <c r="U835" s="19"/>
      <c r="V835" s="19"/>
      <c r="W835" s="92"/>
      <c r="X835" s="470"/>
      <c r="Y835" s="471"/>
      <c r="Z835" s="92"/>
      <c r="AA835" s="92"/>
      <c r="AB835" s="137">
        <f t="shared" si="154"/>
        <v>0</v>
      </c>
      <c r="AC835" s="137">
        <f t="shared" si="155"/>
        <v>0</v>
      </c>
      <c r="AD835" s="137">
        <f t="shared" si="156"/>
        <v>0</v>
      </c>
      <c r="AE835" s="137">
        <f t="shared" si="157"/>
        <v>0</v>
      </c>
      <c r="AF835" s="137">
        <f t="shared" si="158"/>
        <v>0</v>
      </c>
      <c r="AG835" s="137">
        <f t="shared" si="159"/>
        <v>0</v>
      </c>
      <c r="AH835" s="137">
        <f t="shared" si="160"/>
        <v>0</v>
      </c>
      <c r="AI835" s="137">
        <f t="shared" si="161"/>
        <v>0</v>
      </c>
      <c r="AJ835" s="137">
        <f t="shared" si="162"/>
        <v>0</v>
      </c>
      <c r="AK835" s="137">
        <f t="shared" si="163"/>
        <v>0</v>
      </c>
      <c r="AL835" s="145"/>
      <c r="AM835" s="133">
        <f t="shared" si="164"/>
        <v>0</v>
      </c>
      <c r="AO835" s="133">
        <f t="shared" si="165"/>
        <v>0</v>
      </c>
    </row>
    <row r="836" spans="1:41" s="133" customFormat="1" ht="102">
      <c r="A836" s="594">
        <v>828</v>
      </c>
      <c r="B836" s="870" t="s">
        <v>3911</v>
      </c>
      <c r="C836" s="871" t="s">
        <v>3912</v>
      </c>
      <c r="D836" s="871" t="s">
        <v>3913</v>
      </c>
      <c r="E836" s="875">
        <v>39284</v>
      </c>
      <c r="F836" s="873">
        <v>30</v>
      </c>
      <c r="G836" s="852"/>
      <c r="H836" s="852"/>
      <c r="I836" s="852"/>
      <c r="J836" s="852"/>
      <c r="K836" s="852"/>
      <c r="L836" s="852"/>
      <c r="M836" s="852"/>
      <c r="N836" s="852"/>
      <c r="O836" s="853"/>
      <c r="P836" s="853"/>
      <c r="Q836" s="439" t="s">
        <v>1764</v>
      </c>
      <c r="R836" s="92" t="s">
        <v>67</v>
      </c>
      <c r="S836" s="19">
        <v>1</v>
      </c>
      <c r="T836" s="19"/>
      <c r="U836" s="19"/>
      <c r="V836" s="19"/>
      <c r="W836" s="92"/>
      <c r="X836" s="470"/>
      <c r="Y836" s="471"/>
      <c r="Z836" s="92"/>
      <c r="AA836" s="92"/>
      <c r="AB836" s="137">
        <f t="shared" si="154"/>
        <v>0</v>
      </c>
      <c r="AC836" s="137">
        <f t="shared" si="155"/>
        <v>0</v>
      </c>
      <c r="AD836" s="137">
        <f t="shared" si="156"/>
        <v>0</v>
      </c>
      <c r="AE836" s="137">
        <f t="shared" si="157"/>
        <v>0</v>
      </c>
      <c r="AF836" s="137">
        <f t="shared" si="158"/>
        <v>0</v>
      </c>
      <c r="AG836" s="137">
        <f t="shared" si="159"/>
        <v>0</v>
      </c>
      <c r="AH836" s="137">
        <f t="shared" si="160"/>
        <v>0</v>
      </c>
      <c r="AI836" s="137">
        <f t="shared" si="161"/>
        <v>0</v>
      </c>
      <c r="AJ836" s="137">
        <f t="shared" si="162"/>
        <v>0</v>
      </c>
      <c r="AK836" s="137">
        <f t="shared" si="163"/>
        <v>0</v>
      </c>
      <c r="AL836" s="145"/>
      <c r="AM836" s="133">
        <f t="shared" si="164"/>
        <v>0</v>
      </c>
      <c r="AO836" s="133">
        <f t="shared" si="165"/>
        <v>0</v>
      </c>
    </row>
    <row r="837" spans="1:41" s="133" customFormat="1" ht="63.75">
      <c r="A837" s="594">
        <v>829</v>
      </c>
      <c r="B837" s="870" t="s">
        <v>3914</v>
      </c>
      <c r="C837" s="871" t="s">
        <v>3915</v>
      </c>
      <c r="D837" s="871" t="s">
        <v>3917</v>
      </c>
      <c r="E837" s="875" t="s">
        <v>3916</v>
      </c>
      <c r="F837" s="879">
        <v>15</v>
      </c>
      <c r="G837" s="852"/>
      <c r="H837" s="852"/>
      <c r="I837" s="852"/>
      <c r="J837" s="852"/>
      <c r="K837" s="852"/>
      <c r="L837" s="852"/>
      <c r="M837" s="852"/>
      <c r="N837" s="852"/>
      <c r="O837" s="853"/>
      <c r="P837" s="853"/>
      <c r="Q837" s="439" t="s">
        <v>1764</v>
      </c>
      <c r="R837" s="92" t="s">
        <v>67</v>
      </c>
      <c r="S837" s="19"/>
      <c r="T837" s="19"/>
      <c r="U837" s="19"/>
      <c r="V837" s="19">
        <v>1</v>
      </c>
      <c r="W837" s="92"/>
      <c r="X837" s="470"/>
      <c r="Y837" s="471"/>
      <c r="Z837" s="92"/>
      <c r="AA837" s="92"/>
      <c r="AB837" s="137">
        <f t="shared" si="154"/>
        <v>0</v>
      </c>
      <c r="AC837" s="137">
        <f t="shared" si="155"/>
        <v>0</v>
      </c>
      <c r="AD837" s="137">
        <f t="shared" si="156"/>
        <v>0</v>
      </c>
      <c r="AE837" s="137">
        <f t="shared" si="157"/>
        <v>0</v>
      </c>
      <c r="AF837" s="137">
        <f t="shared" si="158"/>
        <v>0</v>
      </c>
      <c r="AG837" s="137">
        <f t="shared" si="159"/>
        <v>0</v>
      </c>
      <c r="AH837" s="137">
        <f t="shared" si="160"/>
        <v>0</v>
      </c>
      <c r="AI837" s="137">
        <f t="shared" si="161"/>
        <v>0</v>
      </c>
      <c r="AJ837" s="137">
        <f t="shared" si="162"/>
        <v>0</v>
      </c>
      <c r="AK837" s="137">
        <f t="shared" si="163"/>
        <v>0</v>
      </c>
      <c r="AL837" s="145"/>
      <c r="AM837" s="133">
        <f t="shared" si="164"/>
        <v>0</v>
      </c>
      <c r="AO837" s="133">
        <f t="shared" si="165"/>
        <v>0</v>
      </c>
    </row>
    <row r="838" spans="1:41" s="133" customFormat="1" ht="38.25">
      <c r="A838" s="594">
        <v>830</v>
      </c>
      <c r="B838" s="222" t="s">
        <v>1765</v>
      </c>
      <c r="C838" s="247" t="s">
        <v>1766</v>
      </c>
      <c r="D838" s="247" t="s">
        <v>1767</v>
      </c>
      <c r="E838" s="328"/>
      <c r="F838" s="328"/>
      <c r="G838" s="158"/>
      <c r="H838" s="158"/>
      <c r="I838" s="158"/>
      <c r="J838" s="158"/>
      <c r="K838" s="158"/>
      <c r="L838" s="158"/>
      <c r="M838" s="158"/>
      <c r="N838" s="158"/>
      <c r="O838" s="158"/>
      <c r="P838" s="840" t="s">
        <v>1768</v>
      </c>
      <c r="Q838" s="439" t="s">
        <v>1947</v>
      </c>
      <c r="R838" s="92" t="s">
        <v>67</v>
      </c>
      <c r="S838" s="19"/>
      <c r="T838" s="19"/>
      <c r="U838" s="19">
        <v>1</v>
      </c>
      <c r="V838" s="19"/>
      <c r="W838" s="826"/>
      <c r="X838" s="143"/>
      <c r="Y838" s="144">
        <v>1</v>
      </c>
      <c r="AB838" s="137">
        <f t="shared" si="154"/>
        <v>0</v>
      </c>
      <c r="AC838" s="137">
        <f t="shared" si="155"/>
        <v>0</v>
      </c>
      <c r="AD838" s="137">
        <f t="shared" si="156"/>
        <v>0</v>
      </c>
      <c r="AE838" s="137">
        <f t="shared" si="157"/>
        <v>0</v>
      </c>
      <c r="AF838" s="137">
        <f t="shared" si="158"/>
        <v>0</v>
      </c>
      <c r="AG838" s="137">
        <f t="shared" si="159"/>
        <v>0</v>
      </c>
      <c r="AH838" s="137">
        <f t="shared" si="160"/>
        <v>0</v>
      </c>
      <c r="AI838" s="137">
        <f t="shared" si="161"/>
        <v>0</v>
      </c>
      <c r="AJ838" s="137">
        <f t="shared" si="162"/>
        <v>0</v>
      </c>
      <c r="AK838" s="137">
        <f t="shared" si="163"/>
        <v>1</v>
      </c>
      <c r="AL838" s="145"/>
      <c r="AM838" s="133">
        <f t="shared" si="164"/>
        <v>1</v>
      </c>
      <c r="AO838" s="133">
        <f t="shared" si="165"/>
        <v>0</v>
      </c>
    </row>
    <row r="839" spans="1:41" s="133" customFormat="1" ht="38.25">
      <c r="A839" s="594">
        <v>831</v>
      </c>
      <c r="B839" s="222" t="s">
        <v>1769</v>
      </c>
      <c r="C839" s="247" t="s">
        <v>1770</v>
      </c>
      <c r="D839" s="247" t="s">
        <v>226</v>
      </c>
      <c r="E839" s="328"/>
      <c r="F839" s="328"/>
      <c r="G839" s="158"/>
      <c r="H839" s="158"/>
      <c r="I839" s="158"/>
      <c r="J839" s="158"/>
      <c r="K839" s="158"/>
      <c r="L839" s="158"/>
      <c r="M839" s="158"/>
      <c r="N839" s="158"/>
      <c r="O839" s="158"/>
      <c r="P839" s="840" t="s">
        <v>1768</v>
      </c>
      <c r="Q839" s="439" t="s">
        <v>1947</v>
      </c>
      <c r="R839" s="92" t="s">
        <v>67</v>
      </c>
      <c r="S839" s="19"/>
      <c r="T839" s="19"/>
      <c r="U839" s="19">
        <v>1</v>
      </c>
      <c r="V839" s="19"/>
      <c r="W839" s="826"/>
      <c r="X839" s="143"/>
      <c r="Y839" s="144">
        <v>1</v>
      </c>
      <c r="AB839" s="137">
        <f t="shared" si="154"/>
        <v>0</v>
      </c>
      <c r="AC839" s="137">
        <f t="shared" si="155"/>
        <v>0</v>
      </c>
      <c r="AD839" s="137">
        <f t="shared" si="156"/>
        <v>0</v>
      </c>
      <c r="AE839" s="137">
        <f t="shared" si="157"/>
        <v>0</v>
      </c>
      <c r="AF839" s="137">
        <f t="shared" si="158"/>
        <v>0</v>
      </c>
      <c r="AG839" s="137">
        <f t="shared" si="159"/>
        <v>0</v>
      </c>
      <c r="AH839" s="137">
        <f t="shared" si="160"/>
        <v>0</v>
      </c>
      <c r="AI839" s="137">
        <f t="shared" si="161"/>
        <v>0</v>
      </c>
      <c r="AJ839" s="137">
        <f t="shared" si="162"/>
        <v>0</v>
      </c>
      <c r="AK839" s="137">
        <f t="shared" si="163"/>
        <v>1</v>
      </c>
      <c r="AL839" s="145"/>
      <c r="AM839" s="133">
        <f t="shared" si="164"/>
        <v>1</v>
      </c>
      <c r="AO839" s="133">
        <f t="shared" si="165"/>
        <v>0</v>
      </c>
    </row>
    <row r="840" spans="1:41" s="133" customFormat="1" ht="38.25">
      <c r="A840" s="594">
        <v>832</v>
      </c>
      <c r="B840" s="222" t="s">
        <v>1771</v>
      </c>
      <c r="C840" s="247" t="s">
        <v>1772</v>
      </c>
      <c r="D840" s="247" t="s">
        <v>226</v>
      </c>
      <c r="E840" s="328"/>
      <c r="F840" s="328"/>
      <c r="G840" s="158"/>
      <c r="H840" s="158"/>
      <c r="I840" s="158"/>
      <c r="J840" s="158"/>
      <c r="K840" s="158"/>
      <c r="L840" s="158"/>
      <c r="M840" s="158"/>
      <c r="N840" s="158"/>
      <c r="O840" s="158"/>
      <c r="P840" s="840" t="s">
        <v>1768</v>
      </c>
      <c r="Q840" s="439" t="s">
        <v>1947</v>
      </c>
      <c r="R840" s="92" t="s">
        <v>67</v>
      </c>
      <c r="S840" s="19"/>
      <c r="T840" s="19"/>
      <c r="U840" s="19">
        <v>1</v>
      </c>
      <c r="V840" s="19"/>
      <c r="W840" s="826"/>
      <c r="X840" s="143"/>
      <c r="Y840" s="144">
        <v>1</v>
      </c>
      <c r="AB840" s="137">
        <f t="shared" si="154"/>
        <v>0</v>
      </c>
      <c r="AC840" s="137">
        <f t="shared" si="155"/>
        <v>0</v>
      </c>
      <c r="AD840" s="137">
        <f t="shared" si="156"/>
        <v>0</v>
      </c>
      <c r="AE840" s="137">
        <f t="shared" si="157"/>
        <v>0</v>
      </c>
      <c r="AF840" s="137">
        <f t="shared" si="158"/>
        <v>0</v>
      </c>
      <c r="AG840" s="137">
        <f t="shared" si="159"/>
        <v>0</v>
      </c>
      <c r="AH840" s="137">
        <f t="shared" si="160"/>
        <v>0</v>
      </c>
      <c r="AI840" s="137">
        <f t="shared" si="161"/>
        <v>0</v>
      </c>
      <c r="AJ840" s="137">
        <f t="shared" si="162"/>
        <v>0</v>
      </c>
      <c r="AK840" s="137">
        <f t="shared" si="163"/>
        <v>1</v>
      </c>
      <c r="AL840" s="145"/>
      <c r="AM840" s="133">
        <f t="shared" si="164"/>
        <v>1</v>
      </c>
      <c r="AO840" s="133">
        <f t="shared" si="165"/>
        <v>0</v>
      </c>
    </row>
    <row r="841" spans="1:41" s="133" customFormat="1" ht="38.25">
      <c r="A841" s="594">
        <v>833</v>
      </c>
      <c r="B841" s="222" t="s">
        <v>1773</v>
      </c>
      <c r="C841" s="247" t="s">
        <v>1774</v>
      </c>
      <c r="D841" s="247" t="s">
        <v>226</v>
      </c>
      <c r="E841" s="328"/>
      <c r="F841" s="328"/>
      <c r="G841" s="158"/>
      <c r="H841" s="158"/>
      <c r="I841" s="158"/>
      <c r="J841" s="158"/>
      <c r="K841" s="158"/>
      <c r="L841" s="158"/>
      <c r="M841" s="158"/>
      <c r="N841" s="158"/>
      <c r="O841" s="158"/>
      <c r="P841" s="840" t="s">
        <v>1768</v>
      </c>
      <c r="Q841" s="439" t="s">
        <v>1947</v>
      </c>
      <c r="R841" s="92" t="s">
        <v>67</v>
      </c>
      <c r="S841" s="19"/>
      <c r="T841" s="19"/>
      <c r="U841" s="19">
        <v>1</v>
      </c>
      <c r="V841" s="19"/>
      <c r="W841" s="826"/>
      <c r="X841" s="143"/>
      <c r="Y841" s="144">
        <v>1</v>
      </c>
      <c r="AB841" s="137">
        <f t="shared" si="154"/>
        <v>0</v>
      </c>
      <c r="AC841" s="137">
        <f t="shared" si="155"/>
        <v>0</v>
      </c>
      <c r="AD841" s="137">
        <f t="shared" si="156"/>
        <v>0</v>
      </c>
      <c r="AE841" s="137">
        <f t="shared" si="157"/>
        <v>0</v>
      </c>
      <c r="AF841" s="137">
        <f t="shared" si="158"/>
        <v>0</v>
      </c>
      <c r="AG841" s="137">
        <f t="shared" si="159"/>
        <v>0</v>
      </c>
      <c r="AH841" s="137">
        <f t="shared" si="160"/>
        <v>0</v>
      </c>
      <c r="AI841" s="137">
        <f t="shared" si="161"/>
        <v>0</v>
      </c>
      <c r="AJ841" s="137">
        <f t="shared" si="162"/>
        <v>0</v>
      </c>
      <c r="AK841" s="137">
        <f t="shared" si="163"/>
        <v>1</v>
      </c>
      <c r="AL841" s="145"/>
      <c r="AM841" s="133">
        <f t="shared" si="164"/>
        <v>1</v>
      </c>
      <c r="AO841" s="133">
        <f t="shared" si="165"/>
        <v>0</v>
      </c>
    </row>
    <row r="842" spans="1:41" s="133" customFormat="1" ht="38.25">
      <c r="A842" s="594">
        <v>834</v>
      </c>
      <c r="B842" s="222" t="s">
        <v>1775</v>
      </c>
      <c r="C842" s="247" t="s">
        <v>1776</v>
      </c>
      <c r="D842" s="247" t="s">
        <v>215</v>
      </c>
      <c r="E842" s="328"/>
      <c r="F842" s="328"/>
      <c r="G842" s="158"/>
      <c r="H842" s="158"/>
      <c r="I842" s="158"/>
      <c r="J842" s="158"/>
      <c r="K842" s="158"/>
      <c r="L842" s="158"/>
      <c r="M842" s="158"/>
      <c r="N842" s="158"/>
      <c r="O842" s="158"/>
      <c r="P842" s="840" t="s">
        <v>1768</v>
      </c>
      <c r="Q842" s="439" t="s">
        <v>1947</v>
      </c>
      <c r="R842" s="92" t="s">
        <v>67</v>
      </c>
      <c r="S842" s="19"/>
      <c r="T842" s="19"/>
      <c r="U842" s="19">
        <v>1</v>
      </c>
      <c r="V842" s="19"/>
      <c r="W842" s="826"/>
      <c r="X842" s="143"/>
      <c r="Y842" s="144">
        <v>1</v>
      </c>
      <c r="AB842" s="137">
        <f t="shared" ref="AB842:AB905" si="166">IF(ISBLANK(G842),0,1)</f>
        <v>0</v>
      </c>
      <c r="AC842" s="137">
        <f t="shared" ref="AC842:AC905" si="167">IF(ISBLANK(H842),0,1)</f>
        <v>0</v>
      </c>
      <c r="AD842" s="137">
        <f t="shared" ref="AD842:AD905" si="168">IF(ISBLANK(I842),0,1)</f>
        <v>0</v>
      </c>
      <c r="AE842" s="137">
        <f t="shared" ref="AE842:AE905" si="169">IF(ISBLANK(J842),0,1)</f>
        <v>0</v>
      </c>
      <c r="AF842" s="137">
        <f t="shared" ref="AF842:AF905" si="170">IF(ISBLANK(K842),0,1)</f>
        <v>0</v>
      </c>
      <c r="AG842" s="137">
        <f t="shared" ref="AG842:AG905" si="171">IF(ISBLANK(L842),0,1)</f>
        <v>0</v>
      </c>
      <c r="AH842" s="137">
        <f t="shared" ref="AH842:AH905" si="172">IF(ISBLANK(M842),0,1)</f>
        <v>0</v>
      </c>
      <c r="AI842" s="137">
        <f t="shared" ref="AI842:AI905" si="173">IF(ISBLANK(N842),0,1)</f>
        <v>0</v>
      </c>
      <c r="AJ842" s="137">
        <f t="shared" ref="AJ842:AJ905" si="174">IF(ISBLANK(O842),0,1)</f>
        <v>0</v>
      </c>
      <c r="AK842" s="137">
        <f t="shared" ref="AK842:AK905" si="175">IF(ISBLANK(P842),0,1)</f>
        <v>1</v>
      </c>
      <c r="AL842" s="145"/>
      <c r="AM842" s="133">
        <f t="shared" ref="AM842:AM905" si="176">+W842+X842+Y842+Z842+AA842+AL842</f>
        <v>1</v>
      </c>
      <c r="AO842" s="133">
        <f t="shared" ref="AO842:AO905" si="177">+IF(AM842=0,AK842,0)</f>
        <v>0</v>
      </c>
    </row>
    <row r="843" spans="1:41" s="133" customFormat="1" ht="38.25">
      <c r="A843" s="594">
        <v>835</v>
      </c>
      <c r="B843" s="222" t="s">
        <v>1777</v>
      </c>
      <c r="C843" s="247" t="s">
        <v>1770</v>
      </c>
      <c r="D843" s="247" t="s">
        <v>226</v>
      </c>
      <c r="E843" s="328"/>
      <c r="F843" s="328"/>
      <c r="G843" s="158"/>
      <c r="H843" s="158"/>
      <c r="I843" s="158"/>
      <c r="J843" s="158"/>
      <c r="K843" s="158"/>
      <c r="L843" s="158"/>
      <c r="M843" s="158"/>
      <c r="N843" s="158"/>
      <c r="O843" s="158"/>
      <c r="P843" s="840" t="s">
        <v>1768</v>
      </c>
      <c r="Q843" s="439" t="s">
        <v>1947</v>
      </c>
      <c r="R843" s="92" t="s">
        <v>67</v>
      </c>
      <c r="S843" s="19"/>
      <c r="T843" s="19"/>
      <c r="U843" s="19">
        <v>1</v>
      </c>
      <c r="V843" s="19"/>
      <c r="W843" s="826"/>
      <c r="X843" s="143"/>
      <c r="Y843" s="144">
        <v>1</v>
      </c>
      <c r="AB843" s="137">
        <f t="shared" si="166"/>
        <v>0</v>
      </c>
      <c r="AC843" s="137">
        <f t="shared" si="167"/>
        <v>0</v>
      </c>
      <c r="AD843" s="137">
        <f t="shared" si="168"/>
        <v>0</v>
      </c>
      <c r="AE843" s="137">
        <f t="shared" si="169"/>
        <v>0</v>
      </c>
      <c r="AF843" s="137">
        <f t="shared" si="170"/>
        <v>0</v>
      </c>
      <c r="AG843" s="137">
        <f t="shared" si="171"/>
        <v>0</v>
      </c>
      <c r="AH843" s="137">
        <f t="shared" si="172"/>
        <v>0</v>
      </c>
      <c r="AI843" s="137">
        <f t="shared" si="173"/>
        <v>0</v>
      </c>
      <c r="AJ843" s="137">
        <f t="shared" si="174"/>
        <v>0</v>
      </c>
      <c r="AK843" s="137">
        <f t="shared" si="175"/>
        <v>1</v>
      </c>
      <c r="AL843" s="145"/>
      <c r="AM843" s="133">
        <f t="shared" si="176"/>
        <v>1</v>
      </c>
      <c r="AO843" s="133">
        <f t="shared" si="177"/>
        <v>0</v>
      </c>
    </row>
    <row r="844" spans="1:41" s="133" customFormat="1" ht="38.25">
      <c r="A844" s="594">
        <v>836</v>
      </c>
      <c r="B844" s="222" t="s">
        <v>1778</v>
      </c>
      <c r="C844" s="247" t="s">
        <v>1779</v>
      </c>
      <c r="D844" s="247" t="s">
        <v>226</v>
      </c>
      <c r="E844" s="328"/>
      <c r="F844" s="328"/>
      <c r="G844" s="158"/>
      <c r="H844" s="158"/>
      <c r="I844" s="158"/>
      <c r="J844" s="158"/>
      <c r="K844" s="158"/>
      <c r="L844" s="158"/>
      <c r="M844" s="158"/>
      <c r="N844" s="158"/>
      <c r="O844" s="158"/>
      <c r="P844" s="840" t="s">
        <v>1768</v>
      </c>
      <c r="Q844" s="439" t="s">
        <v>1947</v>
      </c>
      <c r="R844" s="92" t="s">
        <v>67</v>
      </c>
      <c r="S844" s="19"/>
      <c r="T844" s="19"/>
      <c r="U844" s="19">
        <v>1</v>
      </c>
      <c r="V844" s="19"/>
      <c r="W844" s="826"/>
      <c r="X844" s="143"/>
      <c r="Y844" s="144">
        <v>1</v>
      </c>
      <c r="AB844" s="137">
        <f t="shared" si="166"/>
        <v>0</v>
      </c>
      <c r="AC844" s="137">
        <f t="shared" si="167"/>
        <v>0</v>
      </c>
      <c r="AD844" s="137">
        <f t="shared" si="168"/>
        <v>0</v>
      </c>
      <c r="AE844" s="137">
        <f t="shared" si="169"/>
        <v>0</v>
      </c>
      <c r="AF844" s="137">
        <f t="shared" si="170"/>
        <v>0</v>
      </c>
      <c r="AG844" s="137">
        <f t="shared" si="171"/>
        <v>0</v>
      </c>
      <c r="AH844" s="137">
        <f t="shared" si="172"/>
        <v>0</v>
      </c>
      <c r="AI844" s="137">
        <f t="shared" si="173"/>
        <v>0</v>
      </c>
      <c r="AJ844" s="137">
        <f t="shared" si="174"/>
        <v>0</v>
      </c>
      <c r="AK844" s="137">
        <f t="shared" si="175"/>
        <v>1</v>
      </c>
      <c r="AL844" s="145"/>
      <c r="AM844" s="133">
        <f t="shared" si="176"/>
        <v>1</v>
      </c>
      <c r="AO844" s="133">
        <f t="shared" si="177"/>
        <v>0</v>
      </c>
    </row>
    <row r="845" spans="1:41" s="133" customFormat="1" ht="25.5">
      <c r="A845" s="594">
        <v>837</v>
      </c>
      <c r="B845" s="222" t="s">
        <v>1780</v>
      </c>
      <c r="C845" s="247" t="s">
        <v>1781</v>
      </c>
      <c r="D845" s="247" t="s">
        <v>1782</v>
      </c>
      <c r="E845" s="328"/>
      <c r="F845" s="328"/>
      <c r="G845" s="158"/>
      <c r="H845" s="158"/>
      <c r="I845" s="158"/>
      <c r="J845" s="158"/>
      <c r="K845" s="158"/>
      <c r="L845" s="158"/>
      <c r="M845" s="158"/>
      <c r="N845" s="158"/>
      <c r="O845" s="158"/>
      <c r="P845" s="840" t="s">
        <v>1768</v>
      </c>
      <c r="Q845" s="439" t="s">
        <v>1947</v>
      </c>
      <c r="R845" s="92" t="s">
        <v>67</v>
      </c>
      <c r="S845" s="19"/>
      <c r="T845" s="19"/>
      <c r="U845" s="19">
        <v>1</v>
      </c>
      <c r="V845" s="19"/>
      <c r="W845" s="826"/>
      <c r="X845" s="143"/>
      <c r="Y845" s="144">
        <v>1</v>
      </c>
      <c r="AB845" s="137">
        <f t="shared" si="166"/>
        <v>0</v>
      </c>
      <c r="AC845" s="137">
        <f t="shared" si="167"/>
        <v>0</v>
      </c>
      <c r="AD845" s="137">
        <f t="shared" si="168"/>
        <v>0</v>
      </c>
      <c r="AE845" s="137">
        <f t="shared" si="169"/>
        <v>0</v>
      </c>
      <c r="AF845" s="137">
        <f t="shared" si="170"/>
        <v>0</v>
      </c>
      <c r="AG845" s="137">
        <f t="shared" si="171"/>
        <v>0</v>
      </c>
      <c r="AH845" s="137">
        <f t="shared" si="172"/>
        <v>0</v>
      </c>
      <c r="AI845" s="137">
        <f t="shared" si="173"/>
        <v>0</v>
      </c>
      <c r="AJ845" s="137">
        <f t="shared" si="174"/>
        <v>0</v>
      </c>
      <c r="AK845" s="137">
        <f t="shared" si="175"/>
        <v>1</v>
      </c>
      <c r="AL845" s="145"/>
      <c r="AM845" s="133">
        <f t="shared" si="176"/>
        <v>1</v>
      </c>
      <c r="AO845" s="133">
        <f t="shared" si="177"/>
        <v>0</v>
      </c>
    </row>
    <row r="846" spans="1:41" s="133" customFormat="1" ht="38.25">
      <c r="A846" s="594">
        <v>838</v>
      </c>
      <c r="B846" s="222" t="s">
        <v>1783</v>
      </c>
      <c r="C846" s="247" t="s">
        <v>1784</v>
      </c>
      <c r="D846" s="247" t="s">
        <v>1785</v>
      </c>
      <c r="E846" s="328"/>
      <c r="F846" s="328"/>
      <c r="G846" s="158"/>
      <c r="H846" s="158"/>
      <c r="I846" s="158"/>
      <c r="J846" s="158"/>
      <c r="K846" s="158"/>
      <c r="L846" s="158"/>
      <c r="M846" s="158"/>
      <c r="N846" s="158"/>
      <c r="O846" s="158"/>
      <c r="P846" s="840" t="s">
        <v>1768</v>
      </c>
      <c r="Q846" s="439" t="s">
        <v>1947</v>
      </c>
      <c r="R846" s="92" t="s">
        <v>68</v>
      </c>
      <c r="S846" s="19"/>
      <c r="T846" s="19"/>
      <c r="U846" s="19">
        <v>1</v>
      </c>
      <c r="V846" s="19"/>
      <c r="W846" s="826"/>
      <c r="X846" s="143"/>
      <c r="Y846" s="144">
        <v>1</v>
      </c>
      <c r="AB846" s="137">
        <f t="shared" si="166"/>
        <v>0</v>
      </c>
      <c r="AC846" s="137">
        <f t="shared" si="167"/>
        <v>0</v>
      </c>
      <c r="AD846" s="137">
        <f t="shared" si="168"/>
        <v>0</v>
      </c>
      <c r="AE846" s="137">
        <f t="shared" si="169"/>
        <v>0</v>
      </c>
      <c r="AF846" s="137">
        <f t="shared" si="170"/>
        <v>0</v>
      </c>
      <c r="AG846" s="137">
        <f t="shared" si="171"/>
        <v>0</v>
      </c>
      <c r="AH846" s="137">
        <f t="shared" si="172"/>
        <v>0</v>
      </c>
      <c r="AI846" s="137">
        <f t="shared" si="173"/>
        <v>0</v>
      </c>
      <c r="AJ846" s="137">
        <f t="shared" si="174"/>
        <v>0</v>
      </c>
      <c r="AK846" s="137">
        <f t="shared" si="175"/>
        <v>1</v>
      </c>
      <c r="AL846" s="145"/>
      <c r="AM846" s="133">
        <f t="shared" si="176"/>
        <v>1</v>
      </c>
      <c r="AO846" s="133">
        <f t="shared" si="177"/>
        <v>0</v>
      </c>
    </row>
    <row r="847" spans="1:41" s="133" customFormat="1" ht="38.25">
      <c r="A847" s="594">
        <v>839</v>
      </c>
      <c r="B847" s="222" t="s">
        <v>1786</v>
      </c>
      <c r="C847" s="247" t="s">
        <v>1774</v>
      </c>
      <c r="D847" s="247" t="s">
        <v>1785</v>
      </c>
      <c r="E847" s="328"/>
      <c r="F847" s="328"/>
      <c r="G847" s="158"/>
      <c r="H847" s="158"/>
      <c r="I847" s="158"/>
      <c r="J847" s="158"/>
      <c r="K847" s="158"/>
      <c r="L847" s="158"/>
      <c r="M847" s="158"/>
      <c r="N847" s="158"/>
      <c r="O847" s="158"/>
      <c r="P847" s="840" t="s">
        <v>1768</v>
      </c>
      <c r="Q847" s="439" t="s">
        <v>1947</v>
      </c>
      <c r="R847" s="92" t="s">
        <v>68</v>
      </c>
      <c r="S847" s="19"/>
      <c r="T847" s="19"/>
      <c r="U847" s="19">
        <v>1</v>
      </c>
      <c r="V847" s="19"/>
      <c r="W847" s="826"/>
      <c r="X847" s="143"/>
      <c r="Y847" s="144">
        <v>1</v>
      </c>
      <c r="AB847" s="137">
        <f t="shared" si="166"/>
        <v>0</v>
      </c>
      <c r="AC847" s="137">
        <f t="shared" si="167"/>
        <v>0</v>
      </c>
      <c r="AD847" s="137">
        <f t="shared" si="168"/>
        <v>0</v>
      </c>
      <c r="AE847" s="137">
        <f t="shared" si="169"/>
        <v>0</v>
      </c>
      <c r="AF847" s="137">
        <f t="shared" si="170"/>
        <v>0</v>
      </c>
      <c r="AG847" s="137">
        <f t="shared" si="171"/>
        <v>0</v>
      </c>
      <c r="AH847" s="137">
        <f t="shared" si="172"/>
        <v>0</v>
      </c>
      <c r="AI847" s="137">
        <f t="shared" si="173"/>
        <v>0</v>
      </c>
      <c r="AJ847" s="137">
        <f t="shared" si="174"/>
        <v>0</v>
      </c>
      <c r="AK847" s="137">
        <f t="shared" si="175"/>
        <v>1</v>
      </c>
      <c r="AL847" s="145"/>
      <c r="AM847" s="133">
        <f t="shared" si="176"/>
        <v>1</v>
      </c>
      <c r="AO847" s="133">
        <f t="shared" si="177"/>
        <v>0</v>
      </c>
    </row>
    <row r="848" spans="1:41" s="133" customFormat="1" ht="38.25">
      <c r="A848" s="594">
        <v>840</v>
      </c>
      <c r="B848" s="222" t="s">
        <v>1787</v>
      </c>
      <c r="C848" s="247" t="s">
        <v>1788</v>
      </c>
      <c r="D848" s="247" t="s">
        <v>1785</v>
      </c>
      <c r="E848" s="328"/>
      <c r="F848" s="328"/>
      <c r="G848" s="158"/>
      <c r="H848" s="158"/>
      <c r="I848" s="158"/>
      <c r="J848" s="158"/>
      <c r="K848" s="158"/>
      <c r="L848" s="158"/>
      <c r="M848" s="158"/>
      <c r="N848" s="158"/>
      <c r="O848" s="158"/>
      <c r="P848" s="840" t="s">
        <v>1768</v>
      </c>
      <c r="Q848" s="439" t="s">
        <v>1947</v>
      </c>
      <c r="R848" s="92" t="s">
        <v>68</v>
      </c>
      <c r="S848" s="19"/>
      <c r="T848" s="19"/>
      <c r="U848" s="19">
        <v>1</v>
      </c>
      <c r="V848" s="19"/>
      <c r="W848" s="826"/>
      <c r="X848" s="143"/>
      <c r="Y848" s="144">
        <v>1</v>
      </c>
      <c r="AB848" s="137">
        <f t="shared" si="166"/>
        <v>0</v>
      </c>
      <c r="AC848" s="137">
        <f t="shared" si="167"/>
        <v>0</v>
      </c>
      <c r="AD848" s="137">
        <f t="shared" si="168"/>
        <v>0</v>
      </c>
      <c r="AE848" s="137">
        <f t="shared" si="169"/>
        <v>0</v>
      </c>
      <c r="AF848" s="137">
        <f t="shared" si="170"/>
        <v>0</v>
      </c>
      <c r="AG848" s="137">
        <f t="shared" si="171"/>
        <v>0</v>
      </c>
      <c r="AH848" s="137">
        <f t="shared" si="172"/>
        <v>0</v>
      </c>
      <c r="AI848" s="137">
        <f t="shared" si="173"/>
        <v>0</v>
      </c>
      <c r="AJ848" s="137">
        <f t="shared" si="174"/>
        <v>0</v>
      </c>
      <c r="AK848" s="137">
        <f t="shared" si="175"/>
        <v>1</v>
      </c>
      <c r="AL848" s="145"/>
      <c r="AM848" s="133">
        <f t="shared" si="176"/>
        <v>1</v>
      </c>
      <c r="AO848" s="133">
        <f t="shared" si="177"/>
        <v>0</v>
      </c>
    </row>
    <row r="849" spans="1:41" s="133" customFormat="1" ht="38.25">
      <c r="A849" s="594">
        <v>841</v>
      </c>
      <c r="B849" s="222" t="s">
        <v>1789</v>
      </c>
      <c r="C849" s="247" t="s">
        <v>1790</v>
      </c>
      <c r="D849" s="247" t="s">
        <v>1748</v>
      </c>
      <c r="E849" s="328">
        <v>2007</v>
      </c>
      <c r="F849" s="328"/>
      <c r="G849" s="158"/>
      <c r="H849" s="158"/>
      <c r="I849" s="158"/>
      <c r="J849" s="158"/>
      <c r="K849" s="158"/>
      <c r="L849" s="158"/>
      <c r="M849" s="158"/>
      <c r="N849" s="158"/>
      <c r="O849" s="158"/>
      <c r="P849" s="840" t="s">
        <v>1768</v>
      </c>
      <c r="Q849" s="439" t="s">
        <v>1947</v>
      </c>
      <c r="R849" s="92" t="s">
        <v>68</v>
      </c>
      <c r="S849" s="19">
        <v>1</v>
      </c>
      <c r="T849" s="19"/>
      <c r="U849" s="19"/>
      <c r="V849" s="19"/>
      <c r="W849" s="826">
        <v>1</v>
      </c>
      <c r="X849" s="143"/>
      <c r="Y849" s="144"/>
      <c r="AB849" s="137">
        <f t="shared" si="166"/>
        <v>0</v>
      </c>
      <c r="AC849" s="137">
        <f t="shared" si="167"/>
        <v>0</v>
      </c>
      <c r="AD849" s="137">
        <f t="shared" si="168"/>
        <v>0</v>
      </c>
      <c r="AE849" s="137">
        <f t="shared" si="169"/>
        <v>0</v>
      </c>
      <c r="AF849" s="137">
        <f t="shared" si="170"/>
        <v>0</v>
      </c>
      <c r="AG849" s="137">
        <f t="shared" si="171"/>
        <v>0</v>
      </c>
      <c r="AH849" s="137">
        <f t="shared" si="172"/>
        <v>0</v>
      </c>
      <c r="AI849" s="137">
        <f t="shared" si="173"/>
        <v>0</v>
      </c>
      <c r="AJ849" s="137">
        <f t="shared" si="174"/>
        <v>0</v>
      </c>
      <c r="AK849" s="137">
        <f t="shared" si="175"/>
        <v>1</v>
      </c>
      <c r="AL849" s="145"/>
      <c r="AM849" s="133">
        <f t="shared" si="176"/>
        <v>1</v>
      </c>
      <c r="AO849" s="133">
        <f t="shared" si="177"/>
        <v>0</v>
      </c>
    </row>
    <row r="850" spans="1:41" s="133" customFormat="1" ht="38.25">
      <c r="A850" s="594">
        <v>842</v>
      </c>
      <c r="B850" s="222" t="s">
        <v>1791</v>
      </c>
      <c r="C850" s="247" t="s">
        <v>1774</v>
      </c>
      <c r="D850" s="247" t="s">
        <v>1792</v>
      </c>
      <c r="E850" s="209">
        <v>2016</v>
      </c>
      <c r="F850" s="328"/>
      <c r="G850" s="158"/>
      <c r="H850" s="158"/>
      <c r="I850" s="158"/>
      <c r="J850" s="158"/>
      <c r="K850" s="158"/>
      <c r="L850" s="158"/>
      <c r="M850" s="158"/>
      <c r="N850" s="158"/>
      <c r="O850" s="158"/>
      <c r="P850" s="840" t="s">
        <v>1768</v>
      </c>
      <c r="Q850" s="439" t="s">
        <v>1947</v>
      </c>
      <c r="R850" s="92" t="s">
        <v>67</v>
      </c>
      <c r="S850" s="19"/>
      <c r="T850" s="19">
        <v>1</v>
      </c>
      <c r="U850" s="19"/>
      <c r="V850" s="19"/>
      <c r="W850" s="826">
        <v>1</v>
      </c>
      <c r="X850" s="143"/>
      <c r="Y850" s="144"/>
      <c r="AB850" s="137">
        <f t="shared" si="166"/>
        <v>0</v>
      </c>
      <c r="AC850" s="137">
        <f t="shared" si="167"/>
        <v>0</v>
      </c>
      <c r="AD850" s="137">
        <f t="shared" si="168"/>
        <v>0</v>
      </c>
      <c r="AE850" s="137">
        <f t="shared" si="169"/>
        <v>0</v>
      </c>
      <c r="AF850" s="137">
        <f t="shared" si="170"/>
        <v>0</v>
      </c>
      <c r="AG850" s="137">
        <f t="shared" si="171"/>
        <v>0</v>
      </c>
      <c r="AH850" s="137">
        <f t="shared" si="172"/>
        <v>0</v>
      </c>
      <c r="AI850" s="137">
        <f t="shared" si="173"/>
        <v>0</v>
      </c>
      <c r="AJ850" s="137">
        <f t="shared" si="174"/>
        <v>0</v>
      </c>
      <c r="AK850" s="137">
        <f t="shared" si="175"/>
        <v>1</v>
      </c>
      <c r="AL850" s="145"/>
      <c r="AM850" s="133">
        <f t="shared" si="176"/>
        <v>1</v>
      </c>
      <c r="AO850" s="133">
        <f t="shared" si="177"/>
        <v>0</v>
      </c>
    </row>
    <row r="851" spans="1:41" s="133" customFormat="1" ht="38.25">
      <c r="A851" s="594">
        <v>843</v>
      </c>
      <c r="B851" s="222" t="s">
        <v>1793</v>
      </c>
      <c r="C851" s="247" t="s">
        <v>1794</v>
      </c>
      <c r="D851" s="247" t="s">
        <v>1795</v>
      </c>
      <c r="E851" s="209">
        <v>2007</v>
      </c>
      <c r="F851" s="328"/>
      <c r="G851" s="158"/>
      <c r="H851" s="158"/>
      <c r="I851" s="158"/>
      <c r="J851" s="158"/>
      <c r="K851" s="158"/>
      <c r="L851" s="158"/>
      <c r="M851" s="158"/>
      <c r="N851" s="158"/>
      <c r="O851" s="158"/>
      <c r="P851" s="840" t="s">
        <v>1768</v>
      </c>
      <c r="Q851" s="439" t="s">
        <v>1947</v>
      </c>
      <c r="R851" s="92" t="s">
        <v>67</v>
      </c>
      <c r="S851" s="19">
        <v>1</v>
      </c>
      <c r="T851" s="19"/>
      <c r="U851" s="19"/>
      <c r="V851" s="19"/>
      <c r="W851" s="826">
        <v>1</v>
      </c>
      <c r="X851" s="143"/>
      <c r="Y851" s="144"/>
      <c r="AB851" s="137">
        <f t="shared" si="166"/>
        <v>0</v>
      </c>
      <c r="AC851" s="137">
        <f t="shared" si="167"/>
        <v>0</v>
      </c>
      <c r="AD851" s="137">
        <f t="shared" si="168"/>
        <v>0</v>
      </c>
      <c r="AE851" s="137">
        <f t="shared" si="169"/>
        <v>0</v>
      </c>
      <c r="AF851" s="137">
        <f t="shared" si="170"/>
        <v>0</v>
      </c>
      <c r="AG851" s="137">
        <f t="shared" si="171"/>
        <v>0</v>
      </c>
      <c r="AH851" s="137">
        <f t="shared" si="172"/>
        <v>0</v>
      </c>
      <c r="AI851" s="137">
        <f t="shared" si="173"/>
        <v>0</v>
      </c>
      <c r="AJ851" s="137">
        <f t="shared" si="174"/>
        <v>0</v>
      </c>
      <c r="AK851" s="137">
        <f t="shared" si="175"/>
        <v>1</v>
      </c>
      <c r="AL851" s="145"/>
      <c r="AM851" s="133">
        <f t="shared" si="176"/>
        <v>1</v>
      </c>
      <c r="AO851" s="133">
        <f t="shared" si="177"/>
        <v>0</v>
      </c>
    </row>
    <row r="852" spans="1:41" s="133" customFormat="1" ht="38.25">
      <c r="A852" s="594">
        <v>844</v>
      </c>
      <c r="B852" s="222" t="s">
        <v>1796</v>
      </c>
      <c r="C852" s="247" t="s">
        <v>1776</v>
      </c>
      <c r="D852" s="247" t="s">
        <v>1797</v>
      </c>
      <c r="E852" s="209">
        <v>2015</v>
      </c>
      <c r="F852" s="328"/>
      <c r="G852" s="158"/>
      <c r="H852" s="158"/>
      <c r="I852" s="158"/>
      <c r="J852" s="158"/>
      <c r="K852" s="158"/>
      <c r="L852" s="158"/>
      <c r="M852" s="158"/>
      <c r="N852" s="158"/>
      <c r="O852" s="158"/>
      <c r="P852" s="840" t="s">
        <v>1768</v>
      </c>
      <c r="Q852" s="439" t="s">
        <v>1947</v>
      </c>
      <c r="R852" s="92" t="s">
        <v>67</v>
      </c>
      <c r="S852" s="19"/>
      <c r="T852" s="19">
        <v>1</v>
      </c>
      <c r="U852" s="19"/>
      <c r="V852" s="19"/>
      <c r="W852" s="826">
        <v>1</v>
      </c>
      <c r="X852" s="143"/>
      <c r="Y852" s="144"/>
      <c r="AB852" s="137">
        <f t="shared" si="166"/>
        <v>0</v>
      </c>
      <c r="AC852" s="137">
        <f t="shared" si="167"/>
        <v>0</v>
      </c>
      <c r="AD852" s="137">
        <f t="shared" si="168"/>
        <v>0</v>
      </c>
      <c r="AE852" s="137">
        <f t="shared" si="169"/>
        <v>0</v>
      </c>
      <c r="AF852" s="137">
        <f t="shared" si="170"/>
        <v>0</v>
      </c>
      <c r="AG852" s="137">
        <f t="shared" si="171"/>
        <v>0</v>
      </c>
      <c r="AH852" s="137">
        <f t="shared" si="172"/>
        <v>0</v>
      </c>
      <c r="AI852" s="137">
        <f t="shared" si="173"/>
        <v>0</v>
      </c>
      <c r="AJ852" s="137">
        <f t="shared" si="174"/>
        <v>0</v>
      </c>
      <c r="AK852" s="137">
        <f t="shared" si="175"/>
        <v>1</v>
      </c>
      <c r="AL852" s="145"/>
      <c r="AM852" s="133">
        <f t="shared" si="176"/>
        <v>1</v>
      </c>
      <c r="AO852" s="133">
        <f t="shared" si="177"/>
        <v>0</v>
      </c>
    </row>
    <row r="853" spans="1:41" s="133" customFormat="1" ht="51">
      <c r="A853" s="594">
        <v>845</v>
      </c>
      <c r="B853" s="440" t="s">
        <v>1798</v>
      </c>
      <c r="C853" s="247" t="s">
        <v>1799</v>
      </c>
      <c r="D853" s="247" t="s">
        <v>1800</v>
      </c>
      <c r="E853" s="439">
        <v>2006</v>
      </c>
      <c r="F853" s="329" t="s">
        <v>1801</v>
      </c>
      <c r="G853" s="94" t="s">
        <v>37</v>
      </c>
      <c r="H853" s="94" t="s">
        <v>37</v>
      </c>
      <c r="I853" s="94"/>
      <c r="J853" s="94"/>
      <c r="K853" s="94"/>
      <c r="L853" s="94"/>
      <c r="M853" s="94"/>
      <c r="N853" s="94"/>
      <c r="O853" s="94" t="s">
        <v>37</v>
      </c>
      <c r="P853" s="840" t="s">
        <v>1802</v>
      </c>
      <c r="Q853" s="439" t="s">
        <v>1947</v>
      </c>
      <c r="R853" s="92" t="s">
        <v>68</v>
      </c>
      <c r="S853" s="19">
        <v>1</v>
      </c>
      <c r="T853" s="19"/>
      <c r="U853" s="19"/>
      <c r="V853" s="19"/>
      <c r="W853" s="826"/>
      <c r="X853" s="143"/>
      <c r="Y853" s="144"/>
      <c r="AB853" s="137">
        <f t="shared" si="166"/>
        <v>1</v>
      </c>
      <c r="AC853" s="137">
        <f t="shared" si="167"/>
        <v>1</v>
      </c>
      <c r="AD853" s="137">
        <f t="shared" si="168"/>
        <v>0</v>
      </c>
      <c r="AE853" s="137">
        <f t="shared" si="169"/>
        <v>0</v>
      </c>
      <c r="AF853" s="137">
        <f t="shared" si="170"/>
        <v>0</v>
      </c>
      <c r="AG853" s="137">
        <f t="shared" si="171"/>
        <v>0</v>
      </c>
      <c r="AH853" s="137">
        <f t="shared" si="172"/>
        <v>0</v>
      </c>
      <c r="AI853" s="137">
        <f t="shared" si="173"/>
        <v>0</v>
      </c>
      <c r="AJ853" s="137">
        <f t="shared" si="174"/>
        <v>1</v>
      </c>
      <c r="AK853" s="137">
        <f t="shared" si="175"/>
        <v>1</v>
      </c>
      <c r="AL853" s="145"/>
      <c r="AM853" s="133">
        <f t="shared" si="176"/>
        <v>0</v>
      </c>
      <c r="AO853" s="133">
        <f t="shared" si="177"/>
        <v>1</v>
      </c>
    </row>
    <row r="854" spans="1:41" s="133" customFormat="1" ht="51.75" customHeight="1">
      <c r="A854" s="594">
        <v>846</v>
      </c>
      <c r="B854" s="440" t="s">
        <v>1803</v>
      </c>
      <c r="C854" s="247" t="s">
        <v>1799</v>
      </c>
      <c r="D854" s="247" t="s">
        <v>1804</v>
      </c>
      <c r="E854" s="439">
        <v>1988</v>
      </c>
      <c r="F854" s="329" t="s">
        <v>1805</v>
      </c>
      <c r="G854" s="94" t="s">
        <v>37</v>
      </c>
      <c r="H854" s="94" t="s">
        <v>37</v>
      </c>
      <c r="I854" s="94"/>
      <c r="J854" s="94"/>
      <c r="K854" s="94"/>
      <c r="L854" s="94"/>
      <c r="M854" s="94"/>
      <c r="N854" s="94"/>
      <c r="O854" s="94" t="s">
        <v>37</v>
      </c>
      <c r="P854" s="840" t="s">
        <v>1802</v>
      </c>
      <c r="Q854" s="439" t="s">
        <v>1947</v>
      </c>
      <c r="R854" s="92" t="s">
        <v>67</v>
      </c>
      <c r="S854" s="19"/>
      <c r="T854" s="19"/>
      <c r="U854" s="19"/>
      <c r="V854" s="19">
        <v>1</v>
      </c>
      <c r="W854" s="826"/>
      <c r="X854" s="143"/>
      <c r="Y854" s="144"/>
      <c r="AB854" s="137">
        <f t="shared" si="166"/>
        <v>1</v>
      </c>
      <c r="AC854" s="137">
        <f t="shared" si="167"/>
        <v>1</v>
      </c>
      <c r="AD854" s="137">
        <f t="shared" si="168"/>
        <v>0</v>
      </c>
      <c r="AE854" s="137">
        <f t="shared" si="169"/>
        <v>0</v>
      </c>
      <c r="AF854" s="137">
        <f t="shared" si="170"/>
        <v>0</v>
      </c>
      <c r="AG854" s="137">
        <f t="shared" si="171"/>
        <v>0</v>
      </c>
      <c r="AH854" s="137">
        <f t="shared" si="172"/>
        <v>0</v>
      </c>
      <c r="AI854" s="137">
        <f t="shared" si="173"/>
        <v>0</v>
      </c>
      <c r="AJ854" s="137">
        <f t="shared" si="174"/>
        <v>1</v>
      </c>
      <c r="AK854" s="137">
        <f t="shared" si="175"/>
        <v>1</v>
      </c>
      <c r="AL854" s="145"/>
      <c r="AM854" s="133">
        <f t="shared" si="176"/>
        <v>0</v>
      </c>
      <c r="AO854" s="133">
        <f t="shared" si="177"/>
        <v>1</v>
      </c>
    </row>
    <row r="855" spans="1:41" s="133" customFormat="1" ht="55.5" customHeight="1">
      <c r="A855" s="594">
        <v>847</v>
      </c>
      <c r="B855" s="440" t="s">
        <v>1806</v>
      </c>
      <c r="C855" s="247" t="s">
        <v>1799</v>
      </c>
      <c r="D855" s="247" t="s">
        <v>1804</v>
      </c>
      <c r="E855" s="439">
        <v>2008</v>
      </c>
      <c r="F855" s="329" t="s">
        <v>1805</v>
      </c>
      <c r="G855" s="94" t="s">
        <v>37</v>
      </c>
      <c r="H855" s="94" t="s">
        <v>37</v>
      </c>
      <c r="I855" s="94"/>
      <c r="J855" s="94"/>
      <c r="K855" s="94"/>
      <c r="L855" s="94"/>
      <c r="M855" s="94"/>
      <c r="N855" s="94"/>
      <c r="O855" s="94" t="s">
        <v>37</v>
      </c>
      <c r="P855" s="840" t="s">
        <v>1802</v>
      </c>
      <c r="Q855" s="439" t="s">
        <v>1947</v>
      </c>
      <c r="R855" s="92" t="s">
        <v>68</v>
      </c>
      <c r="S855" s="19">
        <v>1</v>
      </c>
      <c r="T855" s="19"/>
      <c r="U855" s="19"/>
      <c r="V855" s="19"/>
      <c r="W855" s="826"/>
      <c r="X855" s="143"/>
      <c r="Y855" s="144"/>
      <c r="AB855" s="137">
        <f t="shared" si="166"/>
        <v>1</v>
      </c>
      <c r="AC855" s="137">
        <f t="shared" si="167"/>
        <v>1</v>
      </c>
      <c r="AD855" s="137">
        <f t="shared" si="168"/>
        <v>0</v>
      </c>
      <c r="AE855" s="137">
        <f t="shared" si="169"/>
        <v>0</v>
      </c>
      <c r="AF855" s="137">
        <f t="shared" si="170"/>
        <v>0</v>
      </c>
      <c r="AG855" s="137">
        <f t="shared" si="171"/>
        <v>0</v>
      </c>
      <c r="AH855" s="137">
        <f t="shared" si="172"/>
        <v>0</v>
      </c>
      <c r="AI855" s="137">
        <f t="shared" si="173"/>
        <v>0</v>
      </c>
      <c r="AJ855" s="137">
        <f t="shared" si="174"/>
        <v>1</v>
      </c>
      <c r="AK855" s="137">
        <f t="shared" si="175"/>
        <v>1</v>
      </c>
      <c r="AL855" s="145"/>
      <c r="AM855" s="133">
        <f t="shared" si="176"/>
        <v>0</v>
      </c>
      <c r="AO855" s="133">
        <f t="shared" si="177"/>
        <v>1</v>
      </c>
    </row>
    <row r="856" spans="1:41" s="133" customFormat="1" ht="51">
      <c r="A856" s="594">
        <v>848</v>
      </c>
      <c r="B856" s="440" t="s">
        <v>1807</v>
      </c>
      <c r="C856" s="247" t="s">
        <v>1808</v>
      </c>
      <c r="D856" s="247" t="s">
        <v>1804</v>
      </c>
      <c r="E856" s="439"/>
      <c r="F856" s="329" t="s">
        <v>1801</v>
      </c>
      <c r="G856" s="94" t="s">
        <v>37</v>
      </c>
      <c r="H856" s="94" t="s">
        <v>37</v>
      </c>
      <c r="I856" s="94"/>
      <c r="J856" s="94"/>
      <c r="K856" s="94"/>
      <c r="L856" s="94"/>
      <c r="M856" s="94"/>
      <c r="N856" s="94"/>
      <c r="O856" s="94" t="s">
        <v>37</v>
      </c>
      <c r="P856" s="840" t="s">
        <v>1802</v>
      </c>
      <c r="Q856" s="439" t="s">
        <v>1947</v>
      </c>
      <c r="R856" s="92" t="s">
        <v>68</v>
      </c>
      <c r="S856" s="19"/>
      <c r="T856" s="19"/>
      <c r="U856" s="19">
        <v>1</v>
      </c>
      <c r="V856" s="19"/>
      <c r="W856" s="826"/>
      <c r="X856" s="143"/>
      <c r="Y856" s="144"/>
      <c r="AB856" s="137">
        <f t="shared" si="166"/>
        <v>1</v>
      </c>
      <c r="AC856" s="137">
        <f t="shared" si="167"/>
        <v>1</v>
      </c>
      <c r="AD856" s="137">
        <f t="shared" si="168"/>
        <v>0</v>
      </c>
      <c r="AE856" s="137">
        <f t="shared" si="169"/>
        <v>0</v>
      </c>
      <c r="AF856" s="137">
        <f t="shared" si="170"/>
        <v>0</v>
      </c>
      <c r="AG856" s="137">
        <f t="shared" si="171"/>
        <v>0</v>
      </c>
      <c r="AH856" s="137">
        <f t="shared" si="172"/>
        <v>0</v>
      </c>
      <c r="AI856" s="137">
        <f t="shared" si="173"/>
        <v>0</v>
      </c>
      <c r="AJ856" s="137">
        <f t="shared" si="174"/>
        <v>1</v>
      </c>
      <c r="AK856" s="137">
        <f t="shared" si="175"/>
        <v>1</v>
      </c>
      <c r="AL856" s="145"/>
      <c r="AM856" s="133">
        <f t="shared" si="176"/>
        <v>0</v>
      </c>
      <c r="AO856" s="133">
        <f t="shared" si="177"/>
        <v>1</v>
      </c>
    </row>
    <row r="857" spans="1:41" s="133" customFormat="1" ht="51">
      <c r="A857" s="594">
        <v>849</v>
      </c>
      <c r="B857" s="440" t="s">
        <v>1809</v>
      </c>
      <c r="C857" s="247" t="s">
        <v>1808</v>
      </c>
      <c r="D857" s="247" t="s">
        <v>1804</v>
      </c>
      <c r="E857" s="439"/>
      <c r="F857" s="329" t="s">
        <v>1805</v>
      </c>
      <c r="G857" s="94" t="s">
        <v>37</v>
      </c>
      <c r="H857" s="94"/>
      <c r="I857" s="94"/>
      <c r="J857" s="94"/>
      <c r="K857" s="94"/>
      <c r="L857" s="94"/>
      <c r="M857" s="94"/>
      <c r="N857" s="94"/>
      <c r="O857" s="94" t="s">
        <v>37</v>
      </c>
      <c r="P857" s="840" t="s">
        <v>1802</v>
      </c>
      <c r="Q857" s="439" t="s">
        <v>1947</v>
      </c>
      <c r="R857" s="92" t="s">
        <v>68</v>
      </c>
      <c r="S857" s="19"/>
      <c r="T857" s="19"/>
      <c r="U857" s="19">
        <v>1</v>
      </c>
      <c r="V857" s="19"/>
      <c r="W857" s="826"/>
      <c r="X857" s="143"/>
      <c r="Y857" s="144"/>
      <c r="AB857" s="137">
        <f t="shared" si="166"/>
        <v>1</v>
      </c>
      <c r="AC857" s="137">
        <f t="shared" si="167"/>
        <v>0</v>
      </c>
      <c r="AD857" s="137">
        <f t="shared" si="168"/>
        <v>0</v>
      </c>
      <c r="AE857" s="137">
        <f t="shared" si="169"/>
        <v>0</v>
      </c>
      <c r="AF857" s="137">
        <f t="shared" si="170"/>
        <v>0</v>
      </c>
      <c r="AG857" s="137">
        <f t="shared" si="171"/>
        <v>0</v>
      </c>
      <c r="AH857" s="137">
        <f t="shared" si="172"/>
        <v>0</v>
      </c>
      <c r="AI857" s="137">
        <f t="shared" si="173"/>
        <v>0</v>
      </c>
      <c r="AJ857" s="137">
        <f t="shared" si="174"/>
        <v>1</v>
      </c>
      <c r="AK857" s="137">
        <f t="shared" si="175"/>
        <v>1</v>
      </c>
      <c r="AL857" s="145"/>
      <c r="AM857" s="133">
        <f t="shared" si="176"/>
        <v>0</v>
      </c>
      <c r="AO857" s="133">
        <f t="shared" si="177"/>
        <v>1</v>
      </c>
    </row>
    <row r="858" spans="1:41" s="133" customFormat="1" ht="51">
      <c r="A858" s="594">
        <v>850</v>
      </c>
      <c r="B858" s="440" t="s">
        <v>1810</v>
      </c>
      <c r="C858" s="247" t="s">
        <v>1811</v>
      </c>
      <c r="D858" s="247" t="s">
        <v>1812</v>
      </c>
      <c r="E858" s="439">
        <v>2003</v>
      </c>
      <c r="F858" s="329" t="s">
        <v>1805</v>
      </c>
      <c r="G858" s="94" t="s">
        <v>37</v>
      </c>
      <c r="H858" s="94" t="s">
        <v>37</v>
      </c>
      <c r="I858" s="94"/>
      <c r="J858" s="94"/>
      <c r="K858" s="94"/>
      <c r="L858" s="94"/>
      <c r="M858" s="94" t="s">
        <v>37</v>
      </c>
      <c r="N858" s="94" t="s">
        <v>37</v>
      </c>
      <c r="O858" s="94" t="s">
        <v>37</v>
      </c>
      <c r="P858" s="840" t="s">
        <v>1802</v>
      </c>
      <c r="Q858" s="439" t="s">
        <v>1947</v>
      </c>
      <c r="R858" s="92" t="s">
        <v>68</v>
      </c>
      <c r="S858" s="19"/>
      <c r="T858" s="19"/>
      <c r="U858" s="19"/>
      <c r="V858" s="19">
        <v>1</v>
      </c>
      <c r="W858" s="826"/>
      <c r="X858" s="143"/>
      <c r="Y858" s="144"/>
      <c r="AB858" s="137">
        <f t="shared" si="166"/>
        <v>1</v>
      </c>
      <c r="AC858" s="137">
        <f t="shared" si="167"/>
        <v>1</v>
      </c>
      <c r="AD858" s="137">
        <f t="shared" si="168"/>
        <v>0</v>
      </c>
      <c r="AE858" s="137">
        <f t="shared" si="169"/>
        <v>0</v>
      </c>
      <c r="AF858" s="137">
        <f t="shared" si="170"/>
        <v>0</v>
      </c>
      <c r="AG858" s="137">
        <f t="shared" si="171"/>
        <v>0</v>
      </c>
      <c r="AH858" s="137">
        <f t="shared" si="172"/>
        <v>1</v>
      </c>
      <c r="AI858" s="137">
        <f t="shared" si="173"/>
        <v>1</v>
      </c>
      <c r="AJ858" s="137">
        <f t="shared" si="174"/>
        <v>1</v>
      </c>
      <c r="AK858" s="137">
        <f t="shared" si="175"/>
        <v>1</v>
      </c>
      <c r="AL858" s="145"/>
      <c r="AM858" s="133">
        <f t="shared" si="176"/>
        <v>0</v>
      </c>
      <c r="AO858" s="133">
        <f t="shared" si="177"/>
        <v>1</v>
      </c>
    </row>
    <row r="859" spans="1:41" s="133" customFormat="1" ht="51">
      <c r="A859" s="594">
        <v>851</v>
      </c>
      <c r="B859" s="440" t="s">
        <v>1813</v>
      </c>
      <c r="C859" s="247" t="s">
        <v>1814</v>
      </c>
      <c r="D859" s="247" t="s">
        <v>1815</v>
      </c>
      <c r="E859" s="439">
        <v>2001</v>
      </c>
      <c r="F859" s="329" t="s">
        <v>1805</v>
      </c>
      <c r="G859" s="94" t="s">
        <v>37</v>
      </c>
      <c r="H859" s="94" t="s">
        <v>37</v>
      </c>
      <c r="I859" s="94"/>
      <c r="J859" s="94"/>
      <c r="K859" s="94"/>
      <c r="L859" s="94"/>
      <c r="M859" s="94"/>
      <c r="N859" s="94"/>
      <c r="O859" s="94" t="s">
        <v>37</v>
      </c>
      <c r="P859" s="840" t="s">
        <v>1802</v>
      </c>
      <c r="Q859" s="439" t="s">
        <v>1947</v>
      </c>
      <c r="R859" s="92" t="s">
        <v>68</v>
      </c>
      <c r="S859" s="19"/>
      <c r="T859" s="19"/>
      <c r="U859" s="19"/>
      <c r="V859" s="19">
        <v>1</v>
      </c>
      <c r="W859" s="826"/>
      <c r="X859" s="143"/>
      <c r="Y859" s="144"/>
      <c r="AB859" s="137">
        <f t="shared" si="166"/>
        <v>1</v>
      </c>
      <c r="AC859" s="137">
        <f t="shared" si="167"/>
        <v>1</v>
      </c>
      <c r="AD859" s="137">
        <f t="shared" si="168"/>
        <v>0</v>
      </c>
      <c r="AE859" s="137">
        <f t="shared" si="169"/>
        <v>0</v>
      </c>
      <c r="AF859" s="137">
        <f t="shared" si="170"/>
        <v>0</v>
      </c>
      <c r="AG859" s="137">
        <f t="shared" si="171"/>
        <v>0</v>
      </c>
      <c r="AH859" s="137">
        <f t="shared" si="172"/>
        <v>0</v>
      </c>
      <c r="AI859" s="137">
        <f t="shared" si="173"/>
        <v>0</v>
      </c>
      <c r="AJ859" s="137">
        <f t="shared" si="174"/>
        <v>1</v>
      </c>
      <c r="AK859" s="137">
        <f t="shared" si="175"/>
        <v>1</v>
      </c>
      <c r="AL859" s="145"/>
      <c r="AM859" s="133">
        <f t="shared" si="176"/>
        <v>0</v>
      </c>
      <c r="AO859" s="133">
        <f t="shared" si="177"/>
        <v>1</v>
      </c>
    </row>
    <row r="860" spans="1:41" s="133" customFormat="1" ht="51">
      <c r="A860" s="594">
        <v>852</v>
      </c>
      <c r="B860" s="440" t="s">
        <v>1816</v>
      </c>
      <c r="C860" s="247" t="s">
        <v>1817</v>
      </c>
      <c r="D860" s="247" t="s">
        <v>1812</v>
      </c>
      <c r="E860" s="439">
        <v>2008</v>
      </c>
      <c r="F860" s="329" t="s">
        <v>1805</v>
      </c>
      <c r="G860" s="94" t="s">
        <v>37</v>
      </c>
      <c r="H860" s="94" t="s">
        <v>37</v>
      </c>
      <c r="I860" s="95"/>
      <c r="J860" s="95"/>
      <c r="K860" s="95"/>
      <c r="L860" s="95"/>
      <c r="M860" s="95"/>
      <c r="N860" s="95"/>
      <c r="O860" s="94" t="s">
        <v>37</v>
      </c>
      <c r="P860" s="840" t="s">
        <v>1802</v>
      </c>
      <c r="Q860" s="439" t="s">
        <v>1947</v>
      </c>
      <c r="R860" s="92" t="s">
        <v>68</v>
      </c>
      <c r="S860" s="19">
        <v>1</v>
      </c>
      <c r="T860" s="19"/>
      <c r="U860" s="19"/>
      <c r="V860" s="19"/>
      <c r="W860" s="826"/>
      <c r="X860" s="143"/>
      <c r="Y860" s="144"/>
      <c r="AB860" s="137">
        <f t="shared" si="166"/>
        <v>1</v>
      </c>
      <c r="AC860" s="137">
        <f t="shared" si="167"/>
        <v>1</v>
      </c>
      <c r="AD860" s="137">
        <f t="shared" si="168"/>
        <v>0</v>
      </c>
      <c r="AE860" s="137">
        <f t="shared" si="169"/>
        <v>0</v>
      </c>
      <c r="AF860" s="137">
        <f t="shared" si="170"/>
        <v>0</v>
      </c>
      <c r="AG860" s="137">
        <f t="shared" si="171"/>
        <v>0</v>
      </c>
      <c r="AH860" s="137">
        <f t="shared" si="172"/>
        <v>0</v>
      </c>
      <c r="AI860" s="137">
        <f t="shared" si="173"/>
        <v>0</v>
      </c>
      <c r="AJ860" s="137">
        <f t="shared" si="174"/>
        <v>1</v>
      </c>
      <c r="AK860" s="137">
        <f t="shared" si="175"/>
        <v>1</v>
      </c>
      <c r="AL860" s="145"/>
      <c r="AM860" s="133">
        <f t="shared" si="176"/>
        <v>0</v>
      </c>
      <c r="AO860" s="133">
        <f t="shared" si="177"/>
        <v>1</v>
      </c>
    </row>
    <row r="861" spans="1:41" s="133" customFormat="1" ht="51">
      <c r="A861" s="594">
        <v>853</v>
      </c>
      <c r="B861" s="440" t="s">
        <v>1818</v>
      </c>
      <c r="C861" s="247" t="s">
        <v>1819</v>
      </c>
      <c r="D861" s="247" t="s">
        <v>1812</v>
      </c>
      <c r="E861" s="439"/>
      <c r="F861" s="329" t="s">
        <v>1805</v>
      </c>
      <c r="G861" s="94" t="s">
        <v>37</v>
      </c>
      <c r="H861" s="94" t="s">
        <v>37</v>
      </c>
      <c r="I861" s="94"/>
      <c r="J861" s="94"/>
      <c r="K861" s="94"/>
      <c r="L861" s="94"/>
      <c r="M861" s="94"/>
      <c r="N861" s="94"/>
      <c r="O861" s="94" t="s">
        <v>37</v>
      </c>
      <c r="P861" s="840" t="s">
        <v>1802</v>
      </c>
      <c r="Q861" s="439" t="s">
        <v>1947</v>
      </c>
      <c r="R861" s="92" t="s">
        <v>68</v>
      </c>
      <c r="S861" s="19"/>
      <c r="T861" s="19"/>
      <c r="U861" s="19">
        <v>1</v>
      </c>
      <c r="V861" s="19"/>
      <c r="W861" s="826"/>
      <c r="X861" s="143"/>
      <c r="Y861" s="144"/>
      <c r="AB861" s="137">
        <f t="shared" si="166"/>
        <v>1</v>
      </c>
      <c r="AC861" s="137">
        <f t="shared" si="167"/>
        <v>1</v>
      </c>
      <c r="AD861" s="137">
        <f t="shared" si="168"/>
        <v>0</v>
      </c>
      <c r="AE861" s="137">
        <f t="shared" si="169"/>
        <v>0</v>
      </c>
      <c r="AF861" s="137">
        <f t="shared" si="170"/>
        <v>0</v>
      </c>
      <c r="AG861" s="137">
        <f t="shared" si="171"/>
        <v>0</v>
      </c>
      <c r="AH861" s="137">
        <f t="shared" si="172"/>
        <v>0</v>
      </c>
      <c r="AI861" s="137">
        <f t="shared" si="173"/>
        <v>0</v>
      </c>
      <c r="AJ861" s="137">
        <f t="shared" si="174"/>
        <v>1</v>
      </c>
      <c r="AK861" s="137">
        <f t="shared" si="175"/>
        <v>1</v>
      </c>
      <c r="AL861" s="145"/>
      <c r="AM861" s="133">
        <f t="shared" si="176"/>
        <v>0</v>
      </c>
      <c r="AO861" s="133">
        <f t="shared" si="177"/>
        <v>1</v>
      </c>
    </row>
    <row r="862" spans="1:41" s="133" customFormat="1" ht="51">
      <c r="A862" s="594">
        <v>854</v>
      </c>
      <c r="B862" s="440" t="s">
        <v>288</v>
      </c>
      <c r="C862" s="247" t="s">
        <v>1819</v>
      </c>
      <c r="D862" s="247" t="s">
        <v>1812</v>
      </c>
      <c r="E862" s="439">
        <v>2008</v>
      </c>
      <c r="F862" s="329" t="s">
        <v>1805</v>
      </c>
      <c r="G862" s="94" t="s">
        <v>37</v>
      </c>
      <c r="H862" s="94" t="s">
        <v>37</v>
      </c>
      <c r="I862" s="94"/>
      <c r="J862" s="94"/>
      <c r="K862" s="94"/>
      <c r="L862" s="94"/>
      <c r="M862" s="94"/>
      <c r="N862" s="94"/>
      <c r="O862" s="94" t="s">
        <v>37</v>
      </c>
      <c r="P862" s="840" t="s">
        <v>1802</v>
      </c>
      <c r="Q862" s="439" t="s">
        <v>1947</v>
      </c>
      <c r="R862" s="92" t="s">
        <v>68</v>
      </c>
      <c r="S862" s="19">
        <v>1</v>
      </c>
      <c r="T862" s="19"/>
      <c r="U862" s="19"/>
      <c r="V862" s="19"/>
      <c r="W862" s="826"/>
      <c r="X862" s="143"/>
      <c r="Y862" s="144"/>
      <c r="AB862" s="137">
        <f t="shared" si="166"/>
        <v>1</v>
      </c>
      <c r="AC862" s="137">
        <f t="shared" si="167"/>
        <v>1</v>
      </c>
      <c r="AD862" s="137">
        <f t="shared" si="168"/>
        <v>0</v>
      </c>
      <c r="AE862" s="137">
        <f t="shared" si="169"/>
        <v>0</v>
      </c>
      <c r="AF862" s="137">
        <f t="shared" si="170"/>
        <v>0</v>
      </c>
      <c r="AG862" s="137">
        <f t="shared" si="171"/>
        <v>0</v>
      </c>
      <c r="AH862" s="137">
        <f t="shared" si="172"/>
        <v>0</v>
      </c>
      <c r="AI862" s="137">
        <f t="shared" si="173"/>
        <v>0</v>
      </c>
      <c r="AJ862" s="137">
        <f t="shared" si="174"/>
        <v>1</v>
      </c>
      <c r="AK862" s="137">
        <f t="shared" si="175"/>
        <v>1</v>
      </c>
      <c r="AL862" s="145"/>
      <c r="AM862" s="133">
        <f t="shared" si="176"/>
        <v>0</v>
      </c>
      <c r="AO862" s="133">
        <f t="shared" si="177"/>
        <v>1</v>
      </c>
    </row>
    <row r="863" spans="1:41" s="133" customFormat="1" ht="58.5" customHeight="1">
      <c r="A863" s="594">
        <v>855</v>
      </c>
      <c r="B863" s="440" t="s">
        <v>1820</v>
      </c>
      <c r="C863" s="247" t="s">
        <v>1819</v>
      </c>
      <c r="D863" s="247" t="s">
        <v>1821</v>
      </c>
      <c r="E863" s="439">
        <v>2001</v>
      </c>
      <c r="F863" s="329" t="s">
        <v>1805</v>
      </c>
      <c r="G863" s="94" t="s">
        <v>37</v>
      </c>
      <c r="H863" s="94" t="s">
        <v>37</v>
      </c>
      <c r="I863" s="94"/>
      <c r="J863" s="94"/>
      <c r="K863" s="94"/>
      <c r="L863" s="94"/>
      <c r="M863" s="94"/>
      <c r="N863" s="94"/>
      <c r="O863" s="94" t="s">
        <v>37</v>
      </c>
      <c r="P863" s="840" t="s">
        <v>1802</v>
      </c>
      <c r="Q863" s="439" t="s">
        <v>1947</v>
      </c>
      <c r="R863" s="92" t="s">
        <v>67</v>
      </c>
      <c r="S863" s="19"/>
      <c r="T863" s="19"/>
      <c r="U863" s="19"/>
      <c r="V863" s="19">
        <v>1</v>
      </c>
      <c r="W863" s="826"/>
      <c r="X863" s="143"/>
      <c r="Y863" s="144"/>
      <c r="AB863" s="137">
        <f t="shared" si="166"/>
        <v>1</v>
      </c>
      <c r="AC863" s="137">
        <f t="shared" si="167"/>
        <v>1</v>
      </c>
      <c r="AD863" s="137">
        <f t="shared" si="168"/>
        <v>0</v>
      </c>
      <c r="AE863" s="137">
        <f t="shared" si="169"/>
        <v>0</v>
      </c>
      <c r="AF863" s="137">
        <f t="shared" si="170"/>
        <v>0</v>
      </c>
      <c r="AG863" s="137">
        <f t="shared" si="171"/>
        <v>0</v>
      </c>
      <c r="AH863" s="137">
        <f t="shared" si="172"/>
        <v>0</v>
      </c>
      <c r="AI863" s="137">
        <f t="shared" si="173"/>
        <v>0</v>
      </c>
      <c r="AJ863" s="137">
        <f t="shared" si="174"/>
        <v>1</v>
      </c>
      <c r="AK863" s="137">
        <f t="shared" si="175"/>
        <v>1</v>
      </c>
      <c r="AL863" s="145"/>
      <c r="AM863" s="133">
        <f t="shared" si="176"/>
        <v>0</v>
      </c>
      <c r="AO863" s="133">
        <f t="shared" si="177"/>
        <v>1</v>
      </c>
    </row>
    <row r="864" spans="1:41" s="133" customFormat="1" ht="55.5" customHeight="1">
      <c r="A864" s="594">
        <v>856</v>
      </c>
      <c r="B864" s="440" t="s">
        <v>1822</v>
      </c>
      <c r="C864" s="247" t="s">
        <v>1823</v>
      </c>
      <c r="D864" s="247" t="s">
        <v>1815</v>
      </c>
      <c r="E864" s="439">
        <v>2002</v>
      </c>
      <c r="F864" s="329" t="s">
        <v>1805</v>
      </c>
      <c r="G864" s="94" t="s">
        <v>37</v>
      </c>
      <c r="H864" s="94" t="s">
        <v>37</v>
      </c>
      <c r="I864" s="94"/>
      <c r="J864" s="94"/>
      <c r="K864" s="94"/>
      <c r="L864" s="94"/>
      <c r="M864" s="94"/>
      <c r="N864" s="94"/>
      <c r="O864" s="94" t="s">
        <v>37</v>
      </c>
      <c r="P864" s="840" t="s">
        <v>1802</v>
      </c>
      <c r="Q864" s="439" t="s">
        <v>1947</v>
      </c>
      <c r="R864" s="92" t="s">
        <v>68</v>
      </c>
      <c r="S864" s="19"/>
      <c r="T864" s="19"/>
      <c r="U864" s="19"/>
      <c r="V864" s="19">
        <v>1</v>
      </c>
      <c r="W864" s="826"/>
      <c r="X864" s="143"/>
      <c r="Y864" s="144"/>
      <c r="AB864" s="137">
        <f t="shared" si="166"/>
        <v>1</v>
      </c>
      <c r="AC864" s="137">
        <f t="shared" si="167"/>
        <v>1</v>
      </c>
      <c r="AD864" s="137">
        <f t="shared" si="168"/>
        <v>0</v>
      </c>
      <c r="AE864" s="137">
        <f t="shared" si="169"/>
        <v>0</v>
      </c>
      <c r="AF864" s="137">
        <f t="shared" si="170"/>
        <v>0</v>
      </c>
      <c r="AG864" s="137">
        <f t="shared" si="171"/>
        <v>0</v>
      </c>
      <c r="AH864" s="137">
        <f t="shared" si="172"/>
        <v>0</v>
      </c>
      <c r="AI864" s="137">
        <f t="shared" si="173"/>
        <v>0</v>
      </c>
      <c r="AJ864" s="137">
        <f t="shared" si="174"/>
        <v>1</v>
      </c>
      <c r="AK864" s="137">
        <f t="shared" si="175"/>
        <v>1</v>
      </c>
      <c r="AL864" s="145"/>
      <c r="AM864" s="133">
        <f t="shared" si="176"/>
        <v>0</v>
      </c>
      <c r="AO864" s="133">
        <f t="shared" si="177"/>
        <v>1</v>
      </c>
    </row>
    <row r="865" spans="1:41" s="133" customFormat="1" ht="57.75" customHeight="1">
      <c r="A865" s="594">
        <v>857</v>
      </c>
      <c r="B865" s="440" t="s">
        <v>1824</v>
      </c>
      <c r="C865" s="247" t="s">
        <v>1825</v>
      </c>
      <c r="D865" s="247" t="s">
        <v>1826</v>
      </c>
      <c r="E865" s="439">
        <v>2002</v>
      </c>
      <c r="F865" s="329" t="s">
        <v>1805</v>
      </c>
      <c r="G865" s="94" t="s">
        <v>37</v>
      </c>
      <c r="H865" s="94" t="s">
        <v>37</v>
      </c>
      <c r="I865" s="94"/>
      <c r="J865" s="94"/>
      <c r="K865" s="94"/>
      <c r="L865" s="94"/>
      <c r="M865" s="94"/>
      <c r="N865" s="94"/>
      <c r="O865" s="94" t="s">
        <v>37</v>
      </c>
      <c r="P865" s="840" t="s">
        <v>1802</v>
      </c>
      <c r="Q865" s="439" t="s">
        <v>1947</v>
      </c>
      <c r="R865" s="92" t="s">
        <v>67</v>
      </c>
      <c r="S865" s="19"/>
      <c r="T865" s="19"/>
      <c r="U865" s="19"/>
      <c r="V865" s="19">
        <v>1</v>
      </c>
      <c r="W865" s="826"/>
      <c r="X865" s="143"/>
      <c r="Y865" s="144"/>
      <c r="AB865" s="137">
        <f t="shared" si="166"/>
        <v>1</v>
      </c>
      <c r="AC865" s="137">
        <f t="shared" si="167"/>
        <v>1</v>
      </c>
      <c r="AD865" s="137">
        <f t="shared" si="168"/>
        <v>0</v>
      </c>
      <c r="AE865" s="137">
        <f t="shared" si="169"/>
        <v>0</v>
      </c>
      <c r="AF865" s="137">
        <f t="shared" si="170"/>
        <v>0</v>
      </c>
      <c r="AG865" s="137">
        <f t="shared" si="171"/>
        <v>0</v>
      </c>
      <c r="AH865" s="137">
        <f t="shared" si="172"/>
        <v>0</v>
      </c>
      <c r="AI865" s="137">
        <f t="shared" si="173"/>
        <v>0</v>
      </c>
      <c r="AJ865" s="137">
        <f t="shared" si="174"/>
        <v>1</v>
      </c>
      <c r="AK865" s="137">
        <f t="shared" si="175"/>
        <v>1</v>
      </c>
      <c r="AL865" s="145"/>
      <c r="AM865" s="133">
        <f t="shared" si="176"/>
        <v>0</v>
      </c>
      <c r="AO865" s="133">
        <f t="shared" si="177"/>
        <v>1</v>
      </c>
    </row>
    <row r="866" spans="1:41" s="133" customFormat="1" ht="51">
      <c r="A866" s="594">
        <v>858</v>
      </c>
      <c r="B866" s="440" t="s">
        <v>1827</v>
      </c>
      <c r="C866" s="247" t="s">
        <v>1825</v>
      </c>
      <c r="D866" s="247" t="s">
        <v>1828</v>
      </c>
      <c r="E866" s="439">
        <v>2003</v>
      </c>
      <c r="F866" s="329" t="s">
        <v>1801</v>
      </c>
      <c r="G866" s="94" t="s">
        <v>37</v>
      </c>
      <c r="H866" s="94"/>
      <c r="I866" s="94"/>
      <c r="J866" s="94"/>
      <c r="K866" s="94"/>
      <c r="L866" s="94"/>
      <c r="M866" s="94"/>
      <c r="N866" s="94"/>
      <c r="O866" s="94" t="s">
        <v>37</v>
      </c>
      <c r="P866" s="840" t="s">
        <v>1802</v>
      </c>
      <c r="Q866" s="439" t="s">
        <v>1947</v>
      </c>
      <c r="R866" s="92" t="s">
        <v>68</v>
      </c>
      <c r="S866" s="19"/>
      <c r="T866" s="19"/>
      <c r="U866" s="19"/>
      <c r="V866" s="19">
        <v>1</v>
      </c>
      <c r="W866" s="826"/>
      <c r="X866" s="143"/>
      <c r="Y866" s="144"/>
      <c r="AB866" s="137">
        <f t="shared" si="166"/>
        <v>1</v>
      </c>
      <c r="AC866" s="137">
        <f t="shared" si="167"/>
        <v>0</v>
      </c>
      <c r="AD866" s="137">
        <f t="shared" si="168"/>
        <v>0</v>
      </c>
      <c r="AE866" s="137">
        <f t="shared" si="169"/>
        <v>0</v>
      </c>
      <c r="AF866" s="137">
        <f t="shared" si="170"/>
        <v>0</v>
      </c>
      <c r="AG866" s="137">
        <f t="shared" si="171"/>
        <v>0</v>
      </c>
      <c r="AH866" s="137">
        <f t="shared" si="172"/>
        <v>0</v>
      </c>
      <c r="AI866" s="137">
        <f t="shared" si="173"/>
        <v>0</v>
      </c>
      <c r="AJ866" s="137">
        <f t="shared" si="174"/>
        <v>1</v>
      </c>
      <c r="AK866" s="137">
        <f t="shared" si="175"/>
        <v>1</v>
      </c>
      <c r="AL866" s="145"/>
      <c r="AM866" s="133">
        <f t="shared" si="176"/>
        <v>0</v>
      </c>
      <c r="AO866" s="133">
        <f t="shared" si="177"/>
        <v>1</v>
      </c>
    </row>
    <row r="867" spans="1:41" s="133" customFormat="1" ht="51">
      <c r="A867" s="594">
        <v>859</v>
      </c>
      <c r="B867" s="440" t="s">
        <v>1829</v>
      </c>
      <c r="C867" s="247" t="s">
        <v>1830</v>
      </c>
      <c r="D867" s="247" t="s">
        <v>1831</v>
      </c>
      <c r="E867" s="439"/>
      <c r="F867" s="329" t="s">
        <v>1801</v>
      </c>
      <c r="G867" s="94" t="s">
        <v>37</v>
      </c>
      <c r="H867" s="94"/>
      <c r="I867" s="94"/>
      <c r="J867" s="94"/>
      <c r="K867" s="94"/>
      <c r="L867" s="94"/>
      <c r="M867" s="94"/>
      <c r="N867" s="94"/>
      <c r="O867" s="94" t="s">
        <v>37</v>
      </c>
      <c r="P867" s="840" t="s">
        <v>1802</v>
      </c>
      <c r="Q867" s="439" t="s">
        <v>1947</v>
      </c>
      <c r="R867" s="92" t="s">
        <v>68</v>
      </c>
      <c r="S867" s="19"/>
      <c r="T867" s="19"/>
      <c r="U867" s="19">
        <v>1</v>
      </c>
      <c r="V867" s="19"/>
      <c r="W867" s="826"/>
      <c r="X867" s="143"/>
      <c r="Y867" s="144"/>
      <c r="AB867" s="137">
        <f t="shared" si="166"/>
        <v>1</v>
      </c>
      <c r="AC867" s="137">
        <f t="shared" si="167"/>
        <v>0</v>
      </c>
      <c r="AD867" s="137">
        <f t="shared" si="168"/>
        <v>0</v>
      </c>
      <c r="AE867" s="137">
        <f t="shared" si="169"/>
        <v>0</v>
      </c>
      <c r="AF867" s="137">
        <f t="shared" si="170"/>
        <v>0</v>
      </c>
      <c r="AG867" s="137">
        <f t="shared" si="171"/>
        <v>0</v>
      </c>
      <c r="AH867" s="137">
        <f t="shared" si="172"/>
        <v>0</v>
      </c>
      <c r="AI867" s="137">
        <f t="shared" si="173"/>
        <v>0</v>
      </c>
      <c r="AJ867" s="137">
        <f t="shared" si="174"/>
        <v>1</v>
      </c>
      <c r="AK867" s="137">
        <f t="shared" si="175"/>
        <v>1</v>
      </c>
      <c r="AL867" s="145"/>
      <c r="AM867" s="133">
        <f t="shared" si="176"/>
        <v>0</v>
      </c>
      <c r="AO867" s="133">
        <f t="shared" si="177"/>
        <v>1</v>
      </c>
    </row>
    <row r="868" spans="1:41" s="133" customFormat="1" ht="60" customHeight="1">
      <c r="A868" s="594">
        <v>860</v>
      </c>
      <c r="B868" s="440" t="s">
        <v>1832</v>
      </c>
      <c r="C868" s="247" t="s">
        <v>1833</v>
      </c>
      <c r="D868" s="247" t="s">
        <v>1831</v>
      </c>
      <c r="E868" s="439">
        <v>2005</v>
      </c>
      <c r="F868" s="329" t="s">
        <v>1805</v>
      </c>
      <c r="G868" s="94" t="s">
        <v>37</v>
      </c>
      <c r="H868" s="94" t="s">
        <v>37</v>
      </c>
      <c r="I868" s="94"/>
      <c r="J868" s="94"/>
      <c r="K868" s="94"/>
      <c r="L868" s="94"/>
      <c r="M868" s="94"/>
      <c r="N868" s="94"/>
      <c r="O868" s="94" t="s">
        <v>37</v>
      </c>
      <c r="P868" s="840" t="s">
        <v>1802</v>
      </c>
      <c r="Q868" s="439" t="s">
        <v>1947</v>
      </c>
      <c r="R868" s="92" t="s">
        <v>67</v>
      </c>
      <c r="S868" s="19">
        <v>1</v>
      </c>
      <c r="T868" s="19"/>
      <c r="U868" s="19"/>
      <c r="V868" s="19"/>
      <c r="W868" s="826"/>
      <c r="X868" s="143"/>
      <c r="Y868" s="144"/>
      <c r="AB868" s="137">
        <f t="shared" si="166"/>
        <v>1</v>
      </c>
      <c r="AC868" s="137">
        <f t="shared" si="167"/>
        <v>1</v>
      </c>
      <c r="AD868" s="137">
        <f t="shared" si="168"/>
        <v>0</v>
      </c>
      <c r="AE868" s="137">
        <f t="shared" si="169"/>
        <v>0</v>
      </c>
      <c r="AF868" s="137">
        <f t="shared" si="170"/>
        <v>0</v>
      </c>
      <c r="AG868" s="137">
        <f t="shared" si="171"/>
        <v>0</v>
      </c>
      <c r="AH868" s="137">
        <f t="shared" si="172"/>
        <v>0</v>
      </c>
      <c r="AI868" s="137">
        <f t="shared" si="173"/>
        <v>0</v>
      </c>
      <c r="AJ868" s="137">
        <f t="shared" si="174"/>
        <v>1</v>
      </c>
      <c r="AK868" s="137">
        <f t="shared" si="175"/>
        <v>1</v>
      </c>
      <c r="AL868" s="145"/>
      <c r="AM868" s="133">
        <f t="shared" si="176"/>
        <v>0</v>
      </c>
      <c r="AO868" s="133">
        <f t="shared" si="177"/>
        <v>1</v>
      </c>
    </row>
    <row r="869" spans="1:41" s="133" customFormat="1" ht="59.25" customHeight="1">
      <c r="A869" s="594">
        <v>861</v>
      </c>
      <c r="B869" s="440" t="s">
        <v>1834</v>
      </c>
      <c r="C869" s="247" t="s">
        <v>1835</v>
      </c>
      <c r="D869" s="247" t="s">
        <v>1836</v>
      </c>
      <c r="E869" s="439">
        <v>2010</v>
      </c>
      <c r="F869" s="329" t="s">
        <v>1805</v>
      </c>
      <c r="G869" s="94" t="s">
        <v>37</v>
      </c>
      <c r="H869" s="94"/>
      <c r="I869" s="94"/>
      <c r="J869" s="94"/>
      <c r="K869" s="94"/>
      <c r="L869" s="94"/>
      <c r="M869" s="94"/>
      <c r="N869" s="94"/>
      <c r="O869" s="94" t="s">
        <v>37</v>
      </c>
      <c r="P869" s="840" t="s">
        <v>1802</v>
      </c>
      <c r="Q869" s="439" t="s">
        <v>1947</v>
      </c>
      <c r="R869" s="92" t="s">
        <v>68</v>
      </c>
      <c r="S869" s="19">
        <v>1</v>
      </c>
      <c r="T869" s="19"/>
      <c r="U869" s="19"/>
      <c r="V869" s="19"/>
      <c r="W869" s="826"/>
      <c r="X869" s="143"/>
      <c r="Y869" s="144"/>
      <c r="AB869" s="137">
        <f t="shared" si="166"/>
        <v>1</v>
      </c>
      <c r="AC869" s="137">
        <f t="shared" si="167"/>
        <v>0</v>
      </c>
      <c r="AD869" s="137">
        <f t="shared" si="168"/>
        <v>0</v>
      </c>
      <c r="AE869" s="137">
        <f t="shared" si="169"/>
        <v>0</v>
      </c>
      <c r="AF869" s="137">
        <f t="shared" si="170"/>
        <v>0</v>
      </c>
      <c r="AG869" s="137">
        <f t="shared" si="171"/>
        <v>0</v>
      </c>
      <c r="AH869" s="137">
        <f t="shared" si="172"/>
        <v>0</v>
      </c>
      <c r="AI869" s="137">
        <f t="shared" si="173"/>
        <v>0</v>
      </c>
      <c r="AJ869" s="137">
        <f t="shared" si="174"/>
        <v>1</v>
      </c>
      <c r="AK869" s="137">
        <f t="shared" si="175"/>
        <v>1</v>
      </c>
      <c r="AL869" s="145"/>
      <c r="AM869" s="133">
        <f t="shared" si="176"/>
        <v>0</v>
      </c>
      <c r="AO869" s="133">
        <f t="shared" si="177"/>
        <v>1</v>
      </c>
    </row>
    <row r="870" spans="1:41" s="133" customFormat="1" ht="51">
      <c r="A870" s="594">
        <v>862</v>
      </c>
      <c r="B870" s="440" t="s">
        <v>1837</v>
      </c>
      <c r="C870" s="247" t="s">
        <v>1823</v>
      </c>
      <c r="D870" s="247" t="s">
        <v>1838</v>
      </c>
      <c r="E870" s="439">
        <v>2013</v>
      </c>
      <c r="F870" s="329" t="s">
        <v>1805</v>
      </c>
      <c r="G870" s="94" t="s">
        <v>37</v>
      </c>
      <c r="H870" s="94"/>
      <c r="I870" s="94"/>
      <c r="J870" s="94"/>
      <c r="K870" s="94"/>
      <c r="L870" s="94"/>
      <c r="M870" s="94" t="s">
        <v>37</v>
      </c>
      <c r="N870" s="94" t="s">
        <v>37</v>
      </c>
      <c r="O870" s="94" t="s">
        <v>37</v>
      </c>
      <c r="P870" s="840" t="s">
        <v>1802</v>
      </c>
      <c r="Q870" s="439" t="s">
        <v>1947</v>
      </c>
      <c r="R870" s="92" t="s">
        <v>68</v>
      </c>
      <c r="S870" s="19"/>
      <c r="T870" s="19">
        <v>1</v>
      </c>
      <c r="U870" s="19"/>
      <c r="V870" s="19"/>
      <c r="W870" s="826"/>
      <c r="X870" s="143"/>
      <c r="Y870" s="144"/>
      <c r="AB870" s="137">
        <f t="shared" si="166"/>
        <v>1</v>
      </c>
      <c r="AC870" s="137">
        <f t="shared" si="167"/>
        <v>0</v>
      </c>
      <c r="AD870" s="137">
        <f t="shared" si="168"/>
        <v>0</v>
      </c>
      <c r="AE870" s="137">
        <f t="shared" si="169"/>
        <v>0</v>
      </c>
      <c r="AF870" s="137">
        <f t="shared" si="170"/>
        <v>0</v>
      </c>
      <c r="AG870" s="137">
        <f t="shared" si="171"/>
        <v>0</v>
      </c>
      <c r="AH870" s="137">
        <f t="shared" si="172"/>
        <v>1</v>
      </c>
      <c r="AI870" s="137">
        <f t="shared" si="173"/>
        <v>1</v>
      </c>
      <c r="AJ870" s="137">
        <f t="shared" si="174"/>
        <v>1</v>
      </c>
      <c r="AK870" s="137">
        <f t="shared" si="175"/>
        <v>1</v>
      </c>
      <c r="AL870" s="145"/>
      <c r="AM870" s="133">
        <f t="shared" si="176"/>
        <v>0</v>
      </c>
      <c r="AO870" s="133">
        <f t="shared" si="177"/>
        <v>1</v>
      </c>
    </row>
    <row r="871" spans="1:41" s="133" customFormat="1" ht="51">
      <c r="A871" s="594">
        <v>863</v>
      </c>
      <c r="B871" s="440" t="s">
        <v>1839</v>
      </c>
      <c r="C871" s="247" t="s">
        <v>1840</v>
      </c>
      <c r="D871" s="247" t="s">
        <v>1841</v>
      </c>
      <c r="E871" s="439">
        <v>2014</v>
      </c>
      <c r="F871" s="329" t="s">
        <v>1805</v>
      </c>
      <c r="G871" s="94" t="s">
        <v>37</v>
      </c>
      <c r="H871" s="94"/>
      <c r="I871" s="94"/>
      <c r="J871" s="94"/>
      <c r="K871" s="94"/>
      <c r="L871" s="94"/>
      <c r="M871" s="94"/>
      <c r="N871" s="94" t="s">
        <v>37</v>
      </c>
      <c r="O871" s="94" t="s">
        <v>37</v>
      </c>
      <c r="P871" s="840" t="s">
        <v>1802</v>
      </c>
      <c r="Q871" s="439" t="s">
        <v>1947</v>
      </c>
      <c r="R871" s="92" t="s">
        <v>68</v>
      </c>
      <c r="S871" s="19"/>
      <c r="T871" s="19">
        <v>1</v>
      </c>
      <c r="U871" s="19"/>
      <c r="V871" s="19"/>
      <c r="W871" s="826"/>
      <c r="X871" s="143"/>
      <c r="Y871" s="144"/>
      <c r="AB871" s="137">
        <f t="shared" si="166"/>
        <v>1</v>
      </c>
      <c r="AC871" s="137">
        <f t="shared" si="167"/>
        <v>0</v>
      </c>
      <c r="AD871" s="137">
        <f t="shared" si="168"/>
        <v>0</v>
      </c>
      <c r="AE871" s="137">
        <f t="shared" si="169"/>
        <v>0</v>
      </c>
      <c r="AF871" s="137">
        <f t="shared" si="170"/>
        <v>0</v>
      </c>
      <c r="AG871" s="137">
        <f t="shared" si="171"/>
        <v>0</v>
      </c>
      <c r="AH871" s="137">
        <f t="shared" si="172"/>
        <v>0</v>
      </c>
      <c r="AI871" s="137">
        <f t="shared" si="173"/>
        <v>1</v>
      </c>
      <c r="AJ871" s="137">
        <f t="shared" si="174"/>
        <v>1</v>
      </c>
      <c r="AK871" s="137">
        <f t="shared" si="175"/>
        <v>1</v>
      </c>
      <c r="AL871" s="145"/>
      <c r="AM871" s="133">
        <f t="shared" si="176"/>
        <v>0</v>
      </c>
      <c r="AO871" s="133">
        <f t="shared" si="177"/>
        <v>1</v>
      </c>
    </row>
    <row r="872" spans="1:41" s="133" customFormat="1" ht="38.25">
      <c r="A872" s="594">
        <v>864</v>
      </c>
      <c r="B872" s="222" t="s">
        <v>1842</v>
      </c>
      <c r="C872" s="247" t="s">
        <v>1843</v>
      </c>
      <c r="D872" s="247"/>
      <c r="E872" s="775">
        <v>39717</v>
      </c>
      <c r="F872" s="222"/>
      <c r="G872" s="27"/>
      <c r="H872" s="27"/>
      <c r="I872" s="27"/>
      <c r="J872" s="27"/>
      <c r="K872" s="27"/>
      <c r="L872" s="27"/>
      <c r="M872" s="27"/>
      <c r="N872" s="27"/>
      <c r="O872" s="27"/>
      <c r="P872" s="840" t="s">
        <v>1844</v>
      </c>
      <c r="Q872" s="439" t="s">
        <v>1947</v>
      </c>
      <c r="R872" s="92" t="s">
        <v>68</v>
      </c>
      <c r="S872" s="19">
        <v>1</v>
      </c>
      <c r="T872" s="19"/>
      <c r="U872" s="19"/>
      <c r="V872" s="19"/>
      <c r="W872" s="826"/>
      <c r="X872" s="143"/>
      <c r="Y872" s="144">
        <v>1</v>
      </c>
      <c r="AB872" s="137">
        <f t="shared" si="166"/>
        <v>0</v>
      </c>
      <c r="AC872" s="137">
        <f t="shared" si="167"/>
        <v>0</v>
      </c>
      <c r="AD872" s="137">
        <f t="shared" si="168"/>
        <v>0</v>
      </c>
      <c r="AE872" s="137">
        <f t="shared" si="169"/>
        <v>0</v>
      </c>
      <c r="AF872" s="137">
        <f t="shared" si="170"/>
        <v>0</v>
      </c>
      <c r="AG872" s="137">
        <f t="shared" si="171"/>
        <v>0</v>
      </c>
      <c r="AH872" s="137">
        <f t="shared" si="172"/>
        <v>0</v>
      </c>
      <c r="AI872" s="137">
        <f t="shared" si="173"/>
        <v>0</v>
      </c>
      <c r="AJ872" s="137">
        <f t="shared" si="174"/>
        <v>0</v>
      </c>
      <c r="AK872" s="137">
        <f t="shared" si="175"/>
        <v>1</v>
      </c>
      <c r="AL872" s="145"/>
      <c r="AM872" s="133">
        <f t="shared" si="176"/>
        <v>1</v>
      </c>
      <c r="AO872" s="133">
        <f t="shared" si="177"/>
        <v>0</v>
      </c>
    </row>
    <row r="873" spans="1:41" s="133" customFormat="1" ht="38.25">
      <c r="A873" s="594">
        <v>865</v>
      </c>
      <c r="B873" s="222" t="s">
        <v>1845</v>
      </c>
      <c r="C873" s="247" t="s">
        <v>1846</v>
      </c>
      <c r="D873" s="247" t="s">
        <v>1847</v>
      </c>
      <c r="E873" s="775">
        <v>38730</v>
      </c>
      <c r="F873" s="222"/>
      <c r="G873" s="27"/>
      <c r="H873" s="27"/>
      <c r="I873" s="27"/>
      <c r="J873" s="27"/>
      <c r="K873" s="27"/>
      <c r="L873" s="27"/>
      <c r="M873" s="27"/>
      <c r="N873" s="27"/>
      <c r="O873" s="27"/>
      <c r="P873" s="840" t="s">
        <v>1844</v>
      </c>
      <c r="Q873" s="439" t="s">
        <v>1947</v>
      </c>
      <c r="R873" s="92" t="s">
        <v>68</v>
      </c>
      <c r="S873" s="19">
        <v>1</v>
      </c>
      <c r="T873" s="19"/>
      <c r="U873" s="19"/>
      <c r="V873" s="19"/>
      <c r="W873" s="826"/>
      <c r="X873" s="143"/>
      <c r="Y873" s="144">
        <v>1</v>
      </c>
      <c r="AB873" s="137">
        <f t="shared" si="166"/>
        <v>0</v>
      </c>
      <c r="AC873" s="137">
        <f t="shared" si="167"/>
        <v>0</v>
      </c>
      <c r="AD873" s="137">
        <f t="shared" si="168"/>
        <v>0</v>
      </c>
      <c r="AE873" s="137">
        <f t="shared" si="169"/>
        <v>0</v>
      </c>
      <c r="AF873" s="137">
        <f t="shared" si="170"/>
        <v>0</v>
      </c>
      <c r="AG873" s="137">
        <f t="shared" si="171"/>
        <v>0</v>
      </c>
      <c r="AH873" s="137">
        <f t="shared" si="172"/>
        <v>0</v>
      </c>
      <c r="AI873" s="137">
        <f t="shared" si="173"/>
        <v>0</v>
      </c>
      <c r="AJ873" s="137">
        <f t="shared" si="174"/>
        <v>0</v>
      </c>
      <c r="AK873" s="137">
        <f t="shared" si="175"/>
        <v>1</v>
      </c>
      <c r="AL873" s="145"/>
      <c r="AM873" s="133">
        <f t="shared" si="176"/>
        <v>1</v>
      </c>
      <c r="AO873" s="133">
        <f t="shared" si="177"/>
        <v>0</v>
      </c>
    </row>
    <row r="874" spans="1:41" s="133" customFormat="1" ht="38.25">
      <c r="A874" s="594">
        <v>866</v>
      </c>
      <c r="B874" s="222" t="s">
        <v>1848</v>
      </c>
      <c r="C874" s="247" t="s">
        <v>1849</v>
      </c>
      <c r="D874" s="247" t="s">
        <v>1847</v>
      </c>
      <c r="E874" s="775">
        <v>37830</v>
      </c>
      <c r="F874" s="222"/>
      <c r="G874" s="27"/>
      <c r="H874" s="27"/>
      <c r="I874" s="27"/>
      <c r="J874" s="27"/>
      <c r="K874" s="27"/>
      <c r="L874" s="27"/>
      <c r="M874" s="27"/>
      <c r="N874" s="27"/>
      <c r="O874" s="27"/>
      <c r="P874" s="840" t="s">
        <v>1844</v>
      </c>
      <c r="Q874" s="439" t="s">
        <v>1947</v>
      </c>
      <c r="R874" s="92" t="s">
        <v>68</v>
      </c>
      <c r="S874" s="19"/>
      <c r="T874" s="19"/>
      <c r="U874" s="19"/>
      <c r="V874" s="19">
        <v>1</v>
      </c>
      <c r="W874" s="826">
        <v>1</v>
      </c>
      <c r="X874" s="143"/>
      <c r="Y874" s="144"/>
      <c r="AB874" s="137">
        <f t="shared" si="166"/>
        <v>0</v>
      </c>
      <c r="AC874" s="137">
        <f t="shared" si="167"/>
        <v>0</v>
      </c>
      <c r="AD874" s="137">
        <f t="shared" si="168"/>
        <v>0</v>
      </c>
      <c r="AE874" s="137">
        <f t="shared" si="169"/>
        <v>0</v>
      </c>
      <c r="AF874" s="137">
        <f t="shared" si="170"/>
        <v>0</v>
      </c>
      <c r="AG874" s="137">
        <f t="shared" si="171"/>
        <v>0</v>
      </c>
      <c r="AH874" s="137">
        <f t="shared" si="172"/>
        <v>0</v>
      </c>
      <c r="AI874" s="137">
        <f t="shared" si="173"/>
        <v>0</v>
      </c>
      <c r="AJ874" s="137">
        <f t="shared" si="174"/>
        <v>0</v>
      </c>
      <c r="AK874" s="137">
        <f t="shared" si="175"/>
        <v>1</v>
      </c>
      <c r="AL874" s="145"/>
      <c r="AM874" s="133">
        <f t="shared" si="176"/>
        <v>1</v>
      </c>
      <c r="AO874" s="133">
        <f t="shared" si="177"/>
        <v>0</v>
      </c>
    </row>
    <row r="875" spans="1:41" s="133" customFormat="1" ht="38.25">
      <c r="A875" s="594">
        <v>867</v>
      </c>
      <c r="B875" s="222" t="s">
        <v>1850</v>
      </c>
      <c r="C875" s="247" t="s">
        <v>1851</v>
      </c>
      <c r="D875" s="247"/>
      <c r="E875" s="775">
        <v>39980</v>
      </c>
      <c r="F875" s="222"/>
      <c r="G875" s="27"/>
      <c r="H875" s="27"/>
      <c r="I875" s="27"/>
      <c r="J875" s="27"/>
      <c r="K875" s="27"/>
      <c r="L875" s="27"/>
      <c r="M875" s="27"/>
      <c r="N875" s="27"/>
      <c r="O875" s="27"/>
      <c r="P875" s="840" t="s">
        <v>1844</v>
      </c>
      <c r="Q875" s="439" t="s">
        <v>1947</v>
      </c>
      <c r="R875" s="92" t="s">
        <v>68</v>
      </c>
      <c r="S875" s="19">
        <v>1</v>
      </c>
      <c r="T875" s="19"/>
      <c r="U875" s="19"/>
      <c r="V875" s="19"/>
      <c r="W875" s="826"/>
      <c r="X875" s="143"/>
      <c r="Y875" s="144">
        <v>1</v>
      </c>
      <c r="AB875" s="137">
        <f t="shared" si="166"/>
        <v>0</v>
      </c>
      <c r="AC875" s="137">
        <f t="shared" si="167"/>
        <v>0</v>
      </c>
      <c r="AD875" s="137">
        <f t="shared" si="168"/>
        <v>0</v>
      </c>
      <c r="AE875" s="137">
        <f t="shared" si="169"/>
        <v>0</v>
      </c>
      <c r="AF875" s="137">
        <f t="shared" si="170"/>
        <v>0</v>
      </c>
      <c r="AG875" s="137">
        <f t="shared" si="171"/>
        <v>0</v>
      </c>
      <c r="AH875" s="137">
        <f t="shared" si="172"/>
        <v>0</v>
      </c>
      <c r="AI875" s="137">
        <f t="shared" si="173"/>
        <v>0</v>
      </c>
      <c r="AJ875" s="137">
        <f t="shared" si="174"/>
        <v>0</v>
      </c>
      <c r="AK875" s="137">
        <f t="shared" si="175"/>
        <v>1</v>
      </c>
      <c r="AL875" s="145"/>
      <c r="AM875" s="133">
        <f t="shared" si="176"/>
        <v>1</v>
      </c>
      <c r="AO875" s="133">
        <f t="shared" si="177"/>
        <v>0</v>
      </c>
    </row>
    <row r="876" spans="1:41" s="133" customFormat="1" ht="38.25">
      <c r="A876" s="594">
        <v>868</v>
      </c>
      <c r="B876" s="222" t="s">
        <v>1852</v>
      </c>
      <c r="C876" s="247" t="s">
        <v>1853</v>
      </c>
      <c r="D876" s="247" t="s">
        <v>1847</v>
      </c>
      <c r="E876" s="775">
        <v>37977</v>
      </c>
      <c r="F876" s="222"/>
      <c r="G876" s="27"/>
      <c r="H876" s="27"/>
      <c r="I876" s="27"/>
      <c r="J876" s="27"/>
      <c r="K876" s="27"/>
      <c r="L876" s="27"/>
      <c r="M876" s="27"/>
      <c r="N876" s="27"/>
      <c r="O876" s="27"/>
      <c r="P876" s="840" t="s">
        <v>1844</v>
      </c>
      <c r="Q876" s="439" t="s">
        <v>1947</v>
      </c>
      <c r="R876" s="92" t="s">
        <v>68</v>
      </c>
      <c r="S876" s="19"/>
      <c r="T876" s="19"/>
      <c r="U876" s="19"/>
      <c r="V876" s="19">
        <v>1</v>
      </c>
      <c r="W876" s="826"/>
      <c r="X876" s="143"/>
      <c r="Y876" s="144">
        <v>1</v>
      </c>
      <c r="AB876" s="137">
        <f t="shared" si="166"/>
        <v>0</v>
      </c>
      <c r="AC876" s="137">
        <f t="shared" si="167"/>
        <v>0</v>
      </c>
      <c r="AD876" s="137">
        <f t="shared" si="168"/>
        <v>0</v>
      </c>
      <c r="AE876" s="137">
        <f t="shared" si="169"/>
        <v>0</v>
      </c>
      <c r="AF876" s="137">
        <f t="shared" si="170"/>
        <v>0</v>
      </c>
      <c r="AG876" s="137">
        <f t="shared" si="171"/>
        <v>0</v>
      </c>
      <c r="AH876" s="137">
        <f t="shared" si="172"/>
        <v>0</v>
      </c>
      <c r="AI876" s="137">
        <f t="shared" si="173"/>
        <v>0</v>
      </c>
      <c r="AJ876" s="137">
        <f t="shared" si="174"/>
        <v>0</v>
      </c>
      <c r="AK876" s="137">
        <f t="shared" si="175"/>
        <v>1</v>
      </c>
      <c r="AL876" s="145"/>
      <c r="AM876" s="133">
        <f t="shared" si="176"/>
        <v>1</v>
      </c>
      <c r="AO876" s="133">
        <f t="shared" si="177"/>
        <v>0</v>
      </c>
    </row>
    <row r="877" spans="1:41" s="133" customFormat="1" ht="38.25">
      <c r="A877" s="594">
        <v>869</v>
      </c>
      <c r="B877" s="222" t="s">
        <v>1854</v>
      </c>
      <c r="C877" s="247" t="s">
        <v>1855</v>
      </c>
      <c r="D877" s="247"/>
      <c r="E877" s="775">
        <v>39168</v>
      </c>
      <c r="F877" s="222"/>
      <c r="G877" s="27"/>
      <c r="H877" s="27"/>
      <c r="I877" s="27"/>
      <c r="J877" s="27"/>
      <c r="K877" s="27"/>
      <c r="L877" s="27"/>
      <c r="M877" s="27"/>
      <c r="N877" s="27"/>
      <c r="O877" s="27"/>
      <c r="P877" s="840" t="s">
        <v>1844</v>
      </c>
      <c r="Q877" s="439" t="s">
        <v>1947</v>
      </c>
      <c r="R877" s="92" t="s">
        <v>68</v>
      </c>
      <c r="S877" s="19">
        <v>1</v>
      </c>
      <c r="T877" s="19"/>
      <c r="U877" s="19"/>
      <c r="V877" s="19"/>
      <c r="W877" s="826"/>
      <c r="X877" s="143"/>
      <c r="Y877" s="144">
        <v>1</v>
      </c>
      <c r="AB877" s="137">
        <f t="shared" si="166"/>
        <v>0</v>
      </c>
      <c r="AC877" s="137">
        <f t="shared" si="167"/>
        <v>0</v>
      </c>
      <c r="AD877" s="137">
        <f t="shared" si="168"/>
        <v>0</v>
      </c>
      <c r="AE877" s="137">
        <f t="shared" si="169"/>
        <v>0</v>
      </c>
      <c r="AF877" s="137">
        <f t="shared" si="170"/>
        <v>0</v>
      </c>
      <c r="AG877" s="137">
        <f t="shared" si="171"/>
        <v>0</v>
      </c>
      <c r="AH877" s="137">
        <f t="shared" si="172"/>
        <v>0</v>
      </c>
      <c r="AI877" s="137">
        <f t="shared" si="173"/>
        <v>0</v>
      </c>
      <c r="AJ877" s="137">
        <f t="shared" si="174"/>
        <v>0</v>
      </c>
      <c r="AK877" s="137">
        <f t="shared" si="175"/>
        <v>1</v>
      </c>
      <c r="AL877" s="145"/>
      <c r="AM877" s="133">
        <f t="shared" si="176"/>
        <v>1</v>
      </c>
      <c r="AO877" s="133">
        <f t="shared" si="177"/>
        <v>0</v>
      </c>
    </row>
    <row r="878" spans="1:41" s="133" customFormat="1" ht="38.25">
      <c r="A878" s="594">
        <v>870</v>
      </c>
      <c r="B878" s="222" t="s">
        <v>1856</v>
      </c>
      <c r="C878" s="247" t="s">
        <v>1857</v>
      </c>
      <c r="D878" s="247" t="s">
        <v>1858</v>
      </c>
      <c r="E878" s="775">
        <v>40757</v>
      </c>
      <c r="F878" s="222"/>
      <c r="G878" s="27"/>
      <c r="H878" s="27"/>
      <c r="I878" s="27"/>
      <c r="J878" s="27"/>
      <c r="K878" s="27"/>
      <c r="L878" s="27"/>
      <c r="M878" s="27"/>
      <c r="N878" s="27"/>
      <c r="O878" s="27"/>
      <c r="P878" s="840" t="s">
        <v>1844</v>
      </c>
      <c r="Q878" s="439" t="s">
        <v>1947</v>
      </c>
      <c r="R878" s="92" t="s">
        <v>68</v>
      </c>
      <c r="S878" s="19">
        <v>1</v>
      </c>
      <c r="T878" s="19"/>
      <c r="U878" s="19"/>
      <c r="V878" s="19"/>
      <c r="W878" s="826"/>
      <c r="X878" s="143"/>
      <c r="Y878" s="144">
        <v>1</v>
      </c>
      <c r="AB878" s="137">
        <f t="shared" si="166"/>
        <v>0</v>
      </c>
      <c r="AC878" s="137">
        <f t="shared" si="167"/>
        <v>0</v>
      </c>
      <c r="AD878" s="137">
        <f t="shared" si="168"/>
        <v>0</v>
      </c>
      <c r="AE878" s="137">
        <f t="shared" si="169"/>
        <v>0</v>
      </c>
      <c r="AF878" s="137">
        <f t="shared" si="170"/>
        <v>0</v>
      </c>
      <c r="AG878" s="137">
        <f t="shared" si="171"/>
        <v>0</v>
      </c>
      <c r="AH878" s="137">
        <f t="shared" si="172"/>
        <v>0</v>
      </c>
      <c r="AI878" s="137">
        <f t="shared" si="173"/>
        <v>0</v>
      </c>
      <c r="AJ878" s="137">
        <f t="shared" si="174"/>
        <v>0</v>
      </c>
      <c r="AK878" s="137">
        <f t="shared" si="175"/>
        <v>1</v>
      </c>
      <c r="AL878" s="145"/>
      <c r="AM878" s="133">
        <f t="shared" si="176"/>
        <v>1</v>
      </c>
      <c r="AO878" s="133">
        <f t="shared" si="177"/>
        <v>0</v>
      </c>
    </row>
    <row r="879" spans="1:41" s="133" customFormat="1" ht="38.25">
      <c r="A879" s="594">
        <v>871</v>
      </c>
      <c r="B879" s="222" t="s">
        <v>1859</v>
      </c>
      <c r="C879" s="247" t="s">
        <v>1860</v>
      </c>
      <c r="D879" s="247"/>
      <c r="E879" s="775">
        <v>37690</v>
      </c>
      <c r="F879" s="222"/>
      <c r="G879" s="27"/>
      <c r="H879" s="27"/>
      <c r="I879" s="27"/>
      <c r="J879" s="27"/>
      <c r="K879" s="27"/>
      <c r="L879" s="27"/>
      <c r="M879" s="27"/>
      <c r="N879" s="27"/>
      <c r="O879" s="27"/>
      <c r="P879" s="840" t="s">
        <v>1844</v>
      </c>
      <c r="Q879" s="439" t="s">
        <v>1947</v>
      </c>
      <c r="R879" s="92" t="s">
        <v>68</v>
      </c>
      <c r="S879" s="19"/>
      <c r="T879" s="19"/>
      <c r="U879" s="19"/>
      <c r="V879" s="19">
        <v>1</v>
      </c>
      <c r="W879" s="826"/>
      <c r="X879" s="143"/>
      <c r="Y879" s="144">
        <v>1</v>
      </c>
      <c r="AB879" s="137">
        <f t="shared" si="166"/>
        <v>0</v>
      </c>
      <c r="AC879" s="137">
        <f t="shared" si="167"/>
        <v>0</v>
      </c>
      <c r="AD879" s="137">
        <f t="shared" si="168"/>
        <v>0</v>
      </c>
      <c r="AE879" s="137">
        <f t="shared" si="169"/>
        <v>0</v>
      </c>
      <c r="AF879" s="137">
        <f t="shared" si="170"/>
        <v>0</v>
      </c>
      <c r="AG879" s="137">
        <f t="shared" si="171"/>
        <v>0</v>
      </c>
      <c r="AH879" s="137">
        <f t="shared" si="172"/>
        <v>0</v>
      </c>
      <c r="AI879" s="137">
        <f t="shared" si="173"/>
        <v>0</v>
      </c>
      <c r="AJ879" s="137">
        <f t="shared" si="174"/>
        <v>0</v>
      </c>
      <c r="AK879" s="137">
        <f t="shared" si="175"/>
        <v>1</v>
      </c>
      <c r="AL879" s="145"/>
      <c r="AM879" s="133">
        <f t="shared" si="176"/>
        <v>1</v>
      </c>
      <c r="AO879" s="133">
        <f t="shared" si="177"/>
        <v>0</v>
      </c>
    </row>
    <row r="880" spans="1:41" s="133" customFormat="1" ht="38.25">
      <c r="A880" s="594">
        <v>872</v>
      </c>
      <c r="B880" s="222" t="s">
        <v>1861</v>
      </c>
      <c r="C880" s="247" t="s">
        <v>1862</v>
      </c>
      <c r="D880" s="247"/>
      <c r="E880" s="775">
        <v>39594</v>
      </c>
      <c r="F880" s="222"/>
      <c r="G880" s="27"/>
      <c r="H880" s="27"/>
      <c r="I880" s="27"/>
      <c r="J880" s="27"/>
      <c r="K880" s="27"/>
      <c r="L880" s="27"/>
      <c r="M880" s="27"/>
      <c r="N880" s="27"/>
      <c r="O880" s="27"/>
      <c r="P880" s="840" t="s">
        <v>1844</v>
      </c>
      <c r="Q880" s="439" t="s">
        <v>1947</v>
      </c>
      <c r="R880" s="92" t="s">
        <v>68</v>
      </c>
      <c r="S880" s="19">
        <v>1</v>
      </c>
      <c r="T880" s="19"/>
      <c r="U880" s="19"/>
      <c r="V880" s="19"/>
      <c r="W880" s="826"/>
      <c r="X880" s="143"/>
      <c r="Y880" s="144">
        <v>1</v>
      </c>
      <c r="AB880" s="137">
        <f t="shared" si="166"/>
        <v>0</v>
      </c>
      <c r="AC880" s="137">
        <f t="shared" si="167"/>
        <v>0</v>
      </c>
      <c r="AD880" s="137">
        <f t="shared" si="168"/>
        <v>0</v>
      </c>
      <c r="AE880" s="137">
        <f t="shared" si="169"/>
        <v>0</v>
      </c>
      <c r="AF880" s="137">
        <f t="shared" si="170"/>
        <v>0</v>
      </c>
      <c r="AG880" s="137">
        <f t="shared" si="171"/>
        <v>0</v>
      </c>
      <c r="AH880" s="137">
        <f t="shared" si="172"/>
        <v>0</v>
      </c>
      <c r="AI880" s="137">
        <f t="shared" si="173"/>
        <v>0</v>
      </c>
      <c r="AJ880" s="137">
        <f t="shared" si="174"/>
        <v>0</v>
      </c>
      <c r="AK880" s="137">
        <f t="shared" si="175"/>
        <v>1</v>
      </c>
      <c r="AL880" s="145"/>
      <c r="AM880" s="133">
        <f t="shared" si="176"/>
        <v>1</v>
      </c>
      <c r="AO880" s="133">
        <f t="shared" si="177"/>
        <v>0</v>
      </c>
    </row>
    <row r="881" spans="1:41" s="133" customFormat="1" ht="38.25">
      <c r="A881" s="594">
        <v>873</v>
      </c>
      <c r="B881" s="222" t="s">
        <v>1863</v>
      </c>
      <c r="C881" s="247" t="s">
        <v>1864</v>
      </c>
      <c r="D881" s="247"/>
      <c r="E881" s="775">
        <v>38294</v>
      </c>
      <c r="F881" s="222"/>
      <c r="G881" s="27"/>
      <c r="H881" s="27"/>
      <c r="I881" s="27"/>
      <c r="J881" s="27"/>
      <c r="K881" s="27"/>
      <c r="L881" s="27"/>
      <c r="M881" s="27"/>
      <c r="N881" s="27"/>
      <c r="O881" s="27"/>
      <c r="P881" s="840" t="s">
        <v>1844</v>
      </c>
      <c r="Q881" s="439" t="s">
        <v>1947</v>
      </c>
      <c r="R881" s="92" t="s">
        <v>68</v>
      </c>
      <c r="S881" s="19">
        <v>1</v>
      </c>
      <c r="T881" s="19"/>
      <c r="U881" s="19"/>
      <c r="V881" s="19"/>
      <c r="W881" s="826"/>
      <c r="X881" s="143"/>
      <c r="Y881" s="144">
        <v>1</v>
      </c>
      <c r="AB881" s="137">
        <f t="shared" si="166"/>
        <v>0</v>
      </c>
      <c r="AC881" s="137">
        <f t="shared" si="167"/>
        <v>0</v>
      </c>
      <c r="AD881" s="137">
        <f t="shared" si="168"/>
        <v>0</v>
      </c>
      <c r="AE881" s="137">
        <f t="shared" si="169"/>
        <v>0</v>
      </c>
      <c r="AF881" s="137">
        <f t="shared" si="170"/>
        <v>0</v>
      </c>
      <c r="AG881" s="137">
        <f t="shared" si="171"/>
        <v>0</v>
      </c>
      <c r="AH881" s="137">
        <f t="shared" si="172"/>
        <v>0</v>
      </c>
      <c r="AI881" s="137">
        <f t="shared" si="173"/>
        <v>0</v>
      </c>
      <c r="AJ881" s="137">
        <f t="shared" si="174"/>
        <v>0</v>
      </c>
      <c r="AK881" s="137">
        <f t="shared" si="175"/>
        <v>1</v>
      </c>
      <c r="AL881" s="145"/>
      <c r="AM881" s="133">
        <f t="shared" si="176"/>
        <v>1</v>
      </c>
      <c r="AO881" s="133">
        <f t="shared" si="177"/>
        <v>0</v>
      </c>
    </row>
    <row r="882" spans="1:41" s="133" customFormat="1" ht="38.25">
      <c r="A882" s="594">
        <v>874</v>
      </c>
      <c r="B882" s="222" t="s">
        <v>1865</v>
      </c>
      <c r="C882" s="247" t="s">
        <v>1866</v>
      </c>
      <c r="D882" s="247"/>
      <c r="E882" s="775">
        <v>39272</v>
      </c>
      <c r="F882" s="222"/>
      <c r="G882" s="27"/>
      <c r="H882" s="27"/>
      <c r="I882" s="27"/>
      <c r="J882" s="27"/>
      <c r="K882" s="27"/>
      <c r="L882" s="27"/>
      <c r="M882" s="27"/>
      <c r="N882" s="27"/>
      <c r="O882" s="27"/>
      <c r="P882" s="840" t="s">
        <v>1844</v>
      </c>
      <c r="Q882" s="439" t="s">
        <v>1947</v>
      </c>
      <c r="R882" s="92" t="s">
        <v>68</v>
      </c>
      <c r="S882" s="19">
        <v>1</v>
      </c>
      <c r="T882" s="19"/>
      <c r="U882" s="19"/>
      <c r="V882" s="19"/>
      <c r="W882" s="826"/>
      <c r="X882" s="143"/>
      <c r="Y882" s="144">
        <v>1</v>
      </c>
      <c r="AB882" s="137">
        <f t="shared" si="166"/>
        <v>0</v>
      </c>
      <c r="AC882" s="137">
        <f t="shared" si="167"/>
        <v>0</v>
      </c>
      <c r="AD882" s="137">
        <f t="shared" si="168"/>
        <v>0</v>
      </c>
      <c r="AE882" s="137">
        <f t="shared" si="169"/>
        <v>0</v>
      </c>
      <c r="AF882" s="137">
        <f t="shared" si="170"/>
        <v>0</v>
      </c>
      <c r="AG882" s="137">
        <f t="shared" si="171"/>
        <v>0</v>
      </c>
      <c r="AH882" s="137">
        <f t="shared" si="172"/>
        <v>0</v>
      </c>
      <c r="AI882" s="137">
        <f t="shared" si="173"/>
        <v>0</v>
      </c>
      <c r="AJ882" s="137">
        <f t="shared" si="174"/>
        <v>0</v>
      </c>
      <c r="AK882" s="137">
        <f t="shared" si="175"/>
        <v>1</v>
      </c>
      <c r="AL882" s="145"/>
      <c r="AM882" s="133">
        <f t="shared" si="176"/>
        <v>1</v>
      </c>
      <c r="AO882" s="133">
        <f t="shared" si="177"/>
        <v>0</v>
      </c>
    </row>
    <row r="883" spans="1:41" s="133" customFormat="1" ht="38.25">
      <c r="A883" s="594">
        <v>875</v>
      </c>
      <c r="B883" s="222" t="s">
        <v>1867</v>
      </c>
      <c r="C883" s="247" t="s">
        <v>1868</v>
      </c>
      <c r="D883" s="247"/>
      <c r="E883" s="775">
        <v>37701</v>
      </c>
      <c r="F883" s="222"/>
      <c r="G883" s="27"/>
      <c r="H883" s="27"/>
      <c r="I883" s="27"/>
      <c r="J883" s="27"/>
      <c r="K883" s="27"/>
      <c r="L883" s="27"/>
      <c r="M883" s="27"/>
      <c r="N883" s="27"/>
      <c r="O883" s="27"/>
      <c r="P883" s="840" t="s">
        <v>1844</v>
      </c>
      <c r="Q883" s="439" t="s">
        <v>1947</v>
      </c>
      <c r="R883" s="92" t="s">
        <v>68</v>
      </c>
      <c r="S883" s="19"/>
      <c r="T883" s="19"/>
      <c r="U883" s="19"/>
      <c r="V883" s="19">
        <v>1</v>
      </c>
      <c r="W883" s="826"/>
      <c r="X883" s="143"/>
      <c r="Y883" s="144">
        <v>1</v>
      </c>
      <c r="AB883" s="137">
        <f t="shared" si="166"/>
        <v>0</v>
      </c>
      <c r="AC883" s="137">
        <f t="shared" si="167"/>
        <v>0</v>
      </c>
      <c r="AD883" s="137">
        <f t="shared" si="168"/>
        <v>0</v>
      </c>
      <c r="AE883" s="137">
        <f t="shared" si="169"/>
        <v>0</v>
      </c>
      <c r="AF883" s="137">
        <f t="shared" si="170"/>
        <v>0</v>
      </c>
      <c r="AG883" s="137">
        <f t="shared" si="171"/>
        <v>0</v>
      </c>
      <c r="AH883" s="137">
        <f t="shared" si="172"/>
        <v>0</v>
      </c>
      <c r="AI883" s="137">
        <f t="shared" si="173"/>
        <v>0</v>
      </c>
      <c r="AJ883" s="137">
        <f t="shared" si="174"/>
        <v>0</v>
      </c>
      <c r="AK883" s="137">
        <f t="shared" si="175"/>
        <v>1</v>
      </c>
      <c r="AL883" s="145"/>
      <c r="AM883" s="133">
        <f t="shared" si="176"/>
        <v>1</v>
      </c>
      <c r="AO883" s="133">
        <f t="shared" si="177"/>
        <v>0</v>
      </c>
    </row>
    <row r="884" spans="1:41" s="133" customFormat="1" ht="38.25">
      <c r="A884" s="594">
        <v>876</v>
      </c>
      <c r="B884" s="32" t="s">
        <v>1869</v>
      </c>
      <c r="C884" s="247" t="s">
        <v>1870</v>
      </c>
      <c r="D884" s="247"/>
      <c r="E884" s="778"/>
      <c r="F884" s="330"/>
      <c r="G884" s="17"/>
      <c r="H884" s="17"/>
      <c r="I884" s="17"/>
      <c r="J884" s="17"/>
      <c r="K884" s="17"/>
      <c r="L884" s="17"/>
      <c r="M884" s="17"/>
      <c r="N884" s="17"/>
      <c r="O884" s="17"/>
      <c r="P884" s="840" t="s">
        <v>1844</v>
      </c>
      <c r="Q884" s="439" t="s">
        <v>1947</v>
      </c>
      <c r="R884" s="92" t="s">
        <v>68</v>
      </c>
      <c r="S884" s="19"/>
      <c r="T884" s="19"/>
      <c r="U884" s="19">
        <v>1</v>
      </c>
      <c r="V884" s="19"/>
      <c r="W884" s="826">
        <v>1</v>
      </c>
      <c r="X884" s="143"/>
      <c r="Y884" s="144"/>
      <c r="AB884" s="137">
        <f t="shared" si="166"/>
        <v>0</v>
      </c>
      <c r="AC884" s="137">
        <f t="shared" si="167"/>
        <v>0</v>
      </c>
      <c r="AD884" s="137">
        <f t="shared" si="168"/>
        <v>0</v>
      </c>
      <c r="AE884" s="137">
        <f t="shared" si="169"/>
        <v>0</v>
      </c>
      <c r="AF884" s="137">
        <f t="shared" si="170"/>
        <v>0</v>
      </c>
      <c r="AG884" s="137">
        <f t="shared" si="171"/>
        <v>0</v>
      </c>
      <c r="AH884" s="137">
        <f t="shared" si="172"/>
        <v>0</v>
      </c>
      <c r="AI884" s="137">
        <f t="shared" si="173"/>
        <v>0</v>
      </c>
      <c r="AJ884" s="137">
        <f t="shared" si="174"/>
        <v>0</v>
      </c>
      <c r="AK884" s="137">
        <f t="shared" si="175"/>
        <v>1</v>
      </c>
      <c r="AL884" s="145"/>
      <c r="AM884" s="133">
        <f t="shared" si="176"/>
        <v>1</v>
      </c>
      <c r="AO884" s="133">
        <f t="shared" si="177"/>
        <v>0</v>
      </c>
    </row>
    <row r="885" spans="1:41" s="133" customFormat="1" ht="38.25">
      <c r="A885" s="594">
        <v>877</v>
      </c>
      <c r="B885" s="32" t="s">
        <v>1871</v>
      </c>
      <c r="C885" s="247" t="s">
        <v>1872</v>
      </c>
      <c r="D885" s="247"/>
      <c r="E885" s="778"/>
      <c r="F885" s="330"/>
      <c r="G885" s="17"/>
      <c r="H885" s="17"/>
      <c r="I885" s="17"/>
      <c r="J885" s="17"/>
      <c r="K885" s="17"/>
      <c r="L885" s="17"/>
      <c r="M885" s="17"/>
      <c r="N885" s="17"/>
      <c r="O885" s="17"/>
      <c r="P885" s="840" t="s">
        <v>1844</v>
      </c>
      <c r="Q885" s="439" t="s">
        <v>1947</v>
      </c>
      <c r="R885" s="92" t="s">
        <v>68</v>
      </c>
      <c r="S885" s="19"/>
      <c r="T885" s="19"/>
      <c r="U885" s="19">
        <v>1</v>
      </c>
      <c r="V885" s="19"/>
      <c r="W885" s="826">
        <v>1</v>
      </c>
      <c r="X885" s="143"/>
      <c r="Y885" s="144"/>
      <c r="AB885" s="137">
        <f t="shared" si="166"/>
        <v>0</v>
      </c>
      <c r="AC885" s="137">
        <f t="shared" si="167"/>
        <v>0</v>
      </c>
      <c r="AD885" s="137">
        <f t="shared" si="168"/>
        <v>0</v>
      </c>
      <c r="AE885" s="137">
        <f t="shared" si="169"/>
        <v>0</v>
      </c>
      <c r="AF885" s="137">
        <f t="shared" si="170"/>
        <v>0</v>
      </c>
      <c r="AG885" s="137">
        <f t="shared" si="171"/>
        <v>0</v>
      </c>
      <c r="AH885" s="137">
        <f t="shared" si="172"/>
        <v>0</v>
      </c>
      <c r="AI885" s="137">
        <f t="shared" si="173"/>
        <v>0</v>
      </c>
      <c r="AJ885" s="137">
        <f t="shared" si="174"/>
        <v>0</v>
      </c>
      <c r="AK885" s="137">
        <f t="shared" si="175"/>
        <v>1</v>
      </c>
      <c r="AL885" s="145"/>
      <c r="AM885" s="133">
        <f t="shared" si="176"/>
        <v>1</v>
      </c>
      <c r="AO885" s="133">
        <f t="shared" si="177"/>
        <v>0</v>
      </c>
    </row>
    <row r="886" spans="1:41" s="133" customFormat="1" ht="38.25">
      <c r="A886" s="594">
        <v>878</v>
      </c>
      <c r="B886" s="32" t="s">
        <v>1873</v>
      </c>
      <c r="C886" s="247" t="s">
        <v>1874</v>
      </c>
      <c r="D886" s="247"/>
      <c r="E886" s="778"/>
      <c r="F886" s="330"/>
      <c r="G886" s="17"/>
      <c r="H886" s="17"/>
      <c r="I886" s="17"/>
      <c r="J886" s="17"/>
      <c r="K886" s="17"/>
      <c r="L886" s="17"/>
      <c r="M886" s="17"/>
      <c r="N886" s="17"/>
      <c r="O886" s="17"/>
      <c r="P886" s="840" t="s">
        <v>1844</v>
      </c>
      <c r="Q886" s="439" t="s">
        <v>1947</v>
      </c>
      <c r="R886" s="92" t="s">
        <v>68</v>
      </c>
      <c r="S886" s="19"/>
      <c r="T886" s="19"/>
      <c r="U886" s="19">
        <v>1</v>
      </c>
      <c r="V886" s="19"/>
      <c r="W886" s="826">
        <v>1</v>
      </c>
      <c r="X886" s="143"/>
      <c r="Y886" s="144"/>
      <c r="AB886" s="137">
        <f t="shared" si="166"/>
        <v>0</v>
      </c>
      <c r="AC886" s="137">
        <f t="shared" si="167"/>
        <v>0</v>
      </c>
      <c r="AD886" s="137">
        <f t="shared" si="168"/>
        <v>0</v>
      </c>
      <c r="AE886" s="137">
        <f t="shared" si="169"/>
        <v>0</v>
      </c>
      <c r="AF886" s="137">
        <f t="shared" si="170"/>
        <v>0</v>
      </c>
      <c r="AG886" s="137">
        <f t="shared" si="171"/>
        <v>0</v>
      </c>
      <c r="AH886" s="137">
        <f t="shared" si="172"/>
        <v>0</v>
      </c>
      <c r="AI886" s="137">
        <f t="shared" si="173"/>
        <v>0</v>
      </c>
      <c r="AJ886" s="137">
        <f t="shared" si="174"/>
        <v>0</v>
      </c>
      <c r="AK886" s="137">
        <f t="shared" si="175"/>
        <v>1</v>
      </c>
      <c r="AL886" s="145"/>
      <c r="AM886" s="133">
        <f t="shared" si="176"/>
        <v>1</v>
      </c>
      <c r="AO886" s="133">
        <f t="shared" si="177"/>
        <v>0</v>
      </c>
    </row>
    <row r="887" spans="1:41" s="133" customFormat="1" ht="38.25">
      <c r="A887" s="594">
        <v>879</v>
      </c>
      <c r="B887" s="32" t="s">
        <v>1875</v>
      </c>
      <c r="C887" s="247" t="s">
        <v>1876</v>
      </c>
      <c r="D887" s="247"/>
      <c r="E887" s="778"/>
      <c r="F887" s="330"/>
      <c r="G887" s="17"/>
      <c r="H887" s="17"/>
      <c r="I887" s="17"/>
      <c r="J887" s="17"/>
      <c r="K887" s="17"/>
      <c r="L887" s="17"/>
      <c r="M887" s="17"/>
      <c r="N887" s="17"/>
      <c r="O887" s="17"/>
      <c r="P887" s="840" t="s">
        <v>1844</v>
      </c>
      <c r="Q887" s="439" t="s">
        <v>1947</v>
      </c>
      <c r="R887" s="92" t="s">
        <v>68</v>
      </c>
      <c r="S887" s="19"/>
      <c r="T887" s="19"/>
      <c r="U887" s="19">
        <v>1</v>
      </c>
      <c r="V887" s="19"/>
      <c r="W887" s="826">
        <v>1</v>
      </c>
      <c r="X887" s="143"/>
      <c r="Y887" s="144"/>
      <c r="AB887" s="137">
        <f t="shared" si="166"/>
        <v>0</v>
      </c>
      <c r="AC887" s="137">
        <f t="shared" si="167"/>
        <v>0</v>
      </c>
      <c r="AD887" s="137">
        <f t="shared" si="168"/>
        <v>0</v>
      </c>
      <c r="AE887" s="137">
        <f t="shared" si="169"/>
        <v>0</v>
      </c>
      <c r="AF887" s="137">
        <f t="shared" si="170"/>
        <v>0</v>
      </c>
      <c r="AG887" s="137">
        <f t="shared" si="171"/>
        <v>0</v>
      </c>
      <c r="AH887" s="137">
        <f t="shared" si="172"/>
        <v>0</v>
      </c>
      <c r="AI887" s="137">
        <f t="shared" si="173"/>
        <v>0</v>
      </c>
      <c r="AJ887" s="137">
        <f t="shared" si="174"/>
        <v>0</v>
      </c>
      <c r="AK887" s="137">
        <f t="shared" si="175"/>
        <v>1</v>
      </c>
      <c r="AL887" s="145"/>
      <c r="AM887" s="133">
        <f t="shared" si="176"/>
        <v>1</v>
      </c>
      <c r="AO887" s="133">
        <f t="shared" si="177"/>
        <v>0</v>
      </c>
    </row>
    <row r="888" spans="1:41" s="133" customFormat="1" ht="75" customHeight="1">
      <c r="A888" s="594">
        <v>880</v>
      </c>
      <c r="B888" s="222" t="s">
        <v>1877</v>
      </c>
      <c r="C888" s="247" t="s">
        <v>1878</v>
      </c>
      <c r="D888" s="247" t="s">
        <v>1879</v>
      </c>
      <c r="E888" s="775">
        <v>37138</v>
      </c>
      <c r="F888" s="222"/>
      <c r="G888" s="27"/>
      <c r="H888" s="27"/>
      <c r="I888" s="27"/>
      <c r="J888" s="27"/>
      <c r="K888" s="27"/>
      <c r="L888" s="27"/>
      <c r="M888" s="27"/>
      <c r="N888" s="27"/>
      <c r="O888" s="27"/>
      <c r="P888" s="840" t="s">
        <v>1880</v>
      </c>
      <c r="Q888" s="439" t="s">
        <v>1947</v>
      </c>
      <c r="R888" s="92" t="s">
        <v>68</v>
      </c>
      <c r="S888" s="19"/>
      <c r="T888" s="19"/>
      <c r="U888" s="19"/>
      <c r="V888" s="19">
        <v>1</v>
      </c>
      <c r="W888" s="826"/>
      <c r="X888" s="143"/>
      <c r="Y888" s="144">
        <v>1</v>
      </c>
      <c r="AB888" s="137">
        <f t="shared" si="166"/>
        <v>0</v>
      </c>
      <c r="AC888" s="137">
        <f t="shared" si="167"/>
        <v>0</v>
      </c>
      <c r="AD888" s="137">
        <f t="shared" si="168"/>
        <v>0</v>
      </c>
      <c r="AE888" s="137">
        <f t="shared" si="169"/>
        <v>0</v>
      </c>
      <c r="AF888" s="137">
        <f t="shared" si="170"/>
        <v>0</v>
      </c>
      <c r="AG888" s="137">
        <f t="shared" si="171"/>
        <v>0</v>
      </c>
      <c r="AH888" s="137">
        <f t="shared" si="172"/>
        <v>0</v>
      </c>
      <c r="AI888" s="137">
        <f t="shared" si="173"/>
        <v>0</v>
      </c>
      <c r="AJ888" s="137">
        <f t="shared" si="174"/>
        <v>0</v>
      </c>
      <c r="AK888" s="137">
        <f t="shared" si="175"/>
        <v>1</v>
      </c>
      <c r="AL888" s="145"/>
      <c r="AM888" s="133">
        <f t="shared" si="176"/>
        <v>1</v>
      </c>
      <c r="AO888" s="133">
        <f t="shared" si="177"/>
        <v>0</v>
      </c>
    </row>
    <row r="889" spans="1:41" s="133" customFormat="1" ht="25.5">
      <c r="A889" s="594">
        <v>881</v>
      </c>
      <c r="B889" s="222" t="s">
        <v>1881</v>
      </c>
      <c r="C889" s="247" t="s">
        <v>1882</v>
      </c>
      <c r="D889" s="247"/>
      <c r="E889" s="775">
        <v>39364</v>
      </c>
      <c r="F889" s="222"/>
      <c r="G889" s="27"/>
      <c r="H889" s="27"/>
      <c r="I889" s="27"/>
      <c r="J889" s="27"/>
      <c r="K889" s="27"/>
      <c r="L889" s="27"/>
      <c r="M889" s="27"/>
      <c r="N889" s="27"/>
      <c r="O889" s="27"/>
      <c r="P889" s="840"/>
      <c r="Q889" s="439" t="s">
        <v>1947</v>
      </c>
      <c r="R889" s="92" t="s">
        <v>68</v>
      </c>
      <c r="S889" s="19">
        <v>1</v>
      </c>
      <c r="T889" s="19"/>
      <c r="U889" s="19"/>
      <c r="V889" s="19"/>
      <c r="W889" s="826"/>
      <c r="X889" s="143"/>
      <c r="Y889" s="144"/>
      <c r="AB889" s="137">
        <f t="shared" si="166"/>
        <v>0</v>
      </c>
      <c r="AC889" s="137">
        <f t="shared" si="167"/>
        <v>0</v>
      </c>
      <c r="AD889" s="137">
        <f t="shared" si="168"/>
        <v>0</v>
      </c>
      <c r="AE889" s="137">
        <f t="shared" si="169"/>
        <v>0</v>
      </c>
      <c r="AF889" s="137">
        <f t="shared" si="170"/>
        <v>0</v>
      </c>
      <c r="AG889" s="137">
        <f t="shared" si="171"/>
        <v>0</v>
      </c>
      <c r="AH889" s="137">
        <f t="shared" si="172"/>
        <v>0</v>
      </c>
      <c r="AI889" s="137">
        <f t="shared" si="173"/>
        <v>0</v>
      </c>
      <c r="AJ889" s="137">
        <f t="shared" si="174"/>
        <v>0</v>
      </c>
      <c r="AK889" s="137">
        <f t="shared" si="175"/>
        <v>0</v>
      </c>
      <c r="AL889" s="145"/>
      <c r="AM889" s="133">
        <f t="shared" si="176"/>
        <v>0</v>
      </c>
      <c r="AO889" s="133">
        <f t="shared" si="177"/>
        <v>0</v>
      </c>
    </row>
    <row r="890" spans="1:41" s="133" customFormat="1" ht="12.75">
      <c r="A890" s="594">
        <v>882</v>
      </c>
      <c r="B890" s="222" t="s">
        <v>1883</v>
      </c>
      <c r="C890" s="247" t="s">
        <v>1884</v>
      </c>
      <c r="D890" s="247"/>
      <c r="E890" s="775">
        <v>37921</v>
      </c>
      <c r="F890" s="222"/>
      <c r="G890" s="27"/>
      <c r="H890" s="27"/>
      <c r="I890" s="27"/>
      <c r="J890" s="27"/>
      <c r="K890" s="27"/>
      <c r="L890" s="27"/>
      <c r="M890" s="27"/>
      <c r="N890" s="27"/>
      <c r="O890" s="27"/>
      <c r="P890" s="840"/>
      <c r="Q890" s="439" t="s">
        <v>1947</v>
      </c>
      <c r="R890" s="92" t="s">
        <v>68</v>
      </c>
      <c r="S890" s="19"/>
      <c r="T890" s="19"/>
      <c r="U890" s="19"/>
      <c r="V890" s="19">
        <v>1</v>
      </c>
      <c r="W890" s="826"/>
      <c r="X890" s="143"/>
      <c r="Y890" s="144"/>
      <c r="AB890" s="137">
        <f t="shared" si="166"/>
        <v>0</v>
      </c>
      <c r="AC890" s="137">
        <f t="shared" si="167"/>
        <v>0</v>
      </c>
      <c r="AD890" s="137">
        <f t="shared" si="168"/>
        <v>0</v>
      </c>
      <c r="AE890" s="137">
        <f t="shared" si="169"/>
        <v>0</v>
      </c>
      <c r="AF890" s="137">
        <f t="shared" si="170"/>
        <v>0</v>
      </c>
      <c r="AG890" s="137">
        <f t="shared" si="171"/>
        <v>0</v>
      </c>
      <c r="AH890" s="137">
        <f t="shared" si="172"/>
        <v>0</v>
      </c>
      <c r="AI890" s="137">
        <f t="shared" si="173"/>
        <v>0</v>
      </c>
      <c r="AJ890" s="137">
        <f t="shared" si="174"/>
        <v>0</v>
      </c>
      <c r="AK890" s="137">
        <f t="shared" si="175"/>
        <v>0</v>
      </c>
      <c r="AL890" s="145"/>
      <c r="AM890" s="133">
        <f t="shared" si="176"/>
        <v>0</v>
      </c>
      <c r="AO890" s="133">
        <f t="shared" si="177"/>
        <v>0</v>
      </c>
    </row>
    <row r="891" spans="1:41" s="133" customFormat="1" ht="25.5">
      <c r="A891" s="594">
        <v>883</v>
      </c>
      <c r="B891" s="222" t="s">
        <v>1885</v>
      </c>
      <c r="C891" s="247" t="s">
        <v>1886</v>
      </c>
      <c r="D891" s="247"/>
      <c r="E891" s="775">
        <v>39973</v>
      </c>
      <c r="F891" s="222"/>
      <c r="G891" s="27"/>
      <c r="H891" s="27"/>
      <c r="I891" s="27"/>
      <c r="J891" s="27"/>
      <c r="K891" s="27"/>
      <c r="L891" s="27"/>
      <c r="M891" s="27"/>
      <c r="N891" s="27"/>
      <c r="O891" s="27"/>
      <c r="P891" s="840"/>
      <c r="Q891" s="439" t="s">
        <v>1947</v>
      </c>
      <c r="R891" s="92" t="s">
        <v>67</v>
      </c>
      <c r="S891" s="19">
        <v>1</v>
      </c>
      <c r="T891" s="19"/>
      <c r="U891" s="19"/>
      <c r="V891" s="19"/>
      <c r="W891" s="826"/>
      <c r="X891" s="143"/>
      <c r="Y891" s="144"/>
      <c r="AB891" s="137">
        <f t="shared" si="166"/>
        <v>0</v>
      </c>
      <c r="AC891" s="137">
        <f t="shared" si="167"/>
        <v>0</v>
      </c>
      <c r="AD891" s="137">
        <f t="shared" si="168"/>
        <v>0</v>
      </c>
      <c r="AE891" s="137">
        <f t="shared" si="169"/>
        <v>0</v>
      </c>
      <c r="AF891" s="137">
        <f t="shared" si="170"/>
        <v>0</v>
      </c>
      <c r="AG891" s="137">
        <f t="shared" si="171"/>
        <v>0</v>
      </c>
      <c r="AH891" s="137">
        <f t="shared" si="172"/>
        <v>0</v>
      </c>
      <c r="AI891" s="137">
        <f t="shared" si="173"/>
        <v>0</v>
      </c>
      <c r="AJ891" s="137">
        <f t="shared" si="174"/>
        <v>0</v>
      </c>
      <c r="AK891" s="137">
        <f t="shared" si="175"/>
        <v>0</v>
      </c>
      <c r="AL891" s="145"/>
      <c r="AM891" s="133">
        <f t="shared" si="176"/>
        <v>0</v>
      </c>
      <c r="AO891" s="133">
        <f t="shared" si="177"/>
        <v>0</v>
      </c>
    </row>
    <row r="892" spans="1:41" s="133" customFormat="1" ht="25.5">
      <c r="A892" s="594">
        <v>884</v>
      </c>
      <c r="B892" s="222" t="s">
        <v>1887</v>
      </c>
      <c r="C892" s="247" t="s">
        <v>1888</v>
      </c>
      <c r="D892" s="247"/>
      <c r="E892" s="775">
        <v>37901</v>
      </c>
      <c r="F892" s="222"/>
      <c r="G892" s="27"/>
      <c r="H892" s="27"/>
      <c r="I892" s="27"/>
      <c r="J892" s="27"/>
      <c r="K892" s="27"/>
      <c r="L892" s="27"/>
      <c r="M892" s="27"/>
      <c r="N892" s="27"/>
      <c r="O892" s="27"/>
      <c r="P892" s="840"/>
      <c r="Q892" s="439" t="s">
        <v>1947</v>
      </c>
      <c r="R892" s="92" t="s">
        <v>68</v>
      </c>
      <c r="S892" s="19"/>
      <c r="T892" s="19"/>
      <c r="U892" s="19"/>
      <c r="V892" s="19">
        <v>1</v>
      </c>
      <c r="W892" s="826"/>
      <c r="X892" s="143"/>
      <c r="Y892" s="144"/>
      <c r="AB892" s="137">
        <f t="shared" si="166"/>
        <v>0</v>
      </c>
      <c r="AC892" s="137">
        <f t="shared" si="167"/>
        <v>0</v>
      </c>
      <c r="AD892" s="137">
        <f t="shared" si="168"/>
        <v>0</v>
      </c>
      <c r="AE892" s="137">
        <f t="shared" si="169"/>
        <v>0</v>
      </c>
      <c r="AF892" s="137">
        <f t="shared" si="170"/>
        <v>0</v>
      </c>
      <c r="AG892" s="137">
        <f t="shared" si="171"/>
        <v>0</v>
      </c>
      <c r="AH892" s="137">
        <f t="shared" si="172"/>
        <v>0</v>
      </c>
      <c r="AI892" s="137">
        <f t="shared" si="173"/>
        <v>0</v>
      </c>
      <c r="AJ892" s="137">
        <f t="shared" si="174"/>
        <v>0</v>
      </c>
      <c r="AK892" s="137">
        <f t="shared" si="175"/>
        <v>0</v>
      </c>
      <c r="AL892" s="145"/>
      <c r="AM892" s="133">
        <f t="shared" si="176"/>
        <v>0</v>
      </c>
      <c r="AO892" s="133">
        <f t="shared" si="177"/>
        <v>0</v>
      </c>
    </row>
    <row r="893" spans="1:41" s="133" customFormat="1" ht="12.75">
      <c r="A893" s="594">
        <v>885</v>
      </c>
      <c r="B893" s="222" t="s">
        <v>1889</v>
      </c>
      <c r="C893" s="247" t="s">
        <v>1890</v>
      </c>
      <c r="D893" s="247"/>
      <c r="E893" s="775">
        <v>37986</v>
      </c>
      <c r="F893" s="222"/>
      <c r="G893" s="27"/>
      <c r="H893" s="27"/>
      <c r="I893" s="27"/>
      <c r="J893" s="27"/>
      <c r="K893" s="27"/>
      <c r="L893" s="27"/>
      <c r="M893" s="27"/>
      <c r="N893" s="27"/>
      <c r="O893" s="27"/>
      <c r="P893" s="840"/>
      <c r="Q893" s="439" t="s">
        <v>1947</v>
      </c>
      <c r="R893" s="92" t="s">
        <v>68</v>
      </c>
      <c r="S893" s="19"/>
      <c r="T893" s="19"/>
      <c r="U893" s="19"/>
      <c r="V893" s="19">
        <v>1</v>
      </c>
      <c r="W893" s="826"/>
      <c r="X893" s="143"/>
      <c r="Y893" s="144"/>
      <c r="AB893" s="137">
        <f t="shared" si="166"/>
        <v>0</v>
      </c>
      <c r="AC893" s="137">
        <f t="shared" si="167"/>
        <v>0</v>
      </c>
      <c r="AD893" s="137">
        <f t="shared" si="168"/>
        <v>0</v>
      </c>
      <c r="AE893" s="137">
        <f t="shared" si="169"/>
        <v>0</v>
      </c>
      <c r="AF893" s="137">
        <f t="shared" si="170"/>
        <v>0</v>
      </c>
      <c r="AG893" s="137">
        <f t="shared" si="171"/>
        <v>0</v>
      </c>
      <c r="AH893" s="137">
        <f t="shared" si="172"/>
        <v>0</v>
      </c>
      <c r="AI893" s="137">
        <f t="shared" si="173"/>
        <v>0</v>
      </c>
      <c r="AJ893" s="137">
        <f t="shared" si="174"/>
        <v>0</v>
      </c>
      <c r="AK893" s="137">
        <f t="shared" si="175"/>
        <v>0</v>
      </c>
      <c r="AL893" s="145"/>
      <c r="AM893" s="133">
        <f t="shared" si="176"/>
        <v>0</v>
      </c>
      <c r="AO893" s="133">
        <f t="shared" si="177"/>
        <v>0</v>
      </c>
    </row>
    <row r="894" spans="1:41" s="133" customFormat="1" ht="25.5">
      <c r="A894" s="594">
        <v>886</v>
      </c>
      <c r="B894" s="222" t="s">
        <v>1891</v>
      </c>
      <c r="C894" s="247" t="s">
        <v>1892</v>
      </c>
      <c r="D894" s="247"/>
      <c r="E894" s="775">
        <v>39728</v>
      </c>
      <c r="F894" s="222"/>
      <c r="G894" s="27"/>
      <c r="H894" s="27"/>
      <c r="I894" s="27"/>
      <c r="J894" s="27"/>
      <c r="K894" s="27"/>
      <c r="L894" s="27"/>
      <c r="M894" s="27"/>
      <c r="N894" s="27"/>
      <c r="O894" s="27"/>
      <c r="P894" s="840"/>
      <c r="Q894" s="439" t="s">
        <v>1947</v>
      </c>
      <c r="R894" s="92" t="s">
        <v>68</v>
      </c>
      <c r="S894" s="19">
        <v>1</v>
      </c>
      <c r="T894" s="19"/>
      <c r="U894" s="19"/>
      <c r="V894" s="19"/>
      <c r="W894" s="826"/>
      <c r="X894" s="143"/>
      <c r="Y894" s="144"/>
      <c r="AB894" s="137">
        <f t="shared" si="166"/>
        <v>0</v>
      </c>
      <c r="AC894" s="137">
        <f t="shared" si="167"/>
        <v>0</v>
      </c>
      <c r="AD894" s="137">
        <f t="shared" si="168"/>
        <v>0</v>
      </c>
      <c r="AE894" s="137">
        <f t="shared" si="169"/>
        <v>0</v>
      </c>
      <c r="AF894" s="137">
        <f t="shared" si="170"/>
        <v>0</v>
      </c>
      <c r="AG894" s="137">
        <f t="shared" si="171"/>
        <v>0</v>
      </c>
      <c r="AH894" s="137">
        <f t="shared" si="172"/>
        <v>0</v>
      </c>
      <c r="AI894" s="137">
        <f t="shared" si="173"/>
        <v>0</v>
      </c>
      <c r="AJ894" s="137">
        <f t="shared" si="174"/>
        <v>0</v>
      </c>
      <c r="AK894" s="137">
        <f t="shared" si="175"/>
        <v>0</v>
      </c>
      <c r="AL894" s="145"/>
      <c r="AM894" s="133">
        <f t="shared" si="176"/>
        <v>0</v>
      </c>
      <c r="AO894" s="133">
        <f t="shared" si="177"/>
        <v>0</v>
      </c>
    </row>
    <row r="895" spans="1:41" s="133" customFormat="1" ht="12.75">
      <c r="A895" s="594">
        <v>887</v>
      </c>
      <c r="B895" s="222" t="s">
        <v>1893</v>
      </c>
      <c r="C895" s="247" t="s">
        <v>1894</v>
      </c>
      <c r="D895" s="247" t="s">
        <v>1847</v>
      </c>
      <c r="E895" s="775">
        <v>37980</v>
      </c>
      <c r="F895" s="222"/>
      <c r="G895" s="27"/>
      <c r="H895" s="27"/>
      <c r="I895" s="27"/>
      <c r="J895" s="27"/>
      <c r="K895" s="27"/>
      <c r="L895" s="27"/>
      <c r="M895" s="27"/>
      <c r="N895" s="27"/>
      <c r="O895" s="27"/>
      <c r="P895" s="840"/>
      <c r="Q895" s="439" t="s">
        <v>1947</v>
      </c>
      <c r="R895" s="92" t="s">
        <v>68</v>
      </c>
      <c r="S895" s="19"/>
      <c r="T895" s="19"/>
      <c r="U895" s="19"/>
      <c r="V895" s="19">
        <v>1</v>
      </c>
      <c r="W895" s="826"/>
      <c r="X895" s="143"/>
      <c r="Y895" s="144"/>
      <c r="AB895" s="137">
        <f t="shared" si="166"/>
        <v>0</v>
      </c>
      <c r="AC895" s="137">
        <f t="shared" si="167"/>
        <v>0</v>
      </c>
      <c r="AD895" s="137">
        <f t="shared" si="168"/>
        <v>0</v>
      </c>
      <c r="AE895" s="137">
        <f t="shared" si="169"/>
        <v>0</v>
      </c>
      <c r="AF895" s="137">
        <f t="shared" si="170"/>
        <v>0</v>
      </c>
      <c r="AG895" s="137">
        <f t="shared" si="171"/>
        <v>0</v>
      </c>
      <c r="AH895" s="137">
        <f t="shared" si="172"/>
        <v>0</v>
      </c>
      <c r="AI895" s="137">
        <f t="shared" si="173"/>
        <v>0</v>
      </c>
      <c r="AJ895" s="137">
        <f t="shared" si="174"/>
        <v>0</v>
      </c>
      <c r="AK895" s="137">
        <f t="shared" si="175"/>
        <v>0</v>
      </c>
      <c r="AL895" s="145"/>
      <c r="AM895" s="133">
        <f t="shared" si="176"/>
        <v>0</v>
      </c>
      <c r="AO895" s="133">
        <f t="shared" si="177"/>
        <v>0</v>
      </c>
    </row>
    <row r="896" spans="1:41" s="133" customFormat="1" ht="25.5">
      <c r="A896" s="594">
        <v>888</v>
      </c>
      <c r="B896" s="222" t="s">
        <v>1895</v>
      </c>
      <c r="C896" s="247" t="s">
        <v>1896</v>
      </c>
      <c r="D896" s="247" t="s">
        <v>1847</v>
      </c>
      <c r="E896" s="775">
        <v>37943</v>
      </c>
      <c r="F896" s="222"/>
      <c r="G896" s="27"/>
      <c r="H896" s="27"/>
      <c r="I896" s="27"/>
      <c r="J896" s="27"/>
      <c r="K896" s="27"/>
      <c r="L896" s="27"/>
      <c r="M896" s="27"/>
      <c r="N896" s="27"/>
      <c r="O896" s="27"/>
      <c r="P896" s="840"/>
      <c r="Q896" s="439" t="s">
        <v>1947</v>
      </c>
      <c r="R896" s="92" t="s">
        <v>68</v>
      </c>
      <c r="S896" s="19"/>
      <c r="T896" s="19"/>
      <c r="U896" s="19"/>
      <c r="V896" s="19">
        <v>1</v>
      </c>
      <c r="W896" s="826"/>
      <c r="X896" s="143"/>
      <c r="Y896" s="144"/>
      <c r="AB896" s="137">
        <f t="shared" si="166"/>
        <v>0</v>
      </c>
      <c r="AC896" s="137">
        <f t="shared" si="167"/>
        <v>0</v>
      </c>
      <c r="AD896" s="137">
        <f t="shared" si="168"/>
        <v>0</v>
      </c>
      <c r="AE896" s="137">
        <f t="shared" si="169"/>
        <v>0</v>
      </c>
      <c r="AF896" s="137">
        <f t="shared" si="170"/>
        <v>0</v>
      </c>
      <c r="AG896" s="137">
        <f t="shared" si="171"/>
        <v>0</v>
      </c>
      <c r="AH896" s="137">
        <f t="shared" si="172"/>
        <v>0</v>
      </c>
      <c r="AI896" s="137">
        <f t="shared" si="173"/>
        <v>0</v>
      </c>
      <c r="AJ896" s="137">
        <f t="shared" si="174"/>
        <v>0</v>
      </c>
      <c r="AK896" s="137">
        <f t="shared" si="175"/>
        <v>0</v>
      </c>
      <c r="AL896" s="145"/>
      <c r="AM896" s="133">
        <f t="shared" si="176"/>
        <v>0</v>
      </c>
      <c r="AO896" s="133">
        <f t="shared" si="177"/>
        <v>0</v>
      </c>
    </row>
    <row r="897" spans="1:41" s="133" customFormat="1" ht="12.75">
      <c r="A897" s="594">
        <v>889</v>
      </c>
      <c r="B897" s="222" t="s">
        <v>1897</v>
      </c>
      <c r="C897" s="247" t="s">
        <v>1898</v>
      </c>
      <c r="D897" s="247"/>
      <c r="E897" s="775">
        <v>39981</v>
      </c>
      <c r="F897" s="222"/>
      <c r="G897" s="27"/>
      <c r="H897" s="27"/>
      <c r="I897" s="27"/>
      <c r="J897" s="27"/>
      <c r="K897" s="27"/>
      <c r="L897" s="27"/>
      <c r="M897" s="27"/>
      <c r="N897" s="27"/>
      <c r="O897" s="27"/>
      <c r="P897" s="840"/>
      <c r="Q897" s="439" t="s">
        <v>1947</v>
      </c>
      <c r="R897" s="92" t="s">
        <v>68</v>
      </c>
      <c r="S897" s="19">
        <v>1</v>
      </c>
      <c r="T897" s="19"/>
      <c r="U897" s="19"/>
      <c r="V897" s="19"/>
      <c r="W897" s="826"/>
      <c r="X897" s="143"/>
      <c r="Y897" s="144"/>
      <c r="AB897" s="137">
        <f t="shared" si="166"/>
        <v>0</v>
      </c>
      <c r="AC897" s="137">
        <f t="shared" si="167"/>
        <v>0</v>
      </c>
      <c r="AD897" s="137">
        <f t="shared" si="168"/>
        <v>0</v>
      </c>
      <c r="AE897" s="137">
        <f t="shared" si="169"/>
        <v>0</v>
      </c>
      <c r="AF897" s="137">
        <f t="shared" si="170"/>
        <v>0</v>
      </c>
      <c r="AG897" s="137">
        <f t="shared" si="171"/>
        <v>0</v>
      </c>
      <c r="AH897" s="137">
        <f t="shared" si="172"/>
        <v>0</v>
      </c>
      <c r="AI897" s="137">
        <f t="shared" si="173"/>
        <v>0</v>
      </c>
      <c r="AJ897" s="137">
        <f t="shared" si="174"/>
        <v>0</v>
      </c>
      <c r="AK897" s="137">
        <f t="shared" si="175"/>
        <v>0</v>
      </c>
      <c r="AL897" s="145"/>
      <c r="AM897" s="133">
        <f t="shared" si="176"/>
        <v>0</v>
      </c>
      <c r="AO897" s="133">
        <f t="shared" si="177"/>
        <v>0</v>
      </c>
    </row>
    <row r="898" spans="1:41" s="133" customFormat="1" ht="25.5">
      <c r="A898" s="594">
        <v>890</v>
      </c>
      <c r="B898" s="222" t="s">
        <v>1899</v>
      </c>
      <c r="C898" s="247" t="s">
        <v>1900</v>
      </c>
      <c r="D898" s="247"/>
      <c r="E898" s="775">
        <v>37921</v>
      </c>
      <c r="F898" s="222"/>
      <c r="G898" s="27"/>
      <c r="H898" s="27"/>
      <c r="I898" s="27"/>
      <c r="J898" s="27"/>
      <c r="K898" s="27"/>
      <c r="L898" s="27"/>
      <c r="M898" s="27"/>
      <c r="N898" s="27"/>
      <c r="O898" s="27"/>
      <c r="P898" s="840"/>
      <c r="Q898" s="439" t="s">
        <v>1947</v>
      </c>
      <c r="R898" s="92" t="s">
        <v>68</v>
      </c>
      <c r="S898" s="19"/>
      <c r="T898" s="19"/>
      <c r="U898" s="19"/>
      <c r="V898" s="19">
        <v>1</v>
      </c>
      <c r="W898" s="826"/>
      <c r="X898" s="143"/>
      <c r="Y898" s="144"/>
      <c r="AB898" s="137">
        <f t="shared" si="166"/>
        <v>0</v>
      </c>
      <c r="AC898" s="137">
        <f t="shared" si="167"/>
        <v>0</v>
      </c>
      <c r="AD898" s="137">
        <f t="shared" si="168"/>
        <v>0</v>
      </c>
      <c r="AE898" s="137">
        <f t="shared" si="169"/>
        <v>0</v>
      </c>
      <c r="AF898" s="137">
        <f t="shared" si="170"/>
        <v>0</v>
      </c>
      <c r="AG898" s="137">
        <f t="shared" si="171"/>
        <v>0</v>
      </c>
      <c r="AH898" s="137">
        <f t="shared" si="172"/>
        <v>0</v>
      </c>
      <c r="AI898" s="137">
        <f t="shared" si="173"/>
        <v>0</v>
      </c>
      <c r="AJ898" s="137">
        <f t="shared" si="174"/>
        <v>0</v>
      </c>
      <c r="AK898" s="137">
        <f t="shared" si="175"/>
        <v>0</v>
      </c>
      <c r="AL898" s="145"/>
      <c r="AM898" s="133">
        <f t="shared" si="176"/>
        <v>0</v>
      </c>
      <c r="AO898" s="133">
        <f t="shared" si="177"/>
        <v>0</v>
      </c>
    </row>
    <row r="899" spans="1:41" s="133" customFormat="1" ht="12.75">
      <c r="A899" s="594">
        <v>891</v>
      </c>
      <c r="B899" s="222" t="s">
        <v>1901</v>
      </c>
      <c r="C899" s="247" t="s">
        <v>1902</v>
      </c>
      <c r="D899" s="247"/>
      <c r="E899" s="775">
        <v>39765</v>
      </c>
      <c r="F899" s="222"/>
      <c r="G899" s="27"/>
      <c r="H899" s="27"/>
      <c r="I899" s="27"/>
      <c r="J899" s="27"/>
      <c r="K899" s="27"/>
      <c r="L899" s="27"/>
      <c r="M899" s="27"/>
      <c r="N899" s="27"/>
      <c r="O899" s="27"/>
      <c r="P899" s="840"/>
      <c r="Q899" s="439" t="s">
        <v>1947</v>
      </c>
      <c r="R899" s="92" t="s">
        <v>68</v>
      </c>
      <c r="S899" s="19">
        <v>1</v>
      </c>
      <c r="T899" s="19"/>
      <c r="U899" s="19"/>
      <c r="V899" s="19"/>
      <c r="W899" s="826"/>
      <c r="X899" s="143"/>
      <c r="Y899" s="144"/>
      <c r="AB899" s="137">
        <f t="shared" si="166"/>
        <v>0</v>
      </c>
      <c r="AC899" s="137">
        <f t="shared" si="167"/>
        <v>0</v>
      </c>
      <c r="AD899" s="137">
        <f t="shared" si="168"/>
        <v>0</v>
      </c>
      <c r="AE899" s="137">
        <f t="shared" si="169"/>
        <v>0</v>
      </c>
      <c r="AF899" s="137">
        <f t="shared" si="170"/>
        <v>0</v>
      </c>
      <c r="AG899" s="137">
        <f t="shared" si="171"/>
        <v>0</v>
      </c>
      <c r="AH899" s="137">
        <f t="shared" si="172"/>
        <v>0</v>
      </c>
      <c r="AI899" s="137">
        <f t="shared" si="173"/>
        <v>0</v>
      </c>
      <c r="AJ899" s="137">
        <f t="shared" si="174"/>
        <v>0</v>
      </c>
      <c r="AK899" s="137">
        <f t="shared" si="175"/>
        <v>0</v>
      </c>
      <c r="AL899" s="145"/>
      <c r="AM899" s="133">
        <f t="shared" si="176"/>
        <v>0</v>
      </c>
      <c r="AO899" s="133">
        <f t="shared" si="177"/>
        <v>0</v>
      </c>
    </row>
    <row r="900" spans="1:41" s="133" customFormat="1" ht="25.5">
      <c r="A900" s="594">
        <v>892</v>
      </c>
      <c r="B900" s="222" t="s">
        <v>1903</v>
      </c>
      <c r="C900" s="247" t="s">
        <v>1904</v>
      </c>
      <c r="D900" s="247" t="s">
        <v>1847</v>
      </c>
      <c r="E900" s="775">
        <v>38449</v>
      </c>
      <c r="F900" s="222"/>
      <c r="G900" s="27"/>
      <c r="H900" s="27"/>
      <c r="I900" s="27"/>
      <c r="J900" s="27"/>
      <c r="K900" s="27"/>
      <c r="L900" s="27"/>
      <c r="M900" s="27"/>
      <c r="N900" s="27"/>
      <c r="O900" s="27"/>
      <c r="P900" s="840"/>
      <c r="Q900" s="439" t="s">
        <v>1947</v>
      </c>
      <c r="R900" s="92" t="s">
        <v>68</v>
      </c>
      <c r="S900" s="19">
        <v>1</v>
      </c>
      <c r="T900" s="19"/>
      <c r="U900" s="19"/>
      <c r="V900" s="19"/>
      <c r="W900" s="826"/>
      <c r="X900" s="143"/>
      <c r="Y900" s="144"/>
      <c r="AB900" s="137">
        <f t="shared" si="166"/>
        <v>0</v>
      </c>
      <c r="AC900" s="137">
        <f t="shared" si="167"/>
        <v>0</v>
      </c>
      <c r="AD900" s="137">
        <f t="shared" si="168"/>
        <v>0</v>
      </c>
      <c r="AE900" s="137">
        <f t="shared" si="169"/>
        <v>0</v>
      </c>
      <c r="AF900" s="137">
        <f t="shared" si="170"/>
        <v>0</v>
      </c>
      <c r="AG900" s="137">
        <f t="shared" si="171"/>
        <v>0</v>
      </c>
      <c r="AH900" s="137">
        <f t="shared" si="172"/>
        <v>0</v>
      </c>
      <c r="AI900" s="137">
        <f t="shared" si="173"/>
        <v>0</v>
      </c>
      <c r="AJ900" s="137">
        <f t="shared" si="174"/>
        <v>0</v>
      </c>
      <c r="AK900" s="137">
        <f t="shared" si="175"/>
        <v>0</v>
      </c>
      <c r="AL900" s="145"/>
      <c r="AM900" s="133">
        <f t="shared" si="176"/>
        <v>0</v>
      </c>
      <c r="AO900" s="133">
        <f t="shared" si="177"/>
        <v>0</v>
      </c>
    </row>
    <row r="901" spans="1:41" s="133" customFormat="1" ht="25.5">
      <c r="A901" s="594">
        <v>893</v>
      </c>
      <c r="B901" s="222" t="s">
        <v>1905</v>
      </c>
      <c r="C901" s="247" t="s">
        <v>1906</v>
      </c>
      <c r="D901" s="247"/>
      <c r="E901" s="775">
        <v>40640</v>
      </c>
      <c r="F901" s="222"/>
      <c r="G901" s="27"/>
      <c r="H901" s="27"/>
      <c r="I901" s="27"/>
      <c r="J901" s="27"/>
      <c r="K901" s="27"/>
      <c r="L901" s="27"/>
      <c r="M901" s="27"/>
      <c r="N901" s="27"/>
      <c r="O901" s="27"/>
      <c r="P901" s="840"/>
      <c r="Q901" s="439" t="s">
        <v>1947</v>
      </c>
      <c r="R901" s="92" t="s">
        <v>68</v>
      </c>
      <c r="S901" s="19">
        <v>1</v>
      </c>
      <c r="T901" s="19"/>
      <c r="U901" s="19"/>
      <c r="V901" s="19"/>
      <c r="W901" s="826"/>
      <c r="X901" s="143"/>
      <c r="Y901" s="144"/>
      <c r="AB901" s="137">
        <f t="shared" si="166"/>
        <v>0</v>
      </c>
      <c r="AC901" s="137">
        <f t="shared" si="167"/>
        <v>0</v>
      </c>
      <c r="AD901" s="137">
        <f t="shared" si="168"/>
        <v>0</v>
      </c>
      <c r="AE901" s="137">
        <f t="shared" si="169"/>
        <v>0</v>
      </c>
      <c r="AF901" s="137">
        <f t="shared" si="170"/>
        <v>0</v>
      </c>
      <c r="AG901" s="137">
        <f t="shared" si="171"/>
        <v>0</v>
      </c>
      <c r="AH901" s="137">
        <f t="shared" si="172"/>
        <v>0</v>
      </c>
      <c r="AI901" s="137">
        <f t="shared" si="173"/>
        <v>0</v>
      </c>
      <c r="AJ901" s="137">
        <f t="shared" si="174"/>
        <v>0</v>
      </c>
      <c r="AK901" s="137">
        <f t="shared" si="175"/>
        <v>0</v>
      </c>
      <c r="AL901" s="145"/>
      <c r="AM901" s="133">
        <f t="shared" si="176"/>
        <v>0</v>
      </c>
      <c r="AO901" s="133">
        <f t="shared" si="177"/>
        <v>0</v>
      </c>
    </row>
    <row r="902" spans="1:41" s="133" customFormat="1" ht="12.75">
      <c r="A902" s="594">
        <v>894</v>
      </c>
      <c r="B902" s="222" t="s">
        <v>1907</v>
      </c>
      <c r="C902" s="247" t="s">
        <v>1908</v>
      </c>
      <c r="D902" s="247"/>
      <c r="E902" s="775">
        <v>39962</v>
      </c>
      <c r="F902" s="222"/>
      <c r="G902" s="27"/>
      <c r="H902" s="27"/>
      <c r="I902" s="27"/>
      <c r="J902" s="27"/>
      <c r="K902" s="27"/>
      <c r="L902" s="27"/>
      <c r="M902" s="27"/>
      <c r="N902" s="27"/>
      <c r="O902" s="27"/>
      <c r="P902" s="840"/>
      <c r="Q902" s="439" t="s">
        <v>1947</v>
      </c>
      <c r="R902" s="92" t="s">
        <v>68</v>
      </c>
      <c r="S902" s="19">
        <v>1</v>
      </c>
      <c r="T902" s="19"/>
      <c r="U902" s="19"/>
      <c r="V902" s="19"/>
      <c r="W902" s="826"/>
      <c r="X902" s="143"/>
      <c r="Y902" s="144"/>
      <c r="AB902" s="137">
        <f t="shared" si="166"/>
        <v>0</v>
      </c>
      <c r="AC902" s="137">
        <f t="shared" si="167"/>
        <v>0</v>
      </c>
      <c r="AD902" s="137">
        <f t="shared" si="168"/>
        <v>0</v>
      </c>
      <c r="AE902" s="137">
        <f t="shared" si="169"/>
        <v>0</v>
      </c>
      <c r="AF902" s="137">
        <f t="shared" si="170"/>
        <v>0</v>
      </c>
      <c r="AG902" s="137">
        <f t="shared" si="171"/>
        <v>0</v>
      </c>
      <c r="AH902" s="137">
        <f t="shared" si="172"/>
        <v>0</v>
      </c>
      <c r="AI902" s="137">
        <f t="shared" si="173"/>
        <v>0</v>
      </c>
      <c r="AJ902" s="137">
        <f t="shared" si="174"/>
        <v>0</v>
      </c>
      <c r="AK902" s="137">
        <f t="shared" si="175"/>
        <v>0</v>
      </c>
      <c r="AL902" s="145"/>
      <c r="AM902" s="133">
        <f t="shared" si="176"/>
        <v>0</v>
      </c>
      <c r="AO902" s="133">
        <f t="shared" si="177"/>
        <v>0</v>
      </c>
    </row>
    <row r="903" spans="1:41" s="133" customFormat="1" ht="12.75">
      <c r="A903" s="594">
        <v>895</v>
      </c>
      <c r="B903" s="222" t="s">
        <v>1909</v>
      </c>
      <c r="C903" s="247" t="s">
        <v>1910</v>
      </c>
      <c r="D903" s="247" t="s">
        <v>1847</v>
      </c>
      <c r="E903" s="775">
        <v>37960</v>
      </c>
      <c r="F903" s="222"/>
      <c r="G903" s="27"/>
      <c r="H903" s="27"/>
      <c r="I903" s="27"/>
      <c r="J903" s="27"/>
      <c r="K903" s="27"/>
      <c r="L903" s="27"/>
      <c r="M903" s="27"/>
      <c r="N903" s="27"/>
      <c r="O903" s="27"/>
      <c r="P903" s="840"/>
      <c r="Q903" s="439" t="s">
        <v>1947</v>
      </c>
      <c r="R903" s="92" t="s">
        <v>68</v>
      </c>
      <c r="S903" s="19"/>
      <c r="T903" s="19"/>
      <c r="U903" s="19"/>
      <c r="V903" s="19">
        <v>1</v>
      </c>
      <c r="W903" s="826"/>
      <c r="X903" s="143"/>
      <c r="Y903" s="144"/>
      <c r="AB903" s="137">
        <f t="shared" si="166"/>
        <v>0</v>
      </c>
      <c r="AC903" s="137">
        <f t="shared" si="167"/>
        <v>0</v>
      </c>
      <c r="AD903" s="137">
        <f t="shared" si="168"/>
        <v>0</v>
      </c>
      <c r="AE903" s="137">
        <f t="shared" si="169"/>
        <v>0</v>
      </c>
      <c r="AF903" s="137">
        <f t="shared" si="170"/>
        <v>0</v>
      </c>
      <c r="AG903" s="137">
        <f t="shared" si="171"/>
        <v>0</v>
      </c>
      <c r="AH903" s="137">
        <f t="shared" si="172"/>
        <v>0</v>
      </c>
      <c r="AI903" s="137">
        <f t="shared" si="173"/>
        <v>0</v>
      </c>
      <c r="AJ903" s="137">
        <f t="shared" si="174"/>
        <v>0</v>
      </c>
      <c r="AK903" s="137">
        <f t="shared" si="175"/>
        <v>0</v>
      </c>
      <c r="AL903" s="145"/>
      <c r="AM903" s="133">
        <f t="shared" si="176"/>
        <v>0</v>
      </c>
      <c r="AO903" s="133">
        <f t="shared" si="177"/>
        <v>0</v>
      </c>
    </row>
    <row r="904" spans="1:41" s="133" customFormat="1" ht="12.75">
      <c r="A904" s="594">
        <v>896</v>
      </c>
      <c r="B904" s="222" t="s">
        <v>1911</v>
      </c>
      <c r="C904" s="247" t="s">
        <v>1912</v>
      </c>
      <c r="D904" s="247"/>
      <c r="E904" s="775">
        <v>39931</v>
      </c>
      <c r="F904" s="222"/>
      <c r="G904" s="27"/>
      <c r="H904" s="27"/>
      <c r="I904" s="27"/>
      <c r="J904" s="27"/>
      <c r="K904" s="27"/>
      <c r="L904" s="27"/>
      <c r="M904" s="27"/>
      <c r="N904" s="27"/>
      <c r="O904" s="27"/>
      <c r="P904" s="840"/>
      <c r="Q904" s="439" t="s">
        <v>1947</v>
      </c>
      <c r="R904" s="92" t="s">
        <v>68</v>
      </c>
      <c r="S904" s="19">
        <v>1</v>
      </c>
      <c r="T904" s="19"/>
      <c r="U904" s="19"/>
      <c r="V904" s="19"/>
      <c r="W904" s="826"/>
      <c r="X904" s="143"/>
      <c r="Y904" s="144"/>
      <c r="AB904" s="137">
        <f t="shared" si="166"/>
        <v>0</v>
      </c>
      <c r="AC904" s="137">
        <f t="shared" si="167"/>
        <v>0</v>
      </c>
      <c r="AD904" s="137">
        <f t="shared" si="168"/>
        <v>0</v>
      </c>
      <c r="AE904" s="137">
        <f t="shared" si="169"/>
        <v>0</v>
      </c>
      <c r="AF904" s="137">
        <f t="shared" si="170"/>
        <v>0</v>
      </c>
      <c r="AG904" s="137">
        <f t="shared" si="171"/>
        <v>0</v>
      </c>
      <c r="AH904" s="137">
        <f t="shared" si="172"/>
        <v>0</v>
      </c>
      <c r="AI904" s="137">
        <f t="shared" si="173"/>
        <v>0</v>
      </c>
      <c r="AJ904" s="137">
        <f t="shared" si="174"/>
        <v>0</v>
      </c>
      <c r="AK904" s="137">
        <f t="shared" si="175"/>
        <v>0</v>
      </c>
      <c r="AL904" s="145"/>
      <c r="AM904" s="133">
        <f t="shared" si="176"/>
        <v>0</v>
      </c>
      <c r="AO904" s="133">
        <f t="shared" si="177"/>
        <v>0</v>
      </c>
    </row>
    <row r="905" spans="1:41" s="133" customFormat="1" ht="38.25">
      <c r="A905" s="594">
        <v>897</v>
      </c>
      <c r="B905" s="222" t="s">
        <v>1913</v>
      </c>
      <c r="C905" s="247" t="s">
        <v>1914</v>
      </c>
      <c r="D905" s="247" t="s">
        <v>1915</v>
      </c>
      <c r="E905" s="775">
        <v>43405</v>
      </c>
      <c r="F905" s="209" t="s">
        <v>1618</v>
      </c>
      <c r="G905" s="17"/>
      <c r="H905" s="17"/>
      <c r="I905" s="27" t="s">
        <v>37</v>
      </c>
      <c r="J905" s="17"/>
      <c r="K905" s="17"/>
      <c r="L905" s="17"/>
      <c r="M905" s="17"/>
      <c r="N905" s="17"/>
      <c r="O905" s="17"/>
      <c r="P905" s="840"/>
      <c r="Q905" s="439" t="s">
        <v>1947</v>
      </c>
      <c r="R905" s="92" t="s">
        <v>67</v>
      </c>
      <c r="S905" s="19"/>
      <c r="T905" s="19">
        <v>1</v>
      </c>
      <c r="U905" s="19"/>
      <c r="V905" s="19"/>
      <c r="W905" s="826"/>
      <c r="X905" s="143"/>
      <c r="Y905" s="144"/>
      <c r="AB905" s="137">
        <f t="shared" si="166"/>
        <v>0</v>
      </c>
      <c r="AC905" s="137">
        <f t="shared" si="167"/>
        <v>0</v>
      </c>
      <c r="AD905" s="137">
        <f t="shared" si="168"/>
        <v>1</v>
      </c>
      <c r="AE905" s="137">
        <f t="shared" si="169"/>
        <v>0</v>
      </c>
      <c r="AF905" s="137">
        <f t="shared" si="170"/>
        <v>0</v>
      </c>
      <c r="AG905" s="137">
        <f t="shared" si="171"/>
        <v>0</v>
      </c>
      <c r="AH905" s="137">
        <f t="shared" si="172"/>
        <v>0</v>
      </c>
      <c r="AI905" s="137">
        <f t="shared" si="173"/>
        <v>0</v>
      </c>
      <c r="AJ905" s="137">
        <f t="shared" si="174"/>
        <v>0</v>
      </c>
      <c r="AK905" s="137">
        <f t="shared" si="175"/>
        <v>0</v>
      </c>
      <c r="AL905" s="145"/>
      <c r="AM905" s="133">
        <f t="shared" si="176"/>
        <v>0</v>
      </c>
      <c r="AO905" s="133">
        <f t="shared" si="177"/>
        <v>0</v>
      </c>
    </row>
    <row r="906" spans="1:41" s="133" customFormat="1" ht="25.5">
      <c r="A906" s="594">
        <v>898</v>
      </c>
      <c r="B906" s="371" t="s">
        <v>1916</v>
      </c>
      <c r="C906" s="247" t="s">
        <v>1917</v>
      </c>
      <c r="D906" s="247" t="s">
        <v>1918</v>
      </c>
      <c r="E906" s="776" t="s">
        <v>1919</v>
      </c>
      <c r="F906" s="209">
        <v>51</v>
      </c>
      <c r="G906" s="15" t="s">
        <v>37</v>
      </c>
      <c r="H906" s="15" t="s">
        <v>37</v>
      </c>
      <c r="I906" s="13"/>
      <c r="J906" s="13"/>
      <c r="K906" s="13"/>
      <c r="L906" s="13"/>
      <c r="M906" s="13"/>
      <c r="N906" s="13"/>
      <c r="O906" s="13" t="s">
        <v>37</v>
      </c>
      <c r="P906" s="840"/>
      <c r="Q906" s="439" t="s">
        <v>1947</v>
      </c>
      <c r="R906" s="92" t="s">
        <v>68</v>
      </c>
      <c r="S906" s="19"/>
      <c r="T906" s="19"/>
      <c r="U906" s="19"/>
      <c r="V906" s="19">
        <v>1</v>
      </c>
      <c r="W906" s="826"/>
      <c r="X906" s="143"/>
      <c r="Y906" s="144"/>
      <c r="AB906" s="137">
        <f t="shared" ref="AB906:AB969" si="178">IF(ISBLANK(G906),0,1)</f>
        <v>1</v>
      </c>
      <c r="AC906" s="137">
        <f t="shared" ref="AC906:AC969" si="179">IF(ISBLANK(H906),0,1)</f>
        <v>1</v>
      </c>
      <c r="AD906" s="137">
        <f t="shared" ref="AD906:AD969" si="180">IF(ISBLANK(I906),0,1)</f>
        <v>0</v>
      </c>
      <c r="AE906" s="137">
        <f t="shared" ref="AE906:AE969" si="181">IF(ISBLANK(J906),0,1)</f>
        <v>0</v>
      </c>
      <c r="AF906" s="137">
        <f t="shared" ref="AF906:AF969" si="182">IF(ISBLANK(K906),0,1)</f>
        <v>0</v>
      </c>
      <c r="AG906" s="137">
        <f t="shared" ref="AG906:AG969" si="183">IF(ISBLANK(L906),0,1)</f>
        <v>0</v>
      </c>
      <c r="AH906" s="137">
        <f t="shared" ref="AH906:AH969" si="184">IF(ISBLANK(M906),0,1)</f>
        <v>0</v>
      </c>
      <c r="AI906" s="137">
        <f t="shared" ref="AI906:AI969" si="185">IF(ISBLANK(N906),0,1)</f>
        <v>0</v>
      </c>
      <c r="AJ906" s="137">
        <f t="shared" ref="AJ906:AJ969" si="186">IF(ISBLANK(O906),0,1)</f>
        <v>1</v>
      </c>
      <c r="AK906" s="137">
        <f t="shared" ref="AK906:AK969" si="187">IF(ISBLANK(P906),0,1)</f>
        <v>0</v>
      </c>
      <c r="AL906" s="145"/>
      <c r="AM906" s="133">
        <f t="shared" ref="AM906:AM969" si="188">+W906+X906+Y906+Z906+AA906+AL906</f>
        <v>0</v>
      </c>
      <c r="AO906" s="133">
        <f t="shared" ref="AO906:AO969" si="189">+IF(AM906=0,AK906,0)</f>
        <v>0</v>
      </c>
    </row>
    <row r="907" spans="1:41" s="133" customFormat="1" ht="25.5">
      <c r="A907" s="594">
        <v>899</v>
      </c>
      <c r="B907" s="371" t="s">
        <v>1920</v>
      </c>
      <c r="C907" s="247" t="s">
        <v>1921</v>
      </c>
      <c r="D907" s="247" t="s">
        <v>1918</v>
      </c>
      <c r="E907" s="776" t="s">
        <v>1919</v>
      </c>
      <c r="F907" s="209">
        <v>20</v>
      </c>
      <c r="G907" s="15" t="s">
        <v>37</v>
      </c>
      <c r="H907" s="15" t="s">
        <v>37</v>
      </c>
      <c r="I907" s="13"/>
      <c r="J907" s="13"/>
      <c r="K907" s="13"/>
      <c r="L907" s="13"/>
      <c r="M907" s="13"/>
      <c r="N907" s="13"/>
      <c r="O907" s="13" t="s">
        <v>37</v>
      </c>
      <c r="P907" s="840"/>
      <c r="Q907" s="439" t="s">
        <v>1947</v>
      </c>
      <c r="R907" s="92" t="s">
        <v>68</v>
      </c>
      <c r="S907" s="19"/>
      <c r="T907" s="19"/>
      <c r="U907" s="19"/>
      <c r="V907" s="19">
        <v>1</v>
      </c>
      <c r="W907" s="826"/>
      <c r="X907" s="143"/>
      <c r="Y907" s="144"/>
      <c r="AB907" s="137">
        <f t="shared" si="178"/>
        <v>1</v>
      </c>
      <c r="AC907" s="137">
        <f t="shared" si="179"/>
        <v>1</v>
      </c>
      <c r="AD907" s="137">
        <f t="shared" si="180"/>
        <v>0</v>
      </c>
      <c r="AE907" s="137">
        <f t="shared" si="181"/>
        <v>0</v>
      </c>
      <c r="AF907" s="137">
        <f t="shared" si="182"/>
        <v>0</v>
      </c>
      <c r="AG907" s="137">
        <f t="shared" si="183"/>
        <v>0</v>
      </c>
      <c r="AH907" s="137">
        <f t="shared" si="184"/>
        <v>0</v>
      </c>
      <c r="AI907" s="137">
        <f t="shared" si="185"/>
        <v>0</v>
      </c>
      <c r="AJ907" s="137">
        <f t="shared" si="186"/>
        <v>1</v>
      </c>
      <c r="AK907" s="137">
        <f t="shared" si="187"/>
        <v>0</v>
      </c>
      <c r="AL907" s="145"/>
      <c r="AM907" s="133">
        <f t="shared" si="188"/>
        <v>0</v>
      </c>
      <c r="AO907" s="133">
        <f t="shared" si="189"/>
        <v>0</v>
      </c>
    </row>
    <row r="908" spans="1:41" s="133" customFormat="1" ht="25.5">
      <c r="A908" s="594">
        <v>900</v>
      </c>
      <c r="B908" s="371" t="s">
        <v>1922</v>
      </c>
      <c r="C908" s="247" t="s">
        <v>1923</v>
      </c>
      <c r="D908" s="247" t="s">
        <v>1918</v>
      </c>
      <c r="E908" s="776" t="s">
        <v>1919</v>
      </c>
      <c r="F908" s="209">
        <v>30</v>
      </c>
      <c r="G908" s="15" t="s">
        <v>37</v>
      </c>
      <c r="H908" s="15" t="s">
        <v>37</v>
      </c>
      <c r="I908" s="13"/>
      <c r="J908" s="13"/>
      <c r="K908" s="13"/>
      <c r="L908" s="13"/>
      <c r="M908" s="13"/>
      <c r="N908" s="13"/>
      <c r="O908" s="13" t="s">
        <v>37</v>
      </c>
      <c r="P908" s="840"/>
      <c r="Q908" s="439" t="s">
        <v>1947</v>
      </c>
      <c r="R908" s="92" t="s">
        <v>68</v>
      </c>
      <c r="S908" s="19"/>
      <c r="T908" s="19"/>
      <c r="U908" s="19"/>
      <c r="V908" s="19">
        <v>1</v>
      </c>
      <c r="W908" s="826"/>
      <c r="X908" s="143"/>
      <c r="Y908" s="144"/>
      <c r="AB908" s="137">
        <f t="shared" si="178"/>
        <v>1</v>
      </c>
      <c r="AC908" s="137">
        <f t="shared" si="179"/>
        <v>1</v>
      </c>
      <c r="AD908" s="137">
        <f t="shared" si="180"/>
        <v>0</v>
      </c>
      <c r="AE908" s="137">
        <f t="shared" si="181"/>
        <v>0</v>
      </c>
      <c r="AF908" s="137">
        <f t="shared" si="182"/>
        <v>0</v>
      </c>
      <c r="AG908" s="137">
        <f t="shared" si="183"/>
        <v>0</v>
      </c>
      <c r="AH908" s="137">
        <f t="shared" si="184"/>
        <v>0</v>
      </c>
      <c r="AI908" s="137">
        <f t="shared" si="185"/>
        <v>0</v>
      </c>
      <c r="AJ908" s="137">
        <f t="shared" si="186"/>
        <v>1</v>
      </c>
      <c r="AK908" s="137">
        <f t="shared" si="187"/>
        <v>0</v>
      </c>
      <c r="AL908" s="145"/>
      <c r="AM908" s="133">
        <f t="shared" si="188"/>
        <v>0</v>
      </c>
      <c r="AO908" s="133">
        <f t="shared" si="189"/>
        <v>0</v>
      </c>
    </row>
    <row r="909" spans="1:41" s="133" customFormat="1" ht="25.5">
      <c r="A909" s="594">
        <v>901</v>
      </c>
      <c r="B909" s="371" t="s">
        <v>1924</v>
      </c>
      <c r="C909" s="247" t="s">
        <v>1925</v>
      </c>
      <c r="D909" s="247" t="s">
        <v>1918</v>
      </c>
      <c r="E909" s="288" t="s">
        <v>1926</v>
      </c>
      <c r="F909" s="209">
        <v>42</v>
      </c>
      <c r="G909" s="15" t="s">
        <v>37</v>
      </c>
      <c r="H909" s="15" t="s">
        <v>37</v>
      </c>
      <c r="I909" s="13"/>
      <c r="J909" s="13"/>
      <c r="K909" s="13"/>
      <c r="L909" s="13"/>
      <c r="M909" s="13"/>
      <c r="N909" s="13"/>
      <c r="O909" s="13" t="s">
        <v>37</v>
      </c>
      <c r="P909" s="840"/>
      <c r="Q909" s="439" t="s">
        <v>1947</v>
      </c>
      <c r="R909" s="92" t="s">
        <v>68</v>
      </c>
      <c r="S909" s="19">
        <v>1</v>
      </c>
      <c r="T909" s="19"/>
      <c r="U909" s="19"/>
      <c r="V909" s="19"/>
      <c r="W909" s="826"/>
      <c r="X909" s="143"/>
      <c r="Y909" s="144"/>
      <c r="AB909" s="137">
        <f t="shared" si="178"/>
        <v>1</v>
      </c>
      <c r="AC909" s="137">
        <f t="shared" si="179"/>
        <v>1</v>
      </c>
      <c r="AD909" s="137">
        <f t="shared" si="180"/>
        <v>0</v>
      </c>
      <c r="AE909" s="137">
        <f t="shared" si="181"/>
        <v>0</v>
      </c>
      <c r="AF909" s="137">
        <f t="shared" si="182"/>
        <v>0</v>
      </c>
      <c r="AG909" s="137">
        <f t="shared" si="183"/>
        <v>0</v>
      </c>
      <c r="AH909" s="137">
        <f t="shared" si="184"/>
        <v>0</v>
      </c>
      <c r="AI909" s="137">
        <f t="shared" si="185"/>
        <v>0</v>
      </c>
      <c r="AJ909" s="137">
        <f t="shared" si="186"/>
        <v>1</v>
      </c>
      <c r="AK909" s="137">
        <f t="shared" si="187"/>
        <v>0</v>
      </c>
      <c r="AL909" s="145"/>
      <c r="AM909" s="133">
        <f t="shared" si="188"/>
        <v>0</v>
      </c>
      <c r="AO909" s="133">
        <f t="shared" si="189"/>
        <v>0</v>
      </c>
    </row>
    <row r="910" spans="1:41" s="133" customFormat="1" ht="63.75">
      <c r="A910" s="594">
        <v>902</v>
      </c>
      <c r="B910" s="371" t="s">
        <v>1927</v>
      </c>
      <c r="C910" s="247" t="s">
        <v>1923</v>
      </c>
      <c r="D910" s="247" t="s">
        <v>1928</v>
      </c>
      <c r="E910" s="288" t="s">
        <v>1926</v>
      </c>
      <c r="F910" s="209">
        <v>11</v>
      </c>
      <c r="G910" s="15"/>
      <c r="H910" s="15"/>
      <c r="I910" s="15" t="s">
        <v>37</v>
      </c>
      <c r="J910" s="13"/>
      <c r="K910" s="13"/>
      <c r="L910" s="13"/>
      <c r="M910" s="13"/>
      <c r="N910" s="13"/>
      <c r="O910" s="13" t="s">
        <v>37</v>
      </c>
      <c r="P910" s="840"/>
      <c r="Q910" s="439" t="s">
        <v>1947</v>
      </c>
      <c r="R910" s="92" t="s">
        <v>68</v>
      </c>
      <c r="S910" s="19">
        <v>1</v>
      </c>
      <c r="T910" s="19"/>
      <c r="U910" s="19"/>
      <c r="V910" s="19"/>
      <c r="W910" s="826"/>
      <c r="X910" s="143"/>
      <c r="Y910" s="144"/>
      <c r="AB910" s="137">
        <f t="shared" si="178"/>
        <v>0</v>
      </c>
      <c r="AC910" s="137">
        <f t="shared" si="179"/>
        <v>0</v>
      </c>
      <c r="AD910" s="137">
        <f t="shared" si="180"/>
        <v>1</v>
      </c>
      <c r="AE910" s="137">
        <f t="shared" si="181"/>
        <v>0</v>
      </c>
      <c r="AF910" s="137">
        <f t="shared" si="182"/>
        <v>0</v>
      </c>
      <c r="AG910" s="137">
        <f t="shared" si="183"/>
        <v>0</v>
      </c>
      <c r="AH910" s="137">
        <f t="shared" si="184"/>
        <v>0</v>
      </c>
      <c r="AI910" s="137">
        <f t="shared" si="185"/>
        <v>0</v>
      </c>
      <c r="AJ910" s="137">
        <f t="shared" si="186"/>
        <v>1</v>
      </c>
      <c r="AK910" s="137">
        <f t="shared" si="187"/>
        <v>0</v>
      </c>
      <c r="AL910" s="145"/>
      <c r="AM910" s="133">
        <f t="shared" si="188"/>
        <v>0</v>
      </c>
      <c r="AO910" s="133">
        <f t="shared" si="189"/>
        <v>0</v>
      </c>
    </row>
    <row r="911" spans="1:41" s="133" customFormat="1" ht="63.75">
      <c r="A911" s="594">
        <v>903</v>
      </c>
      <c r="B911" s="371" t="s">
        <v>1929</v>
      </c>
      <c r="C911" s="247" t="s">
        <v>1923</v>
      </c>
      <c r="D911" s="247" t="s">
        <v>1930</v>
      </c>
      <c r="E911" s="776" t="s">
        <v>1931</v>
      </c>
      <c r="F911" s="209">
        <v>7</v>
      </c>
      <c r="G911" s="15" t="s">
        <v>37</v>
      </c>
      <c r="H911" s="15"/>
      <c r="I911" s="15" t="s">
        <v>37</v>
      </c>
      <c r="J911" s="13"/>
      <c r="K911" s="13"/>
      <c r="L911" s="13"/>
      <c r="M911" s="13"/>
      <c r="N911" s="13"/>
      <c r="O911" s="13" t="s">
        <v>37</v>
      </c>
      <c r="P911" s="840"/>
      <c r="Q911" s="439" t="s">
        <v>1947</v>
      </c>
      <c r="R911" s="92" t="s">
        <v>68</v>
      </c>
      <c r="S911" s="19">
        <v>1</v>
      </c>
      <c r="T911" s="19"/>
      <c r="U911" s="19"/>
      <c r="V911" s="19"/>
      <c r="W911" s="826"/>
      <c r="X911" s="143"/>
      <c r="Y911" s="144"/>
      <c r="AB911" s="137">
        <f t="shared" si="178"/>
        <v>1</v>
      </c>
      <c r="AC911" s="137">
        <f t="shared" si="179"/>
        <v>0</v>
      </c>
      <c r="AD911" s="137">
        <f t="shared" si="180"/>
        <v>1</v>
      </c>
      <c r="AE911" s="137">
        <f t="shared" si="181"/>
        <v>0</v>
      </c>
      <c r="AF911" s="137">
        <f t="shared" si="182"/>
        <v>0</v>
      </c>
      <c r="AG911" s="137">
        <f t="shared" si="183"/>
        <v>0</v>
      </c>
      <c r="AH911" s="137">
        <f t="shared" si="184"/>
        <v>0</v>
      </c>
      <c r="AI911" s="137">
        <f t="shared" si="185"/>
        <v>0</v>
      </c>
      <c r="AJ911" s="137">
        <f t="shared" si="186"/>
        <v>1</v>
      </c>
      <c r="AK911" s="137">
        <f t="shared" si="187"/>
        <v>0</v>
      </c>
      <c r="AL911" s="145"/>
      <c r="AM911" s="133">
        <f t="shared" si="188"/>
        <v>0</v>
      </c>
      <c r="AO911" s="133">
        <f t="shared" si="189"/>
        <v>0</v>
      </c>
    </row>
    <row r="912" spans="1:41" s="133" customFormat="1" ht="89.25">
      <c r="A912" s="594">
        <v>904</v>
      </c>
      <c r="B912" s="371" t="s">
        <v>1932</v>
      </c>
      <c r="C912" s="247" t="s">
        <v>1923</v>
      </c>
      <c r="D912" s="247" t="s">
        <v>1933</v>
      </c>
      <c r="E912" s="776" t="s">
        <v>1931</v>
      </c>
      <c r="F912" s="209">
        <v>13</v>
      </c>
      <c r="G912" s="15" t="s">
        <v>37</v>
      </c>
      <c r="H912" s="15"/>
      <c r="I912" s="15" t="s">
        <v>37</v>
      </c>
      <c r="J912" s="13"/>
      <c r="K912" s="13"/>
      <c r="L912" s="13"/>
      <c r="M912" s="13"/>
      <c r="N912" s="13"/>
      <c r="O912" s="13" t="s">
        <v>37</v>
      </c>
      <c r="P912" s="840"/>
      <c r="Q912" s="439" t="s">
        <v>1947</v>
      </c>
      <c r="R912" s="92" t="s">
        <v>67</v>
      </c>
      <c r="S912" s="19">
        <v>1</v>
      </c>
      <c r="T912" s="19"/>
      <c r="U912" s="19"/>
      <c r="V912" s="19"/>
      <c r="W912" s="826"/>
      <c r="X912" s="143"/>
      <c r="Y912" s="144"/>
      <c r="AB912" s="137">
        <f t="shared" si="178"/>
        <v>1</v>
      </c>
      <c r="AC912" s="137">
        <f t="shared" si="179"/>
        <v>0</v>
      </c>
      <c r="AD912" s="137">
        <f t="shared" si="180"/>
        <v>1</v>
      </c>
      <c r="AE912" s="137">
        <f t="shared" si="181"/>
        <v>0</v>
      </c>
      <c r="AF912" s="137">
        <f t="shared" si="182"/>
        <v>0</v>
      </c>
      <c r="AG912" s="137">
        <f t="shared" si="183"/>
        <v>0</v>
      </c>
      <c r="AH912" s="137">
        <f t="shared" si="184"/>
        <v>0</v>
      </c>
      <c r="AI912" s="137">
        <f t="shared" si="185"/>
        <v>0</v>
      </c>
      <c r="AJ912" s="137">
        <f t="shared" si="186"/>
        <v>1</v>
      </c>
      <c r="AK912" s="137">
        <f t="shared" si="187"/>
        <v>0</v>
      </c>
      <c r="AL912" s="145"/>
      <c r="AM912" s="133">
        <f t="shared" si="188"/>
        <v>0</v>
      </c>
      <c r="AO912" s="133">
        <f t="shared" si="189"/>
        <v>0</v>
      </c>
    </row>
    <row r="913" spans="1:41" s="133" customFormat="1" ht="255">
      <c r="A913" s="594">
        <v>905</v>
      </c>
      <c r="B913" s="222" t="s">
        <v>1934</v>
      </c>
      <c r="C913" s="247" t="s">
        <v>1935</v>
      </c>
      <c r="D913" s="247" t="s">
        <v>7777</v>
      </c>
      <c r="E913" s="776" t="s">
        <v>1936</v>
      </c>
      <c r="F913" s="209">
        <v>7</v>
      </c>
      <c r="G913" s="15" t="s">
        <v>37</v>
      </c>
      <c r="H913" s="15"/>
      <c r="I913" s="13"/>
      <c r="J913" s="13"/>
      <c r="K913" s="13"/>
      <c r="L913" s="13"/>
      <c r="M913" s="13"/>
      <c r="N913" s="13"/>
      <c r="O913" s="15" t="s">
        <v>37</v>
      </c>
      <c r="P913" s="840"/>
      <c r="Q913" s="439" t="s">
        <v>1947</v>
      </c>
      <c r="R913" s="92" t="s">
        <v>67</v>
      </c>
      <c r="S913" s="19"/>
      <c r="T913" s="19">
        <v>1</v>
      </c>
      <c r="U913" s="19"/>
      <c r="V913" s="19"/>
      <c r="W913" s="826"/>
      <c r="X913" s="143"/>
      <c r="Y913" s="144"/>
      <c r="AB913" s="137">
        <f t="shared" si="178"/>
        <v>1</v>
      </c>
      <c r="AC913" s="137">
        <f t="shared" si="179"/>
        <v>0</v>
      </c>
      <c r="AD913" s="137">
        <f t="shared" si="180"/>
        <v>0</v>
      </c>
      <c r="AE913" s="137">
        <f t="shared" si="181"/>
        <v>0</v>
      </c>
      <c r="AF913" s="137">
        <f t="shared" si="182"/>
        <v>0</v>
      </c>
      <c r="AG913" s="137">
        <f t="shared" si="183"/>
        <v>0</v>
      </c>
      <c r="AH913" s="137">
        <f t="shared" si="184"/>
        <v>0</v>
      </c>
      <c r="AI913" s="137">
        <f t="shared" si="185"/>
        <v>0</v>
      </c>
      <c r="AJ913" s="137">
        <f t="shared" si="186"/>
        <v>1</v>
      </c>
      <c r="AK913" s="137">
        <f t="shared" si="187"/>
        <v>0</v>
      </c>
      <c r="AL913" s="145"/>
      <c r="AM913" s="133">
        <f t="shared" si="188"/>
        <v>0</v>
      </c>
      <c r="AO913" s="133">
        <f t="shared" si="189"/>
        <v>0</v>
      </c>
    </row>
    <row r="914" spans="1:41" s="133" customFormat="1" ht="178.5">
      <c r="A914" s="594">
        <v>906</v>
      </c>
      <c r="B914" s="222" t="s">
        <v>1937</v>
      </c>
      <c r="C914" s="247" t="s">
        <v>1938</v>
      </c>
      <c r="D914" s="247" t="s">
        <v>7780</v>
      </c>
      <c r="E914" s="776" t="s">
        <v>1378</v>
      </c>
      <c r="F914" s="209">
        <v>8</v>
      </c>
      <c r="G914" s="15"/>
      <c r="H914" s="15"/>
      <c r="I914" s="13"/>
      <c r="J914" s="13"/>
      <c r="K914" s="13"/>
      <c r="L914" s="13"/>
      <c r="M914" s="13"/>
      <c r="N914" s="13"/>
      <c r="O914" s="13" t="s">
        <v>37</v>
      </c>
      <c r="P914" s="840"/>
      <c r="Q914" s="439" t="s">
        <v>1947</v>
      </c>
      <c r="R914" s="92" t="s">
        <v>68</v>
      </c>
      <c r="S914" s="19"/>
      <c r="T914" s="19">
        <v>1</v>
      </c>
      <c r="U914" s="19"/>
      <c r="V914" s="19"/>
      <c r="W914" s="826"/>
      <c r="X914" s="143"/>
      <c r="Y914" s="144"/>
      <c r="AB914" s="137">
        <f t="shared" si="178"/>
        <v>0</v>
      </c>
      <c r="AC914" s="137">
        <f t="shared" si="179"/>
        <v>0</v>
      </c>
      <c r="AD914" s="137">
        <f t="shared" si="180"/>
        <v>0</v>
      </c>
      <c r="AE914" s="137">
        <f t="shared" si="181"/>
        <v>0</v>
      </c>
      <c r="AF914" s="137">
        <f t="shared" si="182"/>
        <v>0</v>
      </c>
      <c r="AG914" s="137">
        <f t="shared" si="183"/>
        <v>0</v>
      </c>
      <c r="AH914" s="137">
        <f t="shared" si="184"/>
        <v>0</v>
      </c>
      <c r="AI914" s="137">
        <f t="shared" si="185"/>
        <v>0</v>
      </c>
      <c r="AJ914" s="137">
        <f t="shared" si="186"/>
        <v>1</v>
      </c>
      <c r="AK914" s="137">
        <f t="shared" si="187"/>
        <v>0</v>
      </c>
      <c r="AL914" s="145"/>
      <c r="AM914" s="133">
        <f t="shared" si="188"/>
        <v>0</v>
      </c>
      <c r="AO914" s="133">
        <f t="shared" si="189"/>
        <v>0</v>
      </c>
    </row>
    <row r="915" spans="1:41" s="133" customFormat="1" ht="25.5">
      <c r="A915" s="594">
        <v>907</v>
      </c>
      <c r="B915" s="222" t="s">
        <v>1939</v>
      </c>
      <c r="C915" s="247" t="s">
        <v>1940</v>
      </c>
      <c r="D915" s="247" t="s">
        <v>1941</v>
      </c>
      <c r="E915" s="776" t="s">
        <v>1942</v>
      </c>
      <c r="F915" s="209">
        <v>7</v>
      </c>
      <c r="G915" s="15"/>
      <c r="H915" s="15"/>
      <c r="I915" s="13"/>
      <c r="J915" s="13"/>
      <c r="K915" s="13"/>
      <c r="L915" s="13"/>
      <c r="M915" s="13"/>
      <c r="N915" s="13"/>
      <c r="O915" s="13" t="s">
        <v>37</v>
      </c>
      <c r="P915" s="840"/>
      <c r="Q915" s="439" t="s">
        <v>1947</v>
      </c>
      <c r="R915" s="92" t="s">
        <v>68</v>
      </c>
      <c r="S915" s="19"/>
      <c r="T915" s="19">
        <v>1</v>
      </c>
      <c r="U915" s="19"/>
      <c r="V915" s="19"/>
      <c r="W915" s="826"/>
      <c r="X915" s="143"/>
      <c r="Y915" s="144"/>
      <c r="AB915" s="137">
        <f t="shared" si="178"/>
        <v>0</v>
      </c>
      <c r="AC915" s="137">
        <f t="shared" si="179"/>
        <v>0</v>
      </c>
      <c r="AD915" s="137">
        <f t="shared" si="180"/>
        <v>0</v>
      </c>
      <c r="AE915" s="137">
        <f t="shared" si="181"/>
        <v>0</v>
      </c>
      <c r="AF915" s="137">
        <f t="shared" si="182"/>
        <v>0</v>
      </c>
      <c r="AG915" s="137">
        <f t="shared" si="183"/>
        <v>0</v>
      </c>
      <c r="AH915" s="137">
        <f t="shared" si="184"/>
        <v>0</v>
      </c>
      <c r="AI915" s="137">
        <f t="shared" si="185"/>
        <v>0</v>
      </c>
      <c r="AJ915" s="137">
        <f t="shared" si="186"/>
        <v>1</v>
      </c>
      <c r="AK915" s="137">
        <f t="shared" si="187"/>
        <v>0</v>
      </c>
      <c r="AL915" s="145"/>
      <c r="AM915" s="133">
        <f t="shared" si="188"/>
        <v>0</v>
      </c>
      <c r="AO915" s="133">
        <f t="shared" si="189"/>
        <v>0</v>
      </c>
    </row>
    <row r="916" spans="1:41" s="133" customFormat="1" ht="69.75" customHeight="1">
      <c r="A916" s="594">
        <v>908</v>
      </c>
      <c r="B916" s="372" t="s">
        <v>1943</v>
      </c>
      <c r="C916" s="247" t="s">
        <v>1944</v>
      </c>
      <c r="D916" s="247" t="s">
        <v>1945</v>
      </c>
      <c r="E916" s="776" t="s">
        <v>1946</v>
      </c>
      <c r="F916" s="209">
        <v>10</v>
      </c>
      <c r="G916" s="15"/>
      <c r="H916" s="15"/>
      <c r="I916" s="15" t="s">
        <v>37</v>
      </c>
      <c r="J916" s="15"/>
      <c r="K916" s="15"/>
      <c r="L916" s="15"/>
      <c r="M916" s="15"/>
      <c r="N916" s="15"/>
      <c r="O916" s="15" t="s">
        <v>37</v>
      </c>
      <c r="P916" s="840"/>
      <c r="Q916" s="439" t="s">
        <v>1947</v>
      </c>
      <c r="R916" s="92" t="s">
        <v>67</v>
      </c>
      <c r="S916" s="19"/>
      <c r="T916" s="19">
        <v>1</v>
      </c>
      <c r="U916" s="19"/>
      <c r="V916" s="19"/>
      <c r="W916" s="826"/>
      <c r="X916" s="143"/>
      <c r="Y916" s="144"/>
      <c r="AB916" s="137">
        <f t="shared" si="178"/>
        <v>0</v>
      </c>
      <c r="AC916" s="137">
        <f t="shared" si="179"/>
        <v>0</v>
      </c>
      <c r="AD916" s="137">
        <f t="shared" si="180"/>
        <v>1</v>
      </c>
      <c r="AE916" s="137">
        <f t="shared" si="181"/>
        <v>0</v>
      </c>
      <c r="AF916" s="137">
        <f t="shared" si="182"/>
        <v>0</v>
      </c>
      <c r="AG916" s="137">
        <f t="shared" si="183"/>
        <v>0</v>
      </c>
      <c r="AH916" s="137">
        <f t="shared" si="184"/>
        <v>0</v>
      </c>
      <c r="AI916" s="137">
        <f t="shared" si="185"/>
        <v>0</v>
      </c>
      <c r="AJ916" s="137">
        <f t="shared" si="186"/>
        <v>1</v>
      </c>
      <c r="AK916" s="137">
        <f t="shared" si="187"/>
        <v>0</v>
      </c>
      <c r="AL916" s="145"/>
      <c r="AM916" s="133">
        <f t="shared" si="188"/>
        <v>0</v>
      </c>
      <c r="AO916" s="133">
        <f t="shared" si="189"/>
        <v>0</v>
      </c>
    </row>
    <row r="917" spans="1:41" s="133" customFormat="1" ht="12.75">
      <c r="A917" s="594">
        <v>909</v>
      </c>
      <c r="B917" s="440" t="s">
        <v>1948</v>
      </c>
      <c r="C917" s="247" t="s">
        <v>1949</v>
      </c>
      <c r="D917" s="247" t="s">
        <v>212</v>
      </c>
      <c r="E917" s="295"/>
      <c r="F917" s="440"/>
      <c r="G917" s="19"/>
      <c r="H917" s="19"/>
      <c r="I917" s="19"/>
      <c r="J917" s="19"/>
      <c r="K917" s="19" t="s">
        <v>37</v>
      </c>
      <c r="L917" s="19"/>
      <c r="M917" s="19"/>
      <c r="N917" s="19"/>
      <c r="O917" s="19"/>
      <c r="P917" s="840"/>
      <c r="Q917" s="439" t="s">
        <v>2013</v>
      </c>
      <c r="R917" s="92" t="s">
        <v>68</v>
      </c>
      <c r="S917" s="19"/>
      <c r="T917" s="19"/>
      <c r="U917" s="19">
        <v>1</v>
      </c>
      <c r="V917" s="19"/>
      <c r="X917" s="143"/>
      <c r="Y917" s="144"/>
      <c r="AB917" s="137">
        <f t="shared" si="178"/>
        <v>0</v>
      </c>
      <c r="AC917" s="137">
        <f t="shared" si="179"/>
        <v>0</v>
      </c>
      <c r="AD917" s="137">
        <f t="shared" si="180"/>
        <v>0</v>
      </c>
      <c r="AE917" s="137">
        <f t="shared" si="181"/>
        <v>0</v>
      </c>
      <c r="AF917" s="137">
        <f t="shared" si="182"/>
        <v>1</v>
      </c>
      <c r="AG917" s="137">
        <f t="shared" si="183"/>
        <v>0</v>
      </c>
      <c r="AH917" s="137">
        <f t="shared" si="184"/>
        <v>0</v>
      </c>
      <c r="AI917" s="137">
        <f t="shared" si="185"/>
        <v>0</v>
      </c>
      <c r="AJ917" s="137">
        <f t="shared" si="186"/>
        <v>0</v>
      </c>
      <c r="AK917" s="137">
        <f t="shared" si="187"/>
        <v>0</v>
      </c>
      <c r="AL917" s="145"/>
      <c r="AM917" s="133">
        <f t="shared" si="188"/>
        <v>0</v>
      </c>
      <c r="AO917" s="133">
        <f t="shared" si="189"/>
        <v>0</v>
      </c>
    </row>
    <row r="918" spans="1:41" s="133" customFormat="1" ht="12.75">
      <c r="A918" s="594">
        <v>910</v>
      </c>
      <c r="B918" s="440" t="s">
        <v>1950</v>
      </c>
      <c r="C918" s="247" t="s">
        <v>1951</v>
      </c>
      <c r="D918" s="247" t="s">
        <v>212</v>
      </c>
      <c r="E918" s="295"/>
      <c r="F918" s="440"/>
      <c r="G918" s="19"/>
      <c r="H918" s="19"/>
      <c r="I918" s="19"/>
      <c r="J918" s="19"/>
      <c r="K918" s="19" t="s">
        <v>37</v>
      </c>
      <c r="L918" s="19"/>
      <c r="M918" s="19"/>
      <c r="N918" s="19"/>
      <c r="O918" s="19"/>
      <c r="P918" s="840"/>
      <c r="Q918" s="439" t="s">
        <v>2013</v>
      </c>
      <c r="R918" s="92" t="s">
        <v>68</v>
      </c>
      <c r="S918" s="19"/>
      <c r="T918" s="19"/>
      <c r="U918" s="19">
        <v>1</v>
      </c>
      <c r="V918" s="19"/>
      <c r="X918" s="143"/>
      <c r="Y918" s="144"/>
      <c r="AB918" s="137">
        <f t="shared" si="178"/>
        <v>0</v>
      </c>
      <c r="AC918" s="137">
        <f t="shared" si="179"/>
        <v>0</v>
      </c>
      <c r="AD918" s="137">
        <f t="shared" si="180"/>
        <v>0</v>
      </c>
      <c r="AE918" s="137">
        <f t="shared" si="181"/>
        <v>0</v>
      </c>
      <c r="AF918" s="137">
        <f t="shared" si="182"/>
        <v>1</v>
      </c>
      <c r="AG918" s="137">
        <f t="shared" si="183"/>
        <v>0</v>
      </c>
      <c r="AH918" s="137">
        <f t="shared" si="184"/>
        <v>0</v>
      </c>
      <c r="AI918" s="137">
        <f t="shared" si="185"/>
        <v>0</v>
      </c>
      <c r="AJ918" s="137">
        <f t="shared" si="186"/>
        <v>0</v>
      </c>
      <c r="AK918" s="137">
        <f t="shared" si="187"/>
        <v>0</v>
      </c>
      <c r="AL918" s="145"/>
      <c r="AM918" s="133">
        <f t="shared" si="188"/>
        <v>0</v>
      </c>
      <c r="AO918" s="133">
        <f t="shared" si="189"/>
        <v>0</v>
      </c>
    </row>
    <row r="919" spans="1:41" s="133" customFormat="1" ht="12.75">
      <c r="A919" s="594">
        <v>911</v>
      </c>
      <c r="B919" s="440" t="s">
        <v>1952</v>
      </c>
      <c r="C919" s="247" t="s">
        <v>1953</v>
      </c>
      <c r="D919" s="247" t="s">
        <v>212</v>
      </c>
      <c r="E919" s="295"/>
      <c r="F919" s="440"/>
      <c r="G919" s="19"/>
      <c r="H919" s="19"/>
      <c r="I919" s="19"/>
      <c r="J919" s="19"/>
      <c r="K919" s="19" t="s">
        <v>37</v>
      </c>
      <c r="L919" s="19"/>
      <c r="M919" s="19"/>
      <c r="N919" s="19"/>
      <c r="O919" s="19"/>
      <c r="P919" s="840"/>
      <c r="Q919" s="439" t="s">
        <v>2013</v>
      </c>
      <c r="R919" s="92" t="s">
        <v>68</v>
      </c>
      <c r="S919" s="19"/>
      <c r="T919" s="19"/>
      <c r="U919" s="19">
        <v>1</v>
      </c>
      <c r="V919" s="19"/>
      <c r="X919" s="143"/>
      <c r="Y919" s="144"/>
      <c r="AB919" s="137">
        <f t="shared" si="178"/>
        <v>0</v>
      </c>
      <c r="AC919" s="137">
        <f t="shared" si="179"/>
        <v>0</v>
      </c>
      <c r="AD919" s="137">
        <f t="shared" si="180"/>
        <v>0</v>
      </c>
      <c r="AE919" s="137">
        <f t="shared" si="181"/>
        <v>0</v>
      </c>
      <c r="AF919" s="137">
        <f t="shared" si="182"/>
        <v>1</v>
      </c>
      <c r="AG919" s="137">
        <f t="shared" si="183"/>
        <v>0</v>
      </c>
      <c r="AH919" s="137">
        <f t="shared" si="184"/>
        <v>0</v>
      </c>
      <c r="AI919" s="137">
        <f t="shared" si="185"/>
        <v>0</v>
      </c>
      <c r="AJ919" s="137">
        <f t="shared" si="186"/>
        <v>0</v>
      </c>
      <c r="AK919" s="137">
        <f t="shared" si="187"/>
        <v>0</v>
      </c>
      <c r="AL919" s="145"/>
      <c r="AM919" s="133">
        <f t="shared" si="188"/>
        <v>0</v>
      </c>
      <c r="AO919" s="133">
        <f t="shared" si="189"/>
        <v>0</v>
      </c>
    </row>
    <row r="920" spans="1:41" s="133" customFormat="1" ht="12.75">
      <c r="A920" s="594">
        <v>912</v>
      </c>
      <c r="B920" s="440" t="s">
        <v>1954</v>
      </c>
      <c r="C920" s="247" t="s">
        <v>1951</v>
      </c>
      <c r="D920" s="247" t="s">
        <v>1150</v>
      </c>
      <c r="E920" s="295"/>
      <c r="F920" s="440"/>
      <c r="G920" s="19"/>
      <c r="H920" s="19"/>
      <c r="I920" s="19"/>
      <c r="J920" s="19"/>
      <c r="K920" s="19" t="s">
        <v>37</v>
      </c>
      <c r="L920" s="19"/>
      <c r="M920" s="19"/>
      <c r="N920" s="19"/>
      <c r="O920" s="19"/>
      <c r="P920" s="840"/>
      <c r="Q920" s="439" t="s">
        <v>2013</v>
      </c>
      <c r="R920" s="92" t="s">
        <v>68</v>
      </c>
      <c r="S920" s="19"/>
      <c r="T920" s="19"/>
      <c r="U920" s="19">
        <v>1</v>
      </c>
      <c r="V920" s="19"/>
      <c r="X920" s="143"/>
      <c r="Y920" s="144"/>
      <c r="AB920" s="137">
        <f t="shared" si="178"/>
        <v>0</v>
      </c>
      <c r="AC920" s="137">
        <f t="shared" si="179"/>
        <v>0</v>
      </c>
      <c r="AD920" s="137">
        <f t="shared" si="180"/>
        <v>0</v>
      </c>
      <c r="AE920" s="137">
        <f t="shared" si="181"/>
        <v>0</v>
      </c>
      <c r="AF920" s="137">
        <f t="shared" si="182"/>
        <v>1</v>
      </c>
      <c r="AG920" s="137">
        <f t="shared" si="183"/>
        <v>0</v>
      </c>
      <c r="AH920" s="137">
        <f t="shared" si="184"/>
        <v>0</v>
      </c>
      <c r="AI920" s="137">
        <f t="shared" si="185"/>
        <v>0</v>
      </c>
      <c r="AJ920" s="137">
        <f t="shared" si="186"/>
        <v>0</v>
      </c>
      <c r="AK920" s="137">
        <f t="shared" si="187"/>
        <v>0</v>
      </c>
      <c r="AL920" s="145"/>
      <c r="AM920" s="133">
        <f t="shared" si="188"/>
        <v>0</v>
      </c>
      <c r="AO920" s="133">
        <f t="shared" si="189"/>
        <v>0</v>
      </c>
    </row>
    <row r="921" spans="1:41" s="133" customFormat="1" ht="12.75">
      <c r="A921" s="594">
        <v>913</v>
      </c>
      <c r="B921" s="440" t="s">
        <v>1955</v>
      </c>
      <c r="C921" s="247" t="s">
        <v>1951</v>
      </c>
      <c r="D921" s="247" t="s">
        <v>79</v>
      </c>
      <c r="E921" s="295"/>
      <c r="F921" s="440"/>
      <c r="G921" s="19"/>
      <c r="H921" s="19"/>
      <c r="I921" s="19"/>
      <c r="J921" s="19"/>
      <c r="K921" s="19"/>
      <c r="L921" s="19" t="s">
        <v>37</v>
      </c>
      <c r="M921" s="19"/>
      <c r="N921" s="19"/>
      <c r="O921" s="19"/>
      <c r="P921" s="840"/>
      <c r="Q921" s="439" t="s">
        <v>2013</v>
      </c>
      <c r="R921" s="92" t="s">
        <v>68</v>
      </c>
      <c r="S921" s="19"/>
      <c r="T921" s="19"/>
      <c r="U921" s="19">
        <v>1</v>
      </c>
      <c r="V921" s="19"/>
      <c r="X921" s="143"/>
      <c r="Y921" s="144"/>
      <c r="AB921" s="137">
        <f t="shared" si="178"/>
        <v>0</v>
      </c>
      <c r="AC921" s="137">
        <f t="shared" si="179"/>
        <v>0</v>
      </c>
      <c r="AD921" s="137">
        <f t="shared" si="180"/>
        <v>0</v>
      </c>
      <c r="AE921" s="137">
        <f t="shared" si="181"/>
        <v>0</v>
      </c>
      <c r="AF921" s="137">
        <f t="shared" si="182"/>
        <v>0</v>
      </c>
      <c r="AG921" s="137">
        <f t="shared" si="183"/>
        <v>1</v>
      </c>
      <c r="AH921" s="137">
        <f t="shared" si="184"/>
        <v>0</v>
      </c>
      <c r="AI921" s="137">
        <f t="shared" si="185"/>
        <v>0</v>
      </c>
      <c r="AJ921" s="137">
        <f t="shared" si="186"/>
        <v>0</v>
      </c>
      <c r="AK921" s="137">
        <f t="shared" si="187"/>
        <v>0</v>
      </c>
      <c r="AL921" s="145"/>
      <c r="AM921" s="133">
        <f t="shared" si="188"/>
        <v>0</v>
      </c>
      <c r="AO921" s="133">
        <f t="shared" si="189"/>
        <v>0</v>
      </c>
    </row>
    <row r="922" spans="1:41" s="133" customFormat="1" ht="25.5">
      <c r="A922" s="594">
        <v>914</v>
      </c>
      <c r="B922" s="355" t="s">
        <v>1956</v>
      </c>
      <c r="C922" s="247" t="s">
        <v>5976</v>
      </c>
      <c r="D922" s="247" t="s">
        <v>66</v>
      </c>
      <c r="E922" s="295"/>
      <c r="F922" s="440"/>
      <c r="G922" s="19"/>
      <c r="H922" s="19"/>
      <c r="I922" s="19"/>
      <c r="J922" s="19"/>
      <c r="K922" s="19"/>
      <c r="L922" s="19"/>
      <c r="M922" s="19" t="s">
        <v>37</v>
      </c>
      <c r="N922" s="19"/>
      <c r="O922" s="19"/>
      <c r="P922" s="840"/>
      <c r="Q922" s="439" t="s">
        <v>2013</v>
      </c>
      <c r="R922" s="92" t="s">
        <v>67</v>
      </c>
      <c r="S922" s="19"/>
      <c r="T922" s="19"/>
      <c r="U922" s="19">
        <v>1</v>
      </c>
      <c r="V922" s="19"/>
      <c r="X922" s="143"/>
      <c r="Y922" s="144"/>
      <c r="AB922" s="137">
        <f t="shared" si="178"/>
        <v>0</v>
      </c>
      <c r="AC922" s="137">
        <f t="shared" si="179"/>
        <v>0</v>
      </c>
      <c r="AD922" s="137">
        <f t="shared" si="180"/>
        <v>0</v>
      </c>
      <c r="AE922" s="137">
        <f t="shared" si="181"/>
        <v>0</v>
      </c>
      <c r="AF922" s="137">
        <f t="shared" si="182"/>
        <v>0</v>
      </c>
      <c r="AG922" s="137">
        <f t="shared" si="183"/>
        <v>0</v>
      </c>
      <c r="AH922" s="137">
        <f t="shared" si="184"/>
        <v>1</v>
      </c>
      <c r="AI922" s="137">
        <f t="shared" si="185"/>
        <v>0</v>
      </c>
      <c r="AJ922" s="137">
        <f t="shared" si="186"/>
        <v>0</v>
      </c>
      <c r="AK922" s="137">
        <f t="shared" si="187"/>
        <v>0</v>
      </c>
      <c r="AL922" s="145"/>
      <c r="AM922" s="133">
        <f t="shared" si="188"/>
        <v>0</v>
      </c>
      <c r="AO922" s="133">
        <f t="shared" si="189"/>
        <v>0</v>
      </c>
    </row>
    <row r="923" spans="1:41" s="133" customFormat="1" ht="12.75">
      <c r="A923" s="594">
        <v>915</v>
      </c>
      <c r="B923" s="440" t="s">
        <v>1957</v>
      </c>
      <c r="C923" s="247" t="s">
        <v>1958</v>
      </c>
      <c r="D923" s="247" t="s">
        <v>66</v>
      </c>
      <c r="E923" s="295"/>
      <c r="F923" s="440"/>
      <c r="G923" s="19"/>
      <c r="H923" s="19"/>
      <c r="I923" s="19"/>
      <c r="J923" s="19"/>
      <c r="K923" s="19"/>
      <c r="L923" s="19" t="s">
        <v>37</v>
      </c>
      <c r="M923" s="19"/>
      <c r="N923" s="19"/>
      <c r="O923" s="19"/>
      <c r="P923" s="840"/>
      <c r="Q923" s="439" t="s">
        <v>2013</v>
      </c>
      <c r="R923" s="92" t="s">
        <v>67</v>
      </c>
      <c r="S923" s="19"/>
      <c r="T923" s="19"/>
      <c r="U923" s="19">
        <v>1</v>
      </c>
      <c r="V923" s="19"/>
      <c r="X923" s="143"/>
      <c r="Y923" s="144"/>
      <c r="AB923" s="137">
        <f t="shared" si="178"/>
        <v>0</v>
      </c>
      <c r="AC923" s="137">
        <f t="shared" si="179"/>
        <v>0</v>
      </c>
      <c r="AD923" s="137">
        <f t="shared" si="180"/>
        <v>0</v>
      </c>
      <c r="AE923" s="137">
        <f t="shared" si="181"/>
        <v>0</v>
      </c>
      <c r="AF923" s="137">
        <f t="shared" si="182"/>
        <v>0</v>
      </c>
      <c r="AG923" s="137">
        <f t="shared" si="183"/>
        <v>1</v>
      </c>
      <c r="AH923" s="137">
        <f t="shared" si="184"/>
        <v>0</v>
      </c>
      <c r="AI923" s="137">
        <f t="shared" si="185"/>
        <v>0</v>
      </c>
      <c r="AJ923" s="137">
        <f t="shared" si="186"/>
        <v>0</v>
      </c>
      <c r="AK923" s="137">
        <f t="shared" si="187"/>
        <v>0</v>
      </c>
      <c r="AL923" s="145"/>
      <c r="AM923" s="133">
        <f t="shared" si="188"/>
        <v>0</v>
      </c>
      <c r="AO923" s="133">
        <f t="shared" si="189"/>
        <v>0</v>
      </c>
    </row>
    <row r="924" spans="1:41" s="133" customFormat="1" ht="25.5">
      <c r="A924" s="594">
        <v>916</v>
      </c>
      <c r="B924" s="440" t="s">
        <v>1959</v>
      </c>
      <c r="C924" s="247" t="s">
        <v>1960</v>
      </c>
      <c r="D924" s="247" t="s">
        <v>1461</v>
      </c>
      <c r="E924" s="295"/>
      <c r="F924" s="440"/>
      <c r="G924" s="19"/>
      <c r="H924" s="19"/>
      <c r="I924" s="19"/>
      <c r="J924" s="19"/>
      <c r="K924" s="19" t="s">
        <v>37</v>
      </c>
      <c r="L924" s="19"/>
      <c r="M924" s="19"/>
      <c r="N924" s="19"/>
      <c r="O924" s="19"/>
      <c r="P924" s="840"/>
      <c r="Q924" s="439" t="s">
        <v>2013</v>
      </c>
      <c r="R924" s="92" t="s">
        <v>68</v>
      </c>
      <c r="S924" s="19"/>
      <c r="T924" s="19"/>
      <c r="U924" s="19">
        <v>1</v>
      </c>
      <c r="V924" s="19"/>
      <c r="X924" s="143"/>
      <c r="Y924" s="144"/>
      <c r="AB924" s="137">
        <f t="shared" si="178"/>
        <v>0</v>
      </c>
      <c r="AC924" s="137">
        <f t="shared" si="179"/>
        <v>0</v>
      </c>
      <c r="AD924" s="137">
        <f t="shared" si="180"/>
        <v>0</v>
      </c>
      <c r="AE924" s="137">
        <f t="shared" si="181"/>
        <v>0</v>
      </c>
      <c r="AF924" s="137">
        <f t="shared" si="182"/>
        <v>1</v>
      </c>
      <c r="AG924" s="137">
        <f t="shared" si="183"/>
        <v>0</v>
      </c>
      <c r="AH924" s="137">
        <f t="shared" si="184"/>
        <v>0</v>
      </c>
      <c r="AI924" s="137">
        <f t="shared" si="185"/>
        <v>0</v>
      </c>
      <c r="AJ924" s="137">
        <f t="shared" si="186"/>
        <v>0</v>
      </c>
      <c r="AK924" s="137">
        <f t="shared" si="187"/>
        <v>0</v>
      </c>
      <c r="AL924" s="145"/>
      <c r="AM924" s="133">
        <f t="shared" si="188"/>
        <v>0</v>
      </c>
      <c r="AO924" s="133">
        <f t="shared" si="189"/>
        <v>0</v>
      </c>
    </row>
    <row r="925" spans="1:41" s="133" customFormat="1" ht="12.75">
      <c r="A925" s="594">
        <v>917</v>
      </c>
      <c r="B925" s="440" t="s">
        <v>1961</v>
      </c>
      <c r="C925" s="247" t="s">
        <v>1962</v>
      </c>
      <c r="D925" s="247" t="s">
        <v>1461</v>
      </c>
      <c r="E925" s="295"/>
      <c r="F925" s="440"/>
      <c r="G925" s="19"/>
      <c r="H925" s="19"/>
      <c r="I925" s="19"/>
      <c r="J925" s="19"/>
      <c r="K925" s="19" t="s">
        <v>37</v>
      </c>
      <c r="L925" s="19"/>
      <c r="M925" s="19"/>
      <c r="N925" s="19"/>
      <c r="O925" s="19"/>
      <c r="P925" s="840"/>
      <c r="Q925" s="439" t="s">
        <v>2013</v>
      </c>
      <c r="R925" s="92" t="s">
        <v>68</v>
      </c>
      <c r="S925" s="19"/>
      <c r="T925" s="19"/>
      <c r="U925" s="19">
        <v>1</v>
      </c>
      <c r="V925" s="19"/>
      <c r="X925" s="143"/>
      <c r="Y925" s="144"/>
      <c r="AB925" s="137">
        <f t="shared" si="178"/>
        <v>0</v>
      </c>
      <c r="AC925" s="137">
        <f t="shared" si="179"/>
        <v>0</v>
      </c>
      <c r="AD925" s="137">
        <f t="shared" si="180"/>
        <v>0</v>
      </c>
      <c r="AE925" s="137">
        <f t="shared" si="181"/>
        <v>0</v>
      </c>
      <c r="AF925" s="137">
        <f t="shared" si="182"/>
        <v>1</v>
      </c>
      <c r="AG925" s="137">
        <f t="shared" si="183"/>
        <v>0</v>
      </c>
      <c r="AH925" s="137">
        <f t="shared" si="184"/>
        <v>0</v>
      </c>
      <c r="AI925" s="137">
        <f t="shared" si="185"/>
        <v>0</v>
      </c>
      <c r="AJ925" s="137">
        <f t="shared" si="186"/>
        <v>0</v>
      </c>
      <c r="AK925" s="137">
        <f t="shared" si="187"/>
        <v>0</v>
      </c>
      <c r="AL925" s="145"/>
      <c r="AM925" s="133">
        <f t="shared" si="188"/>
        <v>0</v>
      </c>
      <c r="AO925" s="133">
        <f t="shared" si="189"/>
        <v>0</v>
      </c>
    </row>
    <row r="926" spans="1:41" s="133" customFormat="1" ht="12.75">
      <c r="A926" s="594">
        <v>918</v>
      </c>
      <c r="B926" s="440" t="s">
        <v>1963</v>
      </c>
      <c r="C926" s="247" t="s">
        <v>1964</v>
      </c>
      <c r="D926" s="247" t="s">
        <v>1965</v>
      </c>
      <c r="E926" s="295"/>
      <c r="F926" s="440"/>
      <c r="G926" s="19"/>
      <c r="H926" s="19"/>
      <c r="I926" s="19"/>
      <c r="J926" s="19"/>
      <c r="K926" s="19"/>
      <c r="L926" s="19"/>
      <c r="M926" s="19" t="s">
        <v>37</v>
      </c>
      <c r="N926" s="19"/>
      <c r="O926" s="19"/>
      <c r="P926" s="840"/>
      <c r="Q926" s="439" t="s">
        <v>2013</v>
      </c>
      <c r="R926" s="92" t="s">
        <v>68</v>
      </c>
      <c r="S926" s="19"/>
      <c r="T926" s="19"/>
      <c r="U926" s="19">
        <v>1</v>
      </c>
      <c r="V926" s="19"/>
      <c r="X926" s="143"/>
      <c r="Y926" s="144"/>
      <c r="AB926" s="137">
        <f t="shared" si="178"/>
        <v>0</v>
      </c>
      <c r="AC926" s="137">
        <f t="shared" si="179"/>
        <v>0</v>
      </c>
      <c r="AD926" s="137">
        <f t="shared" si="180"/>
        <v>0</v>
      </c>
      <c r="AE926" s="137">
        <f t="shared" si="181"/>
        <v>0</v>
      </c>
      <c r="AF926" s="137">
        <f t="shared" si="182"/>
        <v>0</v>
      </c>
      <c r="AG926" s="137">
        <f t="shared" si="183"/>
        <v>0</v>
      </c>
      <c r="AH926" s="137">
        <f t="shared" si="184"/>
        <v>1</v>
      </c>
      <c r="AI926" s="137">
        <f t="shared" si="185"/>
        <v>0</v>
      </c>
      <c r="AJ926" s="137">
        <f t="shared" si="186"/>
        <v>0</v>
      </c>
      <c r="AK926" s="137">
        <f t="shared" si="187"/>
        <v>0</v>
      </c>
      <c r="AL926" s="145"/>
      <c r="AM926" s="133">
        <f t="shared" si="188"/>
        <v>0</v>
      </c>
      <c r="AO926" s="133">
        <f t="shared" si="189"/>
        <v>0</v>
      </c>
    </row>
    <row r="927" spans="1:41" s="133" customFormat="1" ht="12.75">
      <c r="A927" s="594">
        <v>919</v>
      </c>
      <c r="B927" s="440" t="s">
        <v>1966</v>
      </c>
      <c r="C927" s="247" t="s">
        <v>1967</v>
      </c>
      <c r="D927" s="247" t="s">
        <v>1968</v>
      </c>
      <c r="E927" s="295"/>
      <c r="F927" s="440"/>
      <c r="G927" s="19"/>
      <c r="H927" s="19"/>
      <c r="I927" s="19"/>
      <c r="J927" s="19"/>
      <c r="K927" s="19" t="s">
        <v>37</v>
      </c>
      <c r="L927" s="19"/>
      <c r="M927" s="19"/>
      <c r="N927" s="19"/>
      <c r="O927" s="19"/>
      <c r="P927" s="840"/>
      <c r="Q927" s="439" t="s">
        <v>2013</v>
      </c>
      <c r="R927" s="92" t="s">
        <v>67</v>
      </c>
      <c r="S927" s="19"/>
      <c r="T927" s="19"/>
      <c r="U927" s="19">
        <v>1</v>
      </c>
      <c r="V927" s="19"/>
      <c r="X927" s="143"/>
      <c r="Y927" s="144"/>
      <c r="AB927" s="137">
        <f t="shared" si="178"/>
        <v>0</v>
      </c>
      <c r="AC927" s="137">
        <f t="shared" si="179"/>
        <v>0</v>
      </c>
      <c r="AD927" s="137">
        <f t="shared" si="180"/>
        <v>0</v>
      </c>
      <c r="AE927" s="137">
        <f t="shared" si="181"/>
        <v>0</v>
      </c>
      <c r="AF927" s="137">
        <f t="shared" si="182"/>
        <v>1</v>
      </c>
      <c r="AG927" s="137">
        <f t="shared" si="183"/>
        <v>0</v>
      </c>
      <c r="AH927" s="137">
        <f t="shared" si="184"/>
        <v>0</v>
      </c>
      <c r="AI927" s="137">
        <f t="shared" si="185"/>
        <v>0</v>
      </c>
      <c r="AJ927" s="137">
        <f t="shared" si="186"/>
        <v>0</v>
      </c>
      <c r="AK927" s="137">
        <f t="shared" si="187"/>
        <v>0</v>
      </c>
      <c r="AL927" s="145"/>
      <c r="AM927" s="133">
        <f t="shared" si="188"/>
        <v>0</v>
      </c>
      <c r="AO927" s="133">
        <f t="shared" si="189"/>
        <v>0</v>
      </c>
    </row>
    <row r="928" spans="1:41" s="133" customFormat="1" ht="12.75">
      <c r="A928" s="594">
        <v>920</v>
      </c>
      <c r="B928" s="440" t="s">
        <v>1969</v>
      </c>
      <c r="C928" s="247" t="s">
        <v>1970</v>
      </c>
      <c r="D928" s="247" t="s">
        <v>1971</v>
      </c>
      <c r="E928" s="295"/>
      <c r="F928" s="440"/>
      <c r="G928" s="19"/>
      <c r="H928" s="19"/>
      <c r="I928" s="19"/>
      <c r="J928" s="19"/>
      <c r="K928" s="19" t="s">
        <v>37</v>
      </c>
      <c r="L928" s="19"/>
      <c r="M928" s="19"/>
      <c r="N928" s="19"/>
      <c r="O928" s="19"/>
      <c r="P928" s="840"/>
      <c r="Q928" s="439" t="s">
        <v>2013</v>
      </c>
      <c r="R928" s="92" t="s">
        <v>68</v>
      </c>
      <c r="S928" s="19"/>
      <c r="T928" s="19"/>
      <c r="U928" s="19">
        <v>1</v>
      </c>
      <c r="V928" s="19"/>
      <c r="X928" s="143"/>
      <c r="Y928" s="144"/>
      <c r="AB928" s="137">
        <f t="shared" si="178"/>
        <v>0</v>
      </c>
      <c r="AC928" s="137">
        <f t="shared" si="179"/>
        <v>0</v>
      </c>
      <c r="AD928" s="137">
        <f t="shared" si="180"/>
        <v>0</v>
      </c>
      <c r="AE928" s="137">
        <f t="shared" si="181"/>
        <v>0</v>
      </c>
      <c r="AF928" s="137">
        <f t="shared" si="182"/>
        <v>1</v>
      </c>
      <c r="AG928" s="137">
        <f t="shared" si="183"/>
        <v>0</v>
      </c>
      <c r="AH928" s="137">
        <f t="shared" si="184"/>
        <v>0</v>
      </c>
      <c r="AI928" s="137">
        <f t="shared" si="185"/>
        <v>0</v>
      </c>
      <c r="AJ928" s="137">
        <f t="shared" si="186"/>
        <v>0</v>
      </c>
      <c r="AK928" s="137">
        <f t="shared" si="187"/>
        <v>0</v>
      </c>
      <c r="AL928" s="145"/>
      <c r="AM928" s="133">
        <f t="shared" si="188"/>
        <v>0</v>
      </c>
      <c r="AO928" s="133">
        <f t="shared" si="189"/>
        <v>0</v>
      </c>
    </row>
    <row r="929" spans="1:41" s="133" customFormat="1" ht="12.75">
      <c r="A929" s="594">
        <v>921</v>
      </c>
      <c r="B929" s="440" t="s">
        <v>1972</v>
      </c>
      <c r="C929" s="247" t="s">
        <v>1973</v>
      </c>
      <c r="D929" s="247" t="s">
        <v>1974</v>
      </c>
      <c r="E929" s="295"/>
      <c r="F929" s="440"/>
      <c r="G929" s="19"/>
      <c r="H929" s="19"/>
      <c r="I929" s="19"/>
      <c r="J929" s="19"/>
      <c r="K929" s="19"/>
      <c r="L929" s="19" t="s">
        <v>37</v>
      </c>
      <c r="M929" s="19"/>
      <c r="N929" s="19"/>
      <c r="O929" s="19"/>
      <c r="P929" s="840"/>
      <c r="Q929" s="439" t="s">
        <v>2013</v>
      </c>
      <c r="R929" s="92" t="s">
        <v>68</v>
      </c>
      <c r="S929" s="19"/>
      <c r="T929" s="19"/>
      <c r="U929" s="19">
        <v>1</v>
      </c>
      <c r="V929" s="19"/>
      <c r="X929" s="143"/>
      <c r="Y929" s="144"/>
      <c r="AB929" s="137">
        <f t="shared" si="178"/>
        <v>0</v>
      </c>
      <c r="AC929" s="137">
        <f t="shared" si="179"/>
        <v>0</v>
      </c>
      <c r="AD929" s="137">
        <f t="shared" si="180"/>
        <v>0</v>
      </c>
      <c r="AE929" s="137">
        <f t="shared" si="181"/>
        <v>0</v>
      </c>
      <c r="AF929" s="137">
        <f t="shared" si="182"/>
        <v>0</v>
      </c>
      <c r="AG929" s="137">
        <f t="shared" si="183"/>
        <v>1</v>
      </c>
      <c r="AH929" s="137">
        <f t="shared" si="184"/>
        <v>0</v>
      </c>
      <c r="AI929" s="137">
        <f t="shared" si="185"/>
        <v>0</v>
      </c>
      <c r="AJ929" s="137">
        <f t="shared" si="186"/>
        <v>0</v>
      </c>
      <c r="AK929" s="137">
        <f t="shared" si="187"/>
        <v>0</v>
      </c>
      <c r="AL929" s="145"/>
      <c r="AM929" s="133">
        <f t="shared" si="188"/>
        <v>0</v>
      </c>
      <c r="AO929" s="133">
        <f t="shared" si="189"/>
        <v>0</v>
      </c>
    </row>
    <row r="930" spans="1:41" s="133" customFormat="1" ht="25.5">
      <c r="A930" s="594">
        <v>922</v>
      </c>
      <c r="B930" s="440" t="s">
        <v>1975</v>
      </c>
      <c r="C930" s="247" t="s">
        <v>1976</v>
      </c>
      <c r="D930" s="247" t="s">
        <v>1461</v>
      </c>
      <c r="E930" s="295"/>
      <c r="F930" s="440"/>
      <c r="G930" s="19"/>
      <c r="H930" s="19"/>
      <c r="I930" s="19"/>
      <c r="J930" s="19"/>
      <c r="K930" s="19" t="s">
        <v>37</v>
      </c>
      <c r="L930" s="19"/>
      <c r="M930" s="19"/>
      <c r="N930" s="19"/>
      <c r="O930" s="19"/>
      <c r="P930" s="840"/>
      <c r="Q930" s="439" t="s">
        <v>2013</v>
      </c>
      <c r="R930" s="92" t="s">
        <v>67</v>
      </c>
      <c r="S930" s="19"/>
      <c r="T930" s="19"/>
      <c r="U930" s="19">
        <v>1</v>
      </c>
      <c r="V930" s="19"/>
      <c r="X930" s="143"/>
      <c r="Y930" s="144"/>
      <c r="AB930" s="137">
        <f t="shared" si="178"/>
        <v>0</v>
      </c>
      <c r="AC930" s="137">
        <f t="shared" si="179"/>
        <v>0</v>
      </c>
      <c r="AD930" s="137">
        <f t="shared" si="180"/>
        <v>0</v>
      </c>
      <c r="AE930" s="137">
        <f t="shared" si="181"/>
        <v>0</v>
      </c>
      <c r="AF930" s="137">
        <f t="shared" si="182"/>
        <v>1</v>
      </c>
      <c r="AG930" s="137">
        <f t="shared" si="183"/>
        <v>0</v>
      </c>
      <c r="AH930" s="137">
        <f t="shared" si="184"/>
        <v>0</v>
      </c>
      <c r="AI930" s="137">
        <f t="shared" si="185"/>
        <v>0</v>
      </c>
      <c r="AJ930" s="137">
        <f t="shared" si="186"/>
        <v>0</v>
      </c>
      <c r="AK930" s="137">
        <f t="shared" si="187"/>
        <v>0</v>
      </c>
      <c r="AL930" s="145"/>
      <c r="AM930" s="133">
        <f t="shared" si="188"/>
        <v>0</v>
      </c>
      <c r="AO930" s="133">
        <f t="shared" si="189"/>
        <v>0</v>
      </c>
    </row>
    <row r="931" spans="1:41" s="133" customFormat="1" ht="12.75">
      <c r="A931" s="594">
        <v>923</v>
      </c>
      <c r="B931" s="440" t="s">
        <v>1977</v>
      </c>
      <c r="C931" s="247" t="s">
        <v>1978</v>
      </c>
      <c r="D931" s="247" t="s">
        <v>1150</v>
      </c>
      <c r="E931" s="295"/>
      <c r="F931" s="440"/>
      <c r="G931" s="19"/>
      <c r="H931" s="19"/>
      <c r="I931" s="19"/>
      <c r="J931" s="19"/>
      <c r="K931" s="19"/>
      <c r="L931" s="19"/>
      <c r="M931" s="19" t="s">
        <v>37</v>
      </c>
      <c r="N931" s="19"/>
      <c r="O931" s="19"/>
      <c r="P931" s="840"/>
      <c r="Q931" s="439" t="s">
        <v>2013</v>
      </c>
      <c r="R931" s="92" t="s">
        <v>67</v>
      </c>
      <c r="S931" s="19"/>
      <c r="T931" s="19"/>
      <c r="U931" s="19">
        <v>1</v>
      </c>
      <c r="V931" s="19"/>
      <c r="X931" s="143"/>
      <c r="Y931" s="144"/>
      <c r="AB931" s="137">
        <f t="shared" si="178"/>
        <v>0</v>
      </c>
      <c r="AC931" s="137">
        <f t="shared" si="179"/>
        <v>0</v>
      </c>
      <c r="AD931" s="137">
        <f t="shared" si="180"/>
        <v>0</v>
      </c>
      <c r="AE931" s="137">
        <f t="shared" si="181"/>
        <v>0</v>
      </c>
      <c r="AF931" s="137">
        <f t="shared" si="182"/>
        <v>0</v>
      </c>
      <c r="AG931" s="137">
        <f t="shared" si="183"/>
        <v>0</v>
      </c>
      <c r="AH931" s="137">
        <f t="shared" si="184"/>
        <v>1</v>
      </c>
      <c r="AI931" s="137">
        <f t="shared" si="185"/>
        <v>0</v>
      </c>
      <c r="AJ931" s="137">
        <f t="shared" si="186"/>
        <v>0</v>
      </c>
      <c r="AK931" s="137">
        <f t="shared" si="187"/>
        <v>0</v>
      </c>
      <c r="AL931" s="145"/>
      <c r="AM931" s="133">
        <f t="shared" si="188"/>
        <v>0</v>
      </c>
      <c r="AO931" s="133">
        <f t="shared" si="189"/>
        <v>0</v>
      </c>
    </row>
    <row r="932" spans="1:41" s="133" customFormat="1" ht="12.75">
      <c r="A932" s="594">
        <v>924</v>
      </c>
      <c r="B932" s="440" t="s">
        <v>1979</v>
      </c>
      <c r="C932" s="247" t="s">
        <v>1980</v>
      </c>
      <c r="D932" s="247" t="s">
        <v>1981</v>
      </c>
      <c r="E932" s="295"/>
      <c r="F932" s="440"/>
      <c r="G932" s="19"/>
      <c r="H932" s="19"/>
      <c r="I932" s="19"/>
      <c r="J932" s="19"/>
      <c r="K932" s="19"/>
      <c r="L932" s="19" t="s">
        <v>37</v>
      </c>
      <c r="M932" s="19"/>
      <c r="N932" s="19"/>
      <c r="O932" s="19"/>
      <c r="P932" s="840"/>
      <c r="Q932" s="439" t="s">
        <v>2013</v>
      </c>
      <c r="R932" s="92" t="s">
        <v>68</v>
      </c>
      <c r="S932" s="19"/>
      <c r="T932" s="19"/>
      <c r="U932" s="19">
        <v>1</v>
      </c>
      <c r="V932" s="19"/>
      <c r="X932" s="143"/>
      <c r="Y932" s="144"/>
      <c r="AB932" s="137">
        <f t="shared" si="178"/>
        <v>0</v>
      </c>
      <c r="AC932" s="137">
        <f t="shared" si="179"/>
        <v>0</v>
      </c>
      <c r="AD932" s="137">
        <f t="shared" si="180"/>
        <v>0</v>
      </c>
      <c r="AE932" s="137">
        <f t="shared" si="181"/>
        <v>0</v>
      </c>
      <c r="AF932" s="137">
        <f t="shared" si="182"/>
        <v>0</v>
      </c>
      <c r="AG932" s="137">
        <f t="shared" si="183"/>
        <v>1</v>
      </c>
      <c r="AH932" s="137">
        <f t="shared" si="184"/>
        <v>0</v>
      </c>
      <c r="AI932" s="137">
        <f t="shared" si="185"/>
        <v>0</v>
      </c>
      <c r="AJ932" s="137">
        <f t="shared" si="186"/>
        <v>0</v>
      </c>
      <c r="AK932" s="137">
        <f t="shared" si="187"/>
        <v>0</v>
      </c>
      <c r="AL932" s="145"/>
      <c r="AM932" s="133">
        <f t="shared" si="188"/>
        <v>0</v>
      </c>
      <c r="AO932" s="133">
        <f t="shared" si="189"/>
        <v>0</v>
      </c>
    </row>
    <row r="933" spans="1:41" s="133" customFormat="1" ht="12.75">
      <c r="A933" s="594">
        <v>925</v>
      </c>
      <c r="B933" s="440" t="s">
        <v>1982</v>
      </c>
      <c r="C933" s="247" t="s">
        <v>1983</v>
      </c>
      <c r="D933" s="247" t="s">
        <v>1971</v>
      </c>
      <c r="E933" s="295"/>
      <c r="F933" s="440"/>
      <c r="G933" s="19"/>
      <c r="H933" s="19"/>
      <c r="I933" s="19"/>
      <c r="J933" s="19"/>
      <c r="K933" s="19" t="s">
        <v>37</v>
      </c>
      <c r="L933" s="19"/>
      <c r="M933" s="19"/>
      <c r="N933" s="19"/>
      <c r="O933" s="19"/>
      <c r="P933" s="840"/>
      <c r="Q933" s="439" t="s">
        <v>2013</v>
      </c>
      <c r="R933" s="92" t="s">
        <v>67</v>
      </c>
      <c r="S933" s="19"/>
      <c r="T933" s="19"/>
      <c r="U933" s="19">
        <v>1</v>
      </c>
      <c r="V933" s="19"/>
      <c r="X933" s="143"/>
      <c r="Y933" s="144"/>
      <c r="AB933" s="137">
        <f t="shared" si="178"/>
        <v>0</v>
      </c>
      <c r="AC933" s="137">
        <f t="shared" si="179"/>
        <v>0</v>
      </c>
      <c r="AD933" s="137">
        <f t="shared" si="180"/>
        <v>0</v>
      </c>
      <c r="AE933" s="137">
        <f t="shared" si="181"/>
        <v>0</v>
      </c>
      <c r="AF933" s="137">
        <f t="shared" si="182"/>
        <v>1</v>
      </c>
      <c r="AG933" s="137">
        <f t="shared" si="183"/>
        <v>0</v>
      </c>
      <c r="AH933" s="137">
        <f t="shared" si="184"/>
        <v>0</v>
      </c>
      <c r="AI933" s="137">
        <f t="shared" si="185"/>
        <v>0</v>
      </c>
      <c r="AJ933" s="137">
        <f t="shared" si="186"/>
        <v>0</v>
      </c>
      <c r="AK933" s="137">
        <f t="shared" si="187"/>
        <v>0</v>
      </c>
      <c r="AL933" s="145"/>
      <c r="AM933" s="133">
        <f t="shared" si="188"/>
        <v>0</v>
      </c>
      <c r="AO933" s="133">
        <f t="shared" si="189"/>
        <v>0</v>
      </c>
    </row>
    <row r="934" spans="1:41" s="133" customFormat="1" ht="12.75">
      <c r="A934" s="594">
        <v>926</v>
      </c>
      <c r="B934" s="440" t="s">
        <v>1984</v>
      </c>
      <c r="C934" s="247" t="s">
        <v>1985</v>
      </c>
      <c r="D934" s="247" t="s">
        <v>1971</v>
      </c>
      <c r="E934" s="295"/>
      <c r="F934" s="440"/>
      <c r="G934" s="19"/>
      <c r="H934" s="19"/>
      <c r="I934" s="19"/>
      <c r="J934" s="19"/>
      <c r="K934" s="19" t="s">
        <v>37</v>
      </c>
      <c r="L934" s="19"/>
      <c r="M934" s="19"/>
      <c r="N934" s="19"/>
      <c r="O934" s="19"/>
      <c r="P934" s="840"/>
      <c r="Q934" s="439" t="s">
        <v>2013</v>
      </c>
      <c r="R934" s="92" t="s">
        <v>67</v>
      </c>
      <c r="S934" s="19"/>
      <c r="T934" s="19"/>
      <c r="U934" s="19">
        <v>1</v>
      </c>
      <c r="V934" s="19"/>
      <c r="X934" s="143"/>
      <c r="Y934" s="144"/>
      <c r="AB934" s="137">
        <f t="shared" si="178"/>
        <v>0</v>
      </c>
      <c r="AC934" s="137">
        <f t="shared" si="179"/>
        <v>0</v>
      </c>
      <c r="AD934" s="137">
        <f t="shared" si="180"/>
        <v>0</v>
      </c>
      <c r="AE934" s="137">
        <f t="shared" si="181"/>
        <v>0</v>
      </c>
      <c r="AF934" s="137">
        <f t="shared" si="182"/>
        <v>1</v>
      </c>
      <c r="AG934" s="137">
        <f t="shared" si="183"/>
        <v>0</v>
      </c>
      <c r="AH934" s="137">
        <f t="shared" si="184"/>
        <v>0</v>
      </c>
      <c r="AI934" s="137">
        <f t="shared" si="185"/>
        <v>0</v>
      </c>
      <c r="AJ934" s="137">
        <f t="shared" si="186"/>
        <v>0</v>
      </c>
      <c r="AK934" s="137">
        <f t="shared" si="187"/>
        <v>0</v>
      </c>
      <c r="AL934" s="145"/>
      <c r="AM934" s="133">
        <f t="shared" si="188"/>
        <v>0</v>
      </c>
      <c r="AO934" s="133">
        <f t="shared" si="189"/>
        <v>0</v>
      </c>
    </row>
    <row r="935" spans="1:41" s="133" customFormat="1" ht="25.5">
      <c r="A935" s="594">
        <v>927</v>
      </c>
      <c r="B935" s="440" t="s">
        <v>1986</v>
      </c>
      <c r="C935" s="247" t="s">
        <v>1987</v>
      </c>
      <c r="D935" s="247" t="s">
        <v>212</v>
      </c>
      <c r="E935" s="295"/>
      <c r="F935" s="440"/>
      <c r="G935" s="19"/>
      <c r="H935" s="19"/>
      <c r="I935" s="19"/>
      <c r="J935" s="19"/>
      <c r="K935" s="19" t="s">
        <v>37</v>
      </c>
      <c r="L935" s="19"/>
      <c r="M935" s="19"/>
      <c r="N935" s="19"/>
      <c r="O935" s="19"/>
      <c r="P935" s="840"/>
      <c r="Q935" s="439" t="s">
        <v>2013</v>
      </c>
      <c r="R935" s="92" t="s">
        <v>68</v>
      </c>
      <c r="S935" s="19"/>
      <c r="T935" s="19"/>
      <c r="U935" s="19">
        <v>1</v>
      </c>
      <c r="V935" s="19"/>
      <c r="X935" s="143"/>
      <c r="Y935" s="144"/>
      <c r="AB935" s="137">
        <f t="shared" si="178"/>
        <v>0</v>
      </c>
      <c r="AC935" s="137">
        <f t="shared" si="179"/>
        <v>0</v>
      </c>
      <c r="AD935" s="137">
        <f t="shared" si="180"/>
        <v>0</v>
      </c>
      <c r="AE935" s="137">
        <f t="shared" si="181"/>
        <v>0</v>
      </c>
      <c r="AF935" s="137">
        <f t="shared" si="182"/>
        <v>1</v>
      </c>
      <c r="AG935" s="137">
        <f t="shared" si="183"/>
        <v>0</v>
      </c>
      <c r="AH935" s="137">
        <f t="shared" si="184"/>
        <v>0</v>
      </c>
      <c r="AI935" s="137">
        <f t="shared" si="185"/>
        <v>0</v>
      </c>
      <c r="AJ935" s="137">
        <f t="shared" si="186"/>
        <v>0</v>
      </c>
      <c r="AK935" s="137">
        <f t="shared" si="187"/>
        <v>0</v>
      </c>
      <c r="AL935" s="145"/>
      <c r="AM935" s="133">
        <f t="shared" si="188"/>
        <v>0</v>
      </c>
      <c r="AO935" s="133">
        <f t="shared" si="189"/>
        <v>0</v>
      </c>
    </row>
    <row r="936" spans="1:41" s="133" customFormat="1" ht="12.75">
      <c r="A936" s="594">
        <v>928</v>
      </c>
      <c r="B936" s="440" t="s">
        <v>1988</v>
      </c>
      <c r="C936" s="247" t="s">
        <v>1989</v>
      </c>
      <c r="D936" s="247" t="s">
        <v>134</v>
      </c>
      <c r="E936" s="295"/>
      <c r="F936" s="440"/>
      <c r="G936" s="19"/>
      <c r="H936" s="19"/>
      <c r="I936" s="19"/>
      <c r="J936" s="19"/>
      <c r="K936" s="19" t="s">
        <v>37</v>
      </c>
      <c r="L936" s="19"/>
      <c r="M936" s="19"/>
      <c r="N936" s="19"/>
      <c r="O936" s="19"/>
      <c r="P936" s="840"/>
      <c r="Q936" s="439" t="s">
        <v>2013</v>
      </c>
      <c r="R936" s="92" t="s">
        <v>68</v>
      </c>
      <c r="S936" s="19"/>
      <c r="T936" s="19"/>
      <c r="U936" s="19">
        <v>1</v>
      </c>
      <c r="V936" s="19"/>
      <c r="X936" s="143"/>
      <c r="Y936" s="144"/>
      <c r="AB936" s="137">
        <f t="shared" si="178"/>
        <v>0</v>
      </c>
      <c r="AC936" s="137">
        <f t="shared" si="179"/>
        <v>0</v>
      </c>
      <c r="AD936" s="137">
        <f t="shared" si="180"/>
        <v>0</v>
      </c>
      <c r="AE936" s="137">
        <f t="shared" si="181"/>
        <v>0</v>
      </c>
      <c r="AF936" s="137">
        <f t="shared" si="182"/>
        <v>1</v>
      </c>
      <c r="AG936" s="137">
        <f t="shared" si="183"/>
        <v>0</v>
      </c>
      <c r="AH936" s="137">
        <f t="shared" si="184"/>
        <v>0</v>
      </c>
      <c r="AI936" s="137">
        <f t="shared" si="185"/>
        <v>0</v>
      </c>
      <c r="AJ936" s="137">
        <f t="shared" si="186"/>
        <v>0</v>
      </c>
      <c r="AK936" s="137">
        <f t="shared" si="187"/>
        <v>0</v>
      </c>
      <c r="AL936" s="145"/>
      <c r="AM936" s="133">
        <f t="shared" si="188"/>
        <v>0</v>
      </c>
      <c r="AO936" s="133">
        <f t="shared" si="189"/>
        <v>0</v>
      </c>
    </row>
    <row r="937" spans="1:41" s="133" customFormat="1" ht="25.5">
      <c r="A937" s="594">
        <v>929</v>
      </c>
      <c r="B937" s="440" t="s">
        <v>1990</v>
      </c>
      <c r="C937" s="247" t="s">
        <v>1991</v>
      </c>
      <c r="D937" s="247" t="s">
        <v>1505</v>
      </c>
      <c r="E937" s="295"/>
      <c r="F937" s="440"/>
      <c r="G937" s="19"/>
      <c r="H937" s="19"/>
      <c r="I937" s="19"/>
      <c r="J937" s="19"/>
      <c r="K937" s="19"/>
      <c r="L937" s="19" t="s">
        <v>37</v>
      </c>
      <c r="M937" s="19"/>
      <c r="N937" s="19"/>
      <c r="O937" s="19"/>
      <c r="P937" s="840"/>
      <c r="Q937" s="439" t="s">
        <v>2013</v>
      </c>
      <c r="R937" s="92" t="s">
        <v>68</v>
      </c>
      <c r="S937" s="19"/>
      <c r="T937" s="19"/>
      <c r="U937" s="19">
        <v>1</v>
      </c>
      <c r="V937" s="19"/>
      <c r="X937" s="143"/>
      <c r="Y937" s="144"/>
      <c r="AB937" s="137">
        <f t="shared" si="178"/>
        <v>0</v>
      </c>
      <c r="AC937" s="137">
        <f t="shared" si="179"/>
        <v>0</v>
      </c>
      <c r="AD937" s="137">
        <f t="shared" si="180"/>
        <v>0</v>
      </c>
      <c r="AE937" s="137">
        <f t="shared" si="181"/>
        <v>0</v>
      </c>
      <c r="AF937" s="137">
        <f t="shared" si="182"/>
        <v>0</v>
      </c>
      <c r="AG937" s="137">
        <f t="shared" si="183"/>
        <v>1</v>
      </c>
      <c r="AH937" s="137">
        <f t="shared" si="184"/>
        <v>0</v>
      </c>
      <c r="AI937" s="137">
        <f t="shared" si="185"/>
        <v>0</v>
      </c>
      <c r="AJ937" s="137">
        <f t="shared" si="186"/>
        <v>0</v>
      </c>
      <c r="AK937" s="137">
        <f t="shared" si="187"/>
        <v>0</v>
      </c>
      <c r="AL937" s="145"/>
      <c r="AM937" s="133">
        <f t="shared" si="188"/>
        <v>0</v>
      </c>
      <c r="AO937" s="133">
        <f t="shared" si="189"/>
        <v>0</v>
      </c>
    </row>
    <row r="938" spans="1:41" s="133" customFormat="1" ht="25.5">
      <c r="A938" s="594">
        <v>930</v>
      </c>
      <c r="B938" s="440" t="s">
        <v>1992</v>
      </c>
      <c r="C938" s="247" t="s">
        <v>1993</v>
      </c>
      <c r="D938" s="247" t="s">
        <v>1372</v>
      </c>
      <c r="E938" s="295"/>
      <c r="F938" s="440"/>
      <c r="G938" s="19"/>
      <c r="H938" s="19"/>
      <c r="I938" s="19"/>
      <c r="J938" s="19"/>
      <c r="K938" s="19"/>
      <c r="L938" s="19"/>
      <c r="M938" s="19" t="s">
        <v>37</v>
      </c>
      <c r="N938" s="19"/>
      <c r="O938" s="19"/>
      <c r="P938" s="840"/>
      <c r="Q938" s="439" t="s">
        <v>2013</v>
      </c>
      <c r="R938" s="92" t="s">
        <v>68</v>
      </c>
      <c r="S938" s="19"/>
      <c r="T938" s="19"/>
      <c r="U938" s="19">
        <v>1</v>
      </c>
      <c r="V938" s="19"/>
      <c r="X938" s="143"/>
      <c r="Y938" s="144"/>
      <c r="AB938" s="137">
        <f t="shared" si="178"/>
        <v>0</v>
      </c>
      <c r="AC938" s="137">
        <f t="shared" si="179"/>
        <v>0</v>
      </c>
      <c r="AD938" s="137">
        <f t="shared" si="180"/>
        <v>0</v>
      </c>
      <c r="AE938" s="137">
        <f t="shared" si="181"/>
        <v>0</v>
      </c>
      <c r="AF938" s="137">
        <f t="shared" si="182"/>
        <v>0</v>
      </c>
      <c r="AG938" s="137">
        <f t="shared" si="183"/>
        <v>0</v>
      </c>
      <c r="AH938" s="137">
        <f t="shared" si="184"/>
        <v>1</v>
      </c>
      <c r="AI938" s="137">
        <f t="shared" si="185"/>
        <v>0</v>
      </c>
      <c r="AJ938" s="137">
        <f t="shared" si="186"/>
        <v>0</v>
      </c>
      <c r="AK938" s="137">
        <f t="shared" si="187"/>
        <v>0</v>
      </c>
      <c r="AL938" s="145"/>
      <c r="AM938" s="133">
        <f t="shared" si="188"/>
        <v>0</v>
      </c>
      <c r="AO938" s="133">
        <f t="shared" si="189"/>
        <v>0</v>
      </c>
    </row>
    <row r="939" spans="1:41" s="133" customFormat="1" ht="12.75">
      <c r="A939" s="594">
        <v>931</v>
      </c>
      <c r="B939" s="440" t="s">
        <v>1994</v>
      </c>
      <c r="C939" s="247" t="s">
        <v>1995</v>
      </c>
      <c r="D939" s="247" t="s">
        <v>1996</v>
      </c>
      <c r="E939" s="295"/>
      <c r="F939" s="440"/>
      <c r="G939" s="19"/>
      <c r="H939" s="19"/>
      <c r="I939" s="19"/>
      <c r="J939" s="19"/>
      <c r="K939" s="19"/>
      <c r="L939" s="19"/>
      <c r="M939" s="19" t="s">
        <v>37</v>
      </c>
      <c r="N939" s="19"/>
      <c r="O939" s="19" t="s">
        <v>37</v>
      </c>
      <c r="P939" s="840"/>
      <c r="Q939" s="439" t="s">
        <v>2013</v>
      </c>
      <c r="R939" s="92" t="s">
        <v>68</v>
      </c>
      <c r="S939" s="19"/>
      <c r="T939" s="19"/>
      <c r="U939" s="19">
        <v>1</v>
      </c>
      <c r="V939" s="19"/>
      <c r="X939" s="143"/>
      <c r="Y939" s="144"/>
      <c r="AB939" s="137">
        <f t="shared" si="178"/>
        <v>0</v>
      </c>
      <c r="AC939" s="137">
        <f t="shared" si="179"/>
        <v>0</v>
      </c>
      <c r="AD939" s="137">
        <f t="shared" si="180"/>
        <v>0</v>
      </c>
      <c r="AE939" s="137">
        <f t="shared" si="181"/>
        <v>0</v>
      </c>
      <c r="AF939" s="137">
        <f t="shared" si="182"/>
        <v>0</v>
      </c>
      <c r="AG939" s="137">
        <f t="shared" si="183"/>
        <v>0</v>
      </c>
      <c r="AH939" s="137">
        <f t="shared" si="184"/>
        <v>1</v>
      </c>
      <c r="AI939" s="137">
        <f t="shared" si="185"/>
        <v>0</v>
      </c>
      <c r="AJ939" s="137">
        <f t="shared" si="186"/>
        <v>1</v>
      </c>
      <c r="AK939" s="137">
        <f t="shared" si="187"/>
        <v>0</v>
      </c>
      <c r="AL939" s="145"/>
      <c r="AM939" s="133">
        <f t="shared" si="188"/>
        <v>0</v>
      </c>
      <c r="AO939" s="133">
        <f t="shared" si="189"/>
        <v>0</v>
      </c>
    </row>
    <row r="940" spans="1:41" s="133" customFormat="1" ht="12.75">
      <c r="A940" s="594">
        <v>932</v>
      </c>
      <c r="B940" s="440" t="s">
        <v>1997</v>
      </c>
      <c r="C940" s="247" t="s">
        <v>1998</v>
      </c>
      <c r="D940" s="247" t="s">
        <v>1501</v>
      </c>
      <c r="E940" s="295"/>
      <c r="F940" s="440"/>
      <c r="G940" s="19"/>
      <c r="H940" s="19"/>
      <c r="I940" s="19"/>
      <c r="J940" s="19"/>
      <c r="K940" s="19"/>
      <c r="L940" s="19" t="s">
        <v>37</v>
      </c>
      <c r="M940" s="19"/>
      <c r="N940" s="19"/>
      <c r="O940" s="19"/>
      <c r="P940" s="840"/>
      <c r="Q940" s="439" t="s">
        <v>2013</v>
      </c>
      <c r="R940" s="92" t="s">
        <v>68</v>
      </c>
      <c r="S940" s="19"/>
      <c r="T940" s="19"/>
      <c r="U940" s="19">
        <v>1</v>
      </c>
      <c r="V940" s="19"/>
      <c r="X940" s="143"/>
      <c r="Y940" s="144"/>
      <c r="AB940" s="137">
        <f t="shared" si="178"/>
        <v>0</v>
      </c>
      <c r="AC940" s="137">
        <f t="shared" si="179"/>
        <v>0</v>
      </c>
      <c r="AD940" s="137">
        <f t="shared" si="180"/>
        <v>0</v>
      </c>
      <c r="AE940" s="137">
        <f t="shared" si="181"/>
        <v>0</v>
      </c>
      <c r="AF940" s="137">
        <f t="shared" si="182"/>
        <v>0</v>
      </c>
      <c r="AG940" s="137">
        <f t="shared" si="183"/>
        <v>1</v>
      </c>
      <c r="AH940" s="137">
        <f t="shared" si="184"/>
        <v>0</v>
      </c>
      <c r="AI940" s="137">
        <f t="shared" si="185"/>
        <v>0</v>
      </c>
      <c r="AJ940" s="137">
        <f t="shared" si="186"/>
        <v>0</v>
      </c>
      <c r="AK940" s="137">
        <f t="shared" si="187"/>
        <v>0</v>
      </c>
      <c r="AL940" s="145"/>
      <c r="AM940" s="133">
        <f t="shared" si="188"/>
        <v>0</v>
      </c>
      <c r="AO940" s="133">
        <f t="shared" si="189"/>
        <v>0</v>
      </c>
    </row>
    <row r="941" spans="1:41" s="133" customFormat="1" ht="12.75">
      <c r="A941" s="594">
        <v>933</v>
      </c>
      <c r="B941" s="440" t="s">
        <v>1999</v>
      </c>
      <c r="C941" s="247" t="s">
        <v>2000</v>
      </c>
      <c r="D941" s="247" t="s">
        <v>2001</v>
      </c>
      <c r="E941" s="295"/>
      <c r="F941" s="440"/>
      <c r="G941" s="19"/>
      <c r="H941" s="19"/>
      <c r="I941" s="19"/>
      <c r="J941" s="19"/>
      <c r="K941" s="19"/>
      <c r="L941" s="19"/>
      <c r="M941" s="19"/>
      <c r="N941" s="19"/>
      <c r="O941" s="19" t="s">
        <v>37</v>
      </c>
      <c r="P941" s="840"/>
      <c r="Q941" s="439" t="s">
        <v>2013</v>
      </c>
      <c r="R941" s="92" t="s">
        <v>68</v>
      </c>
      <c r="S941" s="19"/>
      <c r="T941" s="19"/>
      <c r="U941" s="19">
        <v>1</v>
      </c>
      <c r="V941" s="19"/>
      <c r="X941" s="143"/>
      <c r="Y941" s="144"/>
      <c r="AB941" s="137">
        <f t="shared" si="178"/>
        <v>0</v>
      </c>
      <c r="AC941" s="137">
        <f t="shared" si="179"/>
        <v>0</v>
      </c>
      <c r="AD941" s="137">
        <f t="shared" si="180"/>
        <v>0</v>
      </c>
      <c r="AE941" s="137">
        <f t="shared" si="181"/>
        <v>0</v>
      </c>
      <c r="AF941" s="137">
        <f t="shared" si="182"/>
        <v>0</v>
      </c>
      <c r="AG941" s="137">
        <f t="shared" si="183"/>
        <v>0</v>
      </c>
      <c r="AH941" s="137">
        <f t="shared" si="184"/>
        <v>0</v>
      </c>
      <c r="AI941" s="137">
        <f t="shared" si="185"/>
        <v>0</v>
      </c>
      <c r="AJ941" s="137">
        <f t="shared" si="186"/>
        <v>1</v>
      </c>
      <c r="AK941" s="137">
        <f t="shared" si="187"/>
        <v>0</v>
      </c>
      <c r="AL941" s="145"/>
      <c r="AM941" s="133">
        <f t="shared" si="188"/>
        <v>0</v>
      </c>
      <c r="AO941" s="133">
        <f t="shared" si="189"/>
        <v>0</v>
      </c>
    </row>
    <row r="942" spans="1:41" s="133" customFormat="1" ht="12.75">
      <c r="A942" s="594">
        <v>934</v>
      </c>
      <c r="B942" s="440" t="s">
        <v>2002</v>
      </c>
      <c r="C942" s="247" t="s">
        <v>1980</v>
      </c>
      <c r="D942" s="247" t="s">
        <v>1981</v>
      </c>
      <c r="E942" s="295"/>
      <c r="F942" s="440"/>
      <c r="G942" s="19"/>
      <c r="H942" s="19"/>
      <c r="I942" s="19"/>
      <c r="J942" s="19"/>
      <c r="K942" s="19"/>
      <c r="L942" s="19"/>
      <c r="M942" s="19" t="s">
        <v>37</v>
      </c>
      <c r="N942" s="19"/>
      <c r="O942" s="19"/>
      <c r="P942" s="840"/>
      <c r="Q942" s="439" t="s">
        <v>2013</v>
      </c>
      <c r="R942" s="92" t="s">
        <v>68</v>
      </c>
      <c r="S942" s="19"/>
      <c r="T942" s="19"/>
      <c r="U942" s="19">
        <v>1</v>
      </c>
      <c r="V942" s="19"/>
      <c r="X942" s="143"/>
      <c r="Y942" s="144"/>
      <c r="AB942" s="137">
        <f t="shared" si="178"/>
        <v>0</v>
      </c>
      <c r="AC942" s="137">
        <f t="shared" si="179"/>
        <v>0</v>
      </c>
      <c r="AD942" s="137">
        <f t="shared" si="180"/>
        <v>0</v>
      </c>
      <c r="AE942" s="137">
        <f t="shared" si="181"/>
        <v>0</v>
      </c>
      <c r="AF942" s="137">
        <f t="shared" si="182"/>
        <v>0</v>
      </c>
      <c r="AG942" s="137">
        <f t="shared" si="183"/>
        <v>0</v>
      </c>
      <c r="AH942" s="137">
        <f t="shared" si="184"/>
        <v>1</v>
      </c>
      <c r="AI942" s="137">
        <f t="shared" si="185"/>
        <v>0</v>
      </c>
      <c r="AJ942" s="137">
        <f t="shared" si="186"/>
        <v>0</v>
      </c>
      <c r="AK942" s="137">
        <f t="shared" si="187"/>
        <v>0</v>
      </c>
      <c r="AL942" s="145"/>
      <c r="AM942" s="133">
        <f t="shared" si="188"/>
        <v>0</v>
      </c>
      <c r="AO942" s="133">
        <f t="shared" si="189"/>
        <v>0</v>
      </c>
    </row>
    <row r="943" spans="1:41" s="133" customFormat="1" ht="25.5">
      <c r="A943" s="594">
        <v>935</v>
      </c>
      <c r="B943" s="440" t="s">
        <v>2003</v>
      </c>
      <c r="C943" s="247" t="s">
        <v>1983</v>
      </c>
      <c r="D943" s="247" t="s">
        <v>2004</v>
      </c>
      <c r="E943" s="295"/>
      <c r="F943" s="440"/>
      <c r="G943" s="19"/>
      <c r="H943" s="19"/>
      <c r="I943" s="19"/>
      <c r="J943" s="19"/>
      <c r="K943" s="19"/>
      <c r="L943" s="19"/>
      <c r="M943" s="19"/>
      <c r="N943" s="19"/>
      <c r="O943" s="19" t="s">
        <v>37</v>
      </c>
      <c r="P943" s="840"/>
      <c r="Q943" s="439" t="s">
        <v>2013</v>
      </c>
      <c r="R943" s="92" t="s">
        <v>68</v>
      </c>
      <c r="S943" s="19"/>
      <c r="T943" s="19"/>
      <c r="U943" s="19">
        <v>1</v>
      </c>
      <c r="V943" s="19"/>
      <c r="X943" s="143"/>
      <c r="Y943" s="144"/>
      <c r="AB943" s="137">
        <f t="shared" si="178"/>
        <v>0</v>
      </c>
      <c r="AC943" s="137">
        <f t="shared" si="179"/>
        <v>0</v>
      </c>
      <c r="AD943" s="137">
        <f t="shared" si="180"/>
        <v>0</v>
      </c>
      <c r="AE943" s="137">
        <f t="shared" si="181"/>
        <v>0</v>
      </c>
      <c r="AF943" s="137">
        <f t="shared" si="182"/>
        <v>0</v>
      </c>
      <c r="AG943" s="137">
        <f t="shared" si="183"/>
        <v>0</v>
      </c>
      <c r="AH943" s="137">
        <f t="shared" si="184"/>
        <v>0</v>
      </c>
      <c r="AI943" s="137">
        <f t="shared" si="185"/>
        <v>0</v>
      </c>
      <c r="AJ943" s="137">
        <f t="shared" si="186"/>
        <v>1</v>
      </c>
      <c r="AK943" s="137">
        <f t="shared" si="187"/>
        <v>0</v>
      </c>
      <c r="AL943" s="145"/>
      <c r="AM943" s="133">
        <f t="shared" si="188"/>
        <v>0</v>
      </c>
      <c r="AO943" s="133">
        <f t="shared" si="189"/>
        <v>0</v>
      </c>
    </row>
    <row r="944" spans="1:41" s="133" customFormat="1" ht="25.5">
      <c r="A944" s="594">
        <v>936</v>
      </c>
      <c r="B944" s="440" t="s">
        <v>2005</v>
      </c>
      <c r="C944" s="247" t="s">
        <v>2006</v>
      </c>
      <c r="D944" s="247" t="s">
        <v>226</v>
      </c>
      <c r="E944" s="295"/>
      <c r="F944" s="440"/>
      <c r="G944" s="19"/>
      <c r="H944" s="19"/>
      <c r="I944" s="19"/>
      <c r="J944" s="19"/>
      <c r="K944" s="19"/>
      <c r="L944" s="19"/>
      <c r="M944" s="19" t="s">
        <v>37</v>
      </c>
      <c r="N944" s="19"/>
      <c r="O944" s="19"/>
      <c r="P944" s="840"/>
      <c r="Q944" s="439" t="s">
        <v>2013</v>
      </c>
      <c r="R944" s="92" t="s">
        <v>67</v>
      </c>
      <c r="S944" s="19"/>
      <c r="T944" s="19"/>
      <c r="U944" s="19">
        <v>1</v>
      </c>
      <c r="V944" s="19"/>
      <c r="X944" s="143"/>
      <c r="Y944" s="144"/>
      <c r="AB944" s="137">
        <f t="shared" si="178"/>
        <v>0</v>
      </c>
      <c r="AC944" s="137">
        <f t="shared" si="179"/>
        <v>0</v>
      </c>
      <c r="AD944" s="137">
        <f t="shared" si="180"/>
        <v>0</v>
      </c>
      <c r="AE944" s="137">
        <f t="shared" si="181"/>
        <v>0</v>
      </c>
      <c r="AF944" s="137">
        <f t="shared" si="182"/>
        <v>0</v>
      </c>
      <c r="AG944" s="137">
        <f t="shared" si="183"/>
        <v>0</v>
      </c>
      <c r="AH944" s="137">
        <f t="shared" si="184"/>
        <v>1</v>
      </c>
      <c r="AI944" s="137">
        <f t="shared" si="185"/>
        <v>0</v>
      </c>
      <c r="AJ944" s="137">
        <f t="shared" si="186"/>
        <v>0</v>
      </c>
      <c r="AK944" s="137">
        <f t="shared" si="187"/>
        <v>0</v>
      </c>
      <c r="AL944" s="145"/>
      <c r="AM944" s="133">
        <f t="shared" si="188"/>
        <v>0</v>
      </c>
      <c r="AO944" s="133">
        <f t="shared" si="189"/>
        <v>0</v>
      </c>
    </row>
    <row r="945" spans="1:41" s="133" customFormat="1" ht="25.5">
      <c r="A945" s="594">
        <v>937</v>
      </c>
      <c r="B945" s="355" t="s">
        <v>2007</v>
      </c>
      <c r="C945" s="247" t="s">
        <v>5977</v>
      </c>
      <c r="D945" s="247" t="s">
        <v>2008</v>
      </c>
      <c r="E945" s="295"/>
      <c r="F945" s="440"/>
      <c r="G945" s="19"/>
      <c r="H945" s="19"/>
      <c r="I945" s="19"/>
      <c r="J945" s="19"/>
      <c r="K945" s="19"/>
      <c r="L945" s="19"/>
      <c r="M945" s="19" t="s">
        <v>37</v>
      </c>
      <c r="N945" s="19"/>
      <c r="O945" s="19"/>
      <c r="P945" s="840"/>
      <c r="Q945" s="439" t="s">
        <v>2013</v>
      </c>
      <c r="R945" s="92" t="s">
        <v>67</v>
      </c>
      <c r="S945" s="19"/>
      <c r="T945" s="19"/>
      <c r="U945" s="19">
        <v>1</v>
      </c>
      <c r="V945" s="19"/>
      <c r="X945" s="143"/>
      <c r="Y945" s="144"/>
      <c r="AB945" s="137">
        <f t="shared" si="178"/>
        <v>0</v>
      </c>
      <c r="AC945" s="137">
        <f t="shared" si="179"/>
        <v>0</v>
      </c>
      <c r="AD945" s="137">
        <f t="shared" si="180"/>
        <v>0</v>
      </c>
      <c r="AE945" s="137">
        <f t="shared" si="181"/>
        <v>0</v>
      </c>
      <c r="AF945" s="137">
        <f t="shared" si="182"/>
        <v>0</v>
      </c>
      <c r="AG945" s="137">
        <f t="shared" si="183"/>
        <v>0</v>
      </c>
      <c r="AH945" s="137">
        <f t="shared" si="184"/>
        <v>1</v>
      </c>
      <c r="AI945" s="137">
        <f t="shared" si="185"/>
        <v>0</v>
      </c>
      <c r="AJ945" s="137">
        <f t="shared" si="186"/>
        <v>0</v>
      </c>
      <c r="AK945" s="137">
        <f t="shared" si="187"/>
        <v>0</v>
      </c>
      <c r="AL945" s="145"/>
      <c r="AM945" s="133">
        <f t="shared" si="188"/>
        <v>0</v>
      </c>
      <c r="AO945" s="133">
        <f t="shared" si="189"/>
        <v>0</v>
      </c>
    </row>
    <row r="946" spans="1:41" s="133" customFormat="1" ht="25.5">
      <c r="A946" s="594">
        <v>938</v>
      </c>
      <c r="B946" s="355" t="s">
        <v>2009</v>
      </c>
      <c r="C946" s="247" t="s">
        <v>5978</v>
      </c>
      <c r="D946" s="247" t="s">
        <v>2010</v>
      </c>
      <c r="E946" s="295"/>
      <c r="F946" s="440"/>
      <c r="G946" s="19"/>
      <c r="H946" s="19"/>
      <c r="I946" s="19"/>
      <c r="J946" s="19"/>
      <c r="K946" s="19"/>
      <c r="L946" s="19"/>
      <c r="M946" s="19" t="s">
        <v>37</v>
      </c>
      <c r="N946" s="19"/>
      <c r="O946" s="19"/>
      <c r="P946" s="840"/>
      <c r="Q946" s="439" t="s">
        <v>2013</v>
      </c>
      <c r="R946" s="92" t="s">
        <v>68</v>
      </c>
      <c r="S946" s="19"/>
      <c r="T946" s="19"/>
      <c r="U946" s="19">
        <v>1</v>
      </c>
      <c r="V946" s="19"/>
      <c r="X946" s="143"/>
      <c r="Y946" s="144"/>
      <c r="AB946" s="137">
        <f t="shared" si="178"/>
        <v>0</v>
      </c>
      <c r="AC946" s="137">
        <f t="shared" si="179"/>
        <v>0</v>
      </c>
      <c r="AD946" s="137">
        <f t="shared" si="180"/>
        <v>0</v>
      </c>
      <c r="AE946" s="137">
        <f t="shared" si="181"/>
        <v>0</v>
      </c>
      <c r="AF946" s="137">
        <f t="shared" si="182"/>
        <v>0</v>
      </c>
      <c r="AG946" s="137">
        <f t="shared" si="183"/>
        <v>0</v>
      </c>
      <c r="AH946" s="137">
        <f t="shared" si="184"/>
        <v>1</v>
      </c>
      <c r="AI946" s="137">
        <f t="shared" si="185"/>
        <v>0</v>
      </c>
      <c r="AJ946" s="137">
        <f t="shared" si="186"/>
        <v>0</v>
      </c>
      <c r="AK946" s="137">
        <f t="shared" si="187"/>
        <v>0</v>
      </c>
      <c r="AL946" s="145"/>
      <c r="AM946" s="133">
        <f t="shared" si="188"/>
        <v>0</v>
      </c>
      <c r="AO946" s="133">
        <f t="shared" si="189"/>
        <v>0</v>
      </c>
    </row>
    <row r="947" spans="1:41" s="133" customFormat="1" ht="12.75">
      <c r="A947" s="594">
        <v>939</v>
      </c>
      <c r="B947" s="355" t="s">
        <v>2011</v>
      </c>
      <c r="C947" s="247" t="s">
        <v>5979</v>
      </c>
      <c r="D947" s="247" t="s">
        <v>66</v>
      </c>
      <c r="E947" s="295"/>
      <c r="F947" s="440"/>
      <c r="G947" s="19"/>
      <c r="H947" s="19"/>
      <c r="I947" s="19"/>
      <c r="J947" s="19"/>
      <c r="K947" s="19" t="s">
        <v>37</v>
      </c>
      <c r="L947" s="19"/>
      <c r="M947" s="19"/>
      <c r="N947" s="19"/>
      <c r="O947" s="19"/>
      <c r="P947" s="840"/>
      <c r="Q947" s="439" t="s">
        <v>2013</v>
      </c>
      <c r="R947" s="92" t="s">
        <v>67</v>
      </c>
      <c r="S947" s="19"/>
      <c r="T947" s="19"/>
      <c r="U947" s="19">
        <v>1</v>
      </c>
      <c r="V947" s="19"/>
      <c r="X947" s="143"/>
      <c r="Y947" s="144"/>
      <c r="AB947" s="137">
        <f t="shared" si="178"/>
        <v>0</v>
      </c>
      <c r="AC947" s="137">
        <f t="shared" si="179"/>
        <v>0</v>
      </c>
      <c r="AD947" s="137">
        <f t="shared" si="180"/>
        <v>0</v>
      </c>
      <c r="AE947" s="137">
        <f t="shared" si="181"/>
        <v>0</v>
      </c>
      <c r="AF947" s="137">
        <f t="shared" si="182"/>
        <v>1</v>
      </c>
      <c r="AG947" s="137">
        <f t="shared" si="183"/>
        <v>0</v>
      </c>
      <c r="AH947" s="137">
        <f t="shared" si="184"/>
        <v>0</v>
      </c>
      <c r="AI947" s="137">
        <f t="shared" si="185"/>
        <v>0</v>
      </c>
      <c r="AJ947" s="137">
        <f t="shared" si="186"/>
        <v>0</v>
      </c>
      <c r="AK947" s="137">
        <f t="shared" si="187"/>
        <v>0</v>
      </c>
      <c r="AL947" s="145"/>
      <c r="AM947" s="133">
        <f t="shared" si="188"/>
        <v>0</v>
      </c>
      <c r="AO947" s="133">
        <f t="shared" si="189"/>
        <v>0</v>
      </c>
    </row>
    <row r="948" spans="1:41" s="133" customFormat="1" ht="12.75">
      <c r="A948" s="594">
        <v>940</v>
      </c>
      <c r="B948" s="355" t="s">
        <v>2012</v>
      </c>
      <c r="C948" s="247" t="s">
        <v>5980</v>
      </c>
      <c r="D948" s="247" t="s">
        <v>893</v>
      </c>
      <c r="E948" s="295"/>
      <c r="F948" s="440"/>
      <c r="G948" s="19"/>
      <c r="H948" s="19"/>
      <c r="I948" s="19"/>
      <c r="J948" s="19"/>
      <c r="K948" s="19"/>
      <c r="L948" s="19"/>
      <c r="M948" s="19"/>
      <c r="N948" s="19"/>
      <c r="O948" s="19" t="s">
        <v>37</v>
      </c>
      <c r="P948" s="840"/>
      <c r="Q948" s="439" t="s">
        <v>2013</v>
      </c>
      <c r="R948" s="92" t="s">
        <v>68</v>
      </c>
      <c r="S948" s="19"/>
      <c r="T948" s="19"/>
      <c r="U948" s="19">
        <v>1</v>
      </c>
      <c r="V948" s="19"/>
      <c r="X948" s="143"/>
      <c r="Y948" s="144"/>
      <c r="AB948" s="137">
        <f t="shared" si="178"/>
        <v>0</v>
      </c>
      <c r="AC948" s="137">
        <f t="shared" si="179"/>
        <v>0</v>
      </c>
      <c r="AD948" s="137">
        <f t="shared" si="180"/>
        <v>0</v>
      </c>
      <c r="AE948" s="137">
        <f t="shared" si="181"/>
        <v>0</v>
      </c>
      <c r="AF948" s="137">
        <f t="shared" si="182"/>
        <v>0</v>
      </c>
      <c r="AG948" s="137">
        <f t="shared" si="183"/>
        <v>0</v>
      </c>
      <c r="AH948" s="137">
        <f t="shared" si="184"/>
        <v>0</v>
      </c>
      <c r="AI948" s="137">
        <f t="shared" si="185"/>
        <v>0</v>
      </c>
      <c r="AJ948" s="137">
        <f t="shared" si="186"/>
        <v>1</v>
      </c>
      <c r="AK948" s="137">
        <f t="shared" si="187"/>
        <v>0</v>
      </c>
      <c r="AL948" s="145"/>
      <c r="AM948" s="133">
        <f t="shared" si="188"/>
        <v>0</v>
      </c>
      <c r="AO948" s="133">
        <f t="shared" si="189"/>
        <v>0</v>
      </c>
    </row>
    <row r="949" spans="1:41" s="133" customFormat="1" ht="25.5">
      <c r="A949" s="594">
        <v>941</v>
      </c>
      <c r="B949" s="440" t="s">
        <v>2014</v>
      </c>
      <c r="C949" s="247" t="s">
        <v>2015</v>
      </c>
      <c r="D949" s="247" t="s">
        <v>2016</v>
      </c>
      <c r="E949" s="439">
        <v>1998</v>
      </c>
      <c r="F949" s="439"/>
      <c r="G949" s="19"/>
      <c r="H949" s="19"/>
      <c r="I949" s="19"/>
      <c r="J949" s="19"/>
      <c r="K949" s="19"/>
      <c r="L949" s="19"/>
      <c r="M949" s="19"/>
      <c r="N949" s="10"/>
      <c r="O949" s="10"/>
      <c r="P949" s="840" t="s">
        <v>2017</v>
      </c>
      <c r="Q949" s="439" t="s">
        <v>2022</v>
      </c>
      <c r="R949" s="92" t="s">
        <v>67</v>
      </c>
      <c r="S949" s="19"/>
      <c r="T949" s="19"/>
      <c r="U949" s="19"/>
      <c r="V949" s="19">
        <v>1</v>
      </c>
      <c r="X949" s="143"/>
      <c r="Y949" s="144"/>
      <c r="AA949" s="133">
        <v>1</v>
      </c>
      <c r="AB949" s="137">
        <f t="shared" si="178"/>
        <v>0</v>
      </c>
      <c r="AC949" s="137">
        <f t="shared" si="179"/>
        <v>0</v>
      </c>
      <c r="AD949" s="137">
        <f t="shared" si="180"/>
        <v>0</v>
      </c>
      <c r="AE949" s="137">
        <f t="shared" si="181"/>
        <v>0</v>
      </c>
      <c r="AF949" s="137">
        <f t="shared" si="182"/>
        <v>0</v>
      </c>
      <c r="AG949" s="137">
        <f t="shared" si="183"/>
        <v>0</v>
      </c>
      <c r="AH949" s="137">
        <f t="shared" si="184"/>
        <v>0</v>
      </c>
      <c r="AI949" s="137">
        <f t="shared" si="185"/>
        <v>0</v>
      </c>
      <c r="AJ949" s="137">
        <f t="shared" si="186"/>
        <v>0</v>
      </c>
      <c r="AK949" s="137">
        <f t="shared" si="187"/>
        <v>1</v>
      </c>
      <c r="AL949" s="145"/>
      <c r="AM949" s="133">
        <f t="shared" si="188"/>
        <v>1</v>
      </c>
      <c r="AO949" s="133">
        <f t="shared" si="189"/>
        <v>0</v>
      </c>
    </row>
    <row r="950" spans="1:41" s="133" customFormat="1" ht="25.5">
      <c r="A950" s="594">
        <v>942</v>
      </c>
      <c r="B950" s="440" t="s">
        <v>2018</v>
      </c>
      <c r="C950" s="247" t="s">
        <v>2015</v>
      </c>
      <c r="D950" s="247" t="s">
        <v>2016</v>
      </c>
      <c r="E950" s="439">
        <v>1998</v>
      </c>
      <c r="F950" s="439"/>
      <c r="G950" s="19"/>
      <c r="H950" s="19"/>
      <c r="I950" s="19"/>
      <c r="J950" s="19"/>
      <c r="K950" s="19"/>
      <c r="L950" s="19"/>
      <c r="M950" s="19"/>
      <c r="N950" s="10"/>
      <c r="O950" s="10"/>
      <c r="P950" s="840" t="s">
        <v>2017</v>
      </c>
      <c r="Q950" s="439" t="s">
        <v>2022</v>
      </c>
      <c r="R950" s="92" t="s">
        <v>67</v>
      </c>
      <c r="S950" s="19"/>
      <c r="T950" s="19"/>
      <c r="U950" s="19"/>
      <c r="V950" s="19">
        <v>1</v>
      </c>
      <c r="X950" s="143"/>
      <c r="Y950" s="144"/>
      <c r="AA950" s="133">
        <v>1</v>
      </c>
      <c r="AB950" s="137">
        <f t="shared" si="178"/>
        <v>0</v>
      </c>
      <c r="AC950" s="137">
        <f t="shared" si="179"/>
        <v>0</v>
      </c>
      <c r="AD950" s="137">
        <f t="shared" si="180"/>
        <v>0</v>
      </c>
      <c r="AE950" s="137">
        <f t="shared" si="181"/>
        <v>0</v>
      </c>
      <c r="AF950" s="137">
        <f t="shared" si="182"/>
        <v>0</v>
      </c>
      <c r="AG950" s="137">
        <f t="shared" si="183"/>
        <v>0</v>
      </c>
      <c r="AH950" s="137">
        <f t="shared" si="184"/>
        <v>0</v>
      </c>
      <c r="AI950" s="137">
        <f t="shared" si="185"/>
        <v>0</v>
      </c>
      <c r="AJ950" s="137">
        <f t="shared" si="186"/>
        <v>0</v>
      </c>
      <c r="AK950" s="137">
        <f t="shared" si="187"/>
        <v>1</v>
      </c>
      <c r="AL950" s="145"/>
      <c r="AM950" s="133">
        <f t="shared" si="188"/>
        <v>1</v>
      </c>
      <c r="AO950" s="133">
        <f t="shared" si="189"/>
        <v>0</v>
      </c>
    </row>
    <row r="951" spans="1:41" s="133" customFormat="1" ht="38.25">
      <c r="A951" s="594">
        <v>943</v>
      </c>
      <c r="B951" s="440" t="s">
        <v>2019</v>
      </c>
      <c r="C951" s="247" t="s">
        <v>2020</v>
      </c>
      <c r="D951" s="247" t="s">
        <v>2016</v>
      </c>
      <c r="E951" s="439">
        <v>1998</v>
      </c>
      <c r="F951" s="440"/>
      <c r="G951" s="19"/>
      <c r="H951" s="19"/>
      <c r="I951" s="19"/>
      <c r="J951" s="19"/>
      <c r="K951" s="19"/>
      <c r="L951" s="19"/>
      <c r="M951" s="19"/>
      <c r="N951" s="10"/>
      <c r="O951" s="10"/>
      <c r="P951" s="840" t="s">
        <v>2021</v>
      </c>
      <c r="Q951" s="439" t="s">
        <v>2022</v>
      </c>
      <c r="R951" s="92" t="s">
        <v>67</v>
      </c>
      <c r="S951" s="19"/>
      <c r="T951" s="19"/>
      <c r="U951" s="19"/>
      <c r="V951" s="19">
        <v>1</v>
      </c>
      <c r="X951" s="143"/>
      <c r="Y951" s="144"/>
      <c r="AA951" s="133">
        <v>1</v>
      </c>
      <c r="AB951" s="137">
        <f t="shared" si="178"/>
        <v>0</v>
      </c>
      <c r="AC951" s="137">
        <f t="shared" si="179"/>
        <v>0</v>
      </c>
      <c r="AD951" s="137">
        <f t="shared" si="180"/>
        <v>0</v>
      </c>
      <c r="AE951" s="137">
        <f t="shared" si="181"/>
        <v>0</v>
      </c>
      <c r="AF951" s="137">
        <f t="shared" si="182"/>
        <v>0</v>
      </c>
      <c r="AG951" s="137">
        <f t="shared" si="183"/>
        <v>0</v>
      </c>
      <c r="AH951" s="137">
        <f t="shared" si="184"/>
        <v>0</v>
      </c>
      <c r="AI951" s="137">
        <f t="shared" si="185"/>
        <v>0</v>
      </c>
      <c r="AJ951" s="137">
        <f t="shared" si="186"/>
        <v>0</v>
      </c>
      <c r="AK951" s="137">
        <f t="shared" si="187"/>
        <v>1</v>
      </c>
      <c r="AL951" s="145"/>
      <c r="AM951" s="133">
        <f t="shared" si="188"/>
        <v>1</v>
      </c>
      <c r="AO951" s="133">
        <f t="shared" si="189"/>
        <v>0</v>
      </c>
    </row>
    <row r="952" spans="1:41" s="133" customFormat="1" ht="18" customHeight="1">
      <c r="A952" s="594">
        <v>944</v>
      </c>
      <c r="B952" s="440" t="s">
        <v>2023</v>
      </c>
      <c r="C952" s="247" t="s">
        <v>2024</v>
      </c>
      <c r="D952" s="247" t="s">
        <v>2025</v>
      </c>
      <c r="E952" s="439">
        <v>1998</v>
      </c>
      <c r="F952" s="43"/>
      <c r="G952" s="19" t="s">
        <v>3995</v>
      </c>
      <c r="H952" s="19" t="s">
        <v>3995</v>
      </c>
      <c r="I952" s="19" t="s">
        <v>3995</v>
      </c>
      <c r="J952" s="19"/>
      <c r="K952" s="19"/>
      <c r="L952" s="19"/>
      <c r="M952" s="19"/>
      <c r="N952" s="19"/>
      <c r="O952" s="19"/>
      <c r="P952" s="840" t="s">
        <v>2026</v>
      </c>
      <c r="Q952" s="439" t="s">
        <v>2147</v>
      </c>
      <c r="R952" s="92" t="s">
        <v>67</v>
      </c>
      <c r="S952" s="19"/>
      <c r="T952" s="19"/>
      <c r="U952" s="19"/>
      <c r="V952" s="19">
        <v>1</v>
      </c>
      <c r="X952" s="143"/>
      <c r="Y952" s="144">
        <v>1</v>
      </c>
      <c r="AB952" s="137">
        <f t="shared" si="178"/>
        <v>1</v>
      </c>
      <c r="AC952" s="137">
        <f t="shared" si="179"/>
        <v>1</v>
      </c>
      <c r="AD952" s="137">
        <f t="shared" si="180"/>
        <v>1</v>
      </c>
      <c r="AE952" s="137">
        <f t="shared" si="181"/>
        <v>0</v>
      </c>
      <c r="AF952" s="137">
        <f t="shared" si="182"/>
        <v>0</v>
      </c>
      <c r="AG952" s="137">
        <f t="shared" si="183"/>
        <v>0</v>
      </c>
      <c r="AH952" s="137">
        <f t="shared" si="184"/>
        <v>0</v>
      </c>
      <c r="AI952" s="137">
        <f t="shared" si="185"/>
        <v>0</v>
      </c>
      <c r="AJ952" s="137">
        <f t="shared" si="186"/>
        <v>0</v>
      </c>
      <c r="AK952" s="137">
        <f t="shared" si="187"/>
        <v>1</v>
      </c>
      <c r="AL952" s="145"/>
      <c r="AM952" s="133">
        <f t="shared" si="188"/>
        <v>1</v>
      </c>
      <c r="AO952" s="133">
        <f t="shared" si="189"/>
        <v>0</v>
      </c>
    </row>
    <row r="953" spans="1:41" s="133" customFormat="1" ht="18" customHeight="1">
      <c r="A953" s="594">
        <v>945</v>
      </c>
      <c r="B953" s="440" t="s">
        <v>2027</v>
      </c>
      <c r="C953" s="247" t="s">
        <v>2024</v>
      </c>
      <c r="D953" s="247" t="s">
        <v>2025</v>
      </c>
      <c r="E953" s="439">
        <v>1997</v>
      </c>
      <c r="F953" s="43"/>
      <c r="G953" s="19" t="s">
        <v>3995</v>
      </c>
      <c r="H953" s="19" t="s">
        <v>3995</v>
      </c>
      <c r="I953" s="19" t="s">
        <v>3995</v>
      </c>
      <c r="J953" s="19"/>
      <c r="K953" s="19"/>
      <c r="L953" s="19"/>
      <c r="M953" s="19"/>
      <c r="N953" s="19"/>
      <c r="O953" s="19"/>
      <c r="P953" s="840" t="s">
        <v>2026</v>
      </c>
      <c r="Q953" s="439" t="s">
        <v>2147</v>
      </c>
      <c r="R953" s="92" t="s">
        <v>67</v>
      </c>
      <c r="S953" s="19"/>
      <c r="T953" s="19"/>
      <c r="U953" s="19"/>
      <c r="V953" s="19">
        <v>1</v>
      </c>
      <c r="X953" s="143"/>
      <c r="Y953" s="144">
        <v>1</v>
      </c>
      <c r="AB953" s="137">
        <f t="shared" si="178"/>
        <v>1</v>
      </c>
      <c r="AC953" s="137">
        <f t="shared" si="179"/>
        <v>1</v>
      </c>
      <c r="AD953" s="137">
        <f t="shared" si="180"/>
        <v>1</v>
      </c>
      <c r="AE953" s="137">
        <f t="shared" si="181"/>
        <v>0</v>
      </c>
      <c r="AF953" s="137">
        <f t="shared" si="182"/>
        <v>0</v>
      </c>
      <c r="AG953" s="137">
        <f t="shared" si="183"/>
        <v>0</v>
      </c>
      <c r="AH953" s="137">
        <f t="shared" si="184"/>
        <v>0</v>
      </c>
      <c r="AI953" s="137">
        <f t="shared" si="185"/>
        <v>0</v>
      </c>
      <c r="AJ953" s="137">
        <f t="shared" si="186"/>
        <v>0</v>
      </c>
      <c r="AK953" s="137">
        <f t="shared" si="187"/>
        <v>1</v>
      </c>
      <c r="AL953" s="145"/>
      <c r="AM953" s="133">
        <f t="shared" si="188"/>
        <v>1</v>
      </c>
      <c r="AO953" s="133">
        <f t="shared" si="189"/>
        <v>0</v>
      </c>
    </row>
    <row r="954" spans="1:41" s="133" customFormat="1" ht="18" customHeight="1">
      <c r="A954" s="594">
        <v>946</v>
      </c>
      <c r="B954" s="440" t="s">
        <v>2028</v>
      </c>
      <c r="C954" s="247" t="s">
        <v>2024</v>
      </c>
      <c r="D954" s="247" t="s">
        <v>2025</v>
      </c>
      <c r="E954" s="439">
        <v>1998</v>
      </c>
      <c r="F954" s="43"/>
      <c r="G954" s="19" t="s">
        <v>3995</v>
      </c>
      <c r="H954" s="19" t="s">
        <v>3995</v>
      </c>
      <c r="I954" s="19" t="s">
        <v>3995</v>
      </c>
      <c r="J954" s="19"/>
      <c r="K954" s="19"/>
      <c r="L954" s="19"/>
      <c r="M954" s="19"/>
      <c r="N954" s="19"/>
      <c r="O954" s="19"/>
      <c r="P954" s="840" t="s">
        <v>2026</v>
      </c>
      <c r="Q954" s="439" t="s">
        <v>2147</v>
      </c>
      <c r="R954" s="92" t="s">
        <v>67</v>
      </c>
      <c r="S954" s="19"/>
      <c r="T954" s="19"/>
      <c r="U954" s="19"/>
      <c r="V954" s="19">
        <v>1</v>
      </c>
      <c r="X954" s="143"/>
      <c r="Y954" s="144">
        <v>1</v>
      </c>
      <c r="AB954" s="137">
        <f t="shared" si="178"/>
        <v>1</v>
      </c>
      <c r="AC954" s="137">
        <f t="shared" si="179"/>
        <v>1</v>
      </c>
      <c r="AD954" s="137">
        <f t="shared" si="180"/>
        <v>1</v>
      </c>
      <c r="AE954" s="137">
        <f t="shared" si="181"/>
        <v>0</v>
      </c>
      <c r="AF954" s="137">
        <f t="shared" si="182"/>
        <v>0</v>
      </c>
      <c r="AG954" s="137">
        <f t="shared" si="183"/>
        <v>0</v>
      </c>
      <c r="AH954" s="137">
        <f t="shared" si="184"/>
        <v>0</v>
      </c>
      <c r="AI954" s="137">
        <f t="shared" si="185"/>
        <v>0</v>
      </c>
      <c r="AJ954" s="137">
        <f t="shared" si="186"/>
        <v>0</v>
      </c>
      <c r="AK954" s="137">
        <f t="shared" si="187"/>
        <v>1</v>
      </c>
      <c r="AL954" s="145"/>
      <c r="AM954" s="133">
        <f t="shared" si="188"/>
        <v>1</v>
      </c>
      <c r="AO954" s="133">
        <f t="shared" si="189"/>
        <v>0</v>
      </c>
    </row>
    <row r="955" spans="1:41" s="133" customFormat="1" ht="18" customHeight="1">
      <c r="A955" s="594">
        <v>947</v>
      </c>
      <c r="B955" s="440" t="s">
        <v>2029</v>
      </c>
      <c r="C955" s="247" t="s">
        <v>2024</v>
      </c>
      <c r="D955" s="247" t="s">
        <v>2025</v>
      </c>
      <c r="E955" s="439">
        <v>1997</v>
      </c>
      <c r="F955" s="43"/>
      <c r="G955" s="19" t="s">
        <v>3995</v>
      </c>
      <c r="H955" s="19" t="s">
        <v>3995</v>
      </c>
      <c r="I955" s="19" t="s">
        <v>3995</v>
      </c>
      <c r="J955" s="19"/>
      <c r="K955" s="19"/>
      <c r="L955" s="19"/>
      <c r="M955" s="19"/>
      <c r="N955" s="19"/>
      <c r="O955" s="19"/>
      <c r="P955" s="840" t="s">
        <v>2026</v>
      </c>
      <c r="Q955" s="439" t="s">
        <v>2147</v>
      </c>
      <c r="R955" s="92" t="s">
        <v>67</v>
      </c>
      <c r="S955" s="19"/>
      <c r="T955" s="19"/>
      <c r="U955" s="19"/>
      <c r="V955" s="19">
        <v>1</v>
      </c>
      <c r="X955" s="143"/>
      <c r="Y955" s="144">
        <v>1</v>
      </c>
      <c r="AB955" s="137">
        <f t="shared" si="178"/>
        <v>1</v>
      </c>
      <c r="AC955" s="137">
        <f t="shared" si="179"/>
        <v>1</v>
      </c>
      <c r="AD955" s="137">
        <f t="shared" si="180"/>
        <v>1</v>
      </c>
      <c r="AE955" s="137">
        <f t="shared" si="181"/>
        <v>0</v>
      </c>
      <c r="AF955" s="137">
        <f t="shared" si="182"/>
        <v>0</v>
      </c>
      <c r="AG955" s="137">
        <f t="shared" si="183"/>
        <v>0</v>
      </c>
      <c r="AH955" s="137">
        <f t="shared" si="184"/>
        <v>0</v>
      </c>
      <c r="AI955" s="137">
        <f t="shared" si="185"/>
        <v>0</v>
      </c>
      <c r="AJ955" s="137">
        <f t="shared" si="186"/>
        <v>0</v>
      </c>
      <c r="AK955" s="137">
        <f t="shared" si="187"/>
        <v>1</v>
      </c>
      <c r="AL955" s="145"/>
      <c r="AM955" s="133">
        <f t="shared" si="188"/>
        <v>1</v>
      </c>
      <c r="AO955" s="133">
        <f t="shared" si="189"/>
        <v>0</v>
      </c>
    </row>
    <row r="956" spans="1:41" s="133" customFormat="1" ht="18" customHeight="1">
      <c r="A956" s="594">
        <v>948</v>
      </c>
      <c r="B956" s="440" t="s">
        <v>2030</v>
      </c>
      <c r="C956" s="247" t="s">
        <v>2024</v>
      </c>
      <c r="D956" s="247" t="s">
        <v>2025</v>
      </c>
      <c r="E956" s="439">
        <v>1997</v>
      </c>
      <c r="F956" s="43"/>
      <c r="G956" s="19" t="s">
        <v>3995</v>
      </c>
      <c r="H956" s="19" t="s">
        <v>3995</v>
      </c>
      <c r="I956" s="19" t="s">
        <v>3995</v>
      </c>
      <c r="J956" s="19"/>
      <c r="K956" s="19"/>
      <c r="L956" s="19"/>
      <c r="M956" s="19"/>
      <c r="N956" s="19"/>
      <c r="O956" s="19"/>
      <c r="P956" s="840" t="s">
        <v>2026</v>
      </c>
      <c r="Q956" s="439" t="s">
        <v>2147</v>
      </c>
      <c r="R956" s="92" t="s">
        <v>67</v>
      </c>
      <c r="S956" s="19"/>
      <c r="T956" s="19"/>
      <c r="U956" s="19"/>
      <c r="V956" s="19">
        <v>1</v>
      </c>
      <c r="X956" s="143"/>
      <c r="Y956" s="144">
        <v>1</v>
      </c>
      <c r="AB956" s="137">
        <f t="shared" si="178"/>
        <v>1</v>
      </c>
      <c r="AC956" s="137">
        <f t="shared" si="179"/>
        <v>1</v>
      </c>
      <c r="AD956" s="137">
        <f t="shared" si="180"/>
        <v>1</v>
      </c>
      <c r="AE956" s="137">
        <f t="shared" si="181"/>
        <v>0</v>
      </c>
      <c r="AF956" s="137">
        <f t="shared" si="182"/>
        <v>0</v>
      </c>
      <c r="AG956" s="137">
        <f t="shared" si="183"/>
        <v>0</v>
      </c>
      <c r="AH956" s="137">
        <f t="shared" si="184"/>
        <v>0</v>
      </c>
      <c r="AI956" s="137">
        <f t="shared" si="185"/>
        <v>0</v>
      </c>
      <c r="AJ956" s="137">
        <f t="shared" si="186"/>
        <v>0</v>
      </c>
      <c r="AK956" s="137">
        <f t="shared" si="187"/>
        <v>1</v>
      </c>
      <c r="AL956" s="145"/>
      <c r="AM956" s="133">
        <f t="shared" si="188"/>
        <v>1</v>
      </c>
      <c r="AO956" s="133">
        <f t="shared" si="189"/>
        <v>0</v>
      </c>
    </row>
    <row r="957" spans="1:41" s="133" customFormat="1" ht="18" customHeight="1">
      <c r="A957" s="594">
        <v>949</v>
      </c>
      <c r="B957" s="440" t="s">
        <v>2031</v>
      </c>
      <c r="C957" s="247" t="s">
        <v>2024</v>
      </c>
      <c r="D957" s="247" t="s">
        <v>2025</v>
      </c>
      <c r="E957" s="439">
        <v>1996</v>
      </c>
      <c r="F957" s="43"/>
      <c r="G957" s="19" t="s">
        <v>3995</v>
      </c>
      <c r="H957" s="19" t="s">
        <v>3995</v>
      </c>
      <c r="I957" s="19" t="s">
        <v>3995</v>
      </c>
      <c r="J957" s="19"/>
      <c r="K957" s="19"/>
      <c r="L957" s="19"/>
      <c r="M957" s="19"/>
      <c r="N957" s="19"/>
      <c r="O957" s="19"/>
      <c r="P957" s="840" t="s">
        <v>2026</v>
      </c>
      <c r="Q957" s="439" t="s">
        <v>2147</v>
      </c>
      <c r="R957" s="92" t="s">
        <v>67</v>
      </c>
      <c r="S957" s="19"/>
      <c r="T957" s="19"/>
      <c r="U957" s="19"/>
      <c r="V957" s="19">
        <v>1</v>
      </c>
      <c r="X957" s="143"/>
      <c r="Y957" s="144">
        <v>1</v>
      </c>
      <c r="AB957" s="137">
        <f t="shared" si="178"/>
        <v>1</v>
      </c>
      <c r="AC957" s="137">
        <f t="shared" si="179"/>
        <v>1</v>
      </c>
      <c r="AD957" s="137">
        <f t="shared" si="180"/>
        <v>1</v>
      </c>
      <c r="AE957" s="137">
        <f t="shared" si="181"/>
        <v>0</v>
      </c>
      <c r="AF957" s="137">
        <f t="shared" si="182"/>
        <v>0</v>
      </c>
      <c r="AG957" s="137">
        <f t="shared" si="183"/>
        <v>0</v>
      </c>
      <c r="AH957" s="137">
        <f t="shared" si="184"/>
        <v>0</v>
      </c>
      <c r="AI957" s="137">
        <f t="shared" si="185"/>
        <v>0</v>
      </c>
      <c r="AJ957" s="137">
        <f t="shared" si="186"/>
        <v>0</v>
      </c>
      <c r="AK957" s="137">
        <f t="shared" si="187"/>
        <v>1</v>
      </c>
      <c r="AL957" s="145"/>
      <c r="AM957" s="133">
        <f t="shared" si="188"/>
        <v>1</v>
      </c>
      <c r="AO957" s="133">
        <f t="shared" si="189"/>
        <v>0</v>
      </c>
    </row>
    <row r="958" spans="1:41" s="133" customFormat="1" ht="18" customHeight="1">
      <c r="A958" s="594">
        <v>950</v>
      </c>
      <c r="B958" s="440" t="s">
        <v>2032</v>
      </c>
      <c r="C958" s="247" t="s">
        <v>2024</v>
      </c>
      <c r="D958" s="247" t="s">
        <v>2025</v>
      </c>
      <c r="E958" s="439">
        <v>1999</v>
      </c>
      <c r="F958" s="43"/>
      <c r="G958" s="19" t="s">
        <v>3995</v>
      </c>
      <c r="H958" s="19" t="s">
        <v>3995</v>
      </c>
      <c r="I958" s="19" t="s">
        <v>3995</v>
      </c>
      <c r="J958" s="19"/>
      <c r="K958" s="19"/>
      <c r="L958" s="19"/>
      <c r="M958" s="19"/>
      <c r="N958" s="19"/>
      <c r="O958" s="19"/>
      <c r="P958" s="840" t="s">
        <v>2026</v>
      </c>
      <c r="Q958" s="439" t="s">
        <v>2147</v>
      </c>
      <c r="R958" s="92" t="s">
        <v>67</v>
      </c>
      <c r="S958" s="19"/>
      <c r="T958" s="19"/>
      <c r="U958" s="19"/>
      <c r="V958" s="19">
        <v>1</v>
      </c>
      <c r="X958" s="143"/>
      <c r="Y958" s="144">
        <v>1</v>
      </c>
      <c r="AB958" s="137">
        <f t="shared" si="178"/>
        <v>1</v>
      </c>
      <c r="AC958" s="137">
        <f t="shared" si="179"/>
        <v>1</v>
      </c>
      <c r="AD958" s="137">
        <f t="shared" si="180"/>
        <v>1</v>
      </c>
      <c r="AE958" s="137">
        <f t="shared" si="181"/>
        <v>0</v>
      </c>
      <c r="AF958" s="137">
        <f t="shared" si="182"/>
        <v>0</v>
      </c>
      <c r="AG958" s="137">
        <f t="shared" si="183"/>
        <v>0</v>
      </c>
      <c r="AH958" s="137">
        <f t="shared" si="184"/>
        <v>0</v>
      </c>
      <c r="AI958" s="137">
        <f t="shared" si="185"/>
        <v>0</v>
      </c>
      <c r="AJ958" s="137">
        <f t="shared" si="186"/>
        <v>0</v>
      </c>
      <c r="AK958" s="137">
        <f t="shared" si="187"/>
        <v>1</v>
      </c>
      <c r="AL958" s="145"/>
      <c r="AM958" s="133">
        <f t="shared" si="188"/>
        <v>1</v>
      </c>
      <c r="AO958" s="133">
        <f t="shared" si="189"/>
        <v>0</v>
      </c>
    </row>
    <row r="959" spans="1:41" s="133" customFormat="1" ht="18" customHeight="1">
      <c r="A959" s="594">
        <v>951</v>
      </c>
      <c r="B959" s="440" t="s">
        <v>2033</v>
      </c>
      <c r="C959" s="247" t="s">
        <v>2034</v>
      </c>
      <c r="D959" s="247" t="s">
        <v>2025</v>
      </c>
      <c r="E959" s="439">
        <v>1999</v>
      </c>
      <c r="F959" s="43"/>
      <c r="G959" s="19" t="s">
        <v>3995</v>
      </c>
      <c r="H959" s="19" t="s">
        <v>3995</v>
      </c>
      <c r="I959" s="19" t="s">
        <v>3995</v>
      </c>
      <c r="J959" s="19"/>
      <c r="K959" s="19"/>
      <c r="L959" s="19"/>
      <c r="M959" s="19"/>
      <c r="N959" s="19"/>
      <c r="O959" s="19"/>
      <c r="P959" s="840" t="s">
        <v>2026</v>
      </c>
      <c r="Q959" s="439" t="s">
        <v>2147</v>
      </c>
      <c r="R959" s="92" t="s">
        <v>67</v>
      </c>
      <c r="S959" s="19"/>
      <c r="T959" s="19"/>
      <c r="U959" s="19"/>
      <c r="V959" s="19">
        <v>1</v>
      </c>
      <c r="X959" s="143"/>
      <c r="Y959" s="144">
        <v>1</v>
      </c>
      <c r="AB959" s="137">
        <f t="shared" si="178"/>
        <v>1</v>
      </c>
      <c r="AC959" s="137">
        <f t="shared" si="179"/>
        <v>1</v>
      </c>
      <c r="AD959" s="137">
        <f t="shared" si="180"/>
        <v>1</v>
      </c>
      <c r="AE959" s="137">
        <f t="shared" si="181"/>
        <v>0</v>
      </c>
      <c r="AF959" s="137">
        <f t="shared" si="182"/>
        <v>0</v>
      </c>
      <c r="AG959" s="137">
        <f t="shared" si="183"/>
        <v>0</v>
      </c>
      <c r="AH959" s="137">
        <f t="shared" si="184"/>
        <v>0</v>
      </c>
      <c r="AI959" s="137">
        <f t="shared" si="185"/>
        <v>0</v>
      </c>
      <c r="AJ959" s="137">
        <f t="shared" si="186"/>
        <v>0</v>
      </c>
      <c r="AK959" s="137">
        <f t="shared" si="187"/>
        <v>1</v>
      </c>
      <c r="AL959" s="145"/>
      <c r="AM959" s="133">
        <f t="shared" si="188"/>
        <v>1</v>
      </c>
      <c r="AO959" s="133">
        <f t="shared" si="189"/>
        <v>0</v>
      </c>
    </row>
    <row r="960" spans="1:41" s="133" customFormat="1" ht="18" customHeight="1">
      <c r="A960" s="594">
        <v>952</v>
      </c>
      <c r="B960" s="440" t="s">
        <v>2035</v>
      </c>
      <c r="C960" s="247" t="s">
        <v>2036</v>
      </c>
      <c r="D960" s="247"/>
      <c r="E960" s="439">
        <v>2002</v>
      </c>
      <c r="F960" s="43"/>
      <c r="G960" s="19" t="s">
        <v>3995</v>
      </c>
      <c r="H960" s="19" t="s">
        <v>3995</v>
      </c>
      <c r="I960" s="19" t="s">
        <v>3995</v>
      </c>
      <c r="J960" s="19"/>
      <c r="K960" s="19" t="s">
        <v>3995</v>
      </c>
      <c r="L960" s="19"/>
      <c r="M960" s="19"/>
      <c r="N960" s="19"/>
      <c r="O960" s="19"/>
      <c r="P960" s="840" t="s">
        <v>2026</v>
      </c>
      <c r="Q960" s="439" t="s">
        <v>2147</v>
      </c>
      <c r="R960" s="92" t="s">
        <v>67</v>
      </c>
      <c r="S960" s="19"/>
      <c r="T960" s="19"/>
      <c r="U960" s="19"/>
      <c r="V960" s="19">
        <v>1</v>
      </c>
      <c r="X960" s="143"/>
      <c r="Y960" s="144">
        <v>1</v>
      </c>
      <c r="AB960" s="137">
        <f t="shared" si="178"/>
        <v>1</v>
      </c>
      <c r="AC960" s="137">
        <f t="shared" si="179"/>
        <v>1</v>
      </c>
      <c r="AD960" s="137">
        <f t="shared" si="180"/>
        <v>1</v>
      </c>
      <c r="AE960" s="137">
        <f t="shared" si="181"/>
        <v>0</v>
      </c>
      <c r="AF960" s="137">
        <f t="shared" si="182"/>
        <v>1</v>
      </c>
      <c r="AG960" s="137">
        <f t="shared" si="183"/>
        <v>0</v>
      </c>
      <c r="AH960" s="137">
        <f t="shared" si="184"/>
        <v>0</v>
      </c>
      <c r="AI960" s="137">
        <f t="shared" si="185"/>
        <v>0</v>
      </c>
      <c r="AJ960" s="137">
        <f t="shared" si="186"/>
        <v>0</v>
      </c>
      <c r="AK960" s="137">
        <f t="shared" si="187"/>
        <v>1</v>
      </c>
      <c r="AL960" s="145"/>
      <c r="AM960" s="133">
        <f t="shared" si="188"/>
        <v>1</v>
      </c>
      <c r="AO960" s="133">
        <f t="shared" si="189"/>
        <v>0</v>
      </c>
    </row>
    <row r="961" spans="1:41" s="133" customFormat="1" ht="18" customHeight="1">
      <c r="A961" s="594">
        <v>953</v>
      </c>
      <c r="B961" s="440" t="s">
        <v>2037</v>
      </c>
      <c r="C961" s="247" t="s">
        <v>2038</v>
      </c>
      <c r="D961" s="247" t="s">
        <v>2039</v>
      </c>
      <c r="E961" s="439">
        <v>2003</v>
      </c>
      <c r="F961" s="43"/>
      <c r="G961" s="19"/>
      <c r="H961" s="19"/>
      <c r="I961" s="19" t="s">
        <v>3995</v>
      </c>
      <c r="J961" s="19"/>
      <c r="K961" s="19"/>
      <c r="L961" s="19"/>
      <c r="M961" s="19"/>
      <c r="N961" s="19"/>
      <c r="O961" s="19"/>
      <c r="P961" s="840" t="s">
        <v>2026</v>
      </c>
      <c r="Q961" s="439" t="s">
        <v>2147</v>
      </c>
      <c r="R961" s="92" t="s">
        <v>68</v>
      </c>
      <c r="S961" s="19"/>
      <c r="T961" s="19"/>
      <c r="U961" s="19"/>
      <c r="V961" s="19">
        <v>1</v>
      </c>
      <c r="X961" s="143"/>
      <c r="Y961" s="144">
        <v>1</v>
      </c>
      <c r="AB961" s="137">
        <f t="shared" si="178"/>
        <v>0</v>
      </c>
      <c r="AC961" s="137">
        <f t="shared" si="179"/>
        <v>0</v>
      </c>
      <c r="AD961" s="137">
        <f t="shared" si="180"/>
        <v>1</v>
      </c>
      <c r="AE961" s="137">
        <f t="shared" si="181"/>
        <v>0</v>
      </c>
      <c r="AF961" s="137">
        <f t="shared" si="182"/>
        <v>0</v>
      </c>
      <c r="AG961" s="137">
        <f t="shared" si="183"/>
        <v>0</v>
      </c>
      <c r="AH961" s="137">
        <f t="shared" si="184"/>
        <v>0</v>
      </c>
      <c r="AI961" s="137">
        <f t="shared" si="185"/>
        <v>0</v>
      </c>
      <c r="AJ961" s="137">
        <f t="shared" si="186"/>
        <v>0</v>
      </c>
      <c r="AK961" s="137">
        <f t="shared" si="187"/>
        <v>1</v>
      </c>
      <c r="AL961" s="145"/>
      <c r="AM961" s="133">
        <f t="shared" si="188"/>
        <v>1</v>
      </c>
      <c r="AO961" s="133">
        <f t="shared" si="189"/>
        <v>0</v>
      </c>
    </row>
    <row r="962" spans="1:41" s="133" customFormat="1" ht="18" customHeight="1">
      <c r="A962" s="594">
        <v>954</v>
      </c>
      <c r="B962" s="440" t="s">
        <v>2040</v>
      </c>
      <c r="C962" s="247" t="s">
        <v>2041</v>
      </c>
      <c r="D962" s="247" t="s">
        <v>655</v>
      </c>
      <c r="E962" s="439">
        <v>2005</v>
      </c>
      <c r="F962" s="43"/>
      <c r="G962" s="19"/>
      <c r="H962" s="19"/>
      <c r="I962" s="19" t="s">
        <v>3995</v>
      </c>
      <c r="J962" s="19"/>
      <c r="K962" s="19"/>
      <c r="L962" s="19"/>
      <c r="M962" s="19"/>
      <c r="N962" s="19"/>
      <c r="O962" s="19"/>
      <c r="P962" s="840" t="s">
        <v>2026</v>
      </c>
      <c r="Q962" s="439" t="s">
        <v>2147</v>
      </c>
      <c r="R962" s="92" t="s">
        <v>67</v>
      </c>
      <c r="S962" s="19">
        <v>1</v>
      </c>
      <c r="T962" s="19"/>
      <c r="U962" s="19"/>
      <c r="V962" s="19"/>
      <c r="X962" s="143"/>
      <c r="Y962" s="144">
        <v>1</v>
      </c>
      <c r="AB962" s="137">
        <f t="shared" si="178"/>
        <v>0</v>
      </c>
      <c r="AC962" s="137">
        <f t="shared" si="179"/>
        <v>0</v>
      </c>
      <c r="AD962" s="137">
        <f t="shared" si="180"/>
        <v>1</v>
      </c>
      <c r="AE962" s="137">
        <f t="shared" si="181"/>
        <v>0</v>
      </c>
      <c r="AF962" s="137">
        <f t="shared" si="182"/>
        <v>0</v>
      </c>
      <c r="AG962" s="137">
        <f t="shared" si="183"/>
        <v>0</v>
      </c>
      <c r="AH962" s="137">
        <f t="shared" si="184"/>
        <v>0</v>
      </c>
      <c r="AI962" s="137">
        <f t="shared" si="185"/>
        <v>0</v>
      </c>
      <c r="AJ962" s="137">
        <f t="shared" si="186"/>
        <v>0</v>
      </c>
      <c r="AK962" s="137">
        <f t="shared" si="187"/>
        <v>1</v>
      </c>
      <c r="AL962" s="145"/>
      <c r="AM962" s="133">
        <f t="shared" si="188"/>
        <v>1</v>
      </c>
      <c r="AO962" s="133">
        <f t="shared" si="189"/>
        <v>0</v>
      </c>
    </row>
    <row r="963" spans="1:41" s="133" customFormat="1" ht="18" customHeight="1">
      <c r="A963" s="594">
        <v>955</v>
      </c>
      <c r="B963" s="440" t="s">
        <v>2042</v>
      </c>
      <c r="C963" s="247" t="s">
        <v>2041</v>
      </c>
      <c r="D963" s="247" t="s">
        <v>655</v>
      </c>
      <c r="E963" s="439">
        <v>2003</v>
      </c>
      <c r="F963" s="43"/>
      <c r="G963" s="19"/>
      <c r="H963" s="19"/>
      <c r="I963" s="19" t="s">
        <v>3995</v>
      </c>
      <c r="J963" s="19"/>
      <c r="K963" s="19"/>
      <c r="L963" s="19"/>
      <c r="M963" s="19"/>
      <c r="N963" s="19"/>
      <c r="O963" s="19"/>
      <c r="P963" s="840" t="s">
        <v>2026</v>
      </c>
      <c r="Q963" s="439" t="s">
        <v>2147</v>
      </c>
      <c r="R963" s="92" t="s">
        <v>68</v>
      </c>
      <c r="S963" s="19"/>
      <c r="T963" s="19"/>
      <c r="U963" s="19"/>
      <c r="V963" s="19">
        <v>1</v>
      </c>
      <c r="X963" s="143"/>
      <c r="Y963" s="144">
        <v>1</v>
      </c>
      <c r="AB963" s="137">
        <f t="shared" si="178"/>
        <v>0</v>
      </c>
      <c r="AC963" s="137">
        <f t="shared" si="179"/>
        <v>0</v>
      </c>
      <c r="AD963" s="137">
        <f t="shared" si="180"/>
        <v>1</v>
      </c>
      <c r="AE963" s="137">
        <f t="shared" si="181"/>
        <v>0</v>
      </c>
      <c r="AF963" s="137">
        <f t="shared" si="182"/>
        <v>0</v>
      </c>
      <c r="AG963" s="137">
        <f t="shared" si="183"/>
        <v>0</v>
      </c>
      <c r="AH963" s="137">
        <f t="shared" si="184"/>
        <v>0</v>
      </c>
      <c r="AI963" s="137">
        <f t="shared" si="185"/>
        <v>0</v>
      </c>
      <c r="AJ963" s="137">
        <f t="shared" si="186"/>
        <v>0</v>
      </c>
      <c r="AK963" s="137">
        <f t="shared" si="187"/>
        <v>1</v>
      </c>
      <c r="AL963" s="145"/>
      <c r="AM963" s="133">
        <f t="shared" si="188"/>
        <v>1</v>
      </c>
      <c r="AO963" s="133">
        <f t="shared" si="189"/>
        <v>0</v>
      </c>
    </row>
    <row r="964" spans="1:41" s="133" customFormat="1" ht="18" customHeight="1">
      <c r="A964" s="594">
        <v>956</v>
      </c>
      <c r="B964" s="440" t="s">
        <v>2043</v>
      </c>
      <c r="C964" s="247" t="s">
        <v>2044</v>
      </c>
      <c r="D964" s="247" t="s">
        <v>655</v>
      </c>
      <c r="E964" s="439">
        <v>2003</v>
      </c>
      <c r="F964" s="43"/>
      <c r="G964" s="19"/>
      <c r="H964" s="19"/>
      <c r="I964" s="19" t="s">
        <v>3995</v>
      </c>
      <c r="J964" s="19"/>
      <c r="K964" s="19"/>
      <c r="L964" s="19"/>
      <c r="M964" s="19"/>
      <c r="N964" s="19"/>
      <c r="O964" s="19"/>
      <c r="P964" s="840" t="s">
        <v>2026</v>
      </c>
      <c r="Q964" s="439" t="s">
        <v>2147</v>
      </c>
      <c r="R964" s="92" t="s">
        <v>68</v>
      </c>
      <c r="S964" s="19"/>
      <c r="T964" s="19"/>
      <c r="U964" s="19"/>
      <c r="V964" s="19">
        <v>1</v>
      </c>
      <c r="X964" s="143"/>
      <c r="Y964" s="144">
        <v>1</v>
      </c>
      <c r="AB964" s="137">
        <f t="shared" si="178"/>
        <v>0</v>
      </c>
      <c r="AC964" s="137">
        <f t="shared" si="179"/>
        <v>0</v>
      </c>
      <c r="AD964" s="137">
        <f t="shared" si="180"/>
        <v>1</v>
      </c>
      <c r="AE964" s="137">
        <f t="shared" si="181"/>
        <v>0</v>
      </c>
      <c r="AF964" s="137">
        <f t="shared" si="182"/>
        <v>0</v>
      </c>
      <c r="AG964" s="137">
        <f t="shared" si="183"/>
        <v>0</v>
      </c>
      <c r="AH964" s="137">
        <f t="shared" si="184"/>
        <v>0</v>
      </c>
      <c r="AI964" s="137">
        <f t="shared" si="185"/>
        <v>0</v>
      </c>
      <c r="AJ964" s="137">
        <f t="shared" si="186"/>
        <v>0</v>
      </c>
      <c r="AK964" s="137">
        <f t="shared" si="187"/>
        <v>1</v>
      </c>
      <c r="AL964" s="145"/>
      <c r="AM964" s="133">
        <f t="shared" si="188"/>
        <v>1</v>
      </c>
      <c r="AO964" s="133">
        <f t="shared" si="189"/>
        <v>0</v>
      </c>
    </row>
    <row r="965" spans="1:41" s="133" customFormat="1" ht="18" customHeight="1">
      <c r="A965" s="594">
        <v>957</v>
      </c>
      <c r="B965" s="440" t="s">
        <v>2045</v>
      </c>
      <c r="C965" s="247" t="s">
        <v>2041</v>
      </c>
      <c r="D965" s="247" t="s">
        <v>655</v>
      </c>
      <c r="E965" s="439">
        <v>2004</v>
      </c>
      <c r="F965" s="43"/>
      <c r="G965" s="19"/>
      <c r="H965" s="19"/>
      <c r="I965" s="19" t="s">
        <v>3995</v>
      </c>
      <c r="J965" s="19"/>
      <c r="K965" s="19"/>
      <c r="L965" s="19"/>
      <c r="M965" s="19"/>
      <c r="N965" s="19"/>
      <c r="O965" s="19"/>
      <c r="P965" s="840" t="s">
        <v>2026</v>
      </c>
      <c r="Q965" s="439" t="s">
        <v>2147</v>
      </c>
      <c r="R965" s="92" t="s">
        <v>68</v>
      </c>
      <c r="S965" s="19"/>
      <c r="T965" s="19"/>
      <c r="U965" s="19"/>
      <c r="V965" s="19">
        <v>1</v>
      </c>
      <c r="X965" s="143"/>
      <c r="Y965" s="144">
        <v>1</v>
      </c>
      <c r="AB965" s="137">
        <f t="shared" si="178"/>
        <v>0</v>
      </c>
      <c r="AC965" s="137">
        <f t="shared" si="179"/>
        <v>0</v>
      </c>
      <c r="AD965" s="137">
        <f t="shared" si="180"/>
        <v>1</v>
      </c>
      <c r="AE965" s="137">
        <f t="shared" si="181"/>
        <v>0</v>
      </c>
      <c r="AF965" s="137">
        <f t="shared" si="182"/>
        <v>0</v>
      </c>
      <c r="AG965" s="137">
        <f t="shared" si="183"/>
        <v>0</v>
      </c>
      <c r="AH965" s="137">
        <f t="shared" si="184"/>
        <v>0</v>
      </c>
      <c r="AI965" s="137">
        <f t="shared" si="185"/>
        <v>0</v>
      </c>
      <c r="AJ965" s="137">
        <f t="shared" si="186"/>
        <v>0</v>
      </c>
      <c r="AK965" s="137">
        <f t="shared" si="187"/>
        <v>1</v>
      </c>
      <c r="AL965" s="145"/>
      <c r="AM965" s="133">
        <f t="shared" si="188"/>
        <v>1</v>
      </c>
      <c r="AO965" s="133">
        <f t="shared" si="189"/>
        <v>0</v>
      </c>
    </row>
    <row r="966" spans="1:41" s="133" customFormat="1" ht="18" customHeight="1">
      <c r="A966" s="594">
        <v>958</v>
      </c>
      <c r="B966" s="440" t="s">
        <v>2046</v>
      </c>
      <c r="C966" s="247" t="s">
        <v>2047</v>
      </c>
      <c r="D966" s="247" t="s">
        <v>655</v>
      </c>
      <c r="E966" s="439">
        <v>2001</v>
      </c>
      <c r="F966" s="43"/>
      <c r="G966" s="19"/>
      <c r="H966" s="19" t="s">
        <v>3995</v>
      </c>
      <c r="I966" s="19"/>
      <c r="J966" s="19"/>
      <c r="K966" s="19"/>
      <c r="L966" s="19"/>
      <c r="M966" s="19"/>
      <c r="N966" s="19"/>
      <c r="O966" s="19"/>
      <c r="P966" s="840" t="s">
        <v>2026</v>
      </c>
      <c r="Q966" s="439" t="s">
        <v>2147</v>
      </c>
      <c r="R966" s="92" t="s">
        <v>68</v>
      </c>
      <c r="S966" s="19"/>
      <c r="T966" s="19"/>
      <c r="U966" s="19"/>
      <c r="V966" s="19">
        <v>1</v>
      </c>
      <c r="X966" s="143"/>
      <c r="Y966" s="144">
        <v>1</v>
      </c>
      <c r="AB966" s="137">
        <f t="shared" si="178"/>
        <v>0</v>
      </c>
      <c r="AC966" s="137">
        <f t="shared" si="179"/>
        <v>1</v>
      </c>
      <c r="AD966" s="137">
        <f t="shared" si="180"/>
        <v>0</v>
      </c>
      <c r="AE966" s="137">
        <f t="shared" si="181"/>
        <v>0</v>
      </c>
      <c r="AF966" s="137">
        <f t="shared" si="182"/>
        <v>0</v>
      </c>
      <c r="AG966" s="137">
        <f t="shared" si="183"/>
        <v>0</v>
      </c>
      <c r="AH966" s="137">
        <f t="shared" si="184"/>
        <v>0</v>
      </c>
      <c r="AI966" s="137">
        <f t="shared" si="185"/>
        <v>0</v>
      </c>
      <c r="AJ966" s="137">
        <f t="shared" si="186"/>
        <v>0</v>
      </c>
      <c r="AK966" s="137">
        <f t="shared" si="187"/>
        <v>1</v>
      </c>
      <c r="AL966" s="145"/>
      <c r="AM966" s="133">
        <f t="shared" si="188"/>
        <v>1</v>
      </c>
      <c r="AO966" s="133">
        <f t="shared" si="189"/>
        <v>0</v>
      </c>
    </row>
    <row r="967" spans="1:41" s="133" customFormat="1" ht="18" customHeight="1">
      <c r="A967" s="594">
        <v>959</v>
      </c>
      <c r="B967" s="440" t="s">
        <v>2048</v>
      </c>
      <c r="C967" s="247" t="s">
        <v>2049</v>
      </c>
      <c r="D967" s="247" t="s">
        <v>655</v>
      </c>
      <c r="E967" s="439"/>
      <c r="F967" s="43"/>
      <c r="G967" s="19" t="s">
        <v>3995</v>
      </c>
      <c r="H967" s="19" t="s">
        <v>3995</v>
      </c>
      <c r="I967" s="19"/>
      <c r="J967" s="19"/>
      <c r="K967" s="19" t="s">
        <v>3995</v>
      </c>
      <c r="L967" s="19"/>
      <c r="M967" s="19"/>
      <c r="N967" s="19"/>
      <c r="O967" s="19"/>
      <c r="P967" s="840" t="s">
        <v>2026</v>
      </c>
      <c r="Q967" s="439" t="s">
        <v>2147</v>
      </c>
      <c r="R967" s="92" t="s">
        <v>68</v>
      </c>
      <c r="S967" s="19"/>
      <c r="T967" s="19"/>
      <c r="U967" s="19">
        <v>1</v>
      </c>
      <c r="V967" s="19"/>
      <c r="X967" s="143"/>
      <c r="Y967" s="144">
        <v>1</v>
      </c>
      <c r="AB967" s="137">
        <f t="shared" si="178"/>
        <v>1</v>
      </c>
      <c r="AC967" s="137">
        <f t="shared" si="179"/>
        <v>1</v>
      </c>
      <c r="AD967" s="137">
        <f t="shared" si="180"/>
        <v>0</v>
      </c>
      <c r="AE967" s="137">
        <f t="shared" si="181"/>
        <v>0</v>
      </c>
      <c r="AF967" s="137">
        <f t="shared" si="182"/>
        <v>1</v>
      </c>
      <c r="AG967" s="137">
        <f t="shared" si="183"/>
        <v>0</v>
      </c>
      <c r="AH967" s="137">
        <f t="shared" si="184"/>
        <v>0</v>
      </c>
      <c r="AI967" s="137">
        <f t="shared" si="185"/>
        <v>0</v>
      </c>
      <c r="AJ967" s="137">
        <f t="shared" si="186"/>
        <v>0</v>
      </c>
      <c r="AK967" s="137">
        <f t="shared" si="187"/>
        <v>1</v>
      </c>
      <c r="AL967" s="145"/>
      <c r="AM967" s="133">
        <f t="shared" si="188"/>
        <v>1</v>
      </c>
      <c r="AO967" s="133">
        <f t="shared" si="189"/>
        <v>0</v>
      </c>
    </row>
    <row r="968" spans="1:41" s="133" customFormat="1" ht="18" customHeight="1">
      <c r="A968" s="594">
        <v>960</v>
      </c>
      <c r="B968" s="440" t="s">
        <v>2050</v>
      </c>
      <c r="C968" s="247" t="s">
        <v>2041</v>
      </c>
      <c r="D968" s="247" t="s">
        <v>655</v>
      </c>
      <c r="E968" s="439">
        <v>2001</v>
      </c>
      <c r="F968" s="43"/>
      <c r="G968" s="19" t="s">
        <v>3995</v>
      </c>
      <c r="H968" s="19" t="s">
        <v>3995</v>
      </c>
      <c r="I968" s="19"/>
      <c r="J968" s="19"/>
      <c r="K968" s="19" t="s">
        <v>3995</v>
      </c>
      <c r="L968" s="19"/>
      <c r="M968" s="19"/>
      <c r="N968" s="19"/>
      <c r="O968" s="19"/>
      <c r="P968" s="840" t="s">
        <v>2026</v>
      </c>
      <c r="Q968" s="439" t="s">
        <v>2147</v>
      </c>
      <c r="R968" s="92" t="s">
        <v>68</v>
      </c>
      <c r="S968" s="19"/>
      <c r="T968" s="19"/>
      <c r="U968" s="19"/>
      <c r="V968" s="19">
        <v>1</v>
      </c>
      <c r="X968" s="143"/>
      <c r="Y968" s="144">
        <v>1</v>
      </c>
      <c r="AB968" s="137">
        <f t="shared" si="178"/>
        <v>1</v>
      </c>
      <c r="AC968" s="137">
        <f t="shared" si="179"/>
        <v>1</v>
      </c>
      <c r="AD968" s="137">
        <f t="shared" si="180"/>
        <v>0</v>
      </c>
      <c r="AE968" s="137">
        <f t="shared" si="181"/>
        <v>0</v>
      </c>
      <c r="AF968" s="137">
        <f t="shared" si="182"/>
        <v>1</v>
      </c>
      <c r="AG968" s="137">
        <f t="shared" si="183"/>
        <v>0</v>
      </c>
      <c r="AH968" s="137">
        <f t="shared" si="184"/>
        <v>0</v>
      </c>
      <c r="AI968" s="137">
        <f t="shared" si="185"/>
        <v>0</v>
      </c>
      <c r="AJ968" s="137">
        <f t="shared" si="186"/>
        <v>0</v>
      </c>
      <c r="AK968" s="137">
        <f t="shared" si="187"/>
        <v>1</v>
      </c>
      <c r="AL968" s="145"/>
      <c r="AM968" s="133">
        <f t="shared" si="188"/>
        <v>1</v>
      </c>
      <c r="AO968" s="133">
        <f t="shared" si="189"/>
        <v>0</v>
      </c>
    </row>
    <row r="969" spans="1:41" s="133" customFormat="1" ht="18" customHeight="1">
      <c r="A969" s="594">
        <v>961</v>
      </c>
      <c r="B969" s="440" t="s">
        <v>2051</v>
      </c>
      <c r="C969" s="247" t="s">
        <v>2041</v>
      </c>
      <c r="D969" s="247" t="s">
        <v>655</v>
      </c>
      <c r="E969" s="439">
        <v>2002</v>
      </c>
      <c r="F969" s="43"/>
      <c r="G969" s="19"/>
      <c r="H969" s="19"/>
      <c r="I969" s="19" t="s">
        <v>3995</v>
      </c>
      <c r="J969" s="19"/>
      <c r="K969" s="19"/>
      <c r="L969" s="19"/>
      <c r="M969" s="19"/>
      <c r="N969" s="19"/>
      <c r="O969" s="19"/>
      <c r="P969" s="840" t="s">
        <v>2026</v>
      </c>
      <c r="Q969" s="439" t="s">
        <v>2147</v>
      </c>
      <c r="R969" s="92" t="s">
        <v>68</v>
      </c>
      <c r="S969" s="19"/>
      <c r="T969" s="19"/>
      <c r="U969" s="19"/>
      <c r="V969" s="19">
        <v>1</v>
      </c>
      <c r="X969" s="143"/>
      <c r="Y969" s="144">
        <v>1</v>
      </c>
      <c r="AB969" s="137">
        <f t="shared" si="178"/>
        <v>0</v>
      </c>
      <c r="AC969" s="137">
        <f t="shared" si="179"/>
        <v>0</v>
      </c>
      <c r="AD969" s="137">
        <f t="shared" si="180"/>
        <v>1</v>
      </c>
      <c r="AE969" s="137">
        <f t="shared" si="181"/>
        <v>0</v>
      </c>
      <c r="AF969" s="137">
        <f t="shared" si="182"/>
        <v>0</v>
      </c>
      <c r="AG969" s="137">
        <f t="shared" si="183"/>
        <v>0</v>
      </c>
      <c r="AH969" s="137">
        <f t="shared" si="184"/>
        <v>0</v>
      </c>
      <c r="AI969" s="137">
        <f t="shared" si="185"/>
        <v>0</v>
      </c>
      <c r="AJ969" s="137">
        <f t="shared" si="186"/>
        <v>0</v>
      </c>
      <c r="AK969" s="137">
        <f t="shared" si="187"/>
        <v>1</v>
      </c>
      <c r="AL969" s="145"/>
      <c r="AM969" s="133">
        <f t="shared" si="188"/>
        <v>1</v>
      </c>
      <c r="AO969" s="133">
        <f t="shared" si="189"/>
        <v>0</v>
      </c>
    </row>
    <row r="970" spans="1:41" s="133" customFormat="1" ht="18" customHeight="1">
      <c r="A970" s="594">
        <v>962</v>
      </c>
      <c r="B970" s="440" t="s">
        <v>2052</v>
      </c>
      <c r="C970" s="247" t="s">
        <v>2053</v>
      </c>
      <c r="D970" s="247" t="s">
        <v>655</v>
      </c>
      <c r="E970" s="439">
        <v>2009</v>
      </c>
      <c r="F970" s="43"/>
      <c r="G970" s="19"/>
      <c r="H970" s="19"/>
      <c r="I970" s="19" t="s">
        <v>3995</v>
      </c>
      <c r="J970" s="19"/>
      <c r="K970" s="19"/>
      <c r="L970" s="19"/>
      <c r="M970" s="19"/>
      <c r="N970" s="19"/>
      <c r="O970" s="19"/>
      <c r="P970" s="840" t="s">
        <v>2026</v>
      </c>
      <c r="Q970" s="439" t="s">
        <v>2147</v>
      </c>
      <c r="R970" s="92" t="s">
        <v>68</v>
      </c>
      <c r="S970" s="19">
        <v>1</v>
      </c>
      <c r="T970" s="19"/>
      <c r="U970" s="19"/>
      <c r="V970" s="19"/>
      <c r="X970" s="143"/>
      <c r="Y970" s="144">
        <v>1</v>
      </c>
      <c r="AB970" s="137">
        <f t="shared" ref="AB970:AB1033" si="190">IF(ISBLANK(G970),0,1)</f>
        <v>0</v>
      </c>
      <c r="AC970" s="137">
        <f t="shared" ref="AC970:AC1033" si="191">IF(ISBLANK(H970),0,1)</f>
        <v>0</v>
      </c>
      <c r="AD970" s="137">
        <f t="shared" ref="AD970:AD1033" si="192">IF(ISBLANK(I970),0,1)</f>
        <v>1</v>
      </c>
      <c r="AE970" s="137">
        <f t="shared" ref="AE970:AE1033" si="193">IF(ISBLANK(J970),0,1)</f>
        <v>0</v>
      </c>
      <c r="AF970" s="137">
        <f t="shared" ref="AF970:AF1033" si="194">IF(ISBLANK(K970),0,1)</f>
        <v>0</v>
      </c>
      <c r="AG970" s="137">
        <f t="shared" ref="AG970:AG1033" si="195">IF(ISBLANK(L970),0,1)</f>
        <v>0</v>
      </c>
      <c r="AH970" s="137">
        <f t="shared" ref="AH970:AH1033" si="196">IF(ISBLANK(M970),0,1)</f>
        <v>0</v>
      </c>
      <c r="AI970" s="137">
        <f t="shared" ref="AI970:AI1033" si="197">IF(ISBLANK(N970),0,1)</f>
        <v>0</v>
      </c>
      <c r="AJ970" s="137">
        <f t="shared" ref="AJ970:AJ1033" si="198">IF(ISBLANK(O970),0,1)</f>
        <v>0</v>
      </c>
      <c r="AK970" s="137">
        <f t="shared" ref="AK970:AK1033" si="199">IF(ISBLANK(P970),0,1)</f>
        <v>1</v>
      </c>
      <c r="AL970" s="145"/>
      <c r="AM970" s="133">
        <f t="shared" ref="AM970:AM1033" si="200">+W970+X970+Y970+Z970+AA970+AL970</f>
        <v>1</v>
      </c>
      <c r="AO970" s="133">
        <f t="shared" ref="AO970:AO1033" si="201">+IF(AM970=0,AK970,0)</f>
        <v>0</v>
      </c>
    </row>
    <row r="971" spans="1:41" s="133" customFormat="1" ht="18" customHeight="1">
      <c r="A971" s="594">
        <v>963</v>
      </c>
      <c r="B971" s="440" t="s">
        <v>2054</v>
      </c>
      <c r="C971" s="247" t="s">
        <v>2055</v>
      </c>
      <c r="D971" s="247" t="s">
        <v>40</v>
      </c>
      <c r="E971" s="439">
        <v>1998</v>
      </c>
      <c r="F971" s="43">
        <v>612</v>
      </c>
      <c r="G971" s="19"/>
      <c r="H971" s="19"/>
      <c r="I971" s="19" t="s">
        <v>37</v>
      </c>
      <c r="J971" s="19"/>
      <c r="K971" s="19"/>
      <c r="L971" s="19"/>
      <c r="M971" s="19"/>
      <c r="N971" s="19"/>
      <c r="O971" s="19"/>
      <c r="P971" s="840"/>
      <c r="Q971" s="439" t="s">
        <v>2147</v>
      </c>
      <c r="R971" s="92" t="s">
        <v>67</v>
      </c>
      <c r="S971" s="19"/>
      <c r="T971" s="19"/>
      <c r="U971" s="19"/>
      <c r="V971" s="19">
        <v>1</v>
      </c>
      <c r="X971" s="143"/>
      <c r="Y971" s="144"/>
      <c r="AB971" s="137">
        <f t="shared" si="190"/>
        <v>0</v>
      </c>
      <c r="AC971" s="137">
        <f t="shared" si="191"/>
        <v>0</v>
      </c>
      <c r="AD971" s="137">
        <f t="shared" si="192"/>
        <v>1</v>
      </c>
      <c r="AE971" s="137">
        <f t="shared" si="193"/>
        <v>0</v>
      </c>
      <c r="AF971" s="137">
        <f t="shared" si="194"/>
        <v>0</v>
      </c>
      <c r="AG971" s="137">
        <f t="shared" si="195"/>
        <v>0</v>
      </c>
      <c r="AH971" s="137">
        <f t="shared" si="196"/>
        <v>0</v>
      </c>
      <c r="AI971" s="137">
        <f t="shared" si="197"/>
        <v>0</v>
      </c>
      <c r="AJ971" s="137">
        <f t="shared" si="198"/>
        <v>0</v>
      </c>
      <c r="AK971" s="137">
        <f t="shared" si="199"/>
        <v>0</v>
      </c>
      <c r="AL971" s="145"/>
      <c r="AM971" s="133">
        <f t="shared" si="200"/>
        <v>0</v>
      </c>
      <c r="AO971" s="133">
        <f t="shared" si="201"/>
        <v>0</v>
      </c>
    </row>
    <row r="972" spans="1:41" s="133" customFormat="1" ht="18" customHeight="1">
      <c r="A972" s="594">
        <v>964</v>
      </c>
      <c r="B972" s="440" t="s">
        <v>2056</v>
      </c>
      <c r="C972" s="247" t="s">
        <v>2057</v>
      </c>
      <c r="D972" s="247" t="s">
        <v>40</v>
      </c>
      <c r="E972" s="439">
        <v>1998</v>
      </c>
      <c r="F972" s="43">
        <v>87</v>
      </c>
      <c r="G972" s="19"/>
      <c r="H972" s="19"/>
      <c r="I972" s="19" t="s">
        <v>37</v>
      </c>
      <c r="J972" s="19"/>
      <c r="K972" s="19"/>
      <c r="L972" s="19"/>
      <c r="M972" s="19"/>
      <c r="N972" s="19"/>
      <c r="O972" s="19"/>
      <c r="P972" s="840"/>
      <c r="Q972" s="439" t="s">
        <v>2147</v>
      </c>
      <c r="R972" s="92" t="s">
        <v>67</v>
      </c>
      <c r="S972" s="19"/>
      <c r="T972" s="19"/>
      <c r="U972" s="19"/>
      <c r="V972" s="19">
        <v>1</v>
      </c>
      <c r="X972" s="143"/>
      <c r="Y972" s="144"/>
      <c r="AB972" s="137">
        <f t="shared" si="190"/>
        <v>0</v>
      </c>
      <c r="AC972" s="137">
        <f t="shared" si="191"/>
        <v>0</v>
      </c>
      <c r="AD972" s="137">
        <f t="shared" si="192"/>
        <v>1</v>
      </c>
      <c r="AE972" s="137">
        <f t="shared" si="193"/>
        <v>0</v>
      </c>
      <c r="AF972" s="137">
        <f t="shared" si="194"/>
        <v>0</v>
      </c>
      <c r="AG972" s="137">
        <f t="shared" si="195"/>
        <v>0</v>
      </c>
      <c r="AH972" s="137">
        <f t="shared" si="196"/>
        <v>0</v>
      </c>
      <c r="AI972" s="137">
        <f t="shared" si="197"/>
        <v>0</v>
      </c>
      <c r="AJ972" s="137">
        <f t="shared" si="198"/>
        <v>0</v>
      </c>
      <c r="AK972" s="137">
        <f t="shared" si="199"/>
        <v>0</v>
      </c>
      <c r="AL972" s="145"/>
      <c r="AM972" s="133">
        <f t="shared" si="200"/>
        <v>0</v>
      </c>
      <c r="AO972" s="133">
        <f t="shared" si="201"/>
        <v>0</v>
      </c>
    </row>
    <row r="973" spans="1:41" s="133" customFormat="1" ht="26.25" customHeight="1">
      <c r="A973" s="594">
        <v>965</v>
      </c>
      <c r="B973" s="440" t="s">
        <v>2058</v>
      </c>
      <c r="C973" s="247" t="s">
        <v>2059</v>
      </c>
      <c r="D973" s="247" t="s">
        <v>2060</v>
      </c>
      <c r="E973" s="439">
        <v>1998</v>
      </c>
      <c r="F973" s="43">
        <v>11</v>
      </c>
      <c r="G973" s="19"/>
      <c r="H973" s="19"/>
      <c r="I973" s="19" t="s">
        <v>37</v>
      </c>
      <c r="J973" s="19"/>
      <c r="K973" s="19"/>
      <c r="L973" s="19"/>
      <c r="M973" s="19"/>
      <c r="N973" s="19"/>
      <c r="O973" s="19"/>
      <c r="P973" s="840"/>
      <c r="Q973" s="439" t="s">
        <v>2147</v>
      </c>
      <c r="R973" s="92" t="s">
        <v>67</v>
      </c>
      <c r="S973" s="19"/>
      <c r="T973" s="19"/>
      <c r="U973" s="19"/>
      <c r="V973" s="19">
        <v>1</v>
      </c>
      <c r="X973" s="143"/>
      <c r="Y973" s="144"/>
      <c r="AB973" s="137">
        <f t="shared" si="190"/>
        <v>0</v>
      </c>
      <c r="AC973" s="137">
        <f t="shared" si="191"/>
        <v>0</v>
      </c>
      <c r="AD973" s="137">
        <f t="shared" si="192"/>
        <v>1</v>
      </c>
      <c r="AE973" s="137">
        <f t="shared" si="193"/>
        <v>0</v>
      </c>
      <c r="AF973" s="137">
        <f t="shared" si="194"/>
        <v>0</v>
      </c>
      <c r="AG973" s="137">
        <f t="shared" si="195"/>
        <v>0</v>
      </c>
      <c r="AH973" s="137">
        <f t="shared" si="196"/>
        <v>0</v>
      </c>
      <c r="AI973" s="137">
        <f t="shared" si="197"/>
        <v>0</v>
      </c>
      <c r="AJ973" s="137">
        <f t="shared" si="198"/>
        <v>0</v>
      </c>
      <c r="AK973" s="137">
        <f t="shared" si="199"/>
        <v>0</v>
      </c>
      <c r="AL973" s="145"/>
      <c r="AM973" s="133">
        <f t="shared" si="200"/>
        <v>0</v>
      </c>
      <c r="AO973" s="133">
        <f t="shared" si="201"/>
        <v>0</v>
      </c>
    </row>
    <row r="974" spans="1:41" s="133" customFormat="1" ht="26.25" customHeight="1">
      <c r="A974" s="594">
        <v>966</v>
      </c>
      <c r="B974" s="440" t="s">
        <v>2061</v>
      </c>
      <c r="C974" s="247" t="s">
        <v>2059</v>
      </c>
      <c r="D974" s="247" t="s">
        <v>2060</v>
      </c>
      <c r="E974" s="439">
        <v>1998</v>
      </c>
      <c r="F974" s="43">
        <v>10</v>
      </c>
      <c r="G974" s="19"/>
      <c r="H974" s="19"/>
      <c r="I974" s="19" t="s">
        <v>37</v>
      </c>
      <c r="J974" s="19"/>
      <c r="K974" s="19"/>
      <c r="L974" s="19"/>
      <c r="M974" s="19"/>
      <c r="N974" s="19"/>
      <c r="O974" s="19"/>
      <c r="P974" s="840"/>
      <c r="Q974" s="439" t="s">
        <v>2147</v>
      </c>
      <c r="R974" s="92" t="s">
        <v>67</v>
      </c>
      <c r="S974" s="19"/>
      <c r="T974" s="19"/>
      <c r="U974" s="19"/>
      <c r="V974" s="19">
        <v>1</v>
      </c>
      <c r="X974" s="143"/>
      <c r="Y974" s="144"/>
      <c r="AB974" s="137">
        <f t="shared" si="190"/>
        <v>0</v>
      </c>
      <c r="AC974" s="137">
        <f t="shared" si="191"/>
        <v>0</v>
      </c>
      <c r="AD974" s="137">
        <f t="shared" si="192"/>
        <v>1</v>
      </c>
      <c r="AE974" s="137">
        <f t="shared" si="193"/>
        <v>0</v>
      </c>
      <c r="AF974" s="137">
        <f t="shared" si="194"/>
        <v>0</v>
      </c>
      <c r="AG974" s="137">
        <f t="shared" si="195"/>
        <v>0</v>
      </c>
      <c r="AH974" s="137">
        <f t="shared" si="196"/>
        <v>0</v>
      </c>
      <c r="AI974" s="137">
        <f t="shared" si="197"/>
        <v>0</v>
      </c>
      <c r="AJ974" s="137">
        <f t="shared" si="198"/>
        <v>0</v>
      </c>
      <c r="AK974" s="137">
        <f t="shared" si="199"/>
        <v>0</v>
      </c>
      <c r="AL974" s="145"/>
      <c r="AM974" s="133">
        <f t="shared" si="200"/>
        <v>0</v>
      </c>
      <c r="AO974" s="133">
        <f t="shared" si="201"/>
        <v>0</v>
      </c>
    </row>
    <row r="975" spans="1:41" s="133" customFormat="1" ht="26.25" customHeight="1">
      <c r="A975" s="594">
        <v>967</v>
      </c>
      <c r="B975" s="440" t="s">
        <v>2062</v>
      </c>
      <c r="C975" s="247" t="s">
        <v>2063</v>
      </c>
      <c r="D975" s="247" t="s">
        <v>2060</v>
      </c>
      <c r="E975" s="439">
        <v>1997</v>
      </c>
      <c r="F975" s="43">
        <v>16</v>
      </c>
      <c r="G975" s="19"/>
      <c r="H975" s="19"/>
      <c r="I975" s="19" t="s">
        <v>37</v>
      </c>
      <c r="J975" s="19"/>
      <c r="K975" s="19"/>
      <c r="L975" s="19"/>
      <c r="M975" s="19"/>
      <c r="N975" s="19"/>
      <c r="O975" s="19"/>
      <c r="P975" s="840"/>
      <c r="Q975" s="439" t="s">
        <v>2147</v>
      </c>
      <c r="R975" s="92" t="s">
        <v>67</v>
      </c>
      <c r="S975" s="19"/>
      <c r="T975" s="19"/>
      <c r="U975" s="19"/>
      <c r="V975" s="19">
        <v>1</v>
      </c>
      <c r="X975" s="143"/>
      <c r="Y975" s="144"/>
      <c r="AB975" s="137">
        <f t="shared" si="190"/>
        <v>0</v>
      </c>
      <c r="AC975" s="137">
        <f t="shared" si="191"/>
        <v>0</v>
      </c>
      <c r="AD975" s="137">
        <f t="shared" si="192"/>
        <v>1</v>
      </c>
      <c r="AE975" s="137">
        <f t="shared" si="193"/>
        <v>0</v>
      </c>
      <c r="AF975" s="137">
        <f t="shared" si="194"/>
        <v>0</v>
      </c>
      <c r="AG975" s="137">
        <f t="shared" si="195"/>
        <v>0</v>
      </c>
      <c r="AH975" s="137">
        <f t="shared" si="196"/>
        <v>0</v>
      </c>
      <c r="AI975" s="137">
        <f t="shared" si="197"/>
        <v>0</v>
      </c>
      <c r="AJ975" s="137">
        <f t="shared" si="198"/>
        <v>0</v>
      </c>
      <c r="AK975" s="137">
        <f t="shared" si="199"/>
        <v>0</v>
      </c>
      <c r="AL975" s="145"/>
      <c r="AM975" s="133">
        <f t="shared" si="200"/>
        <v>0</v>
      </c>
      <c r="AO975" s="133">
        <f t="shared" si="201"/>
        <v>0</v>
      </c>
    </row>
    <row r="976" spans="1:41" s="133" customFormat="1" ht="26.25" customHeight="1">
      <c r="A976" s="594">
        <v>968</v>
      </c>
      <c r="B976" s="440" t="s">
        <v>2064</v>
      </c>
      <c r="C976" s="247" t="s">
        <v>2059</v>
      </c>
      <c r="D976" s="247" t="s">
        <v>2060</v>
      </c>
      <c r="E976" s="439">
        <v>1997</v>
      </c>
      <c r="F976" s="43">
        <v>11</v>
      </c>
      <c r="G976" s="19"/>
      <c r="H976" s="19"/>
      <c r="I976" s="19" t="s">
        <v>37</v>
      </c>
      <c r="J976" s="19"/>
      <c r="K976" s="19"/>
      <c r="L976" s="19"/>
      <c r="M976" s="19"/>
      <c r="N976" s="19"/>
      <c r="O976" s="19"/>
      <c r="P976" s="840"/>
      <c r="Q976" s="439" t="s">
        <v>2147</v>
      </c>
      <c r="R976" s="92" t="s">
        <v>67</v>
      </c>
      <c r="S976" s="19"/>
      <c r="T976" s="19"/>
      <c r="U976" s="19"/>
      <c r="V976" s="19">
        <v>1</v>
      </c>
      <c r="X976" s="143"/>
      <c r="Y976" s="144"/>
      <c r="AB976" s="137">
        <f t="shared" si="190"/>
        <v>0</v>
      </c>
      <c r="AC976" s="137">
        <f t="shared" si="191"/>
        <v>0</v>
      </c>
      <c r="AD976" s="137">
        <f t="shared" si="192"/>
        <v>1</v>
      </c>
      <c r="AE976" s="137">
        <f t="shared" si="193"/>
        <v>0</v>
      </c>
      <c r="AF976" s="137">
        <f t="shared" si="194"/>
        <v>0</v>
      </c>
      <c r="AG976" s="137">
        <f t="shared" si="195"/>
        <v>0</v>
      </c>
      <c r="AH976" s="137">
        <f t="shared" si="196"/>
        <v>0</v>
      </c>
      <c r="AI976" s="137">
        <f t="shared" si="197"/>
        <v>0</v>
      </c>
      <c r="AJ976" s="137">
        <f t="shared" si="198"/>
        <v>0</v>
      </c>
      <c r="AK976" s="137">
        <f t="shared" si="199"/>
        <v>0</v>
      </c>
      <c r="AL976" s="145"/>
      <c r="AM976" s="133">
        <f t="shared" si="200"/>
        <v>0</v>
      </c>
      <c r="AO976" s="133">
        <f t="shared" si="201"/>
        <v>0</v>
      </c>
    </row>
    <row r="977" spans="1:41" s="133" customFormat="1" ht="26.25" customHeight="1">
      <c r="A977" s="594">
        <v>969</v>
      </c>
      <c r="B977" s="440" t="s">
        <v>2065</v>
      </c>
      <c r="C977" s="247" t="s">
        <v>2059</v>
      </c>
      <c r="D977" s="247" t="s">
        <v>2060</v>
      </c>
      <c r="E977" s="439">
        <v>1999</v>
      </c>
      <c r="F977" s="43">
        <v>10</v>
      </c>
      <c r="G977" s="19"/>
      <c r="H977" s="19"/>
      <c r="I977" s="19" t="s">
        <v>37</v>
      </c>
      <c r="J977" s="19"/>
      <c r="K977" s="19"/>
      <c r="L977" s="19"/>
      <c r="M977" s="19"/>
      <c r="N977" s="19"/>
      <c r="O977" s="19"/>
      <c r="P977" s="840"/>
      <c r="Q977" s="439" t="s">
        <v>2147</v>
      </c>
      <c r="R977" s="92" t="s">
        <v>67</v>
      </c>
      <c r="S977" s="19"/>
      <c r="T977" s="19"/>
      <c r="U977" s="19"/>
      <c r="V977" s="19">
        <v>1</v>
      </c>
      <c r="X977" s="143"/>
      <c r="Y977" s="144"/>
      <c r="AB977" s="137">
        <f t="shared" si="190"/>
        <v>0</v>
      </c>
      <c r="AC977" s="137">
        <f t="shared" si="191"/>
        <v>0</v>
      </c>
      <c r="AD977" s="137">
        <f t="shared" si="192"/>
        <v>1</v>
      </c>
      <c r="AE977" s="137">
        <f t="shared" si="193"/>
        <v>0</v>
      </c>
      <c r="AF977" s="137">
        <f t="shared" si="194"/>
        <v>0</v>
      </c>
      <c r="AG977" s="137">
        <f t="shared" si="195"/>
        <v>0</v>
      </c>
      <c r="AH977" s="137">
        <f t="shared" si="196"/>
        <v>0</v>
      </c>
      <c r="AI977" s="137">
        <f t="shared" si="197"/>
        <v>0</v>
      </c>
      <c r="AJ977" s="137">
        <f t="shared" si="198"/>
        <v>0</v>
      </c>
      <c r="AK977" s="137">
        <f t="shared" si="199"/>
        <v>0</v>
      </c>
      <c r="AL977" s="145"/>
      <c r="AM977" s="133">
        <f t="shared" si="200"/>
        <v>0</v>
      </c>
      <c r="AO977" s="133">
        <f t="shared" si="201"/>
        <v>0</v>
      </c>
    </row>
    <row r="978" spans="1:41" s="133" customFormat="1" ht="26.25" customHeight="1">
      <c r="A978" s="594">
        <v>970</v>
      </c>
      <c r="B978" s="440" t="s">
        <v>2066</v>
      </c>
      <c r="C978" s="247" t="s">
        <v>2059</v>
      </c>
      <c r="D978" s="247" t="s">
        <v>2060</v>
      </c>
      <c r="E978" s="439">
        <v>1999</v>
      </c>
      <c r="F978" s="43">
        <v>11</v>
      </c>
      <c r="G978" s="19"/>
      <c r="H978" s="19"/>
      <c r="I978" s="19" t="s">
        <v>37</v>
      </c>
      <c r="J978" s="19"/>
      <c r="K978" s="19"/>
      <c r="L978" s="19"/>
      <c r="M978" s="19"/>
      <c r="N978" s="19"/>
      <c r="O978" s="19"/>
      <c r="P978" s="840"/>
      <c r="Q978" s="439" t="s">
        <v>2147</v>
      </c>
      <c r="R978" s="92" t="s">
        <v>67</v>
      </c>
      <c r="S978" s="19"/>
      <c r="T978" s="19"/>
      <c r="U978" s="19"/>
      <c r="V978" s="19">
        <v>1</v>
      </c>
      <c r="X978" s="143"/>
      <c r="Y978" s="144"/>
      <c r="AB978" s="137">
        <f t="shared" si="190"/>
        <v>0</v>
      </c>
      <c r="AC978" s="137">
        <f t="shared" si="191"/>
        <v>0</v>
      </c>
      <c r="AD978" s="137">
        <f t="shared" si="192"/>
        <v>1</v>
      </c>
      <c r="AE978" s="137">
        <f t="shared" si="193"/>
        <v>0</v>
      </c>
      <c r="AF978" s="137">
        <f t="shared" si="194"/>
        <v>0</v>
      </c>
      <c r="AG978" s="137">
        <f t="shared" si="195"/>
        <v>0</v>
      </c>
      <c r="AH978" s="137">
        <f t="shared" si="196"/>
        <v>0</v>
      </c>
      <c r="AI978" s="137">
        <f t="shared" si="197"/>
        <v>0</v>
      </c>
      <c r="AJ978" s="137">
        <f t="shared" si="198"/>
        <v>0</v>
      </c>
      <c r="AK978" s="137">
        <f t="shared" si="199"/>
        <v>0</v>
      </c>
      <c r="AL978" s="145"/>
      <c r="AM978" s="133">
        <f t="shared" si="200"/>
        <v>0</v>
      </c>
      <c r="AO978" s="133">
        <f t="shared" si="201"/>
        <v>0</v>
      </c>
    </row>
    <row r="979" spans="1:41" s="133" customFormat="1" ht="26.25" customHeight="1">
      <c r="A979" s="594">
        <v>971</v>
      </c>
      <c r="B979" s="440" t="s">
        <v>2067</v>
      </c>
      <c r="C979" s="247" t="s">
        <v>2063</v>
      </c>
      <c r="D979" s="247" t="s">
        <v>2060</v>
      </c>
      <c r="E979" s="439">
        <v>1998</v>
      </c>
      <c r="F979" s="43">
        <v>11</v>
      </c>
      <c r="G979" s="19"/>
      <c r="H979" s="19"/>
      <c r="I979" s="19" t="s">
        <v>37</v>
      </c>
      <c r="J979" s="19"/>
      <c r="K979" s="19"/>
      <c r="L979" s="19"/>
      <c r="M979" s="19"/>
      <c r="N979" s="19"/>
      <c r="O979" s="19"/>
      <c r="P979" s="840"/>
      <c r="Q979" s="439" t="s">
        <v>2147</v>
      </c>
      <c r="R979" s="92" t="s">
        <v>67</v>
      </c>
      <c r="S979" s="19"/>
      <c r="T979" s="19"/>
      <c r="U979" s="19"/>
      <c r="V979" s="19">
        <v>1</v>
      </c>
      <c r="X979" s="143"/>
      <c r="Y979" s="144"/>
      <c r="AB979" s="137">
        <f t="shared" si="190"/>
        <v>0</v>
      </c>
      <c r="AC979" s="137">
        <f t="shared" si="191"/>
        <v>0</v>
      </c>
      <c r="AD979" s="137">
        <f t="shared" si="192"/>
        <v>1</v>
      </c>
      <c r="AE979" s="137">
        <f t="shared" si="193"/>
        <v>0</v>
      </c>
      <c r="AF979" s="137">
        <f t="shared" si="194"/>
        <v>0</v>
      </c>
      <c r="AG979" s="137">
        <f t="shared" si="195"/>
        <v>0</v>
      </c>
      <c r="AH979" s="137">
        <f t="shared" si="196"/>
        <v>0</v>
      </c>
      <c r="AI979" s="137">
        <f t="shared" si="197"/>
        <v>0</v>
      </c>
      <c r="AJ979" s="137">
        <f t="shared" si="198"/>
        <v>0</v>
      </c>
      <c r="AK979" s="137">
        <f t="shared" si="199"/>
        <v>0</v>
      </c>
      <c r="AL979" s="145"/>
      <c r="AM979" s="133">
        <f t="shared" si="200"/>
        <v>0</v>
      </c>
      <c r="AO979" s="133">
        <f t="shared" si="201"/>
        <v>0</v>
      </c>
    </row>
    <row r="980" spans="1:41" s="133" customFormat="1" ht="26.25" customHeight="1">
      <c r="A980" s="594">
        <v>972</v>
      </c>
      <c r="B980" s="440" t="s">
        <v>2068</v>
      </c>
      <c r="C980" s="247" t="s">
        <v>2069</v>
      </c>
      <c r="D980" s="247" t="s">
        <v>2060</v>
      </c>
      <c r="E980" s="439">
        <v>1998</v>
      </c>
      <c r="F980" s="43">
        <v>12</v>
      </c>
      <c r="G980" s="19"/>
      <c r="H980" s="19"/>
      <c r="I980" s="19" t="s">
        <v>37</v>
      </c>
      <c r="J980" s="19"/>
      <c r="K980" s="19"/>
      <c r="L980" s="19"/>
      <c r="M980" s="19"/>
      <c r="N980" s="19"/>
      <c r="O980" s="19"/>
      <c r="P980" s="840"/>
      <c r="Q980" s="439" t="s">
        <v>2147</v>
      </c>
      <c r="R980" s="92" t="s">
        <v>67</v>
      </c>
      <c r="S980" s="19"/>
      <c r="T980" s="19"/>
      <c r="U980" s="19"/>
      <c r="V980" s="19">
        <v>1</v>
      </c>
      <c r="X980" s="143"/>
      <c r="Y980" s="144"/>
      <c r="AB980" s="137">
        <f t="shared" si="190"/>
        <v>0</v>
      </c>
      <c r="AC980" s="137">
        <f t="shared" si="191"/>
        <v>0</v>
      </c>
      <c r="AD980" s="137">
        <f t="shared" si="192"/>
        <v>1</v>
      </c>
      <c r="AE980" s="137">
        <f t="shared" si="193"/>
        <v>0</v>
      </c>
      <c r="AF980" s="137">
        <f t="shared" si="194"/>
        <v>0</v>
      </c>
      <c r="AG980" s="137">
        <f t="shared" si="195"/>
        <v>0</v>
      </c>
      <c r="AH980" s="137">
        <f t="shared" si="196"/>
        <v>0</v>
      </c>
      <c r="AI980" s="137">
        <f t="shared" si="197"/>
        <v>0</v>
      </c>
      <c r="AJ980" s="137">
        <f t="shared" si="198"/>
        <v>0</v>
      </c>
      <c r="AK980" s="137">
        <f t="shared" si="199"/>
        <v>0</v>
      </c>
      <c r="AL980" s="145"/>
      <c r="AM980" s="133">
        <f t="shared" si="200"/>
        <v>0</v>
      </c>
      <c r="AO980" s="133">
        <f t="shared" si="201"/>
        <v>0</v>
      </c>
    </row>
    <row r="981" spans="1:41" s="133" customFormat="1" ht="26.25" customHeight="1">
      <c r="A981" s="594">
        <v>973</v>
      </c>
      <c r="B981" s="440" t="s">
        <v>2070</v>
      </c>
      <c r="C981" s="247" t="s">
        <v>2059</v>
      </c>
      <c r="D981" s="247" t="s">
        <v>2060</v>
      </c>
      <c r="E981" s="439">
        <v>1998</v>
      </c>
      <c r="F981" s="43">
        <v>11</v>
      </c>
      <c r="G981" s="19"/>
      <c r="H981" s="19"/>
      <c r="I981" s="19" t="s">
        <v>37</v>
      </c>
      <c r="J981" s="19"/>
      <c r="K981" s="19"/>
      <c r="L981" s="19"/>
      <c r="M981" s="19"/>
      <c r="N981" s="19"/>
      <c r="O981" s="19"/>
      <c r="P981" s="840"/>
      <c r="Q981" s="439" t="s">
        <v>2147</v>
      </c>
      <c r="R981" s="92" t="s">
        <v>67</v>
      </c>
      <c r="S981" s="19"/>
      <c r="T981" s="19"/>
      <c r="U981" s="19"/>
      <c r="V981" s="19">
        <v>1</v>
      </c>
      <c r="X981" s="143"/>
      <c r="Y981" s="144"/>
      <c r="AB981" s="137">
        <f t="shared" si="190"/>
        <v>0</v>
      </c>
      <c r="AC981" s="137">
        <f t="shared" si="191"/>
        <v>0</v>
      </c>
      <c r="AD981" s="137">
        <f t="shared" si="192"/>
        <v>1</v>
      </c>
      <c r="AE981" s="137">
        <f t="shared" si="193"/>
        <v>0</v>
      </c>
      <c r="AF981" s="137">
        <f t="shared" si="194"/>
        <v>0</v>
      </c>
      <c r="AG981" s="137">
        <f t="shared" si="195"/>
        <v>0</v>
      </c>
      <c r="AH981" s="137">
        <f t="shared" si="196"/>
        <v>0</v>
      </c>
      <c r="AI981" s="137">
        <f t="shared" si="197"/>
        <v>0</v>
      </c>
      <c r="AJ981" s="137">
        <f t="shared" si="198"/>
        <v>0</v>
      </c>
      <c r="AK981" s="137">
        <f t="shared" si="199"/>
        <v>0</v>
      </c>
      <c r="AL981" s="145"/>
      <c r="AM981" s="133">
        <f t="shared" si="200"/>
        <v>0</v>
      </c>
      <c r="AO981" s="133">
        <f t="shared" si="201"/>
        <v>0</v>
      </c>
    </row>
    <row r="982" spans="1:41" s="133" customFormat="1" ht="26.25" customHeight="1">
      <c r="A982" s="594">
        <v>974</v>
      </c>
      <c r="B982" s="440" t="s">
        <v>2071</v>
      </c>
      <c r="C982" s="247" t="s">
        <v>2063</v>
      </c>
      <c r="D982" s="247" t="s">
        <v>2060</v>
      </c>
      <c r="E982" s="439">
        <v>1999</v>
      </c>
      <c r="F982" s="43">
        <v>11</v>
      </c>
      <c r="G982" s="19"/>
      <c r="H982" s="19"/>
      <c r="I982" s="19" t="s">
        <v>37</v>
      </c>
      <c r="J982" s="19"/>
      <c r="K982" s="19"/>
      <c r="L982" s="19"/>
      <c r="M982" s="19"/>
      <c r="N982" s="19"/>
      <c r="O982" s="19"/>
      <c r="P982" s="840"/>
      <c r="Q982" s="439" t="s">
        <v>2147</v>
      </c>
      <c r="R982" s="92" t="s">
        <v>67</v>
      </c>
      <c r="S982" s="19"/>
      <c r="T982" s="19"/>
      <c r="U982" s="19"/>
      <c r="V982" s="19">
        <v>1</v>
      </c>
      <c r="X982" s="143"/>
      <c r="Y982" s="144"/>
      <c r="AB982" s="137">
        <f t="shared" si="190"/>
        <v>0</v>
      </c>
      <c r="AC982" s="137">
        <f t="shared" si="191"/>
        <v>0</v>
      </c>
      <c r="AD982" s="137">
        <f t="shared" si="192"/>
        <v>1</v>
      </c>
      <c r="AE982" s="137">
        <f t="shared" si="193"/>
        <v>0</v>
      </c>
      <c r="AF982" s="137">
        <f t="shared" si="194"/>
        <v>0</v>
      </c>
      <c r="AG982" s="137">
        <f t="shared" si="195"/>
        <v>0</v>
      </c>
      <c r="AH982" s="137">
        <f t="shared" si="196"/>
        <v>0</v>
      </c>
      <c r="AI982" s="137">
        <f t="shared" si="197"/>
        <v>0</v>
      </c>
      <c r="AJ982" s="137">
        <f t="shared" si="198"/>
        <v>0</v>
      </c>
      <c r="AK982" s="137">
        <f t="shared" si="199"/>
        <v>0</v>
      </c>
      <c r="AL982" s="145"/>
      <c r="AM982" s="133">
        <f t="shared" si="200"/>
        <v>0</v>
      </c>
      <c r="AO982" s="133">
        <f t="shared" si="201"/>
        <v>0</v>
      </c>
    </row>
    <row r="983" spans="1:41" s="133" customFormat="1" ht="14.25" customHeight="1">
      <c r="A983" s="594">
        <v>975</v>
      </c>
      <c r="B983" s="440" t="s">
        <v>2072</v>
      </c>
      <c r="C983" s="247" t="s">
        <v>2073</v>
      </c>
      <c r="D983" s="247" t="s">
        <v>40</v>
      </c>
      <c r="E983" s="439">
        <v>2000</v>
      </c>
      <c r="F983" s="43">
        <v>12</v>
      </c>
      <c r="G983" s="19" t="s">
        <v>37</v>
      </c>
      <c r="H983" s="19"/>
      <c r="I983" s="19"/>
      <c r="J983" s="19"/>
      <c r="K983" s="19"/>
      <c r="L983" s="19"/>
      <c r="M983" s="19"/>
      <c r="N983" s="19"/>
      <c r="O983" s="19"/>
      <c r="P983" s="840"/>
      <c r="Q983" s="439" t="s">
        <v>2147</v>
      </c>
      <c r="R983" s="92" t="s">
        <v>67</v>
      </c>
      <c r="S983" s="19"/>
      <c r="T983" s="19"/>
      <c r="U983" s="19"/>
      <c r="V983" s="19">
        <v>1</v>
      </c>
      <c r="X983" s="143"/>
      <c r="Y983" s="144"/>
      <c r="AB983" s="137">
        <f t="shared" si="190"/>
        <v>1</v>
      </c>
      <c r="AC983" s="137">
        <f t="shared" si="191"/>
        <v>0</v>
      </c>
      <c r="AD983" s="137">
        <f t="shared" si="192"/>
        <v>0</v>
      </c>
      <c r="AE983" s="137">
        <f t="shared" si="193"/>
        <v>0</v>
      </c>
      <c r="AF983" s="137">
        <f t="shared" si="194"/>
        <v>0</v>
      </c>
      <c r="AG983" s="137">
        <f t="shared" si="195"/>
        <v>0</v>
      </c>
      <c r="AH983" s="137">
        <f t="shared" si="196"/>
        <v>0</v>
      </c>
      <c r="AI983" s="137">
        <f t="shared" si="197"/>
        <v>0</v>
      </c>
      <c r="AJ983" s="137">
        <f t="shared" si="198"/>
        <v>0</v>
      </c>
      <c r="AK983" s="137">
        <f t="shared" si="199"/>
        <v>0</v>
      </c>
      <c r="AL983" s="145"/>
      <c r="AM983" s="133">
        <f t="shared" si="200"/>
        <v>0</v>
      </c>
      <c r="AO983" s="133">
        <f t="shared" si="201"/>
        <v>0</v>
      </c>
    </row>
    <row r="984" spans="1:41" s="133" customFormat="1" ht="14.25" customHeight="1">
      <c r="A984" s="594">
        <v>976</v>
      </c>
      <c r="B984" s="440" t="s">
        <v>2074</v>
      </c>
      <c r="C984" s="247" t="s">
        <v>2075</v>
      </c>
      <c r="D984" s="247" t="s">
        <v>2076</v>
      </c>
      <c r="E984" s="439">
        <v>2011</v>
      </c>
      <c r="F984" s="43">
        <v>10</v>
      </c>
      <c r="G984" s="19"/>
      <c r="H984" s="19"/>
      <c r="I984" s="19" t="s">
        <v>37</v>
      </c>
      <c r="J984" s="19"/>
      <c r="K984" s="19"/>
      <c r="L984" s="19"/>
      <c r="M984" s="19"/>
      <c r="N984" s="19"/>
      <c r="O984" s="19"/>
      <c r="P984" s="840"/>
      <c r="Q984" s="439" t="s">
        <v>2147</v>
      </c>
      <c r="R984" s="92" t="s">
        <v>67</v>
      </c>
      <c r="S984" s="19">
        <v>1</v>
      </c>
      <c r="T984" s="19"/>
      <c r="U984" s="19"/>
      <c r="V984" s="19"/>
      <c r="X984" s="143"/>
      <c r="Y984" s="144"/>
      <c r="AB984" s="137">
        <f t="shared" si="190"/>
        <v>0</v>
      </c>
      <c r="AC984" s="137">
        <f t="shared" si="191"/>
        <v>0</v>
      </c>
      <c r="AD984" s="137">
        <f t="shared" si="192"/>
        <v>1</v>
      </c>
      <c r="AE984" s="137">
        <f t="shared" si="193"/>
        <v>0</v>
      </c>
      <c r="AF984" s="137">
        <f t="shared" si="194"/>
        <v>0</v>
      </c>
      <c r="AG984" s="137">
        <f t="shared" si="195"/>
        <v>0</v>
      </c>
      <c r="AH984" s="137">
        <f t="shared" si="196"/>
        <v>0</v>
      </c>
      <c r="AI984" s="137">
        <f t="shared" si="197"/>
        <v>0</v>
      </c>
      <c r="AJ984" s="137">
        <f t="shared" si="198"/>
        <v>0</v>
      </c>
      <c r="AK984" s="137">
        <f t="shared" si="199"/>
        <v>0</v>
      </c>
      <c r="AL984" s="145"/>
      <c r="AM984" s="133">
        <f t="shared" si="200"/>
        <v>0</v>
      </c>
      <c r="AO984" s="133">
        <f t="shared" si="201"/>
        <v>0</v>
      </c>
    </row>
    <row r="985" spans="1:41" s="133" customFormat="1" ht="14.25" customHeight="1">
      <c r="A985" s="594">
        <v>977</v>
      </c>
      <c r="B985" s="440" t="s">
        <v>2077</v>
      </c>
      <c r="C985" s="247" t="s">
        <v>2057</v>
      </c>
      <c r="D985" s="247" t="s">
        <v>2060</v>
      </c>
      <c r="E985" s="439">
        <v>1999</v>
      </c>
      <c r="F985" s="43">
        <v>10</v>
      </c>
      <c r="G985" s="19"/>
      <c r="H985" s="19" t="s">
        <v>37</v>
      </c>
      <c r="I985" s="19"/>
      <c r="J985" s="19"/>
      <c r="K985" s="19"/>
      <c r="L985" s="19"/>
      <c r="M985" s="19"/>
      <c r="N985" s="19"/>
      <c r="O985" s="19"/>
      <c r="P985" s="840"/>
      <c r="Q985" s="439" t="s">
        <v>2147</v>
      </c>
      <c r="R985" s="92" t="s">
        <v>67</v>
      </c>
      <c r="S985" s="19"/>
      <c r="T985" s="19"/>
      <c r="U985" s="19"/>
      <c r="V985" s="19">
        <v>1</v>
      </c>
      <c r="X985" s="143"/>
      <c r="Y985" s="144"/>
      <c r="AB985" s="137">
        <f t="shared" si="190"/>
        <v>0</v>
      </c>
      <c r="AC985" s="137">
        <f t="shared" si="191"/>
        <v>1</v>
      </c>
      <c r="AD985" s="137">
        <f t="shared" si="192"/>
        <v>0</v>
      </c>
      <c r="AE985" s="137">
        <f t="shared" si="193"/>
        <v>0</v>
      </c>
      <c r="AF985" s="137">
        <f t="shared" si="194"/>
        <v>0</v>
      </c>
      <c r="AG985" s="137">
        <f t="shared" si="195"/>
        <v>0</v>
      </c>
      <c r="AH985" s="137">
        <f t="shared" si="196"/>
        <v>0</v>
      </c>
      <c r="AI985" s="137">
        <f t="shared" si="197"/>
        <v>0</v>
      </c>
      <c r="AJ985" s="137">
        <f t="shared" si="198"/>
        <v>0</v>
      </c>
      <c r="AK985" s="137">
        <f t="shared" si="199"/>
        <v>0</v>
      </c>
      <c r="AL985" s="145"/>
      <c r="AM985" s="133">
        <f t="shared" si="200"/>
        <v>0</v>
      </c>
      <c r="AO985" s="133">
        <f t="shared" si="201"/>
        <v>0</v>
      </c>
    </row>
    <row r="986" spans="1:41" s="133" customFormat="1" ht="14.25" customHeight="1">
      <c r="A986" s="594">
        <v>978</v>
      </c>
      <c r="B986" s="440" t="s">
        <v>2078</v>
      </c>
      <c r="C986" s="247" t="s">
        <v>2079</v>
      </c>
      <c r="D986" s="247" t="s">
        <v>2060</v>
      </c>
      <c r="E986" s="439">
        <v>1999</v>
      </c>
      <c r="F986" s="43">
        <v>12</v>
      </c>
      <c r="G986" s="19"/>
      <c r="H986" s="19" t="s">
        <v>37</v>
      </c>
      <c r="I986" s="19"/>
      <c r="J986" s="19"/>
      <c r="K986" s="19"/>
      <c r="L986" s="19"/>
      <c r="M986" s="19"/>
      <c r="N986" s="19"/>
      <c r="O986" s="19"/>
      <c r="P986" s="840"/>
      <c r="Q986" s="439" t="s">
        <v>2147</v>
      </c>
      <c r="R986" s="92" t="s">
        <v>67</v>
      </c>
      <c r="S986" s="19"/>
      <c r="T986" s="19"/>
      <c r="U986" s="19"/>
      <c r="V986" s="19">
        <v>1</v>
      </c>
      <c r="X986" s="143"/>
      <c r="Y986" s="144"/>
      <c r="AB986" s="137">
        <f t="shared" si="190"/>
        <v>0</v>
      </c>
      <c r="AC986" s="137">
        <f t="shared" si="191"/>
        <v>1</v>
      </c>
      <c r="AD986" s="137">
        <f t="shared" si="192"/>
        <v>0</v>
      </c>
      <c r="AE986" s="137">
        <f t="shared" si="193"/>
        <v>0</v>
      </c>
      <c r="AF986" s="137">
        <f t="shared" si="194"/>
        <v>0</v>
      </c>
      <c r="AG986" s="137">
        <f t="shared" si="195"/>
        <v>0</v>
      </c>
      <c r="AH986" s="137">
        <f t="shared" si="196"/>
        <v>0</v>
      </c>
      <c r="AI986" s="137">
        <f t="shared" si="197"/>
        <v>0</v>
      </c>
      <c r="AJ986" s="137">
        <f t="shared" si="198"/>
        <v>0</v>
      </c>
      <c r="AK986" s="137">
        <f t="shared" si="199"/>
        <v>0</v>
      </c>
      <c r="AL986" s="145"/>
      <c r="AM986" s="133">
        <f t="shared" si="200"/>
        <v>0</v>
      </c>
      <c r="AO986" s="133">
        <f t="shared" si="201"/>
        <v>0</v>
      </c>
    </row>
    <row r="987" spans="1:41" s="133" customFormat="1" ht="14.25" customHeight="1">
      <c r="A987" s="594">
        <v>979</v>
      </c>
      <c r="B987" s="440" t="s">
        <v>2080</v>
      </c>
      <c r="C987" s="247" t="s">
        <v>2081</v>
      </c>
      <c r="D987" s="247" t="s">
        <v>2082</v>
      </c>
      <c r="E987" s="439">
        <v>1998</v>
      </c>
      <c r="F987" s="43">
        <v>9</v>
      </c>
      <c r="G987" s="19" t="s">
        <v>37</v>
      </c>
      <c r="H987" s="19"/>
      <c r="I987" s="19"/>
      <c r="J987" s="19"/>
      <c r="K987" s="19"/>
      <c r="L987" s="19"/>
      <c r="M987" s="19"/>
      <c r="N987" s="19"/>
      <c r="O987" s="19"/>
      <c r="P987" s="840"/>
      <c r="Q987" s="439" t="s">
        <v>2147</v>
      </c>
      <c r="R987" s="92" t="s">
        <v>68</v>
      </c>
      <c r="S987" s="19"/>
      <c r="T987" s="19"/>
      <c r="U987" s="19"/>
      <c r="V987" s="19">
        <v>1</v>
      </c>
      <c r="X987" s="143"/>
      <c r="Y987" s="144"/>
      <c r="AB987" s="137">
        <f t="shared" si="190"/>
        <v>1</v>
      </c>
      <c r="AC987" s="137">
        <f t="shared" si="191"/>
        <v>0</v>
      </c>
      <c r="AD987" s="137">
        <f t="shared" si="192"/>
        <v>0</v>
      </c>
      <c r="AE987" s="137">
        <f t="shared" si="193"/>
        <v>0</v>
      </c>
      <c r="AF987" s="137">
        <f t="shared" si="194"/>
        <v>0</v>
      </c>
      <c r="AG987" s="137">
        <f t="shared" si="195"/>
        <v>0</v>
      </c>
      <c r="AH987" s="137">
        <f t="shared" si="196"/>
        <v>0</v>
      </c>
      <c r="AI987" s="137">
        <f t="shared" si="197"/>
        <v>0</v>
      </c>
      <c r="AJ987" s="137">
        <f t="shared" si="198"/>
        <v>0</v>
      </c>
      <c r="AK987" s="137">
        <f t="shared" si="199"/>
        <v>0</v>
      </c>
      <c r="AL987" s="145"/>
      <c r="AM987" s="133">
        <f t="shared" si="200"/>
        <v>0</v>
      </c>
      <c r="AO987" s="133">
        <f t="shared" si="201"/>
        <v>0</v>
      </c>
    </row>
    <row r="988" spans="1:41" s="133" customFormat="1" ht="14.25" customHeight="1">
      <c r="A988" s="594">
        <v>980</v>
      </c>
      <c r="B988" s="440" t="s">
        <v>2083</v>
      </c>
      <c r="C988" s="247" t="s">
        <v>2075</v>
      </c>
      <c r="D988" s="247" t="s">
        <v>2082</v>
      </c>
      <c r="E988" s="439">
        <v>1998</v>
      </c>
      <c r="F988" s="43">
        <v>12</v>
      </c>
      <c r="G988" s="19"/>
      <c r="H988" s="19"/>
      <c r="I988" s="19"/>
      <c r="J988" s="19"/>
      <c r="K988" s="19"/>
      <c r="L988" s="19"/>
      <c r="M988" s="19"/>
      <c r="N988" s="19"/>
      <c r="O988" s="19"/>
      <c r="P988" s="840" t="s">
        <v>2084</v>
      </c>
      <c r="Q988" s="439" t="s">
        <v>2147</v>
      </c>
      <c r="R988" s="92" t="s">
        <v>68</v>
      </c>
      <c r="S988" s="19"/>
      <c r="T988" s="19"/>
      <c r="U988" s="19"/>
      <c r="V988" s="19">
        <v>1</v>
      </c>
      <c r="X988" s="143"/>
      <c r="Y988" s="144"/>
      <c r="AB988" s="137">
        <f t="shared" si="190"/>
        <v>0</v>
      </c>
      <c r="AC988" s="137">
        <f t="shared" si="191"/>
        <v>0</v>
      </c>
      <c r="AD988" s="137">
        <f t="shared" si="192"/>
        <v>0</v>
      </c>
      <c r="AE988" s="137">
        <f t="shared" si="193"/>
        <v>0</v>
      </c>
      <c r="AF988" s="137">
        <f t="shared" si="194"/>
        <v>0</v>
      </c>
      <c r="AG988" s="137">
        <f t="shared" si="195"/>
        <v>0</v>
      </c>
      <c r="AH988" s="137">
        <f t="shared" si="196"/>
        <v>0</v>
      </c>
      <c r="AI988" s="137">
        <f t="shared" si="197"/>
        <v>0</v>
      </c>
      <c r="AJ988" s="137">
        <f t="shared" si="198"/>
        <v>0</v>
      </c>
      <c r="AK988" s="137">
        <f t="shared" si="199"/>
        <v>1</v>
      </c>
      <c r="AL988" s="145"/>
      <c r="AM988" s="133">
        <f t="shared" si="200"/>
        <v>0</v>
      </c>
      <c r="AN988" s="133">
        <v>1</v>
      </c>
      <c r="AO988" s="133">
        <f t="shared" si="201"/>
        <v>1</v>
      </c>
    </row>
    <row r="989" spans="1:41" s="133" customFormat="1" ht="14.25" customHeight="1">
      <c r="A989" s="594">
        <v>981</v>
      </c>
      <c r="B989" s="440" t="s">
        <v>2085</v>
      </c>
      <c r="C989" s="247" t="s">
        <v>2057</v>
      </c>
      <c r="D989" s="247" t="s">
        <v>2082</v>
      </c>
      <c r="E989" s="439">
        <v>2001</v>
      </c>
      <c r="F989" s="43">
        <v>9</v>
      </c>
      <c r="G989" s="19" t="s">
        <v>37</v>
      </c>
      <c r="H989" s="19"/>
      <c r="I989" s="19"/>
      <c r="J989" s="19"/>
      <c r="K989" s="19"/>
      <c r="L989" s="19"/>
      <c r="M989" s="19"/>
      <c r="N989" s="19"/>
      <c r="O989" s="19"/>
      <c r="P989" s="840"/>
      <c r="Q989" s="439" t="s">
        <v>2147</v>
      </c>
      <c r="R989" s="92" t="s">
        <v>68</v>
      </c>
      <c r="S989" s="19"/>
      <c r="T989" s="19"/>
      <c r="U989" s="19"/>
      <c r="V989" s="19">
        <v>1</v>
      </c>
      <c r="X989" s="143"/>
      <c r="Y989" s="144"/>
      <c r="AB989" s="137">
        <f t="shared" si="190"/>
        <v>1</v>
      </c>
      <c r="AC989" s="137">
        <f t="shared" si="191"/>
        <v>0</v>
      </c>
      <c r="AD989" s="137">
        <f t="shared" si="192"/>
        <v>0</v>
      </c>
      <c r="AE989" s="137">
        <f t="shared" si="193"/>
        <v>0</v>
      </c>
      <c r="AF989" s="137">
        <f t="shared" si="194"/>
        <v>0</v>
      </c>
      <c r="AG989" s="137">
        <f t="shared" si="195"/>
        <v>0</v>
      </c>
      <c r="AH989" s="137">
        <f t="shared" si="196"/>
        <v>0</v>
      </c>
      <c r="AI989" s="137">
        <f t="shared" si="197"/>
        <v>0</v>
      </c>
      <c r="AJ989" s="137">
        <f t="shared" si="198"/>
        <v>0</v>
      </c>
      <c r="AK989" s="137">
        <f t="shared" si="199"/>
        <v>0</v>
      </c>
      <c r="AL989" s="145"/>
      <c r="AM989" s="133">
        <f t="shared" si="200"/>
        <v>0</v>
      </c>
      <c r="AO989" s="133">
        <f t="shared" si="201"/>
        <v>0</v>
      </c>
    </row>
    <row r="990" spans="1:41" s="133" customFormat="1" ht="14.25" customHeight="1">
      <c r="A990" s="594">
        <v>982</v>
      </c>
      <c r="B990" s="440" t="s">
        <v>2086</v>
      </c>
      <c r="C990" s="247" t="s">
        <v>2081</v>
      </c>
      <c r="D990" s="247" t="s">
        <v>2082</v>
      </c>
      <c r="E990" s="439">
        <v>1998</v>
      </c>
      <c r="F990" s="43">
        <v>12</v>
      </c>
      <c r="G990" s="19"/>
      <c r="H990" s="19"/>
      <c r="I990" s="19"/>
      <c r="J990" s="19"/>
      <c r="K990" s="19"/>
      <c r="L990" s="19"/>
      <c r="M990" s="19"/>
      <c r="N990" s="19"/>
      <c r="O990" s="19"/>
      <c r="P990" s="840" t="s">
        <v>2087</v>
      </c>
      <c r="Q990" s="439" t="s">
        <v>2147</v>
      </c>
      <c r="R990" s="92" t="s">
        <v>68</v>
      </c>
      <c r="S990" s="19"/>
      <c r="T990" s="19"/>
      <c r="U990" s="19"/>
      <c r="V990" s="19">
        <v>1</v>
      </c>
      <c r="X990" s="143"/>
      <c r="Y990" s="144"/>
      <c r="AB990" s="137">
        <f t="shared" si="190"/>
        <v>0</v>
      </c>
      <c r="AC990" s="137">
        <f t="shared" si="191"/>
        <v>0</v>
      </c>
      <c r="AD990" s="137">
        <f t="shared" si="192"/>
        <v>0</v>
      </c>
      <c r="AE990" s="137">
        <f t="shared" si="193"/>
        <v>0</v>
      </c>
      <c r="AF990" s="137">
        <f t="shared" si="194"/>
        <v>0</v>
      </c>
      <c r="AG990" s="137">
        <f t="shared" si="195"/>
        <v>0</v>
      </c>
      <c r="AH990" s="137">
        <f t="shared" si="196"/>
        <v>0</v>
      </c>
      <c r="AI990" s="137">
        <f t="shared" si="197"/>
        <v>0</v>
      </c>
      <c r="AJ990" s="137">
        <f t="shared" si="198"/>
        <v>0</v>
      </c>
      <c r="AK990" s="137">
        <f t="shared" si="199"/>
        <v>1</v>
      </c>
      <c r="AL990" s="145"/>
      <c r="AM990" s="133">
        <f t="shared" si="200"/>
        <v>0</v>
      </c>
      <c r="AN990" s="133">
        <v>1</v>
      </c>
      <c r="AO990" s="133">
        <f t="shared" si="201"/>
        <v>1</v>
      </c>
    </row>
    <row r="991" spans="1:41" s="133" customFormat="1" ht="25.5">
      <c r="A991" s="594">
        <v>983</v>
      </c>
      <c r="B991" s="440" t="s">
        <v>2088</v>
      </c>
      <c r="C991" s="247" t="s">
        <v>2089</v>
      </c>
      <c r="D991" s="247" t="s">
        <v>2090</v>
      </c>
      <c r="E991" s="439">
        <v>2004</v>
      </c>
      <c r="F991" s="43">
        <v>282</v>
      </c>
      <c r="G991" s="19"/>
      <c r="H991" s="19"/>
      <c r="I991" s="19"/>
      <c r="J991" s="19"/>
      <c r="K991" s="19"/>
      <c r="L991" s="19" t="s">
        <v>37</v>
      </c>
      <c r="M991" s="19"/>
      <c r="N991" s="19"/>
      <c r="O991" s="19"/>
      <c r="P991" s="840" t="s">
        <v>2091</v>
      </c>
      <c r="Q991" s="439" t="s">
        <v>2147</v>
      </c>
      <c r="R991" s="92" t="s">
        <v>68</v>
      </c>
      <c r="S991" s="19">
        <v>1</v>
      </c>
      <c r="T991" s="19"/>
      <c r="U991" s="19"/>
      <c r="V991" s="19"/>
      <c r="X991" s="143"/>
      <c r="Y991" s="144"/>
      <c r="AB991" s="137">
        <f t="shared" si="190"/>
        <v>0</v>
      </c>
      <c r="AC991" s="137">
        <f t="shared" si="191"/>
        <v>0</v>
      </c>
      <c r="AD991" s="137">
        <f t="shared" si="192"/>
        <v>0</v>
      </c>
      <c r="AE991" s="137">
        <f t="shared" si="193"/>
        <v>0</v>
      </c>
      <c r="AF991" s="137">
        <f t="shared" si="194"/>
        <v>0</v>
      </c>
      <c r="AG991" s="137">
        <f t="shared" si="195"/>
        <v>1</v>
      </c>
      <c r="AH991" s="137">
        <f t="shared" si="196"/>
        <v>0</v>
      </c>
      <c r="AI991" s="137">
        <f t="shared" si="197"/>
        <v>0</v>
      </c>
      <c r="AJ991" s="137">
        <f t="shared" si="198"/>
        <v>0</v>
      </c>
      <c r="AK991" s="137">
        <f t="shared" si="199"/>
        <v>1</v>
      </c>
      <c r="AL991" s="145"/>
      <c r="AM991" s="133">
        <f t="shared" si="200"/>
        <v>0</v>
      </c>
      <c r="AO991" s="133">
        <f t="shared" si="201"/>
        <v>1</v>
      </c>
    </row>
    <row r="992" spans="1:41" s="133" customFormat="1" ht="63.75">
      <c r="A992" s="594">
        <v>984</v>
      </c>
      <c r="B992" s="440" t="s">
        <v>2092</v>
      </c>
      <c r="C992" s="247" t="s">
        <v>2093</v>
      </c>
      <c r="D992" s="247" t="s">
        <v>2094</v>
      </c>
      <c r="E992" s="439">
        <v>1998</v>
      </c>
      <c r="F992" s="440" t="s">
        <v>2095</v>
      </c>
      <c r="G992" s="19" t="s">
        <v>3995</v>
      </c>
      <c r="H992" s="19" t="s">
        <v>3995</v>
      </c>
      <c r="I992" s="19" t="s">
        <v>3995</v>
      </c>
      <c r="J992" s="19"/>
      <c r="K992" s="19"/>
      <c r="L992" s="19"/>
      <c r="M992" s="19"/>
      <c r="N992" s="19"/>
      <c r="O992" s="19"/>
      <c r="P992" s="840" t="s">
        <v>2026</v>
      </c>
      <c r="Q992" s="439" t="s">
        <v>2147</v>
      </c>
      <c r="R992" s="92" t="s">
        <v>67</v>
      </c>
      <c r="S992" s="19"/>
      <c r="T992" s="19"/>
      <c r="U992" s="19"/>
      <c r="V992" s="19">
        <v>1</v>
      </c>
      <c r="X992" s="143"/>
      <c r="Y992" s="144">
        <v>1</v>
      </c>
      <c r="AB992" s="137">
        <f t="shared" si="190"/>
        <v>1</v>
      </c>
      <c r="AC992" s="137">
        <f t="shared" si="191"/>
        <v>1</v>
      </c>
      <c r="AD992" s="137">
        <f t="shared" si="192"/>
        <v>1</v>
      </c>
      <c r="AE992" s="137">
        <f t="shared" si="193"/>
        <v>0</v>
      </c>
      <c r="AF992" s="137">
        <f t="shared" si="194"/>
        <v>0</v>
      </c>
      <c r="AG992" s="137">
        <f t="shared" si="195"/>
        <v>0</v>
      </c>
      <c r="AH992" s="137">
        <f t="shared" si="196"/>
        <v>0</v>
      </c>
      <c r="AI992" s="137">
        <f t="shared" si="197"/>
        <v>0</v>
      </c>
      <c r="AJ992" s="137">
        <f t="shared" si="198"/>
        <v>0</v>
      </c>
      <c r="AK992" s="137">
        <f t="shared" si="199"/>
        <v>1</v>
      </c>
      <c r="AL992" s="145"/>
      <c r="AM992" s="133">
        <f t="shared" si="200"/>
        <v>1</v>
      </c>
      <c r="AO992" s="133">
        <f t="shared" si="201"/>
        <v>0</v>
      </c>
    </row>
    <row r="993" spans="1:41" s="133" customFormat="1" ht="51">
      <c r="A993" s="594">
        <v>985</v>
      </c>
      <c r="B993" s="440" t="s">
        <v>2096</v>
      </c>
      <c r="C993" s="247" t="s">
        <v>2097</v>
      </c>
      <c r="D993" s="247" t="s">
        <v>2094</v>
      </c>
      <c r="E993" s="439">
        <v>1998</v>
      </c>
      <c r="F993" s="440" t="s">
        <v>2098</v>
      </c>
      <c r="G993" s="19" t="s">
        <v>37</v>
      </c>
      <c r="H993" s="19" t="s">
        <v>37</v>
      </c>
      <c r="I993" s="19" t="s">
        <v>37</v>
      </c>
      <c r="J993" s="19"/>
      <c r="K993" s="19"/>
      <c r="L993" s="19"/>
      <c r="M993" s="19"/>
      <c r="N993" s="19"/>
      <c r="O993" s="19" t="s">
        <v>37</v>
      </c>
      <c r="P993" s="840" t="s">
        <v>2099</v>
      </c>
      <c r="Q993" s="439" t="s">
        <v>2147</v>
      </c>
      <c r="R993" s="92" t="s">
        <v>67</v>
      </c>
      <c r="S993" s="19"/>
      <c r="T993" s="19"/>
      <c r="U993" s="19"/>
      <c r="V993" s="19">
        <v>1</v>
      </c>
      <c r="X993" s="143"/>
      <c r="Y993" s="144"/>
      <c r="AB993" s="137">
        <f t="shared" si="190"/>
        <v>1</v>
      </c>
      <c r="AC993" s="137">
        <f t="shared" si="191"/>
        <v>1</v>
      </c>
      <c r="AD993" s="137">
        <f t="shared" si="192"/>
        <v>1</v>
      </c>
      <c r="AE993" s="137">
        <f t="shared" si="193"/>
        <v>0</v>
      </c>
      <c r="AF993" s="137">
        <f t="shared" si="194"/>
        <v>0</v>
      </c>
      <c r="AG993" s="137">
        <f t="shared" si="195"/>
        <v>0</v>
      </c>
      <c r="AH993" s="137">
        <f t="shared" si="196"/>
        <v>0</v>
      </c>
      <c r="AI993" s="137">
        <f t="shared" si="197"/>
        <v>0</v>
      </c>
      <c r="AJ993" s="137">
        <f t="shared" si="198"/>
        <v>1</v>
      </c>
      <c r="AK993" s="137">
        <f t="shared" si="199"/>
        <v>1</v>
      </c>
      <c r="AL993" s="145"/>
      <c r="AM993" s="133">
        <f t="shared" si="200"/>
        <v>0</v>
      </c>
      <c r="AO993" s="133">
        <f t="shared" si="201"/>
        <v>1</v>
      </c>
    </row>
    <row r="994" spans="1:41" s="133" customFormat="1" ht="51">
      <c r="A994" s="594">
        <v>986</v>
      </c>
      <c r="B994" s="440" t="s">
        <v>2100</v>
      </c>
      <c r="C994" s="247" t="s">
        <v>2097</v>
      </c>
      <c r="D994" s="247" t="s">
        <v>2094</v>
      </c>
      <c r="E994" s="439">
        <v>1998</v>
      </c>
      <c r="F994" s="440" t="s">
        <v>2101</v>
      </c>
      <c r="G994" s="19"/>
      <c r="H994" s="19" t="s">
        <v>37</v>
      </c>
      <c r="I994" s="19" t="s">
        <v>37</v>
      </c>
      <c r="J994" s="19"/>
      <c r="K994" s="19"/>
      <c r="L994" s="19"/>
      <c r="M994" s="19"/>
      <c r="N994" s="19"/>
      <c r="O994" s="19" t="s">
        <v>37</v>
      </c>
      <c r="P994" s="840" t="s">
        <v>2102</v>
      </c>
      <c r="Q994" s="439" t="s">
        <v>2147</v>
      </c>
      <c r="R994" s="92" t="s">
        <v>67</v>
      </c>
      <c r="S994" s="19"/>
      <c r="T994" s="19"/>
      <c r="U994" s="19"/>
      <c r="V994" s="19">
        <v>1</v>
      </c>
      <c r="X994" s="143"/>
      <c r="Y994" s="144"/>
      <c r="AB994" s="137">
        <f t="shared" si="190"/>
        <v>0</v>
      </c>
      <c r="AC994" s="137">
        <f t="shared" si="191"/>
        <v>1</v>
      </c>
      <c r="AD994" s="137">
        <f t="shared" si="192"/>
        <v>1</v>
      </c>
      <c r="AE994" s="137">
        <f t="shared" si="193"/>
        <v>0</v>
      </c>
      <c r="AF994" s="137">
        <f t="shared" si="194"/>
        <v>0</v>
      </c>
      <c r="AG994" s="137">
        <f t="shared" si="195"/>
        <v>0</v>
      </c>
      <c r="AH994" s="137">
        <f t="shared" si="196"/>
        <v>0</v>
      </c>
      <c r="AI994" s="137">
        <f t="shared" si="197"/>
        <v>0</v>
      </c>
      <c r="AJ994" s="137">
        <f t="shared" si="198"/>
        <v>1</v>
      </c>
      <c r="AK994" s="137">
        <f t="shared" si="199"/>
        <v>1</v>
      </c>
      <c r="AL994" s="145"/>
      <c r="AM994" s="133">
        <f t="shared" si="200"/>
        <v>0</v>
      </c>
      <c r="AO994" s="133">
        <f t="shared" si="201"/>
        <v>1</v>
      </c>
    </row>
    <row r="995" spans="1:41" s="133" customFormat="1" ht="51">
      <c r="A995" s="594">
        <v>987</v>
      </c>
      <c r="B995" s="440" t="s">
        <v>2103</v>
      </c>
      <c r="C995" s="247" t="s">
        <v>2104</v>
      </c>
      <c r="D995" s="247" t="s">
        <v>2094</v>
      </c>
      <c r="E995" s="439">
        <v>1999</v>
      </c>
      <c r="F995" s="440" t="s">
        <v>2105</v>
      </c>
      <c r="G995" s="19" t="s">
        <v>3995</v>
      </c>
      <c r="H995" s="19" t="s">
        <v>37</v>
      </c>
      <c r="I995" s="19" t="s">
        <v>37</v>
      </c>
      <c r="J995" s="19"/>
      <c r="K995" s="19"/>
      <c r="L995" s="19"/>
      <c r="M995" s="19"/>
      <c r="N995" s="19"/>
      <c r="O995" s="19" t="s">
        <v>37</v>
      </c>
      <c r="P995" s="840" t="s">
        <v>2102</v>
      </c>
      <c r="Q995" s="439" t="s">
        <v>2147</v>
      </c>
      <c r="R995" s="92" t="s">
        <v>67</v>
      </c>
      <c r="S995" s="19"/>
      <c r="T995" s="19"/>
      <c r="U995" s="19"/>
      <c r="V995" s="19">
        <v>1</v>
      </c>
      <c r="X995" s="143"/>
      <c r="Y995" s="144"/>
      <c r="AB995" s="137">
        <f t="shared" si="190"/>
        <v>1</v>
      </c>
      <c r="AC995" s="137">
        <f t="shared" si="191"/>
        <v>1</v>
      </c>
      <c r="AD995" s="137">
        <f t="shared" si="192"/>
        <v>1</v>
      </c>
      <c r="AE995" s="137">
        <f t="shared" si="193"/>
        <v>0</v>
      </c>
      <c r="AF995" s="137">
        <f t="shared" si="194"/>
        <v>0</v>
      </c>
      <c r="AG995" s="137">
        <f t="shared" si="195"/>
        <v>0</v>
      </c>
      <c r="AH995" s="137">
        <f t="shared" si="196"/>
        <v>0</v>
      </c>
      <c r="AI995" s="137">
        <f t="shared" si="197"/>
        <v>0</v>
      </c>
      <c r="AJ995" s="137">
        <f t="shared" si="198"/>
        <v>1</v>
      </c>
      <c r="AK995" s="137">
        <f t="shared" si="199"/>
        <v>1</v>
      </c>
      <c r="AL995" s="145"/>
      <c r="AM995" s="133">
        <f t="shared" si="200"/>
        <v>0</v>
      </c>
      <c r="AO995" s="133">
        <f t="shared" si="201"/>
        <v>1</v>
      </c>
    </row>
    <row r="996" spans="1:41" s="133" customFormat="1" ht="51">
      <c r="A996" s="594">
        <v>988</v>
      </c>
      <c r="B996" s="440" t="s">
        <v>2106</v>
      </c>
      <c r="C996" s="247" t="s">
        <v>2097</v>
      </c>
      <c r="D996" s="247" t="s">
        <v>2094</v>
      </c>
      <c r="E996" s="439">
        <v>1997</v>
      </c>
      <c r="F996" s="440" t="s">
        <v>2107</v>
      </c>
      <c r="G996" s="19" t="s">
        <v>3995</v>
      </c>
      <c r="H996" s="19" t="s">
        <v>37</v>
      </c>
      <c r="I996" s="19" t="s">
        <v>37</v>
      </c>
      <c r="J996" s="19"/>
      <c r="K996" s="19"/>
      <c r="L996" s="19"/>
      <c r="M996" s="19"/>
      <c r="N996" s="19"/>
      <c r="O996" s="19" t="s">
        <v>37</v>
      </c>
      <c r="P996" s="840" t="s">
        <v>2102</v>
      </c>
      <c r="Q996" s="439" t="s">
        <v>2147</v>
      </c>
      <c r="R996" s="92" t="s">
        <v>67</v>
      </c>
      <c r="S996" s="19"/>
      <c r="T996" s="19"/>
      <c r="U996" s="19"/>
      <c r="V996" s="19">
        <v>1</v>
      </c>
      <c r="X996" s="143"/>
      <c r="Y996" s="144"/>
      <c r="AB996" s="137">
        <f t="shared" si="190"/>
        <v>1</v>
      </c>
      <c r="AC996" s="137">
        <f t="shared" si="191"/>
        <v>1</v>
      </c>
      <c r="AD996" s="137">
        <f t="shared" si="192"/>
        <v>1</v>
      </c>
      <c r="AE996" s="137">
        <f t="shared" si="193"/>
        <v>0</v>
      </c>
      <c r="AF996" s="137">
        <f t="shared" si="194"/>
        <v>0</v>
      </c>
      <c r="AG996" s="137">
        <f t="shared" si="195"/>
        <v>0</v>
      </c>
      <c r="AH996" s="137">
        <f t="shared" si="196"/>
        <v>0</v>
      </c>
      <c r="AI996" s="137">
        <f t="shared" si="197"/>
        <v>0</v>
      </c>
      <c r="AJ996" s="137">
        <f t="shared" si="198"/>
        <v>1</v>
      </c>
      <c r="AK996" s="137">
        <f t="shared" si="199"/>
        <v>1</v>
      </c>
      <c r="AL996" s="145"/>
      <c r="AM996" s="133">
        <f t="shared" si="200"/>
        <v>0</v>
      </c>
      <c r="AO996" s="133">
        <f t="shared" si="201"/>
        <v>1</v>
      </c>
    </row>
    <row r="997" spans="1:41" s="133" customFormat="1" ht="75" customHeight="1">
      <c r="A997" s="594">
        <v>989</v>
      </c>
      <c r="B997" s="440" t="s">
        <v>2108</v>
      </c>
      <c r="C997" s="247" t="s">
        <v>2097</v>
      </c>
      <c r="D997" s="247" t="s">
        <v>2094</v>
      </c>
      <c r="E997" s="439">
        <v>1998</v>
      </c>
      <c r="F997" s="440" t="s">
        <v>2109</v>
      </c>
      <c r="G997" s="19" t="s">
        <v>3995</v>
      </c>
      <c r="H997" s="19" t="s">
        <v>37</v>
      </c>
      <c r="I997" s="19" t="s">
        <v>37</v>
      </c>
      <c r="J997" s="19"/>
      <c r="K997" s="19"/>
      <c r="L997" s="19"/>
      <c r="M997" s="19"/>
      <c r="N997" s="19"/>
      <c r="O997" s="19" t="s">
        <v>37</v>
      </c>
      <c r="P997" s="840" t="s">
        <v>2110</v>
      </c>
      <c r="Q997" s="439" t="s">
        <v>2147</v>
      </c>
      <c r="R997" s="92" t="s">
        <v>67</v>
      </c>
      <c r="S997" s="19"/>
      <c r="T997" s="19"/>
      <c r="U997" s="19"/>
      <c r="V997" s="19">
        <v>1</v>
      </c>
      <c r="X997" s="143"/>
      <c r="Y997" s="144"/>
      <c r="AB997" s="137">
        <f t="shared" si="190"/>
        <v>1</v>
      </c>
      <c r="AC997" s="137">
        <f t="shared" si="191"/>
        <v>1</v>
      </c>
      <c r="AD997" s="137">
        <f t="shared" si="192"/>
        <v>1</v>
      </c>
      <c r="AE997" s="137">
        <f t="shared" si="193"/>
        <v>0</v>
      </c>
      <c r="AF997" s="137">
        <f t="shared" si="194"/>
        <v>0</v>
      </c>
      <c r="AG997" s="137">
        <f t="shared" si="195"/>
        <v>0</v>
      </c>
      <c r="AH997" s="137">
        <f t="shared" si="196"/>
        <v>0</v>
      </c>
      <c r="AI997" s="137">
        <f t="shared" si="197"/>
        <v>0</v>
      </c>
      <c r="AJ997" s="137">
        <f t="shared" si="198"/>
        <v>1</v>
      </c>
      <c r="AK997" s="137">
        <f t="shared" si="199"/>
        <v>1</v>
      </c>
      <c r="AL997" s="145"/>
      <c r="AM997" s="133">
        <f t="shared" si="200"/>
        <v>0</v>
      </c>
      <c r="AO997" s="133">
        <f t="shared" si="201"/>
        <v>1</v>
      </c>
    </row>
    <row r="998" spans="1:41" s="133" customFormat="1" ht="75" customHeight="1">
      <c r="A998" s="594">
        <v>990</v>
      </c>
      <c r="B998" s="440" t="s">
        <v>2111</v>
      </c>
      <c r="C998" s="247" t="s">
        <v>2104</v>
      </c>
      <c r="D998" s="247" t="s">
        <v>2112</v>
      </c>
      <c r="E998" s="439">
        <v>2006</v>
      </c>
      <c r="F998" s="440" t="s">
        <v>2109</v>
      </c>
      <c r="G998" s="19" t="s">
        <v>37</v>
      </c>
      <c r="H998" s="19"/>
      <c r="I998" s="19"/>
      <c r="J998" s="19"/>
      <c r="K998" s="19"/>
      <c r="L998" s="19"/>
      <c r="M998" s="19"/>
      <c r="N998" s="19"/>
      <c r="O998" s="19" t="s">
        <v>37</v>
      </c>
      <c r="P998" s="840" t="s">
        <v>2113</v>
      </c>
      <c r="Q998" s="439" t="s">
        <v>2147</v>
      </c>
      <c r="R998" s="92" t="s">
        <v>67</v>
      </c>
      <c r="S998" s="19">
        <v>1</v>
      </c>
      <c r="T998" s="19"/>
      <c r="U998" s="19"/>
      <c r="V998" s="19"/>
      <c r="X998" s="143"/>
      <c r="Y998" s="144"/>
      <c r="AB998" s="137">
        <f t="shared" si="190"/>
        <v>1</v>
      </c>
      <c r="AC998" s="137">
        <f t="shared" si="191"/>
        <v>0</v>
      </c>
      <c r="AD998" s="137">
        <f t="shared" si="192"/>
        <v>0</v>
      </c>
      <c r="AE998" s="137">
        <f t="shared" si="193"/>
        <v>0</v>
      </c>
      <c r="AF998" s="137">
        <f t="shared" si="194"/>
        <v>0</v>
      </c>
      <c r="AG998" s="137">
        <f t="shared" si="195"/>
        <v>0</v>
      </c>
      <c r="AH998" s="137">
        <f t="shared" si="196"/>
        <v>0</v>
      </c>
      <c r="AI998" s="137">
        <f t="shared" si="197"/>
        <v>0</v>
      </c>
      <c r="AJ998" s="137">
        <f t="shared" si="198"/>
        <v>1</v>
      </c>
      <c r="AK998" s="137">
        <f t="shared" si="199"/>
        <v>1</v>
      </c>
      <c r="AL998" s="145"/>
      <c r="AM998" s="133">
        <f t="shared" si="200"/>
        <v>0</v>
      </c>
      <c r="AO998" s="133">
        <f t="shared" si="201"/>
        <v>1</v>
      </c>
    </row>
    <row r="999" spans="1:41" s="133" customFormat="1" ht="75" customHeight="1">
      <c r="A999" s="594">
        <v>991</v>
      </c>
      <c r="B999" s="440" t="s">
        <v>2114</v>
      </c>
      <c r="C999" s="247" t="s">
        <v>2115</v>
      </c>
      <c r="D999" s="247" t="s">
        <v>2116</v>
      </c>
      <c r="E999" s="439">
        <v>1997</v>
      </c>
      <c r="F999" s="440" t="s">
        <v>2117</v>
      </c>
      <c r="G999" s="19" t="s">
        <v>37</v>
      </c>
      <c r="H999" s="19"/>
      <c r="I999" s="19"/>
      <c r="J999" s="19"/>
      <c r="K999" s="19"/>
      <c r="L999" s="19"/>
      <c r="M999" s="19"/>
      <c r="N999" s="19"/>
      <c r="O999" s="19" t="s">
        <v>37</v>
      </c>
      <c r="P999" s="840" t="s">
        <v>2118</v>
      </c>
      <c r="Q999" s="439" t="s">
        <v>2147</v>
      </c>
      <c r="R999" s="92" t="s">
        <v>68</v>
      </c>
      <c r="S999" s="19"/>
      <c r="T999" s="19"/>
      <c r="U999" s="19"/>
      <c r="V999" s="19">
        <v>1</v>
      </c>
      <c r="X999" s="143"/>
      <c r="Y999" s="144"/>
      <c r="AB999" s="137">
        <f t="shared" si="190"/>
        <v>1</v>
      </c>
      <c r="AC999" s="137">
        <f t="shared" si="191"/>
        <v>0</v>
      </c>
      <c r="AD999" s="137">
        <f t="shared" si="192"/>
        <v>0</v>
      </c>
      <c r="AE999" s="137">
        <f t="shared" si="193"/>
        <v>0</v>
      </c>
      <c r="AF999" s="137">
        <f t="shared" si="194"/>
        <v>0</v>
      </c>
      <c r="AG999" s="137">
        <f t="shared" si="195"/>
        <v>0</v>
      </c>
      <c r="AH999" s="137">
        <f t="shared" si="196"/>
        <v>0</v>
      </c>
      <c r="AI999" s="137">
        <f t="shared" si="197"/>
        <v>0</v>
      </c>
      <c r="AJ999" s="137">
        <f t="shared" si="198"/>
        <v>1</v>
      </c>
      <c r="AK999" s="137">
        <f t="shared" si="199"/>
        <v>1</v>
      </c>
      <c r="AL999" s="145"/>
      <c r="AM999" s="133">
        <f t="shared" si="200"/>
        <v>0</v>
      </c>
      <c r="AO999" s="133">
        <f t="shared" si="201"/>
        <v>1</v>
      </c>
    </row>
    <row r="1000" spans="1:41" s="133" customFormat="1" ht="75" customHeight="1">
      <c r="A1000" s="594">
        <v>992</v>
      </c>
      <c r="B1000" s="440" t="s">
        <v>2119</v>
      </c>
      <c r="C1000" s="247" t="s">
        <v>2120</v>
      </c>
      <c r="D1000" s="247" t="s">
        <v>2121</v>
      </c>
      <c r="E1000" s="439">
        <v>1998</v>
      </c>
      <c r="F1000" s="440" t="s">
        <v>2122</v>
      </c>
      <c r="G1000" s="19" t="s">
        <v>37</v>
      </c>
      <c r="H1000" s="19"/>
      <c r="I1000" s="19"/>
      <c r="J1000" s="19"/>
      <c r="K1000" s="19"/>
      <c r="L1000" s="19"/>
      <c r="M1000" s="19"/>
      <c r="N1000" s="19"/>
      <c r="O1000" s="19" t="s">
        <v>37</v>
      </c>
      <c r="P1000" s="840" t="s">
        <v>2113</v>
      </c>
      <c r="Q1000" s="439" t="s">
        <v>2147</v>
      </c>
      <c r="R1000" s="92" t="s">
        <v>68</v>
      </c>
      <c r="S1000" s="19"/>
      <c r="T1000" s="19"/>
      <c r="U1000" s="19"/>
      <c r="V1000" s="19">
        <v>1</v>
      </c>
      <c r="X1000" s="143"/>
      <c r="Y1000" s="144"/>
      <c r="AB1000" s="137">
        <f t="shared" si="190"/>
        <v>1</v>
      </c>
      <c r="AC1000" s="137">
        <f t="shared" si="191"/>
        <v>0</v>
      </c>
      <c r="AD1000" s="137">
        <f t="shared" si="192"/>
        <v>0</v>
      </c>
      <c r="AE1000" s="137">
        <f t="shared" si="193"/>
        <v>0</v>
      </c>
      <c r="AF1000" s="137">
        <f t="shared" si="194"/>
        <v>0</v>
      </c>
      <c r="AG1000" s="137">
        <f t="shared" si="195"/>
        <v>0</v>
      </c>
      <c r="AH1000" s="137">
        <f t="shared" si="196"/>
        <v>0</v>
      </c>
      <c r="AI1000" s="137">
        <f t="shared" si="197"/>
        <v>0</v>
      </c>
      <c r="AJ1000" s="137">
        <f t="shared" si="198"/>
        <v>1</v>
      </c>
      <c r="AK1000" s="137">
        <f t="shared" si="199"/>
        <v>1</v>
      </c>
      <c r="AL1000" s="145"/>
      <c r="AM1000" s="133">
        <f t="shared" si="200"/>
        <v>0</v>
      </c>
      <c r="AO1000" s="133">
        <f t="shared" si="201"/>
        <v>1</v>
      </c>
    </row>
    <row r="1001" spans="1:41" s="133" customFormat="1" ht="75" customHeight="1">
      <c r="A1001" s="594">
        <v>993</v>
      </c>
      <c r="B1001" s="440" t="s">
        <v>2123</v>
      </c>
      <c r="C1001" s="247" t="s">
        <v>2124</v>
      </c>
      <c r="D1001" s="247" t="s">
        <v>2125</v>
      </c>
      <c r="E1001" s="439">
        <v>1998</v>
      </c>
      <c r="F1001" s="440" t="s">
        <v>2126</v>
      </c>
      <c r="G1001" s="19" t="s">
        <v>37</v>
      </c>
      <c r="H1001" s="19"/>
      <c r="I1001" s="19"/>
      <c r="J1001" s="19"/>
      <c r="K1001" s="19"/>
      <c r="L1001" s="19"/>
      <c r="M1001" s="19"/>
      <c r="N1001" s="19"/>
      <c r="O1001" s="19" t="s">
        <v>37</v>
      </c>
      <c r="P1001" s="840" t="s">
        <v>2127</v>
      </c>
      <c r="Q1001" s="439" t="s">
        <v>2147</v>
      </c>
      <c r="R1001" s="92" t="s">
        <v>68</v>
      </c>
      <c r="S1001" s="19"/>
      <c r="T1001" s="19"/>
      <c r="U1001" s="19"/>
      <c r="V1001" s="19">
        <v>1</v>
      </c>
      <c r="X1001" s="143"/>
      <c r="Y1001" s="144"/>
      <c r="AB1001" s="137">
        <f t="shared" si="190"/>
        <v>1</v>
      </c>
      <c r="AC1001" s="137">
        <f t="shared" si="191"/>
        <v>0</v>
      </c>
      <c r="AD1001" s="137">
        <f t="shared" si="192"/>
        <v>0</v>
      </c>
      <c r="AE1001" s="137">
        <f t="shared" si="193"/>
        <v>0</v>
      </c>
      <c r="AF1001" s="137">
        <f t="shared" si="194"/>
        <v>0</v>
      </c>
      <c r="AG1001" s="137">
        <f t="shared" si="195"/>
        <v>0</v>
      </c>
      <c r="AH1001" s="137">
        <f t="shared" si="196"/>
        <v>0</v>
      </c>
      <c r="AI1001" s="137">
        <f t="shared" si="197"/>
        <v>0</v>
      </c>
      <c r="AJ1001" s="137">
        <f t="shared" si="198"/>
        <v>1</v>
      </c>
      <c r="AK1001" s="137">
        <f t="shared" si="199"/>
        <v>1</v>
      </c>
      <c r="AL1001" s="145"/>
      <c r="AM1001" s="133">
        <f t="shared" si="200"/>
        <v>0</v>
      </c>
      <c r="AO1001" s="133">
        <f t="shared" si="201"/>
        <v>1</v>
      </c>
    </row>
    <row r="1002" spans="1:41" s="133" customFormat="1" ht="75" customHeight="1">
      <c r="A1002" s="594">
        <v>994</v>
      </c>
      <c r="B1002" s="440" t="s">
        <v>2128</v>
      </c>
      <c r="C1002" s="247" t="s">
        <v>2129</v>
      </c>
      <c r="D1002" s="247" t="s">
        <v>2130</v>
      </c>
      <c r="E1002" s="439">
        <v>2005</v>
      </c>
      <c r="F1002" s="440" t="s">
        <v>2131</v>
      </c>
      <c r="G1002" s="19" t="s">
        <v>37</v>
      </c>
      <c r="H1002" s="19"/>
      <c r="I1002" s="19"/>
      <c r="J1002" s="19"/>
      <c r="K1002" s="19"/>
      <c r="L1002" s="19"/>
      <c r="M1002" s="19"/>
      <c r="N1002" s="19"/>
      <c r="O1002" s="19" t="s">
        <v>37</v>
      </c>
      <c r="P1002" s="840" t="s">
        <v>2132</v>
      </c>
      <c r="Q1002" s="439" t="s">
        <v>2147</v>
      </c>
      <c r="R1002" s="92" t="s">
        <v>68</v>
      </c>
      <c r="S1002" s="19">
        <v>1</v>
      </c>
      <c r="T1002" s="19"/>
      <c r="U1002" s="19"/>
      <c r="V1002" s="19"/>
      <c r="X1002" s="143"/>
      <c r="Y1002" s="144"/>
      <c r="AB1002" s="137">
        <f t="shared" si="190"/>
        <v>1</v>
      </c>
      <c r="AC1002" s="137">
        <f t="shared" si="191"/>
        <v>0</v>
      </c>
      <c r="AD1002" s="137">
        <f t="shared" si="192"/>
        <v>0</v>
      </c>
      <c r="AE1002" s="137">
        <f t="shared" si="193"/>
        <v>0</v>
      </c>
      <c r="AF1002" s="137">
        <f t="shared" si="194"/>
        <v>0</v>
      </c>
      <c r="AG1002" s="137">
        <f t="shared" si="195"/>
        <v>0</v>
      </c>
      <c r="AH1002" s="137">
        <f t="shared" si="196"/>
        <v>0</v>
      </c>
      <c r="AI1002" s="137">
        <f t="shared" si="197"/>
        <v>0</v>
      </c>
      <c r="AJ1002" s="137">
        <f t="shared" si="198"/>
        <v>1</v>
      </c>
      <c r="AK1002" s="137">
        <f t="shared" si="199"/>
        <v>1</v>
      </c>
      <c r="AL1002" s="145"/>
      <c r="AM1002" s="133">
        <f t="shared" si="200"/>
        <v>0</v>
      </c>
      <c r="AO1002" s="133">
        <f t="shared" si="201"/>
        <v>1</v>
      </c>
    </row>
    <row r="1003" spans="1:41" s="133" customFormat="1" ht="25.5">
      <c r="A1003" s="594">
        <v>995</v>
      </c>
      <c r="B1003" s="402" t="s">
        <v>2133</v>
      </c>
      <c r="C1003" s="247"/>
      <c r="D1003" s="247" t="s">
        <v>2134</v>
      </c>
      <c r="E1003" s="331">
        <v>2000</v>
      </c>
      <c r="F1003" s="331" t="s">
        <v>2135</v>
      </c>
      <c r="G1003" s="41" t="s">
        <v>37</v>
      </c>
      <c r="H1003" s="41" t="s">
        <v>37</v>
      </c>
      <c r="I1003" s="39"/>
      <c r="J1003" s="39"/>
      <c r="K1003" s="39"/>
      <c r="L1003" s="39"/>
      <c r="M1003" s="39"/>
      <c r="N1003" s="39"/>
      <c r="O1003" s="39"/>
      <c r="P1003" s="840"/>
      <c r="Q1003" s="439" t="s">
        <v>2147</v>
      </c>
      <c r="R1003" s="92" t="s">
        <v>68</v>
      </c>
      <c r="S1003" s="19"/>
      <c r="T1003" s="19"/>
      <c r="U1003" s="19"/>
      <c r="V1003" s="19">
        <v>1</v>
      </c>
      <c r="X1003" s="143"/>
      <c r="Y1003" s="144"/>
      <c r="AB1003" s="137">
        <f t="shared" si="190"/>
        <v>1</v>
      </c>
      <c r="AC1003" s="137">
        <f t="shared" si="191"/>
        <v>1</v>
      </c>
      <c r="AD1003" s="137">
        <f t="shared" si="192"/>
        <v>0</v>
      </c>
      <c r="AE1003" s="137">
        <f t="shared" si="193"/>
        <v>0</v>
      </c>
      <c r="AF1003" s="137">
        <f t="shared" si="194"/>
        <v>0</v>
      </c>
      <c r="AG1003" s="137">
        <f t="shared" si="195"/>
        <v>0</v>
      </c>
      <c r="AH1003" s="137">
        <f t="shared" si="196"/>
        <v>0</v>
      </c>
      <c r="AI1003" s="137">
        <f t="shared" si="197"/>
        <v>0</v>
      </c>
      <c r="AJ1003" s="137">
        <f t="shared" si="198"/>
        <v>0</v>
      </c>
      <c r="AK1003" s="137">
        <f t="shared" si="199"/>
        <v>0</v>
      </c>
      <c r="AL1003" s="145"/>
      <c r="AM1003" s="133">
        <f t="shared" si="200"/>
        <v>0</v>
      </c>
      <c r="AO1003" s="133">
        <f t="shared" si="201"/>
        <v>0</v>
      </c>
    </row>
    <row r="1004" spans="1:41" s="133" customFormat="1" ht="25.5">
      <c r="A1004" s="594">
        <v>996</v>
      </c>
      <c r="B1004" s="403" t="s">
        <v>2136</v>
      </c>
      <c r="C1004" s="247"/>
      <c r="D1004" s="247" t="s">
        <v>2137</v>
      </c>
      <c r="E1004" s="331">
        <v>2004</v>
      </c>
      <c r="F1004" s="331" t="s">
        <v>2138</v>
      </c>
      <c r="G1004" s="41"/>
      <c r="H1004" s="41"/>
      <c r="I1004" s="41" t="s">
        <v>3995</v>
      </c>
      <c r="J1004" s="41"/>
      <c r="K1004" s="41"/>
      <c r="L1004" s="41"/>
      <c r="M1004" s="41"/>
      <c r="N1004" s="41"/>
      <c r="O1004" s="41"/>
      <c r="P1004" s="840" t="s">
        <v>2026</v>
      </c>
      <c r="Q1004" s="439" t="s">
        <v>2147</v>
      </c>
      <c r="R1004" s="92" t="s">
        <v>68</v>
      </c>
      <c r="S1004" s="19">
        <v>1</v>
      </c>
      <c r="T1004" s="19"/>
      <c r="U1004" s="19"/>
      <c r="V1004" s="19"/>
      <c r="X1004" s="143"/>
      <c r="Y1004" s="144">
        <v>1</v>
      </c>
      <c r="AB1004" s="137">
        <f t="shared" si="190"/>
        <v>0</v>
      </c>
      <c r="AC1004" s="137">
        <f t="shared" si="191"/>
        <v>0</v>
      </c>
      <c r="AD1004" s="137">
        <f t="shared" si="192"/>
        <v>1</v>
      </c>
      <c r="AE1004" s="137">
        <f t="shared" si="193"/>
        <v>0</v>
      </c>
      <c r="AF1004" s="137">
        <f t="shared" si="194"/>
        <v>0</v>
      </c>
      <c r="AG1004" s="137">
        <f t="shared" si="195"/>
        <v>0</v>
      </c>
      <c r="AH1004" s="137">
        <f t="shared" si="196"/>
        <v>0</v>
      </c>
      <c r="AI1004" s="137">
        <f t="shared" si="197"/>
        <v>0</v>
      </c>
      <c r="AJ1004" s="137">
        <f t="shared" si="198"/>
        <v>0</v>
      </c>
      <c r="AK1004" s="137">
        <f t="shared" si="199"/>
        <v>1</v>
      </c>
      <c r="AL1004" s="145"/>
      <c r="AM1004" s="133">
        <f t="shared" si="200"/>
        <v>1</v>
      </c>
      <c r="AO1004" s="133">
        <f t="shared" si="201"/>
        <v>0</v>
      </c>
    </row>
    <row r="1005" spans="1:41" s="133" customFormat="1" ht="25.5">
      <c r="A1005" s="594">
        <v>997</v>
      </c>
      <c r="B1005" s="402" t="s">
        <v>2139</v>
      </c>
      <c r="C1005" s="247"/>
      <c r="D1005" s="247" t="s">
        <v>2140</v>
      </c>
      <c r="E1005" s="331">
        <v>2005</v>
      </c>
      <c r="F1005" s="331" t="s">
        <v>2141</v>
      </c>
      <c r="G1005" s="41" t="s">
        <v>37</v>
      </c>
      <c r="H1005" s="41"/>
      <c r="I1005" s="41"/>
      <c r="J1005" s="41"/>
      <c r="K1005" s="41"/>
      <c r="L1005" s="41"/>
      <c r="M1005" s="41"/>
      <c r="N1005" s="41"/>
      <c r="O1005" s="41" t="s">
        <v>37</v>
      </c>
      <c r="P1005" s="840"/>
      <c r="Q1005" s="439" t="s">
        <v>2147</v>
      </c>
      <c r="R1005" s="92" t="s">
        <v>67</v>
      </c>
      <c r="S1005" s="19">
        <v>1</v>
      </c>
      <c r="T1005" s="19"/>
      <c r="U1005" s="19"/>
      <c r="V1005" s="19"/>
      <c r="X1005" s="143"/>
      <c r="Y1005" s="144"/>
      <c r="AB1005" s="137">
        <f t="shared" si="190"/>
        <v>1</v>
      </c>
      <c r="AC1005" s="137">
        <f t="shared" si="191"/>
        <v>0</v>
      </c>
      <c r="AD1005" s="137">
        <f t="shared" si="192"/>
        <v>0</v>
      </c>
      <c r="AE1005" s="137">
        <f t="shared" si="193"/>
        <v>0</v>
      </c>
      <c r="AF1005" s="137">
        <f t="shared" si="194"/>
        <v>0</v>
      </c>
      <c r="AG1005" s="137">
        <f t="shared" si="195"/>
        <v>0</v>
      </c>
      <c r="AH1005" s="137">
        <f t="shared" si="196"/>
        <v>0</v>
      </c>
      <c r="AI1005" s="137">
        <f t="shared" si="197"/>
        <v>0</v>
      </c>
      <c r="AJ1005" s="137">
        <f t="shared" si="198"/>
        <v>1</v>
      </c>
      <c r="AK1005" s="137">
        <f t="shared" si="199"/>
        <v>0</v>
      </c>
      <c r="AL1005" s="145"/>
      <c r="AM1005" s="133">
        <f t="shared" si="200"/>
        <v>0</v>
      </c>
      <c r="AO1005" s="133">
        <f t="shared" si="201"/>
        <v>0</v>
      </c>
    </row>
    <row r="1006" spans="1:41" s="133" customFormat="1" ht="25.5">
      <c r="A1006" s="594">
        <v>998</v>
      </c>
      <c r="B1006" s="402" t="s">
        <v>2142</v>
      </c>
      <c r="C1006" s="247"/>
      <c r="D1006" s="247" t="s">
        <v>2140</v>
      </c>
      <c r="E1006" s="331">
        <v>2005</v>
      </c>
      <c r="F1006" s="331" t="s">
        <v>2143</v>
      </c>
      <c r="G1006" s="41" t="s">
        <v>37</v>
      </c>
      <c r="H1006" s="41"/>
      <c r="I1006" s="41"/>
      <c r="J1006" s="41"/>
      <c r="K1006" s="41"/>
      <c r="L1006" s="41"/>
      <c r="M1006" s="41"/>
      <c r="N1006" s="41"/>
      <c r="O1006" s="41" t="s">
        <v>37</v>
      </c>
      <c r="P1006" s="840"/>
      <c r="Q1006" s="439" t="s">
        <v>2147</v>
      </c>
      <c r="R1006" s="92" t="s">
        <v>67</v>
      </c>
      <c r="S1006" s="19">
        <v>1</v>
      </c>
      <c r="T1006" s="19"/>
      <c r="U1006" s="19"/>
      <c r="V1006" s="19"/>
      <c r="X1006" s="143"/>
      <c r="Y1006" s="144"/>
      <c r="AB1006" s="137">
        <f t="shared" si="190"/>
        <v>1</v>
      </c>
      <c r="AC1006" s="137">
        <f t="shared" si="191"/>
        <v>0</v>
      </c>
      <c r="AD1006" s="137">
        <f t="shared" si="192"/>
        <v>0</v>
      </c>
      <c r="AE1006" s="137">
        <f t="shared" si="193"/>
        <v>0</v>
      </c>
      <c r="AF1006" s="137">
        <f t="shared" si="194"/>
        <v>0</v>
      </c>
      <c r="AG1006" s="137">
        <f t="shared" si="195"/>
        <v>0</v>
      </c>
      <c r="AH1006" s="137">
        <f t="shared" si="196"/>
        <v>0</v>
      </c>
      <c r="AI1006" s="137">
        <f t="shared" si="197"/>
        <v>0</v>
      </c>
      <c r="AJ1006" s="137">
        <f t="shared" si="198"/>
        <v>1</v>
      </c>
      <c r="AK1006" s="137">
        <f t="shared" si="199"/>
        <v>0</v>
      </c>
      <c r="AL1006" s="145"/>
      <c r="AM1006" s="133">
        <f t="shared" si="200"/>
        <v>0</v>
      </c>
      <c r="AO1006" s="133">
        <f t="shared" si="201"/>
        <v>0</v>
      </c>
    </row>
    <row r="1007" spans="1:41" s="133" customFormat="1" ht="12.75">
      <c r="A1007" s="594">
        <v>999</v>
      </c>
      <c r="B1007" s="404" t="s">
        <v>2144</v>
      </c>
      <c r="C1007" s="247"/>
      <c r="D1007" s="247" t="s">
        <v>2137</v>
      </c>
      <c r="E1007" s="331">
        <v>2005</v>
      </c>
      <c r="F1007" s="331" t="s">
        <v>1618</v>
      </c>
      <c r="G1007" s="41" t="s">
        <v>37</v>
      </c>
      <c r="H1007" s="41"/>
      <c r="I1007" s="41"/>
      <c r="J1007" s="41"/>
      <c r="K1007" s="41"/>
      <c r="L1007" s="41"/>
      <c r="M1007" s="41"/>
      <c r="N1007" s="41"/>
      <c r="O1007" s="41" t="s">
        <v>37</v>
      </c>
      <c r="P1007" s="840"/>
      <c r="Q1007" s="439" t="s">
        <v>2147</v>
      </c>
      <c r="R1007" s="92" t="s">
        <v>67</v>
      </c>
      <c r="S1007" s="19">
        <v>1</v>
      </c>
      <c r="T1007" s="19"/>
      <c r="U1007" s="19"/>
      <c r="V1007" s="19"/>
      <c r="X1007" s="143"/>
      <c r="Y1007" s="144"/>
      <c r="AB1007" s="137">
        <f t="shared" si="190"/>
        <v>1</v>
      </c>
      <c r="AC1007" s="137">
        <f t="shared" si="191"/>
        <v>0</v>
      </c>
      <c r="AD1007" s="137">
        <f t="shared" si="192"/>
        <v>0</v>
      </c>
      <c r="AE1007" s="137">
        <f t="shared" si="193"/>
        <v>0</v>
      </c>
      <c r="AF1007" s="137">
        <f t="shared" si="194"/>
        <v>0</v>
      </c>
      <c r="AG1007" s="137">
        <f t="shared" si="195"/>
        <v>0</v>
      </c>
      <c r="AH1007" s="137">
        <f t="shared" si="196"/>
        <v>0</v>
      </c>
      <c r="AI1007" s="137">
        <f t="shared" si="197"/>
        <v>0</v>
      </c>
      <c r="AJ1007" s="137">
        <f t="shared" si="198"/>
        <v>1</v>
      </c>
      <c r="AK1007" s="137">
        <f t="shared" si="199"/>
        <v>0</v>
      </c>
      <c r="AL1007" s="145"/>
      <c r="AM1007" s="133">
        <f t="shared" si="200"/>
        <v>0</v>
      </c>
      <c r="AO1007" s="133">
        <f t="shared" si="201"/>
        <v>0</v>
      </c>
    </row>
    <row r="1008" spans="1:41" s="133" customFormat="1" ht="12.75">
      <c r="A1008" s="594">
        <v>1000</v>
      </c>
      <c r="B1008" s="402" t="s">
        <v>2145</v>
      </c>
      <c r="C1008" s="247"/>
      <c r="D1008" s="247" t="s">
        <v>2146</v>
      </c>
      <c r="E1008" s="331">
        <v>2007</v>
      </c>
      <c r="F1008" s="331" t="s">
        <v>1618</v>
      </c>
      <c r="G1008" s="41"/>
      <c r="H1008" s="41"/>
      <c r="I1008" s="41" t="s">
        <v>37</v>
      </c>
      <c r="J1008" s="41"/>
      <c r="K1008" s="41"/>
      <c r="L1008" s="41"/>
      <c r="M1008" s="41"/>
      <c r="N1008" s="41"/>
      <c r="O1008" s="41" t="s">
        <v>37</v>
      </c>
      <c r="P1008" s="840"/>
      <c r="Q1008" s="439" t="s">
        <v>2147</v>
      </c>
      <c r="R1008" s="92" t="s">
        <v>68</v>
      </c>
      <c r="S1008" s="19">
        <v>1</v>
      </c>
      <c r="T1008" s="19"/>
      <c r="U1008" s="19"/>
      <c r="V1008" s="19"/>
      <c r="X1008" s="143"/>
      <c r="Y1008" s="144"/>
      <c r="AB1008" s="137">
        <f t="shared" si="190"/>
        <v>0</v>
      </c>
      <c r="AC1008" s="137">
        <f t="shared" si="191"/>
        <v>0</v>
      </c>
      <c r="AD1008" s="137">
        <f t="shared" si="192"/>
        <v>1</v>
      </c>
      <c r="AE1008" s="137">
        <f t="shared" si="193"/>
        <v>0</v>
      </c>
      <c r="AF1008" s="137">
        <f t="shared" si="194"/>
        <v>0</v>
      </c>
      <c r="AG1008" s="137">
        <f t="shared" si="195"/>
        <v>0</v>
      </c>
      <c r="AH1008" s="137">
        <f t="shared" si="196"/>
        <v>0</v>
      </c>
      <c r="AI1008" s="137">
        <f t="shared" si="197"/>
        <v>0</v>
      </c>
      <c r="AJ1008" s="137">
        <f t="shared" si="198"/>
        <v>1</v>
      </c>
      <c r="AK1008" s="137">
        <f t="shared" si="199"/>
        <v>0</v>
      </c>
      <c r="AL1008" s="145"/>
      <c r="AM1008" s="133">
        <f t="shared" si="200"/>
        <v>0</v>
      </c>
      <c r="AO1008" s="133">
        <f t="shared" si="201"/>
        <v>0</v>
      </c>
    </row>
    <row r="1009" spans="1:41" s="133" customFormat="1" ht="63.75">
      <c r="A1009" s="594">
        <v>1001</v>
      </c>
      <c r="B1009" s="440" t="s">
        <v>2148</v>
      </c>
      <c r="C1009" s="247" t="s">
        <v>2149</v>
      </c>
      <c r="D1009" s="247" t="s">
        <v>2150</v>
      </c>
      <c r="E1009" s="439">
        <v>1989</v>
      </c>
      <c r="F1009" s="439" t="s">
        <v>2151</v>
      </c>
      <c r="G1009" s="80"/>
      <c r="H1009" s="80"/>
      <c r="I1009" s="80" t="s">
        <v>37</v>
      </c>
      <c r="J1009" s="80"/>
      <c r="K1009" s="80" t="s">
        <v>37</v>
      </c>
      <c r="L1009" s="159"/>
      <c r="M1009" s="19"/>
      <c r="N1009" s="19"/>
      <c r="O1009" s="19"/>
      <c r="P1009" s="840"/>
      <c r="Q1009" s="439" t="s">
        <v>2161</v>
      </c>
      <c r="R1009" s="92" t="s">
        <v>67</v>
      </c>
      <c r="S1009" s="19"/>
      <c r="T1009" s="19"/>
      <c r="U1009" s="19"/>
      <c r="V1009" s="19">
        <v>1</v>
      </c>
      <c r="X1009" s="143"/>
      <c r="Y1009" s="144"/>
      <c r="AB1009" s="137">
        <f t="shared" si="190"/>
        <v>0</v>
      </c>
      <c r="AC1009" s="137">
        <f t="shared" si="191"/>
        <v>0</v>
      </c>
      <c r="AD1009" s="137">
        <f t="shared" si="192"/>
        <v>1</v>
      </c>
      <c r="AE1009" s="137">
        <f t="shared" si="193"/>
        <v>0</v>
      </c>
      <c r="AF1009" s="137">
        <f t="shared" si="194"/>
        <v>1</v>
      </c>
      <c r="AG1009" s="137">
        <f t="shared" si="195"/>
        <v>0</v>
      </c>
      <c r="AH1009" s="137">
        <f t="shared" si="196"/>
        <v>0</v>
      </c>
      <c r="AI1009" s="137">
        <f t="shared" si="197"/>
        <v>0</v>
      </c>
      <c r="AJ1009" s="137">
        <f t="shared" si="198"/>
        <v>0</v>
      </c>
      <c r="AK1009" s="137">
        <f t="shared" si="199"/>
        <v>0</v>
      </c>
      <c r="AL1009" s="145"/>
      <c r="AM1009" s="133">
        <f t="shared" si="200"/>
        <v>0</v>
      </c>
      <c r="AO1009" s="133">
        <f t="shared" si="201"/>
        <v>0</v>
      </c>
    </row>
    <row r="1010" spans="1:41" s="133" customFormat="1" ht="51">
      <c r="A1010" s="594">
        <v>1002</v>
      </c>
      <c r="B1010" s="440" t="s">
        <v>2152</v>
      </c>
      <c r="C1010" s="247" t="s">
        <v>2153</v>
      </c>
      <c r="D1010" s="247" t="s">
        <v>2150</v>
      </c>
      <c r="E1010" s="439">
        <v>1979</v>
      </c>
      <c r="F1010" s="439" t="s">
        <v>7779</v>
      </c>
      <c r="G1010" s="80"/>
      <c r="H1010" s="80"/>
      <c r="I1010" s="80"/>
      <c r="J1010" s="80"/>
      <c r="K1010" s="80"/>
      <c r="L1010" s="80" t="s">
        <v>37</v>
      </c>
      <c r="M1010" s="19"/>
      <c r="N1010" s="19"/>
      <c r="O1010" s="19"/>
      <c r="P1010" s="840"/>
      <c r="Q1010" s="439" t="s">
        <v>2161</v>
      </c>
      <c r="R1010" s="92" t="s">
        <v>67</v>
      </c>
      <c r="S1010" s="19"/>
      <c r="T1010" s="19"/>
      <c r="U1010" s="19"/>
      <c r="V1010" s="19">
        <v>1</v>
      </c>
      <c r="X1010" s="143"/>
      <c r="Y1010" s="144"/>
      <c r="AB1010" s="137">
        <f t="shared" si="190"/>
        <v>0</v>
      </c>
      <c r="AC1010" s="137">
        <f t="shared" si="191"/>
        <v>0</v>
      </c>
      <c r="AD1010" s="137">
        <f t="shared" si="192"/>
        <v>0</v>
      </c>
      <c r="AE1010" s="137">
        <f t="shared" si="193"/>
        <v>0</v>
      </c>
      <c r="AF1010" s="137">
        <f t="shared" si="194"/>
        <v>0</v>
      </c>
      <c r="AG1010" s="137">
        <f t="shared" si="195"/>
        <v>1</v>
      </c>
      <c r="AH1010" s="137">
        <f t="shared" si="196"/>
        <v>0</v>
      </c>
      <c r="AI1010" s="137">
        <f t="shared" si="197"/>
        <v>0</v>
      </c>
      <c r="AJ1010" s="137">
        <f t="shared" si="198"/>
        <v>0</v>
      </c>
      <c r="AK1010" s="137">
        <f t="shared" si="199"/>
        <v>0</v>
      </c>
      <c r="AL1010" s="145"/>
      <c r="AM1010" s="133">
        <f t="shared" si="200"/>
        <v>0</v>
      </c>
      <c r="AO1010" s="133">
        <f t="shared" si="201"/>
        <v>0</v>
      </c>
    </row>
    <row r="1011" spans="1:41" s="133" customFormat="1" ht="25.5">
      <c r="A1011" s="594">
        <v>1003</v>
      </c>
      <c r="B1011" s="440" t="s">
        <v>2154</v>
      </c>
      <c r="C1011" s="247" t="s">
        <v>2155</v>
      </c>
      <c r="D1011" s="247" t="s">
        <v>79</v>
      </c>
      <c r="E1011" s="439">
        <v>2007</v>
      </c>
      <c r="F1011" s="439" t="s">
        <v>2156</v>
      </c>
      <c r="G1011" s="80"/>
      <c r="H1011" s="80" t="s">
        <v>37</v>
      </c>
      <c r="I1011" s="160"/>
      <c r="J1011" s="160"/>
      <c r="K1011" s="160"/>
      <c r="L1011" s="80"/>
      <c r="M1011" s="19"/>
      <c r="N1011" s="19"/>
      <c r="O1011" s="19"/>
      <c r="P1011" s="840"/>
      <c r="Q1011" s="439" t="s">
        <v>2161</v>
      </c>
      <c r="R1011" s="92" t="s">
        <v>68</v>
      </c>
      <c r="S1011" s="19">
        <v>1</v>
      </c>
      <c r="T1011" s="19"/>
      <c r="U1011" s="19"/>
      <c r="V1011" s="19"/>
      <c r="X1011" s="143"/>
      <c r="Y1011" s="144"/>
      <c r="AB1011" s="137">
        <f t="shared" si="190"/>
        <v>0</v>
      </c>
      <c r="AC1011" s="137">
        <f t="shared" si="191"/>
        <v>1</v>
      </c>
      <c r="AD1011" s="137">
        <f t="shared" si="192"/>
        <v>0</v>
      </c>
      <c r="AE1011" s="137">
        <f t="shared" si="193"/>
        <v>0</v>
      </c>
      <c r="AF1011" s="137">
        <f t="shared" si="194"/>
        <v>0</v>
      </c>
      <c r="AG1011" s="137">
        <f t="shared" si="195"/>
        <v>0</v>
      </c>
      <c r="AH1011" s="137">
        <f t="shared" si="196"/>
        <v>0</v>
      </c>
      <c r="AI1011" s="137">
        <f t="shared" si="197"/>
        <v>0</v>
      </c>
      <c r="AJ1011" s="137">
        <f t="shared" si="198"/>
        <v>0</v>
      </c>
      <c r="AK1011" s="137">
        <f t="shared" si="199"/>
        <v>0</v>
      </c>
      <c r="AL1011" s="145"/>
      <c r="AM1011" s="133">
        <f t="shared" si="200"/>
        <v>0</v>
      </c>
      <c r="AO1011" s="133">
        <f t="shared" si="201"/>
        <v>0</v>
      </c>
    </row>
    <row r="1012" spans="1:41" s="133" customFormat="1" ht="25.5">
      <c r="A1012" s="594">
        <v>1004</v>
      </c>
      <c r="B1012" s="440" t="s">
        <v>2157</v>
      </c>
      <c r="C1012" s="247" t="s">
        <v>2155</v>
      </c>
      <c r="D1012" s="247" t="s">
        <v>2158</v>
      </c>
      <c r="E1012" s="439">
        <v>2004</v>
      </c>
      <c r="F1012" s="439" t="s">
        <v>2135</v>
      </c>
      <c r="G1012" s="80" t="s">
        <v>37</v>
      </c>
      <c r="H1012" s="80"/>
      <c r="I1012" s="160"/>
      <c r="J1012" s="160"/>
      <c r="K1012" s="160"/>
      <c r="L1012" s="80"/>
      <c r="M1012" s="19"/>
      <c r="N1012" s="19"/>
      <c r="O1012" s="19"/>
      <c r="P1012" s="840"/>
      <c r="Q1012" s="439" t="s">
        <v>2161</v>
      </c>
      <c r="R1012" s="92" t="s">
        <v>68</v>
      </c>
      <c r="S1012" s="19">
        <v>1</v>
      </c>
      <c r="T1012" s="19"/>
      <c r="U1012" s="19"/>
      <c r="V1012" s="19"/>
      <c r="X1012" s="143"/>
      <c r="Y1012" s="144"/>
      <c r="AB1012" s="137">
        <f t="shared" si="190"/>
        <v>1</v>
      </c>
      <c r="AC1012" s="137">
        <f t="shared" si="191"/>
        <v>0</v>
      </c>
      <c r="AD1012" s="137">
        <f t="shared" si="192"/>
        <v>0</v>
      </c>
      <c r="AE1012" s="137">
        <f t="shared" si="193"/>
        <v>0</v>
      </c>
      <c r="AF1012" s="137">
        <f t="shared" si="194"/>
        <v>0</v>
      </c>
      <c r="AG1012" s="137">
        <f t="shared" si="195"/>
        <v>0</v>
      </c>
      <c r="AH1012" s="137">
        <f t="shared" si="196"/>
        <v>0</v>
      </c>
      <c r="AI1012" s="137">
        <f t="shared" si="197"/>
        <v>0</v>
      </c>
      <c r="AJ1012" s="137">
        <f t="shared" si="198"/>
        <v>0</v>
      </c>
      <c r="AK1012" s="137">
        <f t="shared" si="199"/>
        <v>0</v>
      </c>
      <c r="AL1012" s="145"/>
      <c r="AM1012" s="133">
        <f t="shared" si="200"/>
        <v>0</v>
      </c>
      <c r="AO1012" s="133">
        <f t="shared" si="201"/>
        <v>0</v>
      </c>
    </row>
    <row r="1013" spans="1:41" s="133" customFormat="1" ht="38.25">
      <c r="A1013" s="594">
        <v>1005</v>
      </c>
      <c r="B1013" s="440" t="s">
        <v>7722</v>
      </c>
      <c r="C1013" s="247" t="s">
        <v>7778</v>
      </c>
      <c r="D1013" s="247" t="s">
        <v>2159</v>
      </c>
      <c r="E1013" s="439">
        <v>2000</v>
      </c>
      <c r="F1013" s="439" t="s">
        <v>2160</v>
      </c>
      <c r="G1013" s="80"/>
      <c r="H1013" s="80"/>
      <c r="I1013" s="80" t="s">
        <v>37</v>
      </c>
      <c r="J1013" s="80"/>
      <c r="K1013" s="80"/>
      <c r="L1013" s="80"/>
      <c r="M1013" s="19"/>
      <c r="N1013" s="19"/>
      <c r="O1013" s="19"/>
      <c r="P1013" s="840"/>
      <c r="Q1013" s="439" t="s">
        <v>2161</v>
      </c>
      <c r="R1013" s="92" t="s">
        <v>68</v>
      </c>
      <c r="S1013" s="19"/>
      <c r="T1013" s="19"/>
      <c r="U1013" s="19"/>
      <c r="V1013" s="19">
        <v>1</v>
      </c>
      <c r="X1013" s="143"/>
      <c r="Y1013" s="144"/>
      <c r="AB1013" s="137">
        <f t="shared" si="190"/>
        <v>0</v>
      </c>
      <c r="AC1013" s="137">
        <f t="shared" si="191"/>
        <v>0</v>
      </c>
      <c r="AD1013" s="137">
        <f t="shared" si="192"/>
        <v>1</v>
      </c>
      <c r="AE1013" s="137">
        <f t="shared" si="193"/>
        <v>0</v>
      </c>
      <c r="AF1013" s="137">
        <f t="shared" si="194"/>
        <v>0</v>
      </c>
      <c r="AG1013" s="137">
        <f t="shared" si="195"/>
        <v>0</v>
      </c>
      <c r="AH1013" s="137">
        <f t="shared" si="196"/>
        <v>0</v>
      </c>
      <c r="AI1013" s="137">
        <f t="shared" si="197"/>
        <v>0</v>
      </c>
      <c r="AJ1013" s="137">
        <f t="shared" si="198"/>
        <v>0</v>
      </c>
      <c r="AK1013" s="137">
        <f t="shared" si="199"/>
        <v>0</v>
      </c>
      <c r="AL1013" s="145"/>
      <c r="AM1013" s="133">
        <f t="shared" si="200"/>
        <v>0</v>
      </c>
      <c r="AO1013" s="133">
        <f t="shared" si="201"/>
        <v>0</v>
      </c>
    </row>
    <row r="1014" spans="1:41" s="133" customFormat="1" ht="15.75">
      <c r="A1014" s="594">
        <v>1006</v>
      </c>
      <c r="B1014" s="405" t="s">
        <v>2162</v>
      </c>
      <c r="C1014" s="247" t="s">
        <v>2163</v>
      </c>
      <c r="D1014" s="247"/>
      <c r="E1014" s="215"/>
      <c r="F1014" s="908" t="s">
        <v>37</v>
      </c>
      <c r="G1014" s="908"/>
      <c r="H1014" s="908"/>
      <c r="I1014" s="908"/>
      <c r="J1014" s="908" t="s">
        <v>37</v>
      </c>
      <c r="K1014" s="908"/>
      <c r="L1014" s="908"/>
      <c r="M1014" s="908"/>
      <c r="N1014" s="908" t="s">
        <v>37</v>
      </c>
      <c r="O1014" s="908"/>
      <c r="P1014" s="840" t="s">
        <v>2571</v>
      </c>
      <c r="Q1014" s="439" t="s">
        <v>2589</v>
      </c>
      <c r="R1014" s="92" t="s">
        <v>67</v>
      </c>
      <c r="S1014" s="19"/>
      <c r="T1014" s="19"/>
      <c r="U1014" s="19">
        <v>1</v>
      </c>
      <c r="V1014" s="19"/>
      <c r="X1014" s="143"/>
      <c r="Y1014" s="144"/>
      <c r="AB1014" s="137">
        <f t="shared" si="190"/>
        <v>0</v>
      </c>
      <c r="AC1014" s="137">
        <f t="shared" si="191"/>
        <v>0</v>
      </c>
      <c r="AD1014" s="137">
        <f t="shared" si="192"/>
        <v>0</v>
      </c>
      <c r="AE1014" s="137">
        <f t="shared" si="193"/>
        <v>1</v>
      </c>
      <c r="AF1014" s="137">
        <f t="shared" si="194"/>
        <v>0</v>
      </c>
      <c r="AG1014" s="137">
        <f t="shared" si="195"/>
        <v>0</v>
      </c>
      <c r="AH1014" s="137">
        <f t="shared" si="196"/>
        <v>0</v>
      </c>
      <c r="AI1014" s="137">
        <f t="shared" si="197"/>
        <v>1</v>
      </c>
      <c r="AJ1014" s="137">
        <f t="shared" si="198"/>
        <v>0</v>
      </c>
      <c r="AK1014" s="137">
        <f t="shared" si="199"/>
        <v>1</v>
      </c>
      <c r="AL1014" s="145"/>
      <c r="AM1014" s="133">
        <f t="shared" si="200"/>
        <v>0</v>
      </c>
      <c r="AO1014" s="133">
        <f t="shared" si="201"/>
        <v>1</v>
      </c>
    </row>
    <row r="1015" spans="1:41" s="133" customFormat="1" ht="25.5">
      <c r="A1015" s="594">
        <v>1007</v>
      </c>
      <c r="B1015" s="405" t="s">
        <v>2164</v>
      </c>
      <c r="C1015" s="247" t="s">
        <v>2163</v>
      </c>
      <c r="D1015" s="247"/>
      <c r="E1015" s="215"/>
      <c r="F1015" s="908" t="s">
        <v>37</v>
      </c>
      <c r="G1015" s="908"/>
      <c r="H1015" s="908"/>
      <c r="I1015" s="908"/>
      <c r="J1015" s="908" t="s">
        <v>37</v>
      </c>
      <c r="K1015" s="908"/>
      <c r="L1015" s="908"/>
      <c r="M1015" s="908"/>
      <c r="N1015" s="908" t="s">
        <v>37</v>
      </c>
      <c r="O1015" s="908"/>
      <c r="P1015" s="840" t="s">
        <v>2572</v>
      </c>
      <c r="Q1015" s="439" t="s">
        <v>2589</v>
      </c>
      <c r="R1015" s="92" t="s">
        <v>68</v>
      </c>
      <c r="S1015" s="19"/>
      <c r="T1015" s="19"/>
      <c r="U1015" s="19">
        <v>1</v>
      </c>
      <c r="V1015" s="19"/>
      <c r="X1015" s="143"/>
      <c r="Y1015" s="144"/>
      <c r="AB1015" s="137">
        <f t="shared" si="190"/>
        <v>0</v>
      </c>
      <c r="AC1015" s="137">
        <f t="shared" si="191"/>
        <v>0</v>
      </c>
      <c r="AD1015" s="137">
        <f t="shared" si="192"/>
        <v>0</v>
      </c>
      <c r="AE1015" s="137">
        <f t="shared" si="193"/>
        <v>1</v>
      </c>
      <c r="AF1015" s="137">
        <f t="shared" si="194"/>
        <v>0</v>
      </c>
      <c r="AG1015" s="137">
        <f t="shared" si="195"/>
        <v>0</v>
      </c>
      <c r="AH1015" s="137">
        <f t="shared" si="196"/>
        <v>0</v>
      </c>
      <c r="AI1015" s="137">
        <f t="shared" si="197"/>
        <v>1</v>
      </c>
      <c r="AJ1015" s="137">
        <f t="shared" si="198"/>
        <v>0</v>
      </c>
      <c r="AK1015" s="137">
        <f t="shared" si="199"/>
        <v>1</v>
      </c>
      <c r="AL1015" s="145"/>
      <c r="AM1015" s="133">
        <f t="shared" si="200"/>
        <v>0</v>
      </c>
      <c r="AO1015" s="133">
        <f t="shared" si="201"/>
        <v>1</v>
      </c>
    </row>
    <row r="1016" spans="1:41" s="133" customFormat="1" ht="15.75">
      <c r="A1016" s="594">
        <v>1008</v>
      </c>
      <c r="B1016" s="405" t="s">
        <v>2165</v>
      </c>
      <c r="C1016" s="247" t="s">
        <v>2163</v>
      </c>
      <c r="D1016" s="247"/>
      <c r="E1016" s="215"/>
      <c r="F1016" s="908" t="s">
        <v>37</v>
      </c>
      <c r="G1016" s="908" t="s">
        <v>37</v>
      </c>
      <c r="H1016" s="908"/>
      <c r="I1016" s="908"/>
      <c r="J1016" s="908" t="s">
        <v>37</v>
      </c>
      <c r="K1016" s="908"/>
      <c r="L1016" s="908"/>
      <c r="M1016" s="908"/>
      <c r="N1016" s="908" t="s">
        <v>37</v>
      </c>
      <c r="O1016" s="908" t="s">
        <v>37</v>
      </c>
      <c r="P1016" s="840" t="s">
        <v>2572</v>
      </c>
      <c r="Q1016" s="439" t="s">
        <v>2589</v>
      </c>
      <c r="R1016" s="92" t="s">
        <v>68</v>
      </c>
      <c r="S1016" s="19"/>
      <c r="T1016" s="19"/>
      <c r="U1016" s="19">
        <v>1</v>
      </c>
      <c r="V1016" s="19"/>
      <c r="X1016" s="143"/>
      <c r="Y1016" s="144"/>
      <c r="AB1016" s="137">
        <f t="shared" si="190"/>
        <v>1</v>
      </c>
      <c r="AC1016" s="137">
        <f t="shared" si="191"/>
        <v>0</v>
      </c>
      <c r="AD1016" s="137">
        <f t="shared" si="192"/>
        <v>0</v>
      </c>
      <c r="AE1016" s="137">
        <f t="shared" si="193"/>
        <v>1</v>
      </c>
      <c r="AF1016" s="137">
        <f t="shared" si="194"/>
        <v>0</v>
      </c>
      <c r="AG1016" s="137">
        <f t="shared" si="195"/>
        <v>0</v>
      </c>
      <c r="AH1016" s="137">
        <f t="shared" si="196"/>
        <v>0</v>
      </c>
      <c r="AI1016" s="137">
        <f t="shared" si="197"/>
        <v>1</v>
      </c>
      <c r="AJ1016" s="137">
        <f t="shared" si="198"/>
        <v>1</v>
      </c>
      <c r="AK1016" s="137">
        <f t="shared" si="199"/>
        <v>1</v>
      </c>
      <c r="AL1016" s="145"/>
      <c r="AM1016" s="133">
        <f t="shared" si="200"/>
        <v>0</v>
      </c>
      <c r="AO1016" s="133">
        <f t="shared" si="201"/>
        <v>1</v>
      </c>
    </row>
    <row r="1017" spans="1:41" s="133" customFormat="1" ht="15.75">
      <c r="A1017" s="594">
        <v>1009</v>
      </c>
      <c r="B1017" s="405" t="s">
        <v>2166</v>
      </c>
      <c r="C1017" s="247" t="s">
        <v>2163</v>
      </c>
      <c r="D1017" s="247"/>
      <c r="E1017" s="215"/>
      <c r="F1017" s="908" t="s">
        <v>37</v>
      </c>
      <c r="G1017" s="908"/>
      <c r="H1017" s="908"/>
      <c r="I1017" s="908"/>
      <c r="J1017" s="908" t="s">
        <v>37</v>
      </c>
      <c r="K1017" s="908"/>
      <c r="L1017" s="908"/>
      <c r="M1017" s="908"/>
      <c r="N1017" s="908" t="s">
        <v>37</v>
      </c>
      <c r="O1017" s="908"/>
      <c r="P1017" s="840" t="s">
        <v>2572</v>
      </c>
      <c r="Q1017" s="439" t="s">
        <v>2589</v>
      </c>
      <c r="R1017" s="92" t="s">
        <v>68</v>
      </c>
      <c r="S1017" s="19"/>
      <c r="T1017" s="19"/>
      <c r="U1017" s="19">
        <v>1</v>
      </c>
      <c r="V1017" s="19"/>
      <c r="X1017" s="143"/>
      <c r="Y1017" s="144"/>
      <c r="AB1017" s="137">
        <f t="shared" si="190"/>
        <v>0</v>
      </c>
      <c r="AC1017" s="137">
        <f t="shared" si="191"/>
        <v>0</v>
      </c>
      <c r="AD1017" s="137">
        <f t="shared" si="192"/>
        <v>0</v>
      </c>
      <c r="AE1017" s="137">
        <f t="shared" si="193"/>
        <v>1</v>
      </c>
      <c r="AF1017" s="137">
        <f t="shared" si="194"/>
        <v>0</v>
      </c>
      <c r="AG1017" s="137">
        <f t="shared" si="195"/>
        <v>0</v>
      </c>
      <c r="AH1017" s="137">
        <f t="shared" si="196"/>
        <v>0</v>
      </c>
      <c r="AI1017" s="137">
        <f t="shared" si="197"/>
        <v>1</v>
      </c>
      <c r="AJ1017" s="137">
        <f t="shared" si="198"/>
        <v>0</v>
      </c>
      <c r="AK1017" s="137">
        <f t="shared" si="199"/>
        <v>1</v>
      </c>
      <c r="AL1017" s="145"/>
      <c r="AM1017" s="133">
        <f t="shared" si="200"/>
        <v>0</v>
      </c>
      <c r="AO1017" s="133">
        <f t="shared" si="201"/>
        <v>1</v>
      </c>
    </row>
    <row r="1018" spans="1:41" s="133" customFormat="1" ht="15.75">
      <c r="A1018" s="594">
        <v>1010</v>
      </c>
      <c r="B1018" s="405" t="s">
        <v>2167</v>
      </c>
      <c r="C1018" s="247" t="s">
        <v>2163</v>
      </c>
      <c r="D1018" s="247"/>
      <c r="E1018" s="215"/>
      <c r="F1018" s="908" t="s">
        <v>37</v>
      </c>
      <c r="G1018" s="908" t="s">
        <v>37</v>
      </c>
      <c r="H1018" s="908"/>
      <c r="I1018" s="908"/>
      <c r="J1018" s="908" t="s">
        <v>37</v>
      </c>
      <c r="K1018" s="908"/>
      <c r="L1018" s="908"/>
      <c r="M1018" s="908"/>
      <c r="N1018" s="908" t="s">
        <v>37</v>
      </c>
      <c r="O1018" s="908"/>
      <c r="P1018" s="840" t="s">
        <v>1812</v>
      </c>
      <c r="Q1018" s="439" t="s">
        <v>2589</v>
      </c>
      <c r="R1018" s="92" t="s">
        <v>68</v>
      </c>
      <c r="S1018" s="19"/>
      <c r="T1018" s="19"/>
      <c r="U1018" s="19">
        <v>1</v>
      </c>
      <c r="V1018" s="19"/>
      <c r="X1018" s="143"/>
      <c r="Y1018" s="144"/>
      <c r="AB1018" s="137">
        <f t="shared" si="190"/>
        <v>1</v>
      </c>
      <c r="AC1018" s="137">
        <f t="shared" si="191"/>
        <v>0</v>
      </c>
      <c r="AD1018" s="137">
        <f t="shared" si="192"/>
        <v>0</v>
      </c>
      <c r="AE1018" s="137">
        <f t="shared" si="193"/>
        <v>1</v>
      </c>
      <c r="AF1018" s="137">
        <f t="shared" si="194"/>
        <v>0</v>
      </c>
      <c r="AG1018" s="137">
        <f t="shared" si="195"/>
        <v>0</v>
      </c>
      <c r="AH1018" s="137">
        <f t="shared" si="196"/>
        <v>0</v>
      </c>
      <c r="AI1018" s="137">
        <f t="shared" si="197"/>
        <v>1</v>
      </c>
      <c r="AJ1018" s="137">
        <f t="shared" si="198"/>
        <v>0</v>
      </c>
      <c r="AK1018" s="137">
        <f t="shared" si="199"/>
        <v>1</v>
      </c>
      <c r="AL1018" s="145"/>
      <c r="AM1018" s="133">
        <f t="shared" si="200"/>
        <v>0</v>
      </c>
      <c r="AO1018" s="133">
        <f t="shared" si="201"/>
        <v>1</v>
      </c>
    </row>
    <row r="1019" spans="1:41" s="133" customFormat="1" ht="15.75">
      <c r="A1019" s="594">
        <v>1011</v>
      </c>
      <c r="B1019" s="405" t="s">
        <v>2168</v>
      </c>
      <c r="C1019" s="247" t="s">
        <v>2169</v>
      </c>
      <c r="D1019" s="247"/>
      <c r="E1019" s="215"/>
      <c r="F1019" s="908" t="s">
        <v>37</v>
      </c>
      <c r="G1019" s="908"/>
      <c r="H1019" s="908"/>
      <c r="I1019" s="908"/>
      <c r="J1019" s="908" t="s">
        <v>37</v>
      </c>
      <c r="K1019" s="908"/>
      <c r="L1019" s="908" t="s">
        <v>37</v>
      </c>
      <c r="M1019" s="908"/>
      <c r="N1019" s="908" t="s">
        <v>37</v>
      </c>
      <c r="O1019" s="908"/>
      <c r="P1019" s="840" t="s">
        <v>2573</v>
      </c>
      <c r="Q1019" s="439" t="s">
        <v>2589</v>
      </c>
      <c r="R1019" s="92" t="s">
        <v>68</v>
      </c>
      <c r="S1019" s="19"/>
      <c r="T1019" s="19"/>
      <c r="U1019" s="19">
        <v>1</v>
      </c>
      <c r="V1019" s="19"/>
      <c r="X1019" s="143"/>
      <c r="Y1019" s="144"/>
      <c r="AB1019" s="137">
        <f t="shared" si="190"/>
        <v>0</v>
      </c>
      <c r="AC1019" s="137">
        <f t="shared" si="191"/>
        <v>0</v>
      </c>
      <c r="AD1019" s="137">
        <f t="shared" si="192"/>
        <v>0</v>
      </c>
      <c r="AE1019" s="137">
        <f t="shared" si="193"/>
        <v>1</v>
      </c>
      <c r="AF1019" s="137">
        <f t="shared" si="194"/>
        <v>0</v>
      </c>
      <c r="AG1019" s="137">
        <f t="shared" si="195"/>
        <v>1</v>
      </c>
      <c r="AH1019" s="137">
        <f t="shared" si="196"/>
        <v>0</v>
      </c>
      <c r="AI1019" s="137">
        <f t="shared" si="197"/>
        <v>1</v>
      </c>
      <c r="AJ1019" s="137">
        <f t="shared" si="198"/>
        <v>0</v>
      </c>
      <c r="AK1019" s="137">
        <f t="shared" si="199"/>
        <v>1</v>
      </c>
      <c r="AL1019" s="145"/>
      <c r="AM1019" s="133">
        <f t="shared" si="200"/>
        <v>0</v>
      </c>
      <c r="AO1019" s="133">
        <f t="shared" si="201"/>
        <v>1</v>
      </c>
    </row>
    <row r="1020" spans="1:41" s="133" customFormat="1" ht="25.5">
      <c r="A1020" s="594">
        <v>1012</v>
      </c>
      <c r="B1020" s="405" t="s">
        <v>2170</v>
      </c>
      <c r="C1020" s="247" t="s">
        <v>2171</v>
      </c>
      <c r="D1020" s="247"/>
      <c r="E1020" s="215"/>
      <c r="F1020" s="908" t="s">
        <v>37</v>
      </c>
      <c r="G1020" s="908"/>
      <c r="H1020" s="908"/>
      <c r="I1020" s="908"/>
      <c r="J1020" s="908" t="s">
        <v>37</v>
      </c>
      <c r="K1020" s="908"/>
      <c r="L1020" s="908"/>
      <c r="M1020" s="908"/>
      <c r="N1020" s="908" t="s">
        <v>37</v>
      </c>
      <c r="O1020" s="908"/>
      <c r="P1020" s="840" t="s">
        <v>2574</v>
      </c>
      <c r="Q1020" s="439" t="s">
        <v>2589</v>
      </c>
      <c r="R1020" s="92" t="s">
        <v>68</v>
      </c>
      <c r="S1020" s="19"/>
      <c r="T1020" s="19"/>
      <c r="U1020" s="19">
        <v>1</v>
      </c>
      <c r="V1020" s="19"/>
      <c r="X1020" s="143"/>
      <c r="Y1020" s="144">
        <v>1</v>
      </c>
      <c r="AB1020" s="137">
        <f t="shared" si="190"/>
        <v>0</v>
      </c>
      <c r="AC1020" s="137">
        <f t="shared" si="191"/>
        <v>0</v>
      </c>
      <c r="AD1020" s="137">
        <f t="shared" si="192"/>
        <v>0</v>
      </c>
      <c r="AE1020" s="137">
        <f t="shared" si="193"/>
        <v>1</v>
      </c>
      <c r="AF1020" s="137">
        <f t="shared" si="194"/>
        <v>0</v>
      </c>
      <c r="AG1020" s="137">
        <f t="shared" si="195"/>
        <v>0</v>
      </c>
      <c r="AH1020" s="137">
        <f t="shared" si="196"/>
        <v>0</v>
      </c>
      <c r="AI1020" s="137">
        <f t="shared" si="197"/>
        <v>1</v>
      </c>
      <c r="AJ1020" s="137">
        <f t="shared" si="198"/>
        <v>0</v>
      </c>
      <c r="AK1020" s="137">
        <f t="shared" si="199"/>
        <v>1</v>
      </c>
      <c r="AL1020" s="145"/>
      <c r="AM1020" s="133">
        <f t="shared" si="200"/>
        <v>1</v>
      </c>
      <c r="AO1020" s="133">
        <f t="shared" si="201"/>
        <v>0</v>
      </c>
    </row>
    <row r="1021" spans="1:41" s="133" customFormat="1" ht="15.75">
      <c r="A1021" s="594">
        <v>1013</v>
      </c>
      <c r="B1021" s="405" t="s">
        <v>2172</v>
      </c>
      <c r="C1021" s="247" t="s">
        <v>2171</v>
      </c>
      <c r="D1021" s="247"/>
      <c r="E1021" s="215"/>
      <c r="F1021" s="908" t="s">
        <v>37</v>
      </c>
      <c r="G1021" s="908" t="s">
        <v>37</v>
      </c>
      <c r="H1021" s="908"/>
      <c r="I1021" s="908"/>
      <c r="J1021" s="908" t="s">
        <v>37</v>
      </c>
      <c r="K1021" s="908"/>
      <c r="L1021" s="908"/>
      <c r="M1021" s="908"/>
      <c r="N1021" s="908" t="s">
        <v>37</v>
      </c>
      <c r="O1021" s="908" t="s">
        <v>37</v>
      </c>
      <c r="P1021" s="840" t="s">
        <v>1812</v>
      </c>
      <c r="Q1021" s="439" t="s">
        <v>2589</v>
      </c>
      <c r="R1021" s="92" t="s">
        <v>68</v>
      </c>
      <c r="S1021" s="19"/>
      <c r="T1021" s="19"/>
      <c r="U1021" s="19">
        <v>1</v>
      </c>
      <c r="V1021" s="19"/>
      <c r="X1021" s="143"/>
      <c r="Y1021" s="144"/>
      <c r="AB1021" s="137">
        <f t="shared" si="190"/>
        <v>1</v>
      </c>
      <c r="AC1021" s="137">
        <f t="shared" si="191"/>
        <v>0</v>
      </c>
      <c r="AD1021" s="137">
        <f t="shared" si="192"/>
        <v>0</v>
      </c>
      <c r="AE1021" s="137">
        <f t="shared" si="193"/>
        <v>1</v>
      </c>
      <c r="AF1021" s="137">
        <f t="shared" si="194"/>
        <v>0</v>
      </c>
      <c r="AG1021" s="137">
        <f t="shared" si="195"/>
        <v>0</v>
      </c>
      <c r="AH1021" s="137">
        <f t="shared" si="196"/>
        <v>0</v>
      </c>
      <c r="AI1021" s="137">
        <f t="shared" si="197"/>
        <v>1</v>
      </c>
      <c r="AJ1021" s="137">
        <f t="shared" si="198"/>
        <v>1</v>
      </c>
      <c r="AK1021" s="137">
        <f t="shared" si="199"/>
        <v>1</v>
      </c>
      <c r="AL1021" s="145"/>
      <c r="AM1021" s="133">
        <f t="shared" si="200"/>
        <v>0</v>
      </c>
      <c r="AO1021" s="133">
        <f t="shared" si="201"/>
        <v>1</v>
      </c>
    </row>
    <row r="1022" spans="1:41" s="133" customFormat="1" ht="15.75">
      <c r="A1022" s="594">
        <v>1014</v>
      </c>
      <c r="B1022" s="405" t="s">
        <v>2173</v>
      </c>
      <c r="C1022" s="247" t="s">
        <v>2171</v>
      </c>
      <c r="D1022" s="247"/>
      <c r="E1022" s="215"/>
      <c r="F1022" s="908" t="s">
        <v>37</v>
      </c>
      <c r="G1022" s="908" t="s">
        <v>37</v>
      </c>
      <c r="H1022" s="908"/>
      <c r="I1022" s="908"/>
      <c r="J1022" s="908" t="s">
        <v>37</v>
      </c>
      <c r="K1022" s="908"/>
      <c r="L1022" s="908"/>
      <c r="M1022" s="908"/>
      <c r="N1022" s="908" t="s">
        <v>37</v>
      </c>
      <c r="O1022" s="908" t="s">
        <v>37</v>
      </c>
      <c r="P1022" s="840" t="s">
        <v>1812</v>
      </c>
      <c r="Q1022" s="439" t="s">
        <v>2589</v>
      </c>
      <c r="R1022" s="92" t="s">
        <v>68</v>
      </c>
      <c r="S1022" s="19"/>
      <c r="T1022" s="19"/>
      <c r="U1022" s="19">
        <v>1</v>
      </c>
      <c r="V1022" s="19"/>
      <c r="X1022" s="143"/>
      <c r="Y1022" s="144"/>
      <c r="AB1022" s="137">
        <f t="shared" si="190"/>
        <v>1</v>
      </c>
      <c r="AC1022" s="137">
        <f t="shared" si="191"/>
        <v>0</v>
      </c>
      <c r="AD1022" s="137">
        <f t="shared" si="192"/>
        <v>0</v>
      </c>
      <c r="AE1022" s="137">
        <f t="shared" si="193"/>
        <v>1</v>
      </c>
      <c r="AF1022" s="137">
        <f t="shared" si="194"/>
        <v>0</v>
      </c>
      <c r="AG1022" s="137">
        <f t="shared" si="195"/>
        <v>0</v>
      </c>
      <c r="AH1022" s="137">
        <f t="shared" si="196"/>
        <v>0</v>
      </c>
      <c r="AI1022" s="137">
        <f t="shared" si="197"/>
        <v>1</v>
      </c>
      <c r="AJ1022" s="137">
        <f t="shared" si="198"/>
        <v>1</v>
      </c>
      <c r="AK1022" s="137">
        <f t="shared" si="199"/>
        <v>1</v>
      </c>
      <c r="AL1022" s="145"/>
      <c r="AM1022" s="133">
        <f t="shared" si="200"/>
        <v>0</v>
      </c>
      <c r="AO1022" s="133">
        <f t="shared" si="201"/>
        <v>1</v>
      </c>
    </row>
    <row r="1023" spans="1:41" s="133" customFormat="1" ht="25.5">
      <c r="A1023" s="594">
        <v>1015</v>
      </c>
      <c r="B1023" s="405" t="s">
        <v>2174</v>
      </c>
      <c r="C1023" s="247" t="s">
        <v>2171</v>
      </c>
      <c r="D1023" s="247"/>
      <c r="E1023" s="215"/>
      <c r="F1023" s="908" t="s">
        <v>37</v>
      </c>
      <c r="G1023" s="908"/>
      <c r="H1023" s="908"/>
      <c r="I1023" s="908"/>
      <c r="J1023" s="908" t="s">
        <v>37</v>
      </c>
      <c r="K1023" s="908"/>
      <c r="L1023" s="908"/>
      <c r="M1023" s="908"/>
      <c r="N1023" s="908" t="s">
        <v>37</v>
      </c>
      <c r="O1023" s="908" t="s">
        <v>37</v>
      </c>
      <c r="P1023" s="840" t="s">
        <v>2574</v>
      </c>
      <c r="Q1023" s="439" t="s">
        <v>2589</v>
      </c>
      <c r="R1023" s="92" t="s">
        <v>68</v>
      </c>
      <c r="S1023" s="19"/>
      <c r="T1023" s="19"/>
      <c r="U1023" s="19">
        <v>1</v>
      </c>
      <c r="V1023" s="19"/>
      <c r="X1023" s="143"/>
      <c r="Y1023" s="144">
        <v>1</v>
      </c>
      <c r="AB1023" s="137">
        <f t="shared" si="190"/>
        <v>0</v>
      </c>
      <c r="AC1023" s="137">
        <f t="shared" si="191"/>
        <v>0</v>
      </c>
      <c r="AD1023" s="137">
        <f t="shared" si="192"/>
        <v>0</v>
      </c>
      <c r="AE1023" s="137">
        <f t="shared" si="193"/>
        <v>1</v>
      </c>
      <c r="AF1023" s="137">
        <f t="shared" si="194"/>
        <v>0</v>
      </c>
      <c r="AG1023" s="137">
        <f t="shared" si="195"/>
        <v>0</v>
      </c>
      <c r="AH1023" s="137">
        <f t="shared" si="196"/>
        <v>0</v>
      </c>
      <c r="AI1023" s="137">
        <f t="shared" si="197"/>
        <v>1</v>
      </c>
      <c r="AJ1023" s="137">
        <f t="shared" si="198"/>
        <v>1</v>
      </c>
      <c r="AK1023" s="137">
        <f t="shared" si="199"/>
        <v>1</v>
      </c>
      <c r="AL1023" s="145"/>
      <c r="AM1023" s="133">
        <f t="shared" si="200"/>
        <v>1</v>
      </c>
      <c r="AO1023" s="133">
        <f t="shared" si="201"/>
        <v>0</v>
      </c>
    </row>
    <row r="1024" spans="1:41" s="133" customFormat="1" ht="38.25">
      <c r="A1024" s="594">
        <v>1016</v>
      </c>
      <c r="B1024" s="405" t="s">
        <v>1167</v>
      </c>
      <c r="C1024" s="247" t="s">
        <v>2175</v>
      </c>
      <c r="D1024" s="247"/>
      <c r="E1024" s="215"/>
      <c r="F1024" s="908" t="s">
        <v>37</v>
      </c>
      <c r="G1024" s="908"/>
      <c r="H1024" s="908"/>
      <c r="I1024" s="908"/>
      <c r="J1024" s="908" t="s">
        <v>37</v>
      </c>
      <c r="K1024" s="908"/>
      <c r="L1024" s="908"/>
      <c r="M1024" s="908"/>
      <c r="N1024" s="908" t="s">
        <v>37</v>
      </c>
      <c r="O1024" s="908"/>
      <c r="P1024" s="840" t="s">
        <v>2575</v>
      </c>
      <c r="Q1024" s="439" t="s">
        <v>2589</v>
      </c>
      <c r="R1024" s="92" t="s">
        <v>68</v>
      </c>
      <c r="S1024" s="19"/>
      <c r="T1024" s="19"/>
      <c r="U1024" s="19">
        <v>1</v>
      </c>
      <c r="V1024" s="19"/>
      <c r="X1024" s="143"/>
      <c r="Y1024" s="144"/>
      <c r="AA1024" s="133">
        <v>1</v>
      </c>
      <c r="AB1024" s="137">
        <f t="shared" si="190"/>
        <v>0</v>
      </c>
      <c r="AC1024" s="137">
        <f t="shared" si="191"/>
        <v>0</v>
      </c>
      <c r="AD1024" s="137">
        <f t="shared" si="192"/>
        <v>0</v>
      </c>
      <c r="AE1024" s="137">
        <f t="shared" si="193"/>
        <v>1</v>
      </c>
      <c r="AF1024" s="137">
        <f t="shared" si="194"/>
        <v>0</v>
      </c>
      <c r="AG1024" s="137">
        <f t="shared" si="195"/>
        <v>0</v>
      </c>
      <c r="AH1024" s="137">
        <f t="shared" si="196"/>
        <v>0</v>
      </c>
      <c r="AI1024" s="137">
        <f t="shared" si="197"/>
        <v>1</v>
      </c>
      <c r="AJ1024" s="137">
        <f t="shared" si="198"/>
        <v>0</v>
      </c>
      <c r="AK1024" s="137">
        <f t="shared" si="199"/>
        <v>1</v>
      </c>
      <c r="AL1024" s="145"/>
      <c r="AM1024" s="133">
        <f t="shared" si="200"/>
        <v>1</v>
      </c>
      <c r="AO1024" s="133">
        <f t="shared" si="201"/>
        <v>0</v>
      </c>
    </row>
    <row r="1025" spans="1:41" s="133" customFormat="1" ht="38.25">
      <c r="A1025" s="594">
        <v>1017</v>
      </c>
      <c r="B1025" s="405" t="s">
        <v>1569</v>
      </c>
      <c r="C1025" s="247" t="s">
        <v>2175</v>
      </c>
      <c r="D1025" s="247"/>
      <c r="E1025" s="215"/>
      <c r="F1025" s="908" t="s">
        <v>37</v>
      </c>
      <c r="G1025" s="908" t="s">
        <v>37</v>
      </c>
      <c r="H1025" s="908"/>
      <c r="I1025" s="908"/>
      <c r="J1025" s="908" t="s">
        <v>37</v>
      </c>
      <c r="K1025" s="908"/>
      <c r="L1025" s="908"/>
      <c r="M1025" s="908"/>
      <c r="N1025" s="908" t="s">
        <v>37</v>
      </c>
      <c r="O1025" s="908"/>
      <c r="P1025" s="840" t="s">
        <v>2575</v>
      </c>
      <c r="Q1025" s="439" t="s">
        <v>2589</v>
      </c>
      <c r="R1025" s="92" t="s">
        <v>68</v>
      </c>
      <c r="S1025" s="19"/>
      <c r="T1025" s="19"/>
      <c r="U1025" s="19">
        <v>1</v>
      </c>
      <c r="V1025" s="19"/>
      <c r="X1025" s="143"/>
      <c r="Y1025" s="144"/>
      <c r="AA1025" s="133">
        <v>1</v>
      </c>
      <c r="AB1025" s="137">
        <f t="shared" si="190"/>
        <v>1</v>
      </c>
      <c r="AC1025" s="137">
        <f t="shared" si="191"/>
        <v>0</v>
      </c>
      <c r="AD1025" s="137">
        <f t="shared" si="192"/>
        <v>0</v>
      </c>
      <c r="AE1025" s="137">
        <f t="shared" si="193"/>
        <v>1</v>
      </c>
      <c r="AF1025" s="137">
        <f t="shared" si="194"/>
        <v>0</v>
      </c>
      <c r="AG1025" s="137">
        <f t="shared" si="195"/>
        <v>0</v>
      </c>
      <c r="AH1025" s="137">
        <f t="shared" si="196"/>
        <v>0</v>
      </c>
      <c r="AI1025" s="137">
        <f t="shared" si="197"/>
        <v>1</v>
      </c>
      <c r="AJ1025" s="137">
        <f t="shared" si="198"/>
        <v>0</v>
      </c>
      <c r="AK1025" s="137">
        <f t="shared" si="199"/>
        <v>1</v>
      </c>
      <c r="AL1025" s="145"/>
      <c r="AM1025" s="133">
        <f t="shared" si="200"/>
        <v>1</v>
      </c>
      <c r="AO1025" s="133">
        <f t="shared" si="201"/>
        <v>0</v>
      </c>
    </row>
    <row r="1026" spans="1:41" s="133" customFormat="1" ht="38.25">
      <c r="A1026" s="594">
        <v>1018</v>
      </c>
      <c r="B1026" s="405" t="s">
        <v>2176</v>
      </c>
      <c r="C1026" s="247" t="s">
        <v>2175</v>
      </c>
      <c r="D1026" s="247"/>
      <c r="E1026" s="215"/>
      <c r="F1026" s="908" t="s">
        <v>37</v>
      </c>
      <c r="G1026" s="908"/>
      <c r="H1026" s="908"/>
      <c r="I1026" s="908"/>
      <c r="J1026" s="908" t="s">
        <v>37</v>
      </c>
      <c r="K1026" s="908"/>
      <c r="L1026" s="908" t="s">
        <v>37</v>
      </c>
      <c r="M1026" s="908"/>
      <c r="N1026" s="908" t="s">
        <v>37</v>
      </c>
      <c r="O1026" s="908" t="s">
        <v>37</v>
      </c>
      <c r="P1026" s="840" t="s">
        <v>2575</v>
      </c>
      <c r="Q1026" s="439" t="s">
        <v>2589</v>
      </c>
      <c r="R1026" s="92" t="s">
        <v>67</v>
      </c>
      <c r="S1026" s="19"/>
      <c r="T1026" s="19"/>
      <c r="U1026" s="19">
        <v>1</v>
      </c>
      <c r="V1026" s="19"/>
      <c r="X1026" s="143"/>
      <c r="Y1026" s="144"/>
      <c r="AA1026" s="133">
        <v>1</v>
      </c>
      <c r="AB1026" s="137">
        <f t="shared" si="190"/>
        <v>0</v>
      </c>
      <c r="AC1026" s="137">
        <f t="shared" si="191"/>
        <v>0</v>
      </c>
      <c r="AD1026" s="137">
        <f t="shared" si="192"/>
        <v>0</v>
      </c>
      <c r="AE1026" s="137">
        <f t="shared" si="193"/>
        <v>1</v>
      </c>
      <c r="AF1026" s="137">
        <f t="shared" si="194"/>
        <v>0</v>
      </c>
      <c r="AG1026" s="137">
        <f t="shared" si="195"/>
        <v>1</v>
      </c>
      <c r="AH1026" s="137">
        <f t="shared" si="196"/>
        <v>0</v>
      </c>
      <c r="AI1026" s="137">
        <f t="shared" si="197"/>
        <v>1</v>
      </c>
      <c r="AJ1026" s="137">
        <f t="shared" si="198"/>
        <v>1</v>
      </c>
      <c r="AK1026" s="137">
        <f t="shared" si="199"/>
        <v>1</v>
      </c>
      <c r="AL1026" s="145"/>
      <c r="AM1026" s="133">
        <f t="shared" si="200"/>
        <v>1</v>
      </c>
      <c r="AO1026" s="133">
        <f t="shared" si="201"/>
        <v>0</v>
      </c>
    </row>
    <row r="1027" spans="1:41" s="133" customFormat="1" ht="15.75">
      <c r="A1027" s="594">
        <v>1019</v>
      </c>
      <c r="B1027" s="405" t="s">
        <v>2177</v>
      </c>
      <c r="C1027" s="247" t="s">
        <v>2178</v>
      </c>
      <c r="D1027" s="247"/>
      <c r="E1027" s="215"/>
      <c r="F1027" s="908" t="s">
        <v>37</v>
      </c>
      <c r="G1027" s="908"/>
      <c r="H1027" s="908"/>
      <c r="I1027" s="908"/>
      <c r="J1027" s="908" t="s">
        <v>37</v>
      </c>
      <c r="K1027" s="908"/>
      <c r="L1027" s="908"/>
      <c r="M1027" s="908"/>
      <c r="N1027" s="908" t="s">
        <v>37</v>
      </c>
      <c r="O1027" s="908" t="s">
        <v>37</v>
      </c>
      <c r="P1027" s="840" t="s">
        <v>1812</v>
      </c>
      <c r="Q1027" s="439" t="s">
        <v>2589</v>
      </c>
      <c r="R1027" s="92" t="s">
        <v>67</v>
      </c>
      <c r="S1027" s="19"/>
      <c r="T1027" s="19"/>
      <c r="U1027" s="19">
        <v>1</v>
      </c>
      <c r="V1027" s="19"/>
      <c r="X1027" s="143"/>
      <c r="Y1027" s="144"/>
      <c r="AB1027" s="137">
        <f t="shared" si="190"/>
        <v>0</v>
      </c>
      <c r="AC1027" s="137">
        <f t="shared" si="191"/>
        <v>0</v>
      </c>
      <c r="AD1027" s="137">
        <f t="shared" si="192"/>
        <v>0</v>
      </c>
      <c r="AE1027" s="137">
        <f t="shared" si="193"/>
        <v>1</v>
      </c>
      <c r="AF1027" s="137">
        <f t="shared" si="194"/>
        <v>0</v>
      </c>
      <c r="AG1027" s="137">
        <f t="shared" si="195"/>
        <v>0</v>
      </c>
      <c r="AH1027" s="137">
        <f t="shared" si="196"/>
        <v>0</v>
      </c>
      <c r="AI1027" s="137">
        <f t="shared" si="197"/>
        <v>1</v>
      </c>
      <c r="AJ1027" s="137">
        <f t="shared" si="198"/>
        <v>1</v>
      </c>
      <c r="AK1027" s="137">
        <f t="shared" si="199"/>
        <v>1</v>
      </c>
      <c r="AL1027" s="145"/>
      <c r="AM1027" s="133">
        <f t="shared" si="200"/>
        <v>0</v>
      </c>
      <c r="AO1027" s="133">
        <f t="shared" si="201"/>
        <v>1</v>
      </c>
    </row>
    <row r="1028" spans="1:41" s="133" customFormat="1" ht="15.75">
      <c r="A1028" s="594">
        <v>1020</v>
      </c>
      <c r="B1028" s="405" t="s">
        <v>2179</v>
      </c>
      <c r="C1028" s="247" t="s">
        <v>2178</v>
      </c>
      <c r="D1028" s="247"/>
      <c r="E1028" s="215"/>
      <c r="F1028" s="908" t="s">
        <v>37</v>
      </c>
      <c r="G1028" s="908"/>
      <c r="H1028" s="908"/>
      <c r="I1028" s="908"/>
      <c r="J1028" s="908" t="s">
        <v>37</v>
      </c>
      <c r="K1028" s="908"/>
      <c r="L1028" s="908"/>
      <c r="M1028" s="908"/>
      <c r="N1028" s="908" t="s">
        <v>37</v>
      </c>
      <c r="O1028" s="908"/>
      <c r="P1028" s="840" t="s">
        <v>1812</v>
      </c>
      <c r="Q1028" s="439" t="s">
        <v>2589</v>
      </c>
      <c r="R1028" s="92" t="s">
        <v>67</v>
      </c>
      <c r="S1028" s="19"/>
      <c r="T1028" s="19"/>
      <c r="U1028" s="19">
        <v>1</v>
      </c>
      <c r="V1028" s="19"/>
      <c r="X1028" s="143"/>
      <c r="Y1028" s="144"/>
      <c r="AB1028" s="137">
        <f t="shared" si="190"/>
        <v>0</v>
      </c>
      <c r="AC1028" s="137">
        <f t="shared" si="191"/>
        <v>0</v>
      </c>
      <c r="AD1028" s="137">
        <f t="shared" si="192"/>
        <v>0</v>
      </c>
      <c r="AE1028" s="137">
        <f t="shared" si="193"/>
        <v>1</v>
      </c>
      <c r="AF1028" s="137">
        <f t="shared" si="194"/>
        <v>0</v>
      </c>
      <c r="AG1028" s="137">
        <f t="shared" si="195"/>
        <v>0</v>
      </c>
      <c r="AH1028" s="137">
        <f t="shared" si="196"/>
        <v>0</v>
      </c>
      <c r="AI1028" s="137">
        <f t="shared" si="197"/>
        <v>1</v>
      </c>
      <c r="AJ1028" s="137">
        <f t="shared" si="198"/>
        <v>0</v>
      </c>
      <c r="AK1028" s="137">
        <f t="shared" si="199"/>
        <v>1</v>
      </c>
      <c r="AL1028" s="145"/>
      <c r="AM1028" s="133">
        <f t="shared" si="200"/>
        <v>0</v>
      </c>
      <c r="AO1028" s="133">
        <f t="shared" si="201"/>
        <v>1</v>
      </c>
    </row>
    <row r="1029" spans="1:41" s="133" customFormat="1" ht="15.75">
      <c r="A1029" s="594">
        <v>1021</v>
      </c>
      <c r="B1029" s="405" t="s">
        <v>2180</v>
      </c>
      <c r="C1029" s="247" t="s">
        <v>2178</v>
      </c>
      <c r="D1029" s="247"/>
      <c r="E1029" s="215"/>
      <c r="F1029" s="908" t="s">
        <v>37</v>
      </c>
      <c r="G1029" s="908" t="s">
        <v>37</v>
      </c>
      <c r="H1029" s="908"/>
      <c r="I1029" s="908"/>
      <c r="J1029" s="908" t="s">
        <v>37</v>
      </c>
      <c r="K1029" s="908"/>
      <c r="L1029" s="908"/>
      <c r="M1029" s="908"/>
      <c r="N1029" s="908" t="s">
        <v>37</v>
      </c>
      <c r="O1029" s="908"/>
      <c r="P1029" s="840" t="s">
        <v>1812</v>
      </c>
      <c r="Q1029" s="439" t="s">
        <v>2589</v>
      </c>
      <c r="R1029" s="92" t="s">
        <v>68</v>
      </c>
      <c r="S1029" s="19"/>
      <c r="T1029" s="19"/>
      <c r="U1029" s="19">
        <v>1</v>
      </c>
      <c r="V1029" s="19"/>
      <c r="X1029" s="143"/>
      <c r="Y1029" s="144"/>
      <c r="AB1029" s="137">
        <f t="shared" si="190"/>
        <v>1</v>
      </c>
      <c r="AC1029" s="137">
        <f t="shared" si="191"/>
        <v>0</v>
      </c>
      <c r="AD1029" s="137">
        <f t="shared" si="192"/>
        <v>0</v>
      </c>
      <c r="AE1029" s="137">
        <f t="shared" si="193"/>
        <v>1</v>
      </c>
      <c r="AF1029" s="137">
        <f t="shared" si="194"/>
        <v>0</v>
      </c>
      <c r="AG1029" s="137">
        <f t="shared" si="195"/>
        <v>0</v>
      </c>
      <c r="AH1029" s="137">
        <f t="shared" si="196"/>
        <v>0</v>
      </c>
      <c r="AI1029" s="137">
        <f t="shared" si="197"/>
        <v>1</v>
      </c>
      <c r="AJ1029" s="137">
        <f t="shared" si="198"/>
        <v>0</v>
      </c>
      <c r="AK1029" s="137">
        <f t="shared" si="199"/>
        <v>1</v>
      </c>
      <c r="AL1029" s="145"/>
      <c r="AM1029" s="133">
        <f t="shared" si="200"/>
        <v>0</v>
      </c>
      <c r="AO1029" s="133">
        <f t="shared" si="201"/>
        <v>1</v>
      </c>
    </row>
    <row r="1030" spans="1:41" s="133" customFormat="1" ht="15.75">
      <c r="A1030" s="594">
        <v>1022</v>
      </c>
      <c r="B1030" s="405" t="s">
        <v>2181</v>
      </c>
      <c r="C1030" s="247" t="s">
        <v>2178</v>
      </c>
      <c r="D1030" s="247"/>
      <c r="E1030" s="215"/>
      <c r="F1030" s="908" t="s">
        <v>37</v>
      </c>
      <c r="G1030" s="908" t="s">
        <v>37</v>
      </c>
      <c r="H1030" s="908"/>
      <c r="I1030" s="908"/>
      <c r="J1030" s="908" t="s">
        <v>37</v>
      </c>
      <c r="K1030" s="908"/>
      <c r="L1030" s="908"/>
      <c r="M1030" s="908"/>
      <c r="N1030" s="908" t="s">
        <v>37</v>
      </c>
      <c r="O1030" s="908"/>
      <c r="P1030" s="840" t="s">
        <v>1812</v>
      </c>
      <c r="Q1030" s="439" t="s">
        <v>2589</v>
      </c>
      <c r="R1030" s="92" t="s">
        <v>68</v>
      </c>
      <c r="S1030" s="19"/>
      <c r="T1030" s="19"/>
      <c r="U1030" s="19">
        <v>1</v>
      </c>
      <c r="V1030" s="19"/>
      <c r="X1030" s="143"/>
      <c r="Y1030" s="144"/>
      <c r="AB1030" s="137">
        <f t="shared" si="190"/>
        <v>1</v>
      </c>
      <c r="AC1030" s="137">
        <f t="shared" si="191"/>
        <v>0</v>
      </c>
      <c r="AD1030" s="137">
        <f t="shared" si="192"/>
        <v>0</v>
      </c>
      <c r="AE1030" s="137">
        <f t="shared" si="193"/>
        <v>1</v>
      </c>
      <c r="AF1030" s="137">
        <f t="shared" si="194"/>
        <v>0</v>
      </c>
      <c r="AG1030" s="137">
        <f t="shared" si="195"/>
        <v>0</v>
      </c>
      <c r="AH1030" s="137">
        <f t="shared" si="196"/>
        <v>0</v>
      </c>
      <c r="AI1030" s="137">
        <f t="shared" si="197"/>
        <v>1</v>
      </c>
      <c r="AJ1030" s="137">
        <f t="shared" si="198"/>
        <v>0</v>
      </c>
      <c r="AK1030" s="137">
        <f t="shared" si="199"/>
        <v>1</v>
      </c>
      <c r="AL1030" s="145"/>
      <c r="AM1030" s="133">
        <f t="shared" si="200"/>
        <v>0</v>
      </c>
      <c r="AO1030" s="133">
        <f t="shared" si="201"/>
        <v>1</v>
      </c>
    </row>
    <row r="1031" spans="1:41" s="133" customFormat="1" ht="15.75">
      <c r="A1031" s="594">
        <v>1023</v>
      </c>
      <c r="B1031" s="405" t="s">
        <v>2182</v>
      </c>
      <c r="C1031" s="247" t="s">
        <v>2178</v>
      </c>
      <c r="D1031" s="247"/>
      <c r="E1031" s="215"/>
      <c r="F1031" s="908" t="s">
        <v>37</v>
      </c>
      <c r="G1031" s="908" t="s">
        <v>37</v>
      </c>
      <c r="H1031" s="908"/>
      <c r="I1031" s="908"/>
      <c r="J1031" s="908" t="s">
        <v>37</v>
      </c>
      <c r="K1031" s="908"/>
      <c r="L1031" s="908"/>
      <c r="M1031" s="908"/>
      <c r="N1031" s="908" t="s">
        <v>37</v>
      </c>
      <c r="O1031" s="908"/>
      <c r="P1031" s="840" t="s">
        <v>1812</v>
      </c>
      <c r="Q1031" s="439" t="s">
        <v>2589</v>
      </c>
      <c r="R1031" s="92" t="s">
        <v>68</v>
      </c>
      <c r="S1031" s="19"/>
      <c r="T1031" s="19"/>
      <c r="U1031" s="19">
        <v>1</v>
      </c>
      <c r="V1031" s="19"/>
      <c r="X1031" s="143"/>
      <c r="Y1031" s="144"/>
      <c r="AB1031" s="137">
        <f t="shared" si="190"/>
        <v>1</v>
      </c>
      <c r="AC1031" s="137">
        <f t="shared" si="191"/>
        <v>0</v>
      </c>
      <c r="AD1031" s="137">
        <f t="shared" si="192"/>
        <v>0</v>
      </c>
      <c r="AE1031" s="137">
        <f t="shared" si="193"/>
        <v>1</v>
      </c>
      <c r="AF1031" s="137">
        <f t="shared" si="194"/>
        <v>0</v>
      </c>
      <c r="AG1031" s="137">
        <f t="shared" si="195"/>
        <v>0</v>
      </c>
      <c r="AH1031" s="137">
        <f t="shared" si="196"/>
        <v>0</v>
      </c>
      <c r="AI1031" s="137">
        <f t="shared" si="197"/>
        <v>1</v>
      </c>
      <c r="AJ1031" s="137">
        <f t="shared" si="198"/>
        <v>0</v>
      </c>
      <c r="AK1031" s="137">
        <f t="shared" si="199"/>
        <v>1</v>
      </c>
      <c r="AL1031" s="145"/>
      <c r="AM1031" s="133">
        <f t="shared" si="200"/>
        <v>0</v>
      </c>
      <c r="AO1031" s="133">
        <f t="shared" si="201"/>
        <v>1</v>
      </c>
    </row>
    <row r="1032" spans="1:41" s="133" customFormat="1" ht="15.75">
      <c r="A1032" s="594">
        <v>1024</v>
      </c>
      <c r="B1032" s="405" t="s">
        <v>2183</v>
      </c>
      <c r="C1032" s="247" t="s">
        <v>2178</v>
      </c>
      <c r="D1032" s="247"/>
      <c r="E1032" s="215"/>
      <c r="F1032" s="908" t="s">
        <v>37</v>
      </c>
      <c r="G1032" s="908"/>
      <c r="H1032" s="908"/>
      <c r="I1032" s="908"/>
      <c r="J1032" s="908" t="s">
        <v>37</v>
      </c>
      <c r="K1032" s="908"/>
      <c r="L1032" s="908"/>
      <c r="M1032" s="908"/>
      <c r="N1032" s="908" t="s">
        <v>37</v>
      </c>
      <c r="O1032" s="908"/>
      <c r="P1032" s="840" t="s">
        <v>1812</v>
      </c>
      <c r="Q1032" s="439" t="s">
        <v>2589</v>
      </c>
      <c r="R1032" s="92" t="s">
        <v>67</v>
      </c>
      <c r="S1032" s="19"/>
      <c r="T1032" s="19"/>
      <c r="U1032" s="19">
        <v>1</v>
      </c>
      <c r="V1032" s="19"/>
      <c r="X1032" s="143"/>
      <c r="Y1032" s="144"/>
      <c r="AB1032" s="137">
        <f t="shared" si="190"/>
        <v>0</v>
      </c>
      <c r="AC1032" s="137">
        <f t="shared" si="191"/>
        <v>0</v>
      </c>
      <c r="AD1032" s="137">
        <f t="shared" si="192"/>
        <v>0</v>
      </c>
      <c r="AE1032" s="137">
        <f t="shared" si="193"/>
        <v>1</v>
      </c>
      <c r="AF1032" s="137">
        <f t="shared" si="194"/>
        <v>0</v>
      </c>
      <c r="AG1032" s="137">
        <f t="shared" si="195"/>
        <v>0</v>
      </c>
      <c r="AH1032" s="137">
        <f t="shared" si="196"/>
        <v>0</v>
      </c>
      <c r="AI1032" s="137">
        <f t="shared" si="197"/>
        <v>1</v>
      </c>
      <c r="AJ1032" s="137">
        <f t="shared" si="198"/>
        <v>0</v>
      </c>
      <c r="AK1032" s="137">
        <f t="shared" si="199"/>
        <v>1</v>
      </c>
      <c r="AL1032" s="145"/>
      <c r="AM1032" s="133">
        <f t="shared" si="200"/>
        <v>0</v>
      </c>
      <c r="AO1032" s="133">
        <f t="shared" si="201"/>
        <v>1</v>
      </c>
    </row>
    <row r="1033" spans="1:41" s="133" customFormat="1" ht="25.5">
      <c r="A1033" s="594">
        <v>1025</v>
      </c>
      <c r="B1033" s="405" t="s">
        <v>2184</v>
      </c>
      <c r="C1033" s="247" t="s">
        <v>2185</v>
      </c>
      <c r="D1033" s="247"/>
      <c r="E1033" s="215"/>
      <c r="F1033" s="908" t="s">
        <v>37</v>
      </c>
      <c r="G1033" s="908"/>
      <c r="H1033" s="908"/>
      <c r="I1033" s="908"/>
      <c r="J1033" s="908" t="s">
        <v>37</v>
      </c>
      <c r="K1033" s="908"/>
      <c r="L1033" s="908"/>
      <c r="M1033" s="908"/>
      <c r="N1033" s="908" t="s">
        <v>37</v>
      </c>
      <c r="O1033" s="908"/>
      <c r="P1033" s="840" t="s">
        <v>2574</v>
      </c>
      <c r="Q1033" s="439" t="s">
        <v>2589</v>
      </c>
      <c r="R1033" s="92" t="s">
        <v>68</v>
      </c>
      <c r="S1033" s="19"/>
      <c r="T1033" s="19"/>
      <c r="U1033" s="19">
        <v>1</v>
      </c>
      <c r="V1033" s="19"/>
      <c r="X1033" s="143"/>
      <c r="Y1033" s="144">
        <v>1</v>
      </c>
      <c r="AB1033" s="137">
        <f t="shared" si="190"/>
        <v>0</v>
      </c>
      <c r="AC1033" s="137">
        <f t="shared" si="191"/>
        <v>0</v>
      </c>
      <c r="AD1033" s="137">
        <f t="shared" si="192"/>
        <v>0</v>
      </c>
      <c r="AE1033" s="137">
        <f t="shared" si="193"/>
        <v>1</v>
      </c>
      <c r="AF1033" s="137">
        <f t="shared" si="194"/>
        <v>0</v>
      </c>
      <c r="AG1033" s="137">
        <f t="shared" si="195"/>
        <v>0</v>
      </c>
      <c r="AH1033" s="137">
        <f t="shared" si="196"/>
        <v>0</v>
      </c>
      <c r="AI1033" s="137">
        <f t="shared" si="197"/>
        <v>1</v>
      </c>
      <c r="AJ1033" s="137">
        <f t="shared" si="198"/>
        <v>0</v>
      </c>
      <c r="AK1033" s="137">
        <f t="shared" si="199"/>
        <v>1</v>
      </c>
      <c r="AL1033" s="145"/>
      <c r="AM1033" s="133">
        <f t="shared" si="200"/>
        <v>1</v>
      </c>
      <c r="AO1033" s="133">
        <f t="shared" si="201"/>
        <v>0</v>
      </c>
    </row>
    <row r="1034" spans="1:41" s="133" customFormat="1" ht="15.75">
      <c r="A1034" s="594">
        <v>1026</v>
      </c>
      <c r="B1034" s="405" t="s">
        <v>2186</v>
      </c>
      <c r="C1034" s="247" t="s">
        <v>2185</v>
      </c>
      <c r="D1034" s="247"/>
      <c r="E1034" s="215"/>
      <c r="F1034" s="908" t="s">
        <v>37</v>
      </c>
      <c r="G1034" s="908"/>
      <c r="H1034" s="908"/>
      <c r="I1034" s="908"/>
      <c r="J1034" s="908"/>
      <c r="K1034" s="908"/>
      <c r="L1034" s="908"/>
      <c r="M1034" s="908"/>
      <c r="N1034" s="908" t="s">
        <v>37</v>
      </c>
      <c r="O1034" s="908"/>
      <c r="P1034" s="840" t="s">
        <v>1812</v>
      </c>
      <c r="Q1034" s="439" t="s">
        <v>2589</v>
      </c>
      <c r="R1034" s="92" t="s">
        <v>68</v>
      </c>
      <c r="S1034" s="19"/>
      <c r="T1034" s="19"/>
      <c r="U1034" s="19">
        <v>1</v>
      </c>
      <c r="V1034" s="19"/>
      <c r="X1034" s="143"/>
      <c r="Y1034" s="144"/>
      <c r="AB1034" s="137">
        <f t="shared" ref="AB1034:AB1097" si="202">IF(ISBLANK(G1034),0,1)</f>
        <v>0</v>
      </c>
      <c r="AC1034" s="137">
        <f t="shared" ref="AC1034:AC1097" si="203">IF(ISBLANK(H1034),0,1)</f>
        <v>0</v>
      </c>
      <c r="AD1034" s="137">
        <f t="shared" ref="AD1034:AD1097" si="204">IF(ISBLANK(I1034),0,1)</f>
        <v>0</v>
      </c>
      <c r="AE1034" s="137">
        <f t="shared" ref="AE1034:AE1097" si="205">IF(ISBLANK(J1034),0,1)</f>
        <v>0</v>
      </c>
      <c r="AF1034" s="137">
        <f t="shared" ref="AF1034:AF1097" si="206">IF(ISBLANK(K1034),0,1)</f>
        <v>0</v>
      </c>
      <c r="AG1034" s="137">
        <f t="shared" ref="AG1034:AG1097" si="207">IF(ISBLANK(L1034),0,1)</f>
        <v>0</v>
      </c>
      <c r="AH1034" s="137">
        <f t="shared" ref="AH1034:AH1097" si="208">IF(ISBLANK(M1034),0,1)</f>
        <v>0</v>
      </c>
      <c r="AI1034" s="137">
        <f t="shared" ref="AI1034:AI1097" si="209">IF(ISBLANK(N1034),0,1)</f>
        <v>1</v>
      </c>
      <c r="AJ1034" s="137">
        <f t="shared" ref="AJ1034:AJ1097" si="210">IF(ISBLANK(O1034),0,1)</f>
        <v>0</v>
      </c>
      <c r="AK1034" s="137">
        <f t="shared" ref="AK1034:AK1097" si="211">IF(ISBLANK(P1034),0,1)</f>
        <v>1</v>
      </c>
      <c r="AL1034" s="145"/>
      <c r="AM1034" s="133">
        <f t="shared" ref="AM1034:AM1097" si="212">+W1034+X1034+Y1034+Z1034+AA1034+AL1034</f>
        <v>0</v>
      </c>
      <c r="AO1034" s="133">
        <f t="shared" ref="AO1034:AO1097" si="213">+IF(AM1034=0,AK1034,0)</f>
        <v>1</v>
      </c>
    </row>
    <row r="1035" spans="1:41" s="133" customFormat="1" ht="25.5">
      <c r="A1035" s="594">
        <v>1027</v>
      </c>
      <c r="B1035" s="405" t="s">
        <v>2187</v>
      </c>
      <c r="C1035" s="247" t="s">
        <v>2188</v>
      </c>
      <c r="D1035" s="247"/>
      <c r="E1035" s="215"/>
      <c r="F1035" s="908" t="s">
        <v>37</v>
      </c>
      <c r="G1035" s="908"/>
      <c r="H1035" s="908"/>
      <c r="I1035" s="908"/>
      <c r="J1035" s="908"/>
      <c r="K1035" s="908"/>
      <c r="L1035" s="908"/>
      <c r="M1035" s="908"/>
      <c r="N1035" s="908" t="s">
        <v>37</v>
      </c>
      <c r="O1035" s="908"/>
      <c r="P1035" s="840" t="s">
        <v>2576</v>
      </c>
      <c r="Q1035" s="439" t="s">
        <v>2589</v>
      </c>
      <c r="R1035" s="92" t="s">
        <v>68</v>
      </c>
      <c r="S1035" s="19"/>
      <c r="T1035" s="19"/>
      <c r="U1035" s="19">
        <v>1</v>
      </c>
      <c r="V1035" s="19"/>
      <c r="X1035" s="143"/>
      <c r="Y1035" s="144"/>
      <c r="AB1035" s="137">
        <f t="shared" si="202"/>
        <v>0</v>
      </c>
      <c r="AC1035" s="137">
        <f t="shared" si="203"/>
        <v>0</v>
      </c>
      <c r="AD1035" s="137">
        <f t="shared" si="204"/>
        <v>0</v>
      </c>
      <c r="AE1035" s="137">
        <f t="shared" si="205"/>
        <v>0</v>
      </c>
      <c r="AF1035" s="137">
        <f t="shared" si="206"/>
        <v>0</v>
      </c>
      <c r="AG1035" s="137">
        <f t="shared" si="207"/>
        <v>0</v>
      </c>
      <c r="AH1035" s="137">
        <f t="shared" si="208"/>
        <v>0</v>
      </c>
      <c r="AI1035" s="137">
        <f t="shared" si="209"/>
        <v>1</v>
      </c>
      <c r="AJ1035" s="137">
        <f t="shared" si="210"/>
        <v>0</v>
      </c>
      <c r="AK1035" s="137">
        <f t="shared" si="211"/>
        <v>1</v>
      </c>
      <c r="AL1035" s="145"/>
      <c r="AM1035" s="133">
        <f t="shared" si="212"/>
        <v>0</v>
      </c>
      <c r="AO1035" s="133">
        <f t="shared" si="213"/>
        <v>1</v>
      </c>
    </row>
    <row r="1036" spans="1:41" s="133" customFormat="1" ht="15.75">
      <c r="A1036" s="594">
        <v>1028</v>
      </c>
      <c r="B1036" s="405" t="s">
        <v>2189</v>
      </c>
      <c r="C1036" s="247" t="s">
        <v>2188</v>
      </c>
      <c r="D1036" s="247"/>
      <c r="E1036" s="215"/>
      <c r="F1036" s="908" t="s">
        <v>37</v>
      </c>
      <c r="G1036" s="908"/>
      <c r="H1036" s="908"/>
      <c r="I1036" s="908"/>
      <c r="J1036" s="908" t="s">
        <v>37</v>
      </c>
      <c r="K1036" s="908"/>
      <c r="L1036" s="908"/>
      <c r="M1036" s="908"/>
      <c r="N1036" s="908" t="s">
        <v>37</v>
      </c>
      <c r="O1036" s="908"/>
      <c r="P1036" s="840" t="s">
        <v>2577</v>
      </c>
      <c r="Q1036" s="439" t="s">
        <v>2589</v>
      </c>
      <c r="R1036" s="92" t="s">
        <v>67</v>
      </c>
      <c r="S1036" s="19"/>
      <c r="T1036" s="19"/>
      <c r="U1036" s="19">
        <v>1</v>
      </c>
      <c r="V1036" s="19"/>
      <c r="X1036" s="143"/>
      <c r="Y1036" s="144"/>
      <c r="AB1036" s="137">
        <f t="shared" si="202"/>
        <v>0</v>
      </c>
      <c r="AC1036" s="137">
        <f t="shared" si="203"/>
        <v>0</v>
      </c>
      <c r="AD1036" s="137">
        <f t="shared" si="204"/>
        <v>0</v>
      </c>
      <c r="AE1036" s="137">
        <f t="shared" si="205"/>
        <v>1</v>
      </c>
      <c r="AF1036" s="137">
        <f t="shared" si="206"/>
        <v>0</v>
      </c>
      <c r="AG1036" s="137">
        <f t="shared" si="207"/>
        <v>0</v>
      </c>
      <c r="AH1036" s="137">
        <f t="shared" si="208"/>
        <v>0</v>
      </c>
      <c r="AI1036" s="137">
        <f t="shared" si="209"/>
        <v>1</v>
      </c>
      <c r="AJ1036" s="137">
        <f t="shared" si="210"/>
        <v>0</v>
      </c>
      <c r="AK1036" s="137">
        <f t="shared" si="211"/>
        <v>1</v>
      </c>
      <c r="AL1036" s="145"/>
      <c r="AM1036" s="133">
        <f t="shared" si="212"/>
        <v>0</v>
      </c>
      <c r="AO1036" s="133">
        <f t="shared" si="213"/>
        <v>1</v>
      </c>
    </row>
    <row r="1037" spans="1:41" s="133" customFormat="1" ht="15.75">
      <c r="A1037" s="594">
        <v>1029</v>
      </c>
      <c r="B1037" s="405" t="s">
        <v>2190</v>
      </c>
      <c r="C1037" s="247" t="s">
        <v>2188</v>
      </c>
      <c r="D1037" s="247"/>
      <c r="E1037" s="215"/>
      <c r="F1037" s="908" t="s">
        <v>37</v>
      </c>
      <c r="G1037" s="908" t="s">
        <v>37</v>
      </c>
      <c r="H1037" s="908"/>
      <c r="I1037" s="908"/>
      <c r="J1037" s="908" t="s">
        <v>37</v>
      </c>
      <c r="K1037" s="908"/>
      <c r="L1037" s="908"/>
      <c r="M1037" s="908"/>
      <c r="N1037" s="908" t="s">
        <v>37</v>
      </c>
      <c r="O1037" s="908"/>
      <c r="P1037" s="840" t="s">
        <v>2577</v>
      </c>
      <c r="Q1037" s="439" t="s">
        <v>2589</v>
      </c>
      <c r="R1037" s="92" t="s">
        <v>68</v>
      </c>
      <c r="S1037" s="19"/>
      <c r="T1037" s="19"/>
      <c r="U1037" s="19">
        <v>1</v>
      </c>
      <c r="V1037" s="19"/>
      <c r="X1037" s="143"/>
      <c r="Y1037" s="144"/>
      <c r="AB1037" s="137">
        <f t="shared" si="202"/>
        <v>1</v>
      </c>
      <c r="AC1037" s="137">
        <f t="shared" si="203"/>
        <v>0</v>
      </c>
      <c r="AD1037" s="137">
        <f t="shared" si="204"/>
        <v>0</v>
      </c>
      <c r="AE1037" s="137">
        <f t="shared" si="205"/>
        <v>1</v>
      </c>
      <c r="AF1037" s="137">
        <f t="shared" si="206"/>
        <v>0</v>
      </c>
      <c r="AG1037" s="137">
        <f t="shared" si="207"/>
        <v>0</v>
      </c>
      <c r="AH1037" s="137">
        <f t="shared" si="208"/>
        <v>0</v>
      </c>
      <c r="AI1037" s="137">
        <f t="shared" si="209"/>
        <v>1</v>
      </c>
      <c r="AJ1037" s="137">
        <f t="shared" si="210"/>
        <v>0</v>
      </c>
      <c r="AK1037" s="137">
        <f t="shared" si="211"/>
        <v>1</v>
      </c>
      <c r="AL1037" s="145"/>
      <c r="AM1037" s="133">
        <f t="shared" si="212"/>
        <v>0</v>
      </c>
      <c r="AO1037" s="133">
        <f t="shared" si="213"/>
        <v>1</v>
      </c>
    </row>
    <row r="1038" spans="1:41" s="133" customFormat="1" ht="15.75">
      <c r="A1038" s="594">
        <v>1030</v>
      </c>
      <c r="B1038" s="405" t="s">
        <v>2191</v>
      </c>
      <c r="C1038" s="247" t="s">
        <v>2188</v>
      </c>
      <c r="D1038" s="247"/>
      <c r="E1038" s="215"/>
      <c r="F1038" s="908" t="s">
        <v>37</v>
      </c>
      <c r="G1038" s="908"/>
      <c r="H1038" s="908"/>
      <c r="I1038" s="908"/>
      <c r="J1038" s="908" t="s">
        <v>37</v>
      </c>
      <c r="K1038" s="908"/>
      <c r="L1038" s="908"/>
      <c r="M1038" s="908"/>
      <c r="N1038" s="908" t="s">
        <v>37</v>
      </c>
      <c r="O1038" s="908"/>
      <c r="P1038" s="840" t="s">
        <v>2577</v>
      </c>
      <c r="Q1038" s="439" t="s">
        <v>2589</v>
      </c>
      <c r="R1038" s="92" t="s">
        <v>68</v>
      </c>
      <c r="S1038" s="19"/>
      <c r="T1038" s="19"/>
      <c r="U1038" s="19">
        <v>1</v>
      </c>
      <c r="V1038" s="19"/>
      <c r="X1038" s="143"/>
      <c r="Y1038" s="144"/>
      <c r="AB1038" s="137">
        <f t="shared" si="202"/>
        <v>0</v>
      </c>
      <c r="AC1038" s="137">
        <f t="shared" si="203"/>
        <v>0</v>
      </c>
      <c r="AD1038" s="137">
        <f t="shared" si="204"/>
        <v>0</v>
      </c>
      <c r="AE1038" s="137">
        <f t="shared" si="205"/>
        <v>1</v>
      </c>
      <c r="AF1038" s="137">
        <f t="shared" si="206"/>
        <v>0</v>
      </c>
      <c r="AG1038" s="137">
        <f t="shared" si="207"/>
        <v>0</v>
      </c>
      <c r="AH1038" s="137">
        <f t="shared" si="208"/>
        <v>0</v>
      </c>
      <c r="AI1038" s="137">
        <f t="shared" si="209"/>
        <v>1</v>
      </c>
      <c r="AJ1038" s="137">
        <f t="shared" si="210"/>
        <v>0</v>
      </c>
      <c r="AK1038" s="137">
        <f t="shared" si="211"/>
        <v>1</v>
      </c>
      <c r="AL1038" s="145"/>
      <c r="AM1038" s="133">
        <f t="shared" si="212"/>
        <v>0</v>
      </c>
      <c r="AO1038" s="133">
        <f t="shared" si="213"/>
        <v>1</v>
      </c>
    </row>
    <row r="1039" spans="1:41" s="133" customFormat="1" ht="15.75">
      <c r="A1039" s="594">
        <v>1031</v>
      </c>
      <c r="B1039" s="405" t="s">
        <v>2192</v>
      </c>
      <c r="C1039" s="247" t="s">
        <v>2188</v>
      </c>
      <c r="D1039" s="247"/>
      <c r="E1039" s="215"/>
      <c r="F1039" s="908" t="s">
        <v>37</v>
      </c>
      <c r="G1039" s="908" t="s">
        <v>37</v>
      </c>
      <c r="H1039" s="908"/>
      <c r="I1039" s="908"/>
      <c r="J1039" s="908" t="s">
        <v>37</v>
      </c>
      <c r="K1039" s="908"/>
      <c r="L1039" s="908"/>
      <c r="M1039" s="908"/>
      <c r="N1039" s="908" t="s">
        <v>37</v>
      </c>
      <c r="O1039" s="908"/>
      <c r="P1039" s="840" t="s">
        <v>2577</v>
      </c>
      <c r="Q1039" s="439" t="s">
        <v>2589</v>
      </c>
      <c r="R1039" s="92" t="s">
        <v>68</v>
      </c>
      <c r="S1039" s="19"/>
      <c r="T1039" s="19"/>
      <c r="U1039" s="19">
        <v>1</v>
      </c>
      <c r="V1039" s="19"/>
      <c r="X1039" s="143"/>
      <c r="Y1039" s="144"/>
      <c r="AB1039" s="137">
        <f t="shared" si="202"/>
        <v>1</v>
      </c>
      <c r="AC1039" s="137">
        <f t="shared" si="203"/>
        <v>0</v>
      </c>
      <c r="AD1039" s="137">
        <f t="shared" si="204"/>
        <v>0</v>
      </c>
      <c r="AE1039" s="137">
        <f t="shared" si="205"/>
        <v>1</v>
      </c>
      <c r="AF1039" s="137">
        <f t="shared" si="206"/>
        <v>0</v>
      </c>
      <c r="AG1039" s="137">
        <f t="shared" si="207"/>
        <v>0</v>
      </c>
      <c r="AH1039" s="137">
        <f t="shared" si="208"/>
        <v>0</v>
      </c>
      <c r="AI1039" s="137">
        <f t="shared" si="209"/>
        <v>1</v>
      </c>
      <c r="AJ1039" s="137">
        <f t="shared" si="210"/>
        <v>0</v>
      </c>
      <c r="AK1039" s="137">
        <f t="shared" si="211"/>
        <v>1</v>
      </c>
      <c r="AL1039" s="145"/>
      <c r="AM1039" s="133">
        <f t="shared" si="212"/>
        <v>0</v>
      </c>
      <c r="AO1039" s="133">
        <f t="shared" si="213"/>
        <v>1</v>
      </c>
    </row>
    <row r="1040" spans="1:41" s="133" customFormat="1" ht="25.5">
      <c r="A1040" s="594">
        <v>1032</v>
      </c>
      <c r="B1040" s="405" t="s">
        <v>2193</v>
      </c>
      <c r="C1040" s="247" t="s">
        <v>2194</v>
      </c>
      <c r="D1040" s="247"/>
      <c r="E1040" s="769" t="s">
        <v>2195</v>
      </c>
      <c r="F1040" s="908" t="s">
        <v>37</v>
      </c>
      <c r="G1040" s="908" t="s">
        <v>37</v>
      </c>
      <c r="H1040" s="908" t="s">
        <v>37</v>
      </c>
      <c r="I1040" s="908" t="s">
        <v>37</v>
      </c>
      <c r="J1040" s="908"/>
      <c r="K1040" s="908"/>
      <c r="L1040" s="908"/>
      <c r="M1040" s="908"/>
      <c r="N1040" s="908"/>
      <c r="O1040" s="908"/>
      <c r="P1040" s="840" t="s">
        <v>2578</v>
      </c>
      <c r="Q1040" s="439" t="s">
        <v>2589</v>
      </c>
      <c r="R1040" s="92" t="s">
        <v>67</v>
      </c>
      <c r="S1040" s="19"/>
      <c r="T1040" s="19"/>
      <c r="U1040" s="19">
        <v>1</v>
      </c>
      <c r="V1040" s="19"/>
      <c r="X1040" s="143"/>
      <c r="Y1040" s="144"/>
      <c r="AB1040" s="137">
        <f t="shared" si="202"/>
        <v>1</v>
      </c>
      <c r="AC1040" s="137">
        <f t="shared" si="203"/>
        <v>1</v>
      </c>
      <c r="AD1040" s="137">
        <f t="shared" si="204"/>
        <v>1</v>
      </c>
      <c r="AE1040" s="137">
        <f t="shared" si="205"/>
        <v>0</v>
      </c>
      <c r="AF1040" s="137">
        <f t="shared" si="206"/>
        <v>0</v>
      </c>
      <c r="AG1040" s="137">
        <f t="shared" si="207"/>
        <v>0</v>
      </c>
      <c r="AH1040" s="137">
        <f t="shared" si="208"/>
        <v>0</v>
      </c>
      <c r="AI1040" s="137">
        <f t="shared" si="209"/>
        <v>0</v>
      </c>
      <c r="AJ1040" s="137">
        <f t="shared" si="210"/>
        <v>0</v>
      </c>
      <c r="AK1040" s="137">
        <f t="shared" si="211"/>
        <v>1</v>
      </c>
      <c r="AL1040" s="145"/>
      <c r="AM1040" s="133">
        <f t="shared" si="212"/>
        <v>0</v>
      </c>
      <c r="AO1040" s="133">
        <f t="shared" si="213"/>
        <v>1</v>
      </c>
    </row>
    <row r="1041" spans="1:41" s="133" customFormat="1" ht="25.5">
      <c r="A1041" s="594">
        <v>1033</v>
      </c>
      <c r="B1041" s="405" t="s">
        <v>2196</v>
      </c>
      <c r="C1041" s="247" t="s">
        <v>2197</v>
      </c>
      <c r="D1041" s="247"/>
      <c r="E1041" s="769" t="s">
        <v>2198</v>
      </c>
      <c r="F1041" s="908" t="s">
        <v>37</v>
      </c>
      <c r="G1041" s="908" t="s">
        <v>37</v>
      </c>
      <c r="H1041" s="908" t="s">
        <v>37</v>
      </c>
      <c r="I1041" s="908" t="s">
        <v>37</v>
      </c>
      <c r="J1041" s="908"/>
      <c r="K1041" s="908"/>
      <c r="L1041" s="908"/>
      <c r="M1041" s="908"/>
      <c r="N1041" s="908"/>
      <c r="O1041" s="908"/>
      <c r="P1041" s="840" t="s">
        <v>2578</v>
      </c>
      <c r="Q1041" s="439" t="s">
        <v>2589</v>
      </c>
      <c r="R1041" s="92" t="s">
        <v>67</v>
      </c>
      <c r="S1041" s="19"/>
      <c r="T1041" s="19"/>
      <c r="U1041" s="19">
        <v>1</v>
      </c>
      <c r="V1041" s="19"/>
      <c r="X1041" s="143"/>
      <c r="Y1041" s="144"/>
      <c r="AB1041" s="137">
        <f t="shared" si="202"/>
        <v>1</v>
      </c>
      <c r="AC1041" s="137">
        <f t="shared" si="203"/>
        <v>1</v>
      </c>
      <c r="AD1041" s="137">
        <f t="shared" si="204"/>
        <v>1</v>
      </c>
      <c r="AE1041" s="137">
        <f t="shared" si="205"/>
        <v>0</v>
      </c>
      <c r="AF1041" s="137">
        <f t="shared" si="206"/>
        <v>0</v>
      </c>
      <c r="AG1041" s="137">
        <f t="shared" si="207"/>
        <v>0</v>
      </c>
      <c r="AH1041" s="137">
        <f t="shared" si="208"/>
        <v>0</v>
      </c>
      <c r="AI1041" s="137">
        <f t="shared" si="209"/>
        <v>0</v>
      </c>
      <c r="AJ1041" s="137">
        <f t="shared" si="210"/>
        <v>0</v>
      </c>
      <c r="AK1041" s="137">
        <f t="shared" si="211"/>
        <v>1</v>
      </c>
      <c r="AL1041" s="145"/>
      <c r="AM1041" s="133">
        <f t="shared" si="212"/>
        <v>0</v>
      </c>
      <c r="AO1041" s="133">
        <f t="shared" si="213"/>
        <v>1</v>
      </c>
    </row>
    <row r="1042" spans="1:41" s="133" customFormat="1" ht="25.5">
      <c r="A1042" s="594">
        <v>1034</v>
      </c>
      <c r="B1042" s="405" t="s">
        <v>2199</v>
      </c>
      <c r="C1042" s="247" t="s">
        <v>2200</v>
      </c>
      <c r="D1042" s="247"/>
      <c r="E1042" s="769" t="s">
        <v>2195</v>
      </c>
      <c r="F1042" s="908" t="s">
        <v>37</v>
      </c>
      <c r="G1042" s="908" t="s">
        <v>37</v>
      </c>
      <c r="H1042" s="908" t="s">
        <v>37</v>
      </c>
      <c r="I1042" s="908" t="s">
        <v>37</v>
      </c>
      <c r="J1042" s="908"/>
      <c r="K1042" s="908"/>
      <c r="L1042" s="908"/>
      <c r="M1042" s="908"/>
      <c r="N1042" s="908"/>
      <c r="O1042" s="908"/>
      <c r="P1042" s="840" t="s">
        <v>2578</v>
      </c>
      <c r="Q1042" s="439" t="s">
        <v>2589</v>
      </c>
      <c r="R1042" s="92" t="s">
        <v>67</v>
      </c>
      <c r="S1042" s="19"/>
      <c r="T1042" s="19"/>
      <c r="U1042" s="19">
        <v>1</v>
      </c>
      <c r="V1042" s="19"/>
      <c r="X1042" s="143"/>
      <c r="Y1042" s="144"/>
      <c r="AB1042" s="137">
        <f t="shared" si="202"/>
        <v>1</v>
      </c>
      <c r="AC1042" s="137">
        <f t="shared" si="203"/>
        <v>1</v>
      </c>
      <c r="AD1042" s="137">
        <f t="shared" si="204"/>
        <v>1</v>
      </c>
      <c r="AE1042" s="137">
        <f t="shared" si="205"/>
        <v>0</v>
      </c>
      <c r="AF1042" s="137">
        <f t="shared" si="206"/>
        <v>0</v>
      </c>
      <c r="AG1042" s="137">
        <f t="shared" si="207"/>
        <v>0</v>
      </c>
      <c r="AH1042" s="137">
        <f t="shared" si="208"/>
        <v>0</v>
      </c>
      <c r="AI1042" s="137">
        <f t="shared" si="209"/>
        <v>0</v>
      </c>
      <c r="AJ1042" s="137">
        <f t="shared" si="210"/>
        <v>0</v>
      </c>
      <c r="AK1042" s="137">
        <f t="shared" si="211"/>
        <v>1</v>
      </c>
      <c r="AL1042" s="145"/>
      <c r="AM1042" s="133">
        <f t="shared" si="212"/>
        <v>0</v>
      </c>
      <c r="AO1042" s="133">
        <f t="shared" si="213"/>
        <v>1</v>
      </c>
    </row>
    <row r="1043" spans="1:41" s="133" customFormat="1" ht="25.5">
      <c r="A1043" s="594">
        <v>1035</v>
      </c>
      <c r="B1043" s="406" t="s">
        <v>2201</v>
      </c>
      <c r="C1043" s="247" t="s">
        <v>2202</v>
      </c>
      <c r="D1043" s="247"/>
      <c r="E1043" s="769" t="s">
        <v>2195</v>
      </c>
      <c r="F1043" s="908" t="s">
        <v>37</v>
      </c>
      <c r="G1043" s="908" t="s">
        <v>37</v>
      </c>
      <c r="H1043" s="908" t="s">
        <v>37</v>
      </c>
      <c r="I1043" s="908" t="s">
        <v>37</v>
      </c>
      <c r="J1043" s="908"/>
      <c r="K1043" s="908"/>
      <c r="L1043" s="908"/>
      <c r="M1043" s="908"/>
      <c r="N1043" s="908"/>
      <c r="O1043" s="908"/>
      <c r="P1043" s="840" t="s">
        <v>1812</v>
      </c>
      <c r="Q1043" s="439" t="s">
        <v>2589</v>
      </c>
      <c r="R1043" s="92" t="s">
        <v>67</v>
      </c>
      <c r="S1043" s="19"/>
      <c r="T1043" s="19"/>
      <c r="U1043" s="19">
        <v>1</v>
      </c>
      <c r="V1043" s="19"/>
      <c r="X1043" s="143"/>
      <c r="Y1043" s="144"/>
      <c r="AB1043" s="137">
        <f t="shared" si="202"/>
        <v>1</v>
      </c>
      <c r="AC1043" s="137">
        <f t="shared" si="203"/>
        <v>1</v>
      </c>
      <c r="AD1043" s="137">
        <f t="shared" si="204"/>
        <v>1</v>
      </c>
      <c r="AE1043" s="137">
        <f t="shared" si="205"/>
        <v>0</v>
      </c>
      <c r="AF1043" s="137">
        <f t="shared" si="206"/>
        <v>0</v>
      </c>
      <c r="AG1043" s="137">
        <f t="shared" si="207"/>
        <v>0</v>
      </c>
      <c r="AH1043" s="137">
        <f t="shared" si="208"/>
        <v>0</v>
      </c>
      <c r="AI1043" s="137">
        <f t="shared" si="209"/>
        <v>0</v>
      </c>
      <c r="AJ1043" s="137">
        <f t="shared" si="210"/>
        <v>0</v>
      </c>
      <c r="AK1043" s="137">
        <f t="shared" si="211"/>
        <v>1</v>
      </c>
      <c r="AL1043" s="145"/>
      <c r="AM1043" s="133">
        <f t="shared" si="212"/>
        <v>0</v>
      </c>
      <c r="AO1043" s="133">
        <f t="shared" si="213"/>
        <v>1</v>
      </c>
    </row>
    <row r="1044" spans="1:41" s="133" customFormat="1" ht="25.5">
      <c r="A1044" s="594">
        <v>1036</v>
      </c>
      <c r="B1044" s="406" t="s">
        <v>2203</v>
      </c>
      <c r="C1044" s="247" t="s">
        <v>2204</v>
      </c>
      <c r="D1044" s="247"/>
      <c r="E1044" s="769" t="s">
        <v>2195</v>
      </c>
      <c r="F1044" s="908" t="s">
        <v>37</v>
      </c>
      <c r="G1044" s="908" t="s">
        <v>37</v>
      </c>
      <c r="H1044" s="908" t="s">
        <v>37</v>
      </c>
      <c r="I1044" s="908" t="s">
        <v>37</v>
      </c>
      <c r="J1044" s="908"/>
      <c r="K1044" s="908"/>
      <c r="L1044" s="908"/>
      <c r="M1044" s="908"/>
      <c r="N1044" s="908"/>
      <c r="O1044" s="908"/>
      <c r="P1044" s="840" t="s">
        <v>1812</v>
      </c>
      <c r="Q1044" s="439" t="s">
        <v>2589</v>
      </c>
      <c r="R1044" s="92" t="s">
        <v>67</v>
      </c>
      <c r="S1044" s="19"/>
      <c r="T1044" s="19"/>
      <c r="U1044" s="19">
        <v>1</v>
      </c>
      <c r="V1044" s="19"/>
      <c r="X1044" s="143"/>
      <c r="Y1044" s="144"/>
      <c r="AB1044" s="137">
        <f t="shared" si="202"/>
        <v>1</v>
      </c>
      <c r="AC1044" s="137">
        <f t="shared" si="203"/>
        <v>1</v>
      </c>
      <c r="AD1044" s="137">
        <f t="shared" si="204"/>
        <v>1</v>
      </c>
      <c r="AE1044" s="137">
        <f t="shared" si="205"/>
        <v>0</v>
      </c>
      <c r="AF1044" s="137">
        <f t="shared" si="206"/>
        <v>0</v>
      </c>
      <c r="AG1044" s="137">
        <f t="shared" si="207"/>
        <v>0</v>
      </c>
      <c r="AH1044" s="137">
        <f t="shared" si="208"/>
        <v>0</v>
      </c>
      <c r="AI1044" s="137">
        <f t="shared" si="209"/>
        <v>0</v>
      </c>
      <c r="AJ1044" s="137">
        <f t="shared" si="210"/>
        <v>0</v>
      </c>
      <c r="AK1044" s="137">
        <f t="shared" si="211"/>
        <v>1</v>
      </c>
      <c r="AL1044" s="145"/>
      <c r="AM1044" s="133">
        <f t="shared" si="212"/>
        <v>0</v>
      </c>
      <c r="AO1044" s="133">
        <f t="shared" si="213"/>
        <v>1</v>
      </c>
    </row>
    <row r="1045" spans="1:41" s="133" customFormat="1" ht="15.75">
      <c r="A1045" s="594">
        <v>1037</v>
      </c>
      <c r="B1045" s="406" t="s">
        <v>2205</v>
      </c>
      <c r="C1045" s="247" t="s">
        <v>2206</v>
      </c>
      <c r="D1045" s="247"/>
      <c r="E1045" s="215"/>
      <c r="F1045" s="908" t="s">
        <v>37</v>
      </c>
      <c r="G1045" s="908" t="s">
        <v>37</v>
      </c>
      <c r="H1045" s="908" t="s">
        <v>37</v>
      </c>
      <c r="I1045" s="908" t="s">
        <v>37</v>
      </c>
      <c r="J1045" s="908"/>
      <c r="K1045" s="908"/>
      <c r="L1045" s="908"/>
      <c r="M1045" s="908"/>
      <c r="N1045" s="908"/>
      <c r="O1045" s="908"/>
      <c r="P1045" s="840" t="s">
        <v>1812</v>
      </c>
      <c r="Q1045" s="439" t="s">
        <v>2589</v>
      </c>
      <c r="R1045" s="92" t="s">
        <v>67</v>
      </c>
      <c r="S1045" s="19"/>
      <c r="T1045" s="19"/>
      <c r="U1045" s="19">
        <v>1</v>
      </c>
      <c r="V1045" s="19"/>
      <c r="X1045" s="143"/>
      <c r="Y1045" s="144"/>
      <c r="AB1045" s="137">
        <f t="shared" si="202"/>
        <v>1</v>
      </c>
      <c r="AC1045" s="137">
        <f t="shared" si="203"/>
        <v>1</v>
      </c>
      <c r="AD1045" s="137">
        <f t="shared" si="204"/>
        <v>1</v>
      </c>
      <c r="AE1045" s="137">
        <f t="shared" si="205"/>
        <v>0</v>
      </c>
      <c r="AF1045" s="137">
        <f t="shared" si="206"/>
        <v>0</v>
      </c>
      <c r="AG1045" s="137">
        <f t="shared" si="207"/>
        <v>0</v>
      </c>
      <c r="AH1045" s="137">
        <f t="shared" si="208"/>
        <v>0</v>
      </c>
      <c r="AI1045" s="137">
        <f t="shared" si="209"/>
        <v>0</v>
      </c>
      <c r="AJ1045" s="137">
        <f t="shared" si="210"/>
        <v>0</v>
      </c>
      <c r="AK1045" s="137">
        <f t="shared" si="211"/>
        <v>1</v>
      </c>
      <c r="AL1045" s="145"/>
      <c r="AM1045" s="133">
        <f t="shared" si="212"/>
        <v>0</v>
      </c>
      <c r="AO1045" s="133">
        <f t="shared" si="213"/>
        <v>1</v>
      </c>
    </row>
    <row r="1046" spans="1:41" s="133" customFormat="1" ht="25.5">
      <c r="A1046" s="594">
        <v>1038</v>
      </c>
      <c r="B1046" s="406" t="s">
        <v>2207</v>
      </c>
      <c r="C1046" s="247" t="s">
        <v>2208</v>
      </c>
      <c r="D1046" s="247"/>
      <c r="E1046" s="769" t="s">
        <v>2195</v>
      </c>
      <c r="F1046" s="908" t="s">
        <v>37</v>
      </c>
      <c r="G1046" s="908" t="s">
        <v>37</v>
      </c>
      <c r="H1046" s="908" t="s">
        <v>37</v>
      </c>
      <c r="I1046" s="908" t="s">
        <v>37</v>
      </c>
      <c r="J1046" s="908"/>
      <c r="K1046" s="908"/>
      <c r="L1046" s="908"/>
      <c r="M1046" s="908"/>
      <c r="N1046" s="908"/>
      <c r="O1046" s="908"/>
      <c r="P1046" s="840" t="s">
        <v>1812</v>
      </c>
      <c r="Q1046" s="439" t="s">
        <v>2589</v>
      </c>
      <c r="R1046" s="92" t="s">
        <v>68</v>
      </c>
      <c r="S1046" s="19"/>
      <c r="T1046" s="19"/>
      <c r="U1046" s="19">
        <v>1</v>
      </c>
      <c r="V1046" s="19"/>
      <c r="X1046" s="143"/>
      <c r="Y1046" s="144"/>
      <c r="AB1046" s="137">
        <f t="shared" si="202"/>
        <v>1</v>
      </c>
      <c r="AC1046" s="137">
        <f t="shared" si="203"/>
        <v>1</v>
      </c>
      <c r="AD1046" s="137">
        <f t="shared" si="204"/>
        <v>1</v>
      </c>
      <c r="AE1046" s="137">
        <f t="shared" si="205"/>
        <v>0</v>
      </c>
      <c r="AF1046" s="137">
        <f t="shared" si="206"/>
        <v>0</v>
      </c>
      <c r="AG1046" s="137">
        <f t="shared" si="207"/>
        <v>0</v>
      </c>
      <c r="AH1046" s="137">
        <f t="shared" si="208"/>
        <v>0</v>
      </c>
      <c r="AI1046" s="137">
        <f t="shared" si="209"/>
        <v>0</v>
      </c>
      <c r="AJ1046" s="137">
        <f t="shared" si="210"/>
        <v>0</v>
      </c>
      <c r="AK1046" s="137">
        <f t="shared" si="211"/>
        <v>1</v>
      </c>
      <c r="AL1046" s="145"/>
      <c r="AM1046" s="133">
        <f t="shared" si="212"/>
        <v>0</v>
      </c>
      <c r="AO1046" s="133">
        <f t="shared" si="213"/>
        <v>1</v>
      </c>
    </row>
    <row r="1047" spans="1:41" s="133" customFormat="1" ht="25.5">
      <c r="A1047" s="594">
        <v>1039</v>
      </c>
      <c r="B1047" s="406" t="s">
        <v>2209</v>
      </c>
      <c r="C1047" s="247" t="s">
        <v>2210</v>
      </c>
      <c r="D1047" s="247"/>
      <c r="E1047" s="769" t="s">
        <v>2195</v>
      </c>
      <c r="F1047" s="908"/>
      <c r="G1047" s="908"/>
      <c r="H1047" s="908"/>
      <c r="I1047" s="908"/>
      <c r="J1047" s="908"/>
      <c r="K1047" s="908"/>
      <c r="L1047" s="908"/>
      <c r="M1047" s="908"/>
      <c r="N1047" s="908"/>
      <c r="O1047" s="908"/>
      <c r="P1047" s="840" t="s">
        <v>2579</v>
      </c>
      <c r="Q1047" s="439" t="s">
        <v>2589</v>
      </c>
      <c r="R1047" s="92" t="s">
        <v>68</v>
      </c>
      <c r="S1047" s="19"/>
      <c r="T1047" s="19"/>
      <c r="U1047" s="19">
        <v>1</v>
      </c>
      <c r="V1047" s="19"/>
      <c r="X1047" s="143"/>
      <c r="Y1047" s="144">
        <v>1</v>
      </c>
      <c r="AB1047" s="137">
        <f t="shared" si="202"/>
        <v>0</v>
      </c>
      <c r="AC1047" s="137">
        <f t="shared" si="203"/>
        <v>0</v>
      </c>
      <c r="AD1047" s="137">
        <f t="shared" si="204"/>
        <v>0</v>
      </c>
      <c r="AE1047" s="137">
        <f t="shared" si="205"/>
        <v>0</v>
      </c>
      <c r="AF1047" s="137">
        <f t="shared" si="206"/>
        <v>0</v>
      </c>
      <c r="AG1047" s="137">
        <f t="shared" si="207"/>
        <v>0</v>
      </c>
      <c r="AH1047" s="137">
        <f t="shared" si="208"/>
        <v>0</v>
      </c>
      <c r="AI1047" s="137">
        <f t="shared" si="209"/>
        <v>0</v>
      </c>
      <c r="AJ1047" s="137">
        <f t="shared" si="210"/>
        <v>0</v>
      </c>
      <c r="AK1047" s="137">
        <f t="shared" si="211"/>
        <v>1</v>
      </c>
      <c r="AL1047" s="145"/>
      <c r="AM1047" s="133">
        <f t="shared" si="212"/>
        <v>1</v>
      </c>
      <c r="AO1047" s="133">
        <f t="shared" si="213"/>
        <v>0</v>
      </c>
    </row>
    <row r="1048" spans="1:41" s="133" customFormat="1" ht="25.5">
      <c r="A1048" s="594">
        <v>1040</v>
      </c>
      <c r="B1048" s="405" t="s">
        <v>2211</v>
      </c>
      <c r="C1048" s="247" t="s">
        <v>2212</v>
      </c>
      <c r="D1048" s="247"/>
      <c r="E1048" s="769"/>
      <c r="F1048" s="908" t="s">
        <v>37</v>
      </c>
      <c r="G1048" s="908" t="s">
        <v>37</v>
      </c>
      <c r="H1048" s="908" t="s">
        <v>37</v>
      </c>
      <c r="I1048" s="908" t="s">
        <v>37</v>
      </c>
      <c r="J1048" s="908"/>
      <c r="K1048" s="908"/>
      <c r="L1048" s="908"/>
      <c r="M1048" s="908"/>
      <c r="N1048" s="908"/>
      <c r="O1048" s="908"/>
      <c r="P1048" s="840" t="s">
        <v>1812</v>
      </c>
      <c r="Q1048" s="439" t="s">
        <v>2589</v>
      </c>
      <c r="R1048" s="92" t="s">
        <v>68</v>
      </c>
      <c r="S1048" s="19"/>
      <c r="T1048" s="19"/>
      <c r="U1048" s="19">
        <v>1</v>
      </c>
      <c r="V1048" s="19"/>
      <c r="X1048" s="143"/>
      <c r="Y1048" s="144"/>
      <c r="AB1048" s="137">
        <f t="shared" si="202"/>
        <v>1</v>
      </c>
      <c r="AC1048" s="137">
        <f t="shared" si="203"/>
        <v>1</v>
      </c>
      <c r="AD1048" s="137">
        <f t="shared" si="204"/>
        <v>1</v>
      </c>
      <c r="AE1048" s="137">
        <f t="shared" si="205"/>
        <v>0</v>
      </c>
      <c r="AF1048" s="137">
        <f t="shared" si="206"/>
        <v>0</v>
      </c>
      <c r="AG1048" s="137">
        <f t="shared" si="207"/>
        <v>0</v>
      </c>
      <c r="AH1048" s="137">
        <f t="shared" si="208"/>
        <v>0</v>
      </c>
      <c r="AI1048" s="137">
        <f t="shared" si="209"/>
        <v>0</v>
      </c>
      <c r="AJ1048" s="137">
        <f t="shared" si="210"/>
        <v>0</v>
      </c>
      <c r="AK1048" s="137">
        <f t="shared" si="211"/>
        <v>1</v>
      </c>
      <c r="AL1048" s="145"/>
      <c r="AM1048" s="133">
        <f t="shared" si="212"/>
        <v>0</v>
      </c>
      <c r="AO1048" s="133">
        <f t="shared" si="213"/>
        <v>1</v>
      </c>
    </row>
    <row r="1049" spans="1:41" s="133" customFormat="1" ht="15.75">
      <c r="A1049" s="594">
        <v>1041</v>
      </c>
      <c r="B1049" s="405" t="s">
        <v>2213</v>
      </c>
      <c r="C1049" s="247" t="s">
        <v>2214</v>
      </c>
      <c r="D1049" s="247"/>
      <c r="E1049" s="215"/>
      <c r="F1049" s="908" t="s">
        <v>37</v>
      </c>
      <c r="G1049" s="908" t="s">
        <v>37</v>
      </c>
      <c r="H1049" s="908" t="s">
        <v>37</v>
      </c>
      <c r="I1049" s="908" t="s">
        <v>37</v>
      </c>
      <c r="J1049" s="908"/>
      <c r="K1049" s="908"/>
      <c r="L1049" s="908"/>
      <c r="M1049" s="908"/>
      <c r="N1049" s="908"/>
      <c r="O1049" s="908"/>
      <c r="P1049" s="840" t="s">
        <v>1812</v>
      </c>
      <c r="Q1049" s="439" t="s">
        <v>2589</v>
      </c>
      <c r="R1049" s="92" t="s">
        <v>68</v>
      </c>
      <c r="S1049" s="19"/>
      <c r="T1049" s="19"/>
      <c r="U1049" s="19">
        <v>1</v>
      </c>
      <c r="V1049" s="19"/>
      <c r="X1049" s="143"/>
      <c r="Y1049" s="144"/>
      <c r="AB1049" s="137">
        <f t="shared" si="202"/>
        <v>1</v>
      </c>
      <c r="AC1049" s="137">
        <f t="shared" si="203"/>
        <v>1</v>
      </c>
      <c r="AD1049" s="137">
        <f t="shared" si="204"/>
        <v>1</v>
      </c>
      <c r="AE1049" s="137">
        <f t="shared" si="205"/>
        <v>0</v>
      </c>
      <c r="AF1049" s="137">
        <f t="shared" si="206"/>
        <v>0</v>
      </c>
      <c r="AG1049" s="137">
        <f t="shared" si="207"/>
        <v>0</v>
      </c>
      <c r="AH1049" s="137">
        <f t="shared" si="208"/>
        <v>0</v>
      </c>
      <c r="AI1049" s="137">
        <f t="shared" si="209"/>
        <v>0</v>
      </c>
      <c r="AJ1049" s="137">
        <f t="shared" si="210"/>
        <v>0</v>
      </c>
      <c r="AK1049" s="137">
        <f t="shared" si="211"/>
        <v>1</v>
      </c>
      <c r="AL1049" s="145"/>
      <c r="AM1049" s="133">
        <f t="shared" si="212"/>
        <v>0</v>
      </c>
      <c r="AO1049" s="133">
        <f t="shared" si="213"/>
        <v>1</v>
      </c>
    </row>
    <row r="1050" spans="1:41" s="133" customFormat="1" ht="15.75">
      <c r="A1050" s="594">
        <v>1042</v>
      </c>
      <c r="B1050" s="405" t="s">
        <v>2215</v>
      </c>
      <c r="C1050" s="247" t="s">
        <v>2214</v>
      </c>
      <c r="D1050" s="247"/>
      <c r="E1050" s="215"/>
      <c r="F1050" s="908" t="s">
        <v>37</v>
      </c>
      <c r="G1050" s="908" t="s">
        <v>37</v>
      </c>
      <c r="H1050" s="908" t="s">
        <v>37</v>
      </c>
      <c r="I1050" s="908" t="s">
        <v>37</v>
      </c>
      <c r="J1050" s="908"/>
      <c r="K1050" s="908"/>
      <c r="L1050" s="908"/>
      <c r="M1050" s="908"/>
      <c r="N1050" s="908"/>
      <c r="O1050" s="908"/>
      <c r="P1050" s="840" t="s">
        <v>1812</v>
      </c>
      <c r="Q1050" s="439" t="s">
        <v>2589</v>
      </c>
      <c r="R1050" s="92" t="s">
        <v>67</v>
      </c>
      <c r="S1050" s="19"/>
      <c r="T1050" s="19"/>
      <c r="U1050" s="19">
        <v>1</v>
      </c>
      <c r="V1050" s="19"/>
      <c r="X1050" s="143"/>
      <c r="Y1050" s="144"/>
      <c r="AB1050" s="137">
        <f t="shared" si="202"/>
        <v>1</v>
      </c>
      <c r="AC1050" s="137">
        <f t="shared" si="203"/>
        <v>1</v>
      </c>
      <c r="AD1050" s="137">
        <f t="shared" si="204"/>
        <v>1</v>
      </c>
      <c r="AE1050" s="137">
        <f t="shared" si="205"/>
        <v>0</v>
      </c>
      <c r="AF1050" s="137">
        <f t="shared" si="206"/>
        <v>0</v>
      </c>
      <c r="AG1050" s="137">
        <f t="shared" si="207"/>
        <v>0</v>
      </c>
      <c r="AH1050" s="137">
        <f t="shared" si="208"/>
        <v>0</v>
      </c>
      <c r="AI1050" s="137">
        <f t="shared" si="209"/>
        <v>0</v>
      </c>
      <c r="AJ1050" s="137">
        <f t="shared" si="210"/>
        <v>0</v>
      </c>
      <c r="AK1050" s="137">
        <f t="shared" si="211"/>
        <v>1</v>
      </c>
      <c r="AL1050" s="145"/>
      <c r="AM1050" s="133">
        <f t="shared" si="212"/>
        <v>0</v>
      </c>
      <c r="AO1050" s="133">
        <f t="shared" si="213"/>
        <v>1</v>
      </c>
    </row>
    <row r="1051" spans="1:41" s="133" customFormat="1" ht="25.5">
      <c r="A1051" s="594">
        <v>1043</v>
      </c>
      <c r="B1051" s="405" t="s">
        <v>2216</v>
      </c>
      <c r="C1051" s="247" t="s">
        <v>2217</v>
      </c>
      <c r="D1051" s="247"/>
      <c r="E1051" s="769"/>
      <c r="F1051" s="908" t="s">
        <v>37</v>
      </c>
      <c r="G1051" s="908" t="s">
        <v>37</v>
      </c>
      <c r="H1051" s="908" t="s">
        <v>37</v>
      </c>
      <c r="I1051" s="908" t="s">
        <v>37</v>
      </c>
      <c r="J1051" s="908"/>
      <c r="K1051" s="908"/>
      <c r="L1051" s="908"/>
      <c r="M1051" s="908"/>
      <c r="N1051" s="908"/>
      <c r="O1051" s="908"/>
      <c r="P1051" s="840" t="s">
        <v>1812</v>
      </c>
      <c r="Q1051" s="439" t="s">
        <v>2589</v>
      </c>
      <c r="R1051" s="92" t="s">
        <v>68</v>
      </c>
      <c r="S1051" s="19"/>
      <c r="T1051" s="19"/>
      <c r="U1051" s="19">
        <v>1</v>
      </c>
      <c r="V1051" s="19"/>
      <c r="X1051" s="143"/>
      <c r="Y1051" s="144"/>
      <c r="AB1051" s="137">
        <f t="shared" si="202"/>
        <v>1</v>
      </c>
      <c r="AC1051" s="137">
        <f t="shared" si="203"/>
        <v>1</v>
      </c>
      <c r="AD1051" s="137">
        <f t="shared" si="204"/>
        <v>1</v>
      </c>
      <c r="AE1051" s="137">
        <f t="shared" si="205"/>
        <v>0</v>
      </c>
      <c r="AF1051" s="137">
        <f t="shared" si="206"/>
        <v>0</v>
      </c>
      <c r="AG1051" s="137">
        <f t="shared" si="207"/>
        <v>0</v>
      </c>
      <c r="AH1051" s="137">
        <f t="shared" si="208"/>
        <v>0</v>
      </c>
      <c r="AI1051" s="137">
        <f t="shared" si="209"/>
        <v>0</v>
      </c>
      <c r="AJ1051" s="137">
        <f t="shared" si="210"/>
        <v>0</v>
      </c>
      <c r="AK1051" s="137">
        <f t="shared" si="211"/>
        <v>1</v>
      </c>
      <c r="AL1051" s="145"/>
      <c r="AM1051" s="133">
        <f t="shared" si="212"/>
        <v>0</v>
      </c>
      <c r="AO1051" s="133">
        <f t="shared" si="213"/>
        <v>1</v>
      </c>
    </row>
    <row r="1052" spans="1:41" s="133" customFormat="1" ht="25.5">
      <c r="A1052" s="594">
        <v>1044</v>
      </c>
      <c r="B1052" s="405" t="s">
        <v>2218</v>
      </c>
      <c r="C1052" s="247" t="s">
        <v>2219</v>
      </c>
      <c r="D1052" s="247"/>
      <c r="E1052" s="769"/>
      <c r="F1052" s="908" t="s">
        <v>37</v>
      </c>
      <c r="G1052" s="908" t="s">
        <v>37</v>
      </c>
      <c r="H1052" s="908" t="s">
        <v>37</v>
      </c>
      <c r="I1052" s="908" t="s">
        <v>37</v>
      </c>
      <c r="J1052" s="908"/>
      <c r="K1052" s="908"/>
      <c r="L1052" s="908"/>
      <c r="M1052" s="908"/>
      <c r="N1052" s="908"/>
      <c r="O1052" s="908"/>
      <c r="P1052" s="840" t="s">
        <v>1812</v>
      </c>
      <c r="Q1052" s="439" t="s">
        <v>2589</v>
      </c>
      <c r="R1052" s="92" t="s">
        <v>67</v>
      </c>
      <c r="S1052" s="19"/>
      <c r="T1052" s="19"/>
      <c r="U1052" s="19">
        <v>1</v>
      </c>
      <c r="V1052" s="19"/>
      <c r="X1052" s="143"/>
      <c r="Y1052" s="144"/>
      <c r="AB1052" s="137">
        <f t="shared" si="202"/>
        <v>1</v>
      </c>
      <c r="AC1052" s="137">
        <f t="shared" si="203"/>
        <v>1</v>
      </c>
      <c r="AD1052" s="137">
        <f t="shared" si="204"/>
        <v>1</v>
      </c>
      <c r="AE1052" s="137">
        <f t="shared" si="205"/>
        <v>0</v>
      </c>
      <c r="AF1052" s="137">
        <f t="shared" si="206"/>
        <v>0</v>
      </c>
      <c r="AG1052" s="137">
        <f t="shared" si="207"/>
        <v>0</v>
      </c>
      <c r="AH1052" s="137">
        <f t="shared" si="208"/>
        <v>0</v>
      </c>
      <c r="AI1052" s="137">
        <f t="shared" si="209"/>
        <v>0</v>
      </c>
      <c r="AJ1052" s="137">
        <f t="shared" si="210"/>
        <v>0</v>
      </c>
      <c r="AK1052" s="137">
        <f t="shared" si="211"/>
        <v>1</v>
      </c>
      <c r="AL1052" s="145"/>
      <c r="AM1052" s="133">
        <f t="shared" si="212"/>
        <v>0</v>
      </c>
      <c r="AO1052" s="133">
        <f t="shared" si="213"/>
        <v>1</v>
      </c>
    </row>
    <row r="1053" spans="1:41" s="133" customFormat="1" ht="25.5">
      <c r="A1053" s="594">
        <v>1045</v>
      </c>
      <c r="B1053" s="406" t="s">
        <v>2220</v>
      </c>
      <c r="C1053" s="247" t="s">
        <v>2221</v>
      </c>
      <c r="D1053" s="247"/>
      <c r="E1053" s="769" t="s">
        <v>2195</v>
      </c>
      <c r="F1053" s="908" t="s">
        <v>37</v>
      </c>
      <c r="G1053" s="908" t="s">
        <v>37</v>
      </c>
      <c r="H1053" s="908" t="s">
        <v>37</v>
      </c>
      <c r="I1053" s="908" t="s">
        <v>37</v>
      </c>
      <c r="J1053" s="908"/>
      <c r="K1053" s="908"/>
      <c r="L1053" s="908"/>
      <c r="M1053" s="908"/>
      <c r="N1053" s="908"/>
      <c r="O1053" s="908"/>
      <c r="P1053" s="840" t="s">
        <v>1812</v>
      </c>
      <c r="Q1053" s="439" t="s">
        <v>2589</v>
      </c>
      <c r="R1053" s="92" t="s">
        <v>68</v>
      </c>
      <c r="S1053" s="19"/>
      <c r="T1053" s="19"/>
      <c r="U1053" s="19">
        <v>1</v>
      </c>
      <c r="V1053" s="19"/>
      <c r="X1053" s="143"/>
      <c r="Y1053" s="144"/>
      <c r="AB1053" s="137">
        <f t="shared" si="202"/>
        <v>1</v>
      </c>
      <c r="AC1053" s="137">
        <f t="shared" si="203"/>
        <v>1</v>
      </c>
      <c r="AD1053" s="137">
        <f t="shared" si="204"/>
        <v>1</v>
      </c>
      <c r="AE1053" s="137">
        <f t="shared" si="205"/>
        <v>0</v>
      </c>
      <c r="AF1053" s="137">
        <f t="shared" si="206"/>
        <v>0</v>
      </c>
      <c r="AG1053" s="137">
        <f t="shared" si="207"/>
        <v>0</v>
      </c>
      <c r="AH1053" s="137">
        <f t="shared" si="208"/>
        <v>0</v>
      </c>
      <c r="AI1053" s="137">
        <f t="shared" si="209"/>
        <v>0</v>
      </c>
      <c r="AJ1053" s="137">
        <f t="shared" si="210"/>
        <v>0</v>
      </c>
      <c r="AK1053" s="137">
        <f t="shared" si="211"/>
        <v>1</v>
      </c>
      <c r="AL1053" s="145"/>
      <c r="AM1053" s="133">
        <f t="shared" si="212"/>
        <v>0</v>
      </c>
      <c r="AO1053" s="133">
        <f t="shared" si="213"/>
        <v>1</v>
      </c>
    </row>
    <row r="1054" spans="1:41" s="133" customFormat="1" ht="25.5">
      <c r="A1054" s="594">
        <v>1046</v>
      </c>
      <c r="B1054" s="405" t="s">
        <v>2222</v>
      </c>
      <c r="C1054" s="247" t="s">
        <v>2223</v>
      </c>
      <c r="D1054" s="247"/>
      <c r="E1054" s="769" t="s">
        <v>2195</v>
      </c>
      <c r="F1054" s="908" t="s">
        <v>37</v>
      </c>
      <c r="G1054" s="908" t="s">
        <v>37</v>
      </c>
      <c r="H1054" s="908" t="s">
        <v>37</v>
      </c>
      <c r="I1054" s="908" t="s">
        <v>37</v>
      </c>
      <c r="J1054" s="908"/>
      <c r="K1054" s="908"/>
      <c r="L1054" s="908"/>
      <c r="M1054" s="908"/>
      <c r="N1054" s="908"/>
      <c r="O1054" s="908"/>
      <c r="P1054" s="840" t="s">
        <v>1812</v>
      </c>
      <c r="Q1054" s="439" t="s">
        <v>2589</v>
      </c>
      <c r="R1054" s="92" t="s">
        <v>67</v>
      </c>
      <c r="S1054" s="19"/>
      <c r="T1054" s="19"/>
      <c r="U1054" s="19">
        <v>1</v>
      </c>
      <c r="V1054" s="19"/>
      <c r="X1054" s="143"/>
      <c r="Y1054" s="144"/>
      <c r="AB1054" s="137">
        <f t="shared" si="202"/>
        <v>1</v>
      </c>
      <c r="AC1054" s="137">
        <f t="shared" si="203"/>
        <v>1</v>
      </c>
      <c r="AD1054" s="137">
        <f t="shared" si="204"/>
        <v>1</v>
      </c>
      <c r="AE1054" s="137">
        <f t="shared" si="205"/>
        <v>0</v>
      </c>
      <c r="AF1054" s="137">
        <f t="shared" si="206"/>
        <v>0</v>
      </c>
      <c r="AG1054" s="137">
        <f t="shared" si="207"/>
        <v>0</v>
      </c>
      <c r="AH1054" s="137">
        <f t="shared" si="208"/>
        <v>0</v>
      </c>
      <c r="AI1054" s="137">
        <f t="shared" si="209"/>
        <v>0</v>
      </c>
      <c r="AJ1054" s="137">
        <f t="shared" si="210"/>
        <v>0</v>
      </c>
      <c r="AK1054" s="137">
        <f t="shared" si="211"/>
        <v>1</v>
      </c>
      <c r="AL1054" s="145"/>
      <c r="AM1054" s="133">
        <f t="shared" si="212"/>
        <v>0</v>
      </c>
      <c r="AO1054" s="133">
        <f t="shared" si="213"/>
        <v>1</v>
      </c>
    </row>
    <row r="1055" spans="1:41" s="133" customFormat="1" ht="33" customHeight="1">
      <c r="A1055" s="594">
        <v>1047</v>
      </c>
      <c r="B1055" s="405" t="s">
        <v>2224</v>
      </c>
      <c r="C1055" s="247" t="s">
        <v>2225</v>
      </c>
      <c r="D1055" s="247"/>
      <c r="E1055" s="769" t="s">
        <v>2195</v>
      </c>
      <c r="F1055" s="908" t="s">
        <v>37</v>
      </c>
      <c r="G1055" s="908" t="s">
        <v>37</v>
      </c>
      <c r="H1055" s="908" t="s">
        <v>37</v>
      </c>
      <c r="I1055" s="908" t="s">
        <v>37</v>
      </c>
      <c r="J1055" s="908"/>
      <c r="K1055" s="908"/>
      <c r="L1055" s="908"/>
      <c r="M1055" s="908"/>
      <c r="N1055" s="908"/>
      <c r="O1055" s="908"/>
      <c r="P1055" s="840" t="s">
        <v>1812</v>
      </c>
      <c r="Q1055" s="439" t="s">
        <v>2589</v>
      </c>
      <c r="R1055" s="92" t="s">
        <v>68</v>
      </c>
      <c r="S1055" s="19"/>
      <c r="T1055" s="19"/>
      <c r="U1055" s="19">
        <v>1</v>
      </c>
      <c r="V1055" s="19"/>
      <c r="X1055" s="143"/>
      <c r="Y1055" s="144"/>
      <c r="AB1055" s="137">
        <f t="shared" si="202"/>
        <v>1</v>
      </c>
      <c r="AC1055" s="137">
        <f t="shared" si="203"/>
        <v>1</v>
      </c>
      <c r="AD1055" s="137">
        <f t="shared" si="204"/>
        <v>1</v>
      </c>
      <c r="AE1055" s="137">
        <f t="shared" si="205"/>
        <v>0</v>
      </c>
      <c r="AF1055" s="137">
        <f t="shared" si="206"/>
        <v>0</v>
      </c>
      <c r="AG1055" s="137">
        <f t="shared" si="207"/>
        <v>0</v>
      </c>
      <c r="AH1055" s="137">
        <f t="shared" si="208"/>
        <v>0</v>
      </c>
      <c r="AI1055" s="137">
        <f t="shared" si="209"/>
        <v>0</v>
      </c>
      <c r="AJ1055" s="137">
        <f t="shared" si="210"/>
        <v>0</v>
      </c>
      <c r="AK1055" s="137">
        <f t="shared" si="211"/>
        <v>1</v>
      </c>
      <c r="AL1055" s="145"/>
      <c r="AM1055" s="133">
        <f t="shared" si="212"/>
        <v>0</v>
      </c>
      <c r="AO1055" s="133">
        <f t="shared" si="213"/>
        <v>1</v>
      </c>
    </row>
    <row r="1056" spans="1:41" s="133" customFormat="1" ht="34.5" customHeight="1">
      <c r="A1056" s="594">
        <v>1048</v>
      </c>
      <c r="B1056" s="405" t="s">
        <v>2226</v>
      </c>
      <c r="C1056" s="247" t="s">
        <v>2227</v>
      </c>
      <c r="D1056" s="247"/>
      <c r="E1056" s="769" t="s">
        <v>2195</v>
      </c>
      <c r="F1056" s="908" t="s">
        <v>37</v>
      </c>
      <c r="G1056" s="908" t="s">
        <v>37</v>
      </c>
      <c r="H1056" s="908" t="s">
        <v>37</v>
      </c>
      <c r="I1056" s="908" t="s">
        <v>37</v>
      </c>
      <c r="J1056" s="908"/>
      <c r="K1056" s="908"/>
      <c r="L1056" s="908"/>
      <c r="M1056" s="908"/>
      <c r="N1056" s="908"/>
      <c r="O1056" s="908"/>
      <c r="P1056" s="840" t="s">
        <v>1812</v>
      </c>
      <c r="Q1056" s="439" t="s">
        <v>2589</v>
      </c>
      <c r="R1056" s="92" t="s">
        <v>67</v>
      </c>
      <c r="S1056" s="19"/>
      <c r="T1056" s="19"/>
      <c r="U1056" s="19">
        <v>1</v>
      </c>
      <c r="V1056" s="19"/>
      <c r="X1056" s="143"/>
      <c r="Y1056" s="144"/>
      <c r="AB1056" s="137">
        <f t="shared" si="202"/>
        <v>1</v>
      </c>
      <c r="AC1056" s="137">
        <f t="shared" si="203"/>
        <v>1</v>
      </c>
      <c r="AD1056" s="137">
        <f t="shared" si="204"/>
        <v>1</v>
      </c>
      <c r="AE1056" s="137">
        <f t="shared" si="205"/>
        <v>0</v>
      </c>
      <c r="AF1056" s="137">
        <f t="shared" si="206"/>
        <v>0</v>
      </c>
      <c r="AG1056" s="137">
        <f t="shared" si="207"/>
        <v>0</v>
      </c>
      <c r="AH1056" s="137">
        <f t="shared" si="208"/>
        <v>0</v>
      </c>
      <c r="AI1056" s="137">
        <f t="shared" si="209"/>
        <v>0</v>
      </c>
      <c r="AJ1056" s="137">
        <f t="shared" si="210"/>
        <v>0</v>
      </c>
      <c r="AK1056" s="137">
        <f t="shared" si="211"/>
        <v>1</v>
      </c>
      <c r="AL1056" s="145"/>
      <c r="AM1056" s="133">
        <f t="shared" si="212"/>
        <v>0</v>
      </c>
      <c r="AO1056" s="133">
        <f t="shared" si="213"/>
        <v>1</v>
      </c>
    </row>
    <row r="1057" spans="1:41" s="133" customFormat="1" ht="15.75">
      <c r="A1057" s="594">
        <v>1049</v>
      </c>
      <c r="B1057" s="405" t="s">
        <v>2228</v>
      </c>
      <c r="C1057" s="247" t="s">
        <v>2229</v>
      </c>
      <c r="D1057" s="247"/>
      <c r="E1057" s="215"/>
      <c r="F1057" s="908"/>
      <c r="G1057" s="908"/>
      <c r="H1057" s="908"/>
      <c r="I1057" s="908"/>
      <c r="J1057" s="908"/>
      <c r="K1057" s="908"/>
      <c r="L1057" s="908"/>
      <c r="M1057" s="908"/>
      <c r="N1057" s="908"/>
      <c r="O1057" s="908"/>
      <c r="P1057" s="840" t="s">
        <v>2579</v>
      </c>
      <c r="Q1057" s="439" t="s">
        <v>2589</v>
      </c>
      <c r="R1057" s="92" t="s">
        <v>68</v>
      </c>
      <c r="S1057" s="19"/>
      <c r="T1057" s="19"/>
      <c r="U1057" s="19">
        <v>1</v>
      </c>
      <c r="V1057" s="19"/>
      <c r="X1057" s="143"/>
      <c r="Y1057" s="144">
        <v>1</v>
      </c>
      <c r="AB1057" s="137">
        <f t="shared" si="202"/>
        <v>0</v>
      </c>
      <c r="AC1057" s="137">
        <f t="shared" si="203"/>
        <v>0</v>
      </c>
      <c r="AD1057" s="137">
        <f t="shared" si="204"/>
        <v>0</v>
      </c>
      <c r="AE1057" s="137">
        <f t="shared" si="205"/>
        <v>0</v>
      </c>
      <c r="AF1057" s="137">
        <f t="shared" si="206"/>
        <v>0</v>
      </c>
      <c r="AG1057" s="137">
        <f t="shared" si="207"/>
        <v>0</v>
      </c>
      <c r="AH1057" s="137">
        <f t="shared" si="208"/>
        <v>0</v>
      </c>
      <c r="AI1057" s="137">
        <f t="shared" si="209"/>
        <v>0</v>
      </c>
      <c r="AJ1057" s="137">
        <f t="shared" si="210"/>
        <v>0</v>
      </c>
      <c r="AK1057" s="137">
        <f t="shared" si="211"/>
        <v>1</v>
      </c>
      <c r="AL1057" s="145"/>
      <c r="AM1057" s="133">
        <f t="shared" si="212"/>
        <v>1</v>
      </c>
      <c r="AO1057" s="133">
        <f t="shared" si="213"/>
        <v>0</v>
      </c>
    </row>
    <row r="1058" spans="1:41" s="133" customFormat="1" ht="25.5">
      <c r="A1058" s="594">
        <v>1050</v>
      </c>
      <c r="B1058" s="406" t="s">
        <v>2230</v>
      </c>
      <c r="C1058" s="247" t="s">
        <v>2231</v>
      </c>
      <c r="D1058" s="247"/>
      <c r="E1058" s="769"/>
      <c r="F1058" s="908" t="s">
        <v>37</v>
      </c>
      <c r="G1058" s="908" t="s">
        <v>37</v>
      </c>
      <c r="H1058" s="908" t="s">
        <v>37</v>
      </c>
      <c r="I1058" s="908" t="s">
        <v>37</v>
      </c>
      <c r="J1058" s="908"/>
      <c r="K1058" s="908"/>
      <c r="L1058" s="908"/>
      <c r="M1058" s="908"/>
      <c r="N1058" s="908"/>
      <c r="O1058" s="908"/>
      <c r="P1058" s="840" t="s">
        <v>2573</v>
      </c>
      <c r="Q1058" s="439" t="s">
        <v>2589</v>
      </c>
      <c r="R1058" s="92" t="s">
        <v>68</v>
      </c>
      <c r="S1058" s="19"/>
      <c r="T1058" s="19"/>
      <c r="U1058" s="19">
        <v>1</v>
      </c>
      <c r="V1058" s="19"/>
      <c r="X1058" s="143"/>
      <c r="Y1058" s="144"/>
      <c r="AB1058" s="137">
        <f t="shared" si="202"/>
        <v>1</v>
      </c>
      <c r="AC1058" s="137">
        <f t="shared" si="203"/>
        <v>1</v>
      </c>
      <c r="AD1058" s="137">
        <f t="shared" si="204"/>
        <v>1</v>
      </c>
      <c r="AE1058" s="137">
        <f t="shared" si="205"/>
        <v>0</v>
      </c>
      <c r="AF1058" s="137">
        <f t="shared" si="206"/>
        <v>0</v>
      </c>
      <c r="AG1058" s="137">
        <f t="shared" si="207"/>
        <v>0</v>
      </c>
      <c r="AH1058" s="137">
        <f t="shared" si="208"/>
        <v>0</v>
      </c>
      <c r="AI1058" s="137">
        <f t="shared" si="209"/>
        <v>0</v>
      </c>
      <c r="AJ1058" s="137">
        <f t="shared" si="210"/>
        <v>0</v>
      </c>
      <c r="AK1058" s="137">
        <f t="shared" si="211"/>
        <v>1</v>
      </c>
      <c r="AL1058" s="145"/>
      <c r="AM1058" s="133">
        <f t="shared" si="212"/>
        <v>0</v>
      </c>
      <c r="AO1058" s="133">
        <f t="shared" si="213"/>
        <v>1</v>
      </c>
    </row>
    <row r="1059" spans="1:41" s="133" customFormat="1" ht="25.5">
      <c r="A1059" s="594">
        <v>1051</v>
      </c>
      <c r="B1059" s="405" t="s">
        <v>2232</v>
      </c>
      <c r="C1059" s="247" t="s">
        <v>2233</v>
      </c>
      <c r="D1059" s="247"/>
      <c r="E1059" s="769"/>
      <c r="F1059" s="908" t="s">
        <v>37</v>
      </c>
      <c r="G1059" s="908"/>
      <c r="H1059" s="908"/>
      <c r="I1059" s="908" t="s">
        <v>37</v>
      </c>
      <c r="J1059" s="908"/>
      <c r="K1059" s="908"/>
      <c r="L1059" s="908"/>
      <c r="M1059" s="908"/>
      <c r="N1059" s="908"/>
      <c r="O1059" s="908"/>
      <c r="P1059" s="840" t="s">
        <v>2573</v>
      </c>
      <c r="Q1059" s="439" t="s">
        <v>2589</v>
      </c>
      <c r="R1059" s="92" t="s">
        <v>68</v>
      </c>
      <c r="S1059" s="19"/>
      <c r="T1059" s="19"/>
      <c r="U1059" s="19">
        <v>1</v>
      </c>
      <c r="V1059" s="19"/>
      <c r="X1059" s="143"/>
      <c r="Y1059" s="144"/>
      <c r="AB1059" s="137">
        <f t="shared" si="202"/>
        <v>0</v>
      </c>
      <c r="AC1059" s="137">
        <f t="shared" si="203"/>
        <v>0</v>
      </c>
      <c r="AD1059" s="137">
        <f t="shared" si="204"/>
        <v>1</v>
      </c>
      <c r="AE1059" s="137">
        <f t="shared" si="205"/>
        <v>0</v>
      </c>
      <c r="AF1059" s="137">
        <f t="shared" si="206"/>
        <v>0</v>
      </c>
      <c r="AG1059" s="137">
        <f t="shared" si="207"/>
        <v>0</v>
      </c>
      <c r="AH1059" s="137">
        <f t="shared" si="208"/>
        <v>0</v>
      </c>
      <c r="AI1059" s="137">
        <f t="shared" si="209"/>
        <v>0</v>
      </c>
      <c r="AJ1059" s="137">
        <f t="shared" si="210"/>
        <v>0</v>
      </c>
      <c r="AK1059" s="137">
        <f t="shared" si="211"/>
        <v>1</v>
      </c>
      <c r="AL1059" s="145"/>
      <c r="AM1059" s="133">
        <f t="shared" si="212"/>
        <v>0</v>
      </c>
      <c r="AO1059" s="133">
        <f t="shared" si="213"/>
        <v>1</v>
      </c>
    </row>
    <row r="1060" spans="1:41" s="133" customFormat="1" ht="27.75" customHeight="1">
      <c r="A1060" s="594">
        <v>1052</v>
      </c>
      <c r="B1060" s="405" t="s">
        <v>2234</v>
      </c>
      <c r="C1060" s="247" t="s">
        <v>2235</v>
      </c>
      <c r="D1060" s="247"/>
      <c r="E1060" s="215"/>
      <c r="F1060" s="909" t="s">
        <v>37</v>
      </c>
      <c r="G1060" s="909"/>
      <c r="H1060" s="909"/>
      <c r="I1060" s="909" t="s">
        <v>37</v>
      </c>
      <c r="J1060" s="909" t="s">
        <v>37</v>
      </c>
      <c r="K1060" s="909" t="s">
        <v>37</v>
      </c>
      <c r="L1060" s="909"/>
      <c r="M1060" s="909"/>
      <c r="N1060" s="909"/>
      <c r="O1060" s="909"/>
      <c r="P1060" s="840" t="s">
        <v>2580</v>
      </c>
      <c r="Q1060" s="439" t="s">
        <v>2589</v>
      </c>
      <c r="R1060" s="92" t="s">
        <v>67</v>
      </c>
      <c r="S1060" s="19"/>
      <c r="T1060" s="19"/>
      <c r="U1060" s="19">
        <v>1</v>
      </c>
      <c r="V1060" s="19"/>
      <c r="X1060" s="143"/>
      <c r="Y1060" s="144"/>
      <c r="AB1060" s="137">
        <f t="shared" si="202"/>
        <v>0</v>
      </c>
      <c r="AC1060" s="137">
        <f t="shared" si="203"/>
        <v>0</v>
      </c>
      <c r="AD1060" s="137">
        <f t="shared" si="204"/>
        <v>1</v>
      </c>
      <c r="AE1060" s="137">
        <f t="shared" si="205"/>
        <v>1</v>
      </c>
      <c r="AF1060" s="137">
        <f t="shared" si="206"/>
        <v>1</v>
      </c>
      <c r="AG1060" s="137">
        <f t="shared" si="207"/>
        <v>0</v>
      </c>
      <c r="AH1060" s="137">
        <f t="shared" si="208"/>
        <v>0</v>
      </c>
      <c r="AI1060" s="137">
        <f t="shared" si="209"/>
        <v>0</v>
      </c>
      <c r="AJ1060" s="137">
        <f t="shared" si="210"/>
        <v>0</v>
      </c>
      <c r="AK1060" s="137">
        <f t="shared" si="211"/>
        <v>1</v>
      </c>
      <c r="AL1060" s="145"/>
      <c r="AM1060" s="133">
        <f t="shared" si="212"/>
        <v>0</v>
      </c>
      <c r="AO1060" s="133">
        <f t="shared" si="213"/>
        <v>1</v>
      </c>
    </row>
    <row r="1061" spans="1:41" s="133" customFormat="1" ht="25.5">
      <c r="A1061" s="594">
        <v>1053</v>
      </c>
      <c r="B1061" s="405" t="s">
        <v>2236</v>
      </c>
      <c r="C1061" s="247" t="s">
        <v>2237</v>
      </c>
      <c r="D1061" s="247"/>
      <c r="E1061" s="769"/>
      <c r="F1061" s="908" t="s">
        <v>37</v>
      </c>
      <c r="G1061" s="908" t="s">
        <v>37</v>
      </c>
      <c r="H1061" s="908" t="s">
        <v>37</v>
      </c>
      <c r="I1061" s="908" t="s">
        <v>37</v>
      </c>
      <c r="J1061" s="908"/>
      <c r="K1061" s="908"/>
      <c r="L1061" s="908"/>
      <c r="M1061" s="908"/>
      <c r="N1061" s="908"/>
      <c r="O1061" s="908"/>
      <c r="P1061" s="840" t="s">
        <v>2580</v>
      </c>
      <c r="Q1061" s="439" t="s">
        <v>2589</v>
      </c>
      <c r="R1061" s="92" t="s">
        <v>67</v>
      </c>
      <c r="S1061" s="19"/>
      <c r="T1061" s="19"/>
      <c r="U1061" s="19">
        <v>1</v>
      </c>
      <c r="V1061" s="19"/>
      <c r="X1061" s="143"/>
      <c r="Y1061" s="144"/>
      <c r="AB1061" s="137">
        <f t="shared" si="202"/>
        <v>1</v>
      </c>
      <c r="AC1061" s="137">
        <f t="shared" si="203"/>
        <v>1</v>
      </c>
      <c r="AD1061" s="137">
        <f t="shared" si="204"/>
        <v>1</v>
      </c>
      <c r="AE1061" s="137">
        <f t="shared" si="205"/>
        <v>0</v>
      </c>
      <c r="AF1061" s="137">
        <f t="shared" si="206"/>
        <v>0</v>
      </c>
      <c r="AG1061" s="137">
        <f t="shared" si="207"/>
        <v>0</v>
      </c>
      <c r="AH1061" s="137">
        <f t="shared" si="208"/>
        <v>0</v>
      </c>
      <c r="AI1061" s="137">
        <f t="shared" si="209"/>
        <v>0</v>
      </c>
      <c r="AJ1061" s="137">
        <f t="shared" si="210"/>
        <v>0</v>
      </c>
      <c r="AK1061" s="137">
        <f t="shared" si="211"/>
        <v>1</v>
      </c>
      <c r="AL1061" s="145"/>
      <c r="AM1061" s="133">
        <f t="shared" si="212"/>
        <v>0</v>
      </c>
      <c r="AO1061" s="133">
        <f t="shared" si="213"/>
        <v>1</v>
      </c>
    </row>
    <row r="1062" spans="1:41" s="133" customFormat="1" ht="15.75">
      <c r="A1062" s="594">
        <v>1054</v>
      </c>
      <c r="B1062" s="405" t="s">
        <v>2238</v>
      </c>
      <c r="C1062" s="247" t="s">
        <v>2235</v>
      </c>
      <c r="D1062" s="247"/>
      <c r="E1062" s="215"/>
      <c r="F1062" s="908" t="s">
        <v>37</v>
      </c>
      <c r="G1062" s="908" t="s">
        <v>37</v>
      </c>
      <c r="H1062" s="908" t="s">
        <v>37</v>
      </c>
      <c r="I1062" s="908" t="s">
        <v>37</v>
      </c>
      <c r="J1062" s="908"/>
      <c r="K1062" s="908"/>
      <c r="L1062" s="908"/>
      <c r="M1062" s="908"/>
      <c r="N1062" s="908"/>
      <c r="O1062" s="908"/>
      <c r="P1062" s="840" t="s">
        <v>2580</v>
      </c>
      <c r="Q1062" s="439" t="s">
        <v>2589</v>
      </c>
      <c r="R1062" s="92" t="s">
        <v>68</v>
      </c>
      <c r="S1062" s="19"/>
      <c r="T1062" s="19"/>
      <c r="U1062" s="19">
        <v>1</v>
      </c>
      <c r="V1062" s="19"/>
      <c r="X1062" s="143"/>
      <c r="Y1062" s="144"/>
      <c r="AB1062" s="137">
        <f t="shared" si="202"/>
        <v>1</v>
      </c>
      <c r="AC1062" s="137">
        <f t="shared" si="203"/>
        <v>1</v>
      </c>
      <c r="AD1062" s="137">
        <f t="shared" si="204"/>
        <v>1</v>
      </c>
      <c r="AE1062" s="137">
        <f t="shared" si="205"/>
        <v>0</v>
      </c>
      <c r="AF1062" s="137">
        <f t="shared" si="206"/>
        <v>0</v>
      </c>
      <c r="AG1062" s="137">
        <f t="shared" si="207"/>
        <v>0</v>
      </c>
      <c r="AH1062" s="137">
        <f t="shared" si="208"/>
        <v>0</v>
      </c>
      <c r="AI1062" s="137">
        <f t="shared" si="209"/>
        <v>0</v>
      </c>
      <c r="AJ1062" s="137">
        <f t="shared" si="210"/>
        <v>0</v>
      </c>
      <c r="AK1062" s="137">
        <f t="shared" si="211"/>
        <v>1</v>
      </c>
      <c r="AL1062" s="145"/>
      <c r="AM1062" s="133">
        <f t="shared" si="212"/>
        <v>0</v>
      </c>
      <c r="AO1062" s="133">
        <f t="shared" si="213"/>
        <v>1</v>
      </c>
    </row>
    <row r="1063" spans="1:41" s="133" customFormat="1" ht="15.75">
      <c r="A1063" s="594">
        <v>1055</v>
      </c>
      <c r="B1063" s="405" t="s">
        <v>2239</v>
      </c>
      <c r="C1063" s="247" t="s">
        <v>2240</v>
      </c>
      <c r="D1063" s="247"/>
      <c r="E1063" s="215"/>
      <c r="F1063" s="909" t="s">
        <v>37</v>
      </c>
      <c r="G1063" s="909"/>
      <c r="H1063" s="909"/>
      <c r="I1063" s="909" t="s">
        <v>37</v>
      </c>
      <c r="J1063" s="909"/>
      <c r="K1063" s="909"/>
      <c r="L1063" s="909"/>
      <c r="M1063" s="909"/>
      <c r="N1063" s="909"/>
      <c r="O1063" s="909"/>
      <c r="P1063" s="840" t="s">
        <v>2580</v>
      </c>
      <c r="Q1063" s="439" t="s">
        <v>2589</v>
      </c>
      <c r="R1063" s="92" t="s">
        <v>67</v>
      </c>
      <c r="S1063" s="19"/>
      <c r="T1063" s="19"/>
      <c r="U1063" s="19">
        <v>1</v>
      </c>
      <c r="V1063" s="19"/>
      <c r="X1063" s="143"/>
      <c r="Y1063" s="144"/>
      <c r="AB1063" s="137">
        <f t="shared" si="202"/>
        <v>0</v>
      </c>
      <c r="AC1063" s="137">
        <f t="shared" si="203"/>
        <v>0</v>
      </c>
      <c r="AD1063" s="137">
        <f t="shared" si="204"/>
        <v>1</v>
      </c>
      <c r="AE1063" s="137">
        <f t="shared" si="205"/>
        <v>0</v>
      </c>
      <c r="AF1063" s="137">
        <f t="shared" si="206"/>
        <v>0</v>
      </c>
      <c r="AG1063" s="137">
        <f t="shared" si="207"/>
        <v>0</v>
      </c>
      <c r="AH1063" s="137">
        <f t="shared" si="208"/>
        <v>0</v>
      </c>
      <c r="AI1063" s="137">
        <f t="shared" si="209"/>
        <v>0</v>
      </c>
      <c r="AJ1063" s="137">
        <f t="shared" si="210"/>
        <v>0</v>
      </c>
      <c r="AK1063" s="137">
        <f t="shared" si="211"/>
        <v>1</v>
      </c>
      <c r="AL1063" s="145"/>
      <c r="AM1063" s="133">
        <f t="shared" si="212"/>
        <v>0</v>
      </c>
      <c r="AO1063" s="133">
        <f t="shared" si="213"/>
        <v>1</v>
      </c>
    </row>
    <row r="1064" spans="1:41" s="133" customFormat="1" ht="25.5">
      <c r="A1064" s="594">
        <v>1056</v>
      </c>
      <c r="B1064" s="405" t="s">
        <v>2241</v>
      </c>
      <c r="C1064" s="247" t="s">
        <v>2242</v>
      </c>
      <c r="D1064" s="247"/>
      <c r="E1064" s="769" t="s">
        <v>2195</v>
      </c>
      <c r="F1064" s="908" t="s">
        <v>37</v>
      </c>
      <c r="G1064" s="908" t="s">
        <v>37</v>
      </c>
      <c r="H1064" s="908" t="s">
        <v>37</v>
      </c>
      <c r="I1064" s="908" t="s">
        <v>37</v>
      </c>
      <c r="J1064" s="908"/>
      <c r="K1064" s="908"/>
      <c r="L1064" s="908"/>
      <c r="M1064" s="908"/>
      <c r="N1064" s="908"/>
      <c r="O1064" s="908"/>
      <c r="P1064" s="840" t="s">
        <v>2580</v>
      </c>
      <c r="Q1064" s="439" t="s">
        <v>2589</v>
      </c>
      <c r="R1064" s="92" t="s">
        <v>68</v>
      </c>
      <c r="S1064" s="19"/>
      <c r="T1064" s="19"/>
      <c r="U1064" s="19">
        <v>1</v>
      </c>
      <c r="V1064" s="19"/>
      <c r="X1064" s="143"/>
      <c r="Y1064" s="144"/>
      <c r="AB1064" s="137">
        <f t="shared" si="202"/>
        <v>1</v>
      </c>
      <c r="AC1064" s="137">
        <f t="shared" si="203"/>
        <v>1</v>
      </c>
      <c r="AD1064" s="137">
        <f t="shared" si="204"/>
        <v>1</v>
      </c>
      <c r="AE1064" s="137">
        <f t="shared" si="205"/>
        <v>0</v>
      </c>
      <c r="AF1064" s="137">
        <f t="shared" si="206"/>
        <v>0</v>
      </c>
      <c r="AG1064" s="137">
        <f t="shared" si="207"/>
        <v>0</v>
      </c>
      <c r="AH1064" s="137">
        <f t="shared" si="208"/>
        <v>0</v>
      </c>
      <c r="AI1064" s="137">
        <f t="shared" si="209"/>
        <v>0</v>
      </c>
      <c r="AJ1064" s="137">
        <f t="shared" si="210"/>
        <v>0</v>
      </c>
      <c r="AK1064" s="137">
        <f t="shared" si="211"/>
        <v>1</v>
      </c>
      <c r="AL1064" s="145"/>
      <c r="AM1064" s="133">
        <f t="shared" si="212"/>
        <v>0</v>
      </c>
      <c r="AO1064" s="133">
        <f t="shared" si="213"/>
        <v>1</v>
      </c>
    </row>
    <row r="1065" spans="1:41" s="133" customFormat="1" ht="25.5">
      <c r="A1065" s="594">
        <v>1057</v>
      </c>
      <c r="B1065" s="405" t="s">
        <v>2243</v>
      </c>
      <c r="C1065" s="247" t="s">
        <v>2244</v>
      </c>
      <c r="D1065" s="247"/>
      <c r="E1065" s="769" t="s">
        <v>2195</v>
      </c>
      <c r="F1065" s="909" t="s">
        <v>37</v>
      </c>
      <c r="G1065" s="909"/>
      <c r="H1065" s="909"/>
      <c r="I1065" s="909" t="s">
        <v>37</v>
      </c>
      <c r="J1065" s="909" t="s">
        <v>37</v>
      </c>
      <c r="K1065" s="909" t="s">
        <v>37</v>
      </c>
      <c r="L1065" s="909"/>
      <c r="M1065" s="909"/>
      <c r="N1065" s="909"/>
      <c r="O1065" s="909"/>
      <c r="P1065" s="840" t="s">
        <v>2580</v>
      </c>
      <c r="Q1065" s="439" t="s">
        <v>2589</v>
      </c>
      <c r="R1065" s="92" t="s">
        <v>67</v>
      </c>
      <c r="S1065" s="19"/>
      <c r="T1065" s="19"/>
      <c r="U1065" s="19">
        <v>1</v>
      </c>
      <c r="V1065" s="19"/>
      <c r="X1065" s="143"/>
      <c r="Y1065" s="144"/>
      <c r="AB1065" s="137">
        <f t="shared" si="202"/>
        <v>0</v>
      </c>
      <c r="AC1065" s="137">
        <f t="shared" si="203"/>
        <v>0</v>
      </c>
      <c r="AD1065" s="137">
        <f t="shared" si="204"/>
        <v>1</v>
      </c>
      <c r="AE1065" s="137">
        <f t="shared" si="205"/>
        <v>1</v>
      </c>
      <c r="AF1065" s="137">
        <f t="shared" si="206"/>
        <v>1</v>
      </c>
      <c r="AG1065" s="137">
        <f t="shared" si="207"/>
        <v>0</v>
      </c>
      <c r="AH1065" s="137">
        <f t="shared" si="208"/>
        <v>0</v>
      </c>
      <c r="AI1065" s="137">
        <f t="shared" si="209"/>
        <v>0</v>
      </c>
      <c r="AJ1065" s="137">
        <f t="shared" si="210"/>
        <v>0</v>
      </c>
      <c r="AK1065" s="137">
        <f t="shared" si="211"/>
        <v>1</v>
      </c>
      <c r="AL1065" s="145"/>
      <c r="AM1065" s="133">
        <f t="shared" si="212"/>
        <v>0</v>
      </c>
      <c r="AO1065" s="133">
        <f t="shared" si="213"/>
        <v>1</v>
      </c>
    </row>
    <row r="1066" spans="1:41" s="133" customFormat="1" ht="15.75">
      <c r="A1066" s="594">
        <v>1058</v>
      </c>
      <c r="B1066" s="405" t="s">
        <v>2245</v>
      </c>
      <c r="C1066" s="247" t="s">
        <v>2240</v>
      </c>
      <c r="D1066" s="247"/>
      <c r="E1066" s="215"/>
      <c r="F1066" s="908" t="s">
        <v>37</v>
      </c>
      <c r="G1066" s="908" t="s">
        <v>37</v>
      </c>
      <c r="H1066" s="908" t="s">
        <v>37</v>
      </c>
      <c r="I1066" s="908" t="s">
        <v>37</v>
      </c>
      <c r="J1066" s="908"/>
      <c r="K1066" s="908"/>
      <c r="L1066" s="908"/>
      <c r="M1066" s="908"/>
      <c r="N1066" s="908"/>
      <c r="O1066" s="908"/>
      <c r="P1066" s="840" t="s">
        <v>2580</v>
      </c>
      <c r="Q1066" s="439" t="s">
        <v>2589</v>
      </c>
      <c r="R1066" s="92" t="s">
        <v>67</v>
      </c>
      <c r="S1066" s="19"/>
      <c r="T1066" s="19"/>
      <c r="U1066" s="19">
        <v>1</v>
      </c>
      <c r="V1066" s="19"/>
      <c r="X1066" s="143"/>
      <c r="Y1066" s="144"/>
      <c r="AB1066" s="137">
        <f t="shared" si="202"/>
        <v>1</v>
      </c>
      <c r="AC1066" s="137">
        <f t="shared" si="203"/>
        <v>1</v>
      </c>
      <c r="AD1066" s="137">
        <f t="shared" si="204"/>
        <v>1</v>
      </c>
      <c r="AE1066" s="137">
        <f t="shared" si="205"/>
        <v>0</v>
      </c>
      <c r="AF1066" s="137">
        <f t="shared" si="206"/>
        <v>0</v>
      </c>
      <c r="AG1066" s="137">
        <f t="shared" si="207"/>
        <v>0</v>
      </c>
      <c r="AH1066" s="137">
        <f t="shared" si="208"/>
        <v>0</v>
      </c>
      <c r="AI1066" s="137">
        <f t="shared" si="209"/>
        <v>0</v>
      </c>
      <c r="AJ1066" s="137">
        <f t="shared" si="210"/>
        <v>0</v>
      </c>
      <c r="AK1066" s="137">
        <f t="shared" si="211"/>
        <v>1</v>
      </c>
      <c r="AL1066" s="145"/>
      <c r="AM1066" s="133">
        <f t="shared" si="212"/>
        <v>0</v>
      </c>
      <c r="AO1066" s="133">
        <f t="shared" si="213"/>
        <v>1</v>
      </c>
    </row>
    <row r="1067" spans="1:41" s="133" customFormat="1" ht="15.75">
      <c r="A1067" s="594">
        <v>1059</v>
      </c>
      <c r="B1067" s="405" t="s">
        <v>2246</v>
      </c>
      <c r="C1067" s="247" t="s">
        <v>2247</v>
      </c>
      <c r="D1067" s="247"/>
      <c r="E1067" s="215"/>
      <c r="F1067" s="909" t="s">
        <v>37</v>
      </c>
      <c r="G1067" s="909"/>
      <c r="H1067" s="909"/>
      <c r="I1067" s="909" t="s">
        <v>37</v>
      </c>
      <c r="J1067" s="909" t="s">
        <v>37</v>
      </c>
      <c r="K1067" s="909" t="s">
        <v>37</v>
      </c>
      <c r="L1067" s="909"/>
      <c r="M1067" s="909"/>
      <c r="N1067" s="909"/>
      <c r="O1067" s="909"/>
      <c r="P1067" s="840" t="s">
        <v>2581</v>
      </c>
      <c r="Q1067" s="439" t="s">
        <v>2589</v>
      </c>
      <c r="R1067" s="92" t="s">
        <v>67</v>
      </c>
      <c r="S1067" s="19"/>
      <c r="T1067" s="19"/>
      <c r="U1067" s="19">
        <v>1</v>
      </c>
      <c r="V1067" s="19"/>
      <c r="X1067" s="143"/>
      <c r="Y1067" s="144"/>
      <c r="AB1067" s="137">
        <f t="shared" si="202"/>
        <v>0</v>
      </c>
      <c r="AC1067" s="137">
        <f t="shared" si="203"/>
        <v>0</v>
      </c>
      <c r="AD1067" s="137">
        <f t="shared" si="204"/>
        <v>1</v>
      </c>
      <c r="AE1067" s="137">
        <f t="shared" si="205"/>
        <v>1</v>
      </c>
      <c r="AF1067" s="137">
        <f t="shared" si="206"/>
        <v>1</v>
      </c>
      <c r="AG1067" s="137">
        <f t="shared" si="207"/>
        <v>0</v>
      </c>
      <c r="AH1067" s="137">
        <f t="shared" si="208"/>
        <v>0</v>
      </c>
      <c r="AI1067" s="137">
        <f t="shared" si="209"/>
        <v>0</v>
      </c>
      <c r="AJ1067" s="137">
        <f t="shared" si="210"/>
        <v>0</v>
      </c>
      <c r="AK1067" s="137">
        <f t="shared" si="211"/>
        <v>1</v>
      </c>
      <c r="AL1067" s="145"/>
      <c r="AM1067" s="133">
        <f t="shared" si="212"/>
        <v>0</v>
      </c>
      <c r="AO1067" s="133">
        <f t="shared" si="213"/>
        <v>1</v>
      </c>
    </row>
    <row r="1068" spans="1:41" s="133" customFormat="1" ht="15.75">
      <c r="A1068" s="594">
        <v>1060</v>
      </c>
      <c r="B1068" s="405" t="s">
        <v>2248</v>
      </c>
      <c r="C1068" s="247" t="s">
        <v>2247</v>
      </c>
      <c r="D1068" s="247"/>
      <c r="E1068" s="215"/>
      <c r="F1068" s="908" t="s">
        <v>37</v>
      </c>
      <c r="G1068" s="908" t="s">
        <v>37</v>
      </c>
      <c r="H1068" s="908" t="s">
        <v>37</v>
      </c>
      <c r="I1068" s="908" t="s">
        <v>37</v>
      </c>
      <c r="J1068" s="908"/>
      <c r="K1068" s="908"/>
      <c r="L1068" s="908"/>
      <c r="M1068" s="908"/>
      <c r="N1068" s="908"/>
      <c r="O1068" s="908"/>
      <c r="P1068" s="840" t="s">
        <v>2581</v>
      </c>
      <c r="Q1068" s="439" t="s">
        <v>2589</v>
      </c>
      <c r="R1068" s="92" t="s">
        <v>68</v>
      </c>
      <c r="S1068" s="19"/>
      <c r="T1068" s="19"/>
      <c r="U1068" s="19">
        <v>1</v>
      </c>
      <c r="V1068" s="19"/>
      <c r="X1068" s="143"/>
      <c r="Y1068" s="144"/>
      <c r="AB1068" s="137">
        <f t="shared" si="202"/>
        <v>1</v>
      </c>
      <c r="AC1068" s="137">
        <f t="shared" si="203"/>
        <v>1</v>
      </c>
      <c r="AD1068" s="137">
        <f t="shared" si="204"/>
        <v>1</v>
      </c>
      <c r="AE1068" s="137">
        <f t="shared" si="205"/>
        <v>0</v>
      </c>
      <c r="AF1068" s="137">
        <f t="shared" si="206"/>
        <v>0</v>
      </c>
      <c r="AG1068" s="137">
        <f t="shared" si="207"/>
        <v>0</v>
      </c>
      <c r="AH1068" s="137">
        <f t="shared" si="208"/>
        <v>0</v>
      </c>
      <c r="AI1068" s="137">
        <f t="shared" si="209"/>
        <v>0</v>
      </c>
      <c r="AJ1068" s="137">
        <f t="shared" si="210"/>
        <v>0</v>
      </c>
      <c r="AK1068" s="137">
        <f t="shared" si="211"/>
        <v>1</v>
      </c>
      <c r="AL1068" s="145"/>
      <c r="AM1068" s="133">
        <f t="shared" si="212"/>
        <v>0</v>
      </c>
      <c r="AO1068" s="133">
        <f t="shared" si="213"/>
        <v>1</v>
      </c>
    </row>
    <row r="1069" spans="1:41" s="133" customFormat="1" ht="15.75">
      <c r="A1069" s="594">
        <v>1061</v>
      </c>
      <c r="B1069" s="406" t="s">
        <v>2249</v>
      </c>
      <c r="C1069" s="247" t="s">
        <v>2250</v>
      </c>
      <c r="D1069" s="247"/>
      <c r="E1069" s="215"/>
      <c r="F1069" s="908" t="s">
        <v>37</v>
      </c>
      <c r="G1069" s="908" t="s">
        <v>37</v>
      </c>
      <c r="H1069" s="908" t="s">
        <v>37</v>
      </c>
      <c r="I1069" s="908" t="s">
        <v>37</v>
      </c>
      <c r="J1069" s="908"/>
      <c r="K1069" s="908"/>
      <c r="L1069" s="908"/>
      <c r="M1069" s="908"/>
      <c r="N1069" s="908"/>
      <c r="O1069" s="908"/>
      <c r="P1069" s="840" t="s">
        <v>2580</v>
      </c>
      <c r="Q1069" s="439" t="s">
        <v>2589</v>
      </c>
      <c r="R1069" s="92" t="s">
        <v>67</v>
      </c>
      <c r="S1069" s="19"/>
      <c r="T1069" s="19"/>
      <c r="U1069" s="19">
        <v>1</v>
      </c>
      <c r="V1069" s="19"/>
      <c r="X1069" s="143"/>
      <c r="Y1069" s="144"/>
      <c r="AB1069" s="137">
        <f t="shared" si="202"/>
        <v>1</v>
      </c>
      <c r="AC1069" s="137">
        <f t="shared" si="203"/>
        <v>1</v>
      </c>
      <c r="AD1069" s="137">
        <f t="shared" si="204"/>
        <v>1</v>
      </c>
      <c r="AE1069" s="137">
        <f t="shared" si="205"/>
        <v>0</v>
      </c>
      <c r="AF1069" s="137">
        <f t="shared" si="206"/>
        <v>0</v>
      </c>
      <c r="AG1069" s="137">
        <f t="shared" si="207"/>
        <v>0</v>
      </c>
      <c r="AH1069" s="137">
        <f t="shared" si="208"/>
        <v>0</v>
      </c>
      <c r="AI1069" s="137">
        <f t="shared" si="209"/>
        <v>0</v>
      </c>
      <c r="AJ1069" s="137">
        <f t="shared" si="210"/>
        <v>0</v>
      </c>
      <c r="AK1069" s="137">
        <f t="shared" si="211"/>
        <v>1</v>
      </c>
      <c r="AL1069" s="145"/>
      <c r="AM1069" s="133">
        <f t="shared" si="212"/>
        <v>0</v>
      </c>
      <c r="AO1069" s="133">
        <f t="shared" si="213"/>
        <v>1</v>
      </c>
    </row>
    <row r="1070" spans="1:41" s="133" customFormat="1" ht="15.75">
      <c r="A1070" s="594">
        <v>1062</v>
      </c>
      <c r="B1070" s="406" t="s">
        <v>2251</v>
      </c>
      <c r="C1070" s="247" t="s">
        <v>2250</v>
      </c>
      <c r="D1070" s="247"/>
      <c r="E1070" s="215"/>
      <c r="F1070" s="908" t="s">
        <v>37</v>
      </c>
      <c r="G1070" s="908" t="s">
        <v>37</v>
      </c>
      <c r="H1070" s="908" t="s">
        <v>37</v>
      </c>
      <c r="I1070" s="908" t="s">
        <v>37</v>
      </c>
      <c r="J1070" s="908"/>
      <c r="K1070" s="908"/>
      <c r="L1070" s="908"/>
      <c r="M1070" s="908"/>
      <c r="N1070" s="908"/>
      <c r="O1070" s="908"/>
      <c r="P1070" s="840" t="s">
        <v>2580</v>
      </c>
      <c r="Q1070" s="439" t="s">
        <v>2589</v>
      </c>
      <c r="R1070" s="92" t="s">
        <v>68</v>
      </c>
      <c r="S1070" s="19"/>
      <c r="T1070" s="19"/>
      <c r="U1070" s="19">
        <v>1</v>
      </c>
      <c r="V1070" s="19"/>
      <c r="X1070" s="143"/>
      <c r="Y1070" s="144"/>
      <c r="AB1070" s="137">
        <f t="shared" si="202"/>
        <v>1</v>
      </c>
      <c r="AC1070" s="137">
        <f t="shared" si="203"/>
        <v>1</v>
      </c>
      <c r="AD1070" s="137">
        <f t="shared" si="204"/>
        <v>1</v>
      </c>
      <c r="AE1070" s="137">
        <f t="shared" si="205"/>
        <v>0</v>
      </c>
      <c r="AF1070" s="137">
        <f t="shared" si="206"/>
        <v>0</v>
      </c>
      <c r="AG1070" s="137">
        <f t="shared" si="207"/>
        <v>0</v>
      </c>
      <c r="AH1070" s="137">
        <f t="shared" si="208"/>
        <v>0</v>
      </c>
      <c r="AI1070" s="137">
        <f t="shared" si="209"/>
        <v>0</v>
      </c>
      <c r="AJ1070" s="137">
        <f t="shared" si="210"/>
        <v>0</v>
      </c>
      <c r="AK1070" s="137">
        <f t="shared" si="211"/>
        <v>1</v>
      </c>
      <c r="AL1070" s="145"/>
      <c r="AM1070" s="133">
        <f t="shared" si="212"/>
        <v>0</v>
      </c>
      <c r="AO1070" s="133">
        <f t="shared" si="213"/>
        <v>1</v>
      </c>
    </row>
    <row r="1071" spans="1:41" s="133" customFormat="1" ht="15.75">
      <c r="A1071" s="594">
        <v>1063</v>
      </c>
      <c r="B1071" s="405" t="s">
        <v>2252</v>
      </c>
      <c r="C1071" s="247" t="s">
        <v>2253</v>
      </c>
      <c r="D1071" s="247"/>
      <c r="E1071" s="215"/>
      <c r="F1071" s="908"/>
      <c r="G1071" s="908"/>
      <c r="H1071" s="908"/>
      <c r="I1071" s="908"/>
      <c r="J1071" s="908"/>
      <c r="K1071" s="908"/>
      <c r="L1071" s="908"/>
      <c r="M1071" s="908"/>
      <c r="N1071" s="908"/>
      <c r="O1071" s="908"/>
      <c r="P1071" s="840" t="s">
        <v>2582</v>
      </c>
      <c r="Q1071" s="439" t="s">
        <v>2589</v>
      </c>
      <c r="R1071" s="92" t="s">
        <v>67</v>
      </c>
      <c r="S1071" s="19"/>
      <c r="T1071" s="19"/>
      <c r="U1071" s="19">
        <v>1</v>
      </c>
      <c r="V1071" s="19"/>
      <c r="X1071" s="143"/>
      <c r="Y1071" s="144">
        <v>1</v>
      </c>
      <c r="AB1071" s="137">
        <f t="shared" si="202"/>
        <v>0</v>
      </c>
      <c r="AC1071" s="137">
        <f t="shared" si="203"/>
        <v>0</v>
      </c>
      <c r="AD1071" s="137">
        <f t="shared" si="204"/>
        <v>0</v>
      </c>
      <c r="AE1071" s="137">
        <f t="shared" si="205"/>
        <v>0</v>
      </c>
      <c r="AF1071" s="137">
        <f t="shared" si="206"/>
        <v>0</v>
      </c>
      <c r="AG1071" s="137">
        <f t="shared" si="207"/>
        <v>0</v>
      </c>
      <c r="AH1071" s="137">
        <f t="shared" si="208"/>
        <v>0</v>
      </c>
      <c r="AI1071" s="137">
        <f t="shared" si="209"/>
        <v>0</v>
      </c>
      <c r="AJ1071" s="137">
        <f t="shared" si="210"/>
        <v>0</v>
      </c>
      <c r="AK1071" s="137">
        <f t="shared" si="211"/>
        <v>1</v>
      </c>
      <c r="AL1071" s="145"/>
      <c r="AM1071" s="133">
        <f t="shared" si="212"/>
        <v>1</v>
      </c>
      <c r="AO1071" s="133">
        <f t="shared" si="213"/>
        <v>0</v>
      </c>
    </row>
    <row r="1072" spans="1:41" s="133" customFormat="1" ht="15.75">
      <c r="A1072" s="594">
        <v>1064</v>
      </c>
      <c r="B1072" s="405" t="s">
        <v>2254</v>
      </c>
      <c r="C1072" s="247" t="s">
        <v>2253</v>
      </c>
      <c r="D1072" s="247"/>
      <c r="E1072" s="215"/>
      <c r="F1072" s="908"/>
      <c r="G1072" s="908"/>
      <c r="H1072" s="908"/>
      <c r="I1072" s="908"/>
      <c r="J1072" s="908"/>
      <c r="K1072" s="908"/>
      <c r="L1072" s="908"/>
      <c r="M1072" s="908"/>
      <c r="N1072" s="908"/>
      <c r="O1072" s="908"/>
      <c r="P1072" s="840" t="s">
        <v>2582</v>
      </c>
      <c r="Q1072" s="439" t="s">
        <v>2589</v>
      </c>
      <c r="R1072" s="92" t="s">
        <v>68</v>
      </c>
      <c r="S1072" s="19"/>
      <c r="T1072" s="19"/>
      <c r="U1072" s="19">
        <v>1</v>
      </c>
      <c r="V1072" s="19"/>
      <c r="X1072" s="143"/>
      <c r="Y1072" s="144">
        <v>1</v>
      </c>
      <c r="AB1072" s="137">
        <f t="shared" si="202"/>
        <v>0</v>
      </c>
      <c r="AC1072" s="137">
        <f t="shared" si="203"/>
        <v>0</v>
      </c>
      <c r="AD1072" s="137">
        <f t="shared" si="204"/>
        <v>0</v>
      </c>
      <c r="AE1072" s="137">
        <f t="shared" si="205"/>
        <v>0</v>
      </c>
      <c r="AF1072" s="137">
        <f t="shared" si="206"/>
        <v>0</v>
      </c>
      <c r="AG1072" s="137">
        <f t="shared" si="207"/>
        <v>0</v>
      </c>
      <c r="AH1072" s="137">
        <f t="shared" si="208"/>
        <v>0</v>
      </c>
      <c r="AI1072" s="137">
        <f t="shared" si="209"/>
        <v>0</v>
      </c>
      <c r="AJ1072" s="137">
        <f t="shared" si="210"/>
        <v>0</v>
      </c>
      <c r="AK1072" s="137">
        <f t="shared" si="211"/>
        <v>1</v>
      </c>
      <c r="AL1072" s="145"/>
      <c r="AM1072" s="133">
        <f t="shared" si="212"/>
        <v>1</v>
      </c>
      <c r="AO1072" s="133">
        <f t="shared" si="213"/>
        <v>0</v>
      </c>
    </row>
    <row r="1073" spans="1:41" s="133" customFormat="1" ht="15.75">
      <c r="A1073" s="594">
        <v>1065</v>
      </c>
      <c r="B1073" s="405" t="s">
        <v>2255</v>
      </c>
      <c r="C1073" s="247" t="s">
        <v>2253</v>
      </c>
      <c r="D1073" s="247"/>
      <c r="E1073" s="215"/>
      <c r="F1073" s="908"/>
      <c r="G1073" s="908"/>
      <c r="H1073" s="908"/>
      <c r="I1073" s="908"/>
      <c r="J1073" s="908"/>
      <c r="K1073" s="908"/>
      <c r="L1073" s="908"/>
      <c r="M1073" s="908"/>
      <c r="N1073" s="908"/>
      <c r="O1073" s="908"/>
      <c r="P1073" s="840" t="s">
        <v>2582</v>
      </c>
      <c r="Q1073" s="439" t="s">
        <v>2589</v>
      </c>
      <c r="R1073" s="92" t="s">
        <v>68</v>
      </c>
      <c r="S1073" s="19"/>
      <c r="T1073" s="19"/>
      <c r="U1073" s="19">
        <v>1</v>
      </c>
      <c r="V1073" s="19"/>
      <c r="X1073" s="143"/>
      <c r="Y1073" s="144">
        <v>1</v>
      </c>
      <c r="AB1073" s="137">
        <f t="shared" si="202"/>
        <v>0</v>
      </c>
      <c r="AC1073" s="137">
        <f t="shared" si="203"/>
        <v>0</v>
      </c>
      <c r="AD1073" s="137">
        <f t="shared" si="204"/>
        <v>0</v>
      </c>
      <c r="AE1073" s="137">
        <f t="shared" si="205"/>
        <v>0</v>
      </c>
      <c r="AF1073" s="137">
        <f t="shared" si="206"/>
        <v>0</v>
      </c>
      <c r="AG1073" s="137">
        <f t="shared" si="207"/>
        <v>0</v>
      </c>
      <c r="AH1073" s="137">
        <f t="shared" si="208"/>
        <v>0</v>
      </c>
      <c r="AI1073" s="137">
        <f t="shared" si="209"/>
        <v>0</v>
      </c>
      <c r="AJ1073" s="137">
        <f t="shared" si="210"/>
        <v>0</v>
      </c>
      <c r="AK1073" s="137">
        <f t="shared" si="211"/>
        <v>1</v>
      </c>
      <c r="AL1073" s="145"/>
      <c r="AM1073" s="133">
        <f t="shared" si="212"/>
        <v>1</v>
      </c>
      <c r="AO1073" s="133">
        <f t="shared" si="213"/>
        <v>0</v>
      </c>
    </row>
    <row r="1074" spans="1:41" s="133" customFormat="1" ht="25.5">
      <c r="A1074" s="594">
        <v>1066</v>
      </c>
      <c r="B1074" s="405" t="s">
        <v>2256</v>
      </c>
      <c r="C1074" s="247" t="s">
        <v>2253</v>
      </c>
      <c r="D1074" s="247"/>
      <c r="E1074" s="215"/>
      <c r="F1074" s="909" t="s">
        <v>37</v>
      </c>
      <c r="G1074" s="909"/>
      <c r="H1074" s="909"/>
      <c r="I1074" s="909" t="s">
        <v>37</v>
      </c>
      <c r="J1074" s="909"/>
      <c r="K1074" s="909"/>
      <c r="L1074" s="909"/>
      <c r="M1074" s="909"/>
      <c r="N1074" s="909"/>
      <c r="O1074" s="909"/>
      <c r="P1074" s="840" t="s">
        <v>2580</v>
      </c>
      <c r="Q1074" s="439" t="s">
        <v>2589</v>
      </c>
      <c r="R1074" s="92" t="s">
        <v>67</v>
      </c>
      <c r="S1074" s="19"/>
      <c r="T1074" s="19"/>
      <c r="U1074" s="19">
        <v>1</v>
      </c>
      <c r="V1074" s="19"/>
      <c r="X1074" s="143"/>
      <c r="Y1074" s="144"/>
      <c r="AB1074" s="137">
        <f t="shared" si="202"/>
        <v>0</v>
      </c>
      <c r="AC1074" s="137">
        <f t="shared" si="203"/>
        <v>0</v>
      </c>
      <c r="AD1074" s="137">
        <f t="shared" si="204"/>
        <v>1</v>
      </c>
      <c r="AE1074" s="137">
        <f t="shared" si="205"/>
        <v>0</v>
      </c>
      <c r="AF1074" s="137">
        <f t="shared" si="206"/>
        <v>0</v>
      </c>
      <c r="AG1074" s="137">
        <f t="shared" si="207"/>
        <v>0</v>
      </c>
      <c r="AH1074" s="137">
        <f t="shared" si="208"/>
        <v>0</v>
      </c>
      <c r="AI1074" s="137">
        <f t="shared" si="209"/>
        <v>0</v>
      </c>
      <c r="AJ1074" s="137">
        <f t="shared" si="210"/>
        <v>0</v>
      </c>
      <c r="AK1074" s="137">
        <f t="shared" si="211"/>
        <v>1</v>
      </c>
      <c r="AL1074" s="145"/>
      <c r="AM1074" s="133">
        <f t="shared" si="212"/>
        <v>0</v>
      </c>
      <c r="AO1074" s="133">
        <f t="shared" si="213"/>
        <v>1</v>
      </c>
    </row>
    <row r="1075" spans="1:41" s="133" customFormat="1" ht="15.75">
      <c r="A1075" s="594">
        <v>1067</v>
      </c>
      <c r="B1075" s="406" t="s">
        <v>2257</v>
      </c>
      <c r="C1075" s="247" t="s">
        <v>2258</v>
      </c>
      <c r="D1075" s="247"/>
      <c r="E1075" s="215"/>
      <c r="F1075" s="909" t="s">
        <v>37</v>
      </c>
      <c r="G1075" s="909"/>
      <c r="H1075" s="909"/>
      <c r="I1075" s="909" t="s">
        <v>37</v>
      </c>
      <c r="J1075" s="909" t="s">
        <v>37</v>
      </c>
      <c r="K1075" s="909" t="s">
        <v>37</v>
      </c>
      <c r="L1075" s="909"/>
      <c r="M1075" s="909"/>
      <c r="N1075" s="909"/>
      <c r="O1075" s="909"/>
      <c r="P1075" s="840" t="s">
        <v>2581</v>
      </c>
      <c r="Q1075" s="439" t="s">
        <v>2589</v>
      </c>
      <c r="R1075" s="92" t="s">
        <v>67</v>
      </c>
      <c r="S1075" s="19"/>
      <c r="T1075" s="19"/>
      <c r="U1075" s="19">
        <v>1</v>
      </c>
      <c r="V1075" s="19"/>
      <c r="X1075" s="143"/>
      <c r="Y1075" s="144"/>
      <c r="AB1075" s="137">
        <f t="shared" si="202"/>
        <v>0</v>
      </c>
      <c r="AC1075" s="137">
        <f t="shared" si="203"/>
        <v>0</v>
      </c>
      <c r="AD1075" s="137">
        <f t="shared" si="204"/>
        <v>1</v>
      </c>
      <c r="AE1075" s="137">
        <f t="shared" si="205"/>
        <v>1</v>
      </c>
      <c r="AF1075" s="137">
        <f t="shared" si="206"/>
        <v>1</v>
      </c>
      <c r="AG1075" s="137">
        <f t="shared" si="207"/>
        <v>0</v>
      </c>
      <c r="AH1075" s="137">
        <f t="shared" si="208"/>
        <v>0</v>
      </c>
      <c r="AI1075" s="137">
        <f t="shared" si="209"/>
        <v>0</v>
      </c>
      <c r="AJ1075" s="137">
        <f t="shared" si="210"/>
        <v>0</v>
      </c>
      <c r="AK1075" s="137">
        <f t="shared" si="211"/>
        <v>1</v>
      </c>
      <c r="AL1075" s="145"/>
      <c r="AM1075" s="133">
        <f t="shared" si="212"/>
        <v>0</v>
      </c>
      <c r="AO1075" s="133">
        <f t="shared" si="213"/>
        <v>1</v>
      </c>
    </row>
    <row r="1076" spans="1:41" s="133" customFormat="1" ht="15.75">
      <c r="A1076" s="594">
        <v>1068</v>
      </c>
      <c r="B1076" s="406" t="s">
        <v>2259</v>
      </c>
      <c r="C1076" s="247" t="s">
        <v>2258</v>
      </c>
      <c r="D1076" s="247"/>
      <c r="E1076" s="215"/>
      <c r="F1076" s="908" t="s">
        <v>37</v>
      </c>
      <c r="G1076" s="908" t="s">
        <v>37</v>
      </c>
      <c r="H1076" s="908" t="s">
        <v>37</v>
      </c>
      <c r="I1076" s="908" t="s">
        <v>37</v>
      </c>
      <c r="J1076" s="908"/>
      <c r="K1076" s="908"/>
      <c r="L1076" s="908"/>
      <c r="M1076" s="908"/>
      <c r="N1076" s="908"/>
      <c r="O1076" s="908"/>
      <c r="P1076" s="840" t="s">
        <v>2581</v>
      </c>
      <c r="Q1076" s="439" t="s">
        <v>2589</v>
      </c>
      <c r="R1076" s="92" t="s">
        <v>68</v>
      </c>
      <c r="S1076" s="19"/>
      <c r="T1076" s="19"/>
      <c r="U1076" s="19">
        <v>1</v>
      </c>
      <c r="V1076" s="19"/>
      <c r="X1076" s="143"/>
      <c r="Y1076" s="144"/>
      <c r="AB1076" s="137">
        <f t="shared" si="202"/>
        <v>1</v>
      </c>
      <c r="AC1076" s="137">
        <f t="shared" si="203"/>
        <v>1</v>
      </c>
      <c r="AD1076" s="137">
        <f t="shared" si="204"/>
        <v>1</v>
      </c>
      <c r="AE1076" s="137">
        <f t="shared" si="205"/>
        <v>0</v>
      </c>
      <c r="AF1076" s="137">
        <f t="shared" si="206"/>
        <v>0</v>
      </c>
      <c r="AG1076" s="137">
        <f t="shared" si="207"/>
        <v>0</v>
      </c>
      <c r="AH1076" s="137">
        <f t="shared" si="208"/>
        <v>0</v>
      </c>
      <c r="AI1076" s="137">
        <f t="shared" si="209"/>
        <v>0</v>
      </c>
      <c r="AJ1076" s="137">
        <f t="shared" si="210"/>
        <v>0</v>
      </c>
      <c r="AK1076" s="137">
        <f t="shared" si="211"/>
        <v>1</v>
      </c>
      <c r="AL1076" s="145"/>
      <c r="AM1076" s="133">
        <f t="shared" si="212"/>
        <v>0</v>
      </c>
      <c r="AO1076" s="133">
        <f t="shared" si="213"/>
        <v>1</v>
      </c>
    </row>
    <row r="1077" spans="1:41" s="133" customFormat="1" ht="15.75">
      <c r="A1077" s="594">
        <v>1069</v>
      </c>
      <c r="B1077" s="406" t="s">
        <v>2260</v>
      </c>
      <c r="C1077" s="247" t="s">
        <v>2258</v>
      </c>
      <c r="D1077" s="247"/>
      <c r="E1077" s="215"/>
      <c r="F1077" s="908" t="s">
        <v>37</v>
      </c>
      <c r="G1077" s="908" t="s">
        <v>37</v>
      </c>
      <c r="H1077" s="908" t="s">
        <v>37</v>
      </c>
      <c r="I1077" s="908" t="s">
        <v>37</v>
      </c>
      <c r="J1077" s="908"/>
      <c r="K1077" s="908"/>
      <c r="L1077" s="908"/>
      <c r="M1077" s="908"/>
      <c r="N1077" s="908"/>
      <c r="O1077" s="908"/>
      <c r="P1077" s="840" t="s">
        <v>2581</v>
      </c>
      <c r="Q1077" s="439" t="s">
        <v>2589</v>
      </c>
      <c r="R1077" s="92" t="s">
        <v>68</v>
      </c>
      <c r="S1077" s="19"/>
      <c r="T1077" s="19"/>
      <c r="U1077" s="19">
        <v>1</v>
      </c>
      <c r="V1077" s="19"/>
      <c r="X1077" s="143"/>
      <c r="Y1077" s="144"/>
      <c r="AB1077" s="137">
        <f t="shared" si="202"/>
        <v>1</v>
      </c>
      <c r="AC1077" s="137">
        <f t="shared" si="203"/>
        <v>1</v>
      </c>
      <c r="AD1077" s="137">
        <f t="shared" si="204"/>
        <v>1</v>
      </c>
      <c r="AE1077" s="137">
        <f t="shared" si="205"/>
        <v>0</v>
      </c>
      <c r="AF1077" s="137">
        <f t="shared" si="206"/>
        <v>0</v>
      </c>
      <c r="AG1077" s="137">
        <f t="shared" si="207"/>
        <v>0</v>
      </c>
      <c r="AH1077" s="137">
        <f t="shared" si="208"/>
        <v>0</v>
      </c>
      <c r="AI1077" s="137">
        <f t="shared" si="209"/>
        <v>0</v>
      </c>
      <c r="AJ1077" s="137">
        <f t="shared" si="210"/>
        <v>0</v>
      </c>
      <c r="AK1077" s="137">
        <f t="shared" si="211"/>
        <v>1</v>
      </c>
      <c r="AL1077" s="145"/>
      <c r="AM1077" s="133">
        <f t="shared" si="212"/>
        <v>0</v>
      </c>
      <c r="AO1077" s="133">
        <f t="shared" si="213"/>
        <v>1</v>
      </c>
    </row>
    <row r="1078" spans="1:41" s="133" customFormat="1" ht="15.75">
      <c r="A1078" s="594">
        <v>1070</v>
      </c>
      <c r="B1078" s="406" t="s">
        <v>2261</v>
      </c>
      <c r="C1078" s="247" t="s">
        <v>2258</v>
      </c>
      <c r="D1078" s="247"/>
      <c r="E1078" s="215"/>
      <c r="F1078" s="908"/>
      <c r="G1078" s="908"/>
      <c r="H1078" s="908"/>
      <c r="I1078" s="908"/>
      <c r="J1078" s="908"/>
      <c r="K1078" s="908"/>
      <c r="L1078" s="908"/>
      <c r="M1078" s="908"/>
      <c r="N1078" s="908"/>
      <c r="O1078" s="908"/>
      <c r="P1078" s="840" t="s">
        <v>2579</v>
      </c>
      <c r="Q1078" s="439" t="s">
        <v>2589</v>
      </c>
      <c r="R1078" s="92" t="s">
        <v>68</v>
      </c>
      <c r="S1078" s="19"/>
      <c r="T1078" s="19"/>
      <c r="U1078" s="19">
        <v>1</v>
      </c>
      <c r="V1078" s="19"/>
      <c r="X1078" s="143"/>
      <c r="Y1078" s="144"/>
      <c r="AB1078" s="137">
        <f t="shared" si="202"/>
        <v>0</v>
      </c>
      <c r="AC1078" s="137">
        <f t="shared" si="203"/>
        <v>0</v>
      </c>
      <c r="AD1078" s="137">
        <f t="shared" si="204"/>
        <v>0</v>
      </c>
      <c r="AE1078" s="137">
        <f t="shared" si="205"/>
        <v>0</v>
      </c>
      <c r="AF1078" s="137">
        <f t="shared" si="206"/>
        <v>0</v>
      </c>
      <c r="AG1078" s="137">
        <f t="shared" si="207"/>
        <v>0</v>
      </c>
      <c r="AH1078" s="137">
        <f t="shared" si="208"/>
        <v>0</v>
      </c>
      <c r="AI1078" s="137">
        <f t="shared" si="209"/>
        <v>0</v>
      </c>
      <c r="AJ1078" s="137">
        <f t="shared" si="210"/>
        <v>0</v>
      </c>
      <c r="AK1078" s="137">
        <f t="shared" si="211"/>
        <v>1</v>
      </c>
      <c r="AL1078" s="145"/>
      <c r="AM1078" s="133">
        <f t="shared" si="212"/>
        <v>0</v>
      </c>
      <c r="AO1078" s="133">
        <f t="shared" si="213"/>
        <v>1</v>
      </c>
    </row>
    <row r="1079" spans="1:41" s="133" customFormat="1" ht="15.75">
      <c r="A1079" s="594">
        <v>1071</v>
      </c>
      <c r="B1079" s="405" t="s">
        <v>2262</v>
      </c>
      <c r="C1079" s="247" t="s">
        <v>2263</v>
      </c>
      <c r="D1079" s="247"/>
      <c r="E1079" s="215"/>
      <c r="F1079" s="908" t="s">
        <v>37</v>
      </c>
      <c r="G1079" s="908" t="s">
        <v>37</v>
      </c>
      <c r="H1079" s="908" t="s">
        <v>37</v>
      </c>
      <c r="I1079" s="908" t="s">
        <v>37</v>
      </c>
      <c r="J1079" s="908"/>
      <c r="K1079" s="908"/>
      <c r="L1079" s="908"/>
      <c r="M1079" s="908"/>
      <c r="N1079" s="908"/>
      <c r="O1079" s="908"/>
      <c r="P1079" s="840" t="s">
        <v>2581</v>
      </c>
      <c r="Q1079" s="439" t="s">
        <v>2589</v>
      </c>
      <c r="R1079" s="92" t="s">
        <v>67</v>
      </c>
      <c r="S1079" s="19"/>
      <c r="T1079" s="19"/>
      <c r="U1079" s="19">
        <v>1</v>
      </c>
      <c r="V1079" s="19"/>
      <c r="X1079" s="143"/>
      <c r="Y1079" s="144"/>
      <c r="AB1079" s="137">
        <f t="shared" si="202"/>
        <v>1</v>
      </c>
      <c r="AC1079" s="137">
        <f t="shared" si="203"/>
        <v>1</v>
      </c>
      <c r="AD1079" s="137">
        <f t="shared" si="204"/>
        <v>1</v>
      </c>
      <c r="AE1079" s="137">
        <f t="shared" si="205"/>
        <v>0</v>
      </c>
      <c r="AF1079" s="137">
        <f t="shared" si="206"/>
        <v>0</v>
      </c>
      <c r="AG1079" s="137">
        <f t="shared" si="207"/>
        <v>0</v>
      </c>
      <c r="AH1079" s="137">
        <f t="shared" si="208"/>
        <v>0</v>
      </c>
      <c r="AI1079" s="137">
        <f t="shared" si="209"/>
        <v>0</v>
      </c>
      <c r="AJ1079" s="137">
        <f t="shared" si="210"/>
        <v>0</v>
      </c>
      <c r="AK1079" s="137">
        <f t="shared" si="211"/>
        <v>1</v>
      </c>
      <c r="AL1079" s="145"/>
      <c r="AM1079" s="133">
        <f t="shared" si="212"/>
        <v>0</v>
      </c>
      <c r="AO1079" s="133">
        <f t="shared" si="213"/>
        <v>1</v>
      </c>
    </row>
    <row r="1080" spans="1:41" s="133" customFormat="1" ht="15.75">
      <c r="A1080" s="594">
        <v>1072</v>
      </c>
      <c r="B1080" s="405" t="s">
        <v>2264</v>
      </c>
      <c r="C1080" s="247" t="s">
        <v>2263</v>
      </c>
      <c r="D1080" s="247"/>
      <c r="E1080" s="215"/>
      <c r="F1080" s="908" t="s">
        <v>37</v>
      </c>
      <c r="G1080" s="908" t="s">
        <v>37</v>
      </c>
      <c r="H1080" s="908" t="s">
        <v>37</v>
      </c>
      <c r="I1080" s="908" t="s">
        <v>37</v>
      </c>
      <c r="J1080" s="908"/>
      <c r="K1080" s="908"/>
      <c r="L1080" s="908"/>
      <c r="M1080" s="908"/>
      <c r="N1080" s="908"/>
      <c r="O1080" s="908"/>
      <c r="P1080" s="840" t="s">
        <v>2581</v>
      </c>
      <c r="Q1080" s="439" t="s">
        <v>2589</v>
      </c>
      <c r="R1080" s="92" t="s">
        <v>67</v>
      </c>
      <c r="S1080" s="19"/>
      <c r="T1080" s="19"/>
      <c r="U1080" s="19">
        <v>1</v>
      </c>
      <c r="V1080" s="19"/>
      <c r="X1080" s="143"/>
      <c r="Y1080" s="144"/>
      <c r="AB1080" s="137">
        <f t="shared" si="202"/>
        <v>1</v>
      </c>
      <c r="AC1080" s="137">
        <f t="shared" si="203"/>
        <v>1</v>
      </c>
      <c r="AD1080" s="137">
        <f t="shared" si="204"/>
        <v>1</v>
      </c>
      <c r="AE1080" s="137">
        <f t="shared" si="205"/>
        <v>0</v>
      </c>
      <c r="AF1080" s="137">
        <f t="shared" si="206"/>
        <v>0</v>
      </c>
      <c r="AG1080" s="137">
        <f t="shared" si="207"/>
        <v>0</v>
      </c>
      <c r="AH1080" s="137">
        <f t="shared" si="208"/>
        <v>0</v>
      </c>
      <c r="AI1080" s="137">
        <f t="shared" si="209"/>
        <v>0</v>
      </c>
      <c r="AJ1080" s="137">
        <f t="shared" si="210"/>
        <v>0</v>
      </c>
      <c r="AK1080" s="137">
        <f t="shared" si="211"/>
        <v>1</v>
      </c>
      <c r="AL1080" s="145"/>
      <c r="AM1080" s="133">
        <f t="shared" si="212"/>
        <v>0</v>
      </c>
      <c r="AO1080" s="133">
        <f t="shared" si="213"/>
        <v>1</v>
      </c>
    </row>
    <row r="1081" spans="1:41" s="133" customFormat="1" ht="15.75">
      <c r="A1081" s="594">
        <v>1073</v>
      </c>
      <c r="B1081" s="406" t="s">
        <v>2265</v>
      </c>
      <c r="C1081" s="247" t="s">
        <v>2263</v>
      </c>
      <c r="D1081" s="247"/>
      <c r="E1081" s="215"/>
      <c r="F1081" s="908" t="s">
        <v>37</v>
      </c>
      <c r="G1081" s="908" t="s">
        <v>37</v>
      </c>
      <c r="H1081" s="908" t="s">
        <v>37</v>
      </c>
      <c r="I1081" s="908" t="s">
        <v>37</v>
      </c>
      <c r="J1081" s="908"/>
      <c r="K1081" s="908"/>
      <c r="L1081" s="908"/>
      <c r="M1081" s="908"/>
      <c r="N1081" s="908"/>
      <c r="O1081" s="908"/>
      <c r="P1081" s="840" t="s">
        <v>2580</v>
      </c>
      <c r="Q1081" s="439" t="s">
        <v>2589</v>
      </c>
      <c r="R1081" s="92" t="s">
        <v>68</v>
      </c>
      <c r="S1081" s="19"/>
      <c r="T1081" s="19"/>
      <c r="U1081" s="19">
        <v>1</v>
      </c>
      <c r="V1081" s="19"/>
      <c r="X1081" s="143"/>
      <c r="Y1081" s="144"/>
      <c r="AB1081" s="137">
        <f t="shared" si="202"/>
        <v>1</v>
      </c>
      <c r="AC1081" s="137">
        <f t="shared" si="203"/>
        <v>1</v>
      </c>
      <c r="AD1081" s="137">
        <f t="shared" si="204"/>
        <v>1</v>
      </c>
      <c r="AE1081" s="137">
        <f t="shared" si="205"/>
        <v>0</v>
      </c>
      <c r="AF1081" s="137">
        <f t="shared" si="206"/>
        <v>0</v>
      </c>
      <c r="AG1081" s="137">
        <f t="shared" si="207"/>
        <v>0</v>
      </c>
      <c r="AH1081" s="137">
        <f t="shared" si="208"/>
        <v>0</v>
      </c>
      <c r="AI1081" s="137">
        <f t="shared" si="209"/>
        <v>0</v>
      </c>
      <c r="AJ1081" s="137">
        <f t="shared" si="210"/>
        <v>0</v>
      </c>
      <c r="AK1081" s="137">
        <f t="shared" si="211"/>
        <v>1</v>
      </c>
      <c r="AL1081" s="145"/>
      <c r="AM1081" s="133">
        <f t="shared" si="212"/>
        <v>0</v>
      </c>
      <c r="AO1081" s="133">
        <f t="shared" si="213"/>
        <v>1</v>
      </c>
    </row>
    <row r="1082" spans="1:41" s="133" customFormat="1" ht="15.75">
      <c r="A1082" s="594">
        <v>1074</v>
      </c>
      <c r="B1082" s="406" t="s">
        <v>2266</v>
      </c>
      <c r="C1082" s="247" t="s">
        <v>2263</v>
      </c>
      <c r="D1082" s="247"/>
      <c r="E1082" s="215"/>
      <c r="F1082" s="908" t="s">
        <v>37</v>
      </c>
      <c r="G1082" s="908" t="s">
        <v>37</v>
      </c>
      <c r="H1082" s="908" t="s">
        <v>37</v>
      </c>
      <c r="I1082" s="908" t="s">
        <v>37</v>
      </c>
      <c r="J1082" s="908"/>
      <c r="K1082" s="908"/>
      <c r="L1082" s="908"/>
      <c r="M1082" s="908"/>
      <c r="N1082" s="908"/>
      <c r="O1082" s="908"/>
      <c r="P1082" s="840" t="s">
        <v>2581</v>
      </c>
      <c r="Q1082" s="439" t="s">
        <v>2589</v>
      </c>
      <c r="R1082" s="92" t="s">
        <v>67</v>
      </c>
      <c r="S1082" s="19"/>
      <c r="T1082" s="19"/>
      <c r="U1082" s="19">
        <v>1</v>
      </c>
      <c r="V1082" s="19"/>
      <c r="X1082" s="143"/>
      <c r="Y1082" s="144"/>
      <c r="AB1082" s="137">
        <f t="shared" si="202"/>
        <v>1</v>
      </c>
      <c r="AC1082" s="137">
        <f t="shared" si="203"/>
        <v>1</v>
      </c>
      <c r="AD1082" s="137">
        <f t="shared" si="204"/>
        <v>1</v>
      </c>
      <c r="AE1082" s="137">
        <f t="shared" si="205"/>
        <v>0</v>
      </c>
      <c r="AF1082" s="137">
        <f t="shared" si="206"/>
        <v>0</v>
      </c>
      <c r="AG1082" s="137">
        <f t="shared" si="207"/>
        <v>0</v>
      </c>
      <c r="AH1082" s="137">
        <f t="shared" si="208"/>
        <v>0</v>
      </c>
      <c r="AI1082" s="137">
        <f t="shared" si="209"/>
        <v>0</v>
      </c>
      <c r="AJ1082" s="137">
        <f t="shared" si="210"/>
        <v>0</v>
      </c>
      <c r="AK1082" s="137">
        <f t="shared" si="211"/>
        <v>1</v>
      </c>
      <c r="AL1082" s="145"/>
      <c r="AM1082" s="133">
        <f t="shared" si="212"/>
        <v>0</v>
      </c>
      <c r="AO1082" s="133">
        <f t="shared" si="213"/>
        <v>1</v>
      </c>
    </row>
    <row r="1083" spans="1:41" s="133" customFormat="1" ht="15.75">
      <c r="A1083" s="594">
        <v>1075</v>
      </c>
      <c r="B1083" s="405" t="s">
        <v>2267</v>
      </c>
      <c r="C1083" s="247" t="s">
        <v>2263</v>
      </c>
      <c r="D1083" s="247"/>
      <c r="E1083" s="215"/>
      <c r="F1083" s="908" t="s">
        <v>37</v>
      </c>
      <c r="G1083" s="908" t="s">
        <v>37</v>
      </c>
      <c r="H1083" s="908" t="s">
        <v>37</v>
      </c>
      <c r="I1083" s="908" t="s">
        <v>37</v>
      </c>
      <c r="J1083" s="908"/>
      <c r="K1083" s="908"/>
      <c r="L1083" s="908"/>
      <c r="M1083" s="908"/>
      <c r="N1083" s="908"/>
      <c r="O1083" s="908"/>
      <c r="P1083" s="840" t="s">
        <v>2580</v>
      </c>
      <c r="Q1083" s="439" t="s">
        <v>2589</v>
      </c>
      <c r="R1083" s="92" t="s">
        <v>68</v>
      </c>
      <c r="S1083" s="19"/>
      <c r="T1083" s="19"/>
      <c r="U1083" s="19">
        <v>1</v>
      </c>
      <c r="V1083" s="19"/>
      <c r="X1083" s="143"/>
      <c r="Y1083" s="144"/>
      <c r="AB1083" s="137">
        <f t="shared" si="202"/>
        <v>1</v>
      </c>
      <c r="AC1083" s="137">
        <f t="shared" si="203"/>
        <v>1</v>
      </c>
      <c r="AD1083" s="137">
        <f t="shared" si="204"/>
        <v>1</v>
      </c>
      <c r="AE1083" s="137">
        <f t="shared" si="205"/>
        <v>0</v>
      </c>
      <c r="AF1083" s="137">
        <f t="shared" si="206"/>
        <v>0</v>
      </c>
      <c r="AG1083" s="137">
        <f t="shared" si="207"/>
        <v>0</v>
      </c>
      <c r="AH1083" s="137">
        <f t="shared" si="208"/>
        <v>0</v>
      </c>
      <c r="AI1083" s="137">
        <f t="shared" si="209"/>
        <v>0</v>
      </c>
      <c r="AJ1083" s="137">
        <f t="shared" si="210"/>
        <v>0</v>
      </c>
      <c r="AK1083" s="137">
        <f t="shared" si="211"/>
        <v>1</v>
      </c>
      <c r="AL1083" s="145"/>
      <c r="AM1083" s="133">
        <f t="shared" si="212"/>
        <v>0</v>
      </c>
      <c r="AO1083" s="133">
        <f t="shared" si="213"/>
        <v>1</v>
      </c>
    </row>
    <row r="1084" spans="1:41" s="133" customFormat="1" ht="25.5">
      <c r="A1084" s="594">
        <v>1076</v>
      </c>
      <c r="B1084" s="405" t="s">
        <v>2268</v>
      </c>
      <c r="C1084" s="247" t="s">
        <v>2269</v>
      </c>
      <c r="D1084" s="247"/>
      <c r="E1084" s="215"/>
      <c r="F1084" s="908" t="s">
        <v>37</v>
      </c>
      <c r="G1084" s="908" t="s">
        <v>37</v>
      </c>
      <c r="H1084" s="908"/>
      <c r="I1084" s="908"/>
      <c r="J1084" s="908"/>
      <c r="K1084" s="908"/>
      <c r="L1084" s="908"/>
      <c r="M1084" s="908"/>
      <c r="N1084" s="908"/>
      <c r="O1084" s="908"/>
      <c r="P1084" s="840" t="s">
        <v>1812</v>
      </c>
      <c r="Q1084" s="439" t="s">
        <v>2589</v>
      </c>
      <c r="R1084" s="92" t="s">
        <v>68</v>
      </c>
      <c r="S1084" s="19"/>
      <c r="T1084" s="19"/>
      <c r="U1084" s="19">
        <v>1</v>
      </c>
      <c r="V1084" s="19"/>
      <c r="X1084" s="143"/>
      <c r="Y1084" s="144"/>
      <c r="AB1084" s="137">
        <f t="shared" si="202"/>
        <v>1</v>
      </c>
      <c r="AC1084" s="137">
        <f t="shared" si="203"/>
        <v>0</v>
      </c>
      <c r="AD1084" s="137">
        <f t="shared" si="204"/>
        <v>0</v>
      </c>
      <c r="AE1084" s="137">
        <f t="shared" si="205"/>
        <v>0</v>
      </c>
      <c r="AF1084" s="137">
        <f t="shared" si="206"/>
        <v>0</v>
      </c>
      <c r="AG1084" s="137">
        <f t="shared" si="207"/>
        <v>0</v>
      </c>
      <c r="AH1084" s="137">
        <f t="shared" si="208"/>
        <v>0</v>
      </c>
      <c r="AI1084" s="137">
        <f t="shared" si="209"/>
        <v>0</v>
      </c>
      <c r="AJ1084" s="137">
        <f t="shared" si="210"/>
        <v>0</v>
      </c>
      <c r="AK1084" s="137">
        <f t="shared" si="211"/>
        <v>1</v>
      </c>
      <c r="AL1084" s="145"/>
      <c r="AM1084" s="133">
        <f t="shared" si="212"/>
        <v>0</v>
      </c>
      <c r="AO1084" s="133">
        <f t="shared" si="213"/>
        <v>1</v>
      </c>
    </row>
    <row r="1085" spans="1:41" s="133" customFormat="1" ht="15.75">
      <c r="A1085" s="594">
        <v>1077</v>
      </c>
      <c r="B1085" s="405" t="s">
        <v>2270</v>
      </c>
      <c r="C1085" s="247" t="s">
        <v>2269</v>
      </c>
      <c r="D1085" s="247"/>
      <c r="E1085" s="215"/>
      <c r="F1085" s="908" t="s">
        <v>37</v>
      </c>
      <c r="G1085" s="908" t="s">
        <v>37</v>
      </c>
      <c r="H1085" s="908"/>
      <c r="I1085" s="908"/>
      <c r="J1085" s="908"/>
      <c r="K1085" s="908"/>
      <c r="L1085" s="908"/>
      <c r="M1085" s="908"/>
      <c r="N1085" s="908"/>
      <c r="O1085" s="908"/>
      <c r="P1085" s="840" t="s">
        <v>1812</v>
      </c>
      <c r="Q1085" s="439" t="s">
        <v>2589</v>
      </c>
      <c r="R1085" s="92" t="s">
        <v>68</v>
      </c>
      <c r="S1085" s="19"/>
      <c r="T1085" s="19"/>
      <c r="U1085" s="19">
        <v>1</v>
      </c>
      <c r="V1085" s="19"/>
      <c r="X1085" s="143"/>
      <c r="Y1085" s="144"/>
      <c r="AB1085" s="137">
        <f t="shared" si="202"/>
        <v>1</v>
      </c>
      <c r="AC1085" s="137">
        <f t="shared" si="203"/>
        <v>0</v>
      </c>
      <c r="AD1085" s="137">
        <f t="shared" si="204"/>
        <v>0</v>
      </c>
      <c r="AE1085" s="137">
        <f t="shared" si="205"/>
        <v>0</v>
      </c>
      <c r="AF1085" s="137">
        <f t="shared" si="206"/>
        <v>0</v>
      </c>
      <c r="AG1085" s="137">
        <f t="shared" si="207"/>
        <v>0</v>
      </c>
      <c r="AH1085" s="137">
        <f t="shared" si="208"/>
        <v>0</v>
      </c>
      <c r="AI1085" s="137">
        <f t="shared" si="209"/>
        <v>0</v>
      </c>
      <c r="AJ1085" s="137">
        <f t="shared" si="210"/>
        <v>0</v>
      </c>
      <c r="AK1085" s="137">
        <f t="shared" si="211"/>
        <v>1</v>
      </c>
      <c r="AL1085" s="145"/>
      <c r="AM1085" s="133">
        <f t="shared" si="212"/>
        <v>0</v>
      </c>
      <c r="AO1085" s="133">
        <f t="shared" si="213"/>
        <v>1</v>
      </c>
    </row>
    <row r="1086" spans="1:41" s="133" customFormat="1" ht="15.75">
      <c r="A1086" s="594">
        <v>1078</v>
      </c>
      <c r="B1086" s="405" t="s">
        <v>2271</v>
      </c>
      <c r="C1086" s="247" t="s">
        <v>2269</v>
      </c>
      <c r="D1086" s="247"/>
      <c r="E1086" s="215"/>
      <c r="F1086" s="908" t="s">
        <v>37</v>
      </c>
      <c r="G1086" s="908" t="s">
        <v>37</v>
      </c>
      <c r="H1086" s="908"/>
      <c r="I1086" s="908"/>
      <c r="J1086" s="908"/>
      <c r="K1086" s="908"/>
      <c r="L1086" s="908"/>
      <c r="M1086" s="908"/>
      <c r="N1086" s="908"/>
      <c r="O1086" s="908"/>
      <c r="P1086" s="840" t="s">
        <v>1812</v>
      </c>
      <c r="Q1086" s="439" t="s">
        <v>2589</v>
      </c>
      <c r="R1086" s="92" t="s">
        <v>68</v>
      </c>
      <c r="S1086" s="19"/>
      <c r="T1086" s="19"/>
      <c r="U1086" s="19">
        <v>1</v>
      </c>
      <c r="V1086" s="19"/>
      <c r="X1086" s="143"/>
      <c r="Y1086" s="144"/>
      <c r="AB1086" s="137">
        <f t="shared" si="202"/>
        <v>1</v>
      </c>
      <c r="AC1086" s="137">
        <f t="shared" si="203"/>
        <v>0</v>
      </c>
      <c r="AD1086" s="137">
        <f t="shared" si="204"/>
        <v>0</v>
      </c>
      <c r="AE1086" s="137">
        <f t="shared" si="205"/>
        <v>0</v>
      </c>
      <c r="AF1086" s="137">
        <f t="shared" si="206"/>
        <v>0</v>
      </c>
      <c r="AG1086" s="137">
        <f t="shared" si="207"/>
        <v>0</v>
      </c>
      <c r="AH1086" s="137">
        <f t="shared" si="208"/>
        <v>0</v>
      </c>
      <c r="AI1086" s="137">
        <f t="shared" si="209"/>
        <v>0</v>
      </c>
      <c r="AJ1086" s="137">
        <f t="shared" si="210"/>
        <v>0</v>
      </c>
      <c r="AK1086" s="137">
        <f t="shared" si="211"/>
        <v>1</v>
      </c>
      <c r="AL1086" s="145"/>
      <c r="AM1086" s="133">
        <f t="shared" si="212"/>
        <v>0</v>
      </c>
      <c r="AO1086" s="133">
        <f t="shared" si="213"/>
        <v>1</v>
      </c>
    </row>
    <row r="1087" spans="1:41" s="133" customFormat="1" ht="15.75">
      <c r="A1087" s="594">
        <v>1079</v>
      </c>
      <c r="B1087" s="405" t="s">
        <v>2272</v>
      </c>
      <c r="C1087" s="247" t="s">
        <v>2269</v>
      </c>
      <c r="D1087" s="247"/>
      <c r="E1087" s="215"/>
      <c r="F1087" s="908" t="s">
        <v>37</v>
      </c>
      <c r="G1087" s="908" t="s">
        <v>37</v>
      </c>
      <c r="H1087" s="908"/>
      <c r="I1087" s="908"/>
      <c r="J1087" s="908"/>
      <c r="K1087" s="908"/>
      <c r="L1087" s="908"/>
      <c r="M1087" s="908"/>
      <c r="N1087" s="908"/>
      <c r="O1087" s="908"/>
      <c r="P1087" s="840" t="s">
        <v>1812</v>
      </c>
      <c r="Q1087" s="439" t="s">
        <v>2589</v>
      </c>
      <c r="R1087" s="92" t="s">
        <v>68</v>
      </c>
      <c r="S1087" s="19"/>
      <c r="T1087" s="19"/>
      <c r="U1087" s="19">
        <v>1</v>
      </c>
      <c r="V1087" s="19"/>
      <c r="X1087" s="143"/>
      <c r="Y1087" s="144"/>
      <c r="AB1087" s="137">
        <f t="shared" si="202"/>
        <v>1</v>
      </c>
      <c r="AC1087" s="137">
        <f t="shared" si="203"/>
        <v>0</v>
      </c>
      <c r="AD1087" s="137">
        <f t="shared" si="204"/>
        <v>0</v>
      </c>
      <c r="AE1087" s="137">
        <f t="shared" si="205"/>
        <v>0</v>
      </c>
      <c r="AF1087" s="137">
        <f t="shared" si="206"/>
        <v>0</v>
      </c>
      <c r="AG1087" s="137">
        <f t="shared" si="207"/>
        <v>0</v>
      </c>
      <c r="AH1087" s="137">
        <f t="shared" si="208"/>
        <v>0</v>
      </c>
      <c r="AI1087" s="137">
        <f t="shared" si="209"/>
        <v>0</v>
      </c>
      <c r="AJ1087" s="137">
        <f t="shared" si="210"/>
        <v>0</v>
      </c>
      <c r="AK1087" s="137">
        <f t="shared" si="211"/>
        <v>1</v>
      </c>
      <c r="AL1087" s="145"/>
      <c r="AM1087" s="133">
        <f t="shared" si="212"/>
        <v>0</v>
      </c>
      <c r="AO1087" s="133">
        <f t="shared" si="213"/>
        <v>1</v>
      </c>
    </row>
    <row r="1088" spans="1:41" s="133" customFormat="1" ht="15.75">
      <c r="A1088" s="594">
        <v>1080</v>
      </c>
      <c r="B1088" s="405" t="s">
        <v>2273</v>
      </c>
      <c r="C1088" s="247" t="s">
        <v>2269</v>
      </c>
      <c r="D1088" s="247"/>
      <c r="E1088" s="215"/>
      <c r="F1088" s="908"/>
      <c r="G1088" s="908"/>
      <c r="H1088" s="908"/>
      <c r="I1088" s="908"/>
      <c r="J1088" s="908"/>
      <c r="K1088" s="908"/>
      <c r="L1088" s="908"/>
      <c r="M1088" s="908"/>
      <c r="N1088" s="908"/>
      <c r="O1088" s="908" t="s">
        <v>37</v>
      </c>
      <c r="P1088" s="840" t="s">
        <v>1812</v>
      </c>
      <c r="Q1088" s="439" t="s">
        <v>2589</v>
      </c>
      <c r="R1088" s="92" t="s">
        <v>68</v>
      </c>
      <c r="S1088" s="19"/>
      <c r="T1088" s="19"/>
      <c r="U1088" s="19">
        <v>1</v>
      </c>
      <c r="V1088" s="19"/>
      <c r="X1088" s="143"/>
      <c r="Y1088" s="144"/>
      <c r="AB1088" s="137">
        <f t="shared" si="202"/>
        <v>0</v>
      </c>
      <c r="AC1088" s="137">
        <f t="shared" si="203"/>
        <v>0</v>
      </c>
      <c r="AD1088" s="137">
        <f t="shared" si="204"/>
        <v>0</v>
      </c>
      <c r="AE1088" s="137">
        <f t="shared" si="205"/>
        <v>0</v>
      </c>
      <c r="AF1088" s="137">
        <f t="shared" si="206"/>
        <v>0</v>
      </c>
      <c r="AG1088" s="137">
        <f t="shared" si="207"/>
        <v>0</v>
      </c>
      <c r="AH1088" s="137">
        <f t="shared" si="208"/>
        <v>0</v>
      </c>
      <c r="AI1088" s="137">
        <f t="shared" si="209"/>
        <v>0</v>
      </c>
      <c r="AJ1088" s="137">
        <f t="shared" si="210"/>
        <v>1</v>
      </c>
      <c r="AK1088" s="137">
        <f t="shared" si="211"/>
        <v>1</v>
      </c>
      <c r="AL1088" s="145"/>
      <c r="AM1088" s="133">
        <f t="shared" si="212"/>
        <v>0</v>
      </c>
      <c r="AO1088" s="133">
        <f t="shared" si="213"/>
        <v>1</v>
      </c>
    </row>
    <row r="1089" spans="1:41" s="133" customFormat="1" ht="15.75">
      <c r="A1089" s="594">
        <v>1081</v>
      </c>
      <c r="B1089" s="405" t="s">
        <v>2274</v>
      </c>
      <c r="C1089" s="247" t="s">
        <v>2269</v>
      </c>
      <c r="D1089" s="247"/>
      <c r="E1089" s="215"/>
      <c r="F1089" s="908"/>
      <c r="G1089" s="908"/>
      <c r="H1089" s="908"/>
      <c r="I1089" s="908"/>
      <c r="J1089" s="908"/>
      <c r="K1089" s="908"/>
      <c r="L1089" s="908"/>
      <c r="M1089" s="908"/>
      <c r="N1089" s="908"/>
      <c r="O1089" s="908" t="s">
        <v>37</v>
      </c>
      <c r="P1089" s="840" t="s">
        <v>1812</v>
      </c>
      <c r="Q1089" s="439" t="s">
        <v>2589</v>
      </c>
      <c r="R1089" s="92" t="s">
        <v>68</v>
      </c>
      <c r="S1089" s="19"/>
      <c r="T1089" s="19"/>
      <c r="U1089" s="19">
        <v>1</v>
      </c>
      <c r="V1089" s="19"/>
      <c r="X1089" s="143"/>
      <c r="Y1089" s="144"/>
      <c r="AB1089" s="137">
        <f t="shared" si="202"/>
        <v>0</v>
      </c>
      <c r="AC1089" s="137">
        <f t="shared" si="203"/>
        <v>0</v>
      </c>
      <c r="AD1089" s="137">
        <f t="shared" si="204"/>
        <v>0</v>
      </c>
      <c r="AE1089" s="137">
        <f t="shared" si="205"/>
        <v>0</v>
      </c>
      <c r="AF1089" s="137">
        <f t="shared" si="206"/>
        <v>0</v>
      </c>
      <c r="AG1089" s="137">
        <f t="shared" si="207"/>
        <v>0</v>
      </c>
      <c r="AH1089" s="137">
        <f t="shared" si="208"/>
        <v>0</v>
      </c>
      <c r="AI1089" s="137">
        <f t="shared" si="209"/>
        <v>0</v>
      </c>
      <c r="AJ1089" s="137">
        <f t="shared" si="210"/>
        <v>1</v>
      </c>
      <c r="AK1089" s="137">
        <f t="shared" si="211"/>
        <v>1</v>
      </c>
      <c r="AL1089" s="145"/>
      <c r="AM1089" s="133">
        <f t="shared" si="212"/>
        <v>0</v>
      </c>
      <c r="AO1089" s="133">
        <f t="shared" si="213"/>
        <v>1</v>
      </c>
    </row>
    <row r="1090" spans="1:41" s="133" customFormat="1" ht="15.75">
      <c r="A1090" s="594">
        <v>1082</v>
      </c>
      <c r="B1090" s="405" t="s">
        <v>2275</v>
      </c>
      <c r="C1090" s="247" t="s">
        <v>2269</v>
      </c>
      <c r="D1090" s="247"/>
      <c r="E1090" s="215"/>
      <c r="F1090" s="908" t="s">
        <v>37</v>
      </c>
      <c r="G1090" s="908" t="s">
        <v>37</v>
      </c>
      <c r="H1090" s="908"/>
      <c r="I1090" s="908"/>
      <c r="J1090" s="908"/>
      <c r="K1090" s="908"/>
      <c r="L1090" s="908"/>
      <c r="M1090" s="908"/>
      <c r="N1090" s="908"/>
      <c r="O1090" s="908"/>
      <c r="P1090" s="840" t="s">
        <v>1812</v>
      </c>
      <c r="Q1090" s="439" t="s">
        <v>2589</v>
      </c>
      <c r="R1090" s="92" t="s">
        <v>68</v>
      </c>
      <c r="S1090" s="19"/>
      <c r="T1090" s="19"/>
      <c r="U1090" s="19">
        <v>1</v>
      </c>
      <c r="V1090" s="19"/>
      <c r="X1090" s="143"/>
      <c r="Y1090" s="144"/>
      <c r="AB1090" s="137">
        <f t="shared" si="202"/>
        <v>1</v>
      </c>
      <c r="AC1090" s="137">
        <f t="shared" si="203"/>
        <v>0</v>
      </c>
      <c r="AD1090" s="137">
        <f t="shared" si="204"/>
        <v>0</v>
      </c>
      <c r="AE1090" s="137">
        <f t="shared" si="205"/>
        <v>0</v>
      </c>
      <c r="AF1090" s="137">
        <f t="shared" si="206"/>
        <v>0</v>
      </c>
      <c r="AG1090" s="137">
        <f t="shared" si="207"/>
        <v>0</v>
      </c>
      <c r="AH1090" s="137">
        <f t="shared" si="208"/>
        <v>0</v>
      </c>
      <c r="AI1090" s="137">
        <f t="shared" si="209"/>
        <v>0</v>
      </c>
      <c r="AJ1090" s="137">
        <f t="shared" si="210"/>
        <v>0</v>
      </c>
      <c r="AK1090" s="137">
        <f t="shared" si="211"/>
        <v>1</v>
      </c>
      <c r="AL1090" s="145"/>
      <c r="AM1090" s="133">
        <f t="shared" si="212"/>
        <v>0</v>
      </c>
      <c r="AO1090" s="133">
        <f t="shared" si="213"/>
        <v>1</v>
      </c>
    </row>
    <row r="1091" spans="1:41" s="133" customFormat="1" ht="25.5">
      <c r="A1091" s="594">
        <v>1083</v>
      </c>
      <c r="B1091" s="405" t="s">
        <v>2276</v>
      </c>
      <c r="C1091" s="247" t="s">
        <v>2269</v>
      </c>
      <c r="D1091" s="247"/>
      <c r="E1091" s="215"/>
      <c r="F1091" s="908"/>
      <c r="G1091" s="908"/>
      <c r="H1091" s="908"/>
      <c r="I1091" s="908"/>
      <c r="J1091" s="908"/>
      <c r="K1091" s="908"/>
      <c r="L1091" s="908"/>
      <c r="M1091" s="908"/>
      <c r="N1091" s="908"/>
      <c r="O1091" s="908" t="s">
        <v>37</v>
      </c>
      <c r="P1091" s="840" t="s">
        <v>2583</v>
      </c>
      <c r="Q1091" s="439" t="s">
        <v>2589</v>
      </c>
      <c r="R1091" s="92" t="s">
        <v>67</v>
      </c>
      <c r="S1091" s="19"/>
      <c r="T1091" s="19"/>
      <c r="U1091" s="19">
        <v>1</v>
      </c>
      <c r="V1091" s="19"/>
      <c r="X1091" s="143"/>
      <c r="Y1091" s="144"/>
      <c r="AB1091" s="137">
        <f t="shared" si="202"/>
        <v>0</v>
      </c>
      <c r="AC1091" s="137">
        <f t="shared" si="203"/>
        <v>0</v>
      </c>
      <c r="AD1091" s="137">
        <f t="shared" si="204"/>
        <v>0</v>
      </c>
      <c r="AE1091" s="137">
        <f t="shared" si="205"/>
        <v>0</v>
      </c>
      <c r="AF1091" s="137">
        <f t="shared" si="206"/>
        <v>0</v>
      </c>
      <c r="AG1091" s="137">
        <f t="shared" si="207"/>
        <v>0</v>
      </c>
      <c r="AH1091" s="137">
        <f t="shared" si="208"/>
        <v>0</v>
      </c>
      <c r="AI1091" s="137">
        <f t="shared" si="209"/>
        <v>0</v>
      </c>
      <c r="AJ1091" s="137">
        <f t="shared" si="210"/>
        <v>1</v>
      </c>
      <c r="AK1091" s="137">
        <f t="shared" si="211"/>
        <v>1</v>
      </c>
      <c r="AL1091" s="145"/>
      <c r="AM1091" s="133">
        <f t="shared" si="212"/>
        <v>0</v>
      </c>
      <c r="AO1091" s="133">
        <f t="shared" si="213"/>
        <v>1</v>
      </c>
    </row>
    <row r="1092" spans="1:41" s="133" customFormat="1" ht="15.75">
      <c r="A1092" s="594">
        <v>1084</v>
      </c>
      <c r="B1092" s="405" t="s">
        <v>2277</v>
      </c>
      <c r="C1092" s="247" t="s">
        <v>2269</v>
      </c>
      <c r="D1092" s="247"/>
      <c r="E1092" s="215"/>
      <c r="F1092" s="908"/>
      <c r="G1092" s="908"/>
      <c r="H1092" s="908"/>
      <c r="I1092" s="908"/>
      <c r="J1092" s="908"/>
      <c r="K1092" s="908"/>
      <c r="L1092" s="908"/>
      <c r="M1092" s="908"/>
      <c r="N1092" s="908"/>
      <c r="O1092" s="908" t="s">
        <v>37</v>
      </c>
      <c r="P1092" s="840" t="s">
        <v>2583</v>
      </c>
      <c r="Q1092" s="439" t="s">
        <v>2589</v>
      </c>
      <c r="R1092" s="92" t="s">
        <v>67</v>
      </c>
      <c r="S1092" s="19"/>
      <c r="T1092" s="19"/>
      <c r="U1092" s="19">
        <v>1</v>
      </c>
      <c r="V1092" s="19"/>
      <c r="X1092" s="143"/>
      <c r="Y1092" s="144"/>
      <c r="AB1092" s="137">
        <f t="shared" si="202"/>
        <v>0</v>
      </c>
      <c r="AC1092" s="137">
        <f t="shared" si="203"/>
        <v>0</v>
      </c>
      <c r="AD1092" s="137">
        <f t="shared" si="204"/>
        <v>0</v>
      </c>
      <c r="AE1092" s="137">
        <f t="shared" si="205"/>
        <v>0</v>
      </c>
      <c r="AF1092" s="137">
        <f t="shared" si="206"/>
        <v>0</v>
      </c>
      <c r="AG1092" s="137">
        <f t="shared" si="207"/>
        <v>0</v>
      </c>
      <c r="AH1092" s="137">
        <f t="shared" si="208"/>
        <v>0</v>
      </c>
      <c r="AI1092" s="137">
        <f t="shared" si="209"/>
        <v>0</v>
      </c>
      <c r="AJ1092" s="137">
        <f t="shared" si="210"/>
        <v>1</v>
      </c>
      <c r="AK1092" s="137">
        <f t="shared" si="211"/>
        <v>1</v>
      </c>
      <c r="AL1092" s="145"/>
      <c r="AM1092" s="133">
        <f t="shared" si="212"/>
        <v>0</v>
      </c>
      <c r="AO1092" s="133">
        <f t="shared" si="213"/>
        <v>1</v>
      </c>
    </row>
    <row r="1093" spans="1:41" s="133" customFormat="1" ht="15.75">
      <c r="A1093" s="594">
        <v>1085</v>
      </c>
      <c r="B1093" s="405" t="s">
        <v>2278</v>
      </c>
      <c r="C1093" s="247" t="s">
        <v>2269</v>
      </c>
      <c r="D1093" s="247"/>
      <c r="E1093" s="215"/>
      <c r="F1093" s="908"/>
      <c r="G1093" s="908"/>
      <c r="H1093" s="908"/>
      <c r="I1093" s="908"/>
      <c r="J1093" s="908"/>
      <c r="K1093" s="908"/>
      <c r="L1093" s="908"/>
      <c r="M1093" s="908"/>
      <c r="N1093" s="908"/>
      <c r="O1093" s="908" t="s">
        <v>37</v>
      </c>
      <c r="P1093" s="840" t="s">
        <v>2583</v>
      </c>
      <c r="Q1093" s="439" t="s">
        <v>2589</v>
      </c>
      <c r="R1093" s="92" t="s">
        <v>68</v>
      </c>
      <c r="S1093" s="19"/>
      <c r="T1093" s="19"/>
      <c r="U1093" s="19">
        <v>1</v>
      </c>
      <c r="V1093" s="19"/>
      <c r="X1093" s="143"/>
      <c r="Y1093" s="144"/>
      <c r="AB1093" s="137">
        <f t="shared" si="202"/>
        <v>0</v>
      </c>
      <c r="AC1093" s="137">
        <f t="shared" si="203"/>
        <v>0</v>
      </c>
      <c r="AD1093" s="137">
        <f t="shared" si="204"/>
        <v>0</v>
      </c>
      <c r="AE1093" s="137">
        <f t="shared" si="205"/>
        <v>0</v>
      </c>
      <c r="AF1093" s="137">
        <f t="shared" si="206"/>
        <v>0</v>
      </c>
      <c r="AG1093" s="137">
        <f t="shared" si="207"/>
        <v>0</v>
      </c>
      <c r="AH1093" s="137">
        <f t="shared" si="208"/>
        <v>0</v>
      </c>
      <c r="AI1093" s="137">
        <f t="shared" si="209"/>
        <v>0</v>
      </c>
      <c r="AJ1093" s="137">
        <f t="shared" si="210"/>
        <v>1</v>
      </c>
      <c r="AK1093" s="137">
        <f t="shared" si="211"/>
        <v>1</v>
      </c>
      <c r="AL1093" s="145"/>
      <c r="AM1093" s="133">
        <f t="shared" si="212"/>
        <v>0</v>
      </c>
      <c r="AO1093" s="133">
        <f t="shared" si="213"/>
        <v>1</v>
      </c>
    </row>
    <row r="1094" spans="1:41" s="133" customFormat="1" ht="15.75">
      <c r="A1094" s="594">
        <v>1086</v>
      </c>
      <c r="B1094" s="405" t="s">
        <v>2279</v>
      </c>
      <c r="C1094" s="247" t="s">
        <v>2269</v>
      </c>
      <c r="D1094" s="247"/>
      <c r="E1094" s="215"/>
      <c r="F1094" s="908"/>
      <c r="G1094" s="908"/>
      <c r="H1094" s="908"/>
      <c r="I1094" s="908"/>
      <c r="J1094" s="908"/>
      <c r="K1094" s="908"/>
      <c r="L1094" s="908"/>
      <c r="M1094" s="908"/>
      <c r="N1094" s="908"/>
      <c r="O1094" s="908" t="s">
        <v>37</v>
      </c>
      <c r="P1094" s="840" t="s">
        <v>2583</v>
      </c>
      <c r="Q1094" s="439" t="s">
        <v>2589</v>
      </c>
      <c r="R1094" s="92" t="s">
        <v>68</v>
      </c>
      <c r="S1094" s="19"/>
      <c r="T1094" s="19"/>
      <c r="U1094" s="19">
        <v>1</v>
      </c>
      <c r="V1094" s="19"/>
      <c r="X1094" s="143"/>
      <c r="Y1094" s="144"/>
      <c r="AB1094" s="137">
        <f t="shared" si="202"/>
        <v>0</v>
      </c>
      <c r="AC1094" s="137">
        <f t="shared" si="203"/>
        <v>0</v>
      </c>
      <c r="AD1094" s="137">
        <f t="shared" si="204"/>
        <v>0</v>
      </c>
      <c r="AE1094" s="137">
        <f t="shared" si="205"/>
        <v>0</v>
      </c>
      <c r="AF1094" s="137">
        <f t="shared" si="206"/>
        <v>0</v>
      </c>
      <c r="AG1094" s="137">
        <f t="shared" si="207"/>
        <v>0</v>
      </c>
      <c r="AH1094" s="137">
        <f t="shared" si="208"/>
        <v>0</v>
      </c>
      <c r="AI1094" s="137">
        <f t="shared" si="209"/>
        <v>0</v>
      </c>
      <c r="AJ1094" s="137">
        <f t="shared" si="210"/>
        <v>1</v>
      </c>
      <c r="AK1094" s="137">
        <f t="shared" si="211"/>
        <v>1</v>
      </c>
      <c r="AL1094" s="145"/>
      <c r="AM1094" s="133">
        <f t="shared" si="212"/>
        <v>0</v>
      </c>
      <c r="AO1094" s="133">
        <f t="shared" si="213"/>
        <v>1</v>
      </c>
    </row>
    <row r="1095" spans="1:41" s="133" customFormat="1" ht="15.75">
      <c r="A1095" s="594">
        <v>1087</v>
      </c>
      <c r="B1095" s="405" t="s">
        <v>2280</v>
      </c>
      <c r="C1095" s="247" t="s">
        <v>2269</v>
      </c>
      <c r="D1095" s="247"/>
      <c r="E1095" s="215"/>
      <c r="F1095" s="908"/>
      <c r="G1095" s="908"/>
      <c r="H1095" s="908"/>
      <c r="I1095" s="908"/>
      <c r="J1095" s="908"/>
      <c r="K1095" s="908"/>
      <c r="L1095" s="908"/>
      <c r="M1095" s="908"/>
      <c r="N1095" s="908"/>
      <c r="O1095" s="908" t="s">
        <v>37</v>
      </c>
      <c r="P1095" s="840" t="s">
        <v>2583</v>
      </c>
      <c r="Q1095" s="439" t="s">
        <v>2589</v>
      </c>
      <c r="R1095" s="92" t="s">
        <v>68</v>
      </c>
      <c r="S1095" s="19"/>
      <c r="T1095" s="19"/>
      <c r="U1095" s="19">
        <v>1</v>
      </c>
      <c r="V1095" s="19"/>
      <c r="X1095" s="143"/>
      <c r="Y1095" s="144"/>
      <c r="AB1095" s="137">
        <f t="shared" si="202"/>
        <v>0</v>
      </c>
      <c r="AC1095" s="137">
        <f t="shared" si="203"/>
        <v>0</v>
      </c>
      <c r="AD1095" s="137">
        <f t="shared" si="204"/>
        <v>0</v>
      </c>
      <c r="AE1095" s="137">
        <f t="shared" si="205"/>
        <v>0</v>
      </c>
      <c r="AF1095" s="137">
        <f t="shared" si="206"/>
        <v>0</v>
      </c>
      <c r="AG1095" s="137">
        <f t="shared" si="207"/>
        <v>0</v>
      </c>
      <c r="AH1095" s="137">
        <f t="shared" si="208"/>
        <v>0</v>
      </c>
      <c r="AI1095" s="137">
        <f t="shared" si="209"/>
        <v>0</v>
      </c>
      <c r="AJ1095" s="137">
        <f t="shared" si="210"/>
        <v>1</v>
      </c>
      <c r="AK1095" s="137">
        <f t="shared" si="211"/>
        <v>1</v>
      </c>
      <c r="AL1095" s="145"/>
      <c r="AM1095" s="133">
        <f t="shared" si="212"/>
        <v>0</v>
      </c>
      <c r="AO1095" s="133">
        <f t="shared" si="213"/>
        <v>1</v>
      </c>
    </row>
    <row r="1096" spans="1:41" s="133" customFormat="1" ht="15.75">
      <c r="A1096" s="594">
        <v>1088</v>
      </c>
      <c r="B1096" s="405" t="s">
        <v>2281</v>
      </c>
      <c r="C1096" s="247" t="s">
        <v>2282</v>
      </c>
      <c r="D1096" s="247"/>
      <c r="E1096" s="215"/>
      <c r="F1096" s="908"/>
      <c r="G1096" s="908"/>
      <c r="H1096" s="908"/>
      <c r="I1096" s="908"/>
      <c r="J1096" s="908"/>
      <c r="K1096" s="908"/>
      <c r="L1096" s="908"/>
      <c r="M1096" s="908"/>
      <c r="N1096" s="908"/>
      <c r="O1096" s="908" t="s">
        <v>37</v>
      </c>
      <c r="P1096" s="840" t="s">
        <v>1812</v>
      </c>
      <c r="Q1096" s="439" t="s">
        <v>2589</v>
      </c>
      <c r="R1096" s="92" t="s">
        <v>68</v>
      </c>
      <c r="S1096" s="19"/>
      <c r="T1096" s="19"/>
      <c r="U1096" s="19">
        <v>1</v>
      </c>
      <c r="V1096" s="19"/>
      <c r="X1096" s="143"/>
      <c r="Y1096" s="144"/>
      <c r="AB1096" s="137">
        <f t="shared" si="202"/>
        <v>0</v>
      </c>
      <c r="AC1096" s="137">
        <f t="shared" si="203"/>
        <v>0</v>
      </c>
      <c r="AD1096" s="137">
        <f t="shared" si="204"/>
        <v>0</v>
      </c>
      <c r="AE1096" s="137">
        <f t="shared" si="205"/>
        <v>0</v>
      </c>
      <c r="AF1096" s="137">
        <f t="shared" si="206"/>
        <v>0</v>
      </c>
      <c r="AG1096" s="137">
        <f t="shared" si="207"/>
        <v>0</v>
      </c>
      <c r="AH1096" s="137">
        <f t="shared" si="208"/>
        <v>0</v>
      </c>
      <c r="AI1096" s="137">
        <f t="shared" si="209"/>
        <v>0</v>
      </c>
      <c r="AJ1096" s="137">
        <f t="shared" si="210"/>
        <v>1</v>
      </c>
      <c r="AK1096" s="137">
        <f t="shared" si="211"/>
        <v>1</v>
      </c>
      <c r="AL1096" s="145"/>
      <c r="AM1096" s="133">
        <f t="shared" si="212"/>
        <v>0</v>
      </c>
      <c r="AO1096" s="133">
        <f t="shared" si="213"/>
        <v>1</v>
      </c>
    </row>
    <row r="1097" spans="1:41" s="133" customFormat="1" ht="15.75">
      <c r="A1097" s="594">
        <v>1089</v>
      </c>
      <c r="B1097" s="405" t="s">
        <v>2283</v>
      </c>
      <c r="C1097" s="247" t="s">
        <v>2282</v>
      </c>
      <c r="D1097" s="247"/>
      <c r="E1097" s="215"/>
      <c r="F1097" s="908" t="s">
        <v>37</v>
      </c>
      <c r="G1097" s="908"/>
      <c r="H1097" s="908"/>
      <c r="I1097" s="908"/>
      <c r="J1097" s="908"/>
      <c r="K1097" s="908"/>
      <c r="L1097" s="908"/>
      <c r="M1097" s="908"/>
      <c r="N1097" s="908"/>
      <c r="O1097" s="908"/>
      <c r="P1097" s="840" t="s">
        <v>2583</v>
      </c>
      <c r="Q1097" s="439" t="s">
        <v>2589</v>
      </c>
      <c r="R1097" s="92" t="s">
        <v>67</v>
      </c>
      <c r="S1097" s="19"/>
      <c r="T1097" s="19"/>
      <c r="U1097" s="19">
        <v>1</v>
      </c>
      <c r="V1097" s="19"/>
      <c r="X1097" s="143"/>
      <c r="Y1097" s="144"/>
      <c r="AB1097" s="137">
        <f t="shared" si="202"/>
        <v>0</v>
      </c>
      <c r="AC1097" s="137">
        <f t="shared" si="203"/>
        <v>0</v>
      </c>
      <c r="AD1097" s="137">
        <f t="shared" si="204"/>
        <v>0</v>
      </c>
      <c r="AE1097" s="137">
        <f t="shared" si="205"/>
        <v>0</v>
      </c>
      <c r="AF1097" s="137">
        <f t="shared" si="206"/>
        <v>0</v>
      </c>
      <c r="AG1097" s="137">
        <f t="shared" si="207"/>
        <v>0</v>
      </c>
      <c r="AH1097" s="137">
        <f t="shared" si="208"/>
        <v>0</v>
      </c>
      <c r="AI1097" s="137">
        <f t="shared" si="209"/>
        <v>0</v>
      </c>
      <c r="AJ1097" s="137">
        <f t="shared" si="210"/>
        <v>0</v>
      </c>
      <c r="AK1097" s="137">
        <f t="shared" si="211"/>
        <v>1</v>
      </c>
      <c r="AL1097" s="145"/>
      <c r="AM1097" s="133">
        <f t="shared" si="212"/>
        <v>0</v>
      </c>
      <c r="AO1097" s="133">
        <f t="shared" si="213"/>
        <v>1</v>
      </c>
    </row>
    <row r="1098" spans="1:41" s="133" customFormat="1" ht="15.75">
      <c r="A1098" s="594">
        <v>1090</v>
      </c>
      <c r="B1098" s="405" t="s">
        <v>2284</v>
      </c>
      <c r="C1098" s="247" t="s">
        <v>2285</v>
      </c>
      <c r="D1098" s="247"/>
      <c r="E1098" s="215"/>
      <c r="F1098" s="908"/>
      <c r="G1098" s="908"/>
      <c r="H1098" s="908"/>
      <c r="I1098" s="908"/>
      <c r="J1098" s="908"/>
      <c r="K1098" s="908"/>
      <c r="L1098" s="908"/>
      <c r="M1098" s="908"/>
      <c r="N1098" s="908"/>
      <c r="O1098" s="908" t="s">
        <v>37</v>
      </c>
      <c r="P1098" s="840" t="s">
        <v>1812</v>
      </c>
      <c r="Q1098" s="439" t="s">
        <v>2589</v>
      </c>
      <c r="R1098" s="92" t="s">
        <v>68</v>
      </c>
      <c r="S1098" s="19"/>
      <c r="T1098" s="19"/>
      <c r="U1098" s="19">
        <v>1</v>
      </c>
      <c r="V1098" s="19"/>
      <c r="X1098" s="143"/>
      <c r="Y1098" s="144"/>
      <c r="AB1098" s="137">
        <f t="shared" ref="AB1098:AB1161" si="214">IF(ISBLANK(G1098),0,1)</f>
        <v>0</v>
      </c>
      <c r="AC1098" s="137">
        <f t="shared" ref="AC1098:AC1161" si="215">IF(ISBLANK(H1098),0,1)</f>
        <v>0</v>
      </c>
      <c r="AD1098" s="137">
        <f t="shared" ref="AD1098:AD1161" si="216">IF(ISBLANK(I1098),0,1)</f>
        <v>0</v>
      </c>
      <c r="AE1098" s="137">
        <f t="shared" ref="AE1098:AE1161" si="217">IF(ISBLANK(J1098),0,1)</f>
        <v>0</v>
      </c>
      <c r="AF1098" s="137">
        <f t="shared" ref="AF1098:AF1161" si="218">IF(ISBLANK(K1098),0,1)</f>
        <v>0</v>
      </c>
      <c r="AG1098" s="137">
        <f t="shared" ref="AG1098:AG1161" si="219">IF(ISBLANK(L1098),0,1)</f>
        <v>0</v>
      </c>
      <c r="AH1098" s="137">
        <f t="shared" ref="AH1098:AH1161" si="220">IF(ISBLANK(M1098),0,1)</f>
        <v>0</v>
      </c>
      <c r="AI1098" s="137">
        <f t="shared" ref="AI1098:AI1161" si="221">IF(ISBLANK(N1098),0,1)</f>
        <v>0</v>
      </c>
      <c r="AJ1098" s="137">
        <f t="shared" ref="AJ1098:AJ1161" si="222">IF(ISBLANK(O1098),0,1)</f>
        <v>1</v>
      </c>
      <c r="AK1098" s="137">
        <f t="shared" ref="AK1098:AK1161" si="223">IF(ISBLANK(P1098),0,1)</f>
        <v>1</v>
      </c>
      <c r="AL1098" s="145"/>
      <c r="AM1098" s="133">
        <f t="shared" ref="AM1098:AM1161" si="224">+W1098+X1098+Y1098+Z1098+AA1098+AL1098</f>
        <v>0</v>
      </c>
      <c r="AO1098" s="133">
        <f t="shared" ref="AO1098:AO1161" si="225">+IF(AM1098=0,AK1098,0)</f>
        <v>1</v>
      </c>
    </row>
    <row r="1099" spans="1:41" s="133" customFormat="1" ht="15.75">
      <c r="A1099" s="594">
        <v>1091</v>
      </c>
      <c r="B1099" s="405" t="s">
        <v>2286</v>
      </c>
      <c r="C1099" s="247" t="s">
        <v>2285</v>
      </c>
      <c r="D1099" s="247"/>
      <c r="E1099" s="215"/>
      <c r="F1099" s="908"/>
      <c r="G1099" s="908"/>
      <c r="H1099" s="908"/>
      <c r="I1099" s="908"/>
      <c r="J1099" s="908"/>
      <c r="K1099" s="908"/>
      <c r="L1099" s="908"/>
      <c r="M1099" s="908"/>
      <c r="N1099" s="908"/>
      <c r="O1099" s="908" t="s">
        <v>37</v>
      </c>
      <c r="P1099" s="840" t="s">
        <v>2583</v>
      </c>
      <c r="Q1099" s="439" t="s">
        <v>2589</v>
      </c>
      <c r="R1099" s="92" t="s">
        <v>68</v>
      </c>
      <c r="S1099" s="19"/>
      <c r="T1099" s="19"/>
      <c r="U1099" s="19">
        <v>1</v>
      </c>
      <c r="V1099" s="19"/>
      <c r="X1099" s="143"/>
      <c r="Y1099" s="144"/>
      <c r="AB1099" s="137">
        <f t="shared" si="214"/>
        <v>0</v>
      </c>
      <c r="AC1099" s="137">
        <f t="shared" si="215"/>
        <v>0</v>
      </c>
      <c r="AD1099" s="137">
        <f t="shared" si="216"/>
        <v>0</v>
      </c>
      <c r="AE1099" s="137">
        <f t="shared" si="217"/>
        <v>0</v>
      </c>
      <c r="AF1099" s="137">
        <f t="shared" si="218"/>
        <v>0</v>
      </c>
      <c r="AG1099" s="137">
        <f t="shared" si="219"/>
        <v>0</v>
      </c>
      <c r="AH1099" s="137">
        <f t="shared" si="220"/>
        <v>0</v>
      </c>
      <c r="AI1099" s="137">
        <f t="shared" si="221"/>
        <v>0</v>
      </c>
      <c r="AJ1099" s="137">
        <f t="shared" si="222"/>
        <v>1</v>
      </c>
      <c r="AK1099" s="137">
        <f t="shared" si="223"/>
        <v>1</v>
      </c>
      <c r="AL1099" s="145"/>
      <c r="AM1099" s="133">
        <f t="shared" si="224"/>
        <v>0</v>
      </c>
      <c r="AO1099" s="133">
        <f t="shared" si="225"/>
        <v>1</v>
      </c>
    </row>
    <row r="1100" spans="1:41" s="133" customFormat="1" ht="15.75">
      <c r="A1100" s="594">
        <v>1092</v>
      </c>
      <c r="B1100" s="405" t="s">
        <v>2287</v>
      </c>
      <c r="C1100" s="247" t="s">
        <v>2285</v>
      </c>
      <c r="D1100" s="247"/>
      <c r="E1100" s="215"/>
      <c r="F1100" s="910"/>
      <c r="G1100" s="910"/>
      <c r="H1100" s="910"/>
      <c r="I1100" s="910"/>
      <c r="J1100" s="910"/>
      <c r="K1100" s="910"/>
      <c r="L1100" s="910"/>
      <c r="M1100" s="910"/>
      <c r="N1100" s="910"/>
      <c r="O1100" s="910" t="s">
        <v>37</v>
      </c>
      <c r="P1100" s="840" t="s">
        <v>2583</v>
      </c>
      <c r="Q1100" s="439" t="s">
        <v>2589</v>
      </c>
      <c r="R1100" s="92" t="s">
        <v>68</v>
      </c>
      <c r="S1100" s="19"/>
      <c r="T1100" s="19"/>
      <c r="U1100" s="19">
        <v>1</v>
      </c>
      <c r="V1100" s="19"/>
      <c r="X1100" s="143"/>
      <c r="Y1100" s="144"/>
      <c r="AB1100" s="137">
        <f t="shared" si="214"/>
        <v>0</v>
      </c>
      <c r="AC1100" s="137">
        <f t="shared" si="215"/>
        <v>0</v>
      </c>
      <c r="AD1100" s="137">
        <f t="shared" si="216"/>
        <v>0</v>
      </c>
      <c r="AE1100" s="137">
        <f t="shared" si="217"/>
        <v>0</v>
      </c>
      <c r="AF1100" s="137">
        <f t="shared" si="218"/>
        <v>0</v>
      </c>
      <c r="AG1100" s="137">
        <f t="shared" si="219"/>
        <v>0</v>
      </c>
      <c r="AH1100" s="137">
        <f t="shared" si="220"/>
        <v>0</v>
      </c>
      <c r="AI1100" s="137">
        <f t="shared" si="221"/>
        <v>0</v>
      </c>
      <c r="AJ1100" s="137">
        <f t="shared" si="222"/>
        <v>1</v>
      </c>
      <c r="AK1100" s="137">
        <f t="shared" si="223"/>
        <v>1</v>
      </c>
      <c r="AL1100" s="145"/>
      <c r="AM1100" s="133">
        <f t="shared" si="224"/>
        <v>0</v>
      </c>
      <c r="AO1100" s="133">
        <f t="shared" si="225"/>
        <v>1</v>
      </c>
    </row>
    <row r="1101" spans="1:41" s="133" customFormat="1" ht="15.75">
      <c r="A1101" s="594">
        <v>1093</v>
      </c>
      <c r="B1101" s="405" t="s">
        <v>2288</v>
      </c>
      <c r="C1101" s="247" t="s">
        <v>2285</v>
      </c>
      <c r="D1101" s="247"/>
      <c r="E1101" s="215"/>
      <c r="F1101" s="908"/>
      <c r="G1101" s="908"/>
      <c r="H1101" s="908"/>
      <c r="I1101" s="908"/>
      <c r="J1101" s="908"/>
      <c r="K1101" s="908"/>
      <c r="L1101" s="908"/>
      <c r="M1101" s="908"/>
      <c r="N1101" s="908"/>
      <c r="O1101" s="908" t="s">
        <v>37</v>
      </c>
      <c r="P1101" s="840" t="s">
        <v>2583</v>
      </c>
      <c r="Q1101" s="439" t="s">
        <v>2589</v>
      </c>
      <c r="R1101" s="92" t="s">
        <v>67</v>
      </c>
      <c r="S1101" s="19"/>
      <c r="T1101" s="19"/>
      <c r="U1101" s="19">
        <v>1</v>
      </c>
      <c r="V1101" s="19"/>
      <c r="X1101" s="143"/>
      <c r="Y1101" s="144"/>
      <c r="AB1101" s="137">
        <f t="shared" si="214"/>
        <v>0</v>
      </c>
      <c r="AC1101" s="137">
        <f t="shared" si="215"/>
        <v>0</v>
      </c>
      <c r="AD1101" s="137">
        <f t="shared" si="216"/>
        <v>0</v>
      </c>
      <c r="AE1101" s="137">
        <f t="shared" si="217"/>
        <v>0</v>
      </c>
      <c r="AF1101" s="137">
        <f t="shared" si="218"/>
        <v>0</v>
      </c>
      <c r="AG1101" s="137">
        <f t="shared" si="219"/>
        <v>0</v>
      </c>
      <c r="AH1101" s="137">
        <f t="shared" si="220"/>
        <v>0</v>
      </c>
      <c r="AI1101" s="137">
        <f t="shared" si="221"/>
        <v>0</v>
      </c>
      <c r="AJ1101" s="137">
        <f t="shared" si="222"/>
        <v>1</v>
      </c>
      <c r="AK1101" s="137">
        <f t="shared" si="223"/>
        <v>1</v>
      </c>
      <c r="AL1101" s="145"/>
      <c r="AM1101" s="133">
        <f t="shared" si="224"/>
        <v>0</v>
      </c>
      <c r="AO1101" s="133">
        <f t="shared" si="225"/>
        <v>1</v>
      </c>
    </row>
    <row r="1102" spans="1:41" s="133" customFormat="1" ht="15.75">
      <c r="A1102" s="594">
        <v>1094</v>
      </c>
      <c r="B1102" s="405" t="s">
        <v>2289</v>
      </c>
      <c r="C1102" s="247" t="s">
        <v>2290</v>
      </c>
      <c r="D1102" s="247"/>
      <c r="E1102" s="215"/>
      <c r="F1102" s="908"/>
      <c r="G1102" s="908"/>
      <c r="H1102" s="908"/>
      <c r="I1102" s="908"/>
      <c r="J1102" s="908"/>
      <c r="K1102" s="908"/>
      <c r="L1102" s="908"/>
      <c r="M1102" s="908"/>
      <c r="N1102" s="908"/>
      <c r="O1102" s="908" t="s">
        <v>37</v>
      </c>
      <c r="P1102" s="840" t="s">
        <v>1812</v>
      </c>
      <c r="Q1102" s="439" t="s">
        <v>2589</v>
      </c>
      <c r="R1102" s="92" t="s">
        <v>68</v>
      </c>
      <c r="S1102" s="19"/>
      <c r="T1102" s="19"/>
      <c r="U1102" s="19">
        <v>1</v>
      </c>
      <c r="V1102" s="19"/>
      <c r="X1102" s="143"/>
      <c r="Y1102" s="144"/>
      <c r="AB1102" s="137">
        <f t="shared" si="214"/>
        <v>0</v>
      </c>
      <c r="AC1102" s="137">
        <f t="shared" si="215"/>
        <v>0</v>
      </c>
      <c r="AD1102" s="137">
        <f t="shared" si="216"/>
        <v>0</v>
      </c>
      <c r="AE1102" s="137">
        <f t="shared" si="217"/>
        <v>0</v>
      </c>
      <c r="AF1102" s="137">
        <f t="shared" si="218"/>
        <v>0</v>
      </c>
      <c r="AG1102" s="137">
        <f t="shared" si="219"/>
        <v>0</v>
      </c>
      <c r="AH1102" s="137">
        <f t="shared" si="220"/>
        <v>0</v>
      </c>
      <c r="AI1102" s="137">
        <f t="shared" si="221"/>
        <v>0</v>
      </c>
      <c r="AJ1102" s="137">
        <f t="shared" si="222"/>
        <v>1</v>
      </c>
      <c r="AK1102" s="137">
        <f t="shared" si="223"/>
        <v>1</v>
      </c>
      <c r="AL1102" s="145"/>
      <c r="AM1102" s="133">
        <f t="shared" si="224"/>
        <v>0</v>
      </c>
      <c r="AO1102" s="133">
        <f t="shared" si="225"/>
        <v>1</v>
      </c>
    </row>
    <row r="1103" spans="1:41" s="133" customFormat="1" ht="15.75">
      <c r="A1103" s="594">
        <v>1095</v>
      </c>
      <c r="B1103" s="405" t="s">
        <v>2291</v>
      </c>
      <c r="C1103" s="247" t="s">
        <v>2290</v>
      </c>
      <c r="D1103" s="247"/>
      <c r="E1103" s="215"/>
      <c r="F1103" s="908"/>
      <c r="G1103" s="908"/>
      <c r="H1103" s="908"/>
      <c r="I1103" s="908"/>
      <c r="J1103" s="908"/>
      <c r="K1103" s="908"/>
      <c r="L1103" s="908"/>
      <c r="M1103" s="908"/>
      <c r="N1103" s="908"/>
      <c r="O1103" s="908" t="s">
        <v>37</v>
      </c>
      <c r="P1103" s="840" t="s">
        <v>1812</v>
      </c>
      <c r="Q1103" s="439" t="s">
        <v>2589</v>
      </c>
      <c r="R1103" s="92" t="s">
        <v>68</v>
      </c>
      <c r="S1103" s="19"/>
      <c r="T1103" s="19"/>
      <c r="U1103" s="19">
        <v>1</v>
      </c>
      <c r="V1103" s="19"/>
      <c r="X1103" s="143"/>
      <c r="Y1103" s="144"/>
      <c r="AB1103" s="137">
        <f t="shared" si="214"/>
        <v>0</v>
      </c>
      <c r="AC1103" s="137">
        <f t="shared" si="215"/>
        <v>0</v>
      </c>
      <c r="AD1103" s="137">
        <f t="shared" si="216"/>
        <v>0</v>
      </c>
      <c r="AE1103" s="137">
        <f t="shared" si="217"/>
        <v>0</v>
      </c>
      <c r="AF1103" s="137">
        <f t="shared" si="218"/>
        <v>0</v>
      </c>
      <c r="AG1103" s="137">
        <f t="shared" si="219"/>
        <v>0</v>
      </c>
      <c r="AH1103" s="137">
        <f t="shared" si="220"/>
        <v>0</v>
      </c>
      <c r="AI1103" s="137">
        <f t="shared" si="221"/>
        <v>0</v>
      </c>
      <c r="AJ1103" s="137">
        <f t="shared" si="222"/>
        <v>1</v>
      </c>
      <c r="AK1103" s="137">
        <f t="shared" si="223"/>
        <v>1</v>
      </c>
      <c r="AL1103" s="145"/>
      <c r="AM1103" s="133">
        <f t="shared" si="224"/>
        <v>0</v>
      </c>
      <c r="AO1103" s="133">
        <f t="shared" si="225"/>
        <v>1</v>
      </c>
    </row>
    <row r="1104" spans="1:41" s="133" customFormat="1" ht="25.5">
      <c r="A1104" s="594">
        <v>1096</v>
      </c>
      <c r="B1104" s="405" t="s">
        <v>2292</v>
      </c>
      <c r="C1104" s="247" t="s">
        <v>2290</v>
      </c>
      <c r="D1104" s="247"/>
      <c r="E1104" s="215"/>
      <c r="F1104" s="908"/>
      <c r="G1104" s="908"/>
      <c r="H1104" s="908"/>
      <c r="I1104" s="908"/>
      <c r="J1104" s="908"/>
      <c r="K1104" s="908"/>
      <c r="L1104" s="908"/>
      <c r="M1104" s="908"/>
      <c r="N1104" s="908"/>
      <c r="O1104" s="908" t="s">
        <v>37</v>
      </c>
      <c r="P1104" s="840" t="s">
        <v>1812</v>
      </c>
      <c r="Q1104" s="439" t="s">
        <v>2589</v>
      </c>
      <c r="R1104" s="92" t="s">
        <v>68</v>
      </c>
      <c r="S1104" s="19"/>
      <c r="T1104" s="19"/>
      <c r="U1104" s="19">
        <v>1</v>
      </c>
      <c r="V1104" s="19"/>
      <c r="X1104" s="143"/>
      <c r="Y1104" s="144"/>
      <c r="AB1104" s="137">
        <f t="shared" si="214"/>
        <v>0</v>
      </c>
      <c r="AC1104" s="137">
        <f t="shared" si="215"/>
        <v>0</v>
      </c>
      <c r="AD1104" s="137">
        <f t="shared" si="216"/>
        <v>0</v>
      </c>
      <c r="AE1104" s="137">
        <f t="shared" si="217"/>
        <v>0</v>
      </c>
      <c r="AF1104" s="137">
        <f t="shared" si="218"/>
        <v>0</v>
      </c>
      <c r="AG1104" s="137">
        <f t="shared" si="219"/>
        <v>0</v>
      </c>
      <c r="AH1104" s="137">
        <f t="shared" si="220"/>
        <v>0</v>
      </c>
      <c r="AI1104" s="137">
        <f t="shared" si="221"/>
        <v>0</v>
      </c>
      <c r="AJ1104" s="137">
        <f t="shared" si="222"/>
        <v>1</v>
      </c>
      <c r="AK1104" s="137">
        <f t="shared" si="223"/>
        <v>1</v>
      </c>
      <c r="AL1104" s="145"/>
      <c r="AM1104" s="133">
        <f t="shared" si="224"/>
        <v>0</v>
      </c>
      <c r="AO1104" s="133">
        <f t="shared" si="225"/>
        <v>1</v>
      </c>
    </row>
    <row r="1105" spans="1:41" s="133" customFormat="1" ht="15.75">
      <c r="A1105" s="594">
        <v>1097</v>
      </c>
      <c r="B1105" s="405" t="s">
        <v>2293</v>
      </c>
      <c r="C1105" s="247" t="s">
        <v>2290</v>
      </c>
      <c r="D1105" s="247"/>
      <c r="E1105" s="215"/>
      <c r="F1105" s="908"/>
      <c r="G1105" s="908"/>
      <c r="H1105" s="908"/>
      <c r="I1105" s="908"/>
      <c r="J1105" s="908"/>
      <c r="K1105" s="908"/>
      <c r="L1105" s="908"/>
      <c r="M1105" s="908"/>
      <c r="N1105" s="908"/>
      <c r="O1105" s="908" t="s">
        <v>37</v>
      </c>
      <c r="P1105" s="840" t="s">
        <v>2583</v>
      </c>
      <c r="Q1105" s="439" t="s">
        <v>2589</v>
      </c>
      <c r="R1105" s="92" t="s">
        <v>68</v>
      </c>
      <c r="S1105" s="19"/>
      <c r="T1105" s="19"/>
      <c r="U1105" s="19">
        <v>1</v>
      </c>
      <c r="V1105" s="19"/>
      <c r="X1105" s="143"/>
      <c r="Y1105" s="144"/>
      <c r="AB1105" s="137">
        <f t="shared" si="214"/>
        <v>0</v>
      </c>
      <c r="AC1105" s="137">
        <f t="shared" si="215"/>
        <v>0</v>
      </c>
      <c r="AD1105" s="137">
        <f t="shared" si="216"/>
        <v>0</v>
      </c>
      <c r="AE1105" s="137">
        <f t="shared" si="217"/>
        <v>0</v>
      </c>
      <c r="AF1105" s="137">
        <f t="shared" si="218"/>
        <v>0</v>
      </c>
      <c r="AG1105" s="137">
        <f t="shared" si="219"/>
        <v>0</v>
      </c>
      <c r="AH1105" s="137">
        <f t="shared" si="220"/>
        <v>0</v>
      </c>
      <c r="AI1105" s="137">
        <f t="shared" si="221"/>
        <v>0</v>
      </c>
      <c r="AJ1105" s="137">
        <f t="shared" si="222"/>
        <v>1</v>
      </c>
      <c r="AK1105" s="137">
        <f t="shared" si="223"/>
        <v>1</v>
      </c>
      <c r="AL1105" s="145"/>
      <c r="AM1105" s="133">
        <f t="shared" si="224"/>
        <v>0</v>
      </c>
      <c r="AO1105" s="133">
        <f t="shared" si="225"/>
        <v>1</v>
      </c>
    </row>
    <row r="1106" spans="1:41" s="133" customFormat="1" ht="15.75">
      <c r="A1106" s="594">
        <v>1098</v>
      </c>
      <c r="B1106" s="405" t="s">
        <v>2294</v>
      </c>
      <c r="C1106" s="247" t="s">
        <v>2290</v>
      </c>
      <c r="D1106" s="247"/>
      <c r="E1106" s="215"/>
      <c r="F1106" s="908"/>
      <c r="G1106" s="908"/>
      <c r="H1106" s="908"/>
      <c r="I1106" s="908"/>
      <c r="J1106" s="908"/>
      <c r="K1106" s="908"/>
      <c r="L1106" s="908"/>
      <c r="M1106" s="908"/>
      <c r="N1106" s="908"/>
      <c r="O1106" s="908" t="s">
        <v>37</v>
      </c>
      <c r="P1106" s="840" t="s">
        <v>2583</v>
      </c>
      <c r="Q1106" s="439" t="s">
        <v>2589</v>
      </c>
      <c r="R1106" s="92" t="s">
        <v>68</v>
      </c>
      <c r="S1106" s="19"/>
      <c r="T1106" s="19"/>
      <c r="U1106" s="19">
        <v>1</v>
      </c>
      <c r="V1106" s="19"/>
      <c r="X1106" s="143"/>
      <c r="Y1106" s="144"/>
      <c r="AB1106" s="137">
        <f t="shared" si="214"/>
        <v>0</v>
      </c>
      <c r="AC1106" s="137">
        <f t="shared" si="215"/>
        <v>0</v>
      </c>
      <c r="AD1106" s="137">
        <f t="shared" si="216"/>
        <v>0</v>
      </c>
      <c r="AE1106" s="137">
        <f t="shared" si="217"/>
        <v>0</v>
      </c>
      <c r="AF1106" s="137">
        <f t="shared" si="218"/>
        <v>0</v>
      </c>
      <c r="AG1106" s="137">
        <f t="shared" si="219"/>
        <v>0</v>
      </c>
      <c r="AH1106" s="137">
        <f t="shared" si="220"/>
        <v>0</v>
      </c>
      <c r="AI1106" s="137">
        <f t="shared" si="221"/>
        <v>0</v>
      </c>
      <c r="AJ1106" s="137">
        <f t="shared" si="222"/>
        <v>1</v>
      </c>
      <c r="AK1106" s="137">
        <f t="shared" si="223"/>
        <v>1</v>
      </c>
      <c r="AL1106" s="145"/>
      <c r="AM1106" s="133">
        <f t="shared" si="224"/>
        <v>0</v>
      </c>
      <c r="AO1106" s="133">
        <f t="shared" si="225"/>
        <v>1</v>
      </c>
    </row>
    <row r="1107" spans="1:41" s="133" customFormat="1" ht="15.75">
      <c r="A1107" s="594">
        <v>1099</v>
      </c>
      <c r="B1107" s="405" t="s">
        <v>2295</v>
      </c>
      <c r="C1107" s="247" t="s">
        <v>2290</v>
      </c>
      <c r="D1107" s="247"/>
      <c r="E1107" s="215"/>
      <c r="F1107" s="908"/>
      <c r="G1107" s="908"/>
      <c r="H1107" s="908"/>
      <c r="I1107" s="908"/>
      <c r="J1107" s="908"/>
      <c r="K1107" s="908"/>
      <c r="L1107" s="908"/>
      <c r="M1107" s="908"/>
      <c r="N1107" s="908"/>
      <c r="O1107" s="908" t="s">
        <v>37</v>
      </c>
      <c r="P1107" s="840" t="s">
        <v>2583</v>
      </c>
      <c r="Q1107" s="439" t="s">
        <v>2589</v>
      </c>
      <c r="R1107" s="92" t="s">
        <v>68</v>
      </c>
      <c r="S1107" s="19"/>
      <c r="T1107" s="19"/>
      <c r="U1107" s="19">
        <v>1</v>
      </c>
      <c r="V1107" s="19"/>
      <c r="X1107" s="143"/>
      <c r="Y1107" s="144"/>
      <c r="AB1107" s="137">
        <f t="shared" si="214"/>
        <v>0</v>
      </c>
      <c r="AC1107" s="137">
        <f t="shared" si="215"/>
        <v>0</v>
      </c>
      <c r="AD1107" s="137">
        <f t="shared" si="216"/>
        <v>0</v>
      </c>
      <c r="AE1107" s="137">
        <f t="shared" si="217"/>
        <v>0</v>
      </c>
      <c r="AF1107" s="137">
        <f t="shared" si="218"/>
        <v>0</v>
      </c>
      <c r="AG1107" s="137">
        <f t="shared" si="219"/>
        <v>0</v>
      </c>
      <c r="AH1107" s="137">
        <f t="shared" si="220"/>
        <v>0</v>
      </c>
      <c r="AI1107" s="137">
        <f t="shared" si="221"/>
        <v>0</v>
      </c>
      <c r="AJ1107" s="137">
        <f t="shared" si="222"/>
        <v>1</v>
      </c>
      <c r="AK1107" s="137">
        <f t="shared" si="223"/>
        <v>1</v>
      </c>
      <c r="AL1107" s="145"/>
      <c r="AM1107" s="133">
        <f t="shared" si="224"/>
        <v>0</v>
      </c>
      <c r="AO1107" s="133">
        <f t="shared" si="225"/>
        <v>1</v>
      </c>
    </row>
    <row r="1108" spans="1:41" s="133" customFormat="1" ht="15.75">
      <c r="A1108" s="594">
        <v>1100</v>
      </c>
      <c r="B1108" s="405" t="s">
        <v>2296</v>
      </c>
      <c r="C1108" s="247" t="s">
        <v>2290</v>
      </c>
      <c r="D1108" s="247"/>
      <c r="E1108" s="215"/>
      <c r="F1108" s="908"/>
      <c r="G1108" s="908"/>
      <c r="H1108" s="908"/>
      <c r="I1108" s="908"/>
      <c r="J1108" s="908"/>
      <c r="K1108" s="908"/>
      <c r="L1108" s="908"/>
      <c r="M1108" s="908"/>
      <c r="N1108" s="908"/>
      <c r="O1108" s="908" t="s">
        <v>37</v>
      </c>
      <c r="P1108" s="840" t="s">
        <v>2583</v>
      </c>
      <c r="Q1108" s="439" t="s">
        <v>2589</v>
      </c>
      <c r="R1108" s="92" t="s">
        <v>68</v>
      </c>
      <c r="S1108" s="19"/>
      <c r="T1108" s="19"/>
      <c r="U1108" s="19">
        <v>1</v>
      </c>
      <c r="V1108" s="19"/>
      <c r="X1108" s="143"/>
      <c r="Y1108" s="144"/>
      <c r="AB1108" s="137">
        <f t="shared" si="214"/>
        <v>0</v>
      </c>
      <c r="AC1108" s="137">
        <f t="shared" si="215"/>
        <v>0</v>
      </c>
      <c r="AD1108" s="137">
        <f t="shared" si="216"/>
        <v>0</v>
      </c>
      <c r="AE1108" s="137">
        <f t="shared" si="217"/>
        <v>0</v>
      </c>
      <c r="AF1108" s="137">
        <f t="shared" si="218"/>
        <v>0</v>
      </c>
      <c r="AG1108" s="137">
        <f t="shared" si="219"/>
        <v>0</v>
      </c>
      <c r="AH1108" s="137">
        <f t="shared" si="220"/>
        <v>0</v>
      </c>
      <c r="AI1108" s="137">
        <f t="shared" si="221"/>
        <v>0</v>
      </c>
      <c r="AJ1108" s="137">
        <f t="shared" si="222"/>
        <v>1</v>
      </c>
      <c r="AK1108" s="137">
        <f t="shared" si="223"/>
        <v>1</v>
      </c>
      <c r="AL1108" s="145"/>
      <c r="AM1108" s="133">
        <f t="shared" si="224"/>
        <v>0</v>
      </c>
      <c r="AO1108" s="133">
        <f t="shared" si="225"/>
        <v>1</v>
      </c>
    </row>
    <row r="1109" spans="1:41" s="133" customFormat="1" ht="25.5">
      <c r="A1109" s="594">
        <v>1101</v>
      </c>
      <c r="B1109" s="405" t="s">
        <v>2297</v>
      </c>
      <c r="C1109" s="247" t="s">
        <v>2298</v>
      </c>
      <c r="D1109" s="247"/>
      <c r="E1109" s="215"/>
      <c r="F1109" s="908" t="s">
        <v>37</v>
      </c>
      <c r="G1109" s="908" t="s">
        <v>37</v>
      </c>
      <c r="H1109" s="908"/>
      <c r="I1109" s="908"/>
      <c r="J1109" s="908"/>
      <c r="K1109" s="908"/>
      <c r="L1109" s="908"/>
      <c r="M1109" s="908"/>
      <c r="N1109" s="908"/>
      <c r="O1109" s="908"/>
      <c r="P1109" s="840" t="s">
        <v>1812</v>
      </c>
      <c r="Q1109" s="439" t="s">
        <v>2589</v>
      </c>
      <c r="R1109" s="92" t="s">
        <v>68</v>
      </c>
      <c r="S1109" s="19"/>
      <c r="T1109" s="19"/>
      <c r="U1109" s="19">
        <v>1</v>
      </c>
      <c r="V1109" s="19"/>
      <c r="X1109" s="143"/>
      <c r="Y1109" s="144"/>
      <c r="AB1109" s="137">
        <f t="shared" si="214"/>
        <v>1</v>
      </c>
      <c r="AC1109" s="137">
        <f t="shared" si="215"/>
        <v>0</v>
      </c>
      <c r="AD1109" s="137">
        <f t="shared" si="216"/>
        <v>0</v>
      </c>
      <c r="AE1109" s="137">
        <f t="shared" si="217"/>
        <v>0</v>
      </c>
      <c r="AF1109" s="137">
        <f t="shared" si="218"/>
        <v>0</v>
      </c>
      <c r="AG1109" s="137">
        <f t="shared" si="219"/>
        <v>0</v>
      </c>
      <c r="AH1109" s="137">
        <f t="shared" si="220"/>
        <v>0</v>
      </c>
      <c r="AI1109" s="137">
        <f t="shared" si="221"/>
        <v>0</v>
      </c>
      <c r="AJ1109" s="137">
        <f t="shared" si="222"/>
        <v>0</v>
      </c>
      <c r="AK1109" s="137">
        <f t="shared" si="223"/>
        <v>1</v>
      </c>
      <c r="AL1109" s="145"/>
      <c r="AM1109" s="133">
        <f t="shared" si="224"/>
        <v>0</v>
      </c>
      <c r="AO1109" s="133">
        <f t="shared" si="225"/>
        <v>1</v>
      </c>
    </row>
    <row r="1110" spans="1:41" s="133" customFormat="1" ht="15.75">
      <c r="A1110" s="594">
        <v>1102</v>
      </c>
      <c r="B1110" s="405" t="s">
        <v>2299</v>
      </c>
      <c r="C1110" s="247" t="s">
        <v>2300</v>
      </c>
      <c r="D1110" s="247"/>
      <c r="E1110" s="215"/>
      <c r="F1110" s="908"/>
      <c r="G1110" s="908"/>
      <c r="H1110" s="908"/>
      <c r="I1110" s="908"/>
      <c r="J1110" s="908"/>
      <c r="K1110" s="908"/>
      <c r="L1110" s="908"/>
      <c r="M1110" s="908"/>
      <c r="N1110" s="908"/>
      <c r="O1110" s="908" t="s">
        <v>37</v>
      </c>
      <c r="P1110" s="840" t="s">
        <v>1812</v>
      </c>
      <c r="Q1110" s="439" t="s">
        <v>2589</v>
      </c>
      <c r="R1110" s="92" t="s">
        <v>68</v>
      </c>
      <c r="S1110" s="19"/>
      <c r="T1110" s="19"/>
      <c r="U1110" s="19">
        <v>1</v>
      </c>
      <c r="V1110" s="19"/>
      <c r="X1110" s="143"/>
      <c r="Y1110" s="144"/>
      <c r="AB1110" s="137">
        <f t="shared" si="214"/>
        <v>0</v>
      </c>
      <c r="AC1110" s="137">
        <f t="shared" si="215"/>
        <v>0</v>
      </c>
      <c r="AD1110" s="137">
        <f t="shared" si="216"/>
        <v>0</v>
      </c>
      <c r="AE1110" s="137">
        <f t="shared" si="217"/>
        <v>0</v>
      </c>
      <c r="AF1110" s="137">
        <f t="shared" si="218"/>
        <v>0</v>
      </c>
      <c r="AG1110" s="137">
        <f t="shared" si="219"/>
        <v>0</v>
      </c>
      <c r="AH1110" s="137">
        <f t="shared" si="220"/>
        <v>0</v>
      </c>
      <c r="AI1110" s="137">
        <f t="shared" si="221"/>
        <v>0</v>
      </c>
      <c r="AJ1110" s="137">
        <f t="shared" si="222"/>
        <v>1</v>
      </c>
      <c r="AK1110" s="137">
        <f t="shared" si="223"/>
        <v>1</v>
      </c>
      <c r="AL1110" s="145"/>
      <c r="AM1110" s="133">
        <f t="shared" si="224"/>
        <v>0</v>
      </c>
      <c r="AO1110" s="133">
        <f t="shared" si="225"/>
        <v>1</v>
      </c>
    </row>
    <row r="1111" spans="1:41" s="133" customFormat="1" ht="15.75">
      <c r="A1111" s="594">
        <v>1103</v>
      </c>
      <c r="B1111" s="405" t="s">
        <v>2301</v>
      </c>
      <c r="C1111" s="247" t="s">
        <v>2300</v>
      </c>
      <c r="D1111" s="247"/>
      <c r="E1111" s="215"/>
      <c r="F1111" s="908"/>
      <c r="G1111" s="908"/>
      <c r="H1111" s="908"/>
      <c r="I1111" s="908"/>
      <c r="J1111" s="908"/>
      <c r="K1111" s="908"/>
      <c r="L1111" s="908"/>
      <c r="M1111" s="908"/>
      <c r="N1111" s="908"/>
      <c r="O1111" s="908" t="s">
        <v>37</v>
      </c>
      <c r="P1111" s="840" t="s">
        <v>1812</v>
      </c>
      <c r="Q1111" s="439" t="s">
        <v>2589</v>
      </c>
      <c r="R1111" s="92" t="s">
        <v>68</v>
      </c>
      <c r="S1111" s="19"/>
      <c r="T1111" s="19"/>
      <c r="U1111" s="19">
        <v>1</v>
      </c>
      <c r="V1111" s="19"/>
      <c r="X1111" s="143"/>
      <c r="Y1111" s="144"/>
      <c r="AB1111" s="137">
        <f t="shared" si="214"/>
        <v>0</v>
      </c>
      <c r="AC1111" s="137">
        <f t="shared" si="215"/>
        <v>0</v>
      </c>
      <c r="AD1111" s="137">
        <f t="shared" si="216"/>
        <v>0</v>
      </c>
      <c r="AE1111" s="137">
        <f t="shared" si="217"/>
        <v>0</v>
      </c>
      <c r="AF1111" s="137">
        <f t="shared" si="218"/>
        <v>0</v>
      </c>
      <c r="AG1111" s="137">
        <f t="shared" si="219"/>
        <v>0</v>
      </c>
      <c r="AH1111" s="137">
        <f t="shared" si="220"/>
        <v>0</v>
      </c>
      <c r="AI1111" s="137">
        <f t="shared" si="221"/>
        <v>0</v>
      </c>
      <c r="AJ1111" s="137">
        <f t="shared" si="222"/>
        <v>1</v>
      </c>
      <c r="AK1111" s="137">
        <f t="shared" si="223"/>
        <v>1</v>
      </c>
      <c r="AL1111" s="145"/>
      <c r="AM1111" s="133">
        <f t="shared" si="224"/>
        <v>0</v>
      </c>
      <c r="AO1111" s="133">
        <f t="shared" si="225"/>
        <v>1</v>
      </c>
    </row>
    <row r="1112" spans="1:41" s="133" customFormat="1" ht="15.75">
      <c r="A1112" s="594">
        <v>1104</v>
      </c>
      <c r="B1112" s="405" t="s">
        <v>1175</v>
      </c>
      <c r="C1112" s="247" t="s">
        <v>2300</v>
      </c>
      <c r="D1112" s="247"/>
      <c r="E1112" s="215"/>
      <c r="F1112" s="908"/>
      <c r="G1112" s="908"/>
      <c r="H1112" s="908"/>
      <c r="I1112" s="908"/>
      <c r="J1112" s="908"/>
      <c r="K1112" s="908"/>
      <c r="L1112" s="908"/>
      <c r="M1112" s="908"/>
      <c r="N1112" s="908"/>
      <c r="O1112" s="908" t="s">
        <v>37</v>
      </c>
      <c r="P1112" s="840" t="s">
        <v>1812</v>
      </c>
      <c r="Q1112" s="439" t="s">
        <v>2589</v>
      </c>
      <c r="R1112" s="92" t="s">
        <v>68</v>
      </c>
      <c r="S1112" s="19"/>
      <c r="T1112" s="19"/>
      <c r="U1112" s="19">
        <v>1</v>
      </c>
      <c r="V1112" s="19"/>
      <c r="X1112" s="143"/>
      <c r="Y1112" s="144"/>
      <c r="AB1112" s="137">
        <f t="shared" si="214"/>
        <v>0</v>
      </c>
      <c r="AC1112" s="137">
        <f t="shared" si="215"/>
        <v>0</v>
      </c>
      <c r="AD1112" s="137">
        <f t="shared" si="216"/>
        <v>0</v>
      </c>
      <c r="AE1112" s="137">
        <f t="shared" si="217"/>
        <v>0</v>
      </c>
      <c r="AF1112" s="137">
        <f t="shared" si="218"/>
        <v>0</v>
      </c>
      <c r="AG1112" s="137">
        <f t="shared" si="219"/>
        <v>0</v>
      </c>
      <c r="AH1112" s="137">
        <f t="shared" si="220"/>
        <v>0</v>
      </c>
      <c r="AI1112" s="137">
        <f t="shared" si="221"/>
        <v>0</v>
      </c>
      <c r="AJ1112" s="137">
        <f t="shared" si="222"/>
        <v>1</v>
      </c>
      <c r="AK1112" s="137">
        <f t="shared" si="223"/>
        <v>1</v>
      </c>
      <c r="AL1112" s="145"/>
      <c r="AM1112" s="133">
        <f t="shared" si="224"/>
        <v>0</v>
      </c>
      <c r="AO1112" s="133">
        <f t="shared" si="225"/>
        <v>1</v>
      </c>
    </row>
    <row r="1113" spans="1:41" s="133" customFormat="1" ht="15.75">
      <c r="A1113" s="594">
        <v>1105</v>
      </c>
      <c r="B1113" s="405" t="s">
        <v>2302</v>
      </c>
      <c r="C1113" s="247" t="s">
        <v>2300</v>
      </c>
      <c r="D1113" s="247"/>
      <c r="E1113" s="215"/>
      <c r="F1113" s="908"/>
      <c r="G1113" s="908"/>
      <c r="H1113" s="908"/>
      <c r="I1113" s="908"/>
      <c r="J1113" s="908"/>
      <c r="K1113" s="908"/>
      <c r="L1113" s="908"/>
      <c r="M1113" s="908"/>
      <c r="N1113" s="908"/>
      <c r="O1113" s="908" t="s">
        <v>37</v>
      </c>
      <c r="P1113" s="840" t="s">
        <v>2583</v>
      </c>
      <c r="Q1113" s="439" t="s">
        <v>2589</v>
      </c>
      <c r="R1113" s="92" t="s">
        <v>68</v>
      </c>
      <c r="S1113" s="19"/>
      <c r="T1113" s="19"/>
      <c r="U1113" s="19">
        <v>1</v>
      </c>
      <c r="V1113" s="19"/>
      <c r="X1113" s="143"/>
      <c r="Y1113" s="144"/>
      <c r="AB1113" s="137">
        <f t="shared" si="214"/>
        <v>0</v>
      </c>
      <c r="AC1113" s="137">
        <f t="shared" si="215"/>
        <v>0</v>
      </c>
      <c r="AD1113" s="137">
        <f t="shared" si="216"/>
        <v>0</v>
      </c>
      <c r="AE1113" s="137">
        <f t="shared" si="217"/>
        <v>0</v>
      </c>
      <c r="AF1113" s="137">
        <f t="shared" si="218"/>
        <v>0</v>
      </c>
      <c r="AG1113" s="137">
        <f t="shared" si="219"/>
        <v>0</v>
      </c>
      <c r="AH1113" s="137">
        <f t="shared" si="220"/>
        <v>0</v>
      </c>
      <c r="AI1113" s="137">
        <f t="shared" si="221"/>
        <v>0</v>
      </c>
      <c r="AJ1113" s="137">
        <f t="shared" si="222"/>
        <v>1</v>
      </c>
      <c r="AK1113" s="137">
        <f t="shared" si="223"/>
        <v>1</v>
      </c>
      <c r="AL1113" s="145"/>
      <c r="AM1113" s="133">
        <f t="shared" si="224"/>
        <v>0</v>
      </c>
      <c r="AO1113" s="133">
        <f t="shared" si="225"/>
        <v>1</v>
      </c>
    </row>
    <row r="1114" spans="1:41" s="133" customFormat="1" ht="15.75">
      <c r="A1114" s="594">
        <v>1106</v>
      </c>
      <c r="B1114" s="405" t="s">
        <v>2303</v>
      </c>
      <c r="C1114" s="247" t="s">
        <v>2304</v>
      </c>
      <c r="D1114" s="247"/>
      <c r="E1114" s="215"/>
      <c r="F1114" s="908"/>
      <c r="G1114" s="908"/>
      <c r="H1114" s="908"/>
      <c r="I1114" s="908"/>
      <c r="J1114" s="908"/>
      <c r="K1114" s="908"/>
      <c r="L1114" s="908"/>
      <c r="M1114" s="908"/>
      <c r="N1114" s="908"/>
      <c r="O1114" s="908" t="s">
        <v>37</v>
      </c>
      <c r="P1114" s="840" t="s">
        <v>1812</v>
      </c>
      <c r="Q1114" s="439" t="s">
        <v>2589</v>
      </c>
      <c r="R1114" s="92" t="s">
        <v>67</v>
      </c>
      <c r="S1114" s="19"/>
      <c r="T1114" s="19"/>
      <c r="U1114" s="19">
        <v>1</v>
      </c>
      <c r="V1114" s="19"/>
      <c r="X1114" s="143"/>
      <c r="Y1114" s="144"/>
      <c r="AB1114" s="137">
        <f t="shared" si="214"/>
        <v>0</v>
      </c>
      <c r="AC1114" s="137">
        <f t="shared" si="215"/>
        <v>0</v>
      </c>
      <c r="AD1114" s="137">
        <f t="shared" si="216"/>
        <v>0</v>
      </c>
      <c r="AE1114" s="137">
        <f t="shared" si="217"/>
        <v>0</v>
      </c>
      <c r="AF1114" s="137">
        <f t="shared" si="218"/>
        <v>0</v>
      </c>
      <c r="AG1114" s="137">
        <f t="shared" si="219"/>
        <v>0</v>
      </c>
      <c r="AH1114" s="137">
        <f t="shared" si="220"/>
        <v>0</v>
      </c>
      <c r="AI1114" s="137">
        <f t="shared" si="221"/>
        <v>0</v>
      </c>
      <c r="AJ1114" s="137">
        <f t="shared" si="222"/>
        <v>1</v>
      </c>
      <c r="AK1114" s="137">
        <f t="shared" si="223"/>
        <v>1</v>
      </c>
      <c r="AL1114" s="145"/>
      <c r="AM1114" s="133">
        <f t="shared" si="224"/>
        <v>0</v>
      </c>
      <c r="AO1114" s="133">
        <f t="shared" si="225"/>
        <v>1</v>
      </c>
    </row>
    <row r="1115" spans="1:41" s="133" customFormat="1" ht="15.75">
      <c r="A1115" s="594">
        <v>1107</v>
      </c>
      <c r="B1115" s="405" t="s">
        <v>2305</v>
      </c>
      <c r="C1115" s="247" t="s">
        <v>2304</v>
      </c>
      <c r="D1115" s="247"/>
      <c r="E1115" s="215"/>
      <c r="F1115" s="908"/>
      <c r="G1115" s="908"/>
      <c r="H1115" s="908"/>
      <c r="I1115" s="908"/>
      <c r="J1115" s="908"/>
      <c r="K1115" s="908"/>
      <c r="L1115" s="908"/>
      <c r="M1115" s="908"/>
      <c r="N1115" s="908"/>
      <c r="O1115" s="908" t="s">
        <v>37</v>
      </c>
      <c r="P1115" s="840" t="s">
        <v>1812</v>
      </c>
      <c r="Q1115" s="439" t="s">
        <v>2589</v>
      </c>
      <c r="R1115" s="92" t="s">
        <v>68</v>
      </c>
      <c r="S1115" s="19"/>
      <c r="T1115" s="19"/>
      <c r="U1115" s="19">
        <v>1</v>
      </c>
      <c r="V1115" s="19"/>
      <c r="X1115" s="143"/>
      <c r="Y1115" s="144"/>
      <c r="AB1115" s="137">
        <f t="shared" si="214"/>
        <v>0</v>
      </c>
      <c r="AC1115" s="137">
        <f t="shared" si="215"/>
        <v>0</v>
      </c>
      <c r="AD1115" s="137">
        <f t="shared" si="216"/>
        <v>0</v>
      </c>
      <c r="AE1115" s="137">
        <f t="shared" si="217"/>
        <v>0</v>
      </c>
      <c r="AF1115" s="137">
        <f t="shared" si="218"/>
        <v>0</v>
      </c>
      <c r="AG1115" s="137">
        <f t="shared" si="219"/>
        <v>0</v>
      </c>
      <c r="AH1115" s="137">
        <f t="shared" si="220"/>
        <v>0</v>
      </c>
      <c r="AI1115" s="137">
        <f t="shared" si="221"/>
        <v>0</v>
      </c>
      <c r="AJ1115" s="137">
        <f t="shared" si="222"/>
        <v>1</v>
      </c>
      <c r="AK1115" s="137">
        <f t="shared" si="223"/>
        <v>1</v>
      </c>
      <c r="AL1115" s="145"/>
      <c r="AM1115" s="133">
        <f t="shared" si="224"/>
        <v>0</v>
      </c>
      <c r="AO1115" s="133">
        <f t="shared" si="225"/>
        <v>1</v>
      </c>
    </row>
    <row r="1116" spans="1:41" s="133" customFormat="1" ht="15.75">
      <c r="A1116" s="594">
        <v>1108</v>
      </c>
      <c r="B1116" s="405" t="s">
        <v>2306</v>
      </c>
      <c r="C1116" s="247" t="s">
        <v>2304</v>
      </c>
      <c r="D1116" s="247"/>
      <c r="E1116" s="215"/>
      <c r="F1116" s="908"/>
      <c r="G1116" s="908"/>
      <c r="H1116" s="908"/>
      <c r="I1116" s="908"/>
      <c r="J1116" s="908"/>
      <c r="K1116" s="908"/>
      <c r="L1116" s="908"/>
      <c r="M1116" s="908"/>
      <c r="N1116" s="908"/>
      <c r="O1116" s="908" t="s">
        <v>37</v>
      </c>
      <c r="P1116" s="840" t="s">
        <v>1812</v>
      </c>
      <c r="Q1116" s="439" t="s">
        <v>2589</v>
      </c>
      <c r="R1116" s="92" t="s">
        <v>67</v>
      </c>
      <c r="S1116" s="19"/>
      <c r="T1116" s="19"/>
      <c r="U1116" s="19">
        <v>1</v>
      </c>
      <c r="V1116" s="19"/>
      <c r="X1116" s="143"/>
      <c r="Y1116" s="144"/>
      <c r="AB1116" s="137">
        <f t="shared" si="214"/>
        <v>0</v>
      </c>
      <c r="AC1116" s="137">
        <f t="shared" si="215"/>
        <v>0</v>
      </c>
      <c r="AD1116" s="137">
        <f t="shared" si="216"/>
        <v>0</v>
      </c>
      <c r="AE1116" s="137">
        <f t="shared" si="217"/>
        <v>0</v>
      </c>
      <c r="AF1116" s="137">
        <f t="shared" si="218"/>
        <v>0</v>
      </c>
      <c r="AG1116" s="137">
        <f t="shared" si="219"/>
        <v>0</v>
      </c>
      <c r="AH1116" s="137">
        <f t="shared" si="220"/>
        <v>0</v>
      </c>
      <c r="AI1116" s="137">
        <f t="shared" si="221"/>
        <v>0</v>
      </c>
      <c r="AJ1116" s="137">
        <f t="shared" si="222"/>
        <v>1</v>
      </c>
      <c r="AK1116" s="137">
        <f t="shared" si="223"/>
        <v>1</v>
      </c>
      <c r="AL1116" s="145"/>
      <c r="AM1116" s="133">
        <f t="shared" si="224"/>
        <v>0</v>
      </c>
      <c r="AO1116" s="133">
        <f t="shared" si="225"/>
        <v>1</v>
      </c>
    </row>
    <row r="1117" spans="1:41" s="133" customFormat="1" ht="15.75">
      <c r="A1117" s="594">
        <v>1109</v>
      </c>
      <c r="B1117" s="405" t="s">
        <v>2307</v>
      </c>
      <c r="C1117" s="247" t="s">
        <v>2304</v>
      </c>
      <c r="D1117" s="247"/>
      <c r="E1117" s="215"/>
      <c r="F1117" s="908"/>
      <c r="G1117" s="908"/>
      <c r="H1117" s="908"/>
      <c r="I1117" s="908"/>
      <c r="J1117" s="908"/>
      <c r="K1117" s="908"/>
      <c r="L1117" s="908"/>
      <c r="M1117" s="908"/>
      <c r="N1117" s="908"/>
      <c r="O1117" s="908" t="s">
        <v>37</v>
      </c>
      <c r="P1117" s="840" t="s">
        <v>1812</v>
      </c>
      <c r="Q1117" s="439" t="s">
        <v>2589</v>
      </c>
      <c r="R1117" s="92" t="s">
        <v>68</v>
      </c>
      <c r="S1117" s="19"/>
      <c r="T1117" s="19"/>
      <c r="U1117" s="19">
        <v>1</v>
      </c>
      <c r="V1117" s="19"/>
      <c r="X1117" s="143"/>
      <c r="Y1117" s="144"/>
      <c r="AB1117" s="137">
        <f t="shared" si="214"/>
        <v>0</v>
      </c>
      <c r="AC1117" s="137">
        <f t="shared" si="215"/>
        <v>0</v>
      </c>
      <c r="AD1117" s="137">
        <f t="shared" si="216"/>
        <v>0</v>
      </c>
      <c r="AE1117" s="137">
        <f t="shared" si="217"/>
        <v>0</v>
      </c>
      <c r="AF1117" s="137">
        <f t="shared" si="218"/>
        <v>0</v>
      </c>
      <c r="AG1117" s="137">
        <f t="shared" si="219"/>
        <v>0</v>
      </c>
      <c r="AH1117" s="137">
        <f t="shared" si="220"/>
        <v>0</v>
      </c>
      <c r="AI1117" s="137">
        <f t="shared" si="221"/>
        <v>0</v>
      </c>
      <c r="AJ1117" s="137">
        <f t="shared" si="222"/>
        <v>1</v>
      </c>
      <c r="AK1117" s="137">
        <f t="shared" si="223"/>
        <v>1</v>
      </c>
      <c r="AL1117" s="145"/>
      <c r="AM1117" s="133">
        <f t="shared" si="224"/>
        <v>0</v>
      </c>
      <c r="AO1117" s="133">
        <f t="shared" si="225"/>
        <v>1</v>
      </c>
    </row>
    <row r="1118" spans="1:41" s="133" customFormat="1" ht="15.75">
      <c r="A1118" s="594">
        <v>1110</v>
      </c>
      <c r="B1118" s="405" t="s">
        <v>2308</v>
      </c>
      <c r="C1118" s="247" t="s">
        <v>2304</v>
      </c>
      <c r="D1118" s="247"/>
      <c r="E1118" s="215"/>
      <c r="F1118" s="908"/>
      <c r="G1118" s="908"/>
      <c r="H1118" s="908"/>
      <c r="I1118" s="908"/>
      <c r="J1118" s="908"/>
      <c r="K1118" s="908"/>
      <c r="L1118" s="908"/>
      <c r="M1118" s="908"/>
      <c r="N1118" s="908"/>
      <c r="O1118" s="908" t="s">
        <v>37</v>
      </c>
      <c r="P1118" s="840" t="s">
        <v>1812</v>
      </c>
      <c r="Q1118" s="439" t="s">
        <v>2589</v>
      </c>
      <c r="R1118" s="92" t="s">
        <v>68</v>
      </c>
      <c r="S1118" s="19"/>
      <c r="T1118" s="19"/>
      <c r="U1118" s="19">
        <v>1</v>
      </c>
      <c r="V1118" s="19"/>
      <c r="X1118" s="143"/>
      <c r="Y1118" s="144"/>
      <c r="AB1118" s="137">
        <f t="shared" si="214"/>
        <v>0</v>
      </c>
      <c r="AC1118" s="137">
        <f t="shared" si="215"/>
        <v>0</v>
      </c>
      <c r="AD1118" s="137">
        <f t="shared" si="216"/>
        <v>0</v>
      </c>
      <c r="AE1118" s="137">
        <f t="shared" si="217"/>
        <v>0</v>
      </c>
      <c r="AF1118" s="137">
        <f t="shared" si="218"/>
        <v>0</v>
      </c>
      <c r="AG1118" s="137">
        <f t="shared" si="219"/>
        <v>0</v>
      </c>
      <c r="AH1118" s="137">
        <f t="shared" si="220"/>
        <v>0</v>
      </c>
      <c r="AI1118" s="137">
        <f t="shared" si="221"/>
        <v>0</v>
      </c>
      <c r="AJ1118" s="137">
        <f t="shared" si="222"/>
        <v>1</v>
      </c>
      <c r="AK1118" s="137">
        <f t="shared" si="223"/>
        <v>1</v>
      </c>
      <c r="AL1118" s="145"/>
      <c r="AM1118" s="133">
        <f t="shared" si="224"/>
        <v>0</v>
      </c>
      <c r="AO1118" s="133">
        <f t="shared" si="225"/>
        <v>1</v>
      </c>
    </row>
    <row r="1119" spans="1:41" s="133" customFormat="1" ht="15.75">
      <c r="A1119" s="594">
        <v>1111</v>
      </c>
      <c r="B1119" s="405" t="s">
        <v>2309</v>
      </c>
      <c r="C1119" s="247" t="s">
        <v>2304</v>
      </c>
      <c r="D1119" s="247"/>
      <c r="E1119" s="215"/>
      <c r="F1119" s="908"/>
      <c r="G1119" s="908"/>
      <c r="H1119" s="908"/>
      <c r="I1119" s="908"/>
      <c r="J1119" s="908"/>
      <c r="K1119" s="908"/>
      <c r="L1119" s="908"/>
      <c r="M1119" s="908"/>
      <c r="N1119" s="908"/>
      <c r="O1119" s="908" t="s">
        <v>37</v>
      </c>
      <c r="P1119" s="840" t="s">
        <v>1812</v>
      </c>
      <c r="Q1119" s="439" t="s">
        <v>2589</v>
      </c>
      <c r="R1119" s="92" t="s">
        <v>68</v>
      </c>
      <c r="S1119" s="19"/>
      <c r="T1119" s="19"/>
      <c r="U1119" s="19">
        <v>1</v>
      </c>
      <c r="V1119" s="19"/>
      <c r="X1119" s="143"/>
      <c r="Y1119" s="144"/>
      <c r="AB1119" s="137">
        <f t="shared" si="214"/>
        <v>0</v>
      </c>
      <c r="AC1119" s="137">
        <f t="shared" si="215"/>
        <v>0</v>
      </c>
      <c r="AD1119" s="137">
        <f t="shared" si="216"/>
        <v>0</v>
      </c>
      <c r="AE1119" s="137">
        <f t="shared" si="217"/>
        <v>0</v>
      </c>
      <c r="AF1119" s="137">
        <f t="shared" si="218"/>
        <v>0</v>
      </c>
      <c r="AG1119" s="137">
        <f t="shared" si="219"/>
        <v>0</v>
      </c>
      <c r="AH1119" s="137">
        <f t="shared" si="220"/>
        <v>0</v>
      </c>
      <c r="AI1119" s="137">
        <f t="shared" si="221"/>
        <v>0</v>
      </c>
      <c r="AJ1119" s="137">
        <f t="shared" si="222"/>
        <v>1</v>
      </c>
      <c r="AK1119" s="137">
        <f t="shared" si="223"/>
        <v>1</v>
      </c>
      <c r="AL1119" s="145"/>
      <c r="AM1119" s="133">
        <f t="shared" si="224"/>
        <v>0</v>
      </c>
      <c r="AO1119" s="133">
        <f t="shared" si="225"/>
        <v>1</v>
      </c>
    </row>
    <row r="1120" spans="1:41" s="133" customFormat="1" ht="15.75">
      <c r="A1120" s="594">
        <v>1112</v>
      </c>
      <c r="B1120" s="405" t="s">
        <v>2310</v>
      </c>
      <c r="C1120" s="247" t="s">
        <v>2304</v>
      </c>
      <c r="D1120" s="247"/>
      <c r="E1120" s="215"/>
      <c r="F1120" s="908"/>
      <c r="G1120" s="908"/>
      <c r="H1120" s="908"/>
      <c r="I1120" s="908"/>
      <c r="J1120" s="908"/>
      <c r="K1120" s="908"/>
      <c r="L1120" s="908"/>
      <c r="M1120" s="908"/>
      <c r="N1120" s="908"/>
      <c r="O1120" s="908" t="s">
        <v>37</v>
      </c>
      <c r="P1120" s="840" t="s">
        <v>1812</v>
      </c>
      <c r="Q1120" s="439" t="s">
        <v>2589</v>
      </c>
      <c r="R1120" s="92" t="s">
        <v>68</v>
      </c>
      <c r="S1120" s="19"/>
      <c r="T1120" s="19"/>
      <c r="U1120" s="19">
        <v>1</v>
      </c>
      <c r="V1120" s="19"/>
      <c r="X1120" s="143"/>
      <c r="Y1120" s="144"/>
      <c r="AB1120" s="137">
        <f t="shared" si="214"/>
        <v>0</v>
      </c>
      <c r="AC1120" s="137">
        <f t="shared" si="215"/>
        <v>0</v>
      </c>
      <c r="AD1120" s="137">
        <f t="shared" si="216"/>
        <v>0</v>
      </c>
      <c r="AE1120" s="137">
        <f t="shared" si="217"/>
        <v>0</v>
      </c>
      <c r="AF1120" s="137">
        <f t="shared" si="218"/>
        <v>0</v>
      </c>
      <c r="AG1120" s="137">
        <f t="shared" si="219"/>
        <v>0</v>
      </c>
      <c r="AH1120" s="137">
        <f t="shared" si="220"/>
        <v>0</v>
      </c>
      <c r="AI1120" s="137">
        <f t="shared" si="221"/>
        <v>0</v>
      </c>
      <c r="AJ1120" s="137">
        <f t="shared" si="222"/>
        <v>1</v>
      </c>
      <c r="AK1120" s="137">
        <f t="shared" si="223"/>
        <v>1</v>
      </c>
      <c r="AL1120" s="145"/>
      <c r="AM1120" s="133">
        <f t="shared" si="224"/>
        <v>0</v>
      </c>
      <c r="AO1120" s="133">
        <f t="shared" si="225"/>
        <v>1</v>
      </c>
    </row>
    <row r="1121" spans="1:41" s="133" customFormat="1" ht="25.5">
      <c r="A1121" s="594">
        <v>1113</v>
      </c>
      <c r="B1121" s="405" t="s">
        <v>2311</v>
      </c>
      <c r="C1121" s="247" t="s">
        <v>2304</v>
      </c>
      <c r="D1121" s="247"/>
      <c r="E1121" s="215"/>
      <c r="F1121" s="908"/>
      <c r="G1121" s="908"/>
      <c r="H1121" s="908"/>
      <c r="I1121" s="908"/>
      <c r="J1121" s="908"/>
      <c r="K1121" s="908"/>
      <c r="L1121" s="908"/>
      <c r="M1121" s="908"/>
      <c r="N1121" s="908"/>
      <c r="O1121" s="908" t="s">
        <v>37</v>
      </c>
      <c r="P1121" s="840" t="s">
        <v>1812</v>
      </c>
      <c r="Q1121" s="439" t="s">
        <v>2589</v>
      </c>
      <c r="R1121" s="92" t="s">
        <v>68</v>
      </c>
      <c r="S1121" s="19"/>
      <c r="T1121" s="19"/>
      <c r="U1121" s="19">
        <v>1</v>
      </c>
      <c r="V1121" s="19"/>
      <c r="X1121" s="143"/>
      <c r="Y1121" s="144"/>
      <c r="AB1121" s="137">
        <f t="shared" si="214"/>
        <v>0</v>
      </c>
      <c r="AC1121" s="137">
        <f t="shared" si="215"/>
        <v>0</v>
      </c>
      <c r="AD1121" s="137">
        <f t="shared" si="216"/>
        <v>0</v>
      </c>
      <c r="AE1121" s="137">
        <f t="shared" si="217"/>
        <v>0</v>
      </c>
      <c r="AF1121" s="137">
        <f t="shared" si="218"/>
        <v>0</v>
      </c>
      <c r="AG1121" s="137">
        <f t="shared" si="219"/>
        <v>0</v>
      </c>
      <c r="AH1121" s="137">
        <f t="shared" si="220"/>
        <v>0</v>
      </c>
      <c r="AI1121" s="137">
        <f t="shared" si="221"/>
        <v>0</v>
      </c>
      <c r="AJ1121" s="137">
        <f t="shared" si="222"/>
        <v>1</v>
      </c>
      <c r="AK1121" s="137">
        <f t="shared" si="223"/>
        <v>1</v>
      </c>
      <c r="AL1121" s="145"/>
      <c r="AM1121" s="133">
        <f t="shared" si="224"/>
        <v>0</v>
      </c>
      <c r="AO1121" s="133">
        <f t="shared" si="225"/>
        <v>1</v>
      </c>
    </row>
    <row r="1122" spans="1:41" s="133" customFormat="1" ht="15.75">
      <c r="A1122" s="594">
        <v>1114</v>
      </c>
      <c r="B1122" s="405" t="s">
        <v>2312</v>
      </c>
      <c r="C1122" s="247" t="s">
        <v>2304</v>
      </c>
      <c r="D1122" s="247"/>
      <c r="E1122" s="215"/>
      <c r="F1122" s="908"/>
      <c r="G1122" s="908"/>
      <c r="H1122" s="908"/>
      <c r="I1122" s="908"/>
      <c r="J1122" s="908"/>
      <c r="K1122" s="908"/>
      <c r="L1122" s="908"/>
      <c r="M1122" s="908"/>
      <c r="N1122" s="908"/>
      <c r="O1122" s="908" t="s">
        <v>37</v>
      </c>
      <c r="P1122" s="840" t="s">
        <v>1812</v>
      </c>
      <c r="Q1122" s="439" t="s">
        <v>2589</v>
      </c>
      <c r="R1122" s="92" t="s">
        <v>68</v>
      </c>
      <c r="S1122" s="19"/>
      <c r="T1122" s="19"/>
      <c r="U1122" s="19">
        <v>1</v>
      </c>
      <c r="V1122" s="19"/>
      <c r="X1122" s="143"/>
      <c r="Y1122" s="144"/>
      <c r="AB1122" s="137">
        <f t="shared" si="214"/>
        <v>0</v>
      </c>
      <c r="AC1122" s="137">
        <f t="shared" si="215"/>
        <v>0</v>
      </c>
      <c r="AD1122" s="137">
        <f t="shared" si="216"/>
        <v>0</v>
      </c>
      <c r="AE1122" s="137">
        <f t="shared" si="217"/>
        <v>0</v>
      </c>
      <c r="AF1122" s="137">
        <f t="shared" si="218"/>
        <v>0</v>
      </c>
      <c r="AG1122" s="137">
        <f t="shared" si="219"/>
        <v>0</v>
      </c>
      <c r="AH1122" s="137">
        <f t="shared" si="220"/>
        <v>0</v>
      </c>
      <c r="AI1122" s="137">
        <f t="shared" si="221"/>
        <v>0</v>
      </c>
      <c r="AJ1122" s="137">
        <f t="shared" si="222"/>
        <v>1</v>
      </c>
      <c r="AK1122" s="137">
        <f t="shared" si="223"/>
        <v>1</v>
      </c>
      <c r="AL1122" s="145"/>
      <c r="AM1122" s="133">
        <f t="shared" si="224"/>
        <v>0</v>
      </c>
      <c r="AO1122" s="133">
        <f t="shared" si="225"/>
        <v>1</v>
      </c>
    </row>
    <row r="1123" spans="1:41" s="133" customFormat="1" ht="15.75">
      <c r="A1123" s="594">
        <v>1115</v>
      </c>
      <c r="B1123" s="405" t="s">
        <v>2313</v>
      </c>
      <c r="C1123" s="247" t="s">
        <v>2304</v>
      </c>
      <c r="D1123" s="247"/>
      <c r="E1123" s="215"/>
      <c r="F1123" s="908"/>
      <c r="G1123" s="908"/>
      <c r="H1123" s="908"/>
      <c r="I1123" s="908"/>
      <c r="J1123" s="908"/>
      <c r="K1123" s="908"/>
      <c r="L1123" s="908"/>
      <c r="M1123" s="908"/>
      <c r="N1123" s="908"/>
      <c r="O1123" s="908" t="s">
        <v>37</v>
      </c>
      <c r="P1123" s="840" t="s">
        <v>1812</v>
      </c>
      <c r="Q1123" s="439" t="s">
        <v>2589</v>
      </c>
      <c r="R1123" s="92" t="s">
        <v>68</v>
      </c>
      <c r="S1123" s="19"/>
      <c r="T1123" s="19"/>
      <c r="U1123" s="19">
        <v>1</v>
      </c>
      <c r="V1123" s="19"/>
      <c r="X1123" s="143"/>
      <c r="Y1123" s="144"/>
      <c r="AB1123" s="137">
        <f t="shared" si="214"/>
        <v>0</v>
      </c>
      <c r="AC1123" s="137">
        <f t="shared" si="215"/>
        <v>0</v>
      </c>
      <c r="AD1123" s="137">
        <f t="shared" si="216"/>
        <v>0</v>
      </c>
      <c r="AE1123" s="137">
        <f t="shared" si="217"/>
        <v>0</v>
      </c>
      <c r="AF1123" s="137">
        <f t="shared" si="218"/>
        <v>0</v>
      </c>
      <c r="AG1123" s="137">
        <f t="shared" si="219"/>
        <v>0</v>
      </c>
      <c r="AH1123" s="137">
        <f t="shared" si="220"/>
        <v>0</v>
      </c>
      <c r="AI1123" s="137">
        <f t="shared" si="221"/>
        <v>0</v>
      </c>
      <c r="AJ1123" s="137">
        <f t="shared" si="222"/>
        <v>1</v>
      </c>
      <c r="AK1123" s="137">
        <f t="shared" si="223"/>
        <v>1</v>
      </c>
      <c r="AL1123" s="145"/>
      <c r="AM1123" s="133">
        <f t="shared" si="224"/>
        <v>0</v>
      </c>
      <c r="AO1123" s="133">
        <f t="shared" si="225"/>
        <v>1</v>
      </c>
    </row>
    <row r="1124" spans="1:41" s="133" customFormat="1" ht="15.75">
      <c r="A1124" s="594">
        <v>1116</v>
      </c>
      <c r="B1124" s="405" t="s">
        <v>2314</v>
      </c>
      <c r="C1124" s="247" t="s">
        <v>2304</v>
      </c>
      <c r="D1124" s="247"/>
      <c r="E1124" s="215"/>
      <c r="F1124" s="908"/>
      <c r="G1124" s="908"/>
      <c r="H1124" s="908"/>
      <c r="I1124" s="908"/>
      <c r="J1124" s="908"/>
      <c r="K1124" s="908"/>
      <c r="L1124" s="908"/>
      <c r="M1124" s="908"/>
      <c r="N1124" s="908"/>
      <c r="O1124" s="908" t="s">
        <v>37</v>
      </c>
      <c r="P1124" s="840" t="s">
        <v>1812</v>
      </c>
      <c r="Q1124" s="439" t="s">
        <v>2589</v>
      </c>
      <c r="R1124" s="92" t="s">
        <v>68</v>
      </c>
      <c r="S1124" s="19"/>
      <c r="T1124" s="19"/>
      <c r="U1124" s="19">
        <v>1</v>
      </c>
      <c r="V1124" s="19"/>
      <c r="X1124" s="143"/>
      <c r="Y1124" s="144"/>
      <c r="AB1124" s="137">
        <f t="shared" si="214"/>
        <v>0</v>
      </c>
      <c r="AC1124" s="137">
        <f t="shared" si="215"/>
        <v>0</v>
      </c>
      <c r="AD1124" s="137">
        <f t="shared" si="216"/>
        <v>0</v>
      </c>
      <c r="AE1124" s="137">
        <f t="shared" si="217"/>
        <v>0</v>
      </c>
      <c r="AF1124" s="137">
        <f t="shared" si="218"/>
        <v>0</v>
      </c>
      <c r="AG1124" s="137">
        <f t="shared" si="219"/>
        <v>0</v>
      </c>
      <c r="AH1124" s="137">
        <f t="shared" si="220"/>
        <v>0</v>
      </c>
      <c r="AI1124" s="137">
        <f t="shared" si="221"/>
        <v>0</v>
      </c>
      <c r="AJ1124" s="137">
        <f t="shared" si="222"/>
        <v>1</v>
      </c>
      <c r="AK1124" s="137">
        <f t="shared" si="223"/>
        <v>1</v>
      </c>
      <c r="AL1124" s="145"/>
      <c r="AM1124" s="133">
        <f t="shared" si="224"/>
        <v>0</v>
      </c>
      <c r="AO1124" s="133">
        <f t="shared" si="225"/>
        <v>1</v>
      </c>
    </row>
    <row r="1125" spans="1:41" s="133" customFormat="1" ht="15.75">
      <c r="A1125" s="594">
        <v>1117</v>
      </c>
      <c r="B1125" s="405" t="s">
        <v>2315</v>
      </c>
      <c r="C1125" s="247" t="s">
        <v>2304</v>
      </c>
      <c r="D1125" s="247"/>
      <c r="E1125" s="215"/>
      <c r="F1125" s="908"/>
      <c r="G1125" s="908"/>
      <c r="H1125" s="908"/>
      <c r="I1125" s="908"/>
      <c r="J1125" s="908"/>
      <c r="K1125" s="908"/>
      <c r="L1125" s="908"/>
      <c r="M1125" s="908"/>
      <c r="N1125" s="908"/>
      <c r="O1125" s="908" t="s">
        <v>37</v>
      </c>
      <c r="P1125" s="840" t="s">
        <v>2583</v>
      </c>
      <c r="Q1125" s="439" t="s">
        <v>2589</v>
      </c>
      <c r="R1125" s="92" t="s">
        <v>68</v>
      </c>
      <c r="S1125" s="19"/>
      <c r="T1125" s="19"/>
      <c r="U1125" s="19">
        <v>1</v>
      </c>
      <c r="V1125" s="19"/>
      <c r="X1125" s="143"/>
      <c r="Y1125" s="144"/>
      <c r="AB1125" s="137">
        <f t="shared" si="214"/>
        <v>0</v>
      </c>
      <c r="AC1125" s="137">
        <f t="shared" si="215"/>
        <v>0</v>
      </c>
      <c r="AD1125" s="137">
        <f t="shared" si="216"/>
        <v>0</v>
      </c>
      <c r="AE1125" s="137">
        <f t="shared" si="217"/>
        <v>0</v>
      </c>
      <c r="AF1125" s="137">
        <f t="shared" si="218"/>
        <v>0</v>
      </c>
      <c r="AG1125" s="137">
        <f t="shared" si="219"/>
        <v>0</v>
      </c>
      <c r="AH1125" s="137">
        <f t="shared" si="220"/>
        <v>0</v>
      </c>
      <c r="AI1125" s="137">
        <f t="shared" si="221"/>
        <v>0</v>
      </c>
      <c r="AJ1125" s="137">
        <f t="shared" si="222"/>
        <v>1</v>
      </c>
      <c r="AK1125" s="137">
        <f t="shared" si="223"/>
        <v>1</v>
      </c>
      <c r="AL1125" s="145"/>
      <c r="AM1125" s="133">
        <f t="shared" si="224"/>
        <v>0</v>
      </c>
      <c r="AO1125" s="133">
        <f t="shared" si="225"/>
        <v>1</v>
      </c>
    </row>
    <row r="1126" spans="1:41" s="133" customFormat="1" ht="15.75">
      <c r="A1126" s="594">
        <v>1118</v>
      </c>
      <c r="B1126" s="405" t="s">
        <v>2316</v>
      </c>
      <c r="C1126" s="247" t="s">
        <v>2304</v>
      </c>
      <c r="D1126" s="247"/>
      <c r="E1126" s="215"/>
      <c r="F1126" s="908"/>
      <c r="G1126" s="908"/>
      <c r="H1126" s="908"/>
      <c r="I1126" s="908"/>
      <c r="J1126" s="908"/>
      <c r="K1126" s="908"/>
      <c r="L1126" s="908"/>
      <c r="M1126" s="908"/>
      <c r="N1126" s="908"/>
      <c r="O1126" s="908" t="s">
        <v>37</v>
      </c>
      <c r="P1126" s="840" t="s">
        <v>2583</v>
      </c>
      <c r="Q1126" s="439" t="s">
        <v>2589</v>
      </c>
      <c r="R1126" s="92" t="s">
        <v>68</v>
      </c>
      <c r="S1126" s="19"/>
      <c r="T1126" s="19"/>
      <c r="U1126" s="19">
        <v>1</v>
      </c>
      <c r="V1126" s="19"/>
      <c r="X1126" s="143"/>
      <c r="Y1126" s="144"/>
      <c r="AB1126" s="137">
        <f t="shared" si="214"/>
        <v>0</v>
      </c>
      <c r="AC1126" s="137">
        <f t="shared" si="215"/>
        <v>0</v>
      </c>
      <c r="AD1126" s="137">
        <f t="shared" si="216"/>
        <v>0</v>
      </c>
      <c r="AE1126" s="137">
        <f t="shared" si="217"/>
        <v>0</v>
      </c>
      <c r="AF1126" s="137">
        <f t="shared" si="218"/>
        <v>0</v>
      </c>
      <c r="AG1126" s="137">
        <f t="shared" si="219"/>
        <v>0</v>
      </c>
      <c r="AH1126" s="137">
        <f t="shared" si="220"/>
        <v>0</v>
      </c>
      <c r="AI1126" s="137">
        <f t="shared" si="221"/>
        <v>0</v>
      </c>
      <c r="AJ1126" s="137">
        <f t="shared" si="222"/>
        <v>1</v>
      </c>
      <c r="AK1126" s="137">
        <f t="shared" si="223"/>
        <v>1</v>
      </c>
      <c r="AL1126" s="145"/>
      <c r="AM1126" s="133">
        <f t="shared" si="224"/>
        <v>0</v>
      </c>
      <c r="AO1126" s="133">
        <f t="shared" si="225"/>
        <v>1</v>
      </c>
    </row>
    <row r="1127" spans="1:41" s="133" customFormat="1" ht="25.5">
      <c r="A1127" s="594">
        <v>1119</v>
      </c>
      <c r="B1127" s="405" t="s">
        <v>2317</v>
      </c>
      <c r="C1127" s="247" t="s">
        <v>2318</v>
      </c>
      <c r="D1127" s="247"/>
      <c r="E1127" s="215"/>
      <c r="F1127" s="908"/>
      <c r="G1127" s="908"/>
      <c r="H1127" s="908"/>
      <c r="I1127" s="908"/>
      <c r="J1127" s="908"/>
      <c r="K1127" s="908"/>
      <c r="L1127" s="908"/>
      <c r="M1127" s="908"/>
      <c r="N1127" s="908"/>
      <c r="O1127" s="908" t="s">
        <v>37</v>
      </c>
      <c r="P1127" s="840" t="s">
        <v>1812</v>
      </c>
      <c r="Q1127" s="439" t="s">
        <v>2589</v>
      </c>
      <c r="R1127" s="92" t="s">
        <v>68</v>
      </c>
      <c r="S1127" s="19"/>
      <c r="T1127" s="19"/>
      <c r="U1127" s="19">
        <v>1</v>
      </c>
      <c r="V1127" s="19"/>
      <c r="X1127" s="143"/>
      <c r="Y1127" s="144"/>
      <c r="AB1127" s="137">
        <f t="shared" si="214"/>
        <v>0</v>
      </c>
      <c r="AC1127" s="137">
        <f t="shared" si="215"/>
        <v>0</v>
      </c>
      <c r="AD1127" s="137">
        <f t="shared" si="216"/>
        <v>0</v>
      </c>
      <c r="AE1127" s="137">
        <f t="shared" si="217"/>
        <v>0</v>
      </c>
      <c r="AF1127" s="137">
        <f t="shared" si="218"/>
        <v>0</v>
      </c>
      <c r="AG1127" s="137">
        <f t="shared" si="219"/>
        <v>0</v>
      </c>
      <c r="AH1127" s="137">
        <f t="shared" si="220"/>
        <v>0</v>
      </c>
      <c r="AI1127" s="137">
        <f t="shared" si="221"/>
        <v>0</v>
      </c>
      <c r="AJ1127" s="137">
        <f t="shared" si="222"/>
        <v>1</v>
      </c>
      <c r="AK1127" s="137">
        <f t="shared" si="223"/>
        <v>1</v>
      </c>
      <c r="AL1127" s="145"/>
      <c r="AM1127" s="133">
        <f t="shared" si="224"/>
        <v>0</v>
      </c>
      <c r="AO1127" s="133">
        <f t="shared" si="225"/>
        <v>1</v>
      </c>
    </row>
    <row r="1128" spans="1:41" s="133" customFormat="1" ht="15.75">
      <c r="A1128" s="594">
        <v>1120</v>
      </c>
      <c r="B1128" s="405" t="s">
        <v>2319</v>
      </c>
      <c r="C1128" s="247" t="s">
        <v>2318</v>
      </c>
      <c r="D1128" s="247"/>
      <c r="E1128" s="215"/>
      <c r="F1128" s="908"/>
      <c r="G1128" s="908"/>
      <c r="H1128" s="908"/>
      <c r="I1128" s="908"/>
      <c r="J1128" s="908"/>
      <c r="K1128" s="908"/>
      <c r="L1128" s="908"/>
      <c r="M1128" s="908"/>
      <c r="N1128" s="908"/>
      <c r="O1128" s="908" t="s">
        <v>37</v>
      </c>
      <c r="P1128" s="840" t="s">
        <v>1812</v>
      </c>
      <c r="Q1128" s="439" t="s">
        <v>2589</v>
      </c>
      <c r="R1128" s="92" t="s">
        <v>68</v>
      </c>
      <c r="S1128" s="19"/>
      <c r="T1128" s="19"/>
      <c r="U1128" s="19">
        <v>1</v>
      </c>
      <c r="V1128" s="19"/>
      <c r="X1128" s="143"/>
      <c r="Y1128" s="144"/>
      <c r="AB1128" s="137">
        <f t="shared" si="214"/>
        <v>0</v>
      </c>
      <c r="AC1128" s="137">
        <f t="shared" si="215"/>
        <v>0</v>
      </c>
      <c r="AD1128" s="137">
        <f t="shared" si="216"/>
        <v>0</v>
      </c>
      <c r="AE1128" s="137">
        <f t="shared" si="217"/>
        <v>0</v>
      </c>
      <c r="AF1128" s="137">
        <f t="shared" si="218"/>
        <v>0</v>
      </c>
      <c r="AG1128" s="137">
        <f t="shared" si="219"/>
        <v>0</v>
      </c>
      <c r="AH1128" s="137">
        <f t="shared" si="220"/>
        <v>0</v>
      </c>
      <c r="AI1128" s="137">
        <f t="shared" si="221"/>
        <v>0</v>
      </c>
      <c r="AJ1128" s="137">
        <f t="shared" si="222"/>
        <v>1</v>
      </c>
      <c r="AK1128" s="137">
        <f t="shared" si="223"/>
        <v>1</v>
      </c>
      <c r="AL1128" s="145"/>
      <c r="AM1128" s="133">
        <f t="shared" si="224"/>
        <v>0</v>
      </c>
      <c r="AO1128" s="133">
        <f t="shared" si="225"/>
        <v>1</v>
      </c>
    </row>
    <row r="1129" spans="1:41" s="133" customFormat="1" ht="15.75">
      <c r="A1129" s="594">
        <v>1121</v>
      </c>
      <c r="B1129" s="405" t="s">
        <v>2320</v>
      </c>
      <c r="C1129" s="247" t="s">
        <v>2318</v>
      </c>
      <c r="D1129" s="247"/>
      <c r="E1129" s="215"/>
      <c r="F1129" s="908"/>
      <c r="G1129" s="908"/>
      <c r="H1129" s="908"/>
      <c r="I1129" s="908"/>
      <c r="J1129" s="908"/>
      <c r="K1129" s="908"/>
      <c r="L1129" s="908"/>
      <c r="M1129" s="908"/>
      <c r="N1129" s="908"/>
      <c r="O1129" s="908" t="s">
        <v>37</v>
      </c>
      <c r="P1129" s="840" t="s">
        <v>1812</v>
      </c>
      <c r="Q1129" s="439" t="s">
        <v>2589</v>
      </c>
      <c r="R1129" s="92" t="s">
        <v>68</v>
      </c>
      <c r="S1129" s="19"/>
      <c r="T1129" s="19"/>
      <c r="U1129" s="19">
        <v>1</v>
      </c>
      <c r="V1129" s="19"/>
      <c r="X1129" s="143"/>
      <c r="Y1129" s="144"/>
      <c r="AB1129" s="137">
        <f t="shared" si="214"/>
        <v>0</v>
      </c>
      <c r="AC1129" s="137">
        <f t="shared" si="215"/>
        <v>0</v>
      </c>
      <c r="AD1129" s="137">
        <f t="shared" si="216"/>
        <v>0</v>
      </c>
      <c r="AE1129" s="137">
        <f t="shared" si="217"/>
        <v>0</v>
      </c>
      <c r="AF1129" s="137">
        <f t="shared" si="218"/>
        <v>0</v>
      </c>
      <c r="AG1129" s="137">
        <f t="shared" si="219"/>
        <v>0</v>
      </c>
      <c r="AH1129" s="137">
        <f t="shared" si="220"/>
        <v>0</v>
      </c>
      <c r="AI1129" s="137">
        <f t="shared" si="221"/>
        <v>0</v>
      </c>
      <c r="AJ1129" s="137">
        <f t="shared" si="222"/>
        <v>1</v>
      </c>
      <c r="AK1129" s="137">
        <f t="shared" si="223"/>
        <v>1</v>
      </c>
      <c r="AL1129" s="145"/>
      <c r="AM1129" s="133">
        <f t="shared" si="224"/>
        <v>0</v>
      </c>
      <c r="AO1129" s="133">
        <f t="shared" si="225"/>
        <v>1</v>
      </c>
    </row>
    <row r="1130" spans="1:41" s="133" customFormat="1" ht="15.75">
      <c r="A1130" s="594">
        <v>1122</v>
      </c>
      <c r="B1130" s="405" t="s">
        <v>2321</v>
      </c>
      <c r="C1130" s="247" t="s">
        <v>2318</v>
      </c>
      <c r="D1130" s="247"/>
      <c r="E1130" s="215"/>
      <c r="F1130" s="908"/>
      <c r="G1130" s="908"/>
      <c r="H1130" s="908"/>
      <c r="I1130" s="908"/>
      <c r="J1130" s="908"/>
      <c r="K1130" s="908"/>
      <c r="L1130" s="908"/>
      <c r="M1130" s="908"/>
      <c r="N1130" s="908"/>
      <c r="O1130" s="908" t="s">
        <v>37</v>
      </c>
      <c r="P1130" s="840" t="s">
        <v>2583</v>
      </c>
      <c r="Q1130" s="439" t="s">
        <v>2589</v>
      </c>
      <c r="R1130" s="92" t="s">
        <v>68</v>
      </c>
      <c r="S1130" s="19"/>
      <c r="T1130" s="19"/>
      <c r="U1130" s="19">
        <v>1</v>
      </c>
      <c r="V1130" s="19"/>
      <c r="X1130" s="143"/>
      <c r="Y1130" s="144"/>
      <c r="AB1130" s="137">
        <f t="shared" si="214"/>
        <v>0</v>
      </c>
      <c r="AC1130" s="137">
        <f t="shared" si="215"/>
        <v>0</v>
      </c>
      <c r="AD1130" s="137">
        <f t="shared" si="216"/>
        <v>0</v>
      </c>
      <c r="AE1130" s="137">
        <f t="shared" si="217"/>
        <v>0</v>
      </c>
      <c r="AF1130" s="137">
        <f t="shared" si="218"/>
        <v>0</v>
      </c>
      <c r="AG1130" s="137">
        <f t="shared" si="219"/>
        <v>0</v>
      </c>
      <c r="AH1130" s="137">
        <f t="shared" si="220"/>
        <v>0</v>
      </c>
      <c r="AI1130" s="137">
        <f t="shared" si="221"/>
        <v>0</v>
      </c>
      <c r="AJ1130" s="137">
        <f t="shared" si="222"/>
        <v>1</v>
      </c>
      <c r="AK1130" s="137">
        <f t="shared" si="223"/>
        <v>1</v>
      </c>
      <c r="AL1130" s="145"/>
      <c r="AM1130" s="133">
        <f t="shared" si="224"/>
        <v>0</v>
      </c>
      <c r="AO1130" s="133">
        <f t="shared" si="225"/>
        <v>1</v>
      </c>
    </row>
    <row r="1131" spans="1:41" s="133" customFormat="1" ht="25.5">
      <c r="A1131" s="594">
        <v>1123</v>
      </c>
      <c r="B1131" s="405" t="s">
        <v>2322</v>
      </c>
      <c r="C1131" s="247" t="s">
        <v>2323</v>
      </c>
      <c r="D1131" s="247"/>
      <c r="E1131" s="215"/>
      <c r="F1131" s="910"/>
      <c r="G1131" s="910" t="s">
        <v>37</v>
      </c>
      <c r="H1131" s="910"/>
      <c r="I1131" s="910"/>
      <c r="J1131" s="910"/>
      <c r="K1131" s="910"/>
      <c r="L1131" s="910"/>
      <c r="M1131" s="910"/>
      <c r="N1131" s="910"/>
      <c r="O1131" s="910"/>
      <c r="P1131" s="840" t="s">
        <v>2584</v>
      </c>
      <c r="Q1131" s="439" t="s">
        <v>2589</v>
      </c>
      <c r="R1131" s="92" t="s">
        <v>67</v>
      </c>
      <c r="S1131" s="19"/>
      <c r="T1131" s="19"/>
      <c r="U1131" s="19">
        <v>1</v>
      </c>
      <c r="V1131" s="19"/>
      <c r="X1131" s="143"/>
      <c r="Y1131" s="144"/>
      <c r="AB1131" s="137">
        <f t="shared" si="214"/>
        <v>1</v>
      </c>
      <c r="AC1131" s="137">
        <f t="shared" si="215"/>
        <v>0</v>
      </c>
      <c r="AD1131" s="137">
        <f t="shared" si="216"/>
        <v>0</v>
      </c>
      <c r="AE1131" s="137">
        <f t="shared" si="217"/>
        <v>0</v>
      </c>
      <c r="AF1131" s="137">
        <f t="shared" si="218"/>
        <v>0</v>
      </c>
      <c r="AG1131" s="137">
        <f t="shared" si="219"/>
        <v>0</v>
      </c>
      <c r="AH1131" s="137">
        <f t="shared" si="220"/>
        <v>0</v>
      </c>
      <c r="AI1131" s="137">
        <f t="shared" si="221"/>
        <v>0</v>
      </c>
      <c r="AJ1131" s="137">
        <f t="shared" si="222"/>
        <v>0</v>
      </c>
      <c r="AK1131" s="137">
        <f t="shared" si="223"/>
        <v>1</v>
      </c>
      <c r="AL1131" s="145"/>
      <c r="AM1131" s="133">
        <f t="shared" si="224"/>
        <v>0</v>
      </c>
      <c r="AO1131" s="133">
        <f t="shared" si="225"/>
        <v>1</v>
      </c>
    </row>
    <row r="1132" spans="1:41" s="133" customFormat="1" ht="15.75">
      <c r="A1132" s="594">
        <v>1124</v>
      </c>
      <c r="B1132" s="405" t="s">
        <v>2324</v>
      </c>
      <c r="C1132" s="247" t="s">
        <v>2323</v>
      </c>
      <c r="D1132" s="247"/>
      <c r="E1132" s="215"/>
      <c r="F1132" s="908"/>
      <c r="G1132" s="908"/>
      <c r="H1132" s="908"/>
      <c r="I1132" s="908"/>
      <c r="J1132" s="908"/>
      <c r="K1132" s="908"/>
      <c r="L1132" s="908"/>
      <c r="M1132" s="908"/>
      <c r="N1132" s="908" t="s">
        <v>37</v>
      </c>
      <c r="O1132" s="908" t="s">
        <v>37</v>
      </c>
      <c r="P1132" s="840" t="s">
        <v>2584</v>
      </c>
      <c r="Q1132" s="439" t="s">
        <v>2589</v>
      </c>
      <c r="R1132" s="92" t="s">
        <v>67</v>
      </c>
      <c r="S1132" s="19"/>
      <c r="T1132" s="19"/>
      <c r="U1132" s="19">
        <v>1</v>
      </c>
      <c r="V1132" s="19"/>
      <c r="X1132" s="143"/>
      <c r="Y1132" s="144"/>
      <c r="AB1132" s="137">
        <f t="shared" si="214"/>
        <v>0</v>
      </c>
      <c r="AC1132" s="137">
        <f t="shared" si="215"/>
        <v>0</v>
      </c>
      <c r="AD1132" s="137">
        <f t="shared" si="216"/>
        <v>0</v>
      </c>
      <c r="AE1132" s="137">
        <f t="shared" si="217"/>
        <v>0</v>
      </c>
      <c r="AF1132" s="137">
        <f t="shared" si="218"/>
        <v>0</v>
      </c>
      <c r="AG1132" s="137">
        <f t="shared" si="219"/>
        <v>0</v>
      </c>
      <c r="AH1132" s="137">
        <f t="shared" si="220"/>
        <v>0</v>
      </c>
      <c r="AI1132" s="137">
        <f t="shared" si="221"/>
        <v>1</v>
      </c>
      <c r="AJ1132" s="137">
        <f t="shared" si="222"/>
        <v>1</v>
      </c>
      <c r="AK1132" s="137">
        <f t="shared" si="223"/>
        <v>1</v>
      </c>
      <c r="AL1132" s="145"/>
      <c r="AM1132" s="133">
        <f t="shared" si="224"/>
        <v>0</v>
      </c>
      <c r="AO1132" s="133">
        <f t="shared" si="225"/>
        <v>1</v>
      </c>
    </row>
    <row r="1133" spans="1:41" s="133" customFormat="1" ht="15.75">
      <c r="A1133" s="594">
        <v>1125</v>
      </c>
      <c r="B1133" s="405" t="s">
        <v>2325</v>
      </c>
      <c r="C1133" s="247" t="s">
        <v>2323</v>
      </c>
      <c r="D1133" s="247"/>
      <c r="E1133" s="215"/>
      <c r="F1133" s="908"/>
      <c r="G1133" s="908"/>
      <c r="H1133" s="908"/>
      <c r="I1133" s="908"/>
      <c r="J1133" s="908"/>
      <c r="K1133" s="908"/>
      <c r="L1133" s="908"/>
      <c r="M1133" s="908"/>
      <c r="N1133" s="908" t="s">
        <v>37</v>
      </c>
      <c r="O1133" s="908" t="s">
        <v>37</v>
      </c>
      <c r="P1133" s="840" t="s">
        <v>1812</v>
      </c>
      <c r="Q1133" s="439" t="s">
        <v>2589</v>
      </c>
      <c r="R1133" s="92" t="s">
        <v>68</v>
      </c>
      <c r="S1133" s="19"/>
      <c r="T1133" s="19"/>
      <c r="U1133" s="19">
        <v>1</v>
      </c>
      <c r="V1133" s="19"/>
      <c r="X1133" s="143"/>
      <c r="Y1133" s="144"/>
      <c r="AB1133" s="137">
        <f t="shared" si="214"/>
        <v>0</v>
      </c>
      <c r="AC1133" s="137">
        <f t="shared" si="215"/>
        <v>0</v>
      </c>
      <c r="AD1133" s="137">
        <f t="shared" si="216"/>
        <v>0</v>
      </c>
      <c r="AE1133" s="137">
        <f t="shared" si="217"/>
        <v>0</v>
      </c>
      <c r="AF1133" s="137">
        <f t="shared" si="218"/>
        <v>0</v>
      </c>
      <c r="AG1133" s="137">
        <f t="shared" si="219"/>
        <v>0</v>
      </c>
      <c r="AH1133" s="137">
        <f t="shared" si="220"/>
        <v>0</v>
      </c>
      <c r="AI1133" s="137">
        <f t="shared" si="221"/>
        <v>1</v>
      </c>
      <c r="AJ1133" s="137">
        <f t="shared" si="222"/>
        <v>1</v>
      </c>
      <c r="AK1133" s="137">
        <f t="shared" si="223"/>
        <v>1</v>
      </c>
      <c r="AL1133" s="145"/>
      <c r="AM1133" s="133">
        <f t="shared" si="224"/>
        <v>0</v>
      </c>
      <c r="AO1133" s="133">
        <f t="shared" si="225"/>
        <v>1</v>
      </c>
    </row>
    <row r="1134" spans="1:41" s="133" customFormat="1" ht="15.75">
      <c r="A1134" s="594">
        <v>1126</v>
      </c>
      <c r="B1134" s="405" t="s">
        <v>2326</v>
      </c>
      <c r="C1134" s="247" t="s">
        <v>2323</v>
      </c>
      <c r="D1134" s="247"/>
      <c r="E1134" s="215"/>
      <c r="F1134" s="908"/>
      <c r="G1134" s="908"/>
      <c r="H1134" s="908"/>
      <c r="I1134" s="908"/>
      <c r="J1134" s="908"/>
      <c r="K1134" s="908"/>
      <c r="L1134" s="908"/>
      <c r="M1134" s="908"/>
      <c r="N1134" s="908" t="s">
        <v>37</v>
      </c>
      <c r="O1134" s="908" t="s">
        <v>37</v>
      </c>
      <c r="P1134" s="840" t="s">
        <v>2583</v>
      </c>
      <c r="Q1134" s="439" t="s">
        <v>2589</v>
      </c>
      <c r="R1134" s="92" t="s">
        <v>67</v>
      </c>
      <c r="S1134" s="19"/>
      <c r="T1134" s="19"/>
      <c r="U1134" s="19">
        <v>1</v>
      </c>
      <c r="V1134" s="19"/>
      <c r="X1134" s="143"/>
      <c r="Y1134" s="144"/>
      <c r="AB1134" s="137">
        <f t="shared" si="214"/>
        <v>0</v>
      </c>
      <c r="AC1134" s="137">
        <f t="shared" si="215"/>
        <v>0</v>
      </c>
      <c r="AD1134" s="137">
        <f t="shared" si="216"/>
        <v>0</v>
      </c>
      <c r="AE1134" s="137">
        <f t="shared" si="217"/>
        <v>0</v>
      </c>
      <c r="AF1134" s="137">
        <f t="shared" si="218"/>
        <v>0</v>
      </c>
      <c r="AG1134" s="137">
        <f t="shared" si="219"/>
        <v>0</v>
      </c>
      <c r="AH1134" s="137">
        <f t="shared" si="220"/>
        <v>0</v>
      </c>
      <c r="AI1134" s="137">
        <f t="shared" si="221"/>
        <v>1</v>
      </c>
      <c r="AJ1134" s="137">
        <f t="shared" si="222"/>
        <v>1</v>
      </c>
      <c r="AK1134" s="137">
        <f t="shared" si="223"/>
        <v>1</v>
      </c>
      <c r="AL1134" s="145"/>
      <c r="AM1134" s="133">
        <f t="shared" si="224"/>
        <v>0</v>
      </c>
      <c r="AO1134" s="133">
        <f t="shared" si="225"/>
        <v>1</v>
      </c>
    </row>
    <row r="1135" spans="1:41" s="133" customFormat="1" ht="15.75">
      <c r="A1135" s="594">
        <v>1127</v>
      </c>
      <c r="B1135" s="405" t="s">
        <v>2327</v>
      </c>
      <c r="C1135" s="247" t="s">
        <v>2323</v>
      </c>
      <c r="D1135" s="247"/>
      <c r="E1135" s="215"/>
      <c r="F1135" s="908"/>
      <c r="G1135" s="908"/>
      <c r="H1135" s="908"/>
      <c r="I1135" s="908"/>
      <c r="J1135" s="908"/>
      <c r="K1135" s="908"/>
      <c r="L1135" s="908"/>
      <c r="M1135" s="908"/>
      <c r="N1135" s="908" t="s">
        <v>37</v>
      </c>
      <c r="O1135" s="908" t="s">
        <v>37</v>
      </c>
      <c r="P1135" s="840" t="s">
        <v>2583</v>
      </c>
      <c r="Q1135" s="439" t="s">
        <v>2589</v>
      </c>
      <c r="R1135" s="92" t="s">
        <v>68</v>
      </c>
      <c r="S1135" s="19"/>
      <c r="T1135" s="19"/>
      <c r="U1135" s="19">
        <v>1</v>
      </c>
      <c r="V1135" s="19"/>
      <c r="X1135" s="143"/>
      <c r="Y1135" s="144"/>
      <c r="AB1135" s="137">
        <f t="shared" si="214"/>
        <v>0</v>
      </c>
      <c r="AC1135" s="137">
        <f t="shared" si="215"/>
        <v>0</v>
      </c>
      <c r="AD1135" s="137">
        <f t="shared" si="216"/>
        <v>0</v>
      </c>
      <c r="AE1135" s="137">
        <f t="shared" si="217"/>
        <v>0</v>
      </c>
      <c r="AF1135" s="137">
        <f t="shared" si="218"/>
        <v>0</v>
      </c>
      <c r="AG1135" s="137">
        <f t="shared" si="219"/>
        <v>0</v>
      </c>
      <c r="AH1135" s="137">
        <f t="shared" si="220"/>
        <v>0</v>
      </c>
      <c r="AI1135" s="137">
        <f t="shared" si="221"/>
        <v>1</v>
      </c>
      <c r="AJ1135" s="137">
        <f t="shared" si="222"/>
        <v>1</v>
      </c>
      <c r="AK1135" s="137">
        <f t="shared" si="223"/>
        <v>1</v>
      </c>
      <c r="AL1135" s="145"/>
      <c r="AM1135" s="133">
        <f t="shared" si="224"/>
        <v>0</v>
      </c>
      <c r="AO1135" s="133">
        <f t="shared" si="225"/>
        <v>1</v>
      </c>
    </row>
    <row r="1136" spans="1:41" s="133" customFormat="1" ht="15.75">
      <c r="A1136" s="594">
        <v>1128</v>
      </c>
      <c r="B1136" s="405" t="s">
        <v>2328</v>
      </c>
      <c r="C1136" s="247" t="s">
        <v>2323</v>
      </c>
      <c r="D1136" s="247"/>
      <c r="E1136" s="215"/>
      <c r="F1136" s="908"/>
      <c r="G1136" s="908"/>
      <c r="H1136" s="908"/>
      <c r="I1136" s="908"/>
      <c r="J1136" s="908"/>
      <c r="K1136" s="908"/>
      <c r="L1136" s="908"/>
      <c r="M1136" s="908"/>
      <c r="N1136" s="908" t="s">
        <v>37</v>
      </c>
      <c r="O1136" s="908" t="s">
        <v>37</v>
      </c>
      <c r="P1136" s="840" t="s">
        <v>2583</v>
      </c>
      <c r="Q1136" s="439" t="s">
        <v>2589</v>
      </c>
      <c r="R1136" s="92" t="s">
        <v>68</v>
      </c>
      <c r="S1136" s="19"/>
      <c r="T1136" s="19"/>
      <c r="U1136" s="19">
        <v>1</v>
      </c>
      <c r="V1136" s="19"/>
      <c r="X1136" s="143"/>
      <c r="Y1136" s="144"/>
      <c r="AB1136" s="137">
        <f t="shared" si="214"/>
        <v>0</v>
      </c>
      <c r="AC1136" s="137">
        <f t="shared" si="215"/>
        <v>0</v>
      </c>
      <c r="AD1136" s="137">
        <f t="shared" si="216"/>
        <v>0</v>
      </c>
      <c r="AE1136" s="137">
        <f t="shared" si="217"/>
        <v>0</v>
      </c>
      <c r="AF1136" s="137">
        <f t="shared" si="218"/>
        <v>0</v>
      </c>
      <c r="AG1136" s="137">
        <f t="shared" si="219"/>
        <v>0</v>
      </c>
      <c r="AH1136" s="137">
        <f t="shared" si="220"/>
        <v>0</v>
      </c>
      <c r="AI1136" s="137">
        <f t="shared" si="221"/>
        <v>1</v>
      </c>
      <c r="AJ1136" s="137">
        <f t="shared" si="222"/>
        <v>1</v>
      </c>
      <c r="AK1136" s="137">
        <f t="shared" si="223"/>
        <v>1</v>
      </c>
      <c r="AL1136" s="145"/>
      <c r="AM1136" s="133">
        <f t="shared" si="224"/>
        <v>0</v>
      </c>
      <c r="AO1136" s="133">
        <f t="shared" si="225"/>
        <v>1</v>
      </c>
    </row>
    <row r="1137" spans="1:41" s="133" customFormat="1" ht="15.75">
      <c r="A1137" s="594">
        <v>1129</v>
      </c>
      <c r="B1137" s="405" t="s">
        <v>2329</v>
      </c>
      <c r="C1137" s="247" t="s">
        <v>2323</v>
      </c>
      <c r="D1137" s="247"/>
      <c r="E1137" s="215"/>
      <c r="F1137" s="908"/>
      <c r="G1137" s="908"/>
      <c r="H1137" s="908"/>
      <c r="I1137" s="908"/>
      <c r="J1137" s="908"/>
      <c r="K1137" s="908"/>
      <c r="L1137" s="908"/>
      <c r="M1137" s="908"/>
      <c r="N1137" s="908" t="s">
        <v>37</v>
      </c>
      <c r="O1137" s="908" t="s">
        <v>37</v>
      </c>
      <c r="P1137" s="840" t="s">
        <v>2583</v>
      </c>
      <c r="Q1137" s="439" t="s">
        <v>2589</v>
      </c>
      <c r="R1137" s="92" t="s">
        <v>68</v>
      </c>
      <c r="S1137" s="19"/>
      <c r="T1137" s="19"/>
      <c r="U1137" s="19">
        <v>1</v>
      </c>
      <c r="V1137" s="19"/>
      <c r="X1137" s="143"/>
      <c r="Y1137" s="144"/>
      <c r="AB1137" s="137">
        <f t="shared" si="214"/>
        <v>0</v>
      </c>
      <c r="AC1137" s="137">
        <f t="shared" si="215"/>
        <v>0</v>
      </c>
      <c r="AD1137" s="137">
        <f t="shared" si="216"/>
        <v>0</v>
      </c>
      <c r="AE1137" s="137">
        <f t="shared" si="217"/>
        <v>0</v>
      </c>
      <c r="AF1137" s="137">
        <f t="shared" si="218"/>
        <v>0</v>
      </c>
      <c r="AG1137" s="137">
        <f t="shared" si="219"/>
        <v>0</v>
      </c>
      <c r="AH1137" s="137">
        <f t="shared" si="220"/>
        <v>0</v>
      </c>
      <c r="AI1137" s="137">
        <f t="shared" si="221"/>
        <v>1</v>
      </c>
      <c r="AJ1137" s="137">
        <f t="shared" si="222"/>
        <v>1</v>
      </c>
      <c r="AK1137" s="137">
        <f t="shared" si="223"/>
        <v>1</v>
      </c>
      <c r="AL1137" s="145"/>
      <c r="AM1137" s="133">
        <f t="shared" si="224"/>
        <v>0</v>
      </c>
      <c r="AO1137" s="133">
        <f t="shared" si="225"/>
        <v>1</v>
      </c>
    </row>
    <row r="1138" spans="1:41" s="133" customFormat="1" ht="15.75">
      <c r="A1138" s="594">
        <v>1130</v>
      </c>
      <c r="B1138" s="405" t="s">
        <v>2330</v>
      </c>
      <c r="C1138" s="247" t="s">
        <v>2323</v>
      </c>
      <c r="D1138" s="247"/>
      <c r="E1138" s="215"/>
      <c r="F1138" s="908"/>
      <c r="G1138" s="908"/>
      <c r="H1138" s="908"/>
      <c r="I1138" s="908"/>
      <c r="J1138" s="908"/>
      <c r="K1138" s="908"/>
      <c r="L1138" s="908"/>
      <c r="M1138" s="908"/>
      <c r="N1138" s="908" t="s">
        <v>37</v>
      </c>
      <c r="O1138" s="908" t="s">
        <v>37</v>
      </c>
      <c r="P1138" s="840" t="s">
        <v>2583</v>
      </c>
      <c r="Q1138" s="439" t="s">
        <v>2589</v>
      </c>
      <c r="R1138" s="92" t="s">
        <v>68</v>
      </c>
      <c r="S1138" s="19"/>
      <c r="T1138" s="19"/>
      <c r="U1138" s="19">
        <v>1</v>
      </c>
      <c r="V1138" s="19"/>
      <c r="X1138" s="143"/>
      <c r="Y1138" s="144"/>
      <c r="AB1138" s="137">
        <f t="shared" si="214"/>
        <v>0</v>
      </c>
      <c r="AC1138" s="137">
        <f t="shared" si="215"/>
        <v>0</v>
      </c>
      <c r="AD1138" s="137">
        <f t="shared" si="216"/>
        <v>0</v>
      </c>
      <c r="AE1138" s="137">
        <f t="shared" si="217"/>
        <v>0</v>
      </c>
      <c r="AF1138" s="137">
        <f t="shared" si="218"/>
        <v>0</v>
      </c>
      <c r="AG1138" s="137">
        <f t="shared" si="219"/>
        <v>0</v>
      </c>
      <c r="AH1138" s="137">
        <f t="shared" si="220"/>
        <v>0</v>
      </c>
      <c r="AI1138" s="137">
        <f t="shared" si="221"/>
        <v>1</v>
      </c>
      <c r="AJ1138" s="137">
        <f t="shared" si="222"/>
        <v>1</v>
      </c>
      <c r="AK1138" s="137">
        <f t="shared" si="223"/>
        <v>1</v>
      </c>
      <c r="AL1138" s="145"/>
      <c r="AM1138" s="133">
        <f t="shared" si="224"/>
        <v>0</v>
      </c>
      <c r="AO1138" s="133">
        <f t="shared" si="225"/>
        <v>1</v>
      </c>
    </row>
    <row r="1139" spans="1:41" s="133" customFormat="1" ht="15.75">
      <c r="A1139" s="594">
        <v>1131</v>
      </c>
      <c r="B1139" s="405" t="s">
        <v>2331</v>
      </c>
      <c r="C1139" s="247" t="s">
        <v>2332</v>
      </c>
      <c r="D1139" s="247"/>
      <c r="E1139" s="215"/>
      <c r="F1139" s="909" t="s">
        <v>37</v>
      </c>
      <c r="G1139" s="909" t="s">
        <v>37</v>
      </c>
      <c r="H1139" s="909"/>
      <c r="I1139" s="909"/>
      <c r="J1139" s="909"/>
      <c r="K1139" s="909"/>
      <c r="L1139" s="909"/>
      <c r="M1139" s="909"/>
      <c r="N1139" s="909" t="s">
        <v>37</v>
      </c>
      <c r="O1139" s="909"/>
      <c r="P1139" s="840" t="s">
        <v>1812</v>
      </c>
      <c r="Q1139" s="439" t="s">
        <v>2589</v>
      </c>
      <c r="R1139" s="92" t="s">
        <v>68</v>
      </c>
      <c r="S1139" s="19"/>
      <c r="T1139" s="19"/>
      <c r="U1139" s="19">
        <v>1</v>
      </c>
      <c r="V1139" s="19"/>
      <c r="X1139" s="143"/>
      <c r="Y1139" s="144"/>
      <c r="AB1139" s="137">
        <f t="shared" si="214"/>
        <v>1</v>
      </c>
      <c r="AC1139" s="137">
        <f t="shared" si="215"/>
        <v>0</v>
      </c>
      <c r="AD1139" s="137">
        <f t="shared" si="216"/>
        <v>0</v>
      </c>
      <c r="AE1139" s="137">
        <f t="shared" si="217"/>
        <v>0</v>
      </c>
      <c r="AF1139" s="137">
        <f t="shared" si="218"/>
        <v>0</v>
      </c>
      <c r="AG1139" s="137">
        <f t="shared" si="219"/>
        <v>0</v>
      </c>
      <c r="AH1139" s="137">
        <f t="shared" si="220"/>
        <v>0</v>
      </c>
      <c r="AI1139" s="137">
        <f t="shared" si="221"/>
        <v>1</v>
      </c>
      <c r="AJ1139" s="137">
        <f t="shared" si="222"/>
        <v>0</v>
      </c>
      <c r="AK1139" s="137">
        <f t="shared" si="223"/>
        <v>1</v>
      </c>
      <c r="AL1139" s="145"/>
      <c r="AM1139" s="133">
        <f t="shared" si="224"/>
        <v>0</v>
      </c>
      <c r="AO1139" s="133">
        <f t="shared" si="225"/>
        <v>1</v>
      </c>
    </row>
    <row r="1140" spans="1:41" s="133" customFormat="1" ht="15.75">
      <c r="A1140" s="594">
        <v>1132</v>
      </c>
      <c r="B1140" s="405" t="s">
        <v>2333</v>
      </c>
      <c r="C1140" s="247" t="s">
        <v>2334</v>
      </c>
      <c r="D1140" s="247"/>
      <c r="E1140" s="215"/>
      <c r="F1140" s="909" t="s">
        <v>37</v>
      </c>
      <c r="G1140" s="909" t="s">
        <v>37</v>
      </c>
      <c r="H1140" s="909"/>
      <c r="I1140" s="909"/>
      <c r="J1140" s="909"/>
      <c r="K1140" s="909"/>
      <c r="L1140" s="909"/>
      <c r="M1140" s="909"/>
      <c r="N1140" s="909" t="s">
        <v>37</v>
      </c>
      <c r="O1140" s="909"/>
      <c r="P1140" s="840" t="s">
        <v>1812</v>
      </c>
      <c r="Q1140" s="439" t="s">
        <v>2589</v>
      </c>
      <c r="R1140" s="92" t="s">
        <v>68</v>
      </c>
      <c r="S1140" s="19"/>
      <c r="T1140" s="19"/>
      <c r="U1140" s="19">
        <v>1</v>
      </c>
      <c r="V1140" s="19"/>
      <c r="X1140" s="143"/>
      <c r="Y1140" s="144"/>
      <c r="AB1140" s="137">
        <f t="shared" si="214"/>
        <v>1</v>
      </c>
      <c r="AC1140" s="137">
        <f t="shared" si="215"/>
        <v>0</v>
      </c>
      <c r="AD1140" s="137">
        <f t="shared" si="216"/>
        <v>0</v>
      </c>
      <c r="AE1140" s="137">
        <f t="shared" si="217"/>
        <v>0</v>
      </c>
      <c r="AF1140" s="137">
        <f t="shared" si="218"/>
        <v>0</v>
      </c>
      <c r="AG1140" s="137">
        <f t="shared" si="219"/>
        <v>0</v>
      </c>
      <c r="AH1140" s="137">
        <f t="shared" si="220"/>
        <v>0</v>
      </c>
      <c r="AI1140" s="137">
        <f t="shared" si="221"/>
        <v>1</v>
      </c>
      <c r="AJ1140" s="137">
        <f t="shared" si="222"/>
        <v>0</v>
      </c>
      <c r="AK1140" s="137">
        <f t="shared" si="223"/>
        <v>1</v>
      </c>
      <c r="AL1140" s="145"/>
      <c r="AM1140" s="133">
        <f t="shared" si="224"/>
        <v>0</v>
      </c>
      <c r="AO1140" s="133">
        <f t="shared" si="225"/>
        <v>1</v>
      </c>
    </row>
    <row r="1141" spans="1:41" s="133" customFormat="1" ht="15.75">
      <c r="A1141" s="594">
        <v>1133</v>
      </c>
      <c r="B1141" s="405" t="s">
        <v>2335</v>
      </c>
      <c r="C1141" s="247" t="s">
        <v>2336</v>
      </c>
      <c r="D1141" s="247"/>
      <c r="E1141" s="215"/>
      <c r="F1141" s="908" t="s">
        <v>37</v>
      </c>
      <c r="G1141" s="908" t="s">
        <v>37</v>
      </c>
      <c r="H1141" s="908"/>
      <c r="I1141" s="908"/>
      <c r="J1141" s="908" t="s">
        <v>37</v>
      </c>
      <c r="K1141" s="908"/>
      <c r="L1141" s="908"/>
      <c r="M1141" s="908"/>
      <c r="N1141" s="908" t="s">
        <v>37</v>
      </c>
      <c r="O1141" s="908"/>
      <c r="P1141" s="840" t="s">
        <v>1812</v>
      </c>
      <c r="Q1141" s="439" t="s">
        <v>2589</v>
      </c>
      <c r="R1141" s="92" t="s">
        <v>68</v>
      </c>
      <c r="S1141" s="19"/>
      <c r="T1141" s="19"/>
      <c r="U1141" s="19">
        <v>1</v>
      </c>
      <c r="V1141" s="19"/>
      <c r="X1141" s="143"/>
      <c r="Y1141" s="144"/>
      <c r="AB1141" s="137">
        <f t="shared" si="214"/>
        <v>1</v>
      </c>
      <c r="AC1141" s="137">
        <f t="shared" si="215"/>
        <v>0</v>
      </c>
      <c r="AD1141" s="137">
        <f t="shared" si="216"/>
        <v>0</v>
      </c>
      <c r="AE1141" s="137">
        <f t="shared" si="217"/>
        <v>1</v>
      </c>
      <c r="AF1141" s="137">
        <f t="shared" si="218"/>
        <v>0</v>
      </c>
      <c r="AG1141" s="137">
        <f t="shared" si="219"/>
        <v>0</v>
      </c>
      <c r="AH1141" s="137">
        <f t="shared" si="220"/>
        <v>0</v>
      </c>
      <c r="AI1141" s="137">
        <f t="shared" si="221"/>
        <v>1</v>
      </c>
      <c r="AJ1141" s="137">
        <f t="shared" si="222"/>
        <v>0</v>
      </c>
      <c r="AK1141" s="137">
        <f t="shared" si="223"/>
        <v>1</v>
      </c>
      <c r="AL1141" s="145"/>
      <c r="AM1141" s="133">
        <f t="shared" si="224"/>
        <v>0</v>
      </c>
      <c r="AO1141" s="133">
        <f t="shared" si="225"/>
        <v>1</v>
      </c>
    </row>
    <row r="1142" spans="1:41" s="133" customFormat="1" ht="15.75">
      <c r="A1142" s="594">
        <v>1134</v>
      </c>
      <c r="B1142" s="405" t="s">
        <v>2337</v>
      </c>
      <c r="C1142" s="247" t="s">
        <v>2336</v>
      </c>
      <c r="D1142" s="247"/>
      <c r="E1142" s="215"/>
      <c r="F1142" s="909" t="s">
        <v>37</v>
      </c>
      <c r="G1142" s="909"/>
      <c r="H1142" s="909"/>
      <c r="I1142" s="909"/>
      <c r="J1142" s="909"/>
      <c r="K1142" s="909"/>
      <c r="L1142" s="909"/>
      <c r="M1142" s="909"/>
      <c r="N1142" s="909" t="s">
        <v>37</v>
      </c>
      <c r="O1142" s="909"/>
      <c r="P1142" s="840" t="s">
        <v>1812</v>
      </c>
      <c r="Q1142" s="439" t="s">
        <v>2589</v>
      </c>
      <c r="R1142" s="92" t="s">
        <v>68</v>
      </c>
      <c r="S1142" s="19"/>
      <c r="T1142" s="19"/>
      <c r="U1142" s="19">
        <v>1</v>
      </c>
      <c r="V1142" s="19"/>
      <c r="X1142" s="143"/>
      <c r="Y1142" s="144"/>
      <c r="AB1142" s="137">
        <f t="shared" si="214"/>
        <v>0</v>
      </c>
      <c r="AC1142" s="137">
        <f t="shared" si="215"/>
        <v>0</v>
      </c>
      <c r="AD1142" s="137">
        <f t="shared" si="216"/>
        <v>0</v>
      </c>
      <c r="AE1142" s="137">
        <f t="shared" si="217"/>
        <v>0</v>
      </c>
      <c r="AF1142" s="137">
        <f t="shared" si="218"/>
        <v>0</v>
      </c>
      <c r="AG1142" s="137">
        <f t="shared" si="219"/>
        <v>0</v>
      </c>
      <c r="AH1142" s="137">
        <f t="shared" si="220"/>
        <v>0</v>
      </c>
      <c r="AI1142" s="137">
        <f t="shared" si="221"/>
        <v>1</v>
      </c>
      <c r="AJ1142" s="137">
        <f t="shared" si="222"/>
        <v>0</v>
      </c>
      <c r="AK1142" s="137">
        <f t="shared" si="223"/>
        <v>1</v>
      </c>
      <c r="AL1142" s="145"/>
      <c r="AM1142" s="133">
        <f t="shared" si="224"/>
        <v>0</v>
      </c>
      <c r="AO1142" s="133">
        <f t="shared" si="225"/>
        <v>1</v>
      </c>
    </row>
    <row r="1143" spans="1:41" s="133" customFormat="1" ht="15.75">
      <c r="A1143" s="594">
        <v>1135</v>
      </c>
      <c r="B1143" s="405" t="s">
        <v>2338</v>
      </c>
      <c r="C1143" s="247" t="s">
        <v>2336</v>
      </c>
      <c r="D1143" s="247"/>
      <c r="E1143" s="215"/>
      <c r="F1143" s="908" t="s">
        <v>37</v>
      </c>
      <c r="G1143" s="908" t="s">
        <v>37</v>
      </c>
      <c r="H1143" s="908"/>
      <c r="I1143" s="908"/>
      <c r="J1143" s="908" t="s">
        <v>37</v>
      </c>
      <c r="K1143" s="908"/>
      <c r="L1143" s="908"/>
      <c r="M1143" s="908"/>
      <c r="N1143" s="908" t="s">
        <v>37</v>
      </c>
      <c r="O1143" s="908"/>
      <c r="P1143" s="840" t="s">
        <v>1812</v>
      </c>
      <c r="Q1143" s="439" t="s">
        <v>2589</v>
      </c>
      <c r="R1143" s="92" t="s">
        <v>68</v>
      </c>
      <c r="S1143" s="19"/>
      <c r="T1143" s="19"/>
      <c r="U1143" s="19">
        <v>1</v>
      </c>
      <c r="V1143" s="19"/>
      <c r="X1143" s="143"/>
      <c r="Y1143" s="144"/>
      <c r="AB1143" s="137">
        <f t="shared" si="214"/>
        <v>1</v>
      </c>
      <c r="AC1143" s="137">
        <f t="shared" si="215"/>
        <v>0</v>
      </c>
      <c r="AD1143" s="137">
        <f t="shared" si="216"/>
        <v>0</v>
      </c>
      <c r="AE1143" s="137">
        <f t="shared" si="217"/>
        <v>1</v>
      </c>
      <c r="AF1143" s="137">
        <f t="shared" si="218"/>
        <v>0</v>
      </c>
      <c r="AG1143" s="137">
        <f t="shared" si="219"/>
        <v>0</v>
      </c>
      <c r="AH1143" s="137">
        <f t="shared" si="220"/>
        <v>0</v>
      </c>
      <c r="AI1143" s="137">
        <f t="shared" si="221"/>
        <v>1</v>
      </c>
      <c r="AJ1143" s="137">
        <f t="shared" si="222"/>
        <v>0</v>
      </c>
      <c r="AK1143" s="137">
        <f t="shared" si="223"/>
        <v>1</v>
      </c>
      <c r="AL1143" s="145"/>
      <c r="AM1143" s="133">
        <f t="shared" si="224"/>
        <v>0</v>
      </c>
      <c r="AO1143" s="133">
        <f t="shared" si="225"/>
        <v>1</v>
      </c>
    </row>
    <row r="1144" spans="1:41" s="133" customFormat="1" ht="15.75">
      <c r="A1144" s="594">
        <v>1136</v>
      </c>
      <c r="B1144" s="405" t="s">
        <v>2339</v>
      </c>
      <c r="C1144" s="247" t="s">
        <v>2340</v>
      </c>
      <c r="D1144" s="247"/>
      <c r="E1144" s="215"/>
      <c r="F1144" s="909" t="s">
        <v>37</v>
      </c>
      <c r="G1144" s="909" t="s">
        <v>37</v>
      </c>
      <c r="H1144" s="909"/>
      <c r="I1144" s="909"/>
      <c r="J1144" s="909" t="s">
        <v>37</v>
      </c>
      <c r="K1144" s="909"/>
      <c r="L1144" s="909"/>
      <c r="M1144" s="909"/>
      <c r="N1144" s="909" t="s">
        <v>37</v>
      </c>
      <c r="O1144" s="909"/>
      <c r="P1144" s="840" t="s">
        <v>1812</v>
      </c>
      <c r="Q1144" s="439" t="s">
        <v>2589</v>
      </c>
      <c r="R1144" s="92" t="s">
        <v>67</v>
      </c>
      <c r="S1144" s="19"/>
      <c r="T1144" s="19"/>
      <c r="U1144" s="19">
        <v>1</v>
      </c>
      <c r="V1144" s="19"/>
      <c r="X1144" s="143"/>
      <c r="Y1144" s="144"/>
      <c r="AB1144" s="137">
        <f t="shared" si="214"/>
        <v>1</v>
      </c>
      <c r="AC1144" s="137">
        <f t="shared" si="215"/>
        <v>0</v>
      </c>
      <c r="AD1144" s="137">
        <f t="shared" si="216"/>
        <v>0</v>
      </c>
      <c r="AE1144" s="137">
        <f t="shared" si="217"/>
        <v>1</v>
      </c>
      <c r="AF1144" s="137">
        <f t="shared" si="218"/>
        <v>0</v>
      </c>
      <c r="AG1144" s="137">
        <f t="shared" si="219"/>
        <v>0</v>
      </c>
      <c r="AH1144" s="137">
        <f t="shared" si="220"/>
        <v>0</v>
      </c>
      <c r="AI1144" s="137">
        <f t="shared" si="221"/>
        <v>1</v>
      </c>
      <c r="AJ1144" s="137">
        <f t="shared" si="222"/>
        <v>0</v>
      </c>
      <c r="AK1144" s="137">
        <f t="shared" si="223"/>
        <v>1</v>
      </c>
      <c r="AL1144" s="145"/>
      <c r="AM1144" s="133">
        <f t="shared" si="224"/>
        <v>0</v>
      </c>
      <c r="AO1144" s="133">
        <f t="shared" si="225"/>
        <v>1</v>
      </c>
    </row>
    <row r="1145" spans="1:41" s="133" customFormat="1" ht="15.75">
      <c r="A1145" s="594">
        <v>1137</v>
      </c>
      <c r="B1145" s="407" t="s">
        <v>2341</v>
      </c>
      <c r="C1145" s="247" t="s">
        <v>2340</v>
      </c>
      <c r="D1145" s="247"/>
      <c r="E1145" s="215"/>
      <c r="F1145" s="909" t="s">
        <v>37</v>
      </c>
      <c r="G1145" s="909"/>
      <c r="H1145" s="909"/>
      <c r="I1145" s="909"/>
      <c r="J1145" s="909"/>
      <c r="K1145" s="909"/>
      <c r="L1145" s="909"/>
      <c r="M1145" s="909"/>
      <c r="N1145" s="909" t="s">
        <v>37</v>
      </c>
      <c r="O1145" s="909"/>
      <c r="P1145" s="840" t="s">
        <v>1812</v>
      </c>
      <c r="Q1145" s="439" t="s">
        <v>2589</v>
      </c>
      <c r="R1145" s="92" t="s">
        <v>68</v>
      </c>
      <c r="S1145" s="19"/>
      <c r="T1145" s="19"/>
      <c r="U1145" s="19">
        <v>1</v>
      </c>
      <c r="V1145" s="19"/>
      <c r="X1145" s="143"/>
      <c r="Y1145" s="144"/>
      <c r="AB1145" s="137">
        <f t="shared" si="214"/>
        <v>0</v>
      </c>
      <c r="AC1145" s="137">
        <f t="shared" si="215"/>
        <v>0</v>
      </c>
      <c r="AD1145" s="137">
        <f t="shared" si="216"/>
        <v>0</v>
      </c>
      <c r="AE1145" s="137">
        <f t="shared" si="217"/>
        <v>0</v>
      </c>
      <c r="AF1145" s="137">
        <f t="shared" si="218"/>
        <v>0</v>
      </c>
      <c r="AG1145" s="137">
        <f t="shared" si="219"/>
        <v>0</v>
      </c>
      <c r="AH1145" s="137">
        <f t="shared" si="220"/>
        <v>0</v>
      </c>
      <c r="AI1145" s="137">
        <f t="shared" si="221"/>
        <v>1</v>
      </c>
      <c r="AJ1145" s="137">
        <f t="shared" si="222"/>
        <v>0</v>
      </c>
      <c r="AK1145" s="137">
        <f t="shared" si="223"/>
        <v>1</v>
      </c>
      <c r="AL1145" s="145"/>
      <c r="AM1145" s="133">
        <f t="shared" si="224"/>
        <v>0</v>
      </c>
      <c r="AO1145" s="133">
        <f t="shared" si="225"/>
        <v>1</v>
      </c>
    </row>
    <row r="1146" spans="1:41" s="133" customFormat="1" ht="15.75">
      <c r="A1146" s="594">
        <v>1138</v>
      </c>
      <c r="B1146" s="407" t="s">
        <v>2342</v>
      </c>
      <c r="C1146" s="247" t="s">
        <v>2340</v>
      </c>
      <c r="D1146" s="247"/>
      <c r="E1146" s="215"/>
      <c r="F1146" s="908" t="s">
        <v>37</v>
      </c>
      <c r="G1146" s="908" t="s">
        <v>37</v>
      </c>
      <c r="H1146" s="908"/>
      <c r="I1146" s="908"/>
      <c r="J1146" s="908" t="s">
        <v>37</v>
      </c>
      <c r="K1146" s="908"/>
      <c r="L1146" s="908"/>
      <c r="M1146" s="908"/>
      <c r="N1146" s="908" t="s">
        <v>37</v>
      </c>
      <c r="O1146" s="908"/>
      <c r="P1146" s="840" t="s">
        <v>1812</v>
      </c>
      <c r="Q1146" s="439" t="s">
        <v>2589</v>
      </c>
      <c r="R1146" s="92" t="s">
        <v>68</v>
      </c>
      <c r="S1146" s="19"/>
      <c r="T1146" s="19"/>
      <c r="U1146" s="19">
        <v>1</v>
      </c>
      <c r="V1146" s="19"/>
      <c r="X1146" s="143"/>
      <c r="Y1146" s="144"/>
      <c r="AB1146" s="137">
        <f t="shared" si="214"/>
        <v>1</v>
      </c>
      <c r="AC1146" s="137">
        <f t="shared" si="215"/>
        <v>0</v>
      </c>
      <c r="AD1146" s="137">
        <f t="shared" si="216"/>
        <v>0</v>
      </c>
      <c r="AE1146" s="137">
        <f t="shared" si="217"/>
        <v>1</v>
      </c>
      <c r="AF1146" s="137">
        <f t="shared" si="218"/>
        <v>0</v>
      </c>
      <c r="AG1146" s="137">
        <f t="shared" si="219"/>
        <v>0</v>
      </c>
      <c r="AH1146" s="137">
        <f t="shared" si="220"/>
        <v>0</v>
      </c>
      <c r="AI1146" s="137">
        <f t="shared" si="221"/>
        <v>1</v>
      </c>
      <c r="AJ1146" s="137">
        <f t="shared" si="222"/>
        <v>0</v>
      </c>
      <c r="AK1146" s="137">
        <f t="shared" si="223"/>
        <v>1</v>
      </c>
      <c r="AL1146" s="145"/>
      <c r="AM1146" s="133">
        <f t="shared" si="224"/>
        <v>0</v>
      </c>
      <c r="AO1146" s="133">
        <f t="shared" si="225"/>
        <v>1</v>
      </c>
    </row>
    <row r="1147" spans="1:41" s="133" customFormat="1" ht="15.75">
      <c r="A1147" s="594">
        <v>1139</v>
      </c>
      <c r="B1147" s="407" t="s">
        <v>2343</v>
      </c>
      <c r="C1147" s="247" t="s">
        <v>2340</v>
      </c>
      <c r="D1147" s="247"/>
      <c r="E1147" s="215"/>
      <c r="F1147" s="908" t="s">
        <v>37</v>
      </c>
      <c r="G1147" s="908" t="s">
        <v>37</v>
      </c>
      <c r="H1147" s="908"/>
      <c r="I1147" s="908"/>
      <c r="J1147" s="908" t="s">
        <v>37</v>
      </c>
      <c r="K1147" s="908"/>
      <c r="L1147" s="908"/>
      <c r="M1147" s="908"/>
      <c r="N1147" s="908" t="s">
        <v>37</v>
      </c>
      <c r="O1147" s="908"/>
      <c r="P1147" s="840" t="s">
        <v>1812</v>
      </c>
      <c r="Q1147" s="439" t="s">
        <v>2589</v>
      </c>
      <c r="R1147" s="92" t="s">
        <v>68</v>
      </c>
      <c r="S1147" s="19"/>
      <c r="T1147" s="19"/>
      <c r="U1147" s="19">
        <v>1</v>
      </c>
      <c r="V1147" s="19"/>
      <c r="X1147" s="143"/>
      <c r="Y1147" s="144"/>
      <c r="AB1147" s="137">
        <f t="shared" si="214"/>
        <v>1</v>
      </c>
      <c r="AC1147" s="137">
        <f t="shared" si="215"/>
        <v>0</v>
      </c>
      <c r="AD1147" s="137">
        <f t="shared" si="216"/>
        <v>0</v>
      </c>
      <c r="AE1147" s="137">
        <f t="shared" si="217"/>
        <v>1</v>
      </c>
      <c r="AF1147" s="137">
        <f t="shared" si="218"/>
        <v>0</v>
      </c>
      <c r="AG1147" s="137">
        <f t="shared" si="219"/>
        <v>0</v>
      </c>
      <c r="AH1147" s="137">
        <f t="shared" si="220"/>
        <v>0</v>
      </c>
      <c r="AI1147" s="137">
        <f t="shared" si="221"/>
        <v>1</v>
      </c>
      <c r="AJ1147" s="137">
        <f t="shared" si="222"/>
        <v>0</v>
      </c>
      <c r="AK1147" s="137">
        <f t="shared" si="223"/>
        <v>1</v>
      </c>
      <c r="AL1147" s="145"/>
      <c r="AM1147" s="133">
        <f t="shared" si="224"/>
        <v>0</v>
      </c>
      <c r="AO1147" s="133">
        <f t="shared" si="225"/>
        <v>1</v>
      </c>
    </row>
    <row r="1148" spans="1:41" s="133" customFormat="1" ht="15.75">
      <c r="A1148" s="594">
        <v>1140</v>
      </c>
      <c r="B1148" s="407" t="s">
        <v>2344</v>
      </c>
      <c r="C1148" s="247" t="s">
        <v>2340</v>
      </c>
      <c r="D1148" s="247"/>
      <c r="E1148" s="215"/>
      <c r="F1148" s="908" t="s">
        <v>37</v>
      </c>
      <c r="G1148" s="908" t="s">
        <v>37</v>
      </c>
      <c r="H1148" s="908"/>
      <c r="I1148" s="908"/>
      <c r="J1148" s="908" t="s">
        <v>37</v>
      </c>
      <c r="K1148" s="908"/>
      <c r="L1148" s="908"/>
      <c r="M1148" s="908"/>
      <c r="N1148" s="908" t="s">
        <v>37</v>
      </c>
      <c r="O1148" s="908"/>
      <c r="P1148" s="840" t="s">
        <v>1812</v>
      </c>
      <c r="Q1148" s="439" t="s">
        <v>2589</v>
      </c>
      <c r="R1148" s="92" t="s">
        <v>68</v>
      </c>
      <c r="S1148" s="19"/>
      <c r="T1148" s="19"/>
      <c r="U1148" s="19">
        <v>1</v>
      </c>
      <c r="V1148" s="19"/>
      <c r="X1148" s="143"/>
      <c r="Y1148" s="144"/>
      <c r="AB1148" s="137">
        <f t="shared" si="214"/>
        <v>1</v>
      </c>
      <c r="AC1148" s="137">
        <f t="shared" si="215"/>
        <v>0</v>
      </c>
      <c r="AD1148" s="137">
        <f t="shared" si="216"/>
        <v>0</v>
      </c>
      <c r="AE1148" s="137">
        <f t="shared" si="217"/>
        <v>1</v>
      </c>
      <c r="AF1148" s="137">
        <f t="shared" si="218"/>
        <v>0</v>
      </c>
      <c r="AG1148" s="137">
        <f t="shared" si="219"/>
        <v>0</v>
      </c>
      <c r="AH1148" s="137">
        <f t="shared" si="220"/>
        <v>0</v>
      </c>
      <c r="AI1148" s="137">
        <f t="shared" si="221"/>
        <v>1</v>
      </c>
      <c r="AJ1148" s="137">
        <f t="shared" si="222"/>
        <v>0</v>
      </c>
      <c r="AK1148" s="137">
        <f t="shared" si="223"/>
        <v>1</v>
      </c>
      <c r="AL1148" s="145"/>
      <c r="AM1148" s="133">
        <f t="shared" si="224"/>
        <v>0</v>
      </c>
      <c r="AO1148" s="133">
        <f t="shared" si="225"/>
        <v>1</v>
      </c>
    </row>
    <row r="1149" spans="1:41" s="133" customFormat="1" ht="15.75">
      <c r="A1149" s="594">
        <v>1141</v>
      </c>
      <c r="B1149" s="407" t="s">
        <v>2345</v>
      </c>
      <c r="C1149" s="247" t="s">
        <v>2340</v>
      </c>
      <c r="D1149" s="247"/>
      <c r="E1149" s="215"/>
      <c r="F1149" s="909" t="s">
        <v>37</v>
      </c>
      <c r="G1149" s="909" t="s">
        <v>37</v>
      </c>
      <c r="H1149" s="909"/>
      <c r="I1149" s="909"/>
      <c r="J1149" s="909" t="s">
        <v>37</v>
      </c>
      <c r="K1149" s="909"/>
      <c r="L1149" s="909"/>
      <c r="M1149" s="909"/>
      <c r="N1149" s="909" t="s">
        <v>37</v>
      </c>
      <c r="O1149" s="909"/>
      <c r="P1149" s="840" t="s">
        <v>1812</v>
      </c>
      <c r="Q1149" s="439" t="s">
        <v>2589</v>
      </c>
      <c r="R1149" s="92" t="s">
        <v>68</v>
      </c>
      <c r="S1149" s="19"/>
      <c r="T1149" s="19"/>
      <c r="U1149" s="19">
        <v>1</v>
      </c>
      <c r="V1149" s="19"/>
      <c r="X1149" s="143"/>
      <c r="Y1149" s="144"/>
      <c r="AB1149" s="137">
        <f t="shared" si="214"/>
        <v>1</v>
      </c>
      <c r="AC1149" s="137">
        <f t="shared" si="215"/>
        <v>0</v>
      </c>
      <c r="AD1149" s="137">
        <f t="shared" si="216"/>
        <v>0</v>
      </c>
      <c r="AE1149" s="137">
        <f t="shared" si="217"/>
        <v>1</v>
      </c>
      <c r="AF1149" s="137">
        <f t="shared" si="218"/>
        <v>0</v>
      </c>
      <c r="AG1149" s="137">
        <f t="shared" si="219"/>
        <v>0</v>
      </c>
      <c r="AH1149" s="137">
        <f t="shared" si="220"/>
        <v>0</v>
      </c>
      <c r="AI1149" s="137">
        <f t="shared" si="221"/>
        <v>1</v>
      </c>
      <c r="AJ1149" s="137">
        <f t="shared" si="222"/>
        <v>0</v>
      </c>
      <c r="AK1149" s="137">
        <f t="shared" si="223"/>
        <v>1</v>
      </c>
      <c r="AL1149" s="145"/>
      <c r="AM1149" s="133">
        <f t="shared" si="224"/>
        <v>0</v>
      </c>
      <c r="AO1149" s="133">
        <f t="shared" si="225"/>
        <v>1</v>
      </c>
    </row>
    <row r="1150" spans="1:41" s="133" customFormat="1" ht="15.75">
      <c r="A1150" s="594">
        <v>1142</v>
      </c>
      <c r="B1150" s="407" t="s">
        <v>2346</v>
      </c>
      <c r="C1150" s="247" t="s">
        <v>2340</v>
      </c>
      <c r="D1150" s="247"/>
      <c r="E1150" s="215"/>
      <c r="F1150" s="909" t="s">
        <v>37</v>
      </c>
      <c r="G1150" s="909" t="s">
        <v>37</v>
      </c>
      <c r="H1150" s="909"/>
      <c r="I1150" s="909"/>
      <c r="J1150" s="909" t="s">
        <v>37</v>
      </c>
      <c r="K1150" s="909"/>
      <c r="L1150" s="909"/>
      <c r="M1150" s="909"/>
      <c r="N1150" s="909" t="s">
        <v>37</v>
      </c>
      <c r="O1150" s="909"/>
      <c r="P1150" s="840" t="s">
        <v>1812</v>
      </c>
      <c r="Q1150" s="439" t="s">
        <v>2589</v>
      </c>
      <c r="R1150" s="92" t="s">
        <v>67</v>
      </c>
      <c r="S1150" s="19"/>
      <c r="T1150" s="19"/>
      <c r="U1150" s="19">
        <v>1</v>
      </c>
      <c r="V1150" s="19"/>
      <c r="X1150" s="143"/>
      <c r="Y1150" s="144"/>
      <c r="AB1150" s="137">
        <f t="shared" si="214"/>
        <v>1</v>
      </c>
      <c r="AC1150" s="137">
        <f t="shared" si="215"/>
        <v>0</v>
      </c>
      <c r="AD1150" s="137">
        <f t="shared" si="216"/>
        <v>0</v>
      </c>
      <c r="AE1150" s="137">
        <f t="shared" si="217"/>
        <v>1</v>
      </c>
      <c r="AF1150" s="137">
        <f t="shared" si="218"/>
        <v>0</v>
      </c>
      <c r="AG1150" s="137">
        <f t="shared" si="219"/>
        <v>0</v>
      </c>
      <c r="AH1150" s="137">
        <f t="shared" si="220"/>
        <v>0</v>
      </c>
      <c r="AI1150" s="137">
        <f t="shared" si="221"/>
        <v>1</v>
      </c>
      <c r="AJ1150" s="137">
        <f t="shared" si="222"/>
        <v>0</v>
      </c>
      <c r="AK1150" s="137">
        <f t="shared" si="223"/>
        <v>1</v>
      </c>
      <c r="AL1150" s="145"/>
      <c r="AM1150" s="133">
        <f t="shared" si="224"/>
        <v>0</v>
      </c>
      <c r="AO1150" s="133">
        <f t="shared" si="225"/>
        <v>1</v>
      </c>
    </row>
    <row r="1151" spans="1:41" s="133" customFormat="1" ht="15.75">
      <c r="A1151" s="594">
        <v>1143</v>
      </c>
      <c r="B1151" s="407" t="s">
        <v>2347</v>
      </c>
      <c r="C1151" s="247" t="s">
        <v>2340</v>
      </c>
      <c r="D1151" s="247"/>
      <c r="E1151" s="215"/>
      <c r="F1151" s="908" t="s">
        <v>37</v>
      </c>
      <c r="G1151" s="908" t="s">
        <v>37</v>
      </c>
      <c r="H1151" s="908"/>
      <c r="I1151" s="908"/>
      <c r="J1151" s="908" t="s">
        <v>37</v>
      </c>
      <c r="K1151" s="908"/>
      <c r="L1151" s="908"/>
      <c r="M1151" s="908"/>
      <c r="N1151" s="908" t="s">
        <v>37</v>
      </c>
      <c r="O1151" s="908"/>
      <c r="P1151" s="840" t="s">
        <v>1812</v>
      </c>
      <c r="Q1151" s="439" t="s">
        <v>2589</v>
      </c>
      <c r="R1151" s="92" t="s">
        <v>68</v>
      </c>
      <c r="S1151" s="19"/>
      <c r="T1151" s="19"/>
      <c r="U1151" s="19">
        <v>1</v>
      </c>
      <c r="V1151" s="19"/>
      <c r="X1151" s="143"/>
      <c r="Y1151" s="144"/>
      <c r="AB1151" s="137">
        <f t="shared" si="214"/>
        <v>1</v>
      </c>
      <c r="AC1151" s="137">
        <f t="shared" si="215"/>
        <v>0</v>
      </c>
      <c r="AD1151" s="137">
        <f t="shared" si="216"/>
        <v>0</v>
      </c>
      <c r="AE1151" s="137">
        <f t="shared" si="217"/>
        <v>1</v>
      </c>
      <c r="AF1151" s="137">
        <f t="shared" si="218"/>
        <v>0</v>
      </c>
      <c r="AG1151" s="137">
        <f t="shared" si="219"/>
        <v>0</v>
      </c>
      <c r="AH1151" s="137">
        <f t="shared" si="220"/>
        <v>0</v>
      </c>
      <c r="AI1151" s="137">
        <f t="shared" si="221"/>
        <v>1</v>
      </c>
      <c r="AJ1151" s="137">
        <f t="shared" si="222"/>
        <v>0</v>
      </c>
      <c r="AK1151" s="137">
        <f t="shared" si="223"/>
        <v>1</v>
      </c>
      <c r="AL1151" s="145"/>
      <c r="AM1151" s="133">
        <f t="shared" si="224"/>
        <v>0</v>
      </c>
      <c r="AO1151" s="133">
        <f t="shared" si="225"/>
        <v>1</v>
      </c>
    </row>
    <row r="1152" spans="1:41" s="133" customFormat="1" ht="15.75">
      <c r="A1152" s="594">
        <v>1144</v>
      </c>
      <c r="B1152" s="407" t="s">
        <v>2348</v>
      </c>
      <c r="C1152" s="247" t="s">
        <v>2340</v>
      </c>
      <c r="D1152" s="247"/>
      <c r="E1152" s="215"/>
      <c r="F1152" s="908" t="s">
        <v>37</v>
      </c>
      <c r="G1152" s="908" t="s">
        <v>37</v>
      </c>
      <c r="H1152" s="908"/>
      <c r="I1152" s="908"/>
      <c r="J1152" s="908" t="s">
        <v>37</v>
      </c>
      <c r="K1152" s="908"/>
      <c r="L1152" s="908"/>
      <c r="M1152" s="908"/>
      <c r="N1152" s="908" t="s">
        <v>37</v>
      </c>
      <c r="O1152" s="908"/>
      <c r="P1152" s="840" t="s">
        <v>1812</v>
      </c>
      <c r="Q1152" s="439" t="s">
        <v>2589</v>
      </c>
      <c r="R1152" s="92" t="s">
        <v>68</v>
      </c>
      <c r="S1152" s="19"/>
      <c r="T1152" s="19"/>
      <c r="U1152" s="19">
        <v>1</v>
      </c>
      <c r="V1152" s="19"/>
      <c r="X1152" s="143"/>
      <c r="Y1152" s="144"/>
      <c r="AB1152" s="137">
        <f t="shared" si="214"/>
        <v>1</v>
      </c>
      <c r="AC1152" s="137">
        <f t="shared" si="215"/>
        <v>0</v>
      </c>
      <c r="AD1152" s="137">
        <f t="shared" si="216"/>
        <v>0</v>
      </c>
      <c r="AE1152" s="137">
        <f t="shared" si="217"/>
        <v>1</v>
      </c>
      <c r="AF1152" s="137">
        <f t="shared" si="218"/>
        <v>0</v>
      </c>
      <c r="AG1152" s="137">
        <f t="shared" si="219"/>
        <v>0</v>
      </c>
      <c r="AH1152" s="137">
        <f t="shared" si="220"/>
        <v>0</v>
      </c>
      <c r="AI1152" s="137">
        <f t="shared" si="221"/>
        <v>1</v>
      </c>
      <c r="AJ1152" s="137">
        <f t="shared" si="222"/>
        <v>0</v>
      </c>
      <c r="AK1152" s="137">
        <f t="shared" si="223"/>
        <v>1</v>
      </c>
      <c r="AL1152" s="145"/>
      <c r="AM1152" s="133">
        <f t="shared" si="224"/>
        <v>0</v>
      </c>
      <c r="AO1152" s="133">
        <f t="shared" si="225"/>
        <v>1</v>
      </c>
    </row>
    <row r="1153" spans="1:41" s="133" customFormat="1" ht="15.75">
      <c r="A1153" s="594">
        <v>1145</v>
      </c>
      <c r="B1153" s="405" t="s">
        <v>2349</v>
      </c>
      <c r="C1153" s="247" t="s">
        <v>2340</v>
      </c>
      <c r="D1153" s="247"/>
      <c r="E1153" s="215"/>
      <c r="F1153" s="908" t="s">
        <v>37</v>
      </c>
      <c r="G1153" s="908" t="s">
        <v>37</v>
      </c>
      <c r="H1153" s="908"/>
      <c r="I1153" s="908"/>
      <c r="J1153" s="908" t="s">
        <v>37</v>
      </c>
      <c r="K1153" s="908"/>
      <c r="L1153" s="908"/>
      <c r="M1153" s="908"/>
      <c r="N1153" s="908" t="s">
        <v>37</v>
      </c>
      <c r="O1153" s="908"/>
      <c r="P1153" s="840" t="s">
        <v>1812</v>
      </c>
      <c r="Q1153" s="439" t="s">
        <v>2589</v>
      </c>
      <c r="R1153" s="92" t="s">
        <v>68</v>
      </c>
      <c r="S1153" s="19"/>
      <c r="T1153" s="19"/>
      <c r="U1153" s="19">
        <v>1</v>
      </c>
      <c r="V1153" s="19"/>
      <c r="X1153" s="143"/>
      <c r="Y1153" s="144"/>
      <c r="AB1153" s="137">
        <f t="shared" si="214"/>
        <v>1</v>
      </c>
      <c r="AC1153" s="137">
        <f t="shared" si="215"/>
        <v>0</v>
      </c>
      <c r="AD1153" s="137">
        <f t="shared" si="216"/>
        <v>0</v>
      </c>
      <c r="AE1153" s="137">
        <f t="shared" si="217"/>
        <v>1</v>
      </c>
      <c r="AF1153" s="137">
        <f t="shared" si="218"/>
        <v>0</v>
      </c>
      <c r="AG1153" s="137">
        <f t="shared" si="219"/>
        <v>0</v>
      </c>
      <c r="AH1153" s="137">
        <f t="shared" si="220"/>
        <v>0</v>
      </c>
      <c r="AI1153" s="137">
        <f t="shared" si="221"/>
        <v>1</v>
      </c>
      <c r="AJ1153" s="137">
        <f t="shared" si="222"/>
        <v>0</v>
      </c>
      <c r="AK1153" s="137">
        <f t="shared" si="223"/>
        <v>1</v>
      </c>
      <c r="AL1153" s="145"/>
      <c r="AM1153" s="133">
        <f t="shared" si="224"/>
        <v>0</v>
      </c>
      <c r="AO1153" s="133">
        <f t="shared" si="225"/>
        <v>1</v>
      </c>
    </row>
    <row r="1154" spans="1:41" s="133" customFormat="1" ht="15.75">
      <c r="A1154" s="594">
        <v>1146</v>
      </c>
      <c r="B1154" s="405" t="s">
        <v>2350</v>
      </c>
      <c r="C1154" s="247" t="s">
        <v>2351</v>
      </c>
      <c r="D1154" s="247"/>
      <c r="E1154" s="215"/>
      <c r="F1154" s="908" t="s">
        <v>37</v>
      </c>
      <c r="G1154" s="908" t="s">
        <v>37</v>
      </c>
      <c r="H1154" s="908"/>
      <c r="I1154" s="908"/>
      <c r="J1154" s="908" t="s">
        <v>37</v>
      </c>
      <c r="K1154" s="908"/>
      <c r="L1154" s="908"/>
      <c r="M1154" s="908"/>
      <c r="N1154" s="908" t="s">
        <v>37</v>
      </c>
      <c r="O1154" s="908"/>
      <c r="P1154" s="840" t="s">
        <v>1812</v>
      </c>
      <c r="Q1154" s="439" t="s">
        <v>2589</v>
      </c>
      <c r="R1154" s="92" t="s">
        <v>68</v>
      </c>
      <c r="S1154" s="19"/>
      <c r="T1154" s="19"/>
      <c r="U1154" s="19">
        <v>1</v>
      </c>
      <c r="V1154" s="19"/>
      <c r="X1154" s="143"/>
      <c r="Y1154" s="144"/>
      <c r="AB1154" s="137">
        <f t="shared" si="214"/>
        <v>1</v>
      </c>
      <c r="AC1154" s="137">
        <f t="shared" si="215"/>
        <v>0</v>
      </c>
      <c r="AD1154" s="137">
        <f t="shared" si="216"/>
        <v>0</v>
      </c>
      <c r="AE1154" s="137">
        <f t="shared" si="217"/>
        <v>1</v>
      </c>
      <c r="AF1154" s="137">
        <f t="shared" si="218"/>
        <v>0</v>
      </c>
      <c r="AG1154" s="137">
        <f t="shared" si="219"/>
        <v>0</v>
      </c>
      <c r="AH1154" s="137">
        <f t="shared" si="220"/>
        <v>0</v>
      </c>
      <c r="AI1154" s="137">
        <f t="shared" si="221"/>
        <v>1</v>
      </c>
      <c r="AJ1154" s="137">
        <f t="shared" si="222"/>
        <v>0</v>
      </c>
      <c r="AK1154" s="137">
        <f t="shared" si="223"/>
        <v>1</v>
      </c>
      <c r="AL1154" s="145"/>
      <c r="AM1154" s="133">
        <f t="shared" si="224"/>
        <v>0</v>
      </c>
      <c r="AO1154" s="133">
        <f t="shared" si="225"/>
        <v>1</v>
      </c>
    </row>
    <row r="1155" spans="1:41" s="133" customFormat="1" ht="15.75">
      <c r="A1155" s="594">
        <v>1147</v>
      </c>
      <c r="B1155" s="405" t="s">
        <v>2352</v>
      </c>
      <c r="C1155" s="247" t="s">
        <v>2351</v>
      </c>
      <c r="D1155" s="247"/>
      <c r="E1155" s="215"/>
      <c r="F1155" s="909" t="s">
        <v>37</v>
      </c>
      <c r="G1155" s="909" t="s">
        <v>37</v>
      </c>
      <c r="H1155" s="909"/>
      <c r="I1155" s="909"/>
      <c r="J1155" s="909" t="s">
        <v>37</v>
      </c>
      <c r="K1155" s="909"/>
      <c r="L1155" s="909"/>
      <c r="M1155" s="909"/>
      <c r="N1155" s="909" t="s">
        <v>37</v>
      </c>
      <c r="O1155" s="909"/>
      <c r="P1155" s="840" t="s">
        <v>1812</v>
      </c>
      <c r="Q1155" s="439" t="s">
        <v>2589</v>
      </c>
      <c r="R1155" s="92" t="s">
        <v>67</v>
      </c>
      <c r="S1155" s="19"/>
      <c r="T1155" s="19"/>
      <c r="U1155" s="19">
        <v>1</v>
      </c>
      <c r="V1155" s="19"/>
      <c r="X1155" s="143"/>
      <c r="Y1155" s="144"/>
      <c r="AB1155" s="137">
        <f t="shared" si="214"/>
        <v>1</v>
      </c>
      <c r="AC1155" s="137">
        <f t="shared" si="215"/>
        <v>0</v>
      </c>
      <c r="AD1155" s="137">
        <f t="shared" si="216"/>
        <v>0</v>
      </c>
      <c r="AE1155" s="137">
        <f t="shared" si="217"/>
        <v>1</v>
      </c>
      <c r="AF1155" s="137">
        <f t="shared" si="218"/>
        <v>0</v>
      </c>
      <c r="AG1155" s="137">
        <f t="shared" si="219"/>
        <v>0</v>
      </c>
      <c r="AH1155" s="137">
        <f t="shared" si="220"/>
        <v>0</v>
      </c>
      <c r="AI1155" s="137">
        <f t="shared" si="221"/>
        <v>1</v>
      </c>
      <c r="AJ1155" s="137">
        <f t="shared" si="222"/>
        <v>0</v>
      </c>
      <c r="AK1155" s="137">
        <f t="shared" si="223"/>
        <v>1</v>
      </c>
      <c r="AL1155" s="145"/>
      <c r="AM1155" s="133">
        <f t="shared" si="224"/>
        <v>0</v>
      </c>
      <c r="AO1155" s="133">
        <f t="shared" si="225"/>
        <v>1</v>
      </c>
    </row>
    <row r="1156" spans="1:41" s="133" customFormat="1" ht="15.75">
      <c r="A1156" s="594">
        <v>1148</v>
      </c>
      <c r="B1156" s="405" t="s">
        <v>2353</v>
      </c>
      <c r="C1156" s="247" t="s">
        <v>2351</v>
      </c>
      <c r="D1156" s="247"/>
      <c r="E1156" s="215"/>
      <c r="F1156" s="908" t="s">
        <v>37</v>
      </c>
      <c r="G1156" s="908" t="s">
        <v>37</v>
      </c>
      <c r="H1156" s="908"/>
      <c r="I1156" s="908"/>
      <c r="J1156" s="908" t="s">
        <v>37</v>
      </c>
      <c r="K1156" s="908"/>
      <c r="L1156" s="908"/>
      <c r="M1156" s="908"/>
      <c r="N1156" s="908" t="s">
        <v>37</v>
      </c>
      <c r="O1156" s="908"/>
      <c r="P1156" s="840" t="s">
        <v>1812</v>
      </c>
      <c r="Q1156" s="439" t="s">
        <v>2589</v>
      </c>
      <c r="R1156" s="92" t="s">
        <v>68</v>
      </c>
      <c r="S1156" s="19"/>
      <c r="T1156" s="19"/>
      <c r="U1156" s="19">
        <v>1</v>
      </c>
      <c r="V1156" s="19"/>
      <c r="X1156" s="143"/>
      <c r="Y1156" s="144"/>
      <c r="AB1156" s="137">
        <f t="shared" si="214"/>
        <v>1</v>
      </c>
      <c r="AC1156" s="137">
        <f t="shared" si="215"/>
        <v>0</v>
      </c>
      <c r="AD1156" s="137">
        <f t="shared" si="216"/>
        <v>0</v>
      </c>
      <c r="AE1156" s="137">
        <f t="shared" si="217"/>
        <v>1</v>
      </c>
      <c r="AF1156" s="137">
        <f t="shared" si="218"/>
        <v>0</v>
      </c>
      <c r="AG1156" s="137">
        <f t="shared" si="219"/>
        <v>0</v>
      </c>
      <c r="AH1156" s="137">
        <f t="shared" si="220"/>
        <v>0</v>
      </c>
      <c r="AI1156" s="137">
        <f t="shared" si="221"/>
        <v>1</v>
      </c>
      <c r="AJ1156" s="137">
        <f t="shared" si="222"/>
        <v>0</v>
      </c>
      <c r="AK1156" s="137">
        <f t="shared" si="223"/>
        <v>1</v>
      </c>
      <c r="AL1156" s="145"/>
      <c r="AM1156" s="133">
        <f t="shared" si="224"/>
        <v>0</v>
      </c>
      <c r="AO1156" s="133">
        <f t="shared" si="225"/>
        <v>1</v>
      </c>
    </row>
    <row r="1157" spans="1:41" s="133" customFormat="1" ht="25.5">
      <c r="A1157" s="594">
        <v>1149</v>
      </c>
      <c r="B1157" s="405" t="s">
        <v>2354</v>
      </c>
      <c r="C1157" s="247" t="s">
        <v>2351</v>
      </c>
      <c r="D1157" s="247"/>
      <c r="E1157" s="215"/>
      <c r="F1157" s="908" t="s">
        <v>37</v>
      </c>
      <c r="G1157" s="908" t="s">
        <v>37</v>
      </c>
      <c r="H1157" s="908"/>
      <c r="I1157" s="908"/>
      <c r="J1157" s="908" t="s">
        <v>37</v>
      </c>
      <c r="K1157" s="908"/>
      <c r="L1157" s="908"/>
      <c r="M1157" s="908"/>
      <c r="N1157" s="908" t="s">
        <v>37</v>
      </c>
      <c r="O1157" s="908"/>
      <c r="P1157" s="840" t="s">
        <v>1812</v>
      </c>
      <c r="Q1157" s="439" t="s">
        <v>2589</v>
      </c>
      <c r="R1157" s="92" t="s">
        <v>68</v>
      </c>
      <c r="S1157" s="19"/>
      <c r="T1157" s="19"/>
      <c r="U1157" s="19">
        <v>1</v>
      </c>
      <c r="V1157" s="19"/>
      <c r="X1157" s="143"/>
      <c r="Y1157" s="144"/>
      <c r="AB1157" s="137">
        <f t="shared" si="214"/>
        <v>1</v>
      </c>
      <c r="AC1157" s="137">
        <f t="shared" si="215"/>
        <v>0</v>
      </c>
      <c r="AD1157" s="137">
        <f t="shared" si="216"/>
        <v>0</v>
      </c>
      <c r="AE1157" s="137">
        <f t="shared" si="217"/>
        <v>1</v>
      </c>
      <c r="AF1157" s="137">
        <f t="shared" si="218"/>
        <v>0</v>
      </c>
      <c r="AG1157" s="137">
        <f t="shared" si="219"/>
        <v>0</v>
      </c>
      <c r="AH1157" s="137">
        <f t="shared" si="220"/>
        <v>0</v>
      </c>
      <c r="AI1157" s="137">
        <f t="shared" si="221"/>
        <v>1</v>
      </c>
      <c r="AJ1157" s="137">
        <f t="shared" si="222"/>
        <v>0</v>
      </c>
      <c r="AK1157" s="137">
        <f t="shared" si="223"/>
        <v>1</v>
      </c>
      <c r="AL1157" s="145"/>
      <c r="AM1157" s="133">
        <f t="shared" si="224"/>
        <v>0</v>
      </c>
      <c r="AO1157" s="133">
        <f t="shared" si="225"/>
        <v>1</v>
      </c>
    </row>
    <row r="1158" spans="1:41" s="133" customFormat="1" ht="15.75">
      <c r="A1158" s="594">
        <v>1150</v>
      </c>
      <c r="B1158" s="405" t="s">
        <v>2355</v>
      </c>
      <c r="C1158" s="247" t="s">
        <v>2351</v>
      </c>
      <c r="D1158" s="247"/>
      <c r="E1158" s="215"/>
      <c r="F1158" s="908" t="s">
        <v>37</v>
      </c>
      <c r="G1158" s="908" t="s">
        <v>37</v>
      </c>
      <c r="H1158" s="908"/>
      <c r="I1158" s="908"/>
      <c r="J1158" s="908" t="s">
        <v>37</v>
      </c>
      <c r="K1158" s="908"/>
      <c r="L1158" s="908"/>
      <c r="M1158" s="908"/>
      <c r="N1158" s="908" t="s">
        <v>37</v>
      </c>
      <c r="O1158" s="908"/>
      <c r="P1158" s="840" t="s">
        <v>1812</v>
      </c>
      <c r="Q1158" s="439" t="s">
        <v>2589</v>
      </c>
      <c r="R1158" s="92" t="s">
        <v>68</v>
      </c>
      <c r="S1158" s="19"/>
      <c r="T1158" s="19"/>
      <c r="U1158" s="19">
        <v>1</v>
      </c>
      <c r="V1158" s="19"/>
      <c r="X1158" s="143"/>
      <c r="Y1158" s="144"/>
      <c r="AB1158" s="137">
        <f t="shared" si="214"/>
        <v>1</v>
      </c>
      <c r="AC1158" s="137">
        <f t="shared" si="215"/>
        <v>0</v>
      </c>
      <c r="AD1158" s="137">
        <f t="shared" si="216"/>
        <v>0</v>
      </c>
      <c r="AE1158" s="137">
        <f t="shared" si="217"/>
        <v>1</v>
      </c>
      <c r="AF1158" s="137">
        <f t="shared" si="218"/>
        <v>0</v>
      </c>
      <c r="AG1158" s="137">
        <f t="shared" si="219"/>
        <v>0</v>
      </c>
      <c r="AH1158" s="137">
        <f t="shared" si="220"/>
        <v>0</v>
      </c>
      <c r="AI1158" s="137">
        <f t="shared" si="221"/>
        <v>1</v>
      </c>
      <c r="AJ1158" s="137">
        <f t="shared" si="222"/>
        <v>0</v>
      </c>
      <c r="AK1158" s="137">
        <f t="shared" si="223"/>
        <v>1</v>
      </c>
      <c r="AL1158" s="145"/>
      <c r="AM1158" s="133">
        <f t="shared" si="224"/>
        <v>0</v>
      </c>
      <c r="AO1158" s="133">
        <f t="shared" si="225"/>
        <v>1</v>
      </c>
    </row>
    <row r="1159" spans="1:41" s="133" customFormat="1" ht="15.75">
      <c r="A1159" s="594">
        <v>1151</v>
      </c>
      <c r="B1159" s="405" t="s">
        <v>2356</v>
      </c>
      <c r="C1159" s="247" t="s">
        <v>2351</v>
      </c>
      <c r="D1159" s="247"/>
      <c r="E1159" s="215"/>
      <c r="F1159" s="908" t="s">
        <v>37</v>
      </c>
      <c r="G1159" s="908" t="s">
        <v>37</v>
      </c>
      <c r="H1159" s="908"/>
      <c r="I1159" s="908"/>
      <c r="J1159" s="908" t="s">
        <v>37</v>
      </c>
      <c r="K1159" s="908"/>
      <c r="L1159" s="908"/>
      <c r="M1159" s="908"/>
      <c r="N1159" s="908" t="s">
        <v>37</v>
      </c>
      <c r="O1159" s="908"/>
      <c r="P1159" s="840" t="s">
        <v>1812</v>
      </c>
      <c r="Q1159" s="439" t="s">
        <v>2589</v>
      </c>
      <c r="R1159" s="92" t="s">
        <v>68</v>
      </c>
      <c r="S1159" s="19"/>
      <c r="T1159" s="19"/>
      <c r="U1159" s="19">
        <v>1</v>
      </c>
      <c r="V1159" s="19"/>
      <c r="X1159" s="143"/>
      <c r="Y1159" s="144"/>
      <c r="AB1159" s="137">
        <f t="shared" si="214"/>
        <v>1</v>
      </c>
      <c r="AC1159" s="137">
        <f t="shared" si="215"/>
        <v>0</v>
      </c>
      <c r="AD1159" s="137">
        <f t="shared" si="216"/>
        <v>0</v>
      </c>
      <c r="AE1159" s="137">
        <f t="shared" si="217"/>
        <v>1</v>
      </c>
      <c r="AF1159" s="137">
        <f t="shared" si="218"/>
        <v>0</v>
      </c>
      <c r="AG1159" s="137">
        <f t="shared" si="219"/>
        <v>0</v>
      </c>
      <c r="AH1159" s="137">
        <f t="shared" si="220"/>
        <v>0</v>
      </c>
      <c r="AI1159" s="137">
        <f t="shared" si="221"/>
        <v>1</v>
      </c>
      <c r="AJ1159" s="137">
        <f t="shared" si="222"/>
        <v>0</v>
      </c>
      <c r="AK1159" s="137">
        <f t="shared" si="223"/>
        <v>1</v>
      </c>
      <c r="AL1159" s="145"/>
      <c r="AM1159" s="133">
        <f t="shared" si="224"/>
        <v>0</v>
      </c>
      <c r="AO1159" s="133">
        <f t="shared" si="225"/>
        <v>1</v>
      </c>
    </row>
    <row r="1160" spans="1:41" s="133" customFormat="1" ht="15.75">
      <c r="A1160" s="594">
        <v>1152</v>
      </c>
      <c r="B1160" s="407" t="s">
        <v>2357</v>
      </c>
      <c r="C1160" s="247" t="s">
        <v>2358</v>
      </c>
      <c r="D1160" s="247"/>
      <c r="E1160" s="215"/>
      <c r="F1160" s="909" t="s">
        <v>37</v>
      </c>
      <c r="G1160" s="909" t="s">
        <v>37</v>
      </c>
      <c r="H1160" s="909"/>
      <c r="I1160" s="909"/>
      <c r="J1160" s="909" t="s">
        <v>37</v>
      </c>
      <c r="K1160" s="909"/>
      <c r="L1160" s="909"/>
      <c r="M1160" s="909"/>
      <c r="N1160" s="909" t="s">
        <v>37</v>
      </c>
      <c r="O1160" s="909"/>
      <c r="P1160" s="840" t="s">
        <v>1812</v>
      </c>
      <c r="Q1160" s="439" t="s">
        <v>2589</v>
      </c>
      <c r="R1160" s="92" t="s">
        <v>67</v>
      </c>
      <c r="S1160" s="19"/>
      <c r="T1160" s="19"/>
      <c r="U1160" s="19">
        <v>1</v>
      </c>
      <c r="V1160" s="19"/>
      <c r="X1160" s="143"/>
      <c r="Y1160" s="144"/>
      <c r="AB1160" s="137">
        <f t="shared" si="214"/>
        <v>1</v>
      </c>
      <c r="AC1160" s="137">
        <f t="shared" si="215"/>
        <v>0</v>
      </c>
      <c r="AD1160" s="137">
        <f t="shared" si="216"/>
        <v>0</v>
      </c>
      <c r="AE1160" s="137">
        <f t="shared" si="217"/>
        <v>1</v>
      </c>
      <c r="AF1160" s="137">
        <f t="shared" si="218"/>
        <v>0</v>
      </c>
      <c r="AG1160" s="137">
        <f t="shared" si="219"/>
        <v>0</v>
      </c>
      <c r="AH1160" s="137">
        <f t="shared" si="220"/>
        <v>0</v>
      </c>
      <c r="AI1160" s="137">
        <f t="shared" si="221"/>
        <v>1</v>
      </c>
      <c r="AJ1160" s="137">
        <f t="shared" si="222"/>
        <v>0</v>
      </c>
      <c r="AK1160" s="137">
        <f t="shared" si="223"/>
        <v>1</v>
      </c>
      <c r="AL1160" s="145"/>
      <c r="AM1160" s="133">
        <f t="shared" si="224"/>
        <v>0</v>
      </c>
      <c r="AO1160" s="133">
        <f t="shared" si="225"/>
        <v>1</v>
      </c>
    </row>
    <row r="1161" spans="1:41" s="133" customFormat="1" ht="15.75">
      <c r="A1161" s="594">
        <v>1153</v>
      </c>
      <c r="B1161" s="407" t="s">
        <v>2359</v>
      </c>
      <c r="C1161" s="247" t="s">
        <v>2358</v>
      </c>
      <c r="D1161" s="247"/>
      <c r="E1161" s="215"/>
      <c r="F1161" s="909" t="s">
        <v>37</v>
      </c>
      <c r="G1161" s="909" t="s">
        <v>37</v>
      </c>
      <c r="H1161" s="909"/>
      <c r="I1161" s="909"/>
      <c r="J1161" s="909"/>
      <c r="K1161" s="909"/>
      <c r="L1161" s="909"/>
      <c r="M1161" s="909"/>
      <c r="N1161" s="909" t="s">
        <v>37</v>
      </c>
      <c r="O1161" s="909"/>
      <c r="P1161" s="840" t="s">
        <v>1812</v>
      </c>
      <c r="Q1161" s="439" t="s">
        <v>2589</v>
      </c>
      <c r="R1161" s="92" t="s">
        <v>67</v>
      </c>
      <c r="S1161" s="19"/>
      <c r="T1161" s="19"/>
      <c r="U1161" s="19">
        <v>1</v>
      </c>
      <c r="V1161" s="19"/>
      <c r="X1161" s="143"/>
      <c r="Y1161" s="144"/>
      <c r="AB1161" s="137">
        <f t="shared" si="214"/>
        <v>1</v>
      </c>
      <c r="AC1161" s="137">
        <f t="shared" si="215"/>
        <v>0</v>
      </c>
      <c r="AD1161" s="137">
        <f t="shared" si="216"/>
        <v>0</v>
      </c>
      <c r="AE1161" s="137">
        <f t="shared" si="217"/>
        <v>0</v>
      </c>
      <c r="AF1161" s="137">
        <f t="shared" si="218"/>
        <v>0</v>
      </c>
      <c r="AG1161" s="137">
        <f t="shared" si="219"/>
        <v>0</v>
      </c>
      <c r="AH1161" s="137">
        <f t="shared" si="220"/>
        <v>0</v>
      </c>
      <c r="AI1161" s="137">
        <f t="shared" si="221"/>
        <v>1</v>
      </c>
      <c r="AJ1161" s="137">
        <f t="shared" si="222"/>
        <v>0</v>
      </c>
      <c r="AK1161" s="137">
        <f t="shared" si="223"/>
        <v>1</v>
      </c>
      <c r="AL1161" s="145"/>
      <c r="AM1161" s="133">
        <f t="shared" si="224"/>
        <v>0</v>
      </c>
      <c r="AO1161" s="133">
        <f t="shared" si="225"/>
        <v>1</v>
      </c>
    </row>
    <row r="1162" spans="1:41" s="133" customFormat="1" ht="15.75">
      <c r="A1162" s="594">
        <v>1154</v>
      </c>
      <c r="B1162" s="407" t="s">
        <v>2360</v>
      </c>
      <c r="C1162" s="247" t="s">
        <v>2358</v>
      </c>
      <c r="D1162" s="247"/>
      <c r="E1162" s="215"/>
      <c r="F1162" s="909" t="s">
        <v>37</v>
      </c>
      <c r="G1162" s="909" t="s">
        <v>37</v>
      </c>
      <c r="H1162" s="909"/>
      <c r="I1162" s="909"/>
      <c r="J1162" s="909"/>
      <c r="K1162" s="909"/>
      <c r="L1162" s="909"/>
      <c r="M1162" s="909"/>
      <c r="N1162" s="909" t="s">
        <v>37</v>
      </c>
      <c r="O1162" s="909"/>
      <c r="P1162" s="840" t="s">
        <v>1812</v>
      </c>
      <c r="Q1162" s="439" t="s">
        <v>2589</v>
      </c>
      <c r="R1162" s="92" t="s">
        <v>68</v>
      </c>
      <c r="S1162" s="19"/>
      <c r="T1162" s="19"/>
      <c r="U1162" s="19">
        <v>1</v>
      </c>
      <c r="V1162" s="19"/>
      <c r="X1162" s="143"/>
      <c r="Y1162" s="144"/>
      <c r="AB1162" s="137">
        <f t="shared" ref="AB1162:AB1225" si="226">IF(ISBLANK(G1162),0,1)</f>
        <v>1</v>
      </c>
      <c r="AC1162" s="137">
        <f t="shared" ref="AC1162:AC1225" si="227">IF(ISBLANK(H1162),0,1)</f>
        <v>0</v>
      </c>
      <c r="AD1162" s="137">
        <f t="shared" ref="AD1162:AD1225" si="228">IF(ISBLANK(I1162),0,1)</f>
        <v>0</v>
      </c>
      <c r="AE1162" s="137">
        <f t="shared" ref="AE1162:AE1225" si="229">IF(ISBLANK(J1162),0,1)</f>
        <v>0</v>
      </c>
      <c r="AF1162" s="137">
        <f t="shared" ref="AF1162:AF1225" si="230">IF(ISBLANK(K1162),0,1)</f>
        <v>0</v>
      </c>
      <c r="AG1162" s="137">
        <f t="shared" ref="AG1162:AG1225" si="231">IF(ISBLANK(L1162),0,1)</f>
        <v>0</v>
      </c>
      <c r="AH1162" s="137">
        <f t="shared" ref="AH1162:AH1225" si="232">IF(ISBLANK(M1162),0,1)</f>
        <v>0</v>
      </c>
      <c r="AI1162" s="137">
        <f t="shared" ref="AI1162:AI1225" si="233">IF(ISBLANK(N1162),0,1)</f>
        <v>1</v>
      </c>
      <c r="AJ1162" s="137">
        <f t="shared" ref="AJ1162:AJ1225" si="234">IF(ISBLANK(O1162),0,1)</f>
        <v>0</v>
      </c>
      <c r="AK1162" s="137">
        <f t="shared" ref="AK1162:AK1225" si="235">IF(ISBLANK(P1162),0,1)</f>
        <v>1</v>
      </c>
      <c r="AL1162" s="145"/>
      <c r="AM1162" s="133">
        <f t="shared" ref="AM1162:AM1225" si="236">+W1162+X1162+Y1162+Z1162+AA1162+AL1162</f>
        <v>0</v>
      </c>
      <c r="AO1162" s="133">
        <f t="shared" ref="AO1162:AO1225" si="237">+IF(AM1162=0,AK1162,0)</f>
        <v>1</v>
      </c>
    </row>
    <row r="1163" spans="1:41" s="133" customFormat="1" ht="15.75">
      <c r="A1163" s="594">
        <v>1155</v>
      </c>
      <c r="B1163" s="407" t="s">
        <v>2361</v>
      </c>
      <c r="C1163" s="247" t="s">
        <v>2358</v>
      </c>
      <c r="D1163" s="247"/>
      <c r="E1163" s="215"/>
      <c r="F1163" s="908" t="s">
        <v>37</v>
      </c>
      <c r="G1163" s="908" t="s">
        <v>37</v>
      </c>
      <c r="H1163" s="908"/>
      <c r="I1163" s="908"/>
      <c r="J1163" s="908" t="s">
        <v>37</v>
      </c>
      <c r="K1163" s="908"/>
      <c r="L1163" s="908"/>
      <c r="M1163" s="908"/>
      <c r="N1163" s="908" t="s">
        <v>37</v>
      </c>
      <c r="O1163" s="908"/>
      <c r="P1163" s="840" t="s">
        <v>1812</v>
      </c>
      <c r="Q1163" s="439" t="s">
        <v>2589</v>
      </c>
      <c r="R1163" s="92" t="s">
        <v>68</v>
      </c>
      <c r="S1163" s="19"/>
      <c r="T1163" s="19"/>
      <c r="U1163" s="19">
        <v>1</v>
      </c>
      <c r="V1163" s="19"/>
      <c r="X1163" s="143"/>
      <c r="Y1163" s="144"/>
      <c r="AB1163" s="137">
        <f t="shared" si="226"/>
        <v>1</v>
      </c>
      <c r="AC1163" s="137">
        <f t="shared" si="227"/>
        <v>0</v>
      </c>
      <c r="AD1163" s="137">
        <f t="shared" si="228"/>
        <v>0</v>
      </c>
      <c r="AE1163" s="137">
        <f t="shared" si="229"/>
        <v>1</v>
      </c>
      <c r="AF1163" s="137">
        <f t="shared" si="230"/>
        <v>0</v>
      </c>
      <c r="AG1163" s="137">
        <f t="shared" si="231"/>
        <v>0</v>
      </c>
      <c r="AH1163" s="137">
        <f t="shared" si="232"/>
        <v>0</v>
      </c>
      <c r="AI1163" s="137">
        <f t="shared" si="233"/>
        <v>1</v>
      </c>
      <c r="AJ1163" s="137">
        <f t="shared" si="234"/>
        <v>0</v>
      </c>
      <c r="AK1163" s="137">
        <f t="shared" si="235"/>
        <v>1</v>
      </c>
      <c r="AL1163" s="145"/>
      <c r="AM1163" s="133">
        <f t="shared" si="236"/>
        <v>0</v>
      </c>
      <c r="AO1163" s="133">
        <f t="shared" si="237"/>
        <v>1</v>
      </c>
    </row>
    <row r="1164" spans="1:41" s="133" customFormat="1" ht="25.5">
      <c r="A1164" s="594">
        <v>1156</v>
      </c>
      <c r="B1164" s="405" t="s">
        <v>2362</v>
      </c>
      <c r="C1164" s="247" t="s">
        <v>2363</v>
      </c>
      <c r="D1164" s="247"/>
      <c r="E1164" s="215"/>
      <c r="F1164" s="908" t="s">
        <v>37</v>
      </c>
      <c r="G1164" s="908" t="s">
        <v>37</v>
      </c>
      <c r="H1164" s="908"/>
      <c r="I1164" s="908"/>
      <c r="J1164" s="908" t="s">
        <v>37</v>
      </c>
      <c r="K1164" s="908"/>
      <c r="L1164" s="908"/>
      <c r="M1164" s="908"/>
      <c r="N1164" s="908" t="s">
        <v>37</v>
      </c>
      <c r="O1164" s="908"/>
      <c r="P1164" s="840" t="s">
        <v>1812</v>
      </c>
      <c r="Q1164" s="439" t="s">
        <v>2589</v>
      </c>
      <c r="R1164" s="92" t="s">
        <v>68</v>
      </c>
      <c r="S1164" s="19"/>
      <c r="T1164" s="19"/>
      <c r="U1164" s="19">
        <v>1</v>
      </c>
      <c r="V1164" s="19"/>
      <c r="X1164" s="143"/>
      <c r="Y1164" s="144"/>
      <c r="AB1164" s="137">
        <f t="shared" si="226"/>
        <v>1</v>
      </c>
      <c r="AC1164" s="137">
        <f t="shared" si="227"/>
        <v>0</v>
      </c>
      <c r="AD1164" s="137">
        <f t="shared" si="228"/>
        <v>0</v>
      </c>
      <c r="AE1164" s="137">
        <f t="shared" si="229"/>
        <v>1</v>
      </c>
      <c r="AF1164" s="137">
        <f t="shared" si="230"/>
        <v>0</v>
      </c>
      <c r="AG1164" s="137">
        <f t="shared" si="231"/>
        <v>0</v>
      </c>
      <c r="AH1164" s="137">
        <f t="shared" si="232"/>
        <v>0</v>
      </c>
      <c r="AI1164" s="137">
        <f t="shared" si="233"/>
        <v>1</v>
      </c>
      <c r="AJ1164" s="137">
        <f t="shared" si="234"/>
        <v>0</v>
      </c>
      <c r="AK1164" s="137">
        <f t="shared" si="235"/>
        <v>1</v>
      </c>
      <c r="AL1164" s="145"/>
      <c r="AM1164" s="133">
        <f t="shared" si="236"/>
        <v>0</v>
      </c>
      <c r="AO1164" s="133">
        <f t="shared" si="237"/>
        <v>1</v>
      </c>
    </row>
    <row r="1165" spans="1:41" s="133" customFormat="1" ht="25.5">
      <c r="A1165" s="594">
        <v>1157</v>
      </c>
      <c r="B1165" s="405" t="s">
        <v>2364</v>
      </c>
      <c r="C1165" s="247" t="s">
        <v>2363</v>
      </c>
      <c r="D1165" s="247"/>
      <c r="E1165" s="215"/>
      <c r="F1165" s="908" t="s">
        <v>37</v>
      </c>
      <c r="G1165" s="908" t="s">
        <v>37</v>
      </c>
      <c r="H1165" s="908"/>
      <c r="I1165" s="908"/>
      <c r="J1165" s="908" t="s">
        <v>37</v>
      </c>
      <c r="K1165" s="908"/>
      <c r="L1165" s="908"/>
      <c r="M1165" s="908"/>
      <c r="N1165" s="908" t="s">
        <v>37</v>
      </c>
      <c r="O1165" s="908"/>
      <c r="P1165" s="840" t="s">
        <v>1812</v>
      </c>
      <c r="Q1165" s="439" t="s">
        <v>2589</v>
      </c>
      <c r="R1165" s="92" t="s">
        <v>67</v>
      </c>
      <c r="S1165" s="19"/>
      <c r="T1165" s="19"/>
      <c r="U1165" s="19">
        <v>1</v>
      </c>
      <c r="V1165" s="19"/>
      <c r="X1165" s="143"/>
      <c r="Y1165" s="144"/>
      <c r="AB1165" s="137">
        <f t="shared" si="226"/>
        <v>1</v>
      </c>
      <c r="AC1165" s="137">
        <f t="shared" si="227"/>
        <v>0</v>
      </c>
      <c r="AD1165" s="137">
        <f t="shared" si="228"/>
        <v>0</v>
      </c>
      <c r="AE1165" s="137">
        <f t="shared" si="229"/>
        <v>1</v>
      </c>
      <c r="AF1165" s="137">
        <f t="shared" si="230"/>
        <v>0</v>
      </c>
      <c r="AG1165" s="137">
        <f t="shared" si="231"/>
        <v>0</v>
      </c>
      <c r="AH1165" s="137">
        <f t="shared" si="232"/>
        <v>0</v>
      </c>
      <c r="AI1165" s="137">
        <f t="shared" si="233"/>
        <v>1</v>
      </c>
      <c r="AJ1165" s="137">
        <f t="shared" si="234"/>
        <v>0</v>
      </c>
      <c r="AK1165" s="137">
        <f t="shared" si="235"/>
        <v>1</v>
      </c>
      <c r="AL1165" s="145"/>
      <c r="AM1165" s="133">
        <f t="shared" si="236"/>
        <v>0</v>
      </c>
      <c r="AO1165" s="133">
        <f t="shared" si="237"/>
        <v>1</v>
      </c>
    </row>
    <row r="1166" spans="1:41" s="133" customFormat="1" ht="15.75">
      <c r="A1166" s="594">
        <v>1158</v>
      </c>
      <c r="B1166" s="405" t="s">
        <v>2365</v>
      </c>
      <c r="C1166" s="247" t="s">
        <v>2363</v>
      </c>
      <c r="D1166" s="247"/>
      <c r="E1166" s="215"/>
      <c r="F1166" s="909" t="s">
        <v>37</v>
      </c>
      <c r="G1166" s="909"/>
      <c r="H1166" s="909"/>
      <c r="I1166" s="909"/>
      <c r="J1166" s="909"/>
      <c r="K1166" s="909"/>
      <c r="L1166" s="909"/>
      <c r="M1166" s="909"/>
      <c r="N1166" s="909" t="s">
        <v>37</v>
      </c>
      <c r="O1166" s="909"/>
      <c r="P1166" s="840" t="s">
        <v>1812</v>
      </c>
      <c r="Q1166" s="439" t="s">
        <v>2589</v>
      </c>
      <c r="R1166" s="92" t="s">
        <v>67</v>
      </c>
      <c r="S1166" s="19"/>
      <c r="T1166" s="19"/>
      <c r="U1166" s="19">
        <v>1</v>
      </c>
      <c r="V1166" s="19"/>
      <c r="X1166" s="143"/>
      <c r="Y1166" s="144"/>
      <c r="AB1166" s="137">
        <f t="shared" si="226"/>
        <v>0</v>
      </c>
      <c r="AC1166" s="137">
        <f t="shared" si="227"/>
        <v>0</v>
      </c>
      <c r="AD1166" s="137">
        <f t="shared" si="228"/>
        <v>0</v>
      </c>
      <c r="AE1166" s="137">
        <f t="shared" si="229"/>
        <v>0</v>
      </c>
      <c r="AF1166" s="137">
        <f t="shared" si="230"/>
        <v>0</v>
      </c>
      <c r="AG1166" s="137">
        <f t="shared" si="231"/>
        <v>0</v>
      </c>
      <c r="AH1166" s="137">
        <f t="shared" si="232"/>
        <v>0</v>
      </c>
      <c r="AI1166" s="137">
        <f t="shared" si="233"/>
        <v>1</v>
      </c>
      <c r="AJ1166" s="137">
        <f t="shared" si="234"/>
        <v>0</v>
      </c>
      <c r="AK1166" s="137">
        <f t="shared" si="235"/>
        <v>1</v>
      </c>
      <c r="AL1166" s="145"/>
      <c r="AM1166" s="133">
        <f t="shared" si="236"/>
        <v>0</v>
      </c>
      <c r="AO1166" s="133">
        <f t="shared" si="237"/>
        <v>1</v>
      </c>
    </row>
    <row r="1167" spans="1:41" s="133" customFormat="1" ht="15.75">
      <c r="A1167" s="594">
        <v>1159</v>
      </c>
      <c r="B1167" s="405" t="s">
        <v>2366</v>
      </c>
      <c r="C1167" s="247" t="s">
        <v>2363</v>
      </c>
      <c r="D1167" s="247"/>
      <c r="E1167" s="215"/>
      <c r="F1167" s="909" t="s">
        <v>37</v>
      </c>
      <c r="G1167" s="909"/>
      <c r="H1167" s="909"/>
      <c r="I1167" s="909"/>
      <c r="J1167" s="909"/>
      <c r="K1167" s="909"/>
      <c r="L1167" s="909"/>
      <c r="M1167" s="909"/>
      <c r="N1167" s="909" t="s">
        <v>37</v>
      </c>
      <c r="O1167" s="909"/>
      <c r="P1167" s="840" t="s">
        <v>1812</v>
      </c>
      <c r="Q1167" s="439" t="s">
        <v>2589</v>
      </c>
      <c r="R1167" s="92" t="s">
        <v>68</v>
      </c>
      <c r="S1167" s="19"/>
      <c r="T1167" s="19"/>
      <c r="U1167" s="19">
        <v>1</v>
      </c>
      <c r="V1167" s="19"/>
      <c r="X1167" s="143"/>
      <c r="Y1167" s="144"/>
      <c r="AB1167" s="137">
        <f t="shared" si="226"/>
        <v>0</v>
      </c>
      <c r="AC1167" s="137">
        <f t="shared" si="227"/>
        <v>0</v>
      </c>
      <c r="AD1167" s="137">
        <f t="shared" si="228"/>
        <v>0</v>
      </c>
      <c r="AE1167" s="137">
        <f t="shared" si="229"/>
        <v>0</v>
      </c>
      <c r="AF1167" s="137">
        <f t="shared" si="230"/>
        <v>0</v>
      </c>
      <c r="AG1167" s="137">
        <f t="shared" si="231"/>
        <v>0</v>
      </c>
      <c r="AH1167" s="137">
        <f t="shared" si="232"/>
        <v>0</v>
      </c>
      <c r="AI1167" s="137">
        <f t="shared" si="233"/>
        <v>1</v>
      </c>
      <c r="AJ1167" s="137">
        <f t="shared" si="234"/>
        <v>0</v>
      </c>
      <c r="AK1167" s="137">
        <f t="shared" si="235"/>
        <v>1</v>
      </c>
      <c r="AL1167" s="145"/>
      <c r="AM1167" s="133">
        <f t="shared" si="236"/>
        <v>0</v>
      </c>
      <c r="AO1167" s="133">
        <f t="shared" si="237"/>
        <v>1</v>
      </c>
    </row>
    <row r="1168" spans="1:41" s="133" customFormat="1" ht="15.75">
      <c r="A1168" s="594">
        <v>1160</v>
      </c>
      <c r="B1168" s="405" t="s">
        <v>2367</v>
      </c>
      <c r="C1168" s="247" t="s">
        <v>2363</v>
      </c>
      <c r="D1168" s="247"/>
      <c r="E1168" s="215"/>
      <c r="F1168" s="908" t="s">
        <v>37</v>
      </c>
      <c r="G1168" s="908" t="s">
        <v>37</v>
      </c>
      <c r="H1168" s="908"/>
      <c r="I1168" s="908"/>
      <c r="J1168" s="908" t="s">
        <v>37</v>
      </c>
      <c r="K1168" s="908"/>
      <c r="L1168" s="908"/>
      <c r="M1168" s="908"/>
      <c r="N1168" s="908" t="s">
        <v>37</v>
      </c>
      <c r="O1168" s="908"/>
      <c r="P1168" s="840" t="s">
        <v>1812</v>
      </c>
      <c r="Q1168" s="439" t="s">
        <v>2589</v>
      </c>
      <c r="R1168" s="92" t="s">
        <v>68</v>
      </c>
      <c r="S1168" s="19"/>
      <c r="T1168" s="19"/>
      <c r="U1168" s="19">
        <v>1</v>
      </c>
      <c r="V1168" s="19"/>
      <c r="X1168" s="143"/>
      <c r="Y1168" s="144"/>
      <c r="AB1168" s="137">
        <f t="shared" si="226"/>
        <v>1</v>
      </c>
      <c r="AC1168" s="137">
        <f t="shared" si="227"/>
        <v>0</v>
      </c>
      <c r="AD1168" s="137">
        <f t="shared" si="228"/>
        <v>0</v>
      </c>
      <c r="AE1168" s="137">
        <f t="shared" si="229"/>
        <v>1</v>
      </c>
      <c r="AF1168" s="137">
        <f t="shared" si="230"/>
        <v>0</v>
      </c>
      <c r="AG1168" s="137">
        <f t="shared" si="231"/>
        <v>0</v>
      </c>
      <c r="AH1168" s="137">
        <f t="shared" si="232"/>
        <v>0</v>
      </c>
      <c r="AI1168" s="137">
        <f t="shared" si="233"/>
        <v>1</v>
      </c>
      <c r="AJ1168" s="137">
        <f t="shared" si="234"/>
        <v>0</v>
      </c>
      <c r="AK1168" s="137">
        <f t="shared" si="235"/>
        <v>1</v>
      </c>
      <c r="AL1168" s="145"/>
      <c r="AM1168" s="133">
        <f t="shared" si="236"/>
        <v>0</v>
      </c>
      <c r="AO1168" s="133">
        <f t="shared" si="237"/>
        <v>1</v>
      </c>
    </row>
    <row r="1169" spans="1:41" s="133" customFormat="1" ht="15.75">
      <c r="A1169" s="594">
        <v>1161</v>
      </c>
      <c r="B1169" s="405" t="s">
        <v>2368</v>
      </c>
      <c r="C1169" s="247" t="s">
        <v>2363</v>
      </c>
      <c r="D1169" s="247"/>
      <c r="E1169" s="215"/>
      <c r="F1169" s="908" t="s">
        <v>37</v>
      </c>
      <c r="G1169" s="908" t="s">
        <v>37</v>
      </c>
      <c r="H1169" s="908"/>
      <c r="I1169" s="908"/>
      <c r="J1169" s="908" t="s">
        <v>37</v>
      </c>
      <c r="K1169" s="908"/>
      <c r="L1169" s="908"/>
      <c r="M1169" s="908"/>
      <c r="N1169" s="908" t="s">
        <v>37</v>
      </c>
      <c r="O1169" s="908"/>
      <c r="P1169" s="840" t="s">
        <v>1812</v>
      </c>
      <c r="Q1169" s="439" t="s">
        <v>2589</v>
      </c>
      <c r="R1169" s="92" t="s">
        <v>68</v>
      </c>
      <c r="S1169" s="19"/>
      <c r="T1169" s="19"/>
      <c r="U1169" s="19">
        <v>1</v>
      </c>
      <c r="V1169" s="19"/>
      <c r="X1169" s="143"/>
      <c r="Y1169" s="144"/>
      <c r="AB1169" s="137">
        <f t="shared" si="226"/>
        <v>1</v>
      </c>
      <c r="AC1169" s="137">
        <f t="shared" si="227"/>
        <v>0</v>
      </c>
      <c r="AD1169" s="137">
        <f t="shared" si="228"/>
        <v>0</v>
      </c>
      <c r="AE1169" s="137">
        <f t="shared" si="229"/>
        <v>1</v>
      </c>
      <c r="AF1169" s="137">
        <f t="shared" si="230"/>
        <v>0</v>
      </c>
      <c r="AG1169" s="137">
        <f t="shared" si="231"/>
        <v>0</v>
      </c>
      <c r="AH1169" s="137">
        <f t="shared" si="232"/>
        <v>0</v>
      </c>
      <c r="AI1169" s="137">
        <f t="shared" si="233"/>
        <v>1</v>
      </c>
      <c r="AJ1169" s="137">
        <f t="shared" si="234"/>
        <v>0</v>
      </c>
      <c r="AK1169" s="137">
        <f t="shared" si="235"/>
        <v>1</v>
      </c>
      <c r="AL1169" s="145"/>
      <c r="AM1169" s="133">
        <f t="shared" si="236"/>
        <v>0</v>
      </c>
      <c r="AO1169" s="133">
        <f t="shared" si="237"/>
        <v>1</v>
      </c>
    </row>
    <row r="1170" spans="1:41" s="133" customFormat="1" ht="15.75">
      <c r="A1170" s="594">
        <v>1162</v>
      </c>
      <c r="B1170" s="405" t="s">
        <v>2369</v>
      </c>
      <c r="C1170" s="247" t="s">
        <v>2363</v>
      </c>
      <c r="D1170" s="247"/>
      <c r="E1170" s="215"/>
      <c r="F1170" s="908" t="s">
        <v>37</v>
      </c>
      <c r="G1170" s="908" t="s">
        <v>37</v>
      </c>
      <c r="H1170" s="908"/>
      <c r="I1170" s="908"/>
      <c r="J1170" s="908" t="s">
        <v>37</v>
      </c>
      <c r="K1170" s="908"/>
      <c r="L1170" s="908"/>
      <c r="M1170" s="908"/>
      <c r="N1170" s="908" t="s">
        <v>37</v>
      </c>
      <c r="O1170" s="908"/>
      <c r="P1170" s="840" t="s">
        <v>1812</v>
      </c>
      <c r="Q1170" s="439" t="s">
        <v>2589</v>
      </c>
      <c r="R1170" s="92" t="s">
        <v>68</v>
      </c>
      <c r="S1170" s="19"/>
      <c r="T1170" s="19"/>
      <c r="U1170" s="19">
        <v>1</v>
      </c>
      <c r="V1170" s="19"/>
      <c r="X1170" s="143"/>
      <c r="Y1170" s="144"/>
      <c r="AB1170" s="137">
        <f t="shared" si="226"/>
        <v>1</v>
      </c>
      <c r="AC1170" s="137">
        <f t="shared" si="227"/>
        <v>0</v>
      </c>
      <c r="AD1170" s="137">
        <f t="shared" si="228"/>
        <v>0</v>
      </c>
      <c r="AE1170" s="137">
        <f t="shared" si="229"/>
        <v>1</v>
      </c>
      <c r="AF1170" s="137">
        <f t="shared" si="230"/>
        <v>0</v>
      </c>
      <c r="AG1170" s="137">
        <f t="shared" si="231"/>
        <v>0</v>
      </c>
      <c r="AH1170" s="137">
        <f t="shared" si="232"/>
        <v>0</v>
      </c>
      <c r="AI1170" s="137">
        <f t="shared" si="233"/>
        <v>1</v>
      </c>
      <c r="AJ1170" s="137">
        <f t="shared" si="234"/>
        <v>0</v>
      </c>
      <c r="AK1170" s="137">
        <f t="shared" si="235"/>
        <v>1</v>
      </c>
      <c r="AL1170" s="145"/>
      <c r="AM1170" s="133">
        <f t="shared" si="236"/>
        <v>0</v>
      </c>
      <c r="AO1170" s="133">
        <f t="shared" si="237"/>
        <v>1</v>
      </c>
    </row>
    <row r="1171" spans="1:41" s="133" customFormat="1" ht="15.75">
      <c r="A1171" s="594">
        <v>1163</v>
      </c>
      <c r="B1171" s="405" t="s">
        <v>2370</v>
      </c>
      <c r="C1171" s="247" t="s">
        <v>2363</v>
      </c>
      <c r="D1171" s="247"/>
      <c r="E1171" s="215"/>
      <c r="F1171" s="908" t="s">
        <v>37</v>
      </c>
      <c r="G1171" s="908" t="s">
        <v>37</v>
      </c>
      <c r="H1171" s="908"/>
      <c r="I1171" s="908"/>
      <c r="J1171" s="908" t="s">
        <v>37</v>
      </c>
      <c r="K1171" s="908"/>
      <c r="L1171" s="908"/>
      <c r="M1171" s="908"/>
      <c r="N1171" s="908" t="s">
        <v>37</v>
      </c>
      <c r="O1171" s="908"/>
      <c r="P1171" s="840" t="s">
        <v>1812</v>
      </c>
      <c r="Q1171" s="439" t="s">
        <v>2589</v>
      </c>
      <c r="R1171" s="92" t="s">
        <v>67</v>
      </c>
      <c r="S1171" s="19"/>
      <c r="T1171" s="19"/>
      <c r="U1171" s="19">
        <v>1</v>
      </c>
      <c r="V1171" s="19"/>
      <c r="X1171" s="143"/>
      <c r="Y1171" s="144"/>
      <c r="AB1171" s="137">
        <f t="shared" si="226"/>
        <v>1</v>
      </c>
      <c r="AC1171" s="137">
        <f t="shared" si="227"/>
        <v>0</v>
      </c>
      <c r="AD1171" s="137">
        <f t="shared" si="228"/>
        <v>0</v>
      </c>
      <c r="AE1171" s="137">
        <f t="shared" si="229"/>
        <v>1</v>
      </c>
      <c r="AF1171" s="137">
        <f t="shared" si="230"/>
        <v>0</v>
      </c>
      <c r="AG1171" s="137">
        <f t="shared" si="231"/>
        <v>0</v>
      </c>
      <c r="AH1171" s="137">
        <f t="shared" si="232"/>
        <v>0</v>
      </c>
      <c r="AI1171" s="137">
        <f t="shared" si="233"/>
        <v>1</v>
      </c>
      <c r="AJ1171" s="137">
        <f t="shared" si="234"/>
        <v>0</v>
      </c>
      <c r="AK1171" s="137">
        <f t="shared" si="235"/>
        <v>1</v>
      </c>
      <c r="AL1171" s="145"/>
      <c r="AM1171" s="133">
        <f t="shared" si="236"/>
        <v>0</v>
      </c>
      <c r="AO1171" s="133">
        <f t="shared" si="237"/>
        <v>1</v>
      </c>
    </row>
    <row r="1172" spans="1:41" s="133" customFormat="1" ht="15.75">
      <c r="A1172" s="594">
        <v>1164</v>
      </c>
      <c r="B1172" s="405" t="s">
        <v>2371</v>
      </c>
      <c r="C1172" s="247" t="s">
        <v>2363</v>
      </c>
      <c r="D1172" s="247"/>
      <c r="E1172" s="215"/>
      <c r="F1172" s="908" t="s">
        <v>37</v>
      </c>
      <c r="G1172" s="908" t="s">
        <v>37</v>
      </c>
      <c r="H1172" s="908"/>
      <c r="I1172" s="908"/>
      <c r="J1172" s="908" t="s">
        <v>37</v>
      </c>
      <c r="K1172" s="908"/>
      <c r="L1172" s="908"/>
      <c r="M1172" s="908"/>
      <c r="N1172" s="908" t="s">
        <v>37</v>
      </c>
      <c r="O1172" s="908"/>
      <c r="P1172" s="840" t="s">
        <v>1812</v>
      </c>
      <c r="Q1172" s="439" t="s">
        <v>2589</v>
      </c>
      <c r="R1172" s="92" t="s">
        <v>68</v>
      </c>
      <c r="S1172" s="19"/>
      <c r="T1172" s="19"/>
      <c r="U1172" s="19">
        <v>1</v>
      </c>
      <c r="V1172" s="19"/>
      <c r="X1172" s="143"/>
      <c r="Y1172" s="144"/>
      <c r="AB1172" s="137">
        <f t="shared" si="226"/>
        <v>1</v>
      </c>
      <c r="AC1172" s="137">
        <f t="shared" si="227"/>
        <v>0</v>
      </c>
      <c r="AD1172" s="137">
        <f t="shared" si="228"/>
        <v>0</v>
      </c>
      <c r="AE1172" s="137">
        <f t="shared" si="229"/>
        <v>1</v>
      </c>
      <c r="AF1172" s="137">
        <f t="shared" si="230"/>
        <v>0</v>
      </c>
      <c r="AG1172" s="137">
        <f t="shared" si="231"/>
        <v>0</v>
      </c>
      <c r="AH1172" s="137">
        <f t="shared" si="232"/>
        <v>0</v>
      </c>
      <c r="AI1172" s="137">
        <f t="shared" si="233"/>
        <v>1</v>
      </c>
      <c r="AJ1172" s="137">
        <f t="shared" si="234"/>
        <v>0</v>
      </c>
      <c r="AK1172" s="137">
        <f t="shared" si="235"/>
        <v>1</v>
      </c>
      <c r="AL1172" s="145"/>
      <c r="AM1172" s="133">
        <f t="shared" si="236"/>
        <v>0</v>
      </c>
      <c r="AO1172" s="133">
        <f t="shared" si="237"/>
        <v>1</v>
      </c>
    </row>
    <row r="1173" spans="1:41" s="133" customFormat="1" ht="15.75">
      <c r="A1173" s="594">
        <v>1165</v>
      </c>
      <c r="B1173" s="405" t="s">
        <v>2372</v>
      </c>
      <c r="C1173" s="247" t="s">
        <v>2363</v>
      </c>
      <c r="D1173" s="247"/>
      <c r="E1173" s="215"/>
      <c r="F1173" s="908" t="s">
        <v>37</v>
      </c>
      <c r="G1173" s="908" t="s">
        <v>37</v>
      </c>
      <c r="H1173" s="908"/>
      <c r="I1173" s="908"/>
      <c r="J1173" s="908" t="s">
        <v>37</v>
      </c>
      <c r="K1173" s="908"/>
      <c r="L1173" s="908"/>
      <c r="M1173" s="908"/>
      <c r="N1173" s="908" t="s">
        <v>37</v>
      </c>
      <c r="O1173" s="908"/>
      <c r="P1173" s="840" t="s">
        <v>1812</v>
      </c>
      <c r="Q1173" s="439" t="s">
        <v>2589</v>
      </c>
      <c r="R1173" s="92" t="s">
        <v>68</v>
      </c>
      <c r="S1173" s="19"/>
      <c r="T1173" s="19"/>
      <c r="U1173" s="19">
        <v>1</v>
      </c>
      <c r="V1173" s="19"/>
      <c r="X1173" s="143"/>
      <c r="Y1173" s="144"/>
      <c r="AB1173" s="137">
        <f t="shared" si="226"/>
        <v>1</v>
      </c>
      <c r="AC1173" s="137">
        <f t="shared" si="227"/>
        <v>0</v>
      </c>
      <c r="AD1173" s="137">
        <f t="shared" si="228"/>
        <v>0</v>
      </c>
      <c r="AE1173" s="137">
        <f t="shared" si="229"/>
        <v>1</v>
      </c>
      <c r="AF1173" s="137">
        <f t="shared" si="230"/>
        <v>0</v>
      </c>
      <c r="AG1173" s="137">
        <f t="shared" si="231"/>
        <v>0</v>
      </c>
      <c r="AH1173" s="137">
        <f t="shared" si="232"/>
        <v>0</v>
      </c>
      <c r="AI1173" s="137">
        <f t="shared" si="233"/>
        <v>1</v>
      </c>
      <c r="AJ1173" s="137">
        <f t="shared" si="234"/>
        <v>0</v>
      </c>
      <c r="AK1173" s="137">
        <f t="shared" si="235"/>
        <v>1</v>
      </c>
      <c r="AL1173" s="145"/>
      <c r="AM1173" s="133">
        <f t="shared" si="236"/>
        <v>0</v>
      </c>
      <c r="AO1173" s="133">
        <f t="shared" si="237"/>
        <v>1</v>
      </c>
    </row>
    <row r="1174" spans="1:41" s="133" customFormat="1" ht="15.75">
      <c r="A1174" s="594">
        <v>1166</v>
      </c>
      <c r="B1174" s="405" t="s">
        <v>2373</v>
      </c>
      <c r="C1174" s="247" t="s">
        <v>2363</v>
      </c>
      <c r="D1174" s="247"/>
      <c r="E1174" s="215"/>
      <c r="F1174" s="908" t="s">
        <v>37</v>
      </c>
      <c r="G1174" s="908" t="s">
        <v>37</v>
      </c>
      <c r="H1174" s="908"/>
      <c r="I1174" s="908"/>
      <c r="J1174" s="908" t="s">
        <v>37</v>
      </c>
      <c r="K1174" s="908"/>
      <c r="L1174" s="908"/>
      <c r="M1174" s="908"/>
      <c r="N1174" s="908" t="s">
        <v>37</v>
      </c>
      <c r="O1174" s="908"/>
      <c r="P1174" s="840" t="s">
        <v>1812</v>
      </c>
      <c r="Q1174" s="439" t="s">
        <v>2589</v>
      </c>
      <c r="R1174" s="92" t="s">
        <v>68</v>
      </c>
      <c r="S1174" s="19"/>
      <c r="T1174" s="19"/>
      <c r="U1174" s="19">
        <v>1</v>
      </c>
      <c r="V1174" s="19"/>
      <c r="X1174" s="143"/>
      <c r="Y1174" s="144"/>
      <c r="AB1174" s="137">
        <f t="shared" si="226"/>
        <v>1</v>
      </c>
      <c r="AC1174" s="137">
        <f t="shared" si="227"/>
        <v>0</v>
      </c>
      <c r="AD1174" s="137">
        <f t="shared" si="228"/>
        <v>0</v>
      </c>
      <c r="AE1174" s="137">
        <f t="shared" si="229"/>
        <v>1</v>
      </c>
      <c r="AF1174" s="137">
        <f t="shared" si="230"/>
        <v>0</v>
      </c>
      <c r="AG1174" s="137">
        <f t="shared" si="231"/>
        <v>0</v>
      </c>
      <c r="AH1174" s="137">
        <f t="shared" si="232"/>
        <v>0</v>
      </c>
      <c r="AI1174" s="137">
        <f t="shared" si="233"/>
        <v>1</v>
      </c>
      <c r="AJ1174" s="137">
        <f t="shared" si="234"/>
        <v>0</v>
      </c>
      <c r="AK1174" s="137">
        <f t="shared" si="235"/>
        <v>1</v>
      </c>
      <c r="AL1174" s="145"/>
      <c r="AM1174" s="133">
        <f t="shared" si="236"/>
        <v>0</v>
      </c>
      <c r="AO1174" s="133">
        <f t="shared" si="237"/>
        <v>1</v>
      </c>
    </row>
    <row r="1175" spans="1:41" s="133" customFormat="1" ht="25.5">
      <c r="A1175" s="594">
        <v>1167</v>
      </c>
      <c r="B1175" s="405" t="s">
        <v>2374</v>
      </c>
      <c r="C1175" s="247" t="s">
        <v>2363</v>
      </c>
      <c r="D1175" s="247"/>
      <c r="E1175" s="215"/>
      <c r="F1175" s="908" t="s">
        <v>37</v>
      </c>
      <c r="G1175" s="908" t="s">
        <v>37</v>
      </c>
      <c r="H1175" s="908"/>
      <c r="I1175" s="908"/>
      <c r="J1175" s="908" t="s">
        <v>37</v>
      </c>
      <c r="K1175" s="908"/>
      <c r="L1175" s="908"/>
      <c r="M1175" s="908"/>
      <c r="N1175" s="908" t="s">
        <v>37</v>
      </c>
      <c r="O1175" s="908"/>
      <c r="P1175" s="840" t="s">
        <v>1812</v>
      </c>
      <c r="Q1175" s="439" t="s">
        <v>2589</v>
      </c>
      <c r="R1175" s="92" t="s">
        <v>67</v>
      </c>
      <c r="S1175" s="19"/>
      <c r="T1175" s="19"/>
      <c r="U1175" s="19">
        <v>1</v>
      </c>
      <c r="V1175" s="19"/>
      <c r="X1175" s="143"/>
      <c r="Y1175" s="144"/>
      <c r="AB1175" s="137">
        <f t="shared" si="226"/>
        <v>1</v>
      </c>
      <c r="AC1175" s="137">
        <f t="shared" si="227"/>
        <v>0</v>
      </c>
      <c r="AD1175" s="137">
        <f t="shared" si="228"/>
        <v>0</v>
      </c>
      <c r="AE1175" s="137">
        <f t="shared" si="229"/>
        <v>1</v>
      </c>
      <c r="AF1175" s="137">
        <f t="shared" si="230"/>
        <v>0</v>
      </c>
      <c r="AG1175" s="137">
        <f t="shared" si="231"/>
        <v>0</v>
      </c>
      <c r="AH1175" s="137">
        <f t="shared" si="232"/>
        <v>0</v>
      </c>
      <c r="AI1175" s="137">
        <f t="shared" si="233"/>
        <v>1</v>
      </c>
      <c r="AJ1175" s="137">
        <f t="shared" si="234"/>
        <v>0</v>
      </c>
      <c r="AK1175" s="137">
        <f t="shared" si="235"/>
        <v>1</v>
      </c>
      <c r="AL1175" s="145"/>
      <c r="AM1175" s="133">
        <f t="shared" si="236"/>
        <v>0</v>
      </c>
      <c r="AO1175" s="133">
        <f t="shared" si="237"/>
        <v>1</v>
      </c>
    </row>
    <row r="1176" spans="1:41" s="133" customFormat="1" ht="15.75">
      <c r="A1176" s="594">
        <v>1168</v>
      </c>
      <c r="B1176" s="405" t="s">
        <v>2375</v>
      </c>
      <c r="C1176" s="247" t="s">
        <v>2376</v>
      </c>
      <c r="D1176" s="247"/>
      <c r="E1176" s="215"/>
      <c r="F1176" s="908" t="s">
        <v>37</v>
      </c>
      <c r="G1176" s="908" t="s">
        <v>37</v>
      </c>
      <c r="H1176" s="908"/>
      <c r="I1176" s="908"/>
      <c r="J1176" s="908" t="s">
        <v>37</v>
      </c>
      <c r="K1176" s="908"/>
      <c r="L1176" s="908"/>
      <c r="M1176" s="908"/>
      <c r="N1176" s="908" t="s">
        <v>37</v>
      </c>
      <c r="O1176" s="908"/>
      <c r="P1176" s="840" t="s">
        <v>1812</v>
      </c>
      <c r="Q1176" s="439" t="s">
        <v>2589</v>
      </c>
      <c r="R1176" s="92" t="s">
        <v>68</v>
      </c>
      <c r="S1176" s="19"/>
      <c r="T1176" s="19"/>
      <c r="U1176" s="19">
        <v>1</v>
      </c>
      <c r="V1176" s="19"/>
      <c r="X1176" s="143"/>
      <c r="Y1176" s="144"/>
      <c r="AB1176" s="137">
        <f t="shared" si="226"/>
        <v>1</v>
      </c>
      <c r="AC1176" s="137">
        <f t="shared" si="227"/>
        <v>0</v>
      </c>
      <c r="AD1176" s="137">
        <f t="shared" si="228"/>
        <v>0</v>
      </c>
      <c r="AE1176" s="137">
        <f t="shared" si="229"/>
        <v>1</v>
      </c>
      <c r="AF1176" s="137">
        <f t="shared" si="230"/>
        <v>0</v>
      </c>
      <c r="AG1176" s="137">
        <f t="shared" si="231"/>
        <v>0</v>
      </c>
      <c r="AH1176" s="137">
        <f t="shared" si="232"/>
        <v>0</v>
      </c>
      <c r="AI1176" s="137">
        <f t="shared" si="233"/>
        <v>1</v>
      </c>
      <c r="AJ1176" s="137">
        <f t="shared" si="234"/>
        <v>0</v>
      </c>
      <c r="AK1176" s="137">
        <f t="shared" si="235"/>
        <v>1</v>
      </c>
      <c r="AL1176" s="145"/>
      <c r="AM1176" s="133">
        <f t="shared" si="236"/>
        <v>0</v>
      </c>
      <c r="AO1176" s="133">
        <f t="shared" si="237"/>
        <v>1</v>
      </c>
    </row>
    <row r="1177" spans="1:41" s="133" customFormat="1" ht="15.75">
      <c r="A1177" s="594">
        <v>1169</v>
      </c>
      <c r="B1177" s="405" t="s">
        <v>2377</v>
      </c>
      <c r="C1177" s="247" t="s">
        <v>2376</v>
      </c>
      <c r="D1177" s="247"/>
      <c r="E1177" s="215"/>
      <c r="F1177" s="909" t="s">
        <v>37</v>
      </c>
      <c r="G1177" s="909" t="s">
        <v>37</v>
      </c>
      <c r="H1177" s="909"/>
      <c r="I1177" s="909"/>
      <c r="J1177" s="909" t="s">
        <v>37</v>
      </c>
      <c r="K1177" s="909"/>
      <c r="L1177" s="909"/>
      <c r="M1177" s="909"/>
      <c r="N1177" s="909" t="s">
        <v>37</v>
      </c>
      <c r="O1177" s="909"/>
      <c r="P1177" s="840" t="s">
        <v>1812</v>
      </c>
      <c r="Q1177" s="439" t="s">
        <v>2589</v>
      </c>
      <c r="R1177" s="92" t="s">
        <v>67</v>
      </c>
      <c r="S1177" s="19"/>
      <c r="T1177" s="19"/>
      <c r="U1177" s="19">
        <v>1</v>
      </c>
      <c r="V1177" s="19"/>
      <c r="X1177" s="143"/>
      <c r="Y1177" s="144"/>
      <c r="AB1177" s="137">
        <f t="shared" si="226"/>
        <v>1</v>
      </c>
      <c r="AC1177" s="137">
        <f t="shared" si="227"/>
        <v>0</v>
      </c>
      <c r="AD1177" s="137">
        <f t="shared" si="228"/>
        <v>0</v>
      </c>
      <c r="AE1177" s="137">
        <f t="shared" si="229"/>
        <v>1</v>
      </c>
      <c r="AF1177" s="137">
        <f t="shared" si="230"/>
        <v>0</v>
      </c>
      <c r="AG1177" s="137">
        <f t="shared" si="231"/>
        <v>0</v>
      </c>
      <c r="AH1177" s="137">
        <f t="shared" si="232"/>
        <v>0</v>
      </c>
      <c r="AI1177" s="137">
        <f t="shared" si="233"/>
        <v>1</v>
      </c>
      <c r="AJ1177" s="137">
        <f t="shared" si="234"/>
        <v>0</v>
      </c>
      <c r="AK1177" s="137">
        <f t="shared" si="235"/>
        <v>1</v>
      </c>
      <c r="AL1177" s="145"/>
      <c r="AM1177" s="133">
        <f t="shared" si="236"/>
        <v>0</v>
      </c>
      <c r="AO1177" s="133">
        <f t="shared" si="237"/>
        <v>1</v>
      </c>
    </row>
    <row r="1178" spans="1:41" s="133" customFormat="1" ht="15.75">
      <c r="A1178" s="594">
        <v>1170</v>
      </c>
      <c r="B1178" s="405" t="s">
        <v>2378</v>
      </c>
      <c r="C1178" s="247" t="s">
        <v>2376</v>
      </c>
      <c r="D1178" s="247"/>
      <c r="E1178" s="215"/>
      <c r="F1178" s="908" t="s">
        <v>37</v>
      </c>
      <c r="G1178" s="908" t="s">
        <v>37</v>
      </c>
      <c r="H1178" s="908"/>
      <c r="I1178" s="908"/>
      <c r="J1178" s="908" t="s">
        <v>37</v>
      </c>
      <c r="K1178" s="908"/>
      <c r="L1178" s="908"/>
      <c r="M1178" s="908"/>
      <c r="N1178" s="908" t="s">
        <v>37</v>
      </c>
      <c r="O1178" s="908"/>
      <c r="P1178" s="840" t="s">
        <v>1812</v>
      </c>
      <c r="Q1178" s="439" t="s">
        <v>2589</v>
      </c>
      <c r="R1178" s="92" t="s">
        <v>68</v>
      </c>
      <c r="S1178" s="19"/>
      <c r="T1178" s="19"/>
      <c r="U1178" s="19">
        <v>1</v>
      </c>
      <c r="V1178" s="19"/>
      <c r="X1178" s="143"/>
      <c r="Y1178" s="144"/>
      <c r="AB1178" s="137">
        <f t="shared" si="226"/>
        <v>1</v>
      </c>
      <c r="AC1178" s="137">
        <f t="shared" si="227"/>
        <v>0</v>
      </c>
      <c r="AD1178" s="137">
        <f t="shared" si="228"/>
        <v>0</v>
      </c>
      <c r="AE1178" s="137">
        <f t="shared" si="229"/>
        <v>1</v>
      </c>
      <c r="AF1178" s="137">
        <f t="shared" si="230"/>
        <v>0</v>
      </c>
      <c r="AG1178" s="137">
        <f t="shared" si="231"/>
        <v>0</v>
      </c>
      <c r="AH1178" s="137">
        <f t="shared" si="232"/>
        <v>0</v>
      </c>
      <c r="AI1178" s="137">
        <f t="shared" si="233"/>
        <v>1</v>
      </c>
      <c r="AJ1178" s="137">
        <f t="shared" si="234"/>
        <v>0</v>
      </c>
      <c r="AK1178" s="137">
        <f t="shared" si="235"/>
        <v>1</v>
      </c>
      <c r="AL1178" s="145"/>
      <c r="AM1178" s="133">
        <f t="shared" si="236"/>
        <v>0</v>
      </c>
      <c r="AO1178" s="133">
        <f t="shared" si="237"/>
        <v>1</v>
      </c>
    </row>
    <row r="1179" spans="1:41" s="133" customFormat="1" ht="15.75">
      <c r="A1179" s="594">
        <v>1171</v>
      </c>
      <c r="B1179" s="405" t="s">
        <v>2379</v>
      </c>
      <c r="C1179" s="247" t="s">
        <v>2376</v>
      </c>
      <c r="D1179" s="247"/>
      <c r="E1179" s="215"/>
      <c r="F1179" s="909" t="s">
        <v>37</v>
      </c>
      <c r="G1179" s="909"/>
      <c r="H1179" s="909"/>
      <c r="I1179" s="909"/>
      <c r="J1179" s="909"/>
      <c r="K1179" s="909"/>
      <c r="L1179" s="909"/>
      <c r="M1179" s="909"/>
      <c r="N1179" s="909" t="s">
        <v>37</v>
      </c>
      <c r="O1179" s="909"/>
      <c r="P1179" s="840" t="s">
        <v>1812</v>
      </c>
      <c r="Q1179" s="439" t="s">
        <v>2589</v>
      </c>
      <c r="R1179" s="92" t="s">
        <v>68</v>
      </c>
      <c r="S1179" s="19"/>
      <c r="T1179" s="19"/>
      <c r="U1179" s="19">
        <v>1</v>
      </c>
      <c r="V1179" s="19"/>
      <c r="X1179" s="143"/>
      <c r="Y1179" s="144"/>
      <c r="AB1179" s="137">
        <f t="shared" si="226"/>
        <v>0</v>
      </c>
      <c r="AC1179" s="137">
        <f t="shared" si="227"/>
        <v>0</v>
      </c>
      <c r="AD1179" s="137">
        <f t="shared" si="228"/>
        <v>0</v>
      </c>
      <c r="AE1179" s="137">
        <f t="shared" si="229"/>
        <v>0</v>
      </c>
      <c r="AF1179" s="137">
        <f t="shared" si="230"/>
        <v>0</v>
      </c>
      <c r="AG1179" s="137">
        <f t="shared" si="231"/>
        <v>0</v>
      </c>
      <c r="AH1179" s="137">
        <f t="shared" si="232"/>
        <v>0</v>
      </c>
      <c r="AI1179" s="137">
        <f t="shared" si="233"/>
        <v>1</v>
      </c>
      <c r="AJ1179" s="137">
        <f t="shared" si="234"/>
        <v>0</v>
      </c>
      <c r="AK1179" s="137">
        <f t="shared" si="235"/>
        <v>1</v>
      </c>
      <c r="AL1179" s="145"/>
      <c r="AM1179" s="133">
        <f t="shared" si="236"/>
        <v>0</v>
      </c>
      <c r="AO1179" s="133">
        <f t="shared" si="237"/>
        <v>1</v>
      </c>
    </row>
    <row r="1180" spans="1:41" s="133" customFormat="1" ht="15.75">
      <c r="A1180" s="594">
        <v>1172</v>
      </c>
      <c r="B1180" s="405" t="s">
        <v>2380</v>
      </c>
      <c r="C1180" s="247" t="s">
        <v>2376</v>
      </c>
      <c r="D1180" s="247"/>
      <c r="E1180" s="215"/>
      <c r="F1180" s="908" t="s">
        <v>37</v>
      </c>
      <c r="G1180" s="908" t="s">
        <v>37</v>
      </c>
      <c r="H1180" s="908"/>
      <c r="I1180" s="908"/>
      <c r="J1180" s="908" t="s">
        <v>37</v>
      </c>
      <c r="K1180" s="908"/>
      <c r="L1180" s="908"/>
      <c r="M1180" s="908"/>
      <c r="N1180" s="908" t="s">
        <v>37</v>
      </c>
      <c r="O1180" s="908"/>
      <c r="P1180" s="840" t="s">
        <v>1812</v>
      </c>
      <c r="Q1180" s="439" t="s">
        <v>2589</v>
      </c>
      <c r="R1180" s="92" t="s">
        <v>67</v>
      </c>
      <c r="S1180" s="19"/>
      <c r="T1180" s="19"/>
      <c r="U1180" s="19">
        <v>1</v>
      </c>
      <c r="V1180" s="19"/>
      <c r="X1180" s="143"/>
      <c r="Y1180" s="144"/>
      <c r="AB1180" s="137">
        <f t="shared" si="226"/>
        <v>1</v>
      </c>
      <c r="AC1180" s="137">
        <f t="shared" si="227"/>
        <v>0</v>
      </c>
      <c r="AD1180" s="137">
        <f t="shared" si="228"/>
        <v>0</v>
      </c>
      <c r="AE1180" s="137">
        <f t="shared" si="229"/>
        <v>1</v>
      </c>
      <c r="AF1180" s="137">
        <f t="shared" si="230"/>
        <v>0</v>
      </c>
      <c r="AG1180" s="137">
        <f t="shared" si="231"/>
        <v>0</v>
      </c>
      <c r="AH1180" s="137">
        <f t="shared" si="232"/>
        <v>0</v>
      </c>
      <c r="AI1180" s="137">
        <f t="shared" si="233"/>
        <v>1</v>
      </c>
      <c r="AJ1180" s="137">
        <f t="shared" si="234"/>
        <v>0</v>
      </c>
      <c r="AK1180" s="137">
        <f t="shared" si="235"/>
        <v>1</v>
      </c>
      <c r="AL1180" s="145"/>
      <c r="AM1180" s="133">
        <f t="shared" si="236"/>
        <v>0</v>
      </c>
      <c r="AO1180" s="133">
        <f t="shared" si="237"/>
        <v>1</v>
      </c>
    </row>
    <row r="1181" spans="1:41" s="133" customFormat="1" ht="15.75">
      <c r="A1181" s="594">
        <v>1173</v>
      </c>
      <c r="B1181" s="405" t="s">
        <v>2381</v>
      </c>
      <c r="C1181" s="247" t="s">
        <v>2382</v>
      </c>
      <c r="D1181" s="247"/>
      <c r="E1181" s="215"/>
      <c r="F1181" s="908" t="s">
        <v>37</v>
      </c>
      <c r="G1181" s="908" t="s">
        <v>37</v>
      </c>
      <c r="H1181" s="908"/>
      <c r="I1181" s="908" t="s">
        <v>37</v>
      </c>
      <c r="J1181" s="908" t="s">
        <v>37</v>
      </c>
      <c r="K1181" s="908"/>
      <c r="L1181" s="908"/>
      <c r="M1181" s="908"/>
      <c r="N1181" s="908" t="s">
        <v>37</v>
      </c>
      <c r="O1181" s="908" t="s">
        <v>37</v>
      </c>
      <c r="P1181" s="840" t="s">
        <v>1812</v>
      </c>
      <c r="Q1181" s="439" t="s">
        <v>2589</v>
      </c>
      <c r="R1181" s="92" t="s">
        <v>68</v>
      </c>
      <c r="S1181" s="19"/>
      <c r="T1181" s="19"/>
      <c r="U1181" s="19">
        <v>1</v>
      </c>
      <c r="V1181" s="19"/>
      <c r="X1181" s="143"/>
      <c r="Y1181" s="144"/>
      <c r="AB1181" s="137">
        <f t="shared" si="226"/>
        <v>1</v>
      </c>
      <c r="AC1181" s="137">
        <f t="shared" si="227"/>
        <v>0</v>
      </c>
      <c r="AD1181" s="137">
        <f t="shared" si="228"/>
        <v>1</v>
      </c>
      <c r="AE1181" s="137">
        <f t="shared" si="229"/>
        <v>1</v>
      </c>
      <c r="AF1181" s="137">
        <f t="shared" si="230"/>
        <v>0</v>
      </c>
      <c r="AG1181" s="137">
        <f t="shared" si="231"/>
        <v>0</v>
      </c>
      <c r="AH1181" s="137">
        <f t="shared" si="232"/>
        <v>0</v>
      </c>
      <c r="AI1181" s="137">
        <f t="shared" si="233"/>
        <v>1</v>
      </c>
      <c r="AJ1181" s="137">
        <f t="shared" si="234"/>
        <v>1</v>
      </c>
      <c r="AK1181" s="137">
        <f t="shared" si="235"/>
        <v>1</v>
      </c>
      <c r="AL1181" s="145"/>
      <c r="AM1181" s="133">
        <f t="shared" si="236"/>
        <v>0</v>
      </c>
      <c r="AO1181" s="133">
        <f t="shared" si="237"/>
        <v>1</v>
      </c>
    </row>
    <row r="1182" spans="1:41" s="133" customFormat="1" ht="15.75">
      <c r="A1182" s="594">
        <v>1174</v>
      </c>
      <c r="B1182" s="405" t="s">
        <v>2383</v>
      </c>
      <c r="C1182" s="247" t="s">
        <v>2382</v>
      </c>
      <c r="D1182" s="247"/>
      <c r="E1182" s="215"/>
      <c r="F1182" s="908" t="s">
        <v>37</v>
      </c>
      <c r="G1182" s="908" t="s">
        <v>37</v>
      </c>
      <c r="H1182" s="908"/>
      <c r="I1182" s="908" t="s">
        <v>37</v>
      </c>
      <c r="J1182" s="908"/>
      <c r="K1182" s="908"/>
      <c r="L1182" s="908"/>
      <c r="M1182" s="908"/>
      <c r="N1182" s="908" t="s">
        <v>37</v>
      </c>
      <c r="O1182" s="908" t="s">
        <v>37</v>
      </c>
      <c r="P1182" s="840" t="s">
        <v>1812</v>
      </c>
      <c r="Q1182" s="439" t="s">
        <v>2589</v>
      </c>
      <c r="R1182" s="92" t="s">
        <v>67</v>
      </c>
      <c r="S1182" s="19"/>
      <c r="T1182" s="19"/>
      <c r="U1182" s="19">
        <v>1</v>
      </c>
      <c r="V1182" s="19"/>
      <c r="X1182" s="143"/>
      <c r="Y1182" s="144"/>
      <c r="AB1182" s="137">
        <f t="shared" si="226"/>
        <v>1</v>
      </c>
      <c r="AC1182" s="137">
        <f t="shared" si="227"/>
        <v>0</v>
      </c>
      <c r="AD1182" s="137">
        <f t="shared" si="228"/>
        <v>1</v>
      </c>
      <c r="AE1182" s="137">
        <f t="shared" si="229"/>
        <v>0</v>
      </c>
      <c r="AF1182" s="137">
        <f t="shared" si="230"/>
        <v>0</v>
      </c>
      <c r="AG1182" s="137">
        <f t="shared" si="231"/>
        <v>0</v>
      </c>
      <c r="AH1182" s="137">
        <f t="shared" si="232"/>
        <v>0</v>
      </c>
      <c r="AI1182" s="137">
        <f t="shared" si="233"/>
        <v>1</v>
      </c>
      <c r="AJ1182" s="137">
        <f t="shared" si="234"/>
        <v>1</v>
      </c>
      <c r="AK1182" s="137">
        <f t="shared" si="235"/>
        <v>1</v>
      </c>
      <c r="AL1182" s="145"/>
      <c r="AM1182" s="133">
        <f t="shared" si="236"/>
        <v>0</v>
      </c>
      <c r="AO1182" s="133">
        <f t="shared" si="237"/>
        <v>1</v>
      </c>
    </row>
    <row r="1183" spans="1:41" s="133" customFormat="1" ht="15.75">
      <c r="A1183" s="594">
        <v>1175</v>
      </c>
      <c r="B1183" s="405" t="s">
        <v>2384</v>
      </c>
      <c r="C1183" s="247" t="s">
        <v>2385</v>
      </c>
      <c r="D1183" s="247"/>
      <c r="E1183" s="215"/>
      <c r="F1183" s="908" t="s">
        <v>37</v>
      </c>
      <c r="G1183" s="908" t="s">
        <v>37</v>
      </c>
      <c r="H1183" s="908"/>
      <c r="I1183" s="908" t="s">
        <v>37</v>
      </c>
      <c r="J1183" s="908"/>
      <c r="K1183" s="908"/>
      <c r="L1183" s="908"/>
      <c r="M1183" s="908"/>
      <c r="N1183" s="908" t="s">
        <v>37</v>
      </c>
      <c r="O1183" s="908" t="s">
        <v>37</v>
      </c>
      <c r="P1183" s="840" t="s">
        <v>1812</v>
      </c>
      <c r="Q1183" s="439" t="s">
        <v>2589</v>
      </c>
      <c r="R1183" s="92" t="s">
        <v>68</v>
      </c>
      <c r="S1183" s="19"/>
      <c r="T1183" s="19"/>
      <c r="U1183" s="19">
        <v>1</v>
      </c>
      <c r="V1183" s="19"/>
      <c r="X1183" s="143"/>
      <c r="Y1183" s="144"/>
      <c r="AB1183" s="137">
        <f t="shared" si="226"/>
        <v>1</v>
      </c>
      <c r="AC1183" s="137">
        <f t="shared" si="227"/>
        <v>0</v>
      </c>
      <c r="AD1183" s="137">
        <f t="shared" si="228"/>
        <v>1</v>
      </c>
      <c r="AE1183" s="137">
        <f t="shared" si="229"/>
        <v>0</v>
      </c>
      <c r="AF1183" s="137">
        <f t="shared" si="230"/>
        <v>0</v>
      </c>
      <c r="AG1183" s="137">
        <f t="shared" si="231"/>
        <v>0</v>
      </c>
      <c r="AH1183" s="137">
        <f t="shared" si="232"/>
        <v>0</v>
      </c>
      <c r="AI1183" s="137">
        <f t="shared" si="233"/>
        <v>1</v>
      </c>
      <c r="AJ1183" s="137">
        <f t="shared" si="234"/>
        <v>1</v>
      </c>
      <c r="AK1183" s="137">
        <f t="shared" si="235"/>
        <v>1</v>
      </c>
      <c r="AL1183" s="145"/>
      <c r="AM1183" s="133">
        <f t="shared" si="236"/>
        <v>0</v>
      </c>
      <c r="AO1183" s="133">
        <f t="shared" si="237"/>
        <v>1</v>
      </c>
    </row>
    <row r="1184" spans="1:41" s="133" customFormat="1" ht="15.75">
      <c r="A1184" s="594">
        <v>1176</v>
      </c>
      <c r="B1184" s="405" t="s">
        <v>2386</v>
      </c>
      <c r="C1184" s="247" t="s">
        <v>2385</v>
      </c>
      <c r="D1184" s="247"/>
      <c r="E1184" s="215"/>
      <c r="F1184" s="908" t="s">
        <v>37</v>
      </c>
      <c r="G1184" s="908" t="s">
        <v>37</v>
      </c>
      <c r="H1184" s="908"/>
      <c r="I1184" s="908" t="s">
        <v>37</v>
      </c>
      <c r="J1184" s="908" t="s">
        <v>37</v>
      </c>
      <c r="K1184" s="908"/>
      <c r="L1184" s="908"/>
      <c r="M1184" s="908"/>
      <c r="N1184" s="908" t="s">
        <v>37</v>
      </c>
      <c r="O1184" s="908" t="s">
        <v>37</v>
      </c>
      <c r="P1184" s="840" t="s">
        <v>1812</v>
      </c>
      <c r="Q1184" s="439" t="s">
        <v>2589</v>
      </c>
      <c r="R1184" s="92" t="s">
        <v>68</v>
      </c>
      <c r="S1184" s="19"/>
      <c r="T1184" s="19"/>
      <c r="U1184" s="19">
        <v>1</v>
      </c>
      <c r="V1184" s="19"/>
      <c r="X1184" s="143"/>
      <c r="Y1184" s="144"/>
      <c r="AB1184" s="137">
        <f t="shared" si="226"/>
        <v>1</v>
      </c>
      <c r="AC1184" s="137">
        <f t="shared" si="227"/>
        <v>0</v>
      </c>
      <c r="AD1184" s="137">
        <f t="shared" si="228"/>
        <v>1</v>
      </c>
      <c r="AE1184" s="137">
        <f t="shared" si="229"/>
        <v>1</v>
      </c>
      <c r="AF1184" s="137">
        <f t="shared" si="230"/>
        <v>0</v>
      </c>
      <c r="AG1184" s="137">
        <f t="shared" si="231"/>
        <v>0</v>
      </c>
      <c r="AH1184" s="137">
        <f t="shared" si="232"/>
        <v>0</v>
      </c>
      <c r="AI1184" s="137">
        <f t="shared" si="233"/>
        <v>1</v>
      </c>
      <c r="AJ1184" s="137">
        <f t="shared" si="234"/>
        <v>1</v>
      </c>
      <c r="AK1184" s="137">
        <f t="shared" si="235"/>
        <v>1</v>
      </c>
      <c r="AL1184" s="145"/>
      <c r="AM1184" s="133">
        <f t="shared" si="236"/>
        <v>0</v>
      </c>
      <c r="AO1184" s="133">
        <f t="shared" si="237"/>
        <v>1</v>
      </c>
    </row>
    <row r="1185" spans="1:41" s="133" customFormat="1" ht="15.75">
      <c r="A1185" s="594">
        <v>1177</v>
      </c>
      <c r="B1185" s="405" t="s">
        <v>2387</v>
      </c>
      <c r="C1185" s="247" t="s">
        <v>2385</v>
      </c>
      <c r="D1185" s="247"/>
      <c r="E1185" s="215"/>
      <c r="F1185" s="908" t="s">
        <v>37</v>
      </c>
      <c r="G1185" s="908" t="s">
        <v>37</v>
      </c>
      <c r="H1185" s="908"/>
      <c r="I1185" s="908" t="s">
        <v>37</v>
      </c>
      <c r="J1185" s="908" t="s">
        <v>37</v>
      </c>
      <c r="K1185" s="908"/>
      <c r="L1185" s="908"/>
      <c r="M1185" s="908"/>
      <c r="N1185" s="908" t="s">
        <v>37</v>
      </c>
      <c r="O1185" s="908" t="s">
        <v>37</v>
      </c>
      <c r="P1185" s="840" t="s">
        <v>1812</v>
      </c>
      <c r="Q1185" s="439" t="s">
        <v>2589</v>
      </c>
      <c r="R1185" s="92" t="s">
        <v>68</v>
      </c>
      <c r="S1185" s="19"/>
      <c r="T1185" s="19"/>
      <c r="U1185" s="19">
        <v>1</v>
      </c>
      <c r="V1185" s="19"/>
      <c r="X1185" s="143"/>
      <c r="Y1185" s="144"/>
      <c r="AB1185" s="137">
        <f t="shared" si="226"/>
        <v>1</v>
      </c>
      <c r="AC1185" s="137">
        <f t="shared" si="227"/>
        <v>0</v>
      </c>
      <c r="AD1185" s="137">
        <f t="shared" si="228"/>
        <v>1</v>
      </c>
      <c r="AE1185" s="137">
        <f t="shared" si="229"/>
        <v>1</v>
      </c>
      <c r="AF1185" s="137">
        <f t="shared" si="230"/>
        <v>0</v>
      </c>
      <c r="AG1185" s="137">
        <f t="shared" si="231"/>
        <v>0</v>
      </c>
      <c r="AH1185" s="137">
        <f t="shared" si="232"/>
        <v>0</v>
      </c>
      <c r="AI1185" s="137">
        <f t="shared" si="233"/>
        <v>1</v>
      </c>
      <c r="AJ1185" s="137">
        <f t="shared" si="234"/>
        <v>1</v>
      </c>
      <c r="AK1185" s="137">
        <f t="shared" si="235"/>
        <v>1</v>
      </c>
      <c r="AL1185" s="145"/>
      <c r="AM1185" s="133">
        <f t="shared" si="236"/>
        <v>0</v>
      </c>
      <c r="AO1185" s="133">
        <f t="shared" si="237"/>
        <v>1</v>
      </c>
    </row>
    <row r="1186" spans="1:41" s="133" customFormat="1" ht="15.75">
      <c r="A1186" s="594">
        <v>1178</v>
      </c>
      <c r="B1186" s="405" t="s">
        <v>2388</v>
      </c>
      <c r="C1186" s="247" t="s">
        <v>2389</v>
      </c>
      <c r="D1186" s="247"/>
      <c r="E1186" s="215"/>
      <c r="F1186" s="908" t="s">
        <v>37</v>
      </c>
      <c r="G1186" s="908"/>
      <c r="H1186" s="908"/>
      <c r="I1186" s="908" t="s">
        <v>37</v>
      </c>
      <c r="J1186" s="908"/>
      <c r="K1186" s="908"/>
      <c r="L1186" s="908"/>
      <c r="M1186" s="908"/>
      <c r="N1186" s="908" t="s">
        <v>37</v>
      </c>
      <c r="O1186" s="908" t="s">
        <v>37</v>
      </c>
      <c r="P1186" s="840" t="s">
        <v>1812</v>
      </c>
      <c r="Q1186" s="439" t="s">
        <v>2589</v>
      </c>
      <c r="R1186" s="92" t="s">
        <v>68</v>
      </c>
      <c r="S1186" s="19"/>
      <c r="T1186" s="19"/>
      <c r="U1186" s="19">
        <v>1</v>
      </c>
      <c r="V1186" s="19"/>
      <c r="X1186" s="143"/>
      <c r="Y1186" s="144"/>
      <c r="AB1186" s="137">
        <f t="shared" si="226"/>
        <v>0</v>
      </c>
      <c r="AC1186" s="137">
        <f t="shared" si="227"/>
        <v>0</v>
      </c>
      <c r="AD1186" s="137">
        <f t="shared" si="228"/>
        <v>1</v>
      </c>
      <c r="AE1186" s="137">
        <f t="shared" si="229"/>
        <v>0</v>
      </c>
      <c r="AF1186" s="137">
        <f t="shared" si="230"/>
        <v>0</v>
      </c>
      <c r="AG1186" s="137">
        <f t="shared" si="231"/>
        <v>0</v>
      </c>
      <c r="AH1186" s="137">
        <f t="shared" si="232"/>
        <v>0</v>
      </c>
      <c r="AI1186" s="137">
        <f t="shared" si="233"/>
        <v>1</v>
      </c>
      <c r="AJ1186" s="137">
        <f t="shared" si="234"/>
        <v>1</v>
      </c>
      <c r="AK1186" s="137">
        <f t="shared" si="235"/>
        <v>1</v>
      </c>
      <c r="AL1186" s="145"/>
      <c r="AM1186" s="133">
        <f t="shared" si="236"/>
        <v>0</v>
      </c>
      <c r="AO1186" s="133">
        <f t="shared" si="237"/>
        <v>1</v>
      </c>
    </row>
    <row r="1187" spans="1:41" s="133" customFormat="1" ht="15.75">
      <c r="A1187" s="594">
        <v>1179</v>
      </c>
      <c r="B1187" s="405" t="s">
        <v>2390</v>
      </c>
      <c r="C1187" s="247" t="s">
        <v>2391</v>
      </c>
      <c r="D1187" s="247"/>
      <c r="E1187" s="215"/>
      <c r="F1187" s="908" t="s">
        <v>37</v>
      </c>
      <c r="G1187" s="908"/>
      <c r="H1187" s="908"/>
      <c r="I1187" s="908" t="s">
        <v>37</v>
      </c>
      <c r="J1187" s="908"/>
      <c r="K1187" s="908"/>
      <c r="L1187" s="908"/>
      <c r="M1187" s="908"/>
      <c r="N1187" s="908" t="s">
        <v>37</v>
      </c>
      <c r="O1187" s="908" t="s">
        <v>37</v>
      </c>
      <c r="P1187" s="840" t="s">
        <v>1812</v>
      </c>
      <c r="Q1187" s="439" t="s">
        <v>2589</v>
      </c>
      <c r="R1187" s="92" t="s">
        <v>68</v>
      </c>
      <c r="S1187" s="19"/>
      <c r="T1187" s="19"/>
      <c r="U1187" s="19">
        <v>1</v>
      </c>
      <c r="V1187" s="19"/>
      <c r="X1187" s="143"/>
      <c r="Y1187" s="144"/>
      <c r="AB1187" s="137">
        <f t="shared" si="226"/>
        <v>0</v>
      </c>
      <c r="AC1187" s="137">
        <f t="shared" si="227"/>
        <v>0</v>
      </c>
      <c r="AD1187" s="137">
        <f t="shared" si="228"/>
        <v>1</v>
      </c>
      <c r="AE1187" s="137">
        <f t="shared" si="229"/>
        <v>0</v>
      </c>
      <c r="AF1187" s="137">
        <f t="shared" si="230"/>
        <v>0</v>
      </c>
      <c r="AG1187" s="137">
        <f t="shared" si="231"/>
        <v>0</v>
      </c>
      <c r="AH1187" s="137">
        <f t="shared" si="232"/>
        <v>0</v>
      </c>
      <c r="AI1187" s="137">
        <f t="shared" si="233"/>
        <v>1</v>
      </c>
      <c r="AJ1187" s="137">
        <f t="shared" si="234"/>
        <v>1</v>
      </c>
      <c r="AK1187" s="137">
        <f t="shared" si="235"/>
        <v>1</v>
      </c>
      <c r="AL1187" s="145"/>
      <c r="AM1187" s="133">
        <f t="shared" si="236"/>
        <v>0</v>
      </c>
      <c r="AO1187" s="133">
        <f t="shared" si="237"/>
        <v>1</v>
      </c>
    </row>
    <row r="1188" spans="1:41" s="133" customFormat="1" ht="15.75">
      <c r="A1188" s="594">
        <v>1180</v>
      </c>
      <c r="B1188" s="405" t="s">
        <v>2392</v>
      </c>
      <c r="C1188" s="247" t="s">
        <v>2393</v>
      </c>
      <c r="D1188" s="247"/>
      <c r="E1188" s="215"/>
      <c r="F1188" s="908" t="s">
        <v>37</v>
      </c>
      <c r="G1188" s="908"/>
      <c r="H1188" s="908"/>
      <c r="I1188" s="908" t="s">
        <v>37</v>
      </c>
      <c r="J1188" s="908"/>
      <c r="K1188" s="908"/>
      <c r="L1188" s="908"/>
      <c r="M1188" s="908"/>
      <c r="N1188" s="908" t="s">
        <v>37</v>
      </c>
      <c r="O1188" s="908" t="s">
        <v>37</v>
      </c>
      <c r="P1188" s="840" t="s">
        <v>1812</v>
      </c>
      <c r="Q1188" s="439" t="s">
        <v>2589</v>
      </c>
      <c r="R1188" s="92" t="s">
        <v>68</v>
      </c>
      <c r="S1188" s="19"/>
      <c r="T1188" s="19"/>
      <c r="U1188" s="19">
        <v>1</v>
      </c>
      <c r="V1188" s="19"/>
      <c r="X1188" s="143"/>
      <c r="Y1188" s="144"/>
      <c r="AB1188" s="137">
        <f t="shared" si="226"/>
        <v>0</v>
      </c>
      <c r="AC1188" s="137">
        <f t="shared" si="227"/>
        <v>0</v>
      </c>
      <c r="AD1188" s="137">
        <f t="shared" si="228"/>
        <v>1</v>
      </c>
      <c r="AE1188" s="137">
        <f t="shared" si="229"/>
        <v>0</v>
      </c>
      <c r="AF1188" s="137">
        <f t="shared" si="230"/>
        <v>0</v>
      </c>
      <c r="AG1188" s="137">
        <f t="shared" si="231"/>
        <v>0</v>
      </c>
      <c r="AH1188" s="137">
        <f t="shared" si="232"/>
        <v>0</v>
      </c>
      <c r="AI1188" s="137">
        <f t="shared" si="233"/>
        <v>1</v>
      </c>
      <c r="AJ1188" s="137">
        <f t="shared" si="234"/>
        <v>1</v>
      </c>
      <c r="AK1188" s="137">
        <f t="shared" si="235"/>
        <v>1</v>
      </c>
      <c r="AL1188" s="145"/>
      <c r="AM1188" s="133">
        <f t="shared" si="236"/>
        <v>0</v>
      </c>
      <c r="AO1188" s="133">
        <f t="shared" si="237"/>
        <v>1</v>
      </c>
    </row>
    <row r="1189" spans="1:41" s="133" customFormat="1" ht="15.75">
      <c r="A1189" s="594">
        <v>1181</v>
      </c>
      <c r="B1189" s="405" t="s">
        <v>2394</v>
      </c>
      <c r="C1189" s="247" t="s">
        <v>2393</v>
      </c>
      <c r="D1189" s="247"/>
      <c r="E1189" s="215"/>
      <c r="F1189" s="908" t="s">
        <v>37</v>
      </c>
      <c r="G1189" s="908" t="s">
        <v>37</v>
      </c>
      <c r="H1189" s="908"/>
      <c r="I1189" s="908" t="s">
        <v>37</v>
      </c>
      <c r="J1189" s="908"/>
      <c r="K1189" s="908"/>
      <c r="L1189" s="908"/>
      <c r="M1189" s="908"/>
      <c r="N1189" s="908" t="s">
        <v>37</v>
      </c>
      <c r="O1189" s="908" t="s">
        <v>37</v>
      </c>
      <c r="P1189" s="840" t="s">
        <v>1812</v>
      </c>
      <c r="Q1189" s="439" t="s">
        <v>2589</v>
      </c>
      <c r="R1189" s="92" t="s">
        <v>68</v>
      </c>
      <c r="S1189" s="19"/>
      <c r="T1189" s="19"/>
      <c r="U1189" s="19">
        <v>1</v>
      </c>
      <c r="V1189" s="19"/>
      <c r="X1189" s="143"/>
      <c r="Y1189" s="144"/>
      <c r="AB1189" s="137">
        <f t="shared" si="226"/>
        <v>1</v>
      </c>
      <c r="AC1189" s="137">
        <f t="shared" si="227"/>
        <v>0</v>
      </c>
      <c r="AD1189" s="137">
        <f t="shared" si="228"/>
        <v>1</v>
      </c>
      <c r="AE1189" s="137">
        <f t="shared" si="229"/>
        <v>0</v>
      </c>
      <c r="AF1189" s="137">
        <f t="shared" si="230"/>
        <v>0</v>
      </c>
      <c r="AG1189" s="137">
        <f t="shared" si="231"/>
        <v>0</v>
      </c>
      <c r="AH1189" s="137">
        <f t="shared" si="232"/>
        <v>0</v>
      </c>
      <c r="AI1189" s="137">
        <f t="shared" si="233"/>
        <v>1</v>
      </c>
      <c r="AJ1189" s="137">
        <f t="shared" si="234"/>
        <v>1</v>
      </c>
      <c r="AK1189" s="137">
        <f t="shared" si="235"/>
        <v>1</v>
      </c>
      <c r="AL1189" s="145"/>
      <c r="AM1189" s="133">
        <f t="shared" si="236"/>
        <v>0</v>
      </c>
      <c r="AO1189" s="133">
        <f t="shared" si="237"/>
        <v>1</v>
      </c>
    </row>
    <row r="1190" spans="1:41" s="133" customFormat="1" ht="15.75">
      <c r="A1190" s="594">
        <v>1182</v>
      </c>
      <c r="B1190" s="405" t="s">
        <v>2395</v>
      </c>
      <c r="C1190" s="247" t="s">
        <v>2396</v>
      </c>
      <c r="D1190" s="247"/>
      <c r="E1190" s="215"/>
      <c r="F1190" s="908"/>
      <c r="G1190" s="908"/>
      <c r="H1190" s="908"/>
      <c r="I1190" s="908"/>
      <c r="J1190" s="908"/>
      <c r="K1190" s="908"/>
      <c r="L1190" s="908"/>
      <c r="M1190" s="908"/>
      <c r="N1190" s="908"/>
      <c r="O1190" s="908" t="s">
        <v>37</v>
      </c>
      <c r="P1190" s="840" t="s">
        <v>2585</v>
      </c>
      <c r="Q1190" s="439" t="s">
        <v>2589</v>
      </c>
      <c r="R1190" s="92" t="s">
        <v>68</v>
      </c>
      <c r="S1190" s="19"/>
      <c r="T1190" s="19"/>
      <c r="U1190" s="19">
        <v>1</v>
      </c>
      <c r="V1190" s="19"/>
      <c r="X1190" s="143"/>
      <c r="Y1190" s="144"/>
      <c r="AB1190" s="137">
        <f t="shared" si="226"/>
        <v>0</v>
      </c>
      <c r="AC1190" s="137">
        <f t="shared" si="227"/>
        <v>0</v>
      </c>
      <c r="AD1190" s="137">
        <f t="shared" si="228"/>
        <v>0</v>
      </c>
      <c r="AE1190" s="137">
        <f t="shared" si="229"/>
        <v>0</v>
      </c>
      <c r="AF1190" s="137">
        <f t="shared" si="230"/>
        <v>0</v>
      </c>
      <c r="AG1190" s="137">
        <f t="shared" si="231"/>
        <v>0</v>
      </c>
      <c r="AH1190" s="137">
        <f t="shared" si="232"/>
        <v>0</v>
      </c>
      <c r="AI1190" s="137">
        <f t="shared" si="233"/>
        <v>0</v>
      </c>
      <c r="AJ1190" s="137">
        <f t="shared" si="234"/>
        <v>1</v>
      </c>
      <c r="AK1190" s="137">
        <f t="shared" si="235"/>
        <v>1</v>
      </c>
      <c r="AL1190" s="145"/>
      <c r="AM1190" s="133">
        <f t="shared" si="236"/>
        <v>0</v>
      </c>
      <c r="AO1190" s="133">
        <f t="shared" si="237"/>
        <v>1</v>
      </c>
    </row>
    <row r="1191" spans="1:41" s="133" customFormat="1" ht="15.75">
      <c r="A1191" s="594">
        <v>1183</v>
      </c>
      <c r="B1191" s="405" t="s">
        <v>2397</v>
      </c>
      <c r="C1191" s="247" t="s">
        <v>2398</v>
      </c>
      <c r="D1191" s="247"/>
      <c r="E1191" s="215"/>
      <c r="F1191" s="908" t="s">
        <v>37</v>
      </c>
      <c r="G1191" s="908" t="s">
        <v>37</v>
      </c>
      <c r="H1191" s="908"/>
      <c r="I1191" s="908" t="s">
        <v>37</v>
      </c>
      <c r="J1191" s="908" t="s">
        <v>37</v>
      </c>
      <c r="K1191" s="908"/>
      <c r="L1191" s="908"/>
      <c r="M1191" s="908"/>
      <c r="N1191" s="908" t="s">
        <v>37</v>
      </c>
      <c r="O1191" s="908" t="s">
        <v>37</v>
      </c>
      <c r="P1191" s="840" t="s">
        <v>1812</v>
      </c>
      <c r="Q1191" s="439" t="s">
        <v>2589</v>
      </c>
      <c r="R1191" s="92" t="s">
        <v>68</v>
      </c>
      <c r="S1191" s="19"/>
      <c r="T1191" s="19"/>
      <c r="U1191" s="19">
        <v>1</v>
      </c>
      <c r="V1191" s="19"/>
      <c r="X1191" s="143"/>
      <c r="Y1191" s="144"/>
      <c r="AB1191" s="137">
        <f t="shared" si="226"/>
        <v>1</v>
      </c>
      <c r="AC1191" s="137">
        <f t="shared" si="227"/>
        <v>0</v>
      </c>
      <c r="AD1191" s="137">
        <f t="shared" si="228"/>
        <v>1</v>
      </c>
      <c r="AE1191" s="137">
        <f t="shared" si="229"/>
        <v>1</v>
      </c>
      <c r="AF1191" s="137">
        <f t="shared" si="230"/>
        <v>0</v>
      </c>
      <c r="AG1191" s="137">
        <f t="shared" si="231"/>
        <v>0</v>
      </c>
      <c r="AH1191" s="137">
        <f t="shared" si="232"/>
        <v>0</v>
      </c>
      <c r="AI1191" s="137">
        <f t="shared" si="233"/>
        <v>1</v>
      </c>
      <c r="AJ1191" s="137">
        <f t="shared" si="234"/>
        <v>1</v>
      </c>
      <c r="AK1191" s="137">
        <f t="shared" si="235"/>
        <v>1</v>
      </c>
      <c r="AL1191" s="145"/>
      <c r="AM1191" s="133">
        <f t="shared" si="236"/>
        <v>0</v>
      </c>
      <c r="AO1191" s="133">
        <f t="shared" si="237"/>
        <v>1</v>
      </c>
    </row>
    <row r="1192" spans="1:41" s="133" customFormat="1" ht="15.75">
      <c r="A1192" s="594">
        <v>1184</v>
      </c>
      <c r="B1192" s="405" t="s">
        <v>2399</v>
      </c>
      <c r="C1192" s="247" t="s">
        <v>2400</v>
      </c>
      <c r="D1192" s="247"/>
      <c r="E1192" s="215"/>
      <c r="F1192" s="908" t="s">
        <v>37</v>
      </c>
      <c r="G1192" s="908" t="s">
        <v>37</v>
      </c>
      <c r="H1192" s="908"/>
      <c r="I1192" s="908" t="s">
        <v>37</v>
      </c>
      <c r="J1192" s="908" t="s">
        <v>37</v>
      </c>
      <c r="K1192" s="908"/>
      <c r="L1192" s="908"/>
      <c r="M1192" s="908"/>
      <c r="N1192" s="908" t="s">
        <v>37</v>
      </c>
      <c r="O1192" s="908" t="s">
        <v>37</v>
      </c>
      <c r="P1192" s="840" t="s">
        <v>1812</v>
      </c>
      <c r="Q1192" s="439" t="s">
        <v>2589</v>
      </c>
      <c r="R1192" s="92" t="s">
        <v>67</v>
      </c>
      <c r="S1192" s="19"/>
      <c r="T1192" s="19"/>
      <c r="U1192" s="19">
        <v>1</v>
      </c>
      <c r="V1192" s="19"/>
      <c r="X1192" s="143"/>
      <c r="Y1192" s="144"/>
      <c r="AB1192" s="137">
        <f t="shared" si="226"/>
        <v>1</v>
      </c>
      <c r="AC1192" s="137">
        <f t="shared" si="227"/>
        <v>0</v>
      </c>
      <c r="AD1192" s="137">
        <f t="shared" si="228"/>
        <v>1</v>
      </c>
      <c r="AE1192" s="137">
        <f t="shared" si="229"/>
        <v>1</v>
      </c>
      <c r="AF1192" s="137">
        <f t="shared" si="230"/>
        <v>0</v>
      </c>
      <c r="AG1192" s="137">
        <f t="shared" si="231"/>
        <v>0</v>
      </c>
      <c r="AH1192" s="137">
        <f t="shared" si="232"/>
        <v>0</v>
      </c>
      <c r="AI1192" s="137">
        <f t="shared" si="233"/>
        <v>1</v>
      </c>
      <c r="AJ1192" s="137">
        <f t="shared" si="234"/>
        <v>1</v>
      </c>
      <c r="AK1192" s="137">
        <f t="shared" si="235"/>
        <v>1</v>
      </c>
      <c r="AL1192" s="145"/>
      <c r="AM1192" s="133">
        <f t="shared" si="236"/>
        <v>0</v>
      </c>
      <c r="AO1192" s="133">
        <f t="shared" si="237"/>
        <v>1</v>
      </c>
    </row>
    <row r="1193" spans="1:41" s="133" customFormat="1" ht="15.75">
      <c r="A1193" s="594">
        <v>1185</v>
      </c>
      <c r="B1193" s="405" t="s">
        <v>2401</v>
      </c>
      <c r="C1193" s="247" t="s">
        <v>2402</v>
      </c>
      <c r="D1193" s="247"/>
      <c r="E1193" s="215"/>
      <c r="F1193" s="908" t="s">
        <v>37</v>
      </c>
      <c r="G1193" s="908" t="s">
        <v>37</v>
      </c>
      <c r="H1193" s="908"/>
      <c r="I1193" s="908" t="s">
        <v>37</v>
      </c>
      <c r="J1193" s="908" t="s">
        <v>37</v>
      </c>
      <c r="K1193" s="908"/>
      <c r="L1193" s="908"/>
      <c r="M1193" s="908"/>
      <c r="N1193" s="908" t="s">
        <v>37</v>
      </c>
      <c r="O1193" s="908" t="s">
        <v>37</v>
      </c>
      <c r="P1193" s="840" t="s">
        <v>1812</v>
      </c>
      <c r="Q1193" s="439" t="s">
        <v>2589</v>
      </c>
      <c r="R1193" s="92" t="s">
        <v>68</v>
      </c>
      <c r="S1193" s="19"/>
      <c r="T1193" s="19"/>
      <c r="U1193" s="19">
        <v>1</v>
      </c>
      <c r="V1193" s="19"/>
      <c r="X1193" s="143"/>
      <c r="Y1193" s="144"/>
      <c r="AB1193" s="137">
        <f t="shared" si="226"/>
        <v>1</v>
      </c>
      <c r="AC1193" s="137">
        <f t="shared" si="227"/>
        <v>0</v>
      </c>
      <c r="AD1193" s="137">
        <f t="shared" si="228"/>
        <v>1</v>
      </c>
      <c r="AE1193" s="137">
        <f t="shared" si="229"/>
        <v>1</v>
      </c>
      <c r="AF1193" s="137">
        <f t="shared" si="230"/>
        <v>0</v>
      </c>
      <c r="AG1193" s="137">
        <f t="shared" si="231"/>
        <v>0</v>
      </c>
      <c r="AH1193" s="137">
        <f t="shared" si="232"/>
        <v>0</v>
      </c>
      <c r="AI1193" s="137">
        <f t="shared" si="233"/>
        <v>1</v>
      </c>
      <c r="AJ1193" s="137">
        <f t="shared" si="234"/>
        <v>1</v>
      </c>
      <c r="AK1193" s="137">
        <f t="shared" si="235"/>
        <v>1</v>
      </c>
      <c r="AL1193" s="145"/>
      <c r="AM1193" s="133">
        <f t="shared" si="236"/>
        <v>0</v>
      </c>
      <c r="AO1193" s="133">
        <f t="shared" si="237"/>
        <v>1</v>
      </c>
    </row>
    <row r="1194" spans="1:41" s="133" customFormat="1" ht="15.75">
      <c r="A1194" s="594">
        <v>1186</v>
      </c>
      <c r="B1194" s="405" t="s">
        <v>2403</v>
      </c>
      <c r="C1194" s="247" t="s">
        <v>2404</v>
      </c>
      <c r="D1194" s="247"/>
      <c r="E1194" s="215"/>
      <c r="F1194" s="908" t="s">
        <v>37</v>
      </c>
      <c r="G1194" s="908" t="s">
        <v>37</v>
      </c>
      <c r="H1194" s="908"/>
      <c r="I1194" s="908" t="s">
        <v>37</v>
      </c>
      <c r="J1194" s="908" t="s">
        <v>37</v>
      </c>
      <c r="K1194" s="908"/>
      <c r="L1194" s="908"/>
      <c r="M1194" s="908"/>
      <c r="N1194" s="908" t="s">
        <v>37</v>
      </c>
      <c r="O1194" s="908" t="s">
        <v>37</v>
      </c>
      <c r="P1194" s="840" t="s">
        <v>1812</v>
      </c>
      <c r="Q1194" s="439" t="s">
        <v>2589</v>
      </c>
      <c r="R1194" s="92" t="s">
        <v>68</v>
      </c>
      <c r="S1194" s="19"/>
      <c r="T1194" s="19"/>
      <c r="U1194" s="19">
        <v>1</v>
      </c>
      <c r="V1194" s="19"/>
      <c r="X1194" s="143"/>
      <c r="Y1194" s="144"/>
      <c r="AB1194" s="137">
        <f t="shared" si="226"/>
        <v>1</v>
      </c>
      <c r="AC1194" s="137">
        <f t="shared" si="227"/>
        <v>0</v>
      </c>
      <c r="AD1194" s="137">
        <f t="shared" si="228"/>
        <v>1</v>
      </c>
      <c r="AE1194" s="137">
        <f t="shared" si="229"/>
        <v>1</v>
      </c>
      <c r="AF1194" s="137">
        <f t="shared" si="230"/>
        <v>0</v>
      </c>
      <c r="AG1194" s="137">
        <f t="shared" si="231"/>
        <v>0</v>
      </c>
      <c r="AH1194" s="137">
        <f t="shared" si="232"/>
        <v>0</v>
      </c>
      <c r="AI1194" s="137">
        <f t="shared" si="233"/>
        <v>1</v>
      </c>
      <c r="AJ1194" s="137">
        <f t="shared" si="234"/>
        <v>1</v>
      </c>
      <c r="AK1194" s="137">
        <f t="shared" si="235"/>
        <v>1</v>
      </c>
      <c r="AL1194" s="145"/>
      <c r="AM1194" s="133">
        <f t="shared" si="236"/>
        <v>0</v>
      </c>
      <c r="AO1194" s="133">
        <f t="shared" si="237"/>
        <v>1</v>
      </c>
    </row>
    <row r="1195" spans="1:41" s="133" customFormat="1" ht="15.75">
      <c r="A1195" s="594">
        <v>1187</v>
      </c>
      <c r="B1195" s="405" t="s">
        <v>2405</v>
      </c>
      <c r="C1195" s="247" t="s">
        <v>2404</v>
      </c>
      <c r="D1195" s="247"/>
      <c r="E1195" s="215"/>
      <c r="F1195" s="908" t="s">
        <v>37</v>
      </c>
      <c r="G1195" s="908" t="s">
        <v>37</v>
      </c>
      <c r="H1195" s="908"/>
      <c r="I1195" s="908" t="s">
        <v>37</v>
      </c>
      <c r="J1195" s="908" t="s">
        <v>37</v>
      </c>
      <c r="K1195" s="908"/>
      <c r="L1195" s="908"/>
      <c r="M1195" s="908"/>
      <c r="N1195" s="908" t="s">
        <v>37</v>
      </c>
      <c r="O1195" s="908" t="s">
        <v>37</v>
      </c>
      <c r="P1195" s="840" t="s">
        <v>1812</v>
      </c>
      <c r="Q1195" s="439" t="s">
        <v>2589</v>
      </c>
      <c r="R1195" s="92" t="s">
        <v>68</v>
      </c>
      <c r="S1195" s="19"/>
      <c r="T1195" s="19"/>
      <c r="U1195" s="19">
        <v>1</v>
      </c>
      <c r="V1195" s="19"/>
      <c r="X1195" s="143"/>
      <c r="Y1195" s="144"/>
      <c r="AB1195" s="137">
        <f t="shared" si="226"/>
        <v>1</v>
      </c>
      <c r="AC1195" s="137">
        <f t="shared" si="227"/>
        <v>0</v>
      </c>
      <c r="AD1195" s="137">
        <f t="shared" si="228"/>
        <v>1</v>
      </c>
      <c r="AE1195" s="137">
        <f t="shared" si="229"/>
        <v>1</v>
      </c>
      <c r="AF1195" s="137">
        <f t="shared" si="230"/>
        <v>0</v>
      </c>
      <c r="AG1195" s="137">
        <f t="shared" si="231"/>
        <v>0</v>
      </c>
      <c r="AH1195" s="137">
        <f t="shared" si="232"/>
        <v>0</v>
      </c>
      <c r="AI1195" s="137">
        <f t="shared" si="233"/>
        <v>1</v>
      </c>
      <c r="AJ1195" s="137">
        <f t="shared" si="234"/>
        <v>1</v>
      </c>
      <c r="AK1195" s="137">
        <f t="shared" si="235"/>
        <v>1</v>
      </c>
      <c r="AL1195" s="145"/>
      <c r="AM1195" s="133">
        <f t="shared" si="236"/>
        <v>0</v>
      </c>
      <c r="AO1195" s="133">
        <f t="shared" si="237"/>
        <v>1</v>
      </c>
    </row>
    <row r="1196" spans="1:41" s="133" customFormat="1" ht="15.75">
      <c r="A1196" s="594">
        <v>1188</v>
      </c>
      <c r="B1196" s="405" t="s">
        <v>2406</v>
      </c>
      <c r="C1196" s="247" t="s">
        <v>2407</v>
      </c>
      <c r="D1196" s="247"/>
      <c r="E1196" s="215"/>
      <c r="F1196" s="908" t="s">
        <v>37</v>
      </c>
      <c r="G1196" s="908" t="s">
        <v>37</v>
      </c>
      <c r="H1196" s="908"/>
      <c r="I1196" s="908" t="s">
        <v>37</v>
      </c>
      <c r="J1196" s="908" t="s">
        <v>37</v>
      </c>
      <c r="K1196" s="908"/>
      <c r="L1196" s="908"/>
      <c r="M1196" s="908"/>
      <c r="N1196" s="908" t="s">
        <v>37</v>
      </c>
      <c r="O1196" s="908" t="s">
        <v>37</v>
      </c>
      <c r="P1196" s="840" t="s">
        <v>1812</v>
      </c>
      <c r="Q1196" s="439" t="s">
        <v>2589</v>
      </c>
      <c r="R1196" s="92" t="s">
        <v>68</v>
      </c>
      <c r="S1196" s="19"/>
      <c r="T1196" s="19"/>
      <c r="U1196" s="19">
        <v>1</v>
      </c>
      <c r="V1196" s="19"/>
      <c r="X1196" s="143"/>
      <c r="Y1196" s="144"/>
      <c r="AB1196" s="137">
        <f t="shared" si="226"/>
        <v>1</v>
      </c>
      <c r="AC1196" s="137">
        <f t="shared" si="227"/>
        <v>0</v>
      </c>
      <c r="AD1196" s="137">
        <f t="shared" si="228"/>
        <v>1</v>
      </c>
      <c r="AE1196" s="137">
        <f t="shared" si="229"/>
        <v>1</v>
      </c>
      <c r="AF1196" s="137">
        <f t="shared" si="230"/>
        <v>0</v>
      </c>
      <c r="AG1196" s="137">
        <f t="shared" si="231"/>
        <v>0</v>
      </c>
      <c r="AH1196" s="137">
        <f t="shared" si="232"/>
        <v>0</v>
      </c>
      <c r="AI1196" s="137">
        <f t="shared" si="233"/>
        <v>1</v>
      </c>
      <c r="AJ1196" s="137">
        <f t="shared" si="234"/>
        <v>1</v>
      </c>
      <c r="AK1196" s="137">
        <f t="shared" si="235"/>
        <v>1</v>
      </c>
      <c r="AL1196" s="145"/>
      <c r="AM1196" s="133">
        <f t="shared" si="236"/>
        <v>0</v>
      </c>
      <c r="AO1196" s="133">
        <f t="shared" si="237"/>
        <v>1</v>
      </c>
    </row>
    <row r="1197" spans="1:41" s="133" customFormat="1" ht="15.75">
      <c r="A1197" s="594">
        <v>1189</v>
      </c>
      <c r="B1197" s="405" t="s">
        <v>2408</v>
      </c>
      <c r="C1197" s="247" t="s">
        <v>2409</v>
      </c>
      <c r="D1197" s="247"/>
      <c r="E1197" s="215"/>
      <c r="F1197" s="908" t="s">
        <v>37</v>
      </c>
      <c r="G1197" s="908" t="s">
        <v>37</v>
      </c>
      <c r="H1197" s="908"/>
      <c r="I1197" s="908" t="s">
        <v>37</v>
      </c>
      <c r="J1197" s="908" t="s">
        <v>37</v>
      </c>
      <c r="K1197" s="908"/>
      <c r="L1197" s="908"/>
      <c r="M1197" s="908"/>
      <c r="N1197" s="908" t="s">
        <v>37</v>
      </c>
      <c r="O1197" s="908" t="s">
        <v>37</v>
      </c>
      <c r="P1197" s="840" t="s">
        <v>1812</v>
      </c>
      <c r="Q1197" s="439" t="s">
        <v>2589</v>
      </c>
      <c r="R1197" s="92" t="s">
        <v>68</v>
      </c>
      <c r="S1197" s="19"/>
      <c r="T1197" s="19"/>
      <c r="U1197" s="19">
        <v>1</v>
      </c>
      <c r="V1197" s="19"/>
      <c r="X1197" s="143"/>
      <c r="Y1197" s="144"/>
      <c r="AB1197" s="137">
        <f t="shared" si="226"/>
        <v>1</v>
      </c>
      <c r="AC1197" s="137">
        <f t="shared" si="227"/>
        <v>0</v>
      </c>
      <c r="AD1197" s="137">
        <f t="shared" si="228"/>
        <v>1</v>
      </c>
      <c r="AE1197" s="137">
        <f t="shared" si="229"/>
        <v>1</v>
      </c>
      <c r="AF1197" s="137">
        <f t="shared" si="230"/>
        <v>0</v>
      </c>
      <c r="AG1197" s="137">
        <f t="shared" si="231"/>
        <v>0</v>
      </c>
      <c r="AH1197" s="137">
        <f t="shared" si="232"/>
        <v>0</v>
      </c>
      <c r="AI1197" s="137">
        <f t="shared" si="233"/>
        <v>1</v>
      </c>
      <c r="AJ1197" s="137">
        <f t="shared" si="234"/>
        <v>1</v>
      </c>
      <c r="AK1197" s="137">
        <f t="shared" si="235"/>
        <v>1</v>
      </c>
      <c r="AL1197" s="145"/>
      <c r="AM1197" s="133">
        <f t="shared" si="236"/>
        <v>0</v>
      </c>
      <c r="AO1197" s="133">
        <f t="shared" si="237"/>
        <v>1</v>
      </c>
    </row>
    <row r="1198" spans="1:41" s="133" customFormat="1" ht="25.5">
      <c r="A1198" s="594">
        <v>1190</v>
      </c>
      <c r="B1198" s="405" t="s">
        <v>2410</v>
      </c>
      <c r="C1198" s="247" t="s">
        <v>2411</v>
      </c>
      <c r="D1198" s="247"/>
      <c r="E1198" s="215"/>
      <c r="F1198" s="908" t="s">
        <v>37</v>
      </c>
      <c r="G1198" s="908" t="s">
        <v>37</v>
      </c>
      <c r="H1198" s="908"/>
      <c r="I1198" s="908" t="s">
        <v>37</v>
      </c>
      <c r="J1198" s="908" t="s">
        <v>37</v>
      </c>
      <c r="K1198" s="908"/>
      <c r="L1198" s="908"/>
      <c r="M1198" s="908"/>
      <c r="N1198" s="908" t="s">
        <v>37</v>
      </c>
      <c r="O1198" s="908" t="s">
        <v>37</v>
      </c>
      <c r="P1198" s="840" t="s">
        <v>1812</v>
      </c>
      <c r="Q1198" s="439" t="s">
        <v>2589</v>
      </c>
      <c r="R1198" s="92" t="s">
        <v>68</v>
      </c>
      <c r="S1198" s="19"/>
      <c r="T1198" s="19"/>
      <c r="U1198" s="19">
        <v>1</v>
      </c>
      <c r="V1198" s="19"/>
      <c r="X1198" s="143"/>
      <c r="Y1198" s="144"/>
      <c r="AB1198" s="137">
        <f t="shared" si="226"/>
        <v>1</v>
      </c>
      <c r="AC1198" s="137">
        <f t="shared" si="227"/>
        <v>0</v>
      </c>
      <c r="AD1198" s="137">
        <f t="shared" si="228"/>
        <v>1</v>
      </c>
      <c r="AE1198" s="137">
        <f t="shared" si="229"/>
        <v>1</v>
      </c>
      <c r="AF1198" s="137">
        <f t="shared" si="230"/>
        <v>0</v>
      </c>
      <c r="AG1198" s="137">
        <f t="shared" si="231"/>
        <v>0</v>
      </c>
      <c r="AH1198" s="137">
        <f t="shared" si="232"/>
        <v>0</v>
      </c>
      <c r="AI1198" s="137">
        <f t="shared" si="233"/>
        <v>1</v>
      </c>
      <c r="AJ1198" s="137">
        <f t="shared" si="234"/>
        <v>1</v>
      </c>
      <c r="AK1198" s="137">
        <f t="shared" si="235"/>
        <v>1</v>
      </c>
      <c r="AL1198" s="145"/>
      <c r="AM1198" s="133">
        <f t="shared" si="236"/>
        <v>0</v>
      </c>
      <c r="AO1198" s="133">
        <f t="shared" si="237"/>
        <v>1</v>
      </c>
    </row>
    <row r="1199" spans="1:41" s="133" customFormat="1" ht="25.5">
      <c r="A1199" s="594">
        <v>1191</v>
      </c>
      <c r="B1199" s="405" t="s">
        <v>2412</v>
      </c>
      <c r="C1199" s="247" t="s">
        <v>2411</v>
      </c>
      <c r="D1199" s="247"/>
      <c r="E1199" s="215"/>
      <c r="F1199" s="908" t="s">
        <v>37</v>
      </c>
      <c r="G1199" s="908" t="s">
        <v>37</v>
      </c>
      <c r="H1199" s="908"/>
      <c r="I1199" s="908" t="s">
        <v>37</v>
      </c>
      <c r="J1199" s="908" t="s">
        <v>37</v>
      </c>
      <c r="K1199" s="908"/>
      <c r="L1199" s="908"/>
      <c r="M1199" s="908"/>
      <c r="N1199" s="908" t="s">
        <v>37</v>
      </c>
      <c r="O1199" s="908" t="s">
        <v>37</v>
      </c>
      <c r="P1199" s="840" t="s">
        <v>1812</v>
      </c>
      <c r="Q1199" s="439" t="s">
        <v>2589</v>
      </c>
      <c r="R1199" s="92" t="s">
        <v>67</v>
      </c>
      <c r="S1199" s="19"/>
      <c r="T1199" s="19"/>
      <c r="U1199" s="19">
        <v>1</v>
      </c>
      <c r="V1199" s="19"/>
      <c r="X1199" s="143"/>
      <c r="Y1199" s="144"/>
      <c r="AB1199" s="137">
        <f t="shared" si="226"/>
        <v>1</v>
      </c>
      <c r="AC1199" s="137">
        <f t="shared" si="227"/>
        <v>0</v>
      </c>
      <c r="AD1199" s="137">
        <f t="shared" si="228"/>
        <v>1</v>
      </c>
      <c r="AE1199" s="137">
        <f t="shared" si="229"/>
        <v>1</v>
      </c>
      <c r="AF1199" s="137">
        <f t="shared" si="230"/>
        <v>0</v>
      </c>
      <c r="AG1199" s="137">
        <f t="shared" si="231"/>
        <v>0</v>
      </c>
      <c r="AH1199" s="137">
        <f t="shared" si="232"/>
        <v>0</v>
      </c>
      <c r="AI1199" s="137">
        <f t="shared" si="233"/>
        <v>1</v>
      </c>
      <c r="AJ1199" s="137">
        <f t="shared" si="234"/>
        <v>1</v>
      </c>
      <c r="AK1199" s="137">
        <f t="shared" si="235"/>
        <v>1</v>
      </c>
      <c r="AL1199" s="145"/>
      <c r="AM1199" s="133">
        <f t="shared" si="236"/>
        <v>0</v>
      </c>
      <c r="AO1199" s="133">
        <f t="shared" si="237"/>
        <v>1</v>
      </c>
    </row>
    <row r="1200" spans="1:41" s="133" customFormat="1" ht="25.5">
      <c r="A1200" s="594">
        <v>1192</v>
      </c>
      <c r="B1200" s="405" t="s">
        <v>2413</v>
      </c>
      <c r="C1200" s="247" t="s">
        <v>2414</v>
      </c>
      <c r="D1200" s="247"/>
      <c r="E1200" s="215"/>
      <c r="F1200" s="908" t="s">
        <v>37</v>
      </c>
      <c r="G1200" s="908" t="s">
        <v>37</v>
      </c>
      <c r="H1200" s="908"/>
      <c r="I1200" s="908" t="s">
        <v>37</v>
      </c>
      <c r="J1200" s="908" t="s">
        <v>37</v>
      </c>
      <c r="K1200" s="908"/>
      <c r="L1200" s="908"/>
      <c r="M1200" s="908"/>
      <c r="N1200" s="908" t="s">
        <v>37</v>
      </c>
      <c r="O1200" s="908" t="s">
        <v>37</v>
      </c>
      <c r="P1200" s="840" t="s">
        <v>1812</v>
      </c>
      <c r="Q1200" s="439" t="s">
        <v>2589</v>
      </c>
      <c r="R1200" s="92" t="s">
        <v>67</v>
      </c>
      <c r="S1200" s="19"/>
      <c r="T1200" s="19"/>
      <c r="U1200" s="19">
        <v>1</v>
      </c>
      <c r="V1200" s="19"/>
      <c r="X1200" s="143"/>
      <c r="Y1200" s="144"/>
      <c r="AB1200" s="137">
        <f t="shared" si="226"/>
        <v>1</v>
      </c>
      <c r="AC1200" s="137">
        <f t="shared" si="227"/>
        <v>0</v>
      </c>
      <c r="AD1200" s="137">
        <f t="shared" si="228"/>
        <v>1</v>
      </c>
      <c r="AE1200" s="137">
        <f t="shared" si="229"/>
        <v>1</v>
      </c>
      <c r="AF1200" s="137">
        <f t="shared" si="230"/>
        <v>0</v>
      </c>
      <c r="AG1200" s="137">
        <f t="shared" si="231"/>
        <v>0</v>
      </c>
      <c r="AH1200" s="137">
        <f t="shared" si="232"/>
        <v>0</v>
      </c>
      <c r="AI1200" s="137">
        <f t="shared" si="233"/>
        <v>1</v>
      </c>
      <c r="AJ1200" s="137">
        <f t="shared" si="234"/>
        <v>1</v>
      </c>
      <c r="AK1200" s="137">
        <f t="shared" si="235"/>
        <v>1</v>
      </c>
      <c r="AL1200" s="145"/>
      <c r="AM1200" s="133">
        <f t="shared" si="236"/>
        <v>0</v>
      </c>
      <c r="AO1200" s="133">
        <f t="shared" si="237"/>
        <v>1</v>
      </c>
    </row>
    <row r="1201" spans="1:41" s="133" customFormat="1" ht="34.5" customHeight="1">
      <c r="A1201" s="594">
        <v>1193</v>
      </c>
      <c r="B1201" s="405" t="s">
        <v>2415</v>
      </c>
      <c r="C1201" s="247" t="s">
        <v>2414</v>
      </c>
      <c r="D1201" s="247"/>
      <c r="E1201" s="215"/>
      <c r="F1201" s="908" t="s">
        <v>37</v>
      </c>
      <c r="G1201" s="908" t="s">
        <v>37</v>
      </c>
      <c r="H1201" s="908"/>
      <c r="I1201" s="908" t="s">
        <v>37</v>
      </c>
      <c r="J1201" s="908" t="s">
        <v>37</v>
      </c>
      <c r="K1201" s="908"/>
      <c r="L1201" s="908"/>
      <c r="M1201" s="908"/>
      <c r="N1201" s="908" t="s">
        <v>37</v>
      </c>
      <c r="O1201" s="908" t="s">
        <v>37</v>
      </c>
      <c r="P1201" s="840" t="s">
        <v>1812</v>
      </c>
      <c r="Q1201" s="439" t="s">
        <v>2589</v>
      </c>
      <c r="R1201" s="92" t="s">
        <v>67</v>
      </c>
      <c r="S1201" s="19"/>
      <c r="T1201" s="19"/>
      <c r="U1201" s="19">
        <v>1</v>
      </c>
      <c r="V1201" s="19"/>
      <c r="X1201" s="143"/>
      <c r="Y1201" s="144"/>
      <c r="AB1201" s="137">
        <f t="shared" si="226"/>
        <v>1</v>
      </c>
      <c r="AC1201" s="137">
        <f t="shared" si="227"/>
        <v>0</v>
      </c>
      <c r="AD1201" s="137">
        <f t="shared" si="228"/>
        <v>1</v>
      </c>
      <c r="AE1201" s="137">
        <f t="shared" si="229"/>
        <v>1</v>
      </c>
      <c r="AF1201" s="137">
        <f t="shared" si="230"/>
        <v>0</v>
      </c>
      <c r="AG1201" s="137">
        <f t="shared" si="231"/>
        <v>0</v>
      </c>
      <c r="AH1201" s="137">
        <f t="shared" si="232"/>
        <v>0</v>
      </c>
      <c r="AI1201" s="137">
        <f t="shared" si="233"/>
        <v>1</v>
      </c>
      <c r="AJ1201" s="137">
        <f t="shared" si="234"/>
        <v>1</v>
      </c>
      <c r="AK1201" s="137">
        <f t="shared" si="235"/>
        <v>1</v>
      </c>
      <c r="AL1201" s="145"/>
      <c r="AM1201" s="133">
        <f t="shared" si="236"/>
        <v>0</v>
      </c>
      <c r="AO1201" s="133">
        <f t="shared" si="237"/>
        <v>1</v>
      </c>
    </row>
    <row r="1202" spans="1:41" s="133" customFormat="1" ht="34.5" customHeight="1">
      <c r="A1202" s="594">
        <v>1194</v>
      </c>
      <c r="B1202" s="405" t="s">
        <v>2416</v>
      </c>
      <c r="C1202" s="247" t="s">
        <v>2417</v>
      </c>
      <c r="D1202" s="247"/>
      <c r="E1202" s="215"/>
      <c r="F1202" s="908"/>
      <c r="G1202" s="908"/>
      <c r="H1202" s="908"/>
      <c r="I1202" s="908"/>
      <c r="J1202" s="908"/>
      <c r="K1202" s="908"/>
      <c r="L1202" s="908"/>
      <c r="M1202" s="908"/>
      <c r="N1202" s="908"/>
      <c r="O1202" s="908"/>
      <c r="P1202" s="840" t="s">
        <v>1812</v>
      </c>
      <c r="Q1202" s="439" t="s">
        <v>2589</v>
      </c>
      <c r="R1202" s="92" t="s">
        <v>67</v>
      </c>
      <c r="S1202" s="19"/>
      <c r="T1202" s="19"/>
      <c r="U1202" s="19">
        <v>1</v>
      </c>
      <c r="V1202" s="19"/>
      <c r="X1202" s="143"/>
      <c r="Y1202" s="144"/>
      <c r="AB1202" s="137">
        <f t="shared" si="226"/>
        <v>0</v>
      </c>
      <c r="AC1202" s="137">
        <f t="shared" si="227"/>
        <v>0</v>
      </c>
      <c r="AD1202" s="137">
        <f t="shared" si="228"/>
        <v>0</v>
      </c>
      <c r="AE1202" s="137">
        <f t="shared" si="229"/>
        <v>0</v>
      </c>
      <c r="AF1202" s="137">
        <f t="shared" si="230"/>
        <v>0</v>
      </c>
      <c r="AG1202" s="137">
        <f t="shared" si="231"/>
        <v>0</v>
      </c>
      <c r="AH1202" s="137">
        <f t="shared" si="232"/>
        <v>0</v>
      </c>
      <c r="AI1202" s="137">
        <f t="shared" si="233"/>
        <v>0</v>
      </c>
      <c r="AJ1202" s="137">
        <f t="shared" si="234"/>
        <v>0</v>
      </c>
      <c r="AK1202" s="137">
        <f t="shared" si="235"/>
        <v>1</v>
      </c>
      <c r="AL1202" s="145"/>
      <c r="AM1202" s="133">
        <f t="shared" si="236"/>
        <v>0</v>
      </c>
      <c r="AO1202" s="133">
        <f t="shared" si="237"/>
        <v>1</v>
      </c>
    </row>
    <row r="1203" spans="1:41" s="133" customFormat="1" ht="34.5" customHeight="1">
      <c r="A1203" s="594">
        <v>1195</v>
      </c>
      <c r="B1203" s="406" t="s">
        <v>2418</v>
      </c>
      <c r="C1203" s="247" t="s">
        <v>2417</v>
      </c>
      <c r="D1203" s="247"/>
      <c r="E1203" s="215"/>
      <c r="F1203" s="908"/>
      <c r="G1203" s="908"/>
      <c r="H1203" s="908"/>
      <c r="I1203" s="908"/>
      <c r="J1203" s="908"/>
      <c r="K1203" s="908"/>
      <c r="L1203" s="908"/>
      <c r="M1203" s="908"/>
      <c r="N1203" s="908"/>
      <c r="O1203" s="908"/>
      <c r="P1203" s="840" t="s">
        <v>1812</v>
      </c>
      <c r="Q1203" s="439" t="s">
        <v>2589</v>
      </c>
      <c r="R1203" s="92" t="s">
        <v>68</v>
      </c>
      <c r="S1203" s="19"/>
      <c r="T1203" s="19"/>
      <c r="U1203" s="19">
        <v>1</v>
      </c>
      <c r="V1203" s="19"/>
      <c r="X1203" s="143"/>
      <c r="Y1203" s="144"/>
      <c r="AB1203" s="137">
        <f t="shared" si="226"/>
        <v>0</v>
      </c>
      <c r="AC1203" s="137">
        <f t="shared" si="227"/>
        <v>0</v>
      </c>
      <c r="AD1203" s="137">
        <f t="shared" si="228"/>
        <v>0</v>
      </c>
      <c r="AE1203" s="137">
        <f t="shared" si="229"/>
        <v>0</v>
      </c>
      <c r="AF1203" s="137">
        <f t="shared" si="230"/>
        <v>0</v>
      </c>
      <c r="AG1203" s="137">
        <f t="shared" si="231"/>
        <v>0</v>
      </c>
      <c r="AH1203" s="137">
        <f t="shared" si="232"/>
        <v>0</v>
      </c>
      <c r="AI1203" s="137">
        <f t="shared" si="233"/>
        <v>0</v>
      </c>
      <c r="AJ1203" s="137">
        <f t="shared" si="234"/>
        <v>0</v>
      </c>
      <c r="AK1203" s="137">
        <f t="shared" si="235"/>
        <v>1</v>
      </c>
      <c r="AL1203" s="145"/>
      <c r="AM1203" s="133">
        <f t="shared" si="236"/>
        <v>0</v>
      </c>
      <c r="AO1203" s="133">
        <f t="shared" si="237"/>
        <v>1</v>
      </c>
    </row>
    <row r="1204" spans="1:41" s="133" customFormat="1" ht="34.5" customHeight="1">
      <c r="A1204" s="594">
        <v>1196</v>
      </c>
      <c r="B1204" s="405" t="s">
        <v>2419</v>
      </c>
      <c r="C1204" s="247" t="s">
        <v>2417</v>
      </c>
      <c r="D1204" s="247"/>
      <c r="E1204" s="215"/>
      <c r="F1204" s="908" t="s">
        <v>37</v>
      </c>
      <c r="G1204" s="908"/>
      <c r="H1204" s="908"/>
      <c r="I1204" s="908"/>
      <c r="J1204" s="908"/>
      <c r="K1204" s="908"/>
      <c r="L1204" s="908"/>
      <c r="M1204" s="908"/>
      <c r="N1204" s="908" t="s">
        <v>37</v>
      </c>
      <c r="O1204" s="908"/>
      <c r="P1204" s="840" t="s">
        <v>1812</v>
      </c>
      <c r="Q1204" s="439" t="s">
        <v>2589</v>
      </c>
      <c r="R1204" s="92" t="s">
        <v>68</v>
      </c>
      <c r="S1204" s="19"/>
      <c r="T1204" s="19"/>
      <c r="U1204" s="19">
        <v>1</v>
      </c>
      <c r="V1204" s="19"/>
      <c r="X1204" s="143"/>
      <c r="Y1204" s="144"/>
      <c r="AB1204" s="137">
        <f t="shared" si="226"/>
        <v>0</v>
      </c>
      <c r="AC1204" s="137">
        <f t="shared" si="227"/>
        <v>0</v>
      </c>
      <c r="AD1204" s="137">
        <f t="shared" si="228"/>
        <v>0</v>
      </c>
      <c r="AE1204" s="137">
        <f t="shared" si="229"/>
        <v>0</v>
      </c>
      <c r="AF1204" s="137">
        <f t="shared" si="230"/>
        <v>0</v>
      </c>
      <c r="AG1204" s="137">
        <f t="shared" si="231"/>
        <v>0</v>
      </c>
      <c r="AH1204" s="137">
        <f t="shared" si="232"/>
        <v>0</v>
      </c>
      <c r="AI1204" s="137">
        <f t="shared" si="233"/>
        <v>1</v>
      </c>
      <c r="AJ1204" s="137">
        <f t="shared" si="234"/>
        <v>0</v>
      </c>
      <c r="AK1204" s="137">
        <f t="shared" si="235"/>
        <v>1</v>
      </c>
      <c r="AL1204" s="145"/>
      <c r="AM1204" s="133">
        <f t="shared" si="236"/>
        <v>0</v>
      </c>
      <c r="AO1204" s="133">
        <f t="shared" si="237"/>
        <v>1</v>
      </c>
    </row>
    <row r="1205" spans="1:41" s="133" customFormat="1" ht="34.5" customHeight="1">
      <c r="A1205" s="594">
        <v>1197</v>
      </c>
      <c r="B1205" s="406" t="s">
        <v>2420</v>
      </c>
      <c r="C1205" s="247" t="s">
        <v>2421</v>
      </c>
      <c r="D1205" s="247"/>
      <c r="E1205" s="215"/>
      <c r="F1205" s="908"/>
      <c r="G1205" s="908"/>
      <c r="H1205" s="908"/>
      <c r="I1205" s="908"/>
      <c r="J1205" s="908"/>
      <c r="K1205" s="908"/>
      <c r="L1205" s="908"/>
      <c r="M1205" s="908"/>
      <c r="N1205" s="908"/>
      <c r="O1205" s="908"/>
      <c r="P1205" s="840" t="s">
        <v>1812</v>
      </c>
      <c r="Q1205" s="439" t="s">
        <v>2589</v>
      </c>
      <c r="R1205" s="92" t="s">
        <v>68</v>
      </c>
      <c r="S1205" s="19"/>
      <c r="T1205" s="19"/>
      <c r="U1205" s="19">
        <v>1</v>
      </c>
      <c r="V1205" s="19"/>
      <c r="X1205" s="143"/>
      <c r="Y1205" s="144"/>
      <c r="AB1205" s="137">
        <f t="shared" si="226"/>
        <v>0</v>
      </c>
      <c r="AC1205" s="137">
        <f t="shared" si="227"/>
        <v>0</v>
      </c>
      <c r="AD1205" s="137">
        <f t="shared" si="228"/>
        <v>0</v>
      </c>
      <c r="AE1205" s="137">
        <f t="shared" si="229"/>
        <v>0</v>
      </c>
      <c r="AF1205" s="137">
        <f t="shared" si="230"/>
        <v>0</v>
      </c>
      <c r="AG1205" s="137">
        <f t="shared" si="231"/>
        <v>0</v>
      </c>
      <c r="AH1205" s="137">
        <f t="shared" si="232"/>
        <v>0</v>
      </c>
      <c r="AI1205" s="137">
        <f t="shared" si="233"/>
        <v>0</v>
      </c>
      <c r="AJ1205" s="137">
        <f t="shared" si="234"/>
        <v>0</v>
      </c>
      <c r="AK1205" s="137">
        <f t="shared" si="235"/>
        <v>1</v>
      </c>
      <c r="AL1205" s="145"/>
      <c r="AM1205" s="133">
        <f t="shared" si="236"/>
        <v>0</v>
      </c>
      <c r="AO1205" s="133">
        <f t="shared" si="237"/>
        <v>1</v>
      </c>
    </row>
    <row r="1206" spans="1:41" s="133" customFormat="1" ht="34.5" customHeight="1">
      <c r="A1206" s="594">
        <v>1198</v>
      </c>
      <c r="B1206" s="405" t="s">
        <v>2422</v>
      </c>
      <c r="C1206" s="247" t="s">
        <v>2421</v>
      </c>
      <c r="D1206" s="247"/>
      <c r="E1206" s="215"/>
      <c r="F1206" s="908"/>
      <c r="G1206" s="908"/>
      <c r="H1206" s="908"/>
      <c r="I1206" s="908"/>
      <c r="J1206" s="908"/>
      <c r="K1206" s="908"/>
      <c r="L1206" s="908"/>
      <c r="M1206" s="908"/>
      <c r="N1206" s="908"/>
      <c r="O1206" s="908"/>
      <c r="P1206" s="840" t="s">
        <v>1812</v>
      </c>
      <c r="Q1206" s="439" t="s">
        <v>2589</v>
      </c>
      <c r="R1206" s="92" t="s">
        <v>68</v>
      </c>
      <c r="S1206" s="19"/>
      <c r="T1206" s="19"/>
      <c r="U1206" s="19">
        <v>1</v>
      </c>
      <c r="V1206" s="19"/>
      <c r="X1206" s="143"/>
      <c r="Y1206" s="144"/>
      <c r="AB1206" s="137">
        <f t="shared" si="226"/>
        <v>0</v>
      </c>
      <c r="AC1206" s="137">
        <f t="shared" si="227"/>
        <v>0</v>
      </c>
      <c r="AD1206" s="137">
        <f t="shared" si="228"/>
        <v>0</v>
      </c>
      <c r="AE1206" s="137">
        <f t="shared" si="229"/>
        <v>0</v>
      </c>
      <c r="AF1206" s="137">
        <f t="shared" si="230"/>
        <v>0</v>
      </c>
      <c r="AG1206" s="137">
        <f t="shared" si="231"/>
        <v>0</v>
      </c>
      <c r="AH1206" s="137">
        <f t="shared" si="232"/>
        <v>0</v>
      </c>
      <c r="AI1206" s="137">
        <f t="shared" si="233"/>
        <v>0</v>
      </c>
      <c r="AJ1206" s="137">
        <f t="shared" si="234"/>
        <v>0</v>
      </c>
      <c r="AK1206" s="137">
        <f t="shared" si="235"/>
        <v>1</v>
      </c>
      <c r="AL1206" s="145"/>
      <c r="AM1206" s="133">
        <f t="shared" si="236"/>
        <v>0</v>
      </c>
      <c r="AO1206" s="133">
        <f t="shared" si="237"/>
        <v>1</v>
      </c>
    </row>
    <row r="1207" spans="1:41" s="133" customFormat="1" ht="34.5" customHeight="1">
      <c r="A1207" s="594">
        <v>1199</v>
      </c>
      <c r="B1207" s="405" t="s">
        <v>2423</v>
      </c>
      <c r="C1207" s="247" t="s">
        <v>2424</v>
      </c>
      <c r="D1207" s="247"/>
      <c r="E1207" s="215"/>
      <c r="F1207" s="908"/>
      <c r="G1207" s="908"/>
      <c r="H1207" s="908"/>
      <c r="I1207" s="908"/>
      <c r="J1207" s="908"/>
      <c r="K1207" s="908"/>
      <c r="L1207" s="908"/>
      <c r="M1207" s="908"/>
      <c r="N1207" s="908"/>
      <c r="O1207" s="908"/>
      <c r="P1207" s="840" t="s">
        <v>1812</v>
      </c>
      <c r="Q1207" s="439" t="s">
        <v>2589</v>
      </c>
      <c r="R1207" s="92" t="s">
        <v>68</v>
      </c>
      <c r="S1207" s="19"/>
      <c r="T1207" s="19"/>
      <c r="U1207" s="19">
        <v>1</v>
      </c>
      <c r="V1207" s="19"/>
      <c r="X1207" s="143"/>
      <c r="Y1207" s="144"/>
      <c r="AB1207" s="137">
        <f t="shared" si="226"/>
        <v>0</v>
      </c>
      <c r="AC1207" s="137">
        <f t="shared" si="227"/>
        <v>0</v>
      </c>
      <c r="AD1207" s="137">
        <f t="shared" si="228"/>
        <v>0</v>
      </c>
      <c r="AE1207" s="137">
        <f t="shared" si="229"/>
        <v>0</v>
      </c>
      <c r="AF1207" s="137">
        <f t="shared" si="230"/>
        <v>0</v>
      </c>
      <c r="AG1207" s="137">
        <f t="shared" si="231"/>
        <v>0</v>
      </c>
      <c r="AH1207" s="137">
        <f t="shared" si="232"/>
        <v>0</v>
      </c>
      <c r="AI1207" s="137">
        <f t="shared" si="233"/>
        <v>0</v>
      </c>
      <c r="AJ1207" s="137">
        <f t="shared" si="234"/>
        <v>0</v>
      </c>
      <c r="AK1207" s="137">
        <f t="shared" si="235"/>
        <v>1</v>
      </c>
      <c r="AL1207" s="145"/>
      <c r="AM1207" s="133">
        <f t="shared" si="236"/>
        <v>0</v>
      </c>
      <c r="AO1207" s="133">
        <f t="shared" si="237"/>
        <v>1</v>
      </c>
    </row>
    <row r="1208" spans="1:41" s="133" customFormat="1" ht="34.5" customHeight="1">
      <c r="A1208" s="594">
        <v>1200</v>
      </c>
      <c r="B1208" s="405" t="s">
        <v>2425</v>
      </c>
      <c r="C1208" s="247" t="s">
        <v>2426</v>
      </c>
      <c r="D1208" s="247"/>
      <c r="E1208" s="215"/>
      <c r="F1208" s="908"/>
      <c r="G1208" s="908"/>
      <c r="H1208" s="908"/>
      <c r="I1208" s="908"/>
      <c r="J1208" s="908"/>
      <c r="K1208" s="908"/>
      <c r="L1208" s="908"/>
      <c r="M1208" s="908"/>
      <c r="N1208" s="908"/>
      <c r="O1208" s="908" t="s">
        <v>37</v>
      </c>
      <c r="P1208" s="840" t="s">
        <v>1812</v>
      </c>
      <c r="Q1208" s="439" t="s">
        <v>2589</v>
      </c>
      <c r="R1208" s="92" t="s">
        <v>68</v>
      </c>
      <c r="S1208" s="19"/>
      <c r="T1208" s="19"/>
      <c r="U1208" s="19">
        <v>1</v>
      </c>
      <c r="V1208" s="19"/>
      <c r="X1208" s="143"/>
      <c r="Y1208" s="144"/>
      <c r="AB1208" s="137">
        <f t="shared" si="226"/>
        <v>0</v>
      </c>
      <c r="AC1208" s="137">
        <f t="shared" si="227"/>
        <v>0</v>
      </c>
      <c r="AD1208" s="137">
        <f t="shared" si="228"/>
        <v>0</v>
      </c>
      <c r="AE1208" s="137">
        <f t="shared" si="229"/>
        <v>0</v>
      </c>
      <c r="AF1208" s="137">
        <f t="shared" si="230"/>
        <v>0</v>
      </c>
      <c r="AG1208" s="137">
        <f t="shared" si="231"/>
        <v>0</v>
      </c>
      <c r="AH1208" s="137">
        <f t="shared" si="232"/>
        <v>0</v>
      </c>
      <c r="AI1208" s="137">
        <f t="shared" si="233"/>
        <v>0</v>
      </c>
      <c r="AJ1208" s="137">
        <f t="shared" si="234"/>
        <v>1</v>
      </c>
      <c r="AK1208" s="137">
        <f t="shared" si="235"/>
        <v>1</v>
      </c>
      <c r="AL1208" s="145"/>
      <c r="AM1208" s="133">
        <f t="shared" si="236"/>
        <v>0</v>
      </c>
      <c r="AO1208" s="133">
        <f t="shared" si="237"/>
        <v>1</v>
      </c>
    </row>
    <row r="1209" spans="1:41" s="133" customFormat="1" ht="34.5" customHeight="1">
      <c r="A1209" s="594">
        <v>1201</v>
      </c>
      <c r="B1209" s="405" t="s">
        <v>2427</v>
      </c>
      <c r="C1209" s="247" t="s">
        <v>2426</v>
      </c>
      <c r="D1209" s="247"/>
      <c r="E1209" s="215"/>
      <c r="F1209" s="911"/>
      <c r="G1209" s="908"/>
      <c r="H1209" s="908"/>
      <c r="I1209" s="908"/>
      <c r="J1209" s="908"/>
      <c r="K1209" s="908"/>
      <c r="L1209" s="908"/>
      <c r="M1209" s="908"/>
      <c r="N1209" s="908"/>
      <c r="O1209" s="908" t="s">
        <v>37</v>
      </c>
      <c r="P1209" s="840" t="s">
        <v>1812</v>
      </c>
      <c r="Q1209" s="439" t="s">
        <v>2589</v>
      </c>
      <c r="R1209" s="92" t="s">
        <v>67</v>
      </c>
      <c r="S1209" s="19"/>
      <c r="T1209" s="19"/>
      <c r="U1209" s="19">
        <v>1</v>
      </c>
      <c r="V1209" s="19"/>
      <c r="X1209" s="143"/>
      <c r="Y1209" s="144"/>
      <c r="AB1209" s="137">
        <f t="shared" si="226"/>
        <v>0</v>
      </c>
      <c r="AC1209" s="137">
        <f t="shared" si="227"/>
        <v>0</v>
      </c>
      <c r="AD1209" s="137">
        <f t="shared" si="228"/>
        <v>0</v>
      </c>
      <c r="AE1209" s="137">
        <f t="shared" si="229"/>
        <v>0</v>
      </c>
      <c r="AF1209" s="137">
        <f t="shared" si="230"/>
        <v>0</v>
      </c>
      <c r="AG1209" s="137">
        <f t="shared" si="231"/>
        <v>0</v>
      </c>
      <c r="AH1209" s="137">
        <f t="shared" si="232"/>
        <v>0</v>
      </c>
      <c r="AI1209" s="137">
        <f t="shared" si="233"/>
        <v>0</v>
      </c>
      <c r="AJ1209" s="137">
        <f t="shared" si="234"/>
        <v>1</v>
      </c>
      <c r="AK1209" s="137">
        <f t="shared" si="235"/>
        <v>1</v>
      </c>
      <c r="AL1209" s="145"/>
      <c r="AM1209" s="133">
        <f t="shared" si="236"/>
        <v>0</v>
      </c>
      <c r="AO1209" s="133">
        <f t="shared" si="237"/>
        <v>1</v>
      </c>
    </row>
    <row r="1210" spans="1:41" s="133" customFormat="1" ht="34.5" customHeight="1">
      <c r="A1210" s="594">
        <v>1202</v>
      </c>
      <c r="B1210" s="405" t="s">
        <v>2428</v>
      </c>
      <c r="C1210" s="247" t="s">
        <v>2426</v>
      </c>
      <c r="D1210" s="247"/>
      <c r="E1210" s="215"/>
      <c r="F1210" s="911"/>
      <c r="G1210" s="908"/>
      <c r="H1210" s="908"/>
      <c r="I1210" s="908"/>
      <c r="J1210" s="908"/>
      <c r="K1210" s="908"/>
      <c r="L1210" s="908"/>
      <c r="M1210" s="908"/>
      <c r="N1210" s="908"/>
      <c r="O1210" s="908" t="s">
        <v>37</v>
      </c>
      <c r="P1210" s="840" t="s">
        <v>1812</v>
      </c>
      <c r="Q1210" s="439" t="s">
        <v>2589</v>
      </c>
      <c r="R1210" s="92" t="s">
        <v>67</v>
      </c>
      <c r="S1210" s="19"/>
      <c r="T1210" s="19"/>
      <c r="U1210" s="19">
        <v>1</v>
      </c>
      <c r="V1210" s="19"/>
      <c r="X1210" s="143"/>
      <c r="Y1210" s="144"/>
      <c r="AB1210" s="137">
        <f t="shared" si="226"/>
        <v>0</v>
      </c>
      <c r="AC1210" s="137">
        <f t="shared" si="227"/>
        <v>0</v>
      </c>
      <c r="AD1210" s="137">
        <f t="shared" si="228"/>
        <v>0</v>
      </c>
      <c r="AE1210" s="137">
        <f t="shared" si="229"/>
        <v>0</v>
      </c>
      <c r="AF1210" s="137">
        <f t="shared" si="230"/>
        <v>0</v>
      </c>
      <c r="AG1210" s="137">
        <f t="shared" si="231"/>
        <v>0</v>
      </c>
      <c r="AH1210" s="137">
        <f t="shared" si="232"/>
        <v>0</v>
      </c>
      <c r="AI1210" s="137">
        <f t="shared" si="233"/>
        <v>0</v>
      </c>
      <c r="AJ1210" s="137">
        <f t="shared" si="234"/>
        <v>1</v>
      </c>
      <c r="AK1210" s="137">
        <f t="shared" si="235"/>
        <v>1</v>
      </c>
      <c r="AL1210" s="145"/>
      <c r="AM1210" s="133">
        <f t="shared" si="236"/>
        <v>0</v>
      </c>
      <c r="AO1210" s="133">
        <f t="shared" si="237"/>
        <v>1</v>
      </c>
    </row>
    <row r="1211" spans="1:41" s="133" customFormat="1" ht="34.5" customHeight="1">
      <c r="A1211" s="594">
        <v>1203</v>
      </c>
      <c r="B1211" s="405" t="s">
        <v>2429</v>
      </c>
      <c r="C1211" s="247" t="s">
        <v>2430</v>
      </c>
      <c r="D1211" s="247"/>
      <c r="E1211" s="215"/>
      <c r="F1211" s="911"/>
      <c r="G1211" s="908"/>
      <c r="H1211" s="908"/>
      <c r="I1211" s="908" t="s">
        <v>37</v>
      </c>
      <c r="J1211" s="908"/>
      <c r="K1211" s="908"/>
      <c r="L1211" s="908"/>
      <c r="M1211" s="908"/>
      <c r="N1211" s="908"/>
      <c r="O1211" s="908"/>
      <c r="P1211" s="840" t="s">
        <v>1812</v>
      </c>
      <c r="Q1211" s="439" t="s">
        <v>2589</v>
      </c>
      <c r="R1211" s="92" t="s">
        <v>68</v>
      </c>
      <c r="S1211" s="19"/>
      <c r="T1211" s="19"/>
      <c r="U1211" s="19">
        <v>1</v>
      </c>
      <c r="V1211" s="19"/>
      <c r="X1211" s="143"/>
      <c r="Y1211" s="144"/>
      <c r="AB1211" s="137">
        <f t="shared" si="226"/>
        <v>0</v>
      </c>
      <c r="AC1211" s="137">
        <f t="shared" si="227"/>
        <v>0</v>
      </c>
      <c r="AD1211" s="137">
        <f t="shared" si="228"/>
        <v>1</v>
      </c>
      <c r="AE1211" s="137">
        <f t="shared" si="229"/>
        <v>0</v>
      </c>
      <c r="AF1211" s="137">
        <f t="shared" si="230"/>
        <v>0</v>
      </c>
      <c r="AG1211" s="137">
        <f t="shared" si="231"/>
        <v>0</v>
      </c>
      <c r="AH1211" s="137">
        <f t="shared" si="232"/>
        <v>0</v>
      </c>
      <c r="AI1211" s="137">
        <f t="shared" si="233"/>
        <v>0</v>
      </c>
      <c r="AJ1211" s="137">
        <f t="shared" si="234"/>
        <v>0</v>
      </c>
      <c r="AK1211" s="137">
        <f t="shared" si="235"/>
        <v>1</v>
      </c>
      <c r="AL1211" s="145"/>
      <c r="AM1211" s="133">
        <f t="shared" si="236"/>
        <v>0</v>
      </c>
      <c r="AO1211" s="133">
        <f t="shared" si="237"/>
        <v>1</v>
      </c>
    </row>
    <row r="1212" spans="1:41" s="133" customFormat="1" ht="34.5" customHeight="1">
      <c r="A1212" s="594">
        <v>1204</v>
      </c>
      <c r="B1212" s="405" t="s">
        <v>2431</v>
      </c>
      <c r="C1212" s="247" t="s">
        <v>2432</v>
      </c>
      <c r="D1212" s="247"/>
      <c r="E1212" s="215"/>
      <c r="F1212" s="911"/>
      <c r="G1212" s="908"/>
      <c r="H1212" s="908"/>
      <c r="I1212" s="908"/>
      <c r="J1212" s="908"/>
      <c r="K1212" s="908"/>
      <c r="L1212" s="908"/>
      <c r="M1212" s="908"/>
      <c r="N1212" s="908"/>
      <c r="O1212" s="908" t="s">
        <v>37</v>
      </c>
      <c r="P1212" s="840" t="s">
        <v>1812</v>
      </c>
      <c r="Q1212" s="439" t="s">
        <v>2589</v>
      </c>
      <c r="R1212" s="92" t="s">
        <v>68</v>
      </c>
      <c r="S1212" s="19"/>
      <c r="T1212" s="19"/>
      <c r="U1212" s="19">
        <v>1</v>
      </c>
      <c r="V1212" s="19"/>
      <c r="X1212" s="143"/>
      <c r="Y1212" s="144"/>
      <c r="AB1212" s="137">
        <f t="shared" si="226"/>
        <v>0</v>
      </c>
      <c r="AC1212" s="137">
        <f t="shared" si="227"/>
        <v>0</v>
      </c>
      <c r="AD1212" s="137">
        <f t="shared" si="228"/>
        <v>0</v>
      </c>
      <c r="AE1212" s="137">
        <f t="shared" si="229"/>
        <v>0</v>
      </c>
      <c r="AF1212" s="137">
        <f t="shared" si="230"/>
        <v>0</v>
      </c>
      <c r="AG1212" s="137">
        <f t="shared" si="231"/>
        <v>0</v>
      </c>
      <c r="AH1212" s="137">
        <f t="shared" si="232"/>
        <v>0</v>
      </c>
      <c r="AI1212" s="137">
        <f t="shared" si="233"/>
        <v>0</v>
      </c>
      <c r="AJ1212" s="137">
        <f t="shared" si="234"/>
        <v>1</v>
      </c>
      <c r="AK1212" s="137">
        <f t="shared" si="235"/>
        <v>1</v>
      </c>
      <c r="AL1212" s="145"/>
      <c r="AM1212" s="133">
        <f t="shared" si="236"/>
        <v>0</v>
      </c>
      <c r="AO1212" s="133">
        <f t="shared" si="237"/>
        <v>1</v>
      </c>
    </row>
    <row r="1213" spans="1:41" s="133" customFormat="1" ht="34.5" customHeight="1">
      <c r="A1213" s="594">
        <v>1205</v>
      </c>
      <c r="B1213" s="405" t="s">
        <v>2433</v>
      </c>
      <c r="C1213" s="247" t="s">
        <v>2434</v>
      </c>
      <c r="D1213" s="247"/>
      <c r="E1213" s="215"/>
      <c r="F1213" s="911"/>
      <c r="G1213" s="908"/>
      <c r="H1213" s="908"/>
      <c r="I1213" s="908"/>
      <c r="J1213" s="908"/>
      <c r="K1213" s="908"/>
      <c r="L1213" s="908"/>
      <c r="M1213" s="908"/>
      <c r="N1213" s="908"/>
      <c r="O1213" s="908"/>
      <c r="P1213" s="840" t="s">
        <v>1812</v>
      </c>
      <c r="Q1213" s="439" t="s">
        <v>2589</v>
      </c>
      <c r="R1213" s="92" t="s">
        <v>68</v>
      </c>
      <c r="S1213" s="19"/>
      <c r="T1213" s="19"/>
      <c r="U1213" s="19">
        <v>1</v>
      </c>
      <c r="V1213" s="19"/>
      <c r="X1213" s="143"/>
      <c r="Y1213" s="144"/>
      <c r="AB1213" s="137">
        <f t="shared" si="226"/>
        <v>0</v>
      </c>
      <c r="AC1213" s="137">
        <f t="shared" si="227"/>
        <v>0</v>
      </c>
      <c r="AD1213" s="137">
        <f t="shared" si="228"/>
        <v>0</v>
      </c>
      <c r="AE1213" s="137">
        <f t="shared" si="229"/>
        <v>0</v>
      </c>
      <c r="AF1213" s="137">
        <f t="shared" si="230"/>
        <v>0</v>
      </c>
      <c r="AG1213" s="137">
        <f t="shared" si="231"/>
        <v>0</v>
      </c>
      <c r="AH1213" s="137">
        <f t="shared" si="232"/>
        <v>0</v>
      </c>
      <c r="AI1213" s="137">
        <f t="shared" si="233"/>
        <v>0</v>
      </c>
      <c r="AJ1213" s="137">
        <f t="shared" si="234"/>
        <v>0</v>
      </c>
      <c r="AK1213" s="137">
        <f t="shared" si="235"/>
        <v>1</v>
      </c>
      <c r="AL1213" s="145"/>
      <c r="AM1213" s="133">
        <f t="shared" si="236"/>
        <v>0</v>
      </c>
      <c r="AO1213" s="133">
        <f t="shared" si="237"/>
        <v>1</v>
      </c>
    </row>
    <row r="1214" spans="1:41" s="133" customFormat="1" ht="34.5" customHeight="1">
      <c r="A1214" s="594">
        <v>1206</v>
      </c>
      <c r="B1214" s="405" t="s">
        <v>2435</v>
      </c>
      <c r="C1214" s="247" t="s">
        <v>2434</v>
      </c>
      <c r="D1214" s="247"/>
      <c r="E1214" s="215"/>
      <c r="F1214" s="911"/>
      <c r="G1214" s="908"/>
      <c r="H1214" s="908"/>
      <c r="I1214" s="908"/>
      <c r="J1214" s="908"/>
      <c r="K1214" s="908"/>
      <c r="L1214" s="908"/>
      <c r="M1214" s="908"/>
      <c r="N1214" s="908"/>
      <c r="O1214" s="908"/>
      <c r="P1214" s="840" t="s">
        <v>1812</v>
      </c>
      <c r="Q1214" s="439" t="s">
        <v>2589</v>
      </c>
      <c r="R1214" s="92" t="s">
        <v>67</v>
      </c>
      <c r="S1214" s="19"/>
      <c r="T1214" s="19"/>
      <c r="U1214" s="19">
        <v>1</v>
      </c>
      <c r="V1214" s="19"/>
      <c r="X1214" s="143"/>
      <c r="Y1214" s="144"/>
      <c r="AB1214" s="137">
        <f t="shared" si="226"/>
        <v>0</v>
      </c>
      <c r="AC1214" s="137">
        <f t="shared" si="227"/>
        <v>0</v>
      </c>
      <c r="AD1214" s="137">
        <f t="shared" si="228"/>
        <v>0</v>
      </c>
      <c r="AE1214" s="137">
        <f t="shared" si="229"/>
        <v>0</v>
      </c>
      <c r="AF1214" s="137">
        <f t="shared" si="230"/>
        <v>0</v>
      </c>
      <c r="AG1214" s="137">
        <f t="shared" si="231"/>
        <v>0</v>
      </c>
      <c r="AH1214" s="137">
        <f t="shared" si="232"/>
        <v>0</v>
      </c>
      <c r="AI1214" s="137">
        <f t="shared" si="233"/>
        <v>0</v>
      </c>
      <c r="AJ1214" s="137">
        <f t="shared" si="234"/>
        <v>0</v>
      </c>
      <c r="AK1214" s="137">
        <f t="shared" si="235"/>
        <v>1</v>
      </c>
      <c r="AL1214" s="145"/>
      <c r="AM1214" s="133">
        <f t="shared" si="236"/>
        <v>0</v>
      </c>
      <c r="AO1214" s="133">
        <f t="shared" si="237"/>
        <v>1</v>
      </c>
    </row>
    <row r="1215" spans="1:41" s="133" customFormat="1" ht="34.5" customHeight="1">
      <c r="A1215" s="594">
        <v>1207</v>
      </c>
      <c r="B1215" s="405" t="s">
        <v>2436</v>
      </c>
      <c r="C1215" s="247" t="s">
        <v>2437</v>
      </c>
      <c r="D1215" s="247"/>
      <c r="E1215" s="215"/>
      <c r="F1215" s="908" t="s">
        <v>37</v>
      </c>
      <c r="G1215" s="908"/>
      <c r="H1215" s="908"/>
      <c r="I1215" s="908"/>
      <c r="J1215" s="908"/>
      <c r="K1215" s="908"/>
      <c r="L1215" s="908"/>
      <c r="M1215" s="908"/>
      <c r="N1215" s="908"/>
      <c r="O1215" s="908"/>
      <c r="P1215" s="840" t="s">
        <v>1812</v>
      </c>
      <c r="Q1215" s="439" t="s">
        <v>2589</v>
      </c>
      <c r="R1215" s="92" t="s">
        <v>68</v>
      </c>
      <c r="S1215" s="19"/>
      <c r="T1215" s="19"/>
      <c r="U1215" s="19">
        <v>1</v>
      </c>
      <c r="V1215" s="19"/>
      <c r="X1215" s="143"/>
      <c r="Y1215" s="144"/>
      <c r="AB1215" s="137">
        <f t="shared" si="226"/>
        <v>0</v>
      </c>
      <c r="AC1215" s="137">
        <f t="shared" si="227"/>
        <v>0</v>
      </c>
      <c r="AD1215" s="137">
        <f t="shared" si="228"/>
        <v>0</v>
      </c>
      <c r="AE1215" s="137">
        <f t="shared" si="229"/>
        <v>0</v>
      </c>
      <c r="AF1215" s="137">
        <f t="shared" si="230"/>
        <v>0</v>
      </c>
      <c r="AG1215" s="137">
        <f t="shared" si="231"/>
        <v>0</v>
      </c>
      <c r="AH1215" s="137">
        <f t="shared" si="232"/>
        <v>0</v>
      </c>
      <c r="AI1215" s="137">
        <f t="shared" si="233"/>
        <v>0</v>
      </c>
      <c r="AJ1215" s="137">
        <f t="shared" si="234"/>
        <v>0</v>
      </c>
      <c r="AK1215" s="137">
        <f t="shared" si="235"/>
        <v>1</v>
      </c>
      <c r="AL1215" s="145"/>
      <c r="AM1215" s="133">
        <f t="shared" si="236"/>
        <v>0</v>
      </c>
      <c r="AO1215" s="133">
        <f t="shared" si="237"/>
        <v>1</v>
      </c>
    </row>
    <row r="1216" spans="1:41" s="133" customFormat="1" ht="34.5" customHeight="1">
      <c r="A1216" s="594">
        <v>1208</v>
      </c>
      <c r="B1216" s="405" t="s">
        <v>2438</v>
      </c>
      <c r="C1216" s="247" t="s">
        <v>2437</v>
      </c>
      <c r="D1216" s="247"/>
      <c r="E1216" s="215"/>
      <c r="F1216" s="911"/>
      <c r="G1216" s="908"/>
      <c r="H1216" s="908"/>
      <c r="I1216" s="908"/>
      <c r="J1216" s="908"/>
      <c r="K1216" s="908"/>
      <c r="L1216" s="908"/>
      <c r="M1216" s="908"/>
      <c r="N1216" s="908"/>
      <c r="O1216" s="908"/>
      <c r="P1216" s="840" t="s">
        <v>1812</v>
      </c>
      <c r="Q1216" s="439" t="s">
        <v>2589</v>
      </c>
      <c r="R1216" s="92" t="s">
        <v>67</v>
      </c>
      <c r="S1216" s="19"/>
      <c r="T1216" s="19"/>
      <c r="U1216" s="19">
        <v>1</v>
      </c>
      <c r="V1216" s="19"/>
      <c r="X1216" s="143"/>
      <c r="Y1216" s="144"/>
      <c r="AB1216" s="137">
        <f t="shared" si="226"/>
        <v>0</v>
      </c>
      <c r="AC1216" s="137">
        <f t="shared" si="227"/>
        <v>0</v>
      </c>
      <c r="AD1216" s="137">
        <f t="shared" si="228"/>
        <v>0</v>
      </c>
      <c r="AE1216" s="137">
        <f t="shared" si="229"/>
        <v>0</v>
      </c>
      <c r="AF1216" s="137">
        <f t="shared" si="230"/>
        <v>0</v>
      </c>
      <c r="AG1216" s="137">
        <f t="shared" si="231"/>
        <v>0</v>
      </c>
      <c r="AH1216" s="137">
        <f t="shared" si="232"/>
        <v>0</v>
      </c>
      <c r="AI1216" s="137">
        <f t="shared" si="233"/>
        <v>0</v>
      </c>
      <c r="AJ1216" s="137">
        <f t="shared" si="234"/>
        <v>0</v>
      </c>
      <c r="AK1216" s="137">
        <f t="shared" si="235"/>
        <v>1</v>
      </c>
      <c r="AL1216" s="145"/>
      <c r="AM1216" s="133">
        <f t="shared" si="236"/>
        <v>0</v>
      </c>
      <c r="AO1216" s="133">
        <f t="shared" si="237"/>
        <v>1</v>
      </c>
    </row>
    <row r="1217" spans="1:41" s="133" customFormat="1" ht="94.5">
      <c r="A1217" s="594">
        <v>1209</v>
      </c>
      <c r="B1217" s="405" t="s">
        <v>2439</v>
      </c>
      <c r="C1217" s="247" t="s">
        <v>2440</v>
      </c>
      <c r="D1217" s="247"/>
      <c r="E1217" s="215"/>
      <c r="F1217" s="908"/>
      <c r="G1217" s="908"/>
      <c r="H1217" s="908"/>
      <c r="I1217" s="908"/>
      <c r="J1217" s="908"/>
      <c r="K1217" s="908"/>
      <c r="L1217" s="908"/>
      <c r="M1217" s="908"/>
      <c r="N1217" s="908"/>
      <c r="O1217" s="912" t="s">
        <v>7774</v>
      </c>
      <c r="P1217" s="840" t="s">
        <v>1812</v>
      </c>
      <c r="Q1217" s="439" t="s">
        <v>2589</v>
      </c>
      <c r="R1217" s="92" t="s">
        <v>68</v>
      </c>
      <c r="S1217" s="19"/>
      <c r="T1217" s="19"/>
      <c r="U1217" s="19">
        <v>1</v>
      </c>
      <c r="V1217" s="19"/>
      <c r="X1217" s="143"/>
      <c r="Y1217" s="144"/>
      <c r="AB1217" s="137">
        <f t="shared" si="226"/>
        <v>0</v>
      </c>
      <c r="AC1217" s="137">
        <f t="shared" si="227"/>
        <v>0</v>
      </c>
      <c r="AD1217" s="137">
        <f t="shared" si="228"/>
        <v>0</v>
      </c>
      <c r="AE1217" s="137">
        <f t="shared" si="229"/>
        <v>0</v>
      </c>
      <c r="AF1217" s="137">
        <f t="shared" si="230"/>
        <v>0</v>
      </c>
      <c r="AG1217" s="137">
        <f t="shared" si="231"/>
        <v>0</v>
      </c>
      <c r="AH1217" s="137">
        <f t="shared" si="232"/>
        <v>0</v>
      </c>
      <c r="AI1217" s="137">
        <f t="shared" si="233"/>
        <v>0</v>
      </c>
      <c r="AJ1217" s="137">
        <f t="shared" si="234"/>
        <v>1</v>
      </c>
      <c r="AK1217" s="137">
        <f t="shared" si="235"/>
        <v>1</v>
      </c>
      <c r="AL1217" s="145"/>
      <c r="AM1217" s="133">
        <f t="shared" si="236"/>
        <v>0</v>
      </c>
      <c r="AO1217" s="133">
        <f t="shared" si="237"/>
        <v>1</v>
      </c>
    </row>
    <row r="1218" spans="1:41" s="133" customFormat="1" ht="94.5">
      <c r="A1218" s="594">
        <v>1210</v>
      </c>
      <c r="B1218" s="405" t="s">
        <v>2441</v>
      </c>
      <c r="C1218" s="247" t="s">
        <v>2442</v>
      </c>
      <c r="D1218" s="247"/>
      <c r="E1218" s="215"/>
      <c r="F1218" s="908"/>
      <c r="G1218" s="908"/>
      <c r="H1218" s="908"/>
      <c r="I1218" s="908"/>
      <c r="J1218" s="908"/>
      <c r="K1218" s="908"/>
      <c r="L1218" s="908"/>
      <c r="M1218" s="908"/>
      <c r="N1218" s="908"/>
      <c r="O1218" s="912" t="s">
        <v>7774</v>
      </c>
      <c r="P1218" s="840" t="s">
        <v>1812</v>
      </c>
      <c r="Q1218" s="439" t="s">
        <v>2589</v>
      </c>
      <c r="R1218" s="92" t="s">
        <v>68</v>
      </c>
      <c r="S1218" s="19"/>
      <c r="T1218" s="19"/>
      <c r="U1218" s="19">
        <v>1</v>
      </c>
      <c r="V1218" s="19"/>
      <c r="X1218" s="143"/>
      <c r="Y1218" s="144"/>
      <c r="AB1218" s="137">
        <f t="shared" si="226"/>
        <v>0</v>
      </c>
      <c r="AC1218" s="137">
        <f t="shared" si="227"/>
        <v>0</v>
      </c>
      <c r="AD1218" s="137">
        <f t="shared" si="228"/>
        <v>0</v>
      </c>
      <c r="AE1218" s="137">
        <f t="shared" si="229"/>
        <v>0</v>
      </c>
      <c r="AF1218" s="137">
        <f t="shared" si="230"/>
        <v>0</v>
      </c>
      <c r="AG1218" s="137">
        <f t="shared" si="231"/>
        <v>0</v>
      </c>
      <c r="AH1218" s="137">
        <f t="shared" si="232"/>
        <v>0</v>
      </c>
      <c r="AI1218" s="137">
        <f t="shared" si="233"/>
        <v>0</v>
      </c>
      <c r="AJ1218" s="137">
        <f t="shared" si="234"/>
        <v>1</v>
      </c>
      <c r="AK1218" s="137">
        <f t="shared" si="235"/>
        <v>1</v>
      </c>
      <c r="AL1218" s="145"/>
      <c r="AM1218" s="133">
        <f t="shared" si="236"/>
        <v>0</v>
      </c>
      <c r="AO1218" s="133">
        <f t="shared" si="237"/>
        <v>1</v>
      </c>
    </row>
    <row r="1219" spans="1:41" s="133" customFormat="1" ht="15.75">
      <c r="A1219" s="594">
        <v>1211</v>
      </c>
      <c r="B1219" s="405" t="s">
        <v>2443</v>
      </c>
      <c r="C1219" s="247" t="s">
        <v>2444</v>
      </c>
      <c r="D1219" s="247"/>
      <c r="E1219" s="215"/>
      <c r="F1219" s="911"/>
      <c r="G1219" s="908"/>
      <c r="H1219" s="908"/>
      <c r="I1219" s="908"/>
      <c r="J1219" s="908"/>
      <c r="K1219" s="908"/>
      <c r="L1219" s="908"/>
      <c r="M1219" s="908"/>
      <c r="N1219" s="908"/>
      <c r="O1219" s="908"/>
      <c r="P1219" s="840" t="s">
        <v>1812</v>
      </c>
      <c r="Q1219" s="439" t="s">
        <v>2589</v>
      </c>
      <c r="R1219" s="92" t="s">
        <v>68</v>
      </c>
      <c r="S1219" s="19"/>
      <c r="T1219" s="19"/>
      <c r="U1219" s="19">
        <v>1</v>
      </c>
      <c r="V1219" s="19"/>
      <c r="X1219" s="143"/>
      <c r="Y1219" s="144"/>
      <c r="AB1219" s="137">
        <f t="shared" si="226"/>
        <v>0</v>
      </c>
      <c r="AC1219" s="137">
        <f t="shared" si="227"/>
        <v>0</v>
      </c>
      <c r="AD1219" s="137">
        <f t="shared" si="228"/>
        <v>0</v>
      </c>
      <c r="AE1219" s="137">
        <f t="shared" si="229"/>
        <v>0</v>
      </c>
      <c r="AF1219" s="137">
        <f t="shared" si="230"/>
        <v>0</v>
      </c>
      <c r="AG1219" s="137">
        <f t="shared" si="231"/>
        <v>0</v>
      </c>
      <c r="AH1219" s="137">
        <f t="shared" si="232"/>
        <v>0</v>
      </c>
      <c r="AI1219" s="137">
        <f t="shared" si="233"/>
        <v>0</v>
      </c>
      <c r="AJ1219" s="137">
        <f t="shared" si="234"/>
        <v>0</v>
      </c>
      <c r="AK1219" s="137">
        <f t="shared" si="235"/>
        <v>1</v>
      </c>
      <c r="AL1219" s="145"/>
      <c r="AM1219" s="133">
        <f t="shared" si="236"/>
        <v>0</v>
      </c>
      <c r="AO1219" s="133">
        <f t="shared" si="237"/>
        <v>1</v>
      </c>
    </row>
    <row r="1220" spans="1:41" s="133" customFormat="1" ht="19.5" customHeight="1">
      <c r="A1220" s="594">
        <v>1212</v>
      </c>
      <c r="B1220" s="405" t="s">
        <v>2445</v>
      </c>
      <c r="C1220" s="247" t="s">
        <v>2446</v>
      </c>
      <c r="D1220" s="247"/>
      <c r="E1220" s="215"/>
      <c r="F1220" s="911"/>
      <c r="G1220" s="908"/>
      <c r="H1220" s="908"/>
      <c r="I1220" s="908"/>
      <c r="J1220" s="908"/>
      <c r="K1220" s="908"/>
      <c r="L1220" s="908"/>
      <c r="M1220" s="908"/>
      <c r="N1220" s="908"/>
      <c r="O1220" s="908"/>
      <c r="P1220" s="840" t="s">
        <v>1812</v>
      </c>
      <c r="Q1220" s="439" t="s">
        <v>2589</v>
      </c>
      <c r="R1220" s="92" t="s">
        <v>68</v>
      </c>
      <c r="S1220" s="19"/>
      <c r="T1220" s="19"/>
      <c r="U1220" s="19">
        <v>1</v>
      </c>
      <c r="V1220" s="19"/>
      <c r="X1220" s="143"/>
      <c r="Y1220" s="144"/>
      <c r="AB1220" s="137">
        <f t="shared" si="226"/>
        <v>0</v>
      </c>
      <c r="AC1220" s="137">
        <f t="shared" si="227"/>
        <v>0</v>
      </c>
      <c r="AD1220" s="137">
        <f t="shared" si="228"/>
        <v>0</v>
      </c>
      <c r="AE1220" s="137">
        <f t="shared" si="229"/>
        <v>0</v>
      </c>
      <c r="AF1220" s="137">
        <f t="shared" si="230"/>
        <v>0</v>
      </c>
      <c r="AG1220" s="137">
        <f t="shared" si="231"/>
        <v>0</v>
      </c>
      <c r="AH1220" s="137">
        <f t="shared" si="232"/>
        <v>0</v>
      </c>
      <c r="AI1220" s="137">
        <f t="shared" si="233"/>
        <v>0</v>
      </c>
      <c r="AJ1220" s="137">
        <f t="shared" si="234"/>
        <v>0</v>
      </c>
      <c r="AK1220" s="137">
        <f t="shared" si="235"/>
        <v>1</v>
      </c>
      <c r="AL1220" s="145"/>
      <c r="AM1220" s="133">
        <f t="shared" si="236"/>
        <v>0</v>
      </c>
      <c r="AO1220" s="133">
        <f t="shared" si="237"/>
        <v>1</v>
      </c>
    </row>
    <row r="1221" spans="1:41" s="133" customFormat="1" ht="26.25" customHeight="1">
      <c r="A1221" s="594">
        <v>1213</v>
      </c>
      <c r="B1221" s="405" t="s">
        <v>2447</v>
      </c>
      <c r="C1221" s="247" t="s">
        <v>2448</v>
      </c>
      <c r="D1221" s="247"/>
      <c r="E1221" s="215"/>
      <c r="F1221" s="911"/>
      <c r="G1221" s="908"/>
      <c r="H1221" s="908"/>
      <c r="I1221" s="908"/>
      <c r="J1221" s="908"/>
      <c r="K1221" s="908"/>
      <c r="L1221" s="908"/>
      <c r="M1221" s="908"/>
      <c r="N1221" s="908"/>
      <c r="O1221" s="908"/>
      <c r="P1221" s="840" t="s">
        <v>1812</v>
      </c>
      <c r="Q1221" s="439" t="s">
        <v>2589</v>
      </c>
      <c r="R1221" s="92" t="s">
        <v>68</v>
      </c>
      <c r="S1221" s="19"/>
      <c r="T1221" s="19"/>
      <c r="U1221" s="19">
        <v>1</v>
      </c>
      <c r="V1221" s="19"/>
      <c r="X1221" s="143"/>
      <c r="Y1221" s="144"/>
      <c r="AB1221" s="137">
        <f t="shared" si="226"/>
        <v>0</v>
      </c>
      <c r="AC1221" s="137">
        <f t="shared" si="227"/>
        <v>0</v>
      </c>
      <c r="AD1221" s="137">
        <f t="shared" si="228"/>
        <v>0</v>
      </c>
      <c r="AE1221" s="137">
        <f t="shared" si="229"/>
        <v>0</v>
      </c>
      <c r="AF1221" s="137">
        <f t="shared" si="230"/>
        <v>0</v>
      </c>
      <c r="AG1221" s="137">
        <f t="shared" si="231"/>
        <v>0</v>
      </c>
      <c r="AH1221" s="137">
        <f t="shared" si="232"/>
        <v>0</v>
      </c>
      <c r="AI1221" s="137">
        <f t="shared" si="233"/>
        <v>0</v>
      </c>
      <c r="AJ1221" s="137">
        <f t="shared" si="234"/>
        <v>0</v>
      </c>
      <c r="AK1221" s="137">
        <f t="shared" si="235"/>
        <v>1</v>
      </c>
      <c r="AL1221" s="145"/>
      <c r="AM1221" s="133">
        <f t="shared" si="236"/>
        <v>0</v>
      </c>
      <c r="AO1221" s="133">
        <f t="shared" si="237"/>
        <v>1</v>
      </c>
    </row>
    <row r="1222" spans="1:41" s="133" customFormat="1" ht="32.25" customHeight="1">
      <c r="A1222" s="594">
        <v>1214</v>
      </c>
      <c r="B1222" s="405" t="s">
        <v>2449</v>
      </c>
      <c r="C1222" s="247" t="s">
        <v>2448</v>
      </c>
      <c r="D1222" s="247"/>
      <c r="E1222" s="215"/>
      <c r="F1222" s="911"/>
      <c r="G1222" s="908"/>
      <c r="H1222" s="908"/>
      <c r="I1222" s="908"/>
      <c r="J1222" s="908"/>
      <c r="K1222" s="908"/>
      <c r="L1222" s="908"/>
      <c r="M1222" s="908"/>
      <c r="N1222" s="908"/>
      <c r="O1222" s="908"/>
      <c r="P1222" s="840" t="s">
        <v>1812</v>
      </c>
      <c r="Q1222" s="439" t="s">
        <v>2589</v>
      </c>
      <c r="R1222" s="92" t="s">
        <v>68</v>
      </c>
      <c r="S1222" s="19"/>
      <c r="T1222" s="19"/>
      <c r="U1222" s="19">
        <v>1</v>
      </c>
      <c r="V1222" s="19"/>
      <c r="X1222" s="143"/>
      <c r="Y1222" s="144"/>
      <c r="AB1222" s="137">
        <f t="shared" si="226"/>
        <v>0</v>
      </c>
      <c r="AC1222" s="137">
        <f t="shared" si="227"/>
        <v>0</v>
      </c>
      <c r="AD1222" s="137">
        <f t="shared" si="228"/>
        <v>0</v>
      </c>
      <c r="AE1222" s="137">
        <f t="shared" si="229"/>
        <v>0</v>
      </c>
      <c r="AF1222" s="137">
        <f t="shared" si="230"/>
        <v>0</v>
      </c>
      <c r="AG1222" s="137">
        <f t="shared" si="231"/>
        <v>0</v>
      </c>
      <c r="AH1222" s="137">
        <f t="shared" si="232"/>
        <v>0</v>
      </c>
      <c r="AI1222" s="137">
        <f t="shared" si="233"/>
        <v>0</v>
      </c>
      <c r="AJ1222" s="137">
        <f t="shared" si="234"/>
        <v>0</v>
      </c>
      <c r="AK1222" s="137">
        <f t="shared" si="235"/>
        <v>1</v>
      </c>
      <c r="AL1222" s="145"/>
      <c r="AM1222" s="133">
        <f t="shared" si="236"/>
        <v>0</v>
      </c>
      <c r="AO1222" s="133">
        <f t="shared" si="237"/>
        <v>1</v>
      </c>
    </row>
    <row r="1223" spans="1:41" s="133" customFormat="1" ht="76.5">
      <c r="A1223" s="594">
        <v>1215</v>
      </c>
      <c r="B1223" s="405" t="s">
        <v>2450</v>
      </c>
      <c r="C1223" s="247" t="s">
        <v>2448</v>
      </c>
      <c r="D1223" s="247"/>
      <c r="E1223" s="215"/>
      <c r="F1223" s="908"/>
      <c r="G1223" s="908"/>
      <c r="H1223" s="908"/>
      <c r="I1223" s="908"/>
      <c r="J1223" s="908"/>
      <c r="K1223" s="908"/>
      <c r="L1223" s="908"/>
      <c r="M1223" s="908"/>
      <c r="N1223" s="908"/>
      <c r="O1223" s="919" t="s">
        <v>7774</v>
      </c>
      <c r="P1223" s="840" t="s">
        <v>1812</v>
      </c>
      <c r="Q1223" s="439" t="s">
        <v>2589</v>
      </c>
      <c r="R1223" s="92" t="s">
        <v>68</v>
      </c>
      <c r="S1223" s="19"/>
      <c r="T1223" s="19"/>
      <c r="U1223" s="19">
        <v>1</v>
      </c>
      <c r="V1223" s="19"/>
      <c r="X1223" s="143"/>
      <c r="Y1223" s="144"/>
      <c r="AB1223" s="137">
        <f t="shared" si="226"/>
        <v>0</v>
      </c>
      <c r="AC1223" s="137">
        <f t="shared" si="227"/>
        <v>0</v>
      </c>
      <c r="AD1223" s="137">
        <f t="shared" si="228"/>
        <v>0</v>
      </c>
      <c r="AE1223" s="137">
        <f t="shared" si="229"/>
        <v>0</v>
      </c>
      <c r="AF1223" s="137">
        <f t="shared" si="230"/>
        <v>0</v>
      </c>
      <c r="AG1223" s="137">
        <f t="shared" si="231"/>
        <v>0</v>
      </c>
      <c r="AH1223" s="137">
        <f t="shared" si="232"/>
        <v>0</v>
      </c>
      <c r="AI1223" s="137">
        <f t="shared" si="233"/>
        <v>0</v>
      </c>
      <c r="AJ1223" s="137">
        <f t="shared" si="234"/>
        <v>1</v>
      </c>
      <c r="AK1223" s="137">
        <f t="shared" si="235"/>
        <v>1</v>
      </c>
      <c r="AL1223" s="145"/>
      <c r="AM1223" s="133">
        <f t="shared" si="236"/>
        <v>0</v>
      </c>
      <c r="AO1223" s="133">
        <f t="shared" si="237"/>
        <v>1</v>
      </c>
    </row>
    <row r="1224" spans="1:41" s="133" customFormat="1" ht="30.75" customHeight="1">
      <c r="A1224" s="594">
        <v>1216</v>
      </c>
      <c r="B1224" s="405" t="s">
        <v>2451</v>
      </c>
      <c r="C1224" s="247" t="s">
        <v>2448</v>
      </c>
      <c r="D1224" s="247"/>
      <c r="E1224" s="215"/>
      <c r="F1224" s="911"/>
      <c r="G1224" s="908"/>
      <c r="H1224" s="908"/>
      <c r="I1224" s="908"/>
      <c r="J1224" s="908"/>
      <c r="K1224" s="908"/>
      <c r="L1224" s="908"/>
      <c r="M1224" s="908"/>
      <c r="N1224" s="908"/>
      <c r="O1224" s="908"/>
      <c r="P1224" s="840" t="s">
        <v>1812</v>
      </c>
      <c r="Q1224" s="439" t="s">
        <v>2589</v>
      </c>
      <c r="R1224" s="92" t="s">
        <v>68</v>
      </c>
      <c r="S1224" s="19"/>
      <c r="T1224" s="19"/>
      <c r="U1224" s="19">
        <v>1</v>
      </c>
      <c r="V1224" s="19"/>
      <c r="X1224" s="143"/>
      <c r="Y1224" s="144"/>
      <c r="AB1224" s="137">
        <f t="shared" si="226"/>
        <v>0</v>
      </c>
      <c r="AC1224" s="137">
        <f t="shared" si="227"/>
        <v>0</v>
      </c>
      <c r="AD1224" s="137">
        <f t="shared" si="228"/>
        <v>0</v>
      </c>
      <c r="AE1224" s="137">
        <f t="shared" si="229"/>
        <v>0</v>
      </c>
      <c r="AF1224" s="137">
        <f t="shared" si="230"/>
        <v>0</v>
      </c>
      <c r="AG1224" s="137">
        <f t="shared" si="231"/>
        <v>0</v>
      </c>
      <c r="AH1224" s="137">
        <f t="shared" si="232"/>
        <v>0</v>
      </c>
      <c r="AI1224" s="137">
        <f t="shared" si="233"/>
        <v>0</v>
      </c>
      <c r="AJ1224" s="137">
        <f t="shared" si="234"/>
        <v>0</v>
      </c>
      <c r="AK1224" s="137">
        <f t="shared" si="235"/>
        <v>1</v>
      </c>
      <c r="AL1224" s="145"/>
      <c r="AM1224" s="133">
        <f t="shared" si="236"/>
        <v>0</v>
      </c>
      <c r="AO1224" s="133">
        <f t="shared" si="237"/>
        <v>1</v>
      </c>
    </row>
    <row r="1225" spans="1:41" s="133" customFormat="1" ht="30.75" customHeight="1">
      <c r="A1225" s="594">
        <v>1217</v>
      </c>
      <c r="B1225" s="405" t="s">
        <v>2452</v>
      </c>
      <c r="C1225" s="247" t="s">
        <v>2448</v>
      </c>
      <c r="D1225" s="247"/>
      <c r="E1225" s="215"/>
      <c r="F1225" s="911"/>
      <c r="G1225" s="908"/>
      <c r="H1225" s="908"/>
      <c r="I1225" s="908"/>
      <c r="J1225" s="908"/>
      <c r="K1225" s="908"/>
      <c r="L1225" s="908"/>
      <c r="M1225" s="908"/>
      <c r="N1225" s="908"/>
      <c r="O1225" s="908"/>
      <c r="P1225" s="840" t="s">
        <v>1812</v>
      </c>
      <c r="Q1225" s="439" t="s">
        <v>2589</v>
      </c>
      <c r="R1225" s="92" t="s">
        <v>68</v>
      </c>
      <c r="S1225" s="19"/>
      <c r="T1225" s="19"/>
      <c r="U1225" s="19">
        <v>1</v>
      </c>
      <c r="V1225" s="19"/>
      <c r="X1225" s="143"/>
      <c r="Y1225" s="144"/>
      <c r="AB1225" s="137">
        <f t="shared" si="226"/>
        <v>0</v>
      </c>
      <c r="AC1225" s="137">
        <f t="shared" si="227"/>
        <v>0</v>
      </c>
      <c r="AD1225" s="137">
        <f t="shared" si="228"/>
        <v>0</v>
      </c>
      <c r="AE1225" s="137">
        <f t="shared" si="229"/>
        <v>0</v>
      </c>
      <c r="AF1225" s="137">
        <f t="shared" si="230"/>
        <v>0</v>
      </c>
      <c r="AG1225" s="137">
        <f t="shared" si="231"/>
        <v>0</v>
      </c>
      <c r="AH1225" s="137">
        <f t="shared" si="232"/>
        <v>0</v>
      </c>
      <c r="AI1225" s="137">
        <f t="shared" si="233"/>
        <v>0</v>
      </c>
      <c r="AJ1225" s="137">
        <f t="shared" si="234"/>
        <v>0</v>
      </c>
      <c r="AK1225" s="137">
        <f t="shared" si="235"/>
        <v>1</v>
      </c>
      <c r="AL1225" s="145"/>
      <c r="AM1225" s="133">
        <f t="shared" si="236"/>
        <v>0</v>
      </c>
      <c r="AO1225" s="133">
        <f t="shared" si="237"/>
        <v>1</v>
      </c>
    </row>
    <row r="1226" spans="1:41" s="133" customFormat="1" ht="30.75" customHeight="1">
      <c r="A1226" s="594">
        <v>1218</v>
      </c>
      <c r="B1226" s="405" t="s">
        <v>2453</v>
      </c>
      <c r="C1226" s="247" t="s">
        <v>2448</v>
      </c>
      <c r="D1226" s="247"/>
      <c r="E1226" s="215"/>
      <c r="F1226" s="911"/>
      <c r="G1226" s="908"/>
      <c r="H1226" s="908"/>
      <c r="I1226" s="908"/>
      <c r="J1226" s="908"/>
      <c r="K1226" s="908"/>
      <c r="L1226" s="908"/>
      <c r="M1226" s="908"/>
      <c r="N1226" s="908"/>
      <c r="O1226" s="908"/>
      <c r="P1226" s="840" t="s">
        <v>1812</v>
      </c>
      <c r="Q1226" s="439" t="s">
        <v>2589</v>
      </c>
      <c r="R1226" s="92" t="s">
        <v>68</v>
      </c>
      <c r="S1226" s="19"/>
      <c r="T1226" s="19"/>
      <c r="U1226" s="19">
        <v>1</v>
      </c>
      <c r="V1226" s="19"/>
      <c r="X1226" s="143"/>
      <c r="Y1226" s="144"/>
      <c r="AB1226" s="137">
        <f t="shared" ref="AB1226:AB1289" si="238">IF(ISBLANK(G1226),0,1)</f>
        <v>0</v>
      </c>
      <c r="AC1226" s="137">
        <f t="shared" ref="AC1226:AC1289" si="239">IF(ISBLANK(H1226),0,1)</f>
        <v>0</v>
      </c>
      <c r="AD1226" s="137">
        <f t="shared" ref="AD1226:AD1289" si="240">IF(ISBLANK(I1226),0,1)</f>
        <v>0</v>
      </c>
      <c r="AE1226" s="137">
        <f t="shared" ref="AE1226:AE1289" si="241">IF(ISBLANK(J1226),0,1)</f>
        <v>0</v>
      </c>
      <c r="AF1226" s="137">
        <f t="shared" ref="AF1226:AF1289" si="242">IF(ISBLANK(K1226),0,1)</f>
        <v>0</v>
      </c>
      <c r="AG1226" s="137">
        <f t="shared" ref="AG1226:AG1289" si="243">IF(ISBLANK(L1226),0,1)</f>
        <v>0</v>
      </c>
      <c r="AH1226" s="137">
        <f t="shared" ref="AH1226:AH1289" si="244">IF(ISBLANK(M1226),0,1)</f>
        <v>0</v>
      </c>
      <c r="AI1226" s="137">
        <f t="shared" ref="AI1226:AI1289" si="245">IF(ISBLANK(N1226),0,1)</f>
        <v>0</v>
      </c>
      <c r="AJ1226" s="137">
        <f t="shared" ref="AJ1226:AJ1289" si="246">IF(ISBLANK(O1226),0,1)</f>
        <v>0</v>
      </c>
      <c r="AK1226" s="137">
        <f t="shared" ref="AK1226:AK1289" si="247">IF(ISBLANK(P1226),0,1)</f>
        <v>1</v>
      </c>
      <c r="AL1226" s="145"/>
      <c r="AM1226" s="133">
        <f t="shared" ref="AM1226:AM1289" si="248">+W1226+X1226+Y1226+Z1226+AA1226+AL1226</f>
        <v>0</v>
      </c>
      <c r="AO1226" s="133">
        <f t="shared" ref="AO1226:AO1289" si="249">+IF(AM1226=0,AK1226,0)</f>
        <v>1</v>
      </c>
    </row>
    <row r="1227" spans="1:41" s="133" customFormat="1" ht="30.75" customHeight="1">
      <c r="A1227" s="594">
        <v>1219</v>
      </c>
      <c r="B1227" s="405" t="s">
        <v>2454</v>
      </c>
      <c r="C1227" s="247" t="s">
        <v>2448</v>
      </c>
      <c r="D1227" s="247"/>
      <c r="E1227" s="215"/>
      <c r="F1227" s="911"/>
      <c r="G1227" s="908"/>
      <c r="H1227" s="908"/>
      <c r="I1227" s="908"/>
      <c r="J1227" s="908"/>
      <c r="K1227" s="908"/>
      <c r="L1227" s="908"/>
      <c r="M1227" s="908"/>
      <c r="N1227" s="908"/>
      <c r="O1227" s="908"/>
      <c r="P1227" s="840" t="s">
        <v>1812</v>
      </c>
      <c r="Q1227" s="439" t="s">
        <v>2589</v>
      </c>
      <c r="R1227" s="92" t="s">
        <v>68</v>
      </c>
      <c r="S1227" s="19"/>
      <c r="T1227" s="19"/>
      <c r="U1227" s="19">
        <v>1</v>
      </c>
      <c r="V1227" s="19"/>
      <c r="X1227" s="143"/>
      <c r="Y1227" s="144"/>
      <c r="AB1227" s="137">
        <f t="shared" si="238"/>
        <v>0</v>
      </c>
      <c r="AC1227" s="137">
        <f t="shared" si="239"/>
        <v>0</v>
      </c>
      <c r="AD1227" s="137">
        <f t="shared" si="240"/>
        <v>0</v>
      </c>
      <c r="AE1227" s="137">
        <f t="shared" si="241"/>
        <v>0</v>
      </c>
      <c r="AF1227" s="137">
        <f t="shared" si="242"/>
        <v>0</v>
      </c>
      <c r="AG1227" s="137">
        <f t="shared" si="243"/>
        <v>0</v>
      </c>
      <c r="AH1227" s="137">
        <f t="shared" si="244"/>
        <v>0</v>
      </c>
      <c r="AI1227" s="137">
        <f t="shared" si="245"/>
        <v>0</v>
      </c>
      <c r="AJ1227" s="137">
        <f t="shared" si="246"/>
        <v>0</v>
      </c>
      <c r="AK1227" s="137">
        <f t="shared" si="247"/>
        <v>1</v>
      </c>
      <c r="AL1227" s="145"/>
      <c r="AM1227" s="133">
        <f t="shared" si="248"/>
        <v>0</v>
      </c>
      <c r="AO1227" s="133">
        <f t="shared" si="249"/>
        <v>1</v>
      </c>
    </row>
    <row r="1228" spans="1:41" s="133" customFormat="1" ht="30.75" customHeight="1">
      <c r="A1228" s="594">
        <v>1220</v>
      </c>
      <c r="B1228" s="405" t="s">
        <v>2455</v>
      </c>
      <c r="C1228" s="247" t="s">
        <v>2448</v>
      </c>
      <c r="D1228" s="247"/>
      <c r="E1228" s="215"/>
      <c r="F1228" s="911"/>
      <c r="G1228" s="908"/>
      <c r="H1228" s="908"/>
      <c r="I1228" s="908"/>
      <c r="J1228" s="908"/>
      <c r="K1228" s="908"/>
      <c r="L1228" s="908"/>
      <c r="M1228" s="908"/>
      <c r="N1228" s="908"/>
      <c r="O1228" s="908"/>
      <c r="P1228" s="840" t="s">
        <v>1812</v>
      </c>
      <c r="Q1228" s="439" t="s">
        <v>2589</v>
      </c>
      <c r="R1228" s="92" t="s">
        <v>68</v>
      </c>
      <c r="S1228" s="19"/>
      <c r="T1228" s="19"/>
      <c r="U1228" s="19">
        <v>1</v>
      </c>
      <c r="V1228" s="19"/>
      <c r="X1228" s="143"/>
      <c r="Y1228" s="144"/>
      <c r="AB1228" s="137">
        <f t="shared" si="238"/>
        <v>0</v>
      </c>
      <c r="AC1228" s="137">
        <f t="shared" si="239"/>
        <v>0</v>
      </c>
      <c r="AD1228" s="137">
        <f t="shared" si="240"/>
        <v>0</v>
      </c>
      <c r="AE1228" s="137">
        <f t="shared" si="241"/>
        <v>0</v>
      </c>
      <c r="AF1228" s="137">
        <f t="shared" si="242"/>
        <v>0</v>
      </c>
      <c r="AG1228" s="137">
        <f t="shared" si="243"/>
        <v>0</v>
      </c>
      <c r="AH1228" s="137">
        <f t="shared" si="244"/>
        <v>0</v>
      </c>
      <c r="AI1228" s="137">
        <f t="shared" si="245"/>
        <v>0</v>
      </c>
      <c r="AJ1228" s="137">
        <f t="shared" si="246"/>
        <v>0</v>
      </c>
      <c r="AK1228" s="137">
        <f t="shared" si="247"/>
        <v>1</v>
      </c>
      <c r="AL1228" s="145"/>
      <c r="AM1228" s="133">
        <f t="shared" si="248"/>
        <v>0</v>
      </c>
      <c r="AO1228" s="133">
        <f t="shared" si="249"/>
        <v>1</v>
      </c>
    </row>
    <row r="1229" spans="1:41" s="133" customFormat="1" ht="76.5">
      <c r="A1229" s="594">
        <v>1221</v>
      </c>
      <c r="B1229" s="405" t="s">
        <v>2456</v>
      </c>
      <c r="C1229" s="247" t="s">
        <v>2448</v>
      </c>
      <c r="D1229" s="247"/>
      <c r="E1229" s="215"/>
      <c r="F1229" s="908"/>
      <c r="G1229" s="908"/>
      <c r="H1229" s="908"/>
      <c r="I1229" s="908"/>
      <c r="J1229" s="908"/>
      <c r="K1229" s="908"/>
      <c r="L1229" s="908"/>
      <c r="M1229" s="908"/>
      <c r="N1229" s="908"/>
      <c r="O1229" s="919" t="s">
        <v>7774</v>
      </c>
      <c r="P1229" s="840" t="s">
        <v>1812</v>
      </c>
      <c r="Q1229" s="439" t="s">
        <v>2589</v>
      </c>
      <c r="R1229" s="92" t="s">
        <v>68</v>
      </c>
      <c r="S1229" s="19"/>
      <c r="T1229" s="19"/>
      <c r="U1229" s="19">
        <v>1</v>
      </c>
      <c r="V1229" s="19"/>
      <c r="X1229" s="143"/>
      <c r="Y1229" s="144"/>
      <c r="AB1229" s="137">
        <f t="shared" si="238"/>
        <v>0</v>
      </c>
      <c r="AC1229" s="137">
        <f t="shared" si="239"/>
        <v>0</v>
      </c>
      <c r="AD1229" s="137">
        <f t="shared" si="240"/>
        <v>0</v>
      </c>
      <c r="AE1229" s="137">
        <f t="shared" si="241"/>
        <v>0</v>
      </c>
      <c r="AF1229" s="137">
        <f t="shared" si="242"/>
        <v>0</v>
      </c>
      <c r="AG1229" s="137">
        <f t="shared" si="243"/>
        <v>0</v>
      </c>
      <c r="AH1229" s="137">
        <f t="shared" si="244"/>
        <v>0</v>
      </c>
      <c r="AI1229" s="137">
        <f t="shared" si="245"/>
        <v>0</v>
      </c>
      <c r="AJ1229" s="137">
        <f t="shared" si="246"/>
        <v>1</v>
      </c>
      <c r="AK1229" s="137">
        <f t="shared" si="247"/>
        <v>1</v>
      </c>
      <c r="AL1229" s="145"/>
      <c r="AM1229" s="133">
        <f t="shared" si="248"/>
        <v>0</v>
      </c>
      <c r="AO1229" s="133">
        <f t="shared" si="249"/>
        <v>1</v>
      </c>
    </row>
    <row r="1230" spans="1:41" s="133" customFormat="1" ht="15.75">
      <c r="A1230" s="594">
        <v>1222</v>
      </c>
      <c r="B1230" s="405" t="s">
        <v>2457</v>
      </c>
      <c r="C1230" s="247" t="s">
        <v>2458</v>
      </c>
      <c r="D1230" s="247"/>
      <c r="E1230" s="215"/>
      <c r="F1230" s="908"/>
      <c r="G1230" s="908"/>
      <c r="H1230" s="908"/>
      <c r="I1230" s="908"/>
      <c r="J1230" s="908"/>
      <c r="K1230" s="908"/>
      <c r="L1230" s="908"/>
      <c r="M1230" s="908"/>
      <c r="N1230" s="908" t="s">
        <v>37</v>
      </c>
      <c r="O1230" s="908"/>
      <c r="P1230" s="840" t="s">
        <v>1812</v>
      </c>
      <c r="Q1230" s="439" t="s">
        <v>2589</v>
      </c>
      <c r="R1230" s="92" t="s">
        <v>68</v>
      </c>
      <c r="S1230" s="19"/>
      <c r="T1230" s="19"/>
      <c r="U1230" s="19">
        <v>1</v>
      </c>
      <c r="V1230" s="19"/>
      <c r="X1230" s="143"/>
      <c r="Y1230" s="144"/>
      <c r="AB1230" s="137">
        <f t="shared" si="238"/>
        <v>0</v>
      </c>
      <c r="AC1230" s="137">
        <f t="shared" si="239"/>
        <v>0</v>
      </c>
      <c r="AD1230" s="137">
        <f t="shared" si="240"/>
        <v>0</v>
      </c>
      <c r="AE1230" s="137">
        <f t="shared" si="241"/>
        <v>0</v>
      </c>
      <c r="AF1230" s="137">
        <f t="shared" si="242"/>
        <v>0</v>
      </c>
      <c r="AG1230" s="137">
        <f t="shared" si="243"/>
        <v>0</v>
      </c>
      <c r="AH1230" s="137">
        <f t="shared" si="244"/>
        <v>0</v>
      </c>
      <c r="AI1230" s="137">
        <f t="shared" si="245"/>
        <v>1</v>
      </c>
      <c r="AJ1230" s="137">
        <f t="shared" si="246"/>
        <v>0</v>
      </c>
      <c r="AK1230" s="137">
        <f t="shared" si="247"/>
        <v>1</v>
      </c>
      <c r="AL1230" s="145"/>
      <c r="AM1230" s="133">
        <f t="shared" si="248"/>
        <v>0</v>
      </c>
      <c r="AO1230" s="133">
        <f t="shared" si="249"/>
        <v>1</v>
      </c>
    </row>
    <row r="1231" spans="1:41" s="133" customFormat="1" ht="15.75">
      <c r="A1231" s="594">
        <v>1223</v>
      </c>
      <c r="B1231" s="405" t="s">
        <v>2459</v>
      </c>
      <c r="C1231" s="247" t="s">
        <v>2458</v>
      </c>
      <c r="D1231" s="247"/>
      <c r="E1231" s="215"/>
      <c r="F1231" s="908"/>
      <c r="G1231" s="908"/>
      <c r="H1231" s="908"/>
      <c r="I1231" s="908"/>
      <c r="J1231" s="908"/>
      <c r="K1231" s="908"/>
      <c r="L1231" s="908"/>
      <c r="M1231" s="908"/>
      <c r="N1231" s="908" t="s">
        <v>37</v>
      </c>
      <c r="O1231" s="908"/>
      <c r="P1231" s="840" t="s">
        <v>1812</v>
      </c>
      <c r="Q1231" s="439" t="s">
        <v>2589</v>
      </c>
      <c r="R1231" s="92" t="s">
        <v>68</v>
      </c>
      <c r="S1231" s="19"/>
      <c r="T1231" s="19"/>
      <c r="U1231" s="19">
        <v>1</v>
      </c>
      <c r="V1231" s="19"/>
      <c r="X1231" s="143"/>
      <c r="Y1231" s="144"/>
      <c r="AB1231" s="137">
        <f t="shared" si="238"/>
        <v>0</v>
      </c>
      <c r="AC1231" s="137">
        <f t="shared" si="239"/>
        <v>0</v>
      </c>
      <c r="AD1231" s="137">
        <f t="shared" si="240"/>
        <v>0</v>
      </c>
      <c r="AE1231" s="137">
        <f t="shared" si="241"/>
        <v>0</v>
      </c>
      <c r="AF1231" s="137">
        <f t="shared" si="242"/>
        <v>0</v>
      </c>
      <c r="AG1231" s="137">
        <f t="shared" si="243"/>
        <v>0</v>
      </c>
      <c r="AH1231" s="137">
        <f t="shared" si="244"/>
        <v>0</v>
      </c>
      <c r="AI1231" s="137">
        <f t="shared" si="245"/>
        <v>1</v>
      </c>
      <c r="AJ1231" s="137">
        <f t="shared" si="246"/>
        <v>0</v>
      </c>
      <c r="AK1231" s="137">
        <f t="shared" si="247"/>
        <v>1</v>
      </c>
      <c r="AL1231" s="145"/>
      <c r="AM1231" s="133">
        <f t="shared" si="248"/>
        <v>0</v>
      </c>
      <c r="AO1231" s="133">
        <f t="shared" si="249"/>
        <v>1</v>
      </c>
    </row>
    <row r="1232" spans="1:41" s="133" customFormat="1" ht="15.75">
      <c r="A1232" s="594">
        <v>1224</v>
      </c>
      <c r="B1232" s="405" t="s">
        <v>2460</v>
      </c>
      <c r="C1232" s="247" t="s">
        <v>2458</v>
      </c>
      <c r="D1232" s="247"/>
      <c r="E1232" s="215"/>
      <c r="F1232" s="911"/>
      <c r="G1232" s="908"/>
      <c r="H1232" s="908"/>
      <c r="I1232" s="908"/>
      <c r="J1232" s="908"/>
      <c r="K1232" s="908"/>
      <c r="L1232" s="908"/>
      <c r="M1232" s="908"/>
      <c r="N1232" s="908"/>
      <c r="O1232" s="908"/>
      <c r="P1232" s="840" t="s">
        <v>1812</v>
      </c>
      <c r="Q1232" s="439" t="s">
        <v>2589</v>
      </c>
      <c r="R1232" s="92" t="s">
        <v>68</v>
      </c>
      <c r="S1232" s="19"/>
      <c r="T1232" s="19"/>
      <c r="U1232" s="19">
        <v>1</v>
      </c>
      <c r="V1232" s="19"/>
      <c r="X1232" s="143"/>
      <c r="Y1232" s="144"/>
      <c r="AB1232" s="137">
        <f t="shared" si="238"/>
        <v>0</v>
      </c>
      <c r="AC1232" s="137">
        <f t="shared" si="239"/>
        <v>0</v>
      </c>
      <c r="AD1232" s="137">
        <f t="shared" si="240"/>
        <v>0</v>
      </c>
      <c r="AE1232" s="137">
        <f t="shared" si="241"/>
        <v>0</v>
      </c>
      <c r="AF1232" s="137">
        <f t="shared" si="242"/>
        <v>0</v>
      </c>
      <c r="AG1232" s="137">
        <f t="shared" si="243"/>
        <v>0</v>
      </c>
      <c r="AH1232" s="137">
        <f t="shared" si="244"/>
        <v>0</v>
      </c>
      <c r="AI1232" s="137">
        <f t="shared" si="245"/>
        <v>0</v>
      </c>
      <c r="AJ1232" s="137">
        <f t="shared" si="246"/>
        <v>0</v>
      </c>
      <c r="AK1232" s="137">
        <f t="shared" si="247"/>
        <v>1</v>
      </c>
      <c r="AL1232" s="145"/>
      <c r="AM1232" s="133">
        <f t="shared" si="248"/>
        <v>0</v>
      </c>
      <c r="AO1232" s="133">
        <f t="shared" si="249"/>
        <v>1</v>
      </c>
    </row>
    <row r="1233" spans="1:41" s="133" customFormat="1" ht="15.75">
      <c r="A1233" s="594">
        <v>1225</v>
      </c>
      <c r="B1233" s="405" t="s">
        <v>2461</v>
      </c>
      <c r="C1233" s="247" t="s">
        <v>2458</v>
      </c>
      <c r="D1233" s="247"/>
      <c r="E1233" s="215"/>
      <c r="F1233" s="908"/>
      <c r="G1233" s="908"/>
      <c r="H1233" s="908"/>
      <c r="I1233" s="908"/>
      <c r="J1233" s="908"/>
      <c r="K1233" s="908"/>
      <c r="L1233" s="908"/>
      <c r="M1233" s="908"/>
      <c r="N1233" s="908" t="s">
        <v>37</v>
      </c>
      <c r="O1233" s="908"/>
      <c r="P1233" s="840" t="s">
        <v>1812</v>
      </c>
      <c r="Q1233" s="439" t="s">
        <v>2589</v>
      </c>
      <c r="R1233" s="92" t="s">
        <v>68</v>
      </c>
      <c r="S1233" s="19"/>
      <c r="T1233" s="19"/>
      <c r="U1233" s="19">
        <v>1</v>
      </c>
      <c r="V1233" s="19"/>
      <c r="X1233" s="143"/>
      <c r="Y1233" s="144"/>
      <c r="AB1233" s="137">
        <f t="shared" si="238"/>
        <v>0</v>
      </c>
      <c r="AC1233" s="137">
        <f t="shared" si="239"/>
        <v>0</v>
      </c>
      <c r="AD1233" s="137">
        <f t="shared" si="240"/>
        <v>0</v>
      </c>
      <c r="AE1233" s="137">
        <f t="shared" si="241"/>
        <v>0</v>
      </c>
      <c r="AF1233" s="137">
        <f t="shared" si="242"/>
        <v>0</v>
      </c>
      <c r="AG1233" s="137">
        <f t="shared" si="243"/>
        <v>0</v>
      </c>
      <c r="AH1233" s="137">
        <f t="shared" si="244"/>
        <v>0</v>
      </c>
      <c r="AI1233" s="137">
        <f t="shared" si="245"/>
        <v>1</v>
      </c>
      <c r="AJ1233" s="137">
        <f t="shared" si="246"/>
        <v>0</v>
      </c>
      <c r="AK1233" s="137">
        <f t="shared" si="247"/>
        <v>1</v>
      </c>
      <c r="AL1233" s="145"/>
      <c r="AM1233" s="133">
        <f t="shared" si="248"/>
        <v>0</v>
      </c>
      <c r="AO1233" s="133">
        <f t="shared" si="249"/>
        <v>1</v>
      </c>
    </row>
    <row r="1234" spans="1:41" s="133" customFormat="1" ht="15.75">
      <c r="A1234" s="594">
        <v>1226</v>
      </c>
      <c r="B1234" s="405" t="s">
        <v>2462</v>
      </c>
      <c r="C1234" s="247" t="s">
        <v>2458</v>
      </c>
      <c r="D1234" s="247"/>
      <c r="E1234" s="215"/>
      <c r="F1234" s="908"/>
      <c r="G1234" s="908"/>
      <c r="H1234" s="908"/>
      <c r="I1234" s="908"/>
      <c r="J1234" s="908"/>
      <c r="K1234" s="908"/>
      <c r="L1234" s="908"/>
      <c r="M1234" s="908"/>
      <c r="N1234" s="908" t="s">
        <v>37</v>
      </c>
      <c r="O1234" s="908"/>
      <c r="P1234" s="840" t="s">
        <v>1812</v>
      </c>
      <c r="Q1234" s="439" t="s">
        <v>2589</v>
      </c>
      <c r="R1234" s="92" t="s">
        <v>68</v>
      </c>
      <c r="S1234" s="19"/>
      <c r="T1234" s="19"/>
      <c r="U1234" s="19">
        <v>1</v>
      </c>
      <c r="V1234" s="19"/>
      <c r="X1234" s="143"/>
      <c r="Y1234" s="144"/>
      <c r="AB1234" s="137">
        <f t="shared" si="238"/>
        <v>0</v>
      </c>
      <c r="AC1234" s="137">
        <f t="shared" si="239"/>
        <v>0</v>
      </c>
      <c r="AD1234" s="137">
        <f t="shared" si="240"/>
        <v>0</v>
      </c>
      <c r="AE1234" s="137">
        <f t="shared" si="241"/>
        <v>0</v>
      </c>
      <c r="AF1234" s="137">
        <f t="shared" si="242"/>
        <v>0</v>
      </c>
      <c r="AG1234" s="137">
        <f t="shared" si="243"/>
        <v>0</v>
      </c>
      <c r="AH1234" s="137">
        <f t="shared" si="244"/>
        <v>0</v>
      </c>
      <c r="AI1234" s="137">
        <f t="shared" si="245"/>
        <v>1</v>
      </c>
      <c r="AJ1234" s="137">
        <f t="shared" si="246"/>
        <v>0</v>
      </c>
      <c r="AK1234" s="137">
        <f t="shared" si="247"/>
        <v>1</v>
      </c>
      <c r="AL1234" s="145"/>
      <c r="AM1234" s="133">
        <f t="shared" si="248"/>
        <v>0</v>
      </c>
      <c r="AO1234" s="133">
        <f t="shared" si="249"/>
        <v>1</v>
      </c>
    </row>
    <row r="1235" spans="1:41" s="133" customFormat="1" ht="15.75">
      <c r="A1235" s="594">
        <v>1227</v>
      </c>
      <c r="B1235" s="405" t="s">
        <v>2463</v>
      </c>
      <c r="C1235" s="247" t="s">
        <v>2458</v>
      </c>
      <c r="D1235" s="247"/>
      <c r="E1235" s="215"/>
      <c r="F1235" s="908" t="s">
        <v>37</v>
      </c>
      <c r="G1235" s="908"/>
      <c r="H1235" s="908"/>
      <c r="I1235" s="908"/>
      <c r="J1235" s="908"/>
      <c r="K1235" s="908"/>
      <c r="L1235" s="908"/>
      <c r="M1235" s="908"/>
      <c r="N1235" s="908"/>
      <c r="O1235" s="908"/>
      <c r="P1235" s="840" t="s">
        <v>1812</v>
      </c>
      <c r="Q1235" s="439" t="s">
        <v>2589</v>
      </c>
      <c r="R1235" s="92" t="s">
        <v>68</v>
      </c>
      <c r="S1235" s="19"/>
      <c r="T1235" s="19"/>
      <c r="U1235" s="19">
        <v>1</v>
      </c>
      <c r="V1235" s="19"/>
      <c r="X1235" s="143"/>
      <c r="Y1235" s="144"/>
      <c r="AB1235" s="137">
        <f t="shared" si="238"/>
        <v>0</v>
      </c>
      <c r="AC1235" s="137">
        <f t="shared" si="239"/>
        <v>0</v>
      </c>
      <c r="AD1235" s="137">
        <f t="shared" si="240"/>
        <v>0</v>
      </c>
      <c r="AE1235" s="137">
        <f t="shared" si="241"/>
        <v>0</v>
      </c>
      <c r="AF1235" s="137">
        <f t="shared" si="242"/>
        <v>0</v>
      </c>
      <c r="AG1235" s="137">
        <f t="shared" si="243"/>
        <v>0</v>
      </c>
      <c r="AH1235" s="137">
        <f t="shared" si="244"/>
        <v>0</v>
      </c>
      <c r="AI1235" s="137">
        <f t="shared" si="245"/>
        <v>0</v>
      </c>
      <c r="AJ1235" s="137">
        <f t="shared" si="246"/>
        <v>0</v>
      </c>
      <c r="AK1235" s="137">
        <f t="shared" si="247"/>
        <v>1</v>
      </c>
      <c r="AL1235" s="145"/>
      <c r="AM1235" s="133">
        <f t="shared" si="248"/>
        <v>0</v>
      </c>
      <c r="AO1235" s="133">
        <f t="shared" si="249"/>
        <v>1</v>
      </c>
    </row>
    <row r="1236" spans="1:41" s="133" customFormat="1" ht="27.75" customHeight="1">
      <c r="A1236" s="594">
        <v>1228</v>
      </c>
      <c r="B1236" s="405" t="s">
        <v>2464</v>
      </c>
      <c r="C1236" s="247" t="s">
        <v>2465</v>
      </c>
      <c r="D1236" s="247"/>
      <c r="E1236" s="215"/>
      <c r="F1236" s="911"/>
      <c r="G1236" s="908"/>
      <c r="H1236" s="908"/>
      <c r="I1236" s="908"/>
      <c r="J1236" s="908"/>
      <c r="K1236" s="908"/>
      <c r="L1236" s="908"/>
      <c r="M1236" s="908"/>
      <c r="N1236" s="908"/>
      <c r="O1236" s="908"/>
      <c r="P1236" s="840" t="s">
        <v>1812</v>
      </c>
      <c r="Q1236" s="439" t="s">
        <v>2589</v>
      </c>
      <c r="R1236" s="92" t="s">
        <v>67</v>
      </c>
      <c r="S1236" s="19"/>
      <c r="T1236" s="19"/>
      <c r="U1236" s="19">
        <v>1</v>
      </c>
      <c r="V1236" s="19"/>
      <c r="X1236" s="143"/>
      <c r="Y1236" s="144"/>
      <c r="AB1236" s="137">
        <f t="shared" si="238"/>
        <v>0</v>
      </c>
      <c r="AC1236" s="137">
        <f t="shared" si="239"/>
        <v>0</v>
      </c>
      <c r="AD1236" s="137">
        <f t="shared" si="240"/>
        <v>0</v>
      </c>
      <c r="AE1236" s="137">
        <f t="shared" si="241"/>
        <v>0</v>
      </c>
      <c r="AF1236" s="137">
        <f t="shared" si="242"/>
        <v>0</v>
      </c>
      <c r="AG1236" s="137">
        <f t="shared" si="243"/>
        <v>0</v>
      </c>
      <c r="AH1236" s="137">
        <f t="shared" si="244"/>
        <v>0</v>
      </c>
      <c r="AI1236" s="137">
        <f t="shared" si="245"/>
        <v>0</v>
      </c>
      <c r="AJ1236" s="137">
        <f t="shared" si="246"/>
        <v>0</v>
      </c>
      <c r="AK1236" s="137">
        <f t="shared" si="247"/>
        <v>1</v>
      </c>
      <c r="AL1236" s="145"/>
      <c r="AM1236" s="133">
        <f t="shared" si="248"/>
        <v>0</v>
      </c>
      <c r="AO1236" s="133">
        <f t="shared" si="249"/>
        <v>1</v>
      </c>
    </row>
    <row r="1237" spans="1:41" s="133" customFormat="1" ht="27.75" customHeight="1">
      <c r="A1237" s="594">
        <v>1229</v>
      </c>
      <c r="B1237" s="405" t="s">
        <v>2466</v>
      </c>
      <c r="C1237" s="247" t="s">
        <v>2465</v>
      </c>
      <c r="D1237" s="247"/>
      <c r="E1237" s="215"/>
      <c r="F1237" s="911"/>
      <c r="G1237" s="908"/>
      <c r="H1237" s="908"/>
      <c r="I1237" s="908"/>
      <c r="J1237" s="908"/>
      <c r="K1237" s="908"/>
      <c r="L1237" s="908"/>
      <c r="M1237" s="908"/>
      <c r="N1237" s="908"/>
      <c r="O1237" s="908"/>
      <c r="P1237" s="840" t="s">
        <v>1812</v>
      </c>
      <c r="Q1237" s="439" t="s">
        <v>2589</v>
      </c>
      <c r="R1237" s="92" t="s">
        <v>68</v>
      </c>
      <c r="S1237" s="19"/>
      <c r="T1237" s="19"/>
      <c r="U1237" s="19">
        <v>1</v>
      </c>
      <c r="V1237" s="19"/>
      <c r="X1237" s="143"/>
      <c r="Y1237" s="144"/>
      <c r="AB1237" s="137">
        <f t="shared" si="238"/>
        <v>0</v>
      </c>
      <c r="AC1237" s="137">
        <f t="shared" si="239"/>
        <v>0</v>
      </c>
      <c r="AD1237" s="137">
        <f t="shared" si="240"/>
        <v>0</v>
      </c>
      <c r="AE1237" s="137">
        <f t="shared" si="241"/>
        <v>0</v>
      </c>
      <c r="AF1237" s="137">
        <f t="shared" si="242"/>
        <v>0</v>
      </c>
      <c r="AG1237" s="137">
        <f t="shared" si="243"/>
        <v>0</v>
      </c>
      <c r="AH1237" s="137">
        <f t="shared" si="244"/>
        <v>0</v>
      </c>
      <c r="AI1237" s="137">
        <f t="shared" si="245"/>
        <v>0</v>
      </c>
      <c r="AJ1237" s="137">
        <f t="shared" si="246"/>
        <v>0</v>
      </c>
      <c r="AK1237" s="137">
        <f t="shared" si="247"/>
        <v>1</v>
      </c>
      <c r="AL1237" s="145"/>
      <c r="AM1237" s="133">
        <f t="shared" si="248"/>
        <v>0</v>
      </c>
      <c r="AO1237" s="133">
        <f t="shared" si="249"/>
        <v>1</v>
      </c>
    </row>
    <row r="1238" spans="1:41" s="133" customFormat="1" ht="25.5">
      <c r="A1238" s="594">
        <v>1230</v>
      </c>
      <c r="B1238" s="405" t="s">
        <v>2467</v>
      </c>
      <c r="C1238" s="247" t="s">
        <v>2468</v>
      </c>
      <c r="D1238" s="247"/>
      <c r="E1238" s="215"/>
      <c r="F1238" s="911"/>
      <c r="G1238" s="908"/>
      <c r="H1238" s="908"/>
      <c r="I1238" s="908"/>
      <c r="J1238" s="908"/>
      <c r="K1238" s="908"/>
      <c r="L1238" s="908"/>
      <c r="M1238" s="908"/>
      <c r="N1238" s="908"/>
      <c r="O1238" s="908"/>
      <c r="P1238" s="840" t="s">
        <v>1812</v>
      </c>
      <c r="Q1238" s="439" t="s">
        <v>2589</v>
      </c>
      <c r="R1238" s="92" t="s">
        <v>68</v>
      </c>
      <c r="S1238" s="19"/>
      <c r="T1238" s="19"/>
      <c r="U1238" s="19">
        <v>1</v>
      </c>
      <c r="V1238" s="19"/>
      <c r="X1238" s="143"/>
      <c r="Y1238" s="144"/>
      <c r="AB1238" s="137">
        <f t="shared" si="238"/>
        <v>0</v>
      </c>
      <c r="AC1238" s="137">
        <f t="shared" si="239"/>
        <v>0</v>
      </c>
      <c r="AD1238" s="137">
        <f t="shared" si="240"/>
        <v>0</v>
      </c>
      <c r="AE1238" s="137">
        <f t="shared" si="241"/>
        <v>0</v>
      </c>
      <c r="AF1238" s="137">
        <f t="shared" si="242"/>
        <v>0</v>
      </c>
      <c r="AG1238" s="137">
        <f t="shared" si="243"/>
        <v>0</v>
      </c>
      <c r="AH1238" s="137">
        <f t="shared" si="244"/>
        <v>0</v>
      </c>
      <c r="AI1238" s="137">
        <f t="shared" si="245"/>
        <v>0</v>
      </c>
      <c r="AJ1238" s="137">
        <f t="shared" si="246"/>
        <v>0</v>
      </c>
      <c r="AK1238" s="137">
        <f t="shared" si="247"/>
        <v>1</v>
      </c>
      <c r="AL1238" s="145"/>
      <c r="AM1238" s="133">
        <f t="shared" si="248"/>
        <v>0</v>
      </c>
      <c r="AO1238" s="133">
        <f t="shared" si="249"/>
        <v>1</v>
      </c>
    </row>
    <row r="1239" spans="1:41" s="133" customFormat="1" ht="25.5">
      <c r="A1239" s="594">
        <v>1231</v>
      </c>
      <c r="B1239" s="405" t="s">
        <v>2469</v>
      </c>
      <c r="C1239" s="247" t="s">
        <v>2470</v>
      </c>
      <c r="D1239" s="247"/>
      <c r="E1239" s="215"/>
      <c r="F1239" s="911"/>
      <c r="G1239" s="908"/>
      <c r="H1239" s="908"/>
      <c r="I1239" s="908"/>
      <c r="J1239" s="908"/>
      <c r="K1239" s="908"/>
      <c r="L1239" s="908"/>
      <c r="M1239" s="908"/>
      <c r="N1239" s="908"/>
      <c r="O1239" s="908"/>
      <c r="P1239" s="840" t="s">
        <v>1812</v>
      </c>
      <c r="Q1239" s="439" t="s">
        <v>2589</v>
      </c>
      <c r="R1239" s="92" t="s">
        <v>68</v>
      </c>
      <c r="S1239" s="19"/>
      <c r="T1239" s="19"/>
      <c r="U1239" s="19">
        <v>1</v>
      </c>
      <c r="V1239" s="19"/>
      <c r="X1239" s="143"/>
      <c r="Y1239" s="144"/>
      <c r="AB1239" s="137">
        <f t="shared" si="238"/>
        <v>0</v>
      </c>
      <c r="AC1239" s="137">
        <f t="shared" si="239"/>
        <v>0</v>
      </c>
      <c r="AD1239" s="137">
        <f t="shared" si="240"/>
        <v>0</v>
      </c>
      <c r="AE1239" s="137">
        <f t="shared" si="241"/>
        <v>0</v>
      </c>
      <c r="AF1239" s="137">
        <f t="shared" si="242"/>
        <v>0</v>
      </c>
      <c r="AG1239" s="137">
        <f t="shared" si="243"/>
        <v>0</v>
      </c>
      <c r="AH1239" s="137">
        <f t="shared" si="244"/>
        <v>0</v>
      </c>
      <c r="AI1239" s="137">
        <f t="shared" si="245"/>
        <v>0</v>
      </c>
      <c r="AJ1239" s="137">
        <f t="shared" si="246"/>
        <v>0</v>
      </c>
      <c r="AK1239" s="137">
        <f t="shared" si="247"/>
        <v>1</v>
      </c>
      <c r="AL1239" s="145"/>
      <c r="AM1239" s="133">
        <f t="shared" si="248"/>
        <v>0</v>
      </c>
      <c r="AO1239" s="133">
        <f t="shared" si="249"/>
        <v>1</v>
      </c>
    </row>
    <row r="1240" spans="1:41" s="133" customFormat="1" ht="25.5">
      <c r="A1240" s="594">
        <v>1232</v>
      </c>
      <c r="B1240" s="405" t="s">
        <v>2471</v>
      </c>
      <c r="C1240" s="247" t="s">
        <v>2470</v>
      </c>
      <c r="D1240" s="247"/>
      <c r="E1240" s="215"/>
      <c r="F1240" s="911"/>
      <c r="G1240" s="908"/>
      <c r="H1240" s="908"/>
      <c r="I1240" s="908"/>
      <c r="J1240" s="908"/>
      <c r="K1240" s="908"/>
      <c r="L1240" s="908"/>
      <c r="M1240" s="908"/>
      <c r="N1240" s="908"/>
      <c r="O1240" s="908"/>
      <c r="P1240" s="840" t="s">
        <v>1812</v>
      </c>
      <c r="Q1240" s="439" t="s">
        <v>2589</v>
      </c>
      <c r="R1240" s="92" t="s">
        <v>68</v>
      </c>
      <c r="S1240" s="19"/>
      <c r="T1240" s="19"/>
      <c r="U1240" s="19">
        <v>1</v>
      </c>
      <c r="V1240" s="19"/>
      <c r="X1240" s="143"/>
      <c r="Y1240" s="144"/>
      <c r="AB1240" s="137">
        <f t="shared" si="238"/>
        <v>0</v>
      </c>
      <c r="AC1240" s="137">
        <f t="shared" si="239"/>
        <v>0</v>
      </c>
      <c r="AD1240" s="137">
        <f t="shared" si="240"/>
        <v>0</v>
      </c>
      <c r="AE1240" s="137">
        <f t="shared" si="241"/>
        <v>0</v>
      </c>
      <c r="AF1240" s="137">
        <f t="shared" si="242"/>
        <v>0</v>
      </c>
      <c r="AG1240" s="137">
        <f t="shared" si="243"/>
        <v>0</v>
      </c>
      <c r="AH1240" s="137">
        <f t="shared" si="244"/>
        <v>0</v>
      </c>
      <c r="AI1240" s="137">
        <f t="shared" si="245"/>
        <v>0</v>
      </c>
      <c r="AJ1240" s="137">
        <f t="shared" si="246"/>
        <v>0</v>
      </c>
      <c r="AK1240" s="137">
        <f t="shared" si="247"/>
        <v>1</v>
      </c>
      <c r="AL1240" s="145"/>
      <c r="AM1240" s="133">
        <f t="shared" si="248"/>
        <v>0</v>
      </c>
      <c r="AO1240" s="133">
        <f t="shared" si="249"/>
        <v>1</v>
      </c>
    </row>
    <row r="1241" spans="1:41" s="133" customFormat="1" ht="25.5">
      <c r="A1241" s="594">
        <v>1233</v>
      </c>
      <c r="B1241" s="405" t="s">
        <v>2472</v>
      </c>
      <c r="C1241" s="247" t="s">
        <v>2470</v>
      </c>
      <c r="D1241" s="247"/>
      <c r="E1241" s="215"/>
      <c r="F1241" s="911"/>
      <c r="G1241" s="908"/>
      <c r="H1241" s="908"/>
      <c r="I1241" s="908"/>
      <c r="J1241" s="908"/>
      <c r="K1241" s="908"/>
      <c r="L1241" s="908"/>
      <c r="M1241" s="908"/>
      <c r="N1241" s="908"/>
      <c r="O1241" s="908"/>
      <c r="P1241" s="840" t="s">
        <v>1812</v>
      </c>
      <c r="Q1241" s="439" t="s">
        <v>2589</v>
      </c>
      <c r="R1241" s="92" t="s">
        <v>68</v>
      </c>
      <c r="S1241" s="19"/>
      <c r="T1241" s="19"/>
      <c r="U1241" s="19">
        <v>1</v>
      </c>
      <c r="V1241" s="19"/>
      <c r="X1241" s="143"/>
      <c r="Y1241" s="144"/>
      <c r="AB1241" s="137">
        <f t="shared" si="238"/>
        <v>0</v>
      </c>
      <c r="AC1241" s="137">
        <f t="shared" si="239"/>
        <v>0</v>
      </c>
      <c r="AD1241" s="137">
        <f t="shared" si="240"/>
        <v>0</v>
      </c>
      <c r="AE1241" s="137">
        <f t="shared" si="241"/>
        <v>0</v>
      </c>
      <c r="AF1241" s="137">
        <f t="shared" si="242"/>
        <v>0</v>
      </c>
      <c r="AG1241" s="137">
        <f t="shared" si="243"/>
        <v>0</v>
      </c>
      <c r="AH1241" s="137">
        <f t="shared" si="244"/>
        <v>0</v>
      </c>
      <c r="AI1241" s="137">
        <f t="shared" si="245"/>
        <v>0</v>
      </c>
      <c r="AJ1241" s="137">
        <f t="shared" si="246"/>
        <v>0</v>
      </c>
      <c r="AK1241" s="137">
        <f t="shared" si="247"/>
        <v>1</v>
      </c>
      <c r="AL1241" s="145"/>
      <c r="AM1241" s="133">
        <f t="shared" si="248"/>
        <v>0</v>
      </c>
      <c r="AO1241" s="133">
        <f t="shared" si="249"/>
        <v>1</v>
      </c>
    </row>
    <row r="1242" spans="1:41" s="133" customFormat="1" ht="15.75">
      <c r="A1242" s="594">
        <v>1234</v>
      </c>
      <c r="B1242" s="405" t="s">
        <v>2473</v>
      </c>
      <c r="C1242" s="247" t="s">
        <v>2474</v>
      </c>
      <c r="D1242" s="247"/>
      <c r="E1242" s="215"/>
      <c r="F1242" s="908"/>
      <c r="G1242" s="908"/>
      <c r="H1242" s="908"/>
      <c r="I1242" s="908"/>
      <c r="J1242" s="908"/>
      <c r="K1242" s="908"/>
      <c r="L1242" s="908"/>
      <c r="M1242" s="908"/>
      <c r="N1242" s="908" t="s">
        <v>37</v>
      </c>
      <c r="O1242" s="908"/>
      <c r="P1242" s="840" t="s">
        <v>1812</v>
      </c>
      <c r="Q1242" s="439" t="s">
        <v>2589</v>
      </c>
      <c r="R1242" s="92" t="s">
        <v>67</v>
      </c>
      <c r="S1242" s="19"/>
      <c r="T1242" s="19"/>
      <c r="U1242" s="19">
        <v>1</v>
      </c>
      <c r="V1242" s="19"/>
      <c r="X1242" s="143"/>
      <c r="Y1242" s="144"/>
      <c r="AB1242" s="137">
        <f t="shared" si="238"/>
        <v>0</v>
      </c>
      <c r="AC1242" s="137">
        <f t="shared" si="239"/>
        <v>0</v>
      </c>
      <c r="AD1242" s="137">
        <f t="shared" si="240"/>
        <v>0</v>
      </c>
      <c r="AE1242" s="137">
        <f t="shared" si="241"/>
        <v>0</v>
      </c>
      <c r="AF1242" s="137">
        <f t="shared" si="242"/>
        <v>0</v>
      </c>
      <c r="AG1242" s="137">
        <f t="shared" si="243"/>
        <v>0</v>
      </c>
      <c r="AH1242" s="137">
        <f t="shared" si="244"/>
        <v>0</v>
      </c>
      <c r="AI1242" s="137">
        <f t="shared" si="245"/>
        <v>1</v>
      </c>
      <c r="AJ1242" s="137">
        <f t="shared" si="246"/>
        <v>0</v>
      </c>
      <c r="AK1242" s="137">
        <f t="shared" si="247"/>
        <v>1</v>
      </c>
      <c r="AL1242" s="145"/>
      <c r="AM1242" s="133">
        <f t="shared" si="248"/>
        <v>0</v>
      </c>
      <c r="AO1242" s="133">
        <f t="shared" si="249"/>
        <v>1</v>
      </c>
    </row>
    <row r="1243" spans="1:41" s="133" customFormat="1" ht="15.75">
      <c r="A1243" s="594">
        <v>1235</v>
      </c>
      <c r="B1243" s="405" t="s">
        <v>2475</v>
      </c>
      <c r="C1243" s="247" t="s">
        <v>2474</v>
      </c>
      <c r="D1243" s="247"/>
      <c r="E1243" s="215"/>
      <c r="F1243" s="908"/>
      <c r="G1243" s="908"/>
      <c r="H1243" s="908"/>
      <c r="I1243" s="908"/>
      <c r="J1243" s="908"/>
      <c r="K1243" s="908"/>
      <c r="L1243" s="908"/>
      <c r="M1243" s="908"/>
      <c r="N1243" s="908" t="s">
        <v>37</v>
      </c>
      <c r="O1243" s="908"/>
      <c r="P1243" s="840" t="s">
        <v>1812</v>
      </c>
      <c r="Q1243" s="439" t="s">
        <v>2589</v>
      </c>
      <c r="R1243" s="92" t="s">
        <v>67</v>
      </c>
      <c r="S1243" s="19"/>
      <c r="T1243" s="19"/>
      <c r="U1243" s="19">
        <v>1</v>
      </c>
      <c r="V1243" s="19"/>
      <c r="X1243" s="143"/>
      <c r="Y1243" s="144"/>
      <c r="AB1243" s="137">
        <f t="shared" si="238"/>
        <v>0</v>
      </c>
      <c r="AC1243" s="137">
        <f t="shared" si="239"/>
        <v>0</v>
      </c>
      <c r="AD1243" s="137">
        <f t="shared" si="240"/>
        <v>0</v>
      </c>
      <c r="AE1243" s="137">
        <f t="shared" si="241"/>
        <v>0</v>
      </c>
      <c r="AF1243" s="137">
        <f t="shared" si="242"/>
        <v>0</v>
      </c>
      <c r="AG1243" s="137">
        <f t="shared" si="243"/>
        <v>0</v>
      </c>
      <c r="AH1243" s="137">
        <f t="shared" si="244"/>
        <v>0</v>
      </c>
      <c r="AI1243" s="137">
        <f t="shared" si="245"/>
        <v>1</v>
      </c>
      <c r="AJ1243" s="137">
        <f t="shared" si="246"/>
        <v>0</v>
      </c>
      <c r="AK1243" s="137">
        <f t="shared" si="247"/>
        <v>1</v>
      </c>
      <c r="AL1243" s="145"/>
      <c r="AM1243" s="133">
        <f t="shared" si="248"/>
        <v>0</v>
      </c>
      <c r="AO1243" s="133">
        <f t="shared" si="249"/>
        <v>1</v>
      </c>
    </row>
    <row r="1244" spans="1:41" s="133" customFormat="1" ht="15.75">
      <c r="A1244" s="594">
        <v>1236</v>
      </c>
      <c r="B1244" s="405" t="s">
        <v>2476</v>
      </c>
      <c r="C1244" s="247" t="s">
        <v>2474</v>
      </c>
      <c r="D1244" s="247"/>
      <c r="E1244" s="215"/>
      <c r="F1244" s="908" t="s">
        <v>37</v>
      </c>
      <c r="G1244" s="908"/>
      <c r="H1244" s="908"/>
      <c r="I1244" s="908" t="s">
        <v>37</v>
      </c>
      <c r="J1244" s="908"/>
      <c r="K1244" s="908"/>
      <c r="L1244" s="908"/>
      <c r="M1244" s="908"/>
      <c r="N1244" s="908"/>
      <c r="O1244" s="908"/>
      <c r="P1244" s="840" t="s">
        <v>1812</v>
      </c>
      <c r="Q1244" s="439" t="s">
        <v>2589</v>
      </c>
      <c r="R1244" s="92" t="s">
        <v>68</v>
      </c>
      <c r="S1244" s="19"/>
      <c r="T1244" s="19"/>
      <c r="U1244" s="19">
        <v>1</v>
      </c>
      <c r="V1244" s="19"/>
      <c r="X1244" s="143"/>
      <c r="Y1244" s="144"/>
      <c r="AB1244" s="137">
        <f t="shared" si="238"/>
        <v>0</v>
      </c>
      <c r="AC1244" s="137">
        <f t="shared" si="239"/>
        <v>0</v>
      </c>
      <c r="AD1244" s="137">
        <f t="shared" si="240"/>
        <v>1</v>
      </c>
      <c r="AE1244" s="137">
        <f t="shared" si="241"/>
        <v>0</v>
      </c>
      <c r="AF1244" s="137">
        <f t="shared" si="242"/>
        <v>0</v>
      </c>
      <c r="AG1244" s="137">
        <f t="shared" si="243"/>
        <v>0</v>
      </c>
      <c r="AH1244" s="137">
        <f t="shared" si="244"/>
        <v>0</v>
      </c>
      <c r="AI1244" s="137">
        <f t="shared" si="245"/>
        <v>0</v>
      </c>
      <c r="AJ1244" s="137">
        <f t="shared" si="246"/>
        <v>0</v>
      </c>
      <c r="AK1244" s="137">
        <f t="shared" si="247"/>
        <v>1</v>
      </c>
      <c r="AL1244" s="145"/>
      <c r="AM1244" s="133">
        <f t="shared" si="248"/>
        <v>0</v>
      </c>
      <c r="AO1244" s="133">
        <f t="shared" si="249"/>
        <v>1</v>
      </c>
    </row>
    <row r="1245" spans="1:41" s="133" customFormat="1" ht="25.5">
      <c r="A1245" s="594">
        <v>1237</v>
      </c>
      <c r="B1245" s="406" t="s">
        <v>2477</v>
      </c>
      <c r="C1245" s="247" t="s">
        <v>2478</v>
      </c>
      <c r="D1245" s="247"/>
      <c r="E1245" s="769"/>
      <c r="F1245" s="908" t="s">
        <v>37</v>
      </c>
      <c r="G1245" s="908" t="s">
        <v>37</v>
      </c>
      <c r="H1245" s="908"/>
      <c r="I1245" s="908" t="s">
        <v>37</v>
      </c>
      <c r="J1245" s="908" t="s">
        <v>37</v>
      </c>
      <c r="K1245" s="908" t="s">
        <v>37</v>
      </c>
      <c r="L1245" s="908"/>
      <c r="M1245" s="908"/>
      <c r="N1245" s="908" t="s">
        <v>37</v>
      </c>
      <c r="O1245" s="908" t="s">
        <v>37</v>
      </c>
      <c r="P1245" s="840" t="s">
        <v>1812</v>
      </c>
      <c r="Q1245" s="439" t="s">
        <v>2589</v>
      </c>
      <c r="R1245" s="92" t="s">
        <v>67</v>
      </c>
      <c r="S1245" s="19"/>
      <c r="T1245" s="19"/>
      <c r="U1245" s="19">
        <v>1</v>
      </c>
      <c r="V1245" s="19"/>
      <c r="X1245" s="143"/>
      <c r="Y1245" s="144"/>
      <c r="AB1245" s="137">
        <f t="shared" si="238"/>
        <v>1</v>
      </c>
      <c r="AC1245" s="137">
        <f t="shared" si="239"/>
        <v>0</v>
      </c>
      <c r="AD1245" s="137">
        <f t="shared" si="240"/>
        <v>1</v>
      </c>
      <c r="AE1245" s="137">
        <f t="shared" si="241"/>
        <v>1</v>
      </c>
      <c r="AF1245" s="137">
        <f t="shared" si="242"/>
        <v>1</v>
      </c>
      <c r="AG1245" s="137">
        <f t="shared" si="243"/>
        <v>0</v>
      </c>
      <c r="AH1245" s="137">
        <f t="shared" si="244"/>
        <v>0</v>
      </c>
      <c r="AI1245" s="137">
        <f t="shared" si="245"/>
        <v>1</v>
      </c>
      <c r="AJ1245" s="137">
        <f t="shared" si="246"/>
        <v>1</v>
      </c>
      <c r="AK1245" s="137">
        <f t="shared" si="247"/>
        <v>1</v>
      </c>
      <c r="AL1245" s="145"/>
      <c r="AM1245" s="133">
        <f t="shared" si="248"/>
        <v>0</v>
      </c>
      <c r="AO1245" s="133">
        <f t="shared" si="249"/>
        <v>1</v>
      </c>
    </row>
    <row r="1246" spans="1:41" s="133" customFormat="1" ht="25.5">
      <c r="A1246" s="594">
        <v>1238</v>
      </c>
      <c r="B1246" s="405" t="s">
        <v>2479</v>
      </c>
      <c r="C1246" s="247" t="s">
        <v>2480</v>
      </c>
      <c r="D1246" s="247"/>
      <c r="E1246" s="769" t="s">
        <v>2195</v>
      </c>
      <c r="F1246" s="908"/>
      <c r="G1246" s="908"/>
      <c r="H1246" s="908"/>
      <c r="I1246" s="908"/>
      <c r="J1246" s="908"/>
      <c r="K1246" s="908"/>
      <c r="L1246" s="908"/>
      <c r="M1246" s="908"/>
      <c r="N1246" s="908"/>
      <c r="O1246" s="908" t="s">
        <v>37</v>
      </c>
      <c r="P1246" s="840" t="s">
        <v>2586</v>
      </c>
      <c r="Q1246" s="439" t="s">
        <v>2589</v>
      </c>
      <c r="R1246" s="92" t="s">
        <v>68</v>
      </c>
      <c r="S1246" s="19"/>
      <c r="T1246" s="19"/>
      <c r="U1246" s="19">
        <v>1</v>
      </c>
      <c r="V1246" s="19"/>
      <c r="X1246" s="143"/>
      <c r="Y1246" s="144"/>
      <c r="AB1246" s="137">
        <f t="shared" si="238"/>
        <v>0</v>
      </c>
      <c r="AC1246" s="137">
        <f t="shared" si="239"/>
        <v>0</v>
      </c>
      <c r="AD1246" s="137">
        <f t="shared" si="240"/>
        <v>0</v>
      </c>
      <c r="AE1246" s="137">
        <f t="shared" si="241"/>
        <v>0</v>
      </c>
      <c r="AF1246" s="137">
        <f t="shared" si="242"/>
        <v>0</v>
      </c>
      <c r="AG1246" s="137">
        <f t="shared" si="243"/>
        <v>0</v>
      </c>
      <c r="AH1246" s="137">
        <f t="shared" si="244"/>
        <v>0</v>
      </c>
      <c r="AI1246" s="137">
        <f t="shared" si="245"/>
        <v>0</v>
      </c>
      <c r="AJ1246" s="137">
        <f t="shared" si="246"/>
        <v>1</v>
      </c>
      <c r="AK1246" s="137">
        <f t="shared" si="247"/>
        <v>1</v>
      </c>
      <c r="AL1246" s="145"/>
      <c r="AM1246" s="133">
        <f t="shared" si="248"/>
        <v>0</v>
      </c>
      <c r="AO1246" s="133">
        <f t="shared" si="249"/>
        <v>1</v>
      </c>
    </row>
    <row r="1247" spans="1:41" s="133" customFormat="1" ht="25.5">
      <c r="A1247" s="594">
        <v>1239</v>
      </c>
      <c r="B1247" s="405" t="s">
        <v>2481</v>
      </c>
      <c r="C1247" s="247" t="s">
        <v>2482</v>
      </c>
      <c r="D1247" s="247"/>
      <c r="E1247" s="769"/>
      <c r="F1247" s="908" t="s">
        <v>37</v>
      </c>
      <c r="G1247" s="908" t="s">
        <v>37</v>
      </c>
      <c r="H1247" s="908"/>
      <c r="I1247" s="908" t="s">
        <v>37</v>
      </c>
      <c r="J1247" s="908" t="s">
        <v>37</v>
      </c>
      <c r="K1247" s="908"/>
      <c r="L1247" s="908"/>
      <c r="M1247" s="908"/>
      <c r="N1247" s="908" t="s">
        <v>37</v>
      </c>
      <c r="O1247" s="908"/>
      <c r="P1247" s="840" t="s">
        <v>1812</v>
      </c>
      <c r="Q1247" s="439" t="s">
        <v>2589</v>
      </c>
      <c r="R1247" s="92" t="s">
        <v>67</v>
      </c>
      <c r="S1247" s="19"/>
      <c r="T1247" s="19"/>
      <c r="U1247" s="19">
        <v>1</v>
      </c>
      <c r="V1247" s="19"/>
      <c r="X1247" s="143"/>
      <c r="Y1247" s="144"/>
      <c r="AB1247" s="137">
        <f t="shared" si="238"/>
        <v>1</v>
      </c>
      <c r="AC1247" s="137">
        <f t="shared" si="239"/>
        <v>0</v>
      </c>
      <c r="AD1247" s="137">
        <f t="shared" si="240"/>
        <v>1</v>
      </c>
      <c r="AE1247" s="137">
        <f t="shared" si="241"/>
        <v>1</v>
      </c>
      <c r="AF1247" s="137">
        <f t="shared" si="242"/>
        <v>0</v>
      </c>
      <c r="AG1247" s="137">
        <f t="shared" si="243"/>
        <v>0</v>
      </c>
      <c r="AH1247" s="137">
        <f t="shared" si="244"/>
        <v>0</v>
      </c>
      <c r="AI1247" s="137">
        <f t="shared" si="245"/>
        <v>1</v>
      </c>
      <c r="AJ1247" s="137">
        <f t="shared" si="246"/>
        <v>0</v>
      </c>
      <c r="AK1247" s="137">
        <f t="shared" si="247"/>
        <v>1</v>
      </c>
      <c r="AL1247" s="145"/>
      <c r="AM1247" s="133">
        <f t="shared" si="248"/>
        <v>0</v>
      </c>
      <c r="AO1247" s="133">
        <f t="shared" si="249"/>
        <v>1</v>
      </c>
    </row>
    <row r="1248" spans="1:41" s="133" customFormat="1" ht="25.5">
      <c r="A1248" s="594">
        <v>1240</v>
      </c>
      <c r="B1248" s="405" t="s">
        <v>2483</v>
      </c>
      <c r="C1248" s="247" t="s">
        <v>2484</v>
      </c>
      <c r="D1248" s="247"/>
      <c r="E1248" s="215"/>
      <c r="F1248" s="908" t="s">
        <v>37</v>
      </c>
      <c r="G1248" s="908" t="s">
        <v>37</v>
      </c>
      <c r="H1248" s="908"/>
      <c r="I1248" s="908"/>
      <c r="J1248" s="908" t="s">
        <v>37</v>
      </c>
      <c r="K1248" s="908"/>
      <c r="L1248" s="908"/>
      <c r="M1248" s="908"/>
      <c r="N1248" s="908" t="s">
        <v>37</v>
      </c>
      <c r="O1248" s="908"/>
      <c r="P1248" s="840" t="s">
        <v>1812</v>
      </c>
      <c r="Q1248" s="439" t="s">
        <v>2589</v>
      </c>
      <c r="R1248" s="92" t="s">
        <v>68</v>
      </c>
      <c r="S1248" s="19"/>
      <c r="T1248" s="19"/>
      <c r="U1248" s="19">
        <v>1</v>
      </c>
      <c r="V1248" s="19"/>
      <c r="X1248" s="143"/>
      <c r="Y1248" s="144"/>
      <c r="AB1248" s="137">
        <f t="shared" si="238"/>
        <v>1</v>
      </c>
      <c r="AC1248" s="137">
        <f t="shared" si="239"/>
        <v>0</v>
      </c>
      <c r="AD1248" s="137">
        <f t="shared" si="240"/>
        <v>0</v>
      </c>
      <c r="AE1248" s="137">
        <f t="shared" si="241"/>
        <v>1</v>
      </c>
      <c r="AF1248" s="137">
        <f t="shared" si="242"/>
        <v>0</v>
      </c>
      <c r="AG1248" s="137">
        <f t="shared" si="243"/>
        <v>0</v>
      </c>
      <c r="AH1248" s="137">
        <f t="shared" si="244"/>
        <v>0</v>
      </c>
      <c r="AI1248" s="137">
        <f t="shared" si="245"/>
        <v>1</v>
      </c>
      <c r="AJ1248" s="137">
        <f t="shared" si="246"/>
        <v>0</v>
      </c>
      <c r="AK1248" s="137">
        <f t="shared" si="247"/>
        <v>1</v>
      </c>
      <c r="AL1248" s="145"/>
      <c r="AM1248" s="133">
        <f t="shared" si="248"/>
        <v>0</v>
      </c>
      <c r="AO1248" s="133">
        <f t="shared" si="249"/>
        <v>1</v>
      </c>
    </row>
    <row r="1249" spans="1:41" s="133" customFormat="1" ht="15.75">
      <c r="A1249" s="594">
        <v>1241</v>
      </c>
      <c r="B1249" s="405" t="s">
        <v>2485</v>
      </c>
      <c r="C1249" s="247" t="s">
        <v>2484</v>
      </c>
      <c r="D1249" s="247"/>
      <c r="E1249" s="215"/>
      <c r="F1249" s="908" t="s">
        <v>37</v>
      </c>
      <c r="G1249" s="908" t="s">
        <v>37</v>
      </c>
      <c r="H1249" s="908"/>
      <c r="I1249" s="908"/>
      <c r="J1249" s="908" t="s">
        <v>37</v>
      </c>
      <c r="K1249" s="908"/>
      <c r="L1249" s="908"/>
      <c r="M1249" s="908"/>
      <c r="N1249" s="908" t="s">
        <v>37</v>
      </c>
      <c r="O1249" s="908"/>
      <c r="P1249" s="840" t="s">
        <v>1812</v>
      </c>
      <c r="Q1249" s="439" t="s">
        <v>2589</v>
      </c>
      <c r="R1249" s="92" t="s">
        <v>67</v>
      </c>
      <c r="S1249" s="19"/>
      <c r="T1249" s="19"/>
      <c r="U1249" s="19">
        <v>1</v>
      </c>
      <c r="V1249" s="19"/>
      <c r="X1249" s="143"/>
      <c r="Y1249" s="144"/>
      <c r="AB1249" s="137">
        <f t="shared" si="238"/>
        <v>1</v>
      </c>
      <c r="AC1249" s="137">
        <f t="shared" si="239"/>
        <v>0</v>
      </c>
      <c r="AD1249" s="137">
        <f t="shared" si="240"/>
        <v>0</v>
      </c>
      <c r="AE1249" s="137">
        <f t="shared" si="241"/>
        <v>1</v>
      </c>
      <c r="AF1249" s="137">
        <f t="shared" si="242"/>
        <v>0</v>
      </c>
      <c r="AG1249" s="137">
        <f t="shared" si="243"/>
        <v>0</v>
      </c>
      <c r="AH1249" s="137">
        <f t="shared" si="244"/>
        <v>0</v>
      </c>
      <c r="AI1249" s="137">
        <f t="shared" si="245"/>
        <v>1</v>
      </c>
      <c r="AJ1249" s="137">
        <f t="shared" si="246"/>
        <v>0</v>
      </c>
      <c r="AK1249" s="137">
        <f t="shared" si="247"/>
        <v>1</v>
      </c>
      <c r="AL1249" s="145"/>
      <c r="AM1249" s="133">
        <f t="shared" si="248"/>
        <v>0</v>
      </c>
      <c r="AO1249" s="133">
        <f t="shared" si="249"/>
        <v>1</v>
      </c>
    </row>
    <row r="1250" spans="1:41" s="133" customFormat="1" ht="15.75">
      <c r="A1250" s="594">
        <v>1242</v>
      </c>
      <c r="B1250" s="405" t="s">
        <v>2486</v>
      </c>
      <c r="C1250" s="247" t="s">
        <v>2487</v>
      </c>
      <c r="D1250" s="247"/>
      <c r="E1250" s="215"/>
      <c r="F1250" s="908" t="s">
        <v>37</v>
      </c>
      <c r="G1250" s="908" t="s">
        <v>37</v>
      </c>
      <c r="H1250" s="908"/>
      <c r="I1250" s="908"/>
      <c r="J1250" s="908" t="s">
        <v>37</v>
      </c>
      <c r="K1250" s="908"/>
      <c r="L1250" s="908"/>
      <c r="M1250" s="908"/>
      <c r="N1250" s="908" t="s">
        <v>37</v>
      </c>
      <c r="O1250" s="908"/>
      <c r="P1250" s="840" t="s">
        <v>1812</v>
      </c>
      <c r="Q1250" s="439" t="s">
        <v>2589</v>
      </c>
      <c r="R1250" s="92" t="s">
        <v>68</v>
      </c>
      <c r="S1250" s="19"/>
      <c r="T1250" s="19"/>
      <c r="U1250" s="19">
        <v>1</v>
      </c>
      <c r="V1250" s="19"/>
      <c r="X1250" s="143"/>
      <c r="Y1250" s="144"/>
      <c r="AB1250" s="137">
        <f t="shared" si="238"/>
        <v>1</v>
      </c>
      <c r="AC1250" s="137">
        <f t="shared" si="239"/>
        <v>0</v>
      </c>
      <c r="AD1250" s="137">
        <f t="shared" si="240"/>
        <v>0</v>
      </c>
      <c r="AE1250" s="137">
        <f t="shared" si="241"/>
        <v>1</v>
      </c>
      <c r="AF1250" s="137">
        <f t="shared" si="242"/>
        <v>0</v>
      </c>
      <c r="AG1250" s="137">
        <f t="shared" si="243"/>
        <v>0</v>
      </c>
      <c r="AH1250" s="137">
        <f t="shared" si="244"/>
        <v>0</v>
      </c>
      <c r="AI1250" s="137">
        <f t="shared" si="245"/>
        <v>1</v>
      </c>
      <c r="AJ1250" s="137">
        <f t="shared" si="246"/>
        <v>0</v>
      </c>
      <c r="AK1250" s="137">
        <f t="shared" si="247"/>
        <v>1</v>
      </c>
      <c r="AL1250" s="145"/>
      <c r="AM1250" s="133">
        <f t="shared" si="248"/>
        <v>0</v>
      </c>
      <c r="AO1250" s="133">
        <f t="shared" si="249"/>
        <v>1</v>
      </c>
    </row>
    <row r="1251" spans="1:41" s="133" customFormat="1" ht="25.5">
      <c r="A1251" s="594">
        <v>1243</v>
      </c>
      <c r="B1251" s="405" t="s">
        <v>2488</v>
      </c>
      <c r="C1251" s="247" t="s">
        <v>2489</v>
      </c>
      <c r="D1251" s="247"/>
      <c r="E1251" s="769" t="s">
        <v>2195</v>
      </c>
      <c r="F1251" s="908" t="s">
        <v>37</v>
      </c>
      <c r="G1251" s="908" t="s">
        <v>37</v>
      </c>
      <c r="H1251" s="908"/>
      <c r="I1251" s="908" t="s">
        <v>37</v>
      </c>
      <c r="J1251" s="908" t="s">
        <v>37</v>
      </c>
      <c r="K1251" s="908"/>
      <c r="L1251" s="908"/>
      <c r="M1251" s="908"/>
      <c r="N1251" s="908" t="s">
        <v>37</v>
      </c>
      <c r="O1251" s="908"/>
      <c r="P1251" s="840" t="s">
        <v>1812</v>
      </c>
      <c r="Q1251" s="439" t="s">
        <v>2589</v>
      </c>
      <c r="R1251" s="92" t="s">
        <v>68</v>
      </c>
      <c r="S1251" s="19"/>
      <c r="T1251" s="19"/>
      <c r="U1251" s="19">
        <v>1</v>
      </c>
      <c r="V1251" s="19"/>
      <c r="X1251" s="143"/>
      <c r="Y1251" s="144"/>
      <c r="AB1251" s="137">
        <f t="shared" si="238"/>
        <v>1</v>
      </c>
      <c r="AC1251" s="137">
        <f t="shared" si="239"/>
        <v>0</v>
      </c>
      <c r="AD1251" s="137">
        <f t="shared" si="240"/>
        <v>1</v>
      </c>
      <c r="AE1251" s="137">
        <f t="shared" si="241"/>
        <v>1</v>
      </c>
      <c r="AF1251" s="137">
        <f t="shared" si="242"/>
        <v>0</v>
      </c>
      <c r="AG1251" s="137">
        <f t="shared" si="243"/>
        <v>0</v>
      </c>
      <c r="AH1251" s="137">
        <f t="shared" si="244"/>
        <v>0</v>
      </c>
      <c r="AI1251" s="137">
        <f t="shared" si="245"/>
        <v>1</v>
      </c>
      <c r="AJ1251" s="137">
        <f t="shared" si="246"/>
        <v>0</v>
      </c>
      <c r="AK1251" s="137">
        <f t="shared" si="247"/>
        <v>1</v>
      </c>
      <c r="AL1251" s="145"/>
      <c r="AM1251" s="133">
        <f t="shared" si="248"/>
        <v>0</v>
      </c>
      <c r="AO1251" s="133">
        <f t="shared" si="249"/>
        <v>1</v>
      </c>
    </row>
    <row r="1252" spans="1:41" s="133" customFormat="1" ht="15.75">
      <c r="A1252" s="594">
        <v>1244</v>
      </c>
      <c r="B1252" s="405" t="s">
        <v>2490</v>
      </c>
      <c r="C1252" s="247" t="s">
        <v>2487</v>
      </c>
      <c r="D1252" s="247"/>
      <c r="E1252" s="215"/>
      <c r="F1252" s="908" t="s">
        <v>37</v>
      </c>
      <c r="G1252" s="908" t="s">
        <v>37</v>
      </c>
      <c r="H1252" s="908"/>
      <c r="I1252" s="908" t="s">
        <v>37</v>
      </c>
      <c r="J1252" s="908" t="s">
        <v>37</v>
      </c>
      <c r="K1252" s="908"/>
      <c r="L1252" s="908"/>
      <c r="M1252" s="908"/>
      <c r="N1252" s="908" t="s">
        <v>37</v>
      </c>
      <c r="O1252" s="908" t="s">
        <v>37</v>
      </c>
      <c r="P1252" s="840" t="s">
        <v>1812</v>
      </c>
      <c r="Q1252" s="439" t="s">
        <v>2589</v>
      </c>
      <c r="R1252" s="92" t="s">
        <v>67</v>
      </c>
      <c r="S1252" s="19"/>
      <c r="T1252" s="19"/>
      <c r="U1252" s="19">
        <v>1</v>
      </c>
      <c r="V1252" s="19"/>
      <c r="X1252" s="143"/>
      <c r="Y1252" s="144"/>
      <c r="AB1252" s="137">
        <f t="shared" si="238"/>
        <v>1</v>
      </c>
      <c r="AC1252" s="137">
        <f t="shared" si="239"/>
        <v>0</v>
      </c>
      <c r="AD1252" s="137">
        <f t="shared" si="240"/>
        <v>1</v>
      </c>
      <c r="AE1252" s="137">
        <f t="shared" si="241"/>
        <v>1</v>
      </c>
      <c r="AF1252" s="137">
        <f t="shared" si="242"/>
        <v>0</v>
      </c>
      <c r="AG1252" s="137">
        <f t="shared" si="243"/>
        <v>0</v>
      </c>
      <c r="AH1252" s="137">
        <f t="shared" si="244"/>
        <v>0</v>
      </c>
      <c r="AI1252" s="137">
        <f t="shared" si="245"/>
        <v>1</v>
      </c>
      <c r="AJ1252" s="137">
        <f t="shared" si="246"/>
        <v>1</v>
      </c>
      <c r="AK1252" s="137">
        <f t="shared" si="247"/>
        <v>1</v>
      </c>
      <c r="AL1252" s="145"/>
      <c r="AM1252" s="133">
        <f t="shared" si="248"/>
        <v>0</v>
      </c>
      <c r="AO1252" s="133">
        <f t="shared" si="249"/>
        <v>1</v>
      </c>
    </row>
    <row r="1253" spans="1:41" s="133" customFormat="1" ht="15.75">
      <c r="A1253" s="594">
        <v>1245</v>
      </c>
      <c r="B1253" s="405" t="s">
        <v>2491</v>
      </c>
      <c r="C1253" s="247" t="s">
        <v>2487</v>
      </c>
      <c r="D1253" s="247"/>
      <c r="E1253" s="215"/>
      <c r="F1253" s="908" t="s">
        <v>37</v>
      </c>
      <c r="G1253" s="908" t="s">
        <v>37</v>
      </c>
      <c r="H1253" s="908"/>
      <c r="I1253" s="908" t="s">
        <v>37</v>
      </c>
      <c r="J1253" s="908" t="s">
        <v>37</v>
      </c>
      <c r="K1253" s="908"/>
      <c r="L1253" s="908"/>
      <c r="M1253" s="908"/>
      <c r="N1253" s="908" t="s">
        <v>37</v>
      </c>
      <c r="O1253" s="908"/>
      <c r="P1253" s="840" t="s">
        <v>1812</v>
      </c>
      <c r="Q1253" s="439" t="s">
        <v>2589</v>
      </c>
      <c r="R1253" s="92" t="s">
        <v>68</v>
      </c>
      <c r="S1253" s="19"/>
      <c r="T1253" s="19"/>
      <c r="U1253" s="19">
        <v>1</v>
      </c>
      <c r="V1253" s="19"/>
      <c r="X1253" s="143"/>
      <c r="Y1253" s="144"/>
      <c r="AB1253" s="137">
        <f t="shared" si="238"/>
        <v>1</v>
      </c>
      <c r="AC1253" s="137">
        <f t="shared" si="239"/>
        <v>0</v>
      </c>
      <c r="AD1253" s="137">
        <f t="shared" si="240"/>
        <v>1</v>
      </c>
      <c r="AE1253" s="137">
        <f t="shared" si="241"/>
        <v>1</v>
      </c>
      <c r="AF1253" s="137">
        <f t="shared" si="242"/>
        <v>0</v>
      </c>
      <c r="AG1253" s="137">
        <f t="shared" si="243"/>
        <v>0</v>
      </c>
      <c r="AH1253" s="137">
        <f t="shared" si="244"/>
        <v>0</v>
      </c>
      <c r="AI1253" s="137">
        <f t="shared" si="245"/>
        <v>1</v>
      </c>
      <c r="AJ1253" s="137">
        <f t="shared" si="246"/>
        <v>0</v>
      </c>
      <c r="AK1253" s="137">
        <f t="shared" si="247"/>
        <v>1</v>
      </c>
      <c r="AL1253" s="145"/>
      <c r="AM1253" s="133">
        <f t="shared" si="248"/>
        <v>0</v>
      </c>
      <c r="AO1253" s="133">
        <f t="shared" si="249"/>
        <v>1</v>
      </c>
    </row>
    <row r="1254" spans="1:41" s="133" customFormat="1" ht="15.75">
      <c r="A1254" s="594">
        <v>1246</v>
      </c>
      <c r="B1254" s="405" t="s">
        <v>2492</v>
      </c>
      <c r="C1254" s="247" t="s">
        <v>2487</v>
      </c>
      <c r="D1254" s="247"/>
      <c r="E1254" s="215"/>
      <c r="F1254" s="908" t="s">
        <v>37</v>
      </c>
      <c r="G1254" s="908" t="s">
        <v>37</v>
      </c>
      <c r="H1254" s="908"/>
      <c r="I1254" s="908"/>
      <c r="J1254" s="908" t="s">
        <v>37</v>
      </c>
      <c r="K1254" s="908"/>
      <c r="L1254" s="908"/>
      <c r="M1254" s="908"/>
      <c r="N1254" s="908" t="s">
        <v>37</v>
      </c>
      <c r="O1254" s="908"/>
      <c r="P1254" s="840" t="s">
        <v>1812</v>
      </c>
      <c r="Q1254" s="439" t="s">
        <v>2589</v>
      </c>
      <c r="R1254" s="92" t="s">
        <v>68</v>
      </c>
      <c r="S1254" s="19"/>
      <c r="T1254" s="19"/>
      <c r="U1254" s="19">
        <v>1</v>
      </c>
      <c r="V1254" s="19"/>
      <c r="X1254" s="143"/>
      <c r="Y1254" s="144"/>
      <c r="AB1254" s="137">
        <f t="shared" si="238"/>
        <v>1</v>
      </c>
      <c r="AC1254" s="137">
        <f t="shared" si="239"/>
        <v>0</v>
      </c>
      <c r="AD1254" s="137">
        <f t="shared" si="240"/>
        <v>0</v>
      </c>
      <c r="AE1254" s="137">
        <f t="shared" si="241"/>
        <v>1</v>
      </c>
      <c r="AF1254" s="137">
        <f t="shared" si="242"/>
        <v>0</v>
      </c>
      <c r="AG1254" s="137">
        <f t="shared" si="243"/>
        <v>0</v>
      </c>
      <c r="AH1254" s="137">
        <f t="shared" si="244"/>
        <v>0</v>
      </c>
      <c r="AI1254" s="137">
        <f t="shared" si="245"/>
        <v>1</v>
      </c>
      <c r="AJ1254" s="137">
        <f t="shared" si="246"/>
        <v>0</v>
      </c>
      <c r="AK1254" s="137">
        <f t="shared" si="247"/>
        <v>1</v>
      </c>
      <c r="AL1254" s="145"/>
      <c r="AM1254" s="133">
        <f t="shared" si="248"/>
        <v>0</v>
      </c>
      <c r="AO1254" s="133">
        <f t="shared" si="249"/>
        <v>1</v>
      </c>
    </row>
    <row r="1255" spans="1:41" s="133" customFormat="1" ht="15.75">
      <c r="A1255" s="594">
        <v>1247</v>
      </c>
      <c r="B1255" s="405" t="s">
        <v>2493</v>
      </c>
      <c r="C1255" s="247" t="s">
        <v>2487</v>
      </c>
      <c r="D1255" s="247"/>
      <c r="E1255" s="215"/>
      <c r="F1255" s="908" t="s">
        <v>37</v>
      </c>
      <c r="G1255" s="908" t="s">
        <v>37</v>
      </c>
      <c r="H1255" s="908"/>
      <c r="I1255" s="908"/>
      <c r="J1255" s="908" t="s">
        <v>37</v>
      </c>
      <c r="K1255" s="908"/>
      <c r="L1255" s="908"/>
      <c r="M1255" s="908"/>
      <c r="N1255" s="908" t="s">
        <v>37</v>
      </c>
      <c r="O1255" s="908"/>
      <c r="P1255" s="840" t="s">
        <v>1812</v>
      </c>
      <c r="Q1255" s="439" t="s">
        <v>2589</v>
      </c>
      <c r="R1255" s="92" t="s">
        <v>68</v>
      </c>
      <c r="S1255" s="19"/>
      <c r="T1255" s="19"/>
      <c r="U1255" s="19">
        <v>1</v>
      </c>
      <c r="V1255" s="19"/>
      <c r="X1255" s="143"/>
      <c r="Y1255" s="144"/>
      <c r="AB1255" s="137">
        <f t="shared" si="238"/>
        <v>1</v>
      </c>
      <c r="AC1255" s="137">
        <f t="shared" si="239"/>
        <v>0</v>
      </c>
      <c r="AD1255" s="137">
        <f t="shared" si="240"/>
        <v>0</v>
      </c>
      <c r="AE1255" s="137">
        <f t="shared" si="241"/>
        <v>1</v>
      </c>
      <c r="AF1255" s="137">
        <f t="shared" si="242"/>
        <v>0</v>
      </c>
      <c r="AG1255" s="137">
        <f t="shared" si="243"/>
        <v>0</v>
      </c>
      <c r="AH1255" s="137">
        <f t="shared" si="244"/>
        <v>0</v>
      </c>
      <c r="AI1255" s="137">
        <f t="shared" si="245"/>
        <v>1</v>
      </c>
      <c r="AJ1255" s="137">
        <f t="shared" si="246"/>
        <v>0</v>
      </c>
      <c r="AK1255" s="137">
        <f t="shared" si="247"/>
        <v>1</v>
      </c>
      <c r="AL1255" s="145"/>
      <c r="AM1255" s="133">
        <f t="shared" si="248"/>
        <v>0</v>
      </c>
      <c r="AO1255" s="133">
        <f t="shared" si="249"/>
        <v>1</v>
      </c>
    </row>
    <row r="1256" spans="1:41" s="133" customFormat="1" ht="30.75" customHeight="1">
      <c r="A1256" s="594">
        <v>1248</v>
      </c>
      <c r="B1256" s="410" t="s">
        <v>2494</v>
      </c>
      <c r="C1256" s="247" t="s">
        <v>2495</v>
      </c>
      <c r="D1256" s="247"/>
      <c r="E1256" s="215"/>
      <c r="F1256" s="908" t="s">
        <v>37</v>
      </c>
      <c r="G1256" s="908" t="s">
        <v>37</v>
      </c>
      <c r="H1256" s="908"/>
      <c r="I1256" s="908"/>
      <c r="J1256" s="908" t="s">
        <v>37</v>
      </c>
      <c r="K1256" s="908"/>
      <c r="L1256" s="908"/>
      <c r="M1256" s="908"/>
      <c r="N1256" s="908" t="s">
        <v>37</v>
      </c>
      <c r="O1256" s="908"/>
      <c r="P1256" s="840" t="s">
        <v>2580</v>
      </c>
      <c r="Q1256" s="439" t="s">
        <v>2589</v>
      </c>
      <c r="R1256" s="92" t="s">
        <v>67</v>
      </c>
      <c r="S1256" s="19"/>
      <c r="T1256" s="19"/>
      <c r="U1256" s="19">
        <v>1</v>
      </c>
      <c r="V1256" s="19"/>
      <c r="X1256" s="143"/>
      <c r="Y1256" s="144"/>
      <c r="AB1256" s="137">
        <f t="shared" si="238"/>
        <v>1</v>
      </c>
      <c r="AC1256" s="137">
        <f t="shared" si="239"/>
        <v>0</v>
      </c>
      <c r="AD1256" s="137">
        <f t="shared" si="240"/>
        <v>0</v>
      </c>
      <c r="AE1256" s="137">
        <f t="shared" si="241"/>
        <v>1</v>
      </c>
      <c r="AF1256" s="137">
        <f t="shared" si="242"/>
        <v>0</v>
      </c>
      <c r="AG1256" s="137">
        <f t="shared" si="243"/>
        <v>0</v>
      </c>
      <c r="AH1256" s="137">
        <f t="shared" si="244"/>
        <v>0</v>
      </c>
      <c r="AI1256" s="137">
        <f t="shared" si="245"/>
        <v>1</v>
      </c>
      <c r="AJ1256" s="137">
        <f t="shared" si="246"/>
        <v>0</v>
      </c>
      <c r="AK1256" s="137">
        <f t="shared" si="247"/>
        <v>1</v>
      </c>
      <c r="AL1256" s="145"/>
      <c r="AM1256" s="133">
        <f t="shared" si="248"/>
        <v>0</v>
      </c>
      <c r="AO1256" s="133">
        <f t="shared" si="249"/>
        <v>1</v>
      </c>
    </row>
    <row r="1257" spans="1:41" s="133" customFormat="1" ht="15.75">
      <c r="A1257" s="594">
        <v>1249</v>
      </c>
      <c r="B1257" s="405" t="s">
        <v>2496</v>
      </c>
      <c r="C1257" s="247" t="s">
        <v>2497</v>
      </c>
      <c r="D1257" s="247"/>
      <c r="E1257" s="215"/>
      <c r="F1257" s="908" t="s">
        <v>37</v>
      </c>
      <c r="G1257" s="908" t="s">
        <v>37</v>
      </c>
      <c r="H1257" s="908"/>
      <c r="I1257" s="908"/>
      <c r="J1257" s="908" t="s">
        <v>37</v>
      </c>
      <c r="K1257" s="908"/>
      <c r="L1257" s="908"/>
      <c r="M1257" s="908"/>
      <c r="N1257" s="908" t="s">
        <v>37</v>
      </c>
      <c r="O1257" s="908"/>
      <c r="P1257" s="840" t="s">
        <v>1812</v>
      </c>
      <c r="Q1257" s="439" t="s">
        <v>2589</v>
      </c>
      <c r="R1257" s="92" t="s">
        <v>68</v>
      </c>
      <c r="S1257" s="19"/>
      <c r="T1257" s="19"/>
      <c r="U1257" s="19">
        <v>1</v>
      </c>
      <c r="V1257" s="19"/>
      <c r="X1257" s="143"/>
      <c r="Y1257" s="144"/>
      <c r="AB1257" s="137">
        <f t="shared" si="238"/>
        <v>1</v>
      </c>
      <c r="AC1257" s="137">
        <f t="shared" si="239"/>
        <v>0</v>
      </c>
      <c r="AD1257" s="137">
        <f t="shared" si="240"/>
        <v>0</v>
      </c>
      <c r="AE1257" s="137">
        <f t="shared" si="241"/>
        <v>1</v>
      </c>
      <c r="AF1257" s="137">
        <f t="shared" si="242"/>
        <v>0</v>
      </c>
      <c r="AG1257" s="137">
        <f t="shared" si="243"/>
        <v>0</v>
      </c>
      <c r="AH1257" s="137">
        <f t="shared" si="244"/>
        <v>0</v>
      </c>
      <c r="AI1257" s="137">
        <f t="shared" si="245"/>
        <v>1</v>
      </c>
      <c r="AJ1257" s="137">
        <f t="shared" si="246"/>
        <v>0</v>
      </c>
      <c r="AK1257" s="137">
        <f t="shared" si="247"/>
        <v>1</v>
      </c>
      <c r="AL1257" s="145"/>
      <c r="AM1257" s="133">
        <f t="shared" si="248"/>
        <v>0</v>
      </c>
      <c r="AO1257" s="133">
        <f t="shared" si="249"/>
        <v>1</v>
      </c>
    </row>
    <row r="1258" spans="1:41" s="133" customFormat="1" ht="25.5">
      <c r="A1258" s="594">
        <v>1250</v>
      </c>
      <c r="B1258" s="405" t="s">
        <v>2498</v>
      </c>
      <c r="C1258" s="247" t="s">
        <v>2499</v>
      </c>
      <c r="D1258" s="247"/>
      <c r="E1258" s="215"/>
      <c r="F1258" s="908" t="s">
        <v>37</v>
      </c>
      <c r="G1258" s="908" t="s">
        <v>37</v>
      </c>
      <c r="H1258" s="908"/>
      <c r="I1258" s="908" t="s">
        <v>37</v>
      </c>
      <c r="J1258" s="908" t="s">
        <v>37</v>
      </c>
      <c r="K1258" s="908"/>
      <c r="L1258" s="908"/>
      <c r="M1258" s="908"/>
      <c r="N1258" s="908" t="s">
        <v>37</v>
      </c>
      <c r="O1258" s="908"/>
      <c r="P1258" s="840" t="s">
        <v>1812</v>
      </c>
      <c r="Q1258" s="439" t="s">
        <v>2589</v>
      </c>
      <c r="R1258" s="92" t="s">
        <v>68</v>
      </c>
      <c r="S1258" s="19"/>
      <c r="T1258" s="19"/>
      <c r="U1258" s="19">
        <v>1</v>
      </c>
      <c r="V1258" s="19"/>
      <c r="X1258" s="143"/>
      <c r="Y1258" s="144"/>
      <c r="AB1258" s="137">
        <f t="shared" si="238"/>
        <v>1</v>
      </c>
      <c r="AC1258" s="137">
        <f t="shared" si="239"/>
        <v>0</v>
      </c>
      <c r="AD1258" s="137">
        <f t="shared" si="240"/>
        <v>1</v>
      </c>
      <c r="AE1258" s="137">
        <f t="shared" si="241"/>
        <v>1</v>
      </c>
      <c r="AF1258" s="137">
        <f t="shared" si="242"/>
        <v>0</v>
      </c>
      <c r="AG1258" s="137">
        <f t="shared" si="243"/>
        <v>0</v>
      </c>
      <c r="AH1258" s="137">
        <f t="shared" si="244"/>
        <v>0</v>
      </c>
      <c r="AI1258" s="137">
        <f t="shared" si="245"/>
        <v>1</v>
      </c>
      <c r="AJ1258" s="137">
        <f t="shared" si="246"/>
        <v>0</v>
      </c>
      <c r="AK1258" s="137">
        <f t="shared" si="247"/>
        <v>1</v>
      </c>
      <c r="AL1258" s="145"/>
      <c r="AM1258" s="133">
        <f t="shared" si="248"/>
        <v>0</v>
      </c>
      <c r="AO1258" s="133">
        <f t="shared" si="249"/>
        <v>1</v>
      </c>
    </row>
    <row r="1259" spans="1:41" s="133" customFormat="1" ht="15.75">
      <c r="A1259" s="594">
        <v>1251</v>
      </c>
      <c r="B1259" s="405" t="s">
        <v>2500</v>
      </c>
      <c r="C1259" s="247" t="s">
        <v>2499</v>
      </c>
      <c r="D1259" s="247"/>
      <c r="E1259" s="215"/>
      <c r="F1259" s="908" t="s">
        <v>37</v>
      </c>
      <c r="G1259" s="908" t="s">
        <v>37</v>
      </c>
      <c r="H1259" s="908"/>
      <c r="I1259" s="908" t="s">
        <v>37</v>
      </c>
      <c r="J1259" s="908" t="s">
        <v>37</v>
      </c>
      <c r="K1259" s="908"/>
      <c r="L1259" s="908"/>
      <c r="M1259" s="908"/>
      <c r="N1259" s="908" t="s">
        <v>37</v>
      </c>
      <c r="O1259" s="908" t="s">
        <v>37</v>
      </c>
      <c r="P1259" s="840" t="s">
        <v>1812</v>
      </c>
      <c r="Q1259" s="439" t="s">
        <v>2589</v>
      </c>
      <c r="R1259" s="92" t="s">
        <v>68</v>
      </c>
      <c r="S1259" s="19"/>
      <c r="T1259" s="19"/>
      <c r="U1259" s="19">
        <v>1</v>
      </c>
      <c r="V1259" s="19"/>
      <c r="X1259" s="143"/>
      <c r="Y1259" s="144"/>
      <c r="AB1259" s="137">
        <f t="shared" si="238"/>
        <v>1</v>
      </c>
      <c r="AC1259" s="137">
        <f t="shared" si="239"/>
        <v>0</v>
      </c>
      <c r="AD1259" s="137">
        <f t="shared" si="240"/>
        <v>1</v>
      </c>
      <c r="AE1259" s="137">
        <f t="shared" si="241"/>
        <v>1</v>
      </c>
      <c r="AF1259" s="137">
        <f t="shared" si="242"/>
        <v>0</v>
      </c>
      <c r="AG1259" s="137">
        <f t="shared" si="243"/>
        <v>0</v>
      </c>
      <c r="AH1259" s="137">
        <f t="shared" si="244"/>
        <v>0</v>
      </c>
      <c r="AI1259" s="137">
        <f t="shared" si="245"/>
        <v>1</v>
      </c>
      <c r="AJ1259" s="137">
        <f t="shared" si="246"/>
        <v>1</v>
      </c>
      <c r="AK1259" s="137">
        <f t="shared" si="247"/>
        <v>1</v>
      </c>
      <c r="AL1259" s="145"/>
      <c r="AM1259" s="133">
        <f t="shared" si="248"/>
        <v>0</v>
      </c>
      <c r="AO1259" s="133">
        <f t="shared" si="249"/>
        <v>1</v>
      </c>
    </row>
    <row r="1260" spans="1:41" s="133" customFormat="1" ht="15.75">
      <c r="A1260" s="594">
        <v>1252</v>
      </c>
      <c r="B1260" s="213" t="s">
        <v>2501</v>
      </c>
      <c r="C1260" s="247" t="s">
        <v>2499</v>
      </c>
      <c r="D1260" s="247"/>
      <c r="E1260" s="215"/>
      <c r="F1260" s="908" t="s">
        <v>37</v>
      </c>
      <c r="G1260" s="908" t="s">
        <v>37</v>
      </c>
      <c r="H1260" s="908"/>
      <c r="I1260" s="908"/>
      <c r="J1260" s="908" t="s">
        <v>37</v>
      </c>
      <c r="K1260" s="908"/>
      <c r="L1260" s="908"/>
      <c r="M1260" s="908"/>
      <c r="N1260" s="908" t="s">
        <v>37</v>
      </c>
      <c r="O1260" s="908" t="s">
        <v>37</v>
      </c>
      <c r="P1260" s="840" t="s">
        <v>1812</v>
      </c>
      <c r="Q1260" s="439" t="s">
        <v>2589</v>
      </c>
      <c r="R1260" s="92" t="s">
        <v>68</v>
      </c>
      <c r="S1260" s="19"/>
      <c r="T1260" s="19"/>
      <c r="U1260" s="19">
        <v>1</v>
      </c>
      <c r="V1260" s="19"/>
      <c r="X1260" s="143"/>
      <c r="Y1260" s="144"/>
      <c r="AB1260" s="137">
        <f t="shared" si="238"/>
        <v>1</v>
      </c>
      <c r="AC1260" s="137">
        <f t="shared" si="239"/>
        <v>0</v>
      </c>
      <c r="AD1260" s="137">
        <f t="shared" si="240"/>
        <v>0</v>
      </c>
      <c r="AE1260" s="137">
        <f t="shared" si="241"/>
        <v>1</v>
      </c>
      <c r="AF1260" s="137">
        <f t="shared" si="242"/>
        <v>0</v>
      </c>
      <c r="AG1260" s="137">
        <f t="shared" si="243"/>
        <v>0</v>
      </c>
      <c r="AH1260" s="137">
        <f t="shared" si="244"/>
        <v>0</v>
      </c>
      <c r="AI1260" s="137">
        <f t="shared" si="245"/>
        <v>1</v>
      </c>
      <c r="AJ1260" s="137">
        <f t="shared" si="246"/>
        <v>1</v>
      </c>
      <c r="AK1260" s="137">
        <f t="shared" si="247"/>
        <v>1</v>
      </c>
      <c r="AL1260" s="145"/>
      <c r="AM1260" s="133">
        <f t="shared" si="248"/>
        <v>0</v>
      </c>
      <c r="AO1260" s="133">
        <f t="shared" si="249"/>
        <v>1</v>
      </c>
    </row>
    <row r="1261" spans="1:41" s="133" customFormat="1" ht="25.5">
      <c r="A1261" s="594">
        <v>1253</v>
      </c>
      <c r="B1261" s="213" t="s">
        <v>2502</v>
      </c>
      <c r="C1261" s="247" t="s">
        <v>2499</v>
      </c>
      <c r="D1261" s="247"/>
      <c r="E1261" s="215"/>
      <c r="F1261" s="908" t="s">
        <v>37</v>
      </c>
      <c r="G1261" s="908" t="s">
        <v>37</v>
      </c>
      <c r="H1261" s="908"/>
      <c r="I1261" s="908"/>
      <c r="J1261" s="908" t="s">
        <v>37</v>
      </c>
      <c r="K1261" s="908"/>
      <c r="L1261" s="908"/>
      <c r="M1261" s="908"/>
      <c r="N1261" s="908" t="s">
        <v>37</v>
      </c>
      <c r="O1261" s="908"/>
      <c r="P1261" s="840" t="s">
        <v>1812</v>
      </c>
      <c r="Q1261" s="439" t="s">
        <v>2589</v>
      </c>
      <c r="R1261" s="92" t="s">
        <v>67</v>
      </c>
      <c r="S1261" s="19"/>
      <c r="T1261" s="19"/>
      <c r="U1261" s="19">
        <v>1</v>
      </c>
      <c r="V1261" s="19"/>
      <c r="X1261" s="143"/>
      <c r="Y1261" s="144"/>
      <c r="AB1261" s="137">
        <f t="shared" si="238"/>
        <v>1</v>
      </c>
      <c r="AC1261" s="137">
        <f t="shared" si="239"/>
        <v>0</v>
      </c>
      <c r="AD1261" s="137">
        <f t="shared" si="240"/>
        <v>0</v>
      </c>
      <c r="AE1261" s="137">
        <f t="shared" si="241"/>
        <v>1</v>
      </c>
      <c r="AF1261" s="137">
        <f t="shared" si="242"/>
        <v>0</v>
      </c>
      <c r="AG1261" s="137">
        <f t="shared" si="243"/>
        <v>0</v>
      </c>
      <c r="AH1261" s="137">
        <f t="shared" si="244"/>
        <v>0</v>
      </c>
      <c r="AI1261" s="137">
        <f t="shared" si="245"/>
        <v>1</v>
      </c>
      <c r="AJ1261" s="137">
        <f t="shared" si="246"/>
        <v>0</v>
      </c>
      <c r="AK1261" s="137">
        <f t="shared" si="247"/>
        <v>1</v>
      </c>
      <c r="AL1261" s="145"/>
      <c r="AM1261" s="133">
        <f t="shared" si="248"/>
        <v>0</v>
      </c>
      <c r="AO1261" s="133">
        <f t="shared" si="249"/>
        <v>1</v>
      </c>
    </row>
    <row r="1262" spans="1:41" s="133" customFormat="1" ht="15.75">
      <c r="A1262" s="594">
        <v>1254</v>
      </c>
      <c r="B1262" s="405" t="s">
        <v>2503</v>
      </c>
      <c r="C1262" s="247" t="s">
        <v>2504</v>
      </c>
      <c r="D1262" s="247"/>
      <c r="E1262" s="215"/>
      <c r="F1262" s="908" t="s">
        <v>37</v>
      </c>
      <c r="G1262" s="908" t="s">
        <v>37</v>
      </c>
      <c r="H1262" s="908"/>
      <c r="I1262" s="908" t="s">
        <v>37</v>
      </c>
      <c r="J1262" s="908" t="s">
        <v>37</v>
      </c>
      <c r="K1262" s="908"/>
      <c r="L1262" s="908"/>
      <c r="M1262" s="908"/>
      <c r="N1262" s="908" t="s">
        <v>37</v>
      </c>
      <c r="O1262" s="908"/>
      <c r="P1262" s="840" t="s">
        <v>1812</v>
      </c>
      <c r="Q1262" s="439" t="s">
        <v>2589</v>
      </c>
      <c r="R1262" s="92" t="s">
        <v>68</v>
      </c>
      <c r="S1262" s="19"/>
      <c r="T1262" s="19"/>
      <c r="U1262" s="19">
        <v>1</v>
      </c>
      <c r="V1262" s="19"/>
      <c r="X1262" s="143"/>
      <c r="Y1262" s="144"/>
      <c r="AB1262" s="137">
        <f t="shared" si="238"/>
        <v>1</v>
      </c>
      <c r="AC1262" s="137">
        <f t="shared" si="239"/>
        <v>0</v>
      </c>
      <c r="AD1262" s="137">
        <f t="shared" si="240"/>
        <v>1</v>
      </c>
      <c r="AE1262" s="137">
        <f t="shared" si="241"/>
        <v>1</v>
      </c>
      <c r="AF1262" s="137">
        <f t="shared" si="242"/>
        <v>0</v>
      </c>
      <c r="AG1262" s="137">
        <f t="shared" si="243"/>
        <v>0</v>
      </c>
      <c r="AH1262" s="137">
        <f t="shared" si="244"/>
        <v>0</v>
      </c>
      <c r="AI1262" s="137">
        <f t="shared" si="245"/>
        <v>1</v>
      </c>
      <c r="AJ1262" s="137">
        <f t="shared" si="246"/>
        <v>0</v>
      </c>
      <c r="AK1262" s="137">
        <f t="shared" si="247"/>
        <v>1</v>
      </c>
      <c r="AL1262" s="145"/>
      <c r="AM1262" s="133">
        <f t="shared" si="248"/>
        <v>0</v>
      </c>
      <c r="AO1262" s="133">
        <f t="shared" si="249"/>
        <v>1</v>
      </c>
    </row>
    <row r="1263" spans="1:41" s="133" customFormat="1" ht="25.5">
      <c r="A1263" s="594">
        <v>1255</v>
      </c>
      <c r="B1263" s="405" t="s">
        <v>2505</v>
      </c>
      <c r="C1263" s="247" t="s">
        <v>2506</v>
      </c>
      <c r="D1263" s="247"/>
      <c r="E1263" s="215"/>
      <c r="F1263" s="908" t="s">
        <v>37</v>
      </c>
      <c r="G1263" s="908" t="s">
        <v>37</v>
      </c>
      <c r="H1263" s="908"/>
      <c r="I1263" s="908"/>
      <c r="J1263" s="908"/>
      <c r="K1263" s="908"/>
      <c r="L1263" s="908"/>
      <c r="M1263" s="908"/>
      <c r="N1263" s="908" t="s">
        <v>37</v>
      </c>
      <c r="O1263" s="908"/>
      <c r="P1263" s="840" t="s">
        <v>2587</v>
      </c>
      <c r="Q1263" s="439" t="s">
        <v>2589</v>
      </c>
      <c r="R1263" s="92" t="s">
        <v>68</v>
      </c>
      <c r="S1263" s="19"/>
      <c r="T1263" s="19"/>
      <c r="U1263" s="19">
        <v>1</v>
      </c>
      <c r="V1263" s="19"/>
      <c r="X1263" s="143"/>
      <c r="Y1263" s="144"/>
      <c r="AB1263" s="137">
        <f t="shared" si="238"/>
        <v>1</v>
      </c>
      <c r="AC1263" s="137">
        <f t="shared" si="239"/>
        <v>0</v>
      </c>
      <c r="AD1263" s="137">
        <f t="shared" si="240"/>
        <v>0</v>
      </c>
      <c r="AE1263" s="137">
        <f t="shared" si="241"/>
        <v>0</v>
      </c>
      <c r="AF1263" s="137">
        <f t="shared" si="242"/>
        <v>0</v>
      </c>
      <c r="AG1263" s="137">
        <f t="shared" si="243"/>
        <v>0</v>
      </c>
      <c r="AH1263" s="137">
        <f t="shared" si="244"/>
        <v>0</v>
      </c>
      <c r="AI1263" s="137">
        <f t="shared" si="245"/>
        <v>1</v>
      </c>
      <c r="AJ1263" s="137">
        <f t="shared" si="246"/>
        <v>0</v>
      </c>
      <c r="AK1263" s="137">
        <f t="shared" si="247"/>
        <v>1</v>
      </c>
      <c r="AL1263" s="145"/>
      <c r="AM1263" s="133">
        <f t="shared" si="248"/>
        <v>0</v>
      </c>
      <c r="AO1263" s="133">
        <f t="shared" si="249"/>
        <v>1</v>
      </c>
    </row>
    <row r="1264" spans="1:41" s="133" customFormat="1" ht="25.5">
      <c r="A1264" s="594">
        <v>1256</v>
      </c>
      <c r="B1264" s="405" t="s">
        <v>2507</v>
      </c>
      <c r="C1264" s="247" t="s">
        <v>2508</v>
      </c>
      <c r="D1264" s="247"/>
      <c r="E1264" s="215"/>
      <c r="F1264" s="908" t="s">
        <v>37</v>
      </c>
      <c r="G1264" s="908" t="s">
        <v>37</v>
      </c>
      <c r="H1264" s="908"/>
      <c r="I1264" s="908"/>
      <c r="J1264" s="908"/>
      <c r="K1264" s="908"/>
      <c r="L1264" s="908"/>
      <c r="M1264" s="908"/>
      <c r="N1264" s="908" t="s">
        <v>37</v>
      </c>
      <c r="O1264" s="908"/>
      <c r="P1264" s="840" t="s">
        <v>1804</v>
      </c>
      <c r="Q1264" s="439" t="s">
        <v>2589</v>
      </c>
      <c r="R1264" s="92" t="s">
        <v>68</v>
      </c>
      <c r="S1264" s="19"/>
      <c r="T1264" s="19"/>
      <c r="U1264" s="19">
        <v>1</v>
      </c>
      <c r="V1264" s="19"/>
      <c r="X1264" s="143"/>
      <c r="Y1264" s="144"/>
      <c r="AB1264" s="137">
        <f t="shared" si="238"/>
        <v>1</v>
      </c>
      <c r="AC1264" s="137">
        <f t="shared" si="239"/>
        <v>0</v>
      </c>
      <c r="AD1264" s="137">
        <f t="shared" si="240"/>
        <v>0</v>
      </c>
      <c r="AE1264" s="137">
        <f t="shared" si="241"/>
        <v>0</v>
      </c>
      <c r="AF1264" s="137">
        <f t="shared" si="242"/>
        <v>0</v>
      </c>
      <c r="AG1264" s="137">
        <f t="shared" si="243"/>
        <v>0</v>
      </c>
      <c r="AH1264" s="137">
        <f t="shared" si="244"/>
        <v>0</v>
      </c>
      <c r="AI1264" s="137">
        <f t="shared" si="245"/>
        <v>1</v>
      </c>
      <c r="AJ1264" s="137">
        <f t="shared" si="246"/>
        <v>0</v>
      </c>
      <c r="AK1264" s="137">
        <f t="shared" si="247"/>
        <v>1</v>
      </c>
      <c r="AL1264" s="145"/>
      <c r="AM1264" s="133">
        <f t="shared" si="248"/>
        <v>0</v>
      </c>
      <c r="AO1264" s="133">
        <f t="shared" si="249"/>
        <v>1</v>
      </c>
    </row>
    <row r="1265" spans="1:41" s="133" customFormat="1" ht="25.5">
      <c r="A1265" s="594">
        <v>1257</v>
      </c>
      <c r="B1265" s="405" t="s">
        <v>2509</v>
      </c>
      <c r="C1265" s="247" t="s">
        <v>2510</v>
      </c>
      <c r="D1265" s="247"/>
      <c r="E1265" s="215"/>
      <c r="F1265" s="908" t="s">
        <v>37</v>
      </c>
      <c r="G1265" s="908" t="s">
        <v>37</v>
      </c>
      <c r="H1265" s="908"/>
      <c r="I1265" s="908"/>
      <c r="J1265" s="908"/>
      <c r="K1265" s="908"/>
      <c r="L1265" s="908"/>
      <c r="M1265" s="908"/>
      <c r="N1265" s="908" t="s">
        <v>37</v>
      </c>
      <c r="O1265" s="908"/>
      <c r="P1265" s="840" t="s">
        <v>1804</v>
      </c>
      <c r="Q1265" s="439" t="s">
        <v>2589</v>
      </c>
      <c r="R1265" s="92" t="s">
        <v>68</v>
      </c>
      <c r="S1265" s="19"/>
      <c r="T1265" s="19"/>
      <c r="U1265" s="19">
        <v>1</v>
      </c>
      <c r="V1265" s="19"/>
      <c r="X1265" s="143"/>
      <c r="Y1265" s="144"/>
      <c r="AB1265" s="137">
        <f t="shared" si="238"/>
        <v>1</v>
      </c>
      <c r="AC1265" s="137">
        <f t="shared" si="239"/>
        <v>0</v>
      </c>
      <c r="AD1265" s="137">
        <f t="shared" si="240"/>
        <v>0</v>
      </c>
      <c r="AE1265" s="137">
        <f t="shared" si="241"/>
        <v>0</v>
      </c>
      <c r="AF1265" s="137">
        <f t="shared" si="242"/>
        <v>0</v>
      </c>
      <c r="AG1265" s="137">
        <f t="shared" si="243"/>
        <v>0</v>
      </c>
      <c r="AH1265" s="137">
        <f t="shared" si="244"/>
        <v>0</v>
      </c>
      <c r="AI1265" s="137">
        <f t="shared" si="245"/>
        <v>1</v>
      </c>
      <c r="AJ1265" s="137">
        <f t="shared" si="246"/>
        <v>0</v>
      </c>
      <c r="AK1265" s="137">
        <f t="shared" si="247"/>
        <v>1</v>
      </c>
      <c r="AL1265" s="145"/>
      <c r="AM1265" s="133">
        <f t="shared" si="248"/>
        <v>0</v>
      </c>
      <c r="AO1265" s="133">
        <f t="shared" si="249"/>
        <v>1</v>
      </c>
    </row>
    <row r="1266" spans="1:41" s="133" customFormat="1" ht="25.5">
      <c r="A1266" s="594">
        <v>1258</v>
      </c>
      <c r="B1266" s="406" t="s">
        <v>2511</v>
      </c>
      <c r="C1266" s="247" t="s">
        <v>2512</v>
      </c>
      <c r="D1266" s="247"/>
      <c r="E1266" s="215"/>
      <c r="F1266" s="908" t="s">
        <v>37</v>
      </c>
      <c r="G1266" s="908" t="s">
        <v>37</v>
      </c>
      <c r="H1266" s="908"/>
      <c r="I1266" s="908"/>
      <c r="J1266" s="908"/>
      <c r="K1266" s="908"/>
      <c r="L1266" s="908"/>
      <c r="M1266" s="908"/>
      <c r="N1266" s="908" t="s">
        <v>37</v>
      </c>
      <c r="O1266" s="908"/>
      <c r="P1266" s="840" t="s">
        <v>2579</v>
      </c>
      <c r="Q1266" s="439" t="s">
        <v>2589</v>
      </c>
      <c r="R1266" s="92" t="s">
        <v>68</v>
      </c>
      <c r="S1266" s="19"/>
      <c r="T1266" s="19"/>
      <c r="U1266" s="19">
        <v>1</v>
      </c>
      <c r="V1266" s="19"/>
      <c r="X1266" s="143"/>
      <c r="Y1266" s="144"/>
      <c r="AB1266" s="137">
        <f t="shared" si="238"/>
        <v>1</v>
      </c>
      <c r="AC1266" s="137">
        <f t="shared" si="239"/>
        <v>0</v>
      </c>
      <c r="AD1266" s="137">
        <f t="shared" si="240"/>
        <v>0</v>
      </c>
      <c r="AE1266" s="137">
        <f t="shared" si="241"/>
        <v>0</v>
      </c>
      <c r="AF1266" s="137">
        <f t="shared" si="242"/>
        <v>0</v>
      </c>
      <c r="AG1266" s="137">
        <f t="shared" si="243"/>
        <v>0</v>
      </c>
      <c r="AH1266" s="137">
        <f t="shared" si="244"/>
        <v>0</v>
      </c>
      <c r="AI1266" s="137">
        <f t="shared" si="245"/>
        <v>1</v>
      </c>
      <c r="AJ1266" s="137">
        <f t="shared" si="246"/>
        <v>0</v>
      </c>
      <c r="AK1266" s="137">
        <f t="shared" si="247"/>
        <v>1</v>
      </c>
      <c r="AL1266" s="145"/>
      <c r="AM1266" s="133">
        <f t="shared" si="248"/>
        <v>0</v>
      </c>
      <c r="AO1266" s="133">
        <f t="shared" si="249"/>
        <v>1</v>
      </c>
    </row>
    <row r="1267" spans="1:41" s="133" customFormat="1" ht="25.5">
      <c r="A1267" s="594">
        <v>1259</v>
      </c>
      <c r="B1267" s="406" t="s">
        <v>2513</v>
      </c>
      <c r="C1267" s="247" t="s">
        <v>2512</v>
      </c>
      <c r="D1267" s="247"/>
      <c r="E1267" s="215"/>
      <c r="F1267" s="908" t="s">
        <v>37</v>
      </c>
      <c r="G1267" s="908" t="s">
        <v>37</v>
      </c>
      <c r="H1267" s="908"/>
      <c r="I1267" s="908"/>
      <c r="J1267" s="908"/>
      <c r="K1267" s="908"/>
      <c r="L1267" s="908"/>
      <c r="M1267" s="908"/>
      <c r="N1267" s="908" t="s">
        <v>37</v>
      </c>
      <c r="O1267" s="908"/>
      <c r="P1267" s="840" t="s">
        <v>1804</v>
      </c>
      <c r="Q1267" s="439" t="s">
        <v>2589</v>
      </c>
      <c r="R1267" s="92" t="s">
        <v>68</v>
      </c>
      <c r="S1267" s="19"/>
      <c r="T1267" s="19"/>
      <c r="U1267" s="19">
        <v>1</v>
      </c>
      <c r="V1267" s="19"/>
      <c r="X1267" s="143"/>
      <c r="Y1267" s="144"/>
      <c r="AB1267" s="137">
        <f t="shared" si="238"/>
        <v>1</v>
      </c>
      <c r="AC1267" s="137">
        <f t="shared" si="239"/>
        <v>0</v>
      </c>
      <c r="AD1267" s="137">
        <f t="shared" si="240"/>
        <v>0</v>
      </c>
      <c r="AE1267" s="137">
        <f t="shared" si="241"/>
        <v>0</v>
      </c>
      <c r="AF1267" s="137">
        <f t="shared" si="242"/>
        <v>0</v>
      </c>
      <c r="AG1267" s="137">
        <f t="shared" si="243"/>
        <v>0</v>
      </c>
      <c r="AH1267" s="137">
        <f t="shared" si="244"/>
        <v>0</v>
      </c>
      <c r="AI1267" s="137">
        <f t="shared" si="245"/>
        <v>1</v>
      </c>
      <c r="AJ1267" s="137">
        <f t="shared" si="246"/>
        <v>0</v>
      </c>
      <c r="AK1267" s="137">
        <f t="shared" si="247"/>
        <v>1</v>
      </c>
      <c r="AL1267" s="145"/>
      <c r="AM1267" s="133">
        <f t="shared" si="248"/>
        <v>0</v>
      </c>
      <c r="AO1267" s="133">
        <f t="shared" si="249"/>
        <v>1</v>
      </c>
    </row>
    <row r="1268" spans="1:41" s="133" customFormat="1" ht="25.5">
      <c r="A1268" s="594">
        <v>1260</v>
      </c>
      <c r="B1268" s="406" t="s">
        <v>2514</v>
      </c>
      <c r="C1268" s="247" t="s">
        <v>2515</v>
      </c>
      <c r="D1268" s="247"/>
      <c r="E1268" s="215"/>
      <c r="F1268" s="908" t="s">
        <v>37</v>
      </c>
      <c r="G1268" s="908" t="s">
        <v>37</v>
      </c>
      <c r="H1268" s="908"/>
      <c r="I1268" s="908"/>
      <c r="J1268" s="908"/>
      <c r="K1268" s="908"/>
      <c r="L1268" s="908"/>
      <c r="M1268" s="908"/>
      <c r="N1268" s="908" t="s">
        <v>37</v>
      </c>
      <c r="O1268" s="908"/>
      <c r="P1268" s="840" t="s">
        <v>1804</v>
      </c>
      <c r="Q1268" s="439" t="s">
        <v>2589</v>
      </c>
      <c r="R1268" s="92" t="s">
        <v>67</v>
      </c>
      <c r="S1268" s="19"/>
      <c r="T1268" s="19"/>
      <c r="U1268" s="19">
        <v>1</v>
      </c>
      <c r="V1268" s="19"/>
      <c r="X1268" s="143"/>
      <c r="Y1268" s="144"/>
      <c r="AB1268" s="137">
        <f t="shared" si="238"/>
        <v>1</v>
      </c>
      <c r="AC1268" s="137">
        <f t="shared" si="239"/>
        <v>0</v>
      </c>
      <c r="AD1268" s="137">
        <f t="shared" si="240"/>
        <v>0</v>
      </c>
      <c r="AE1268" s="137">
        <f t="shared" si="241"/>
        <v>0</v>
      </c>
      <c r="AF1268" s="137">
        <f t="shared" si="242"/>
        <v>0</v>
      </c>
      <c r="AG1268" s="137">
        <f t="shared" si="243"/>
        <v>0</v>
      </c>
      <c r="AH1268" s="137">
        <f t="shared" si="244"/>
        <v>0</v>
      </c>
      <c r="AI1268" s="137">
        <f t="shared" si="245"/>
        <v>1</v>
      </c>
      <c r="AJ1268" s="137">
        <f t="shared" si="246"/>
        <v>0</v>
      </c>
      <c r="AK1268" s="137">
        <f t="shared" si="247"/>
        <v>1</v>
      </c>
      <c r="AL1268" s="145"/>
      <c r="AM1268" s="133">
        <f t="shared" si="248"/>
        <v>0</v>
      </c>
      <c r="AO1268" s="133">
        <f t="shared" si="249"/>
        <v>1</v>
      </c>
    </row>
    <row r="1269" spans="1:41" s="133" customFormat="1" ht="25.5">
      <c r="A1269" s="594">
        <v>1261</v>
      </c>
      <c r="B1269" s="406" t="s">
        <v>2516</v>
      </c>
      <c r="C1269" s="247" t="s">
        <v>2517</v>
      </c>
      <c r="D1269" s="247"/>
      <c r="E1269" s="215"/>
      <c r="F1269" s="908" t="s">
        <v>37</v>
      </c>
      <c r="G1269" s="908" t="s">
        <v>37</v>
      </c>
      <c r="H1269" s="908"/>
      <c r="I1269" s="908"/>
      <c r="J1269" s="908"/>
      <c r="K1269" s="908"/>
      <c r="L1269" s="908"/>
      <c r="M1269" s="908"/>
      <c r="N1269" s="908" t="s">
        <v>37</v>
      </c>
      <c r="O1269" s="908"/>
      <c r="P1269" s="840" t="s">
        <v>1812</v>
      </c>
      <c r="Q1269" s="439" t="s">
        <v>2589</v>
      </c>
      <c r="R1269" s="92" t="s">
        <v>68</v>
      </c>
      <c r="S1269" s="19"/>
      <c r="T1269" s="19"/>
      <c r="U1269" s="19">
        <v>1</v>
      </c>
      <c r="V1269" s="19"/>
      <c r="X1269" s="143"/>
      <c r="Y1269" s="144"/>
      <c r="AB1269" s="137">
        <f t="shared" si="238"/>
        <v>1</v>
      </c>
      <c r="AC1269" s="137">
        <f t="shared" si="239"/>
        <v>0</v>
      </c>
      <c r="AD1269" s="137">
        <f t="shared" si="240"/>
        <v>0</v>
      </c>
      <c r="AE1269" s="137">
        <f t="shared" si="241"/>
        <v>0</v>
      </c>
      <c r="AF1269" s="137">
        <f t="shared" si="242"/>
        <v>0</v>
      </c>
      <c r="AG1269" s="137">
        <f t="shared" si="243"/>
        <v>0</v>
      </c>
      <c r="AH1269" s="137">
        <f t="shared" si="244"/>
        <v>0</v>
      </c>
      <c r="AI1269" s="137">
        <f t="shared" si="245"/>
        <v>1</v>
      </c>
      <c r="AJ1269" s="137">
        <f t="shared" si="246"/>
        <v>0</v>
      </c>
      <c r="AK1269" s="137">
        <f t="shared" si="247"/>
        <v>1</v>
      </c>
      <c r="AL1269" s="145"/>
      <c r="AM1269" s="133">
        <f t="shared" si="248"/>
        <v>0</v>
      </c>
      <c r="AO1269" s="133">
        <f t="shared" si="249"/>
        <v>1</v>
      </c>
    </row>
    <row r="1270" spans="1:41" s="133" customFormat="1" ht="25.5">
      <c r="A1270" s="594">
        <v>1262</v>
      </c>
      <c r="B1270" s="405" t="s">
        <v>1948</v>
      </c>
      <c r="C1270" s="247" t="s">
        <v>2518</v>
      </c>
      <c r="D1270" s="247"/>
      <c r="E1270" s="215"/>
      <c r="F1270" s="908" t="s">
        <v>37</v>
      </c>
      <c r="G1270" s="908" t="s">
        <v>37</v>
      </c>
      <c r="H1270" s="908"/>
      <c r="I1270" s="908" t="s">
        <v>37</v>
      </c>
      <c r="J1270" s="908" t="s">
        <v>37</v>
      </c>
      <c r="K1270" s="908"/>
      <c r="L1270" s="908"/>
      <c r="M1270" s="908"/>
      <c r="N1270" s="908" t="s">
        <v>37</v>
      </c>
      <c r="O1270" s="908"/>
      <c r="P1270" s="840" t="s">
        <v>1812</v>
      </c>
      <c r="Q1270" s="439" t="s">
        <v>2589</v>
      </c>
      <c r="R1270" s="92" t="s">
        <v>67</v>
      </c>
      <c r="S1270" s="19"/>
      <c r="T1270" s="19"/>
      <c r="U1270" s="19">
        <v>1</v>
      </c>
      <c r="V1270" s="19"/>
      <c r="X1270" s="143"/>
      <c r="Y1270" s="144"/>
      <c r="AB1270" s="137">
        <f t="shared" si="238"/>
        <v>1</v>
      </c>
      <c r="AC1270" s="137">
        <f t="shared" si="239"/>
        <v>0</v>
      </c>
      <c r="AD1270" s="137">
        <f t="shared" si="240"/>
        <v>1</v>
      </c>
      <c r="AE1270" s="137">
        <f t="shared" si="241"/>
        <v>1</v>
      </c>
      <c r="AF1270" s="137">
        <f t="shared" si="242"/>
        <v>0</v>
      </c>
      <c r="AG1270" s="137">
        <f t="shared" si="243"/>
        <v>0</v>
      </c>
      <c r="AH1270" s="137">
        <f t="shared" si="244"/>
        <v>0</v>
      </c>
      <c r="AI1270" s="137">
        <f t="shared" si="245"/>
        <v>1</v>
      </c>
      <c r="AJ1270" s="137">
        <f t="shared" si="246"/>
        <v>0</v>
      </c>
      <c r="AK1270" s="137">
        <f t="shared" si="247"/>
        <v>1</v>
      </c>
      <c r="AL1270" s="145"/>
      <c r="AM1270" s="133">
        <f t="shared" si="248"/>
        <v>0</v>
      </c>
      <c r="AO1270" s="133">
        <f t="shared" si="249"/>
        <v>1</v>
      </c>
    </row>
    <row r="1271" spans="1:41" s="133" customFormat="1" ht="15.75">
      <c r="A1271" s="594">
        <v>1263</v>
      </c>
      <c r="B1271" s="405" t="s">
        <v>2519</v>
      </c>
      <c r="C1271" s="247" t="s">
        <v>2520</v>
      </c>
      <c r="D1271" s="247"/>
      <c r="E1271" s="215"/>
      <c r="F1271" s="908" t="s">
        <v>37</v>
      </c>
      <c r="G1271" s="908" t="s">
        <v>37</v>
      </c>
      <c r="H1271" s="908"/>
      <c r="I1271" s="908"/>
      <c r="J1271" s="908" t="s">
        <v>37</v>
      </c>
      <c r="K1271" s="908"/>
      <c r="L1271" s="908"/>
      <c r="M1271" s="908"/>
      <c r="N1271" s="908" t="s">
        <v>37</v>
      </c>
      <c r="O1271" s="908"/>
      <c r="P1271" s="840" t="s">
        <v>1812</v>
      </c>
      <c r="Q1271" s="439" t="s">
        <v>2589</v>
      </c>
      <c r="R1271" s="92" t="s">
        <v>68</v>
      </c>
      <c r="S1271" s="19"/>
      <c r="T1271" s="19"/>
      <c r="U1271" s="19">
        <v>1</v>
      </c>
      <c r="V1271" s="19"/>
      <c r="X1271" s="143"/>
      <c r="Y1271" s="144"/>
      <c r="AB1271" s="137">
        <f t="shared" si="238"/>
        <v>1</v>
      </c>
      <c r="AC1271" s="137">
        <f t="shared" si="239"/>
        <v>0</v>
      </c>
      <c r="AD1271" s="137">
        <f t="shared" si="240"/>
        <v>0</v>
      </c>
      <c r="AE1271" s="137">
        <f t="shared" si="241"/>
        <v>1</v>
      </c>
      <c r="AF1271" s="137">
        <f t="shared" si="242"/>
        <v>0</v>
      </c>
      <c r="AG1271" s="137">
        <f t="shared" si="243"/>
        <v>0</v>
      </c>
      <c r="AH1271" s="137">
        <f t="shared" si="244"/>
        <v>0</v>
      </c>
      <c r="AI1271" s="137">
        <f t="shared" si="245"/>
        <v>1</v>
      </c>
      <c r="AJ1271" s="137">
        <f t="shared" si="246"/>
        <v>0</v>
      </c>
      <c r="AK1271" s="137">
        <f t="shared" si="247"/>
        <v>1</v>
      </c>
      <c r="AL1271" s="145"/>
      <c r="AM1271" s="133">
        <f t="shared" si="248"/>
        <v>0</v>
      </c>
      <c r="AO1271" s="133">
        <f t="shared" si="249"/>
        <v>1</v>
      </c>
    </row>
    <row r="1272" spans="1:41" s="133" customFormat="1" ht="25.5">
      <c r="A1272" s="594">
        <v>1264</v>
      </c>
      <c r="B1272" s="405" t="s">
        <v>2521</v>
      </c>
      <c r="C1272" s="247" t="s">
        <v>2520</v>
      </c>
      <c r="D1272" s="247"/>
      <c r="E1272" s="215"/>
      <c r="F1272" s="908" t="s">
        <v>37</v>
      </c>
      <c r="G1272" s="908" t="s">
        <v>37</v>
      </c>
      <c r="H1272" s="908"/>
      <c r="I1272" s="908"/>
      <c r="J1272" s="908" t="s">
        <v>37</v>
      </c>
      <c r="K1272" s="908"/>
      <c r="L1272" s="908"/>
      <c r="M1272" s="908"/>
      <c r="N1272" s="908" t="s">
        <v>37</v>
      </c>
      <c r="O1272" s="908"/>
      <c r="P1272" s="840" t="s">
        <v>1812</v>
      </c>
      <c r="Q1272" s="439" t="s">
        <v>2589</v>
      </c>
      <c r="R1272" s="92" t="s">
        <v>68</v>
      </c>
      <c r="S1272" s="19"/>
      <c r="T1272" s="19"/>
      <c r="U1272" s="19">
        <v>1</v>
      </c>
      <c r="V1272" s="19"/>
      <c r="X1272" s="143"/>
      <c r="Y1272" s="144"/>
      <c r="AB1272" s="137">
        <f t="shared" si="238"/>
        <v>1</v>
      </c>
      <c r="AC1272" s="137">
        <f t="shared" si="239"/>
        <v>0</v>
      </c>
      <c r="AD1272" s="137">
        <f t="shared" si="240"/>
        <v>0</v>
      </c>
      <c r="AE1272" s="137">
        <f t="shared" si="241"/>
        <v>1</v>
      </c>
      <c r="AF1272" s="137">
        <f t="shared" si="242"/>
        <v>0</v>
      </c>
      <c r="AG1272" s="137">
        <f t="shared" si="243"/>
        <v>0</v>
      </c>
      <c r="AH1272" s="137">
        <f t="shared" si="244"/>
        <v>0</v>
      </c>
      <c r="AI1272" s="137">
        <f t="shared" si="245"/>
        <v>1</v>
      </c>
      <c r="AJ1272" s="137">
        <f t="shared" si="246"/>
        <v>0</v>
      </c>
      <c r="AK1272" s="137">
        <f t="shared" si="247"/>
        <v>1</v>
      </c>
      <c r="AL1272" s="145"/>
      <c r="AM1272" s="133">
        <f t="shared" si="248"/>
        <v>0</v>
      </c>
      <c r="AO1272" s="133">
        <f t="shared" si="249"/>
        <v>1</v>
      </c>
    </row>
    <row r="1273" spans="1:41" s="133" customFormat="1" ht="15.75">
      <c r="A1273" s="594">
        <v>1265</v>
      </c>
      <c r="B1273" s="406" t="s">
        <v>2522</v>
      </c>
      <c r="C1273" s="247" t="s">
        <v>2520</v>
      </c>
      <c r="D1273" s="247"/>
      <c r="E1273" s="215"/>
      <c r="F1273" s="908" t="s">
        <v>37</v>
      </c>
      <c r="G1273" s="908" t="s">
        <v>37</v>
      </c>
      <c r="H1273" s="908"/>
      <c r="I1273" s="908"/>
      <c r="J1273" s="908" t="s">
        <v>37</v>
      </c>
      <c r="K1273" s="908"/>
      <c r="L1273" s="908"/>
      <c r="M1273" s="908"/>
      <c r="N1273" s="908" t="s">
        <v>37</v>
      </c>
      <c r="O1273" s="908" t="s">
        <v>37</v>
      </c>
      <c r="P1273" s="840" t="s">
        <v>1812</v>
      </c>
      <c r="Q1273" s="439" t="s">
        <v>2589</v>
      </c>
      <c r="R1273" s="92" t="s">
        <v>68</v>
      </c>
      <c r="S1273" s="19"/>
      <c r="T1273" s="19"/>
      <c r="U1273" s="19">
        <v>1</v>
      </c>
      <c r="V1273" s="19"/>
      <c r="X1273" s="143"/>
      <c r="Y1273" s="144"/>
      <c r="AB1273" s="137">
        <f t="shared" si="238"/>
        <v>1</v>
      </c>
      <c r="AC1273" s="137">
        <f t="shared" si="239"/>
        <v>0</v>
      </c>
      <c r="AD1273" s="137">
        <f t="shared" si="240"/>
        <v>0</v>
      </c>
      <c r="AE1273" s="137">
        <f t="shared" si="241"/>
        <v>1</v>
      </c>
      <c r="AF1273" s="137">
        <f t="shared" si="242"/>
        <v>0</v>
      </c>
      <c r="AG1273" s="137">
        <f t="shared" si="243"/>
        <v>0</v>
      </c>
      <c r="AH1273" s="137">
        <f t="shared" si="244"/>
        <v>0</v>
      </c>
      <c r="AI1273" s="137">
        <f t="shared" si="245"/>
        <v>1</v>
      </c>
      <c r="AJ1273" s="137">
        <f t="shared" si="246"/>
        <v>1</v>
      </c>
      <c r="AK1273" s="137">
        <f t="shared" si="247"/>
        <v>1</v>
      </c>
      <c r="AL1273" s="145"/>
      <c r="AM1273" s="133">
        <f t="shared" si="248"/>
        <v>0</v>
      </c>
      <c r="AO1273" s="133">
        <f t="shared" si="249"/>
        <v>1</v>
      </c>
    </row>
    <row r="1274" spans="1:41" s="133" customFormat="1" ht="15.75">
      <c r="A1274" s="594">
        <v>1266</v>
      </c>
      <c r="B1274" s="405" t="s">
        <v>2523</v>
      </c>
      <c r="C1274" s="247" t="s">
        <v>2520</v>
      </c>
      <c r="D1274" s="247"/>
      <c r="E1274" s="215"/>
      <c r="F1274" s="908" t="s">
        <v>37</v>
      </c>
      <c r="G1274" s="908" t="s">
        <v>37</v>
      </c>
      <c r="H1274" s="908"/>
      <c r="I1274" s="908" t="s">
        <v>37</v>
      </c>
      <c r="J1274" s="908" t="s">
        <v>37</v>
      </c>
      <c r="K1274" s="908"/>
      <c r="L1274" s="908"/>
      <c r="M1274" s="908"/>
      <c r="N1274" s="908" t="s">
        <v>37</v>
      </c>
      <c r="O1274" s="908" t="s">
        <v>37</v>
      </c>
      <c r="P1274" s="840" t="s">
        <v>1812</v>
      </c>
      <c r="Q1274" s="439" t="s">
        <v>2589</v>
      </c>
      <c r="R1274" s="92" t="s">
        <v>68</v>
      </c>
      <c r="S1274" s="19"/>
      <c r="T1274" s="19"/>
      <c r="U1274" s="19">
        <v>1</v>
      </c>
      <c r="V1274" s="19"/>
      <c r="X1274" s="143"/>
      <c r="Y1274" s="144"/>
      <c r="AB1274" s="137">
        <f t="shared" si="238"/>
        <v>1</v>
      </c>
      <c r="AC1274" s="137">
        <f t="shared" si="239"/>
        <v>0</v>
      </c>
      <c r="AD1274" s="137">
        <f t="shared" si="240"/>
        <v>1</v>
      </c>
      <c r="AE1274" s="137">
        <f t="shared" si="241"/>
        <v>1</v>
      </c>
      <c r="AF1274" s="137">
        <f t="shared" si="242"/>
        <v>0</v>
      </c>
      <c r="AG1274" s="137">
        <f t="shared" si="243"/>
        <v>0</v>
      </c>
      <c r="AH1274" s="137">
        <f t="shared" si="244"/>
        <v>0</v>
      </c>
      <c r="AI1274" s="137">
        <f t="shared" si="245"/>
        <v>1</v>
      </c>
      <c r="AJ1274" s="137">
        <f t="shared" si="246"/>
        <v>1</v>
      </c>
      <c r="AK1274" s="137">
        <f t="shared" si="247"/>
        <v>1</v>
      </c>
      <c r="AL1274" s="145"/>
      <c r="AM1274" s="133">
        <f t="shared" si="248"/>
        <v>0</v>
      </c>
      <c r="AO1274" s="133">
        <f t="shared" si="249"/>
        <v>1</v>
      </c>
    </row>
    <row r="1275" spans="1:41" s="133" customFormat="1" ht="15.75">
      <c r="A1275" s="594">
        <v>1267</v>
      </c>
      <c r="B1275" s="405" t="s">
        <v>2524</v>
      </c>
      <c r="C1275" s="247" t="s">
        <v>2520</v>
      </c>
      <c r="D1275" s="247"/>
      <c r="E1275" s="215"/>
      <c r="F1275" s="908" t="s">
        <v>37</v>
      </c>
      <c r="G1275" s="908" t="s">
        <v>37</v>
      </c>
      <c r="H1275" s="908"/>
      <c r="I1275" s="908"/>
      <c r="J1275" s="908" t="s">
        <v>37</v>
      </c>
      <c r="K1275" s="908"/>
      <c r="L1275" s="908"/>
      <c r="M1275" s="908"/>
      <c r="N1275" s="908" t="s">
        <v>37</v>
      </c>
      <c r="O1275" s="908"/>
      <c r="P1275" s="840" t="s">
        <v>1812</v>
      </c>
      <c r="Q1275" s="439" t="s">
        <v>2589</v>
      </c>
      <c r="R1275" s="92" t="s">
        <v>68</v>
      </c>
      <c r="S1275" s="19"/>
      <c r="T1275" s="19"/>
      <c r="U1275" s="19">
        <v>1</v>
      </c>
      <c r="V1275" s="19"/>
      <c r="X1275" s="143"/>
      <c r="Y1275" s="144"/>
      <c r="AB1275" s="137">
        <f t="shared" si="238"/>
        <v>1</v>
      </c>
      <c r="AC1275" s="137">
        <f t="shared" si="239"/>
        <v>0</v>
      </c>
      <c r="AD1275" s="137">
        <f t="shared" si="240"/>
        <v>0</v>
      </c>
      <c r="AE1275" s="137">
        <f t="shared" si="241"/>
        <v>1</v>
      </c>
      <c r="AF1275" s="137">
        <f t="shared" si="242"/>
        <v>0</v>
      </c>
      <c r="AG1275" s="137">
        <f t="shared" si="243"/>
        <v>0</v>
      </c>
      <c r="AH1275" s="137">
        <f t="shared" si="244"/>
        <v>0</v>
      </c>
      <c r="AI1275" s="137">
        <f t="shared" si="245"/>
        <v>1</v>
      </c>
      <c r="AJ1275" s="137">
        <f t="shared" si="246"/>
        <v>0</v>
      </c>
      <c r="AK1275" s="137">
        <f t="shared" si="247"/>
        <v>1</v>
      </c>
      <c r="AL1275" s="145"/>
      <c r="AM1275" s="133">
        <f t="shared" si="248"/>
        <v>0</v>
      </c>
      <c r="AO1275" s="133">
        <f t="shared" si="249"/>
        <v>1</v>
      </c>
    </row>
    <row r="1276" spans="1:41" s="133" customFormat="1" ht="15.75">
      <c r="A1276" s="594">
        <v>1268</v>
      </c>
      <c r="B1276" s="405" t="s">
        <v>2525</v>
      </c>
      <c r="C1276" s="247" t="s">
        <v>2526</v>
      </c>
      <c r="D1276" s="247"/>
      <c r="E1276" s="215"/>
      <c r="F1276" s="908" t="s">
        <v>37</v>
      </c>
      <c r="G1276" s="908" t="s">
        <v>37</v>
      </c>
      <c r="H1276" s="908"/>
      <c r="I1276" s="908"/>
      <c r="J1276" s="908" t="s">
        <v>37</v>
      </c>
      <c r="K1276" s="908"/>
      <c r="L1276" s="908"/>
      <c r="M1276" s="908"/>
      <c r="N1276" s="908" t="s">
        <v>37</v>
      </c>
      <c r="O1276" s="908"/>
      <c r="P1276" s="840" t="s">
        <v>1812</v>
      </c>
      <c r="Q1276" s="439" t="s">
        <v>2589</v>
      </c>
      <c r="R1276" s="92" t="s">
        <v>67</v>
      </c>
      <c r="S1276" s="19"/>
      <c r="T1276" s="19"/>
      <c r="U1276" s="19">
        <v>1</v>
      </c>
      <c r="V1276" s="19"/>
      <c r="X1276" s="143"/>
      <c r="Y1276" s="144"/>
      <c r="AB1276" s="137">
        <f t="shared" si="238"/>
        <v>1</v>
      </c>
      <c r="AC1276" s="137">
        <f t="shared" si="239"/>
        <v>0</v>
      </c>
      <c r="AD1276" s="137">
        <f t="shared" si="240"/>
        <v>0</v>
      </c>
      <c r="AE1276" s="137">
        <f t="shared" si="241"/>
        <v>1</v>
      </c>
      <c r="AF1276" s="137">
        <f t="shared" si="242"/>
        <v>0</v>
      </c>
      <c r="AG1276" s="137">
        <f t="shared" si="243"/>
        <v>0</v>
      </c>
      <c r="AH1276" s="137">
        <f t="shared" si="244"/>
        <v>0</v>
      </c>
      <c r="AI1276" s="137">
        <f t="shared" si="245"/>
        <v>1</v>
      </c>
      <c r="AJ1276" s="137">
        <f t="shared" si="246"/>
        <v>0</v>
      </c>
      <c r="AK1276" s="137">
        <f t="shared" si="247"/>
        <v>1</v>
      </c>
      <c r="AL1276" s="145"/>
      <c r="AM1276" s="133">
        <f t="shared" si="248"/>
        <v>0</v>
      </c>
      <c r="AO1276" s="133">
        <f t="shared" si="249"/>
        <v>1</v>
      </c>
    </row>
    <row r="1277" spans="1:41" s="133" customFormat="1" ht="15.75">
      <c r="A1277" s="594">
        <v>1269</v>
      </c>
      <c r="B1277" s="406" t="s">
        <v>2527</v>
      </c>
      <c r="C1277" s="247" t="s">
        <v>2526</v>
      </c>
      <c r="D1277" s="247"/>
      <c r="E1277" s="215"/>
      <c r="F1277" s="908" t="s">
        <v>37</v>
      </c>
      <c r="G1277" s="908" t="s">
        <v>37</v>
      </c>
      <c r="H1277" s="908"/>
      <c r="I1277" s="908"/>
      <c r="J1277" s="908" t="s">
        <v>37</v>
      </c>
      <c r="K1277" s="908"/>
      <c r="L1277" s="908"/>
      <c r="M1277" s="908"/>
      <c r="N1277" s="908" t="s">
        <v>37</v>
      </c>
      <c r="O1277" s="908"/>
      <c r="P1277" s="840" t="s">
        <v>1812</v>
      </c>
      <c r="Q1277" s="439" t="s">
        <v>2589</v>
      </c>
      <c r="R1277" s="92" t="s">
        <v>68</v>
      </c>
      <c r="S1277" s="19"/>
      <c r="T1277" s="19"/>
      <c r="U1277" s="19">
        <v>1</v>
      </c>
      <c r="V1277" s="19"/>
      <c r="X1277" s="143"/>
      <c r="Y1277" s="144"/>
      <c r="AB1277" s="137">
        <f t="shared" si="238"/>
        <v>1</v>
      </c>
      <c r="AC1277" s="137">
        <f t="shared" si="239"/>
        <v>0</v>
      </c>
      <c r="AD1277" s="137">
        <f t="shared" si="240"/>
        <v>0</v>
      </c>
      <c r="AE1277" s="137">
        <f t="shared" si="241"/>
        <v>1</v>
      </c>
      <c r="AF1277" s="137">
        <f t="shared" si="242"/>
        <v>0</v>
      </c>
      <c r="AG1277" s="137">
        <f t="shared" si="243"/>
        <v>0</v>
      </c>
      <c r="AH1277" s="137">
        <f t="shared" si="244"/>
        <v>0</v>
      </c>
      <c r="AI1277" s="137">
        <f t="shared" si="245"/>
        <v>1</v>
      </c>
      <c r="AJ1277" s="137">
        <f t="shared" si="246"/>
        <v>0</v>
      </c>
      <c r="AK1277" s="137">
        <f t="shared" si="247"/>
        <v>1</v>
      </c>
      <c r="AL1277" s="145"/>
      <c r="AM1277" s="133">
        <f t="shared" si="248"/>
        <v>0</v>
      </c>
      <c r="AO1277" s="133">
        <f t="shared" si="249"/>
        <v>1</v>
      </c>
    </row>
    <row r="1278" spans="1:41" s="133" customFormat="1" ht="15.75">
      <c r="A1278" s="594">
        <v>1270</v>
      </c>
      <c r="B1278" s="405" t="s">
        <v>2528</v>
      </c>
      <c r="C1278" s="247" t="s">
        <v>2526</v>
      </c>
      <c r="D1278" s="247"/>
      <c r="E1278" s="215"/>
      <c r="F1278" s="908" t="s">
        <v>37</v>
      </c>
      <c r="G1278" s="908" t="s">
        <v>37</v>
      </c>
      <c r="H1278" s="908"/>
      <c r="I1278" s="908"/>
      <c r="J1278" s="908" t="s">
        <v>37</v>
      </c>
      <c r="K1278" s="908"/>
      <c r="L1278" s="908"/>
      <c r="M1278" s="908"/>
      <c r="N1278" s="908" t="s">
        <v>37</v>
      </c>
      <c r="O1278" s="908"/>
      <c r="P1278" s="840" t="s">
        <v>1812</v>
      </c>
      <c r="Q1278" s="439" t="s">
        <v>2589</v>
      </c>
      <c r="R1278" s="92" t="s">
        <v>67</v>
      </c>
      <c r="S1278" s="19"/>
      <c r="T1278" s="19"/>
      <c r="U1278" s="19">
        <v>1</v>
      </c>
      <c r="V1278" s="19"/>
      <c r="X1278" s="143"/>
      <c r="Y1278" s="144"/>
      <c r="AB1278" s="137">
        <f t="shared" si="238"/>
        <v>1</v>
      </c>
      <c r="AC1278" s="137">
        <f t="shared" si="239"/>
        <v>0</v>
      </c>
      <c r="AD1278" s="137">
        <f t="shared" si="240"/>
        <v>0</v>
      </c>
      <c r="AE1278" s="137">
        <f t="shared" si="241"/>
        <v>1</v>
      </c>
      <c r="AF1278" s="137">
        <f t="shared" si="242"/>
        <v>0</v>
      </c>
      <c r="AG1278" s="137">
        <f t="shared" si="243"/>
        <v>0</v>
      </c>
      <c r="AH1278" s="137">
        <f t="shared" si="244"/>
        <v>0</v>
      </c>
      <c r="AI1278" s="137">
        <f t="shared" si="245"/>
        <v>1</v>
      </c>
      <c r="AJ1278" s="137">
        <f t="shared" si="246"/>
        <v>0</v>
      </c>
      <c r="AK1278" s="137">
        <f t="shared" si="247"/>
        <v>1</v>
      </c>
      <c r="AL1278" s="145"/>
      <c r="AM1278" s="133">
        <f t="shared" si="248"/>
        <v>0</v>
      </c>
      <c r="AO1278" s="133">
        <f t="shared" si="249"/>
        <v>1</v>
      </c>
    </row>
    <row r="1279" spans="1:41" s="133" customFormat="1" ht="15.75">
      <c r="A1279" s="594">
        <v>1271</v>
      </c>
      <c r="B1279" s="406" t="s">
        <v>2529</v>
      </c>
      <c r="C1279" s="247" t="s">
        <v>2530</v>
      </c>
      <c r="D1279" s="247"/>
      <c r="E1279" s="215"/>
      <c r="F1279" s="908" t="s">
        <v>37</v>
      </c>
      <c r="G1279" s="908" t="s">
        <v>37</v>
      </c>
      <c r="H1279" s="908"/>
      <c r="I1279" s="908"/>
      <c r="J1279" s="908" t="s">
        <v>37</v>
      </c>
      <c r="K1279" s="908"/>
      <c r="L1279" s="908"/>
      <c r="M1279" s="908"/>
      <c r="N1279" s="908" t="s">
        <v>37</v>
      </c>
      <c r="O1279" s="908"/>
      <c r="P1279" s="840" t="s">
        <v>1812</v>
      </c>
      <c r="Q1279" s="439" t="s">
        <v>2589</v>
      </c>
      <c r="R1279" s="92" t="s">
        <v>67</v>
      </c>
      <c r="S1279" s="19"/>
      <c r="T1279" s="19"/>
      <c r="U1279" s="19">
        <v>1</v>
      </c>
      <c r="V1279" s="19"/>
      <c r="X1279" s="143"/>
      <c r="Y1279" s="144"/>
      <c r="AB1279" s="137">
        <f t="shared" si="238"/>
        <v>1</v>
      </c>
      <c r="AC1279" s="137">
        <f t="shared" si="239"/>
        <v>0</v>
      </c>
      <c r="AD1279" s="137">
        <f t="shared" si="240"/>
        <v>0</v>
      </c>
      <c r="AE1279" s="137">
        <f t="shared" si="241"/>
        <v>1</v>
      </c>
      <c r="AF1279" s="137">
        <f t="shared" si="242"/>
        <v>0</v>
      </c>
      <c r="AG1279" s="137">
        <f t="shared" si="243"/>
        <v>0</v>
      </c>
      <c r="AH1279" s="137">
        <f t="shared" si="244"/>
        <v>0</v>
      </c>
      <c r="AI1279" s="137">
        <f t="shared" si="245"/>
        <v>1</v>
      </c>
      <c r="AJ1279" s="137">
        <f t="shared" si="246"/>
        <v>0</v>
      </c>
      <c r="AK1279" s="137">
        <f t="shared" si="247"/>
        <v>1</v>
      </c>
      <c r="AL1279" s="145"/>
      <c r="AM1279" s="133">
        <f t="shared" si="248"/>
        <v>0</v>
      </c>
      <c r="AO1279" s="133">
        <f t="shared" si="249"/>
        <v>1</v>
      </c>
    </row>
    <row r="1280" spans="1:41" s="133" customFormat="1" ht="15.75">
      <c r="A1280" s="594">
        <v>1272</v>
      </c>
      <c r="B1280" s="405" t="s">
        <v>2531</v>
      </c>
      <c r="C1280" s="247" t="s">
        <v>2530</v>
      </c>
      <c r="D1280" s="247"/>
      <c r="E1280" s="215"/>
      <c r="F1280" s="908" t="s">
        <v>37</v>
      </c>
      <c r="G1280" s="908" t="s">
        <v>37</v>
      </c>
      <c r="H1280" s="908"/>
      <c r="I1280" s="908"/>
      <c r="J1280" s="908" t="s">
        <v>37</v>
      </c>
      <c r="K1280" s="908"/>
      <c r="L1280" s="908"/>
      <c r="M1280" s="908"/>
      <c r="N1280" s="908" t="s">
        <v>37</v>
      </c>
      <c r="O1280" s="908"/>
      <c r="P1280" s="840" t="s">
        <v>1812</v>
      </c>
      <c r="Q1280" s="439" t="s">
        <v>2589</v>
      </c>
      <c r="R1280" s="92" t="s">
        <v>67</v>
      </c>
      <c r="S1280" s="19"/>
      <c r="T1280" s="19"/>
      <c r="U1280" s="19">
        <v>1</v>
      </c>
      <c r="V1280" s="19"/>
      <c r="X1280" s="143"/>
      <c r="Y1280" s="144"/>
      <c r="AB1280" s="137">
        <f t="shared" si="238"/>
        <v>1</v>
      </c>
      <c r="AC1280" s="137">
        <f t="shared" si="239"/>
        <v>0</v>
      </c>
      <c r="AD1280" s="137">
        <f t="shared" si="240"/>
        <v>0</v>
      </c>
      <c r="AE1280" s="137">
        <f t="shared" si="241"/>
        <v>1</v>
      </c>
      <c r="AF1280" s="137">
        <f t="shared" si="242"/>
        <v>0</v>
      </c>
      <c r="AG1280" s="137">
        <f t="shared" si="243"/>
        <v>0</v>
      </c>
      <c r="AH1280" s="137">
        <f t="shared" si="244"/>
        <v>0</v>
      </c>
      <c r="AI1280" s="137">
        <f t="shared" si="245"/>
        <v>1</v>
      </c>
      <c r="AJ1280" s="137">
        <f t="shared" si="246"/>
        <v>0</v>
      </c>
      <c r="AK1280" s="137">
        <f t="shared" si="247"/>
        <v>1</v>
      </c>
      <c r="AL1280" s="145"/>
      <c r="AM1280" s="133">
        <f t="shared" si="248"/>
        <v>0</v>
      </c>
      <c r="AO1280" s="133">
        <f t="shared" si="249"/>
        <v>1</v>
      </c>
    </row>
    <row r="1281" spans="1:41" s="133" customFormat="1" ht="15.75">
      <c r="A1281" s="594">
        <v>1273</v>
      </c>
      <c r="B1281" s="405" t="s">
        <v>2532</v>
      </c>
      <c r="C1281" s="247" t="s">
        <v>2530</v>
      </c>
      <c r="D1281" s="247"/>
      <c r="E1281" s="215"/>
      <c r="F1281" s="908" t="s">
        <v>37</v>
      </c>
      <c r="G1281" s="908" t="s">
        <v>37</v>
      </c>
      <c r="H1281" s="908"/>
      <c r="I1281" s="908" t="s">
        <v>37</v>
      </c>
      <c r="J1281" s="908" t="s">
        <v>37</v>
      </c>
      <c r="K1281" s="908"/>
      <c r="L1281" s="908"/>
      <c r="M1281" s="908"/>
      <c r="N1281" s="908" t="s">
        <v>37</v>
      </c>
      <c r="O1281" s="908"/>
      <c r="P1281" s="840" t="s">
        <v>1812</v>
      </c>
      <c r="Q1281" s="439" t="s">
        <v>2589</v>
      </c>
      <c r="R1281" s="92" t="s">
        <v>67</v>
      </c>
      <c r="S1281" s="19"/>
      <c r="T1281" s="19"/>
      <c r="U1281" s="19">
        <v>1</v>
      </c>
      <c r="V1281" s="19"/>
      <c r="X1281" s="143"/>
      <c r="Y1281" s="144"/>
      <c r="AB1281" s="137">
        <f t="shared" si="238"/>
        <v>1</v>
      </c>
      <c r="AC1281" s="137">
        <f t="shared" si="239"/>
        <v>0</v>
      </c>
      <c r="AD1281" s="137">
        <f t="shared" si="240"/>
        <v>1</v>
      </c>
      <c r="AE1281" s="137">
        <f t="shared" si="241"/>
        <v>1</v>
      </c>
      <c r="AF1281" s="137">
        <f t="shared" si="242"/>
        <v>0</v>
      </c>
      <c r="AG1281" s="137">
        <f t="shared" si="243"/>
        <v>0</v>
      </c>
      <c r="AH1281" s="137">
        <f t="shared" si="244"/>
        <v>0</v>
      </c>
      <c r="AI1281" s="137">
        <f t="shared" si="245"/>
        <v>1</v>
      </c>
      <c r="AJ1281" s="137">
        <f t="shared" si="246"/>
        <v>0</v>
      </c>
      <c r="AK1281" s="137">
        <f t="shared" si="247"/>
        <v>1</v>
      </c>
      <c r="AL1281" s="145"/>
      <c r="AM1281" s="133">
        <f t="shared" si="248"/>
        <v>0</v>
      </c>
      <c r="AO1281" s="133">
        <f t="shared" si="249"/>
        <v>1</v>
      </c>
    </row>
    <row r="1282" spans="1:41" s="133" customFormat="1" ht="15.75">
      <c r="A1282" s="594">
        <v>1274</v>
      </c>
      <c r="B1282" s="405" t="s">
        <v>2533</v>
      </c>
      <c r="C1282" s="247" t="s">
        <v>2530</v>
      </c>
      <c r="D1282" s="247"/>
      <c r="E1282" s="215"/>
      <c r="F1282" s="908" t="s">
        <v>37</v>
      </c>
      <c r="G1282" s="908" t="s">
        <v>37</v>
      </c>
      <c r="H1282" s="908"/>
      <c r="I1282" s="908" t="s">
        <v>37</v>
      </c>
      <c r="J1282" s="908" t="s">
        <v>37</v>
      </c>
      <c r="K1282" s="908"/>
      <c r="L1282" s="908"/>
      <c r="M1282" s="908"/>
      <c r="N1282" s="908" t="s">
        <v>37</v>
      </c>
      <c r="O1282" s="908"/>
      <c r="P1282" s="840" t="s">
        <v>1812</v>
      </c>
      <c r="Q1282" s="439" t="s">
        <v>2589</v>
      </c>
      <c r="R1282" s="92" t="s">
        <v>67</v>
      </c>
      <c r="S1282" s="19"/>
      <c r="T1282" s="19"/>
      <c r="U1282" s="19">
        <v>1</v>
      </c>
      <c r="V1282" s="19"/>
      <c r="X1282" s="143"/>
      <c r="Y1282" s="144"/>
      <c r="AB1282" s="137">
        <f t="shared" si="238"/>
        <v>1</v>
      </c>
      <c r="AC1282" s="137">
        <f t="shared" si="239"/>
        <v>0</v>
      </c>
      <c r="AD1282" s="137">
        <f t="shared" si="240"/>
        <v>1</v>
      </c>
      <c r="AE1282" s="137">
        <f t="shared" si="241"/>
        <v>1</v>
      </c>
      <c r="AF1282" s="137">
        <f t="shared" si="242"/>
        <v>0</v>
      </c>
      <c r="AG1282" s="137">
        <f t="shared" si="243"/>
        <v>0</v>
      </c>
      <c r="AH1282" s="137">
        <f t="shared" si="244"/>
        <v>0</v>
      </c>
      <c r="AI1282" s="137">
        <f t="shared" si="245"/>
        <v>1</v>
      </c>
      <c r="AJ1282" s="137">
        <f t="shared" si="246"/>
        <v>0</v>
      </c>
      <c r="AK1282" s="137">
        <f t="shared" si="247"/>
        <v>1</v>
      </c>
      <c r="AL1282" s="145"/>
      <c r="AM1282" s="133">
        <f t="shared" si="248"/>
        <v>0</v>
      </c>
      <c r="AO1282" s="133">
        <f t="shared" si="249"/>
        <v>1</v>
      </c>
    </row>
    <row r="1283" spans="1:41" s="133" customFormat="1" ht="15.75">
      <c r="A1283" s="594">
        <v>1275</v>
      </c>
      <c r="B1283" s="405" t="s">
        <v>2534</v>
      </c>
      <c r="C1283" s="247" t="s">
        <v>2535</v>
      </c>
      <c r="D1283" s="247"/>
      <c r="E1283" s="215"/>
      <c r="F1283" s="908" t="s">
        <v>37</v>
      </c>
      <c r="G1283" s="908" t="s">
        <v>37</v>
      </c>
      <c r="H1283" s="908"/>
      <c r="I1283" s="908" t="s">
        <v>37</v>
      </c>
      <c r="J1283" s="908" t="s">
        <v>37</v>
      </c>
      <c r="K1283" s="908"/>
      <c r="L1283" s="908"/>
      <c r="M1283" s="908"/>
      <c r="N1283" s="908" t="s">
        <v>37</v>
      </c>
      <c r="O1283" s="908"/>
      <c r="P1283" s="840" t="s">
        <v>1812</v>
      </c>
      <c r="Q1283" s="439" t="s">
        <v>2589</v>
      </c>
      <c r="R1283" s="92" t="s">
        <v>67</v>
      </c>
      <c r="S1283" s="19"/>
      <c r="T1283" s="19"/>
      <c r="U1283" s="19">
        <v>1</v>
      </c>
      <c r="V1283" s="19"/>
      <c r="X1283" s="143"/>
      <c r="Y1283" s="144"/>
      <c r="AB1283" s="137">
        <f t="shared" si="238"/>
        <v>1</v>
      </c>
      <c r="AC1283" s="137">
        <f t="shared" si="239"/>
        <v>0</v>
      </c>
      <c r="AD1283" s="137">
        <f t="shared" si="240"/>
        <v>1</v>
      </c>
      <c r="AE1283" s="137">
        <f t="shared" si="241"/>
        <v>1</v>
      </c>
      <c r="AF1283" s="137">
        <f t="shared" si="242"/>
        <v>0</v>
      </c>
      <c r="AG1283" s="137">
        <f t="shared" si="243"/>
        <v>0</v>
      </c>
      <c r="AH1283" s="137">
        <f t="shared" si="244"/>
        <v>0</v>
      </c>
      <c r="AI1283" s="137">
        <f t="shared" si="245"/>
        <v>1</v>
      </c>
      <c r="AJ1283" s="137">
        <f t="shared" si="246"/>
        <v>0</v>
      </c>
      <c r="AK1283" s="137">
        <f t="shared" si="247"/>
        <v>1</v>
      </c>
      <c r="AL1283" s="145"/>
      <c r="AM1283" s="133">
        <f t="shared" si="248"/>
        <v>0</v>
      </c>
      <c r="AO1283" s="133">
        <f t="shared" si="249"/>
        <v>1</v>
      </c>
    </row>
    <row r="1284" spans="1:41" s="133" customFormat="1" ht="25.5">
      <c r="A1284" s="594">
        <v>1276</v>
      </c>
      <c r="B1284" s="406" t="s">
        <v>2536</v>
      </c>
      <c r="C1284" s="247" t="s">
        <v>2535</v>
      </c>
      <c r="D1284" s="247"/>
      <c r="E1284" s="215"/>
      <c r="F1284" s="908" t="s">
        <v>37</v>
      </c>
      <c r="G1284" s="908" t="s">
        <v>37</v>
      </c>
      <c r="H1284" s="908"/>
      <c r="I1284" s="908" t="s">
        <v>37</v>
      </c>
      <c r="J1284" s="908" t="s">
        <v>37</v>
      </c>
      <c r="K1284" s="908"/>
      <c r="L1284" s="908"/>
      <c r="M1284" s="908"/>
      <c r="N1284" s="908" t="s">
        <v>37</v>
      </c>
      <c r="O1284" s="908"/>
      <c r="P1284" s="840" t="s">
        <v>1812</v>
      </c>
      <c r="Q1284" s="439" t="s">
        <v>2589</v>
      </c>
      <c r="R1284" s="92" t="s">
        <v>68</v>
      </c>
      <c r="S1284" s="19"/>
      <c r="T1284" s="19"/>
      <c r="U1284" s="19">
        <v>1</v>
      </c>
      <c r="V1284" s="19"/>
      <c r="X1284" s="143"/>
      <c r="Y1284" s="144"/>
      <c r="AB1284" s="137">
        <f t="shared" si="238"/>
        <v>1</v>
      </c>
      <c r="AC1284" s="137">
        <f t="shared" si="239"/>
        <v>0</v>
      </c>
      <c r="AD1284" s="137">
        <f t="shared" si="240"/>
        <v>1</v>
      </c>
      <c r="AE1284" s="137">
        <f t="shared" si="241"/>
        <v>1</v>
      </c>
      <c r="AF1284" s="137">
        <f t="shared" si="242"/>
        <v>0</v>
      </c>
      <c r="AG1284" s="137">
        <f t="shared" si="243"/>
        <v>0</v>
      </c>
      <c r="AH1284" s="137">
        <f t="shared" si="244"/>
        <v>0</v>
      </c>
      <c r="AI1284" s="137">
        <f t="shared" si="245"/>
        <v>1</v>
      </c>
      <c r="AJ1284" s="137">
        <f t="shared" si="246"/>
        <v>0</v>
      </c>
      <c r="AK1284" s="137">
        <f t="shared" si="247"/>
        <v>1</v>
      </c>
      <c r="AL1284" s="145"/>
      <c r="AM1284" s="133">
        <f t="shared" si="248"/>
        <v>0</v>
      </c>
      <c r="AO1284" s="133">
        <f t="shared" si="249"/>
        <v>1</v>
      </c>
    </row>
    <row r="1285" spans="1:41" s="133" customFormat="1" ht="21.75" customHeight="1">
      <c r="A1285" s="594">
        <v>1277</v>
      </c>
      <c r="B1285" s="405" t="s">
        <v>2537</v>
      </c>
      <c r="C1285" s="247" t="s">
        <v>2535</v>
      </c>
      <c r="D1285" s="247"/>
      <c r="E1285" s="215"/>
      <c r="F1285" s="908" t="s">
        <v>37</v>
      </c>
      <c r="G1285" s="908" t="s">
        <v>37</v>
      </c>
      <c r="H1285" s="908"/>
      <c r="I1285" s="908" t="s">
        <v>37</v>
      </c>
      <c r="J1285" s="908" t="s">
        <v>37</v>
      </c>
      <c r="K1285" s="908"/>
      <c r="L1285" s="908"/>
      <c r="M1285" s="908"/>
      <c r="N1285" s="908" t="s">
        <v>37</v>
      </c>
      <c r="O1285" s="908"/>
      <c r="P1285" s="840" t="s">
        <v>1812</v>
      </c>
      <c r="Q1285" s="439" t="s">
        <v>2589</v>
      </c>
      <c r="R1285" s="92" t="s">
        <v>68</v>
      </c>
      <c r="S1285" s="19"/>
      <c r="T1285" s="19"/>
      <c r="U1285" s="19">
        <v>1</v>
      </c>
      <c r="V1285" s="19"/>
      <c r="X1285" s="143"/>
      <c r="Y1285" s="144"/>
      <c r="AB1285" s="137">
        <f t="shared" si="238"/>
        <v>1</v>
      </c>
      <c r="AC1285" s="137">
        <f t="shared" si="239"/>
        <v>0</v>
      </c>
      <c r="AD1285" s="137">
        <f t="shared" si="240"/>
        <v>1</v>
      </c>
      <c r="AE1285" s="137">
        <f t="shared" si="241"/>
        <v>1</v>
      </c>
      <c r="AF1285" s="137">
        <f t="shared" si="242"/>
        <v>0</v>
      </c>
      <c r="AG1285" s="137">
        <f t="shared" si="243"/>
        <v>0</v>
      </c>
      <c r="AH1285" s="137">
        <f t="shared" si="244"/>
        <v>0</v>
      </c>
      <c r="AI1285" s="137">
        <f t="shared" si="245"/>
        <v>1</v>
      </c>
      <c r="AJ1285" s="137">
        <f t="shared" si="246"/>
        <v>0</v>
      </c>
      <c r="AK1285" s="137">
        <f t="shared" si="247"/>
        <v>1</v>
      </c>
      <c r="AL1285" s="145"/>
      <c r="AM1285" s="133">
        <f t="shared" si="248"/>
        <v>0</v>
      </c>
      <c r="AO1285" s="133">
        <f t="shared" si="249"/>
        <v>1</v>
      </c>
    </row>
    <row r="1286" spans="1:41" s="133" customFormat="1" ht="21.75" customHeight="1">
      <c r="A1286" s="594">
        <v>1278</v>
      </c>
      <c r="B1286" s="405" t="s">
        <v>2538</v>
      </c>
      <c r="C1286" s="247" t="s">
        <v>2535</v>
      </c>
      <c r="D1286" s="247"/>
      <c r="E1286" s="215"/>
      <c r="F1286" s="908" t="s">
        <v>37</v>
      </c>
      <c r="G1286" s="908" t="s">
        <v>37</v>
      </c>
      <c r="H1286" s="908"/>
      <c r="I1286" s="908"/>
      <c r="J1286" s="908" t="s">
        <v>37</v>
      </c>
      <c r="K1286" s="908"/>
      <c r="L1286" s="908"/>
      <c r="M1286" s="908"/>
      <c r="N1286" s="908" t="s">
        <v>37</v>
      </c>
      <c r="O1286" s="908"/>
      <c r="P1286" s="840" t="s">
        <v>1812</v>
      </c>
      <c r="Q1286" s="439" t="s">
        <v>2589</v>
      </c>
      <c r="R1286" s="92" t="s">
        <v>68</v>
      </c>
      <c r="S1286" s="19"/>
      <c r="T1286" s="19"/>
      <c r="U1286" s="19">
        <v>1</v>
      </c>
      <c r="V1286" s="19"/>
      <c r="X1286" s="143"/>
      <c r="Y1286" s="144"/>
      <c r="AB1286" s="137">
        <f t="shared" si="238"/>
        <v>1</v>
      </c>
      <c r="AC1286" s="137">
        <f t="shared" si="239"/>
        <v>0</v>
      </c>
      <c r="AD1286" s="137">
        <f t="shared" si="240"/>
        <v>0</v>
      </c>
      <c r="AE1286" s="137">
        <f t="shared" si="241"/>
        <v>1</v>
      </c>
      <c r="AF1286" s="137">
        <f t="shared" si="242"/>
        <v>0</v>
      </c>
      <c r="AG1286" s="137">
        <f t="shared" si="243"/>
        <v>0</v>
      </c>
      <c r="AH1286" s="137">
        <f t="shared" si="244"/>
        <v>0</v>
      </c>
      <c r="AI1286" s="137">
        <f t="shared" si="245"/>
        <v>1</v>
      </c>
      <c r="AJ1286" s="137">
        <f t="shared" si="246"/>
        <v>0</v>
      </c>
      <c r="AK1286" s="137">
        <f t="shared" si="247"/>
        <v>1</v>
      </c>
      <c r="AL1286" s="145"/>
      <c r="AM1286" s="133">
        <f t="shared" si="248"/>
        <v>0</v>
      </c>
      <c r="AO1286" s="133">
        <f t="shared" si="249"/>
        <v>1</v>
      </c>
    </row>
    <row r="1287" spans="1:41" s="133" customFormat="1" ht="21.75" customHeight="1">
      <c r="A1287" s="594">
        <v>1279</v>
      </c>
      <c r="B1287" s="405" t="s">
        <v>2539</v>
      </c>
      <c r="C1287" s="247" t="s">
        <v>2535</v>
      </c>
      <c r="D1287" s="247"/>
      <c r="E1287" s="215"/>
      <c r="F1287" s="908" t="s">
        <v>37</v>
      </c>
      <c r="G1287" s="908" t="s">
        <v>37</v>
      </c>
      <c r="H1287" s="908"/>
      <c r="I1287" s="908"/>
      <c r="J1287" s="908" t="s">
        <v>37</v>
      </c>
      <c r="K1287" s="908"/>
      <c r="L1287" s="908"/>
      <c r="M1287" s="908"/>
      <c r="N1287" s="908" t="s">
        <v>37</v>
      </c>
      <c r="O1287" s="908"/>
      <c r="P1287" s="840" t="s">
        <v>1812</v>
      </c>
      <c r="Q1287" s="439" t="s">
        <v>2589</v>
      </c>
      <c r="R1287" s="92" t="s">
        <v>68</v>
      </c>
      <c r="S1287" s="19"/>
      <c r="T1287" s="19"/>
      <c r="U1287" s="19">
        <v>1</v>
      </c>
      <c r="V1287" s="19"/>
      <c r="X1287" s="143"/>
      <c r="Y1287" s="144"/>
      <c r="AB1287" s="137">
        <f t="shared" si="238"/>
        <v>1</v>
      </c>
      <c r="AC1287" s="137">
        <f t="shared" si="239"/>
        <v>0</v>
      </c>
      <c r="AD1287" s="137">
        <f t="shared" si="240"/>
        <v>0</v>
      </c>
      <c r="AE1287" s="137">
        <f t="shared" si="241"/>
        <v>1</v>
      </c>
      <c r="AF1287" s="137">
        <f t="shared" si="242"/>
        <v>0</v>
      </c>
      <c r="AG1287" s="137">
        <f t="shared" si="243"/>
        <v>0</v>
      </c>
      <c r="AH1287" s="137">
        <f t="shared" si="244"/>
        <v>0</v>
      </c>
      <c r="AI1287" s="137">
        <f t="shared" si="245"/>
        <v>1</v>
      </c>
      <c r="AJ1287" s="137">
        <f t="shared" si="246"/>
        <v>0</v>
      </c>
      <c r="AK1287" s="137">
        <f t="shared" si="247"/>
        <v>1</v>
      </c>
      <c r="AL1287" s="145"/>
      <c r="AM1287" s="133">
        <f t="shared" si="248"/>
        <v>0</v>
      </c>
      <c r="AO1287" s="133">
        <f t="shared" si="249"/>
        <v>1</v>
      </c>
    </row>
    <row r="1288" spans="1:41" s="133" customFormat="1" ht="21.75" customHeight="1">
      <c r="A1288" s="594">
        <v>1280</v>
      </c>
      <c r="B1288" s="405" t="s">
        <v>2540</v>
      </c>
      <c r="C1288" s="247" t="s">
        <v>2541</v>
      </c>
      <c r="D1288" s="247"/>
      <c r="E1288" s="215"/>
      <c r="F1288" s="908" t="s">
        <v>37</v>
      </c>
      <c r="G1288" s="908" t="s">
        <v>37</v>
      </c>
      <c r="H1288" s="908"/>
      <c r="I1288" s="908"/>
      <c r="J1288" s="908" t="s">
        <v>37</v>
      </c>
      <c r="K1288" s="908"/>
      <c r="L1288" s="908"/>
      <c r="M1288" s="908"/>
      <c r="N1288" s="908" t="s">
        <v>37</v>
      </c>
      <c r="O1288" s="908"/>
      <c r="P1288" s="840" t="s">
        <v>1812</v>
      </c>
      <c r="Q1288" s="439" t="s">
        <v>2589</v>
      </c>
      <c r="R1288" s="92" t="s">
        <v>68</v>
      </c>
      <c r="S1288" s="19"/>
      <c r="T1288" s="19"/>
      <c r="U1288" s="19">
        <v>1</v>
      </c>
      <c r="V1288" s="19"/>
      <c r="X1288" s="143"/>
      <c r="Y1288" s="144"/>
      <c r="AB1288" s="137">
        <f t="shared" si="238"/>
        <v>1</v>
      </c>
      <c r="AC1288" s="137">
        <f t="shared" si="239"/>
        <v>0</v>
      </c>
      <c r="AD1288" s="137">
        <f t="shared" si="240"/>
        <v>0</v>
      </c>
      <c r="AE1288" s="137">
        <f t="shared" si="241"/>
        <v>1</v>
      </c>
      <c r="AF1288" s="137">
        <f t="shared" si="242"/>
        <v>0</v>
      </c>
      <c r="AG1288" s="137">
        <f t="shared" si="243"/>
        <v>0</v>
      </c>
      <c r="AH1288" s="137">
        <f t="shared" si="244"/>
        <v>0</v>
      </c>
      <c r="AI1288" s="137">
        <f t="shared" si="245"/>
        <v>1</v>
      </c>
      <c r="AJ1288" s="137">
        <f t="shared" si="246"/>
        <v>0</v>
      </c>
      <c r="AK1288" s="137">
        <f t="shared" si="247"/>
        <v>1</v>
      </c>
      <c r="AL1288" s="145"/>
      <c r="AM1288" s="133">
        <f t="shared" si="248"/>
        <v>0</v>
      </c>
      <c r="AO1288" s="133">
        <f t="shared" si="249"/>
        <v>1</v>
      </c>
    </row>
    <row r="1289" spans="1:41" s="133" customFormat="1" ht="21.75" customHeight="1">
      <c r="A1289" s="594">
        <v>1281</v>
      </c>
      <c r="B1289" s="405" t="s">
        <v>2542</v>
      </c>
      <c r="C1289" s="247" t="s">
        <v>2543</v>
      </c>
      <c r="D1289" s="247"/>
      <c r="E1289" s="215"/>
      <c r="F1289" s="908" t="s">
        <v>37</v>
      </c>
      <c r="G1289" s="908" t="s">
        <v>37</v>
      </c>
      <c r="H1289" s="908"/>
      <c r="I1289" s="908"/>
      <c r="J1289" s="908" t="s">
        <v>37</v>
      </c>
      <c r="K1289" s="908"/>
      <c r="L1289" s="908"/>
      <c r="M1289" s="908"/>
      <c r="N1289" s="908" t="s">
        <v>37</v>
      </c>
      <c r="O1289" s="908" t="s">
        <v>37</v>
      </c>
      <c r="P1289" s="840" t="s">
        <v>1812</v>
      </c>
      <c r="Q1289" s="439" t="s">
        <v>2589</v>
      </c>
      <c r="R1289" s="92" t="s">
        <v>67</v>
      </c>
      <c r="S1289" s="19"/>
      <c r="T1289" s="19"/>
      <c r="U1289" s="19">
        <v>1</v>
      </c>
      <c r="V1289" s="19"/>
      <c r="X1289" s="143"/>
      <c r="Y1289" s="144"/>
      <c r="AB1289" s="137">
        <f t="shared" si="238"/>
        <v>1</v>
      </c>
      <c r="AC1289" s="137">
        <f t="shared" si="239"/>
        <v>0</v>
      </c>
      <c r="AD1289" s="137">
        <f t="shared" si="240"/>
        <v>0</v>
      </c>
      <c r="AE1289" s="137">
        <f t="shared" si="241"/>
        <v>1</v>
      </c>
      <c r="AF1289" s="137">
        <f t="shared" si="242"/>
        <v>0</v>
      </c>
      <c r="AG1289" s="137">
        <f t="shared" si="243"/>
        <v>0</v>
      </c>
      <c r="AH1289" s="137">
        <f t="shared" si="244"/>
        <v>0</v>
      </c>
      <c r="AI1289" s="137">
        <f t="shared" si="245"/>
        <v>1</v>
      </c>
      <c r="AJ1289" s="137">
        <f t="shared" si="246"/>
        <v>1</v>
      </c>
      <c r="AK1289" s="137">
        <f t="shared" si="247"/>
        <v>1</v>
      </c>
      <c r="AL1289" s="145"/>
      <c r="AM1289" s="133">
        <f t="shared" si="248"/>
        <v>0</v>
      </c>
      <c r="AO1289" s="133">
        <f t="shared" si="249"/>
        <v>1</v>
      </c>
    </row>
    <row r="1290" spans="1:41" s="133" customFormat="1" ht="21.75" customHeight="1">
      <c r="A1290" s="594">
        <v>1282</v>
      </c>
      <c r="B1290" s="405" t="s">
        <v>2544</v>
      </c>
      <c r="C1290" s="247" t="s">
        <v>2543</v>
      </c>
      <c r="D1290" s="247"/>
      <c r="E1290" s="215"/>
      <c r="F1290" s="908" t="s">
        <v>37</v>
      </c>
      <c r="G1290" s="908" t="s">
        <v>37</v>
      </c>
      <c r="H1290" s="908"/>
      <c r="I1290" s="908" t="s">
        <v>37</v>
      </c>
      <c r="J1290" s="908" t="s">
        <v>37</v>
      </c>
      <c r="K1290" s="908"/>
      <c r="L1290" s="908"/>
      <c r="M1290" s="908"/>
      <c r="N1290" s="908" t="s">
        <v>37</v>
      </c>
      <c r="O1290" s="908" t="s">
        <v>37</v>
      </c>
      <c r="P1290" s="840" t="s">
        <v>1812</v>
      </c>
      <c r="Q1290" s="439" t="s">
        <v>2589</v>
      </c>
      <c r="R1290" s="92" t="s">
        <v>67</v>
      </c>
      <c r="S1290" s="19"/>
      <c r="T1290" s="19"/>
      <c r="U1290" s="19">
        <v>1</v>
      </c>
      <c r="V1290" s="19"/>
      <c r="X1290" s="143"/>
      <c r="Y1290" s="144"/>
      <c r="AB1290" s="137">
        <f t="shared" ref="AB1290:AB1353" si="250">IF(ISBLANK(G1290),0,1)</f>
        <v>1</v>
      </c>
      <c r="AC1290" s="137">
        <f t="shared" ref="AC1290:AC1353" si="251">IF(ISBLANK(H1290),0,1)</f>
        <v>0</v>
      </c>
      <c r="AD1290" s="137">
        <f t="shared" ref="AD1290:AD1353" si="252">IF(ISBLANK(I1290),0,1)</f>
        <v>1</v>
      </c>
      <c r="AE1290" s="137">
        <f t="shared" ref="AE1290:AE1353" si="253">IF(ISBLANK(J1290),0,1)</f>
        <v>1</v>
      </c>
      <c r="AF1290" s="137">
        <f t="shared" ref="AF1290:AF1353" si="254">IF(ISBLANK(K1290),0,1)</f>
        <v>0</v>
      </c>
      <c r="AG1290" s="137">
        <f t="shared" ref="AG1290:AG1353" si="255">IF(ISBLANK(L1290),0,1)</f>
        <v>0</v>
      </c>
      <c r="AH1290" s="137">
        <f t="shared" ref="AH1290:AH1353" si="256">IF(ISBLANK(M1290),0,1)</f>
        <v>0</v>
      </c>
      <c r="AI1290" s="137">
        <f t="shared" ref="AI1290:AI1353" si="257">IF(ISBLANK(N1290),0,1)</f>
        <v>1</v>
      </c>
      <c r="AJ1290" s="137">
        <f t="shared" ref="AJ1290:AJ1353" si="258">IF(ISBLANK(O1290),0,1)</f>
        <v>1</v>
      </c>
      <c r="AK1290" s="137">
        <f t="shared" ref="AK1290:AK1353" si="259">IF(ISBLANK(P1290),0,1)</f>
        <v>1</v>
      </c>
      <c r="AL1290" s="145"/>
      <c r="AM1290" s="133">
        <f t="shared" ref="AM1290:AM1353" si="260">+W1290+X1290+Y1290+Z1290+AA1290+AL1290</f>
        <v>0</v>
      </c>
      <c r="AO1290" s="133">
        <f t="shared" ref="AO1290:AO1353" si="261">+IF(AM1290=0,AK1290,0)</f>
        <v>1</v>
      </c>
    </row>
    <row r="1291" spans="1:41" s="133" customFormat="1" ht="21.75" customHeight="1">
      <c r="A1291" s="594">
        <v>1283</v>
      </c>
      <c r="B1291" s="405" t="s">
        <v>2545</v>
      </c>
      <c r="C1291" s="247" t="s">
        <v>2546</v>
      </c>
      <c r="D1291" s="247"/>
      <c r="E1291" s="215"/>
      <c r="F1291" s="908" t="s">
        <v>37</v>
      </c>
      <c r="G1291" s="908" t="s">
        <v>37</v>
      </c>
      <c r="H1291" s="908"/>
      <c r="I1291" s="908"/>
      <c r="J1291" s="908" t="s">
        <v>37</v>
      </c>
      <c r="K1291" s="908"/>
      <c r="L1291" s="908"/>
      <c r="M1291" s="908"/>
      <c r="N1291" s="908" t="s">
        <v>37</v>
      </c>
      <c r="O1291" s="908"/>
      <c r="P1291" s="840" t="s">
        <v>1812</v>
      </c>
      <c r="Q1291" s="439" t="s">
        <v>2589</v>
      </c>
      <c r="R1291" s="92" t="s">
        <v>68</v>
      </c>
      <c r="S1291" s="19"/>
      <c r="T1291" s="19"/>
      <c r="U1291" s="19">
        <v>1</v>
      </c>
      <c r="V1291" s="19"/>
      <c r="X1291" s="143"/>
      <c r="Y1291" s="144"/>
      <c r="AB1291" s="137">
        <f t="shared" si="250"/>
        <v>1</v>
      </c>
      <c r="AC1291" s="137">
        <f t="shared" si="251"/>
        <v>0</v>
      </c>
      <c r="AD1291" s="137">
        <f t="shared" si="252"/>
        <v>0</v>
      </c>
      <c r="AE1291" s="137">
        <f t="shared" si="253"/>
        <v>1</v>
      </c>
      <c r="AF1291" s="137">
        <f t="shared" si="254"/>
        <v>0</v>
      </c>
      <c r="AG1291" s="137">
        <f t="shared" si="255"/>
        <v>0</v>
      </c>
      <c r="AH1291" s="137">
        <f t="shared" si="256"/>
        <v>0</v>
      </c>
      <c r="AI1291" s="137">
        <f t="shared" si="257"/>
        <v>1</v>
      </c>
      <c r="AJ1291" s="137">
        <f t="shared" si="258"/>
        <v>0</v>
      </c>
      <c r="AK1291" s="137">
        <f t="shared" si="259"/>
        <v>1</v>
      </c>
      <c r="AL1291" s="145"/>
      <c r="AM1291" s="133">
        <f t="shared" si="260"/>
        <v>0</v>
      </c>
      <c r="AO1291" s="133">
        <f t="shared" si="261"/>
        <v>1</v>
      </c>
    </row>
    <row r="1292" spans="1:41" s="133" customFormat="1" ht="21.75" customHeight="1">
      <c r="A1292" s="594">
        <v>1284</v>
      </c>
      <c r="B1292" s="405" t="s">
        <v>2547</v>
      </c>
      <c r="C1292" s="247" t="s">
        <v>2546</v>
      </c>
      <c r="D1292" s="247"/>
      <c r="E1292" s="215"/>
      <c r="F1292" s="908" t="s">
        <v>37</v>
      </c>
      <c r="G1292" s="908" t="s">
        <v>37</v>
      </c>
      <c r="H1292" s="908"/>
      <c r="I1292" s="908"/>
      <c r="J1292" s="908" t="s">
        <v>37</v>
      </c>
      <c r="K1292" s="908"/>
      <c r="L1292" s="908"/>
      <c r="M1292" s="908"/>
      <c r="N1292" s="908" t="s">
        <v>37</v>
      </c>
      <c r="O1292" s="908"/>
      <c r="P1292" s="840" t="s">
        <v>1812</v>
      </c>
      <c r="Q1292" s="439" t="s">
        <v>2589</v>
      </c>
      <c r="R1292" s="92" t="s">
        <v>68</v>
      </c>
      <c r="S1292" s="19"/>
      <c r="T1292" s="19"/>
      <c r="U1292" s="19">
        <v>1</v>
      </c>
      <c r="V1292" s="19"/>
      <c r="X1292" s="143"/>
      <c r="Y1292" s="144"/>
      <c r="AB1292" s="137">
        <f t="shared" si="250"/>
        <v>1</v>
      </c>
      <c r="AC1292" s="137">
        <f t="shared" si="251"/>
        <v>0</v>
      </c>
      <c r="AD1292" s="137">
        <f t="shared" si="252"/>
        <v>0</v>
      </c>
      <c r="AE1292" s="137">
        <f t="shared" si="253"/>
        <v>1</v>
      </c>
      <c r="AF1292" s="137">
        <f t="shared" si="254"/>
        <v>0</v>
      </c>
      <c r="AG1292" s="137">
        <f t="shared" si="255"/>
        <v>0</v>
      </c>
      <c r="AH1292" s="137">
        <f t="shared" si="256"/>
        <v>0</v>
      </c>
      <c r="AI1292" s="137">
        <f t="shared" si="257"/>
        <v>1</v>
      </c>
      <c r="AJ1292" s="137">
        <f t="shared" si="258"/>
        <v>0</v>
      </c>
      <c r="AK1292" s="137">
        <f t="shared" si="259"/>
        <v>1</v>
      </c>
      <c r="AL1292" s="145"/>
      <c r="AM1292" s="133">
        <f t="shared" si="260"/>
        <v>0</v>
      </c>
      <c r="AO1292" s="133">
        <f t="shared" si="261"/>
        <v>1</v>
      </c>
    </row>
    <row r="1293" spans="1:41" s="133" customFormat="1" ht="21.75" customHeight="1">
      <c r="A1293" s="594">
        <v>1285</v>
      </c>
      <c r="B1293" s="405" t="s">
        <v>2548</v>
      </c>
      <c r="C1293" s="247" t="s">
        <v>2546</v>
      </c>
      <c r="D1293" s="247"/>
      <c r="E1293" s="215"/>
      <c r="F1293" s="908" t="s">
        <v>37</v>
      </c>
      <c r="G1293" s="908" t="s">
        <v>37</v>
      </c>
      <c r="H1293" s="908"/>
      <c r="I1293" s="908" t="s">
        <v>37</v>
      </c>
      <c r="J1293" s="908" t="s">
        <v>37</v>
      </c>
      <c r="K1293" s="908"/>
      <c r="L1293" s="908"/>
      <c r="M1293" s="908"/>
      <c r="N1293" s="908" t="s">
        <v>37</v>
      </c>
      <c r="O1293" s="908"/>
      <c r="P1293" s="840" t="s">
        <v>1812</v>
      </c>
      <c r="Q1293" s="439" t="s">
        <v>2589</v>
      </c>
      <c r="R1293" s="92" t="s">
        <v>68</v>
      </c>
      <c r="S1293" s="19"/>
      <c r="T1293" s="19"/>
      <c r="U1293" s="19">
        <v>1</v>
      </c>
      <c r="V1293" s="19"/>
      <c r="X1293" s="143"/>
      <c r="Y1293" s="144"/>
      <c r="AB1293" s="137">
        <f t="shared" si="250"/>
        <v>1</v>
      </c>
      <c r="AC1293" s="137">
        <f t="shared" si="251"/>
        <v>0</v>
      </c>
      <c r="AD1293" s="137">
        <f t="shared" si="252"/>
        <v>1</v>
      </c>
      <c r="AE1293" s="137">
        <f t="shared" si="253"/>
        <v>1</v>
      </c>
      <c r="AF1293" s="137">
        <f t="shared" si="254"/>
        <v>0</v>
      </c>
      <c r="AG1293" s="137">
        <f t="shared" si="255"/>
        <v>0</v>
      </c>
      <c r="AH1293" s="137">
        <f t="shared" si="256"/>
        <v>0</v>
      </c>
      <c r="AI1293" s="137">
        <f t="shared" si="257"/>
        <v>1</v>
      </c>
      <c r="AJ1293" s="137">
        <f t="shared" si="258"/>
        <v>0</v>
      </c>
      <c r="AK1293" s="137">
        <f t="shared" si="259"/>
        <v>1</v>
      </c>
      <c r="AL1293" s="145"/>
      <c r="AM1293" s="133">
        <f t="shared" si="260"/>
        <v>0</v>
      </c>
      <c r="AO1293" s="133">
        <f t="shared" si="261"/>
        <v>1</v>
      </c>
    </row>
    <row r="1294" spans="1:41" s="133" customFormat="1" ht="21.75" customHeight="1">
      <c r="A1294" s="594">
        <v>1286</v>
      </c>
      <c r="B1294" s="405" t="s">
        <v>2549</v>
      </c>
      <c r="C1294" s="247" t="s">
        <v>2550</v>
      </c>
      <c r="D1294" s="247"/>
      <c r="E1294" s="215"/>
      <c r="F1294" s="908" t="s">
        <v>37</v>
      </c>
      <c r="G1294" s="908" t="s">
        <v>37</v>
      </c>
      <c r="H1294" s="908"/>
      <c r="I1294" s="908" t="s">
        <v>37</v>
      </c>
      <c r="J1294" s="908" t="s">
        <v>37</v>
      </c>
      <c r="K1294" s="908"/>
      <c r="L1294" s="908"/>
      <c r="M1294" s="908"/>
      <c r="N1294" s="908" t="s">
        <v>37</v>
      </c>
      <c r="O1294" s="908"/>
      <c r="P1294" s="840" t="s">
        <v>1812</v>
      </c>
      <c r="Q1294" s="439" t="s">
        <v>2589</v>
      </c>
      <c r="R1294" s="92" t="s">
        <v>67</v>
      </c>
      <c r="S1294" s="19"/>
      <c r="T1294" s="19"/>
      <c r="U1294" s="19">
        <v>1</v>
      </c>
      <c r="V1294" s="19"/>
      <c r="X1294" s="143"/>
      <c r="Y1294" s="144"/>
      <c r="AB1294" s="137">
        <f t="shared" si="250"/>
        <v>1</v>
      </c>
      <c r="AC1294" s="137">
        <f t="shared" si="251"/>
        <v>0</v>
      </c>
      <c r="AD1294" s="137">
        <f t="shared" si="252"/>
        <v>1</v>
      </c>
      <c r="AE1294" s="137">
        <f t="shared" si="253"/>
        <v>1</v>
      </c>
      <c r="AF1294" s="137">
        <f t="shared" si="254"/>
        <v>0</v>
      </c>
      <c r="AG1294" s="137">
        <f t="shared" si="255"/>
        <v>0</v>
      </c>
      <c r="AH1294" s="137">
        <f t="shared" si="256"/>
        <v>0</v>
      </c>
      <c r="AI1294" s="137">
        <f t="shared" si="257"/>
        <v>1</v>
      </c>
      <c r="AJ1294" s="137">
        <f t="shared" si="258"/>
        <v>0</v>
      </c>
      <c r="AK1294" s="137">
        <f t="shared" si="259"/>
        <v>1</v>
      </c>
      <c r="AL1294" s="145"/>
      <c r="AM1294" s="133">
        <f t="shared" si="260"/>
        <v>0</v>
      </c>
      <c r="AO1294" s="133">
        <f t="shared" si="261"/>
        <v>1</v>
      </c>
    </row>
    <row r="1295" spans="1:41" s="133" customFormat="1" ht="25.5">
      <c r="A1295" s="594">
        <v>1287</v>
      </c>
      <c r="B1295" s="405" t="s">
        <v>2551</v>
      </c>
      <c r="C1295" s="247" t="s">
        <v>2550</v>
      </c>
      <c r="D1295" s="247"/>
      <c r="E1295" s="215"/>
      <c r="F1295" s="908" t="s">
        <v>37</v>
      </c>
      <c r="G1295" s="908" t="s">
        <v>37</v>
      </c>
      <c r="H1295" s="908"/>
      <c r="I1295" s="908"/>
      <c r="J1295" s="908" t="s">
        <v>37</v>
      </c>
      <c r="K1295" s="908"/>
      <c r="L1295" s="908"/>
      <c r="M1295" s="908"/>
      <c r="N1295" s="908" t="s">
        <v>37</v>
      </c>
      <c r="O1295" s="908" t="s">
        <v>37</v>
      </c>
      <c r="P1295" s="840" t="s">
        <v>1812</v>
      </c>
      <c r="Q1295" s="439" t="s">
        <v>2589</v>
      </c>
      <c r="R1295" s="92" t="s">
        <v>68</v>
      </c>
      <c r="S1295" s="19"/>
      <c r="T1295" s="19"/>
      <c r="U1295" s="19">
        <v>1</v>
      </c>
      <c r="V1295" s="19"/>
      <c r="X1295" s="143"/>
      <c r="Y1295" s="144"/>
      <c r="AB1295" s="137">
        <f t="shared" si="250"/>
        <v>1</v>
      </c>
      <c r="AC1295" s="137">
        <f t="shared" si="251"/>
        <v>0</v>
      </c>
      <c r="AD1295" s="137">
        <f t="shared" si="252"/>
        <v>0</v>
      </c>
      <c r="AE1295" s="137">
        <f t="shared" si="253"/>
        <v>1</v>
      </c>
      <c r="AF1295" s="137">
        <f t="shared" si="254"/>
        <v>0</v>
      </c>
      <c r="AG1295" s="137">
        <f t="shared" si="255"/>
        <v>0</v>
      </c>
      <c r="AH1295" s="137">
        <f t="shared" si="256"/>
        <v>0</v>
      </c>
      <c r="AI1295" s="137">
        <f t="shared" si="257"/>
        <v>1</v>
      </c>
      <c r="AJ1295" s="137">
        <f t="shared" si="258"/>
        <v>1</v>
      </c>
      <c r="AK1295" s="137">
        <f t="shared" si="259"/>
        <v>1</v>
      </c>
      <c r="AL1295" s="145"/>
      <c r="AM1295" s="133">
        <f t="shared" si="260"/>
        <v>0</v>
      </c>
      <c r="AO1295" s="133">
        <f t="shared" si="261"/>
        <v>1</v>
      </c>
    </row>
    <row r="1296" spans="1:41" s="133" customFormat="1" ht="15.75">
      <c r="A1296" s="594">
        <v>1288</v>
      </c>
      <c r="B1296" s="405" t="s">
        <v>2552</v>
      </c>
      <c r="C1296" s="247" t="s">
        <v>2550</v>
      </c>
      <c r="D1296" s="247"/>
      <c r="E1296" s="215"/>
      <c r="F1296" s="908" t="s">
        <v>37</v>
      </c>
      <c r="G1296" s="908" t="s">
        <v>37</v>
      </c>
      <c r="H1296" s="908"/>
      <c r="I1296" s="908"/>
      <c r="J1296" s="908" t="s">
        <v>37</v>
      </c>
      <c r="K1296" s="908"/>
      <c r="L1296" s="908"/>
      <c r="M1296" s="908"/>
      <c r="N1296" s="908" t="s">
        <v>37</v>
      </c>
      <c r="O1296" s="908" t="s">
        <v>37</v>
      </c>
      <c r="P1296" s="840" t="s">
        <v>1812</v>
      </c>
      <c r="Q1296" s="439" t="s">
        <v>2589</v>
      </c>
      <c r="R1296" s="92" t="s">
        <v>68</v>
      </c>
      <c r="S1296" s="19"/>
      <c r="T1296" s="19"/>
      <c r="U1296" s="19">
        <v>1</v>
      </c>
      <c r="V1296" s="19"/>
      <c r="X1296" s="143"/>
      <c r="Y1296" s="144"/>
      <c r="AB1296" s="137">
        <f t="shared" si="250"/>
        <v>1</v>
      </c>
      <c r="AC1296" s="137">
        <f t="shared" si="251"/>
        <v>0</v>
      </c>
      <c r="AD1296" s="137">
        <f t="shared" si="252"/>
        <v>0</v>
      </c>
      <c r="AE1296" s="137">
        <f t="shared" si="253"/>
        <v>1</v>
      </c>
      <c r="AF1296" s="137">
        <f t="shared" si="254"/>
        <v>0</v>
      </c>
      <c r="AG1296" s="137">
        <f t="shared" si="255"/>
        <v>0</v>
      </c>
      <c r="AH1296" s="137">
        <f t="shared" si="256"/>
        <v>0</v>
      </c>
      <c r="AI1296" s="137">
        <f t="shared" si="257"/>
        <v>1</v>
      </c>
      <c r="AJ1296" s="137">
        <f t="shared" si="258"/>
        <v>1</v>
      </c>
      <c r="AK1296" s="137">
        <f t="shared" si="259"/>
        <v>1</v>
      </c>
      <c r="AL1296" s="145"/>
      <c r="AM1296" s="133">
        <f t="shared" si="260"/>
        <v>0</v>
      </c>
      <c r="AO1296" s="133">
        <f t="shared" si="261"/>
        <v>1</v>
      </c>
    </row>
    <row r="1297" spans="1:41" s="133" customFormat="1" ht="15.75">
      <c r="A1297" s="594">
        <v>1289</v>
      </c>
      <c r="B1297" s="405" t="s">
        <v>2553</v>
      </c>
      <c r="C1297" s="247" t="s">
        <v>2550</v>
      </c>
      <c r="D1297" s="247"/>
      <c r="E1297" s="215"/>
      <c r="F1297" s="908" t="s">
        <v>37</v>
      </c>
      <c r="G1297" s="908" t="s">
        <v>37</v>
      </c>
      <c r="H1297" s="908"/>
      <c r="I1297" s="908"/>
      <c r="J1297" s="908" t="s">
        <v>37</v>
      </c>
      <c r="K1297" s="908"/>
      <c r="L1297" s="908"/>
      <c r="M1297" s="908"/>
      <c r="N1297" s="908" t="s">
        <v>37</v>
      </c>
      <c r="O1297" s="908"/>
      <c r="P1297" s="840" t="s">
        <v>1812</v>
      </c>
      <c r="Q1297" s="439" t="s">
        <v>2589</v>
      </c>
      <c r="R1297" s="92" t="s">
        <v>68</v>
      </c>
      <c r="S1297" s="19"/>
      <c r="T1297" s="19"/>
      <c r="U1297" s="19">
        <v>1</v>
      </c>
      <c r="V1297" s="19"/>
      <c r="X1297" s="143"/>
      <c r="Y1297" s="144"/>
      <c r="AB1297" s="137">
        <f t="shared" si="250"/>
        <v>1</v>
      </c>
      <c r="AC1297" s="137">
        <f t="shared" si="251"/>
        <v>0</v>
      </c>
      <c r="AD1297" s="137">
        <f t="shared" si="252"/>
        <v>0</v>
      </c>
      <c r="AE1297" s="137">
        <f t="shared" si="253"/>
        <v>1</v>
      </c>
      <c r="AF1297" s="137">
        <f t="shared" si="254"/>
        <v>0</v>
      </c>
      <c r="AG1297" s="137">
        <f t="shared" si="255"/>
        <v>0</v>
      </c>
      <c r="AH1297" s="137">
        <f t="shared" si="256"/>
        <v>0</v>
      </c>
      <c r="AI1297" s="137">
        <f t="shared" si="257"/>
        <v>1</v>
      </c>
      <c r="AJ1297" s="137">
        <f t="shared" si="258"/>
        <v>0</v>
      </c>
      <c r="AK1297" s="137">
        <f t="shared" si="259"/>
        <v>1</v>
      </c>
      <c r="AL1297" s="145"/>
      <c r="AM1297" s="133">
        <f t="shared" si="260"/>
        <v>0</v>
      </c>
      <c r="AO1297" s="133">
        <f t="shared" si="261"/>
        <v>1</v>
      </c>
    </row>
    <row r="1298" spans="1:41" s="133" customFormat="1" ht="15.75">
      <c r="A1298" s="594">
        <v>1290</v>
      </c>
      <c r="B1298" s="405" t="s">
        <v>2554</v>
      </c>
      <c r="C1298" s="247" t="s">
        <v>2555</v>
      </c>
      <c r="D1298" s="247"/>
      <c r="E1298" s="215"/>
      <c r="F1298" s="908" t="s">
        <v>37</v>
      </c>
      <c r="G1298" s="908" t="s">
        <v>37</v>
      </c>
      <c r="H1298" s="908"/>
      <c r="I1298" s="908"/>
      <c r="J1298" s="908" t="s">
        <v>37</v>
      </c>
      <c r="K1298" s="908"/>
      <c r="L1298" s="908"/>
      <c r="M1298" s="908"/>
      <c r="N1298" s="908" t="s">
        <v>37</v>
      </c>
      <c r="O1298" s="908"/>
      <c r="P1298" s="840" t="s">
        <v>1812</v>
      </c>
      <c r="Q1298" s="439" t="s">
        <v>2589</v>
      </c>
      <c r="R1298" s="92" t="s">
        <v>68</v>
      </c>
      <c r="S1298" s="19"/>
      <c r="T1298" s="19"/>
      <c r="U1298" s="19">
        <v>1</v>
      </c>
      <c r="V1298" s="19"/>
      <c r="X1298" s="143"/>
      <c r="Y1298" s="144"/>
      <c r="AB1298" s="137">
        <f t="shared" si="250"/>
        <v>1</v>
      </c>
      <c r="AC1298" s="137">
        <f t="shared" si="251"/>
        <v>0</v>
      </c>
      <c r="AD1298" s="137">
        <f t="shared" si="252"/>
        <v>0</v>
      </c>
      <c r="AE1298" s="137">
        <f t="shared" si="253"/>
        <v>1</v>
      </c>
      <c r="AF1298" s="137">
        <f t="shared" si="254"/>
        <v>0</v>
      </c>
      <c r="AG1298" s="137">
        <f t="shared" si="255"/>
        <v>0</v>
      </c>
      <c r="AH1298" s="137">
        <f t="shared" si="256"/>
        <v>0</v>
      </c>
      <c r="AI1298" s="137">
        <f t="shared" si="257"/>
        <v>1</v>
      </c>
      <c r="AJ1298" s="137">
        <f t="shared" si="258"/>
        <v>0</v>
      </c>
      <c r="AK1298" s="137">
        <f t="shared" si="259"/>
        <v>1</v>
      </c>
      <c r="AL1298" s="145"/>
      <c r="AM1298" s="133">
        <f t="shared" si="260"/>
        <v>0</v>
      </c>
      <c r="AO1298" s="133">
        <f t="shared" si="261"/>
        <v>1</v>
      </c>
    </row>
    <row r="1299" spans="1:41" s="133" customFormat="1" ht="15.75">
      <c r="A1299" s="594">
        <v>1291</v>
      </c>
      <c r="B1299" s="405" t="s">
        <v>2556</v>
      </c>
      <c r="C1299" s="247" t="s">
        <v>2555</v>
      </c>
      <c r="D1299" s="247"/>
      <c r="E1299" s="215"/>
      <c r="F1299" s="908" t="s">
        <v>37</v>
      </c>
      <c r="G1299" s="908" t="s">
        <v>37</v>
      </c>
      <c r="H1299" s="908"/>
      <c r="I1299" s="908"/>
      <c r="J1299" s="908" t="s">
        <v>37</v>
      </c>
      <c r="K1299" s="908"/>
      <c r="L1299" s="908"/>
      <c r="M1299" s="908"/>
      <c r="N1299" s="908" t="s">
        <v>37</v>
      </c>
      <c r="O1299" s="908"/>
      <c r="P1299" s="840" t="s">
        <v>1812</v>
      </c>
      <c r="Q1299" s="439" t="s">
        <v>2589</v>
      </c>
      <c r="R1299" s="92" t="s">
        <v>68</v>
      </c>
      <c r="S1299" s="19"/>
      <c r="T1299" s="19"/>
      <c r="U1299" s="19">
        <v>1</v>
      </c>
      <c r="V1299" s="19"/>
      <c r="X1299" s="143"/>
      <c r="Y1299" s="144"/>
      <c r="AB1299" s="137">
        <f t="shared" si="250"/>
        <v>1</v>
      </c>
      <c r="AC1299" s="137">
        <f t="shared" si="251"/>
        <v>0</v>
      </c>
      <c r="AD1299" s="137">
        <f t="shared" si="252"/>
        <v>0</v>
      </c>
      <c r="AE1299" s="137">
        <f t="shared" si="253"/>
        <v>1</v>
      </c>
      <c r="AF1299" s="137">
        <f t="shared" si="254"/>
        <v>0</v>
      </c>
      <c r="AG1299" s="137">
        <f t="shared" si="255"/>
        <v>0</v>
      </c>
      <c r="AH1299" s="137">
        <f t="shared" si="256"/>
        <v>0</v>
      </c>
      <c r="AI1299" s="137">
        <f t="shared" si="257"/>
        <v>1</v>
      </c>
      <c r="AJ1299" s="137">
        <f t="shared" si="258"/>
        <v>0</v>
      </c>
      <c r="AK1299" s="137">
        <f t="shared" si="259"/>
        <v>1</v>
      </c>
      <c r="AL1299" s="145"/>
      <c r="AM1299" s="133">
        <f t="shared" si="260"/>
        <v>0</v>
      </c>
      <c r="AO1299" s="133">
        <f t="shared" si="261"/>
        <v>1</v>
      </c>
    </row>
    <row r="1300" spans="1:41" s="133" customFormat="1" ht="15.75">
      <c r="A1300" s="594">
        <v>1292</v>
      </c>
      <c r="B1300" s="405" t="s">
        <v>2557</v>
      </c>
      <c r="C1300" s="247" t="s">
        <v>2558</v>
      </c>
      <c r="D1300" s="247"/>
      <c r="E1300" s="215"/>
      <c r="F1300" s="908" t="s">
        <v>37</v>
      </c>
      <c r="G1300" s="908" t="s">
        <v>37</v>
      </c>
      <c r="H1300" s="908"/>
      <c r="I1300" s="908" t="s">
        <v>37</v>
      </c>
      <c r="J1300" s="908" t="s">
        <v>37</v>
      </c>
      <c r="K1300" s="908"/>
      <c r="L1300" s="908"/>
      <c r="M1300" s="908"/>
      <c r="N1300" s="908" t="s">
        <v>37</v>
      </c>
      <c r="O1300" s="908"/>
      <c r="P1300" s="840" t="s">
        <v>1812</v>
      </c>
      <c r="Q1300" s="439" t="s">
        <v>2589</v>
      </c>
      <c r="R1300" s="92" t="s">
        <v>68</v>
      </c>
      <c r="S1300" s="19"/>
      <c r="T1300" s="19"/>
      <c r="U1300" s="19">
        <v>1</v>
      </c>
      <c r="V1300" s="19"/>
      <c r="X1300" s="143"/>
      <c r="Y1300" s="144"/>
      <c r="AB1300" s="137">
        <f t="shared" si="250"/>
        <v>1</v>
      </c>
      <c r="AC1300" s="137">
        <f t="shared" si="251"/>
        <v>0</v>
      </c>
      <c r="AD1300" s="137">
        <f t="shared" si="252"/>
        <v>1</v>
      </c>
      <c r="AE1300" s="137">
        <f t="shared" si="253"/>
        <v>1</v>
      </c>
      <c r="AF1300" s="137">
        <f t="shared" si="254"/>
        <v>0</v>
      </c>
      <c r="AG1300" s="137">
        <f t="shared" si="255"/>
        <v>0</v>
      </c>
      <c r="AH1300" s="137">
        <f t="shared" si="256"/>
        <v>0</v>
      </c>
      <c r="AI1300" s="137">
        <f t="shared" si="257"/>
        <v>1</v>
      </c>
      <c r="AJ1300" s="137">
        <f t="shared" si="258"/>
        <v>0</v>
      </c>
      <c r="AK1300" s="137">
        <f t="shared" si="259"/>
        <v>1</v>
      </c>
      <c r="AL1300" s="145"/>
      <c r="AM1300" s="133">
        <f t="shared" si="260"/>
        <v>0</v>
      </c>
      <c r="AO1300" s="133">
        <f t="shared" si="261"/>
        <v>1</v>
      </c>
    </row>
    <row r="1301" spans="1:41" s="133" customFormat="1" ht="25.5">
      <c r="A1301" s="594">
        <v>1293</v>
      </c>
      <c r="B1301" s="405" t="s">
        <v>2559</v>
      </c>
      <c r="C1301" s="247" t="s">
        <v>2558</v>
      </c>
      <c r="D1301" s="247"/>
      <c r="E1301" s="215"/>
      <c r="F1301" s="908" t="s">
        <v>37</v>
      </c>
      <c r="G1301" s="908" t="s">
        <v>37</v>
      </c>
      <c r="H1301" s="908"/>
      <c r="I1301" s="908" t="s">
        <v>37</v>
      </c>
      <c r="J1301" s="908" t="s">
        <v>37</v>
      </c>
      <c r="K1301" s="908"/>
      <c r="L1301" s="908"/>
      <c r="M1301" s="908"/>
      <c r="N1301" s="908" t="s">
        <v>37</v>
      </c>
      <c r="O1301" s="908"/>
      <c r="P1301" s="840" t="s">
        <v>1812</v>
      </c>
      <c r="Q1301" s="439" t="s">
        <v>2589</v>
      </c>
      <c r="R1301" s="92" t="s">
        <v>67</v>
      </c>
      <c r="S1301" s="19"/>
      <c r="T1301" s="19"/>
      <c r="U1301" s="19">
        <v>1</v>
      </c>
      <c r="V1301" s="19"/>
      <c r="X1301" s="143"/>
      <c r="Y1301" s="144"/>
      <c r="AB1301" s="137">
        <f t="shared" si="250"/>
        <v>1</v>
      </c>
      <c r="AC1301" s="137">
        <f t="shared" si="251"/>
        <v>0</v>
      </c>
      <c r="AD1301" s="137">
        <f t="shared" si="252"/>
        <v>1</v>
      </c>
      <c r="AE1301" s="137">
        <f t="shared" si="253"/>
        <v>1</v>
      </c>
      <c r="AF1301" s="137">
        <f t="shared" si="254"/>
        <v>0</v>
      </c>
      <c r="AG1301" s="137">
        <f t="shared" si="255"/>
        <v>0</v>
      </c>
      <c r="AH1301" s="137">
        <f t="shared" si="256"/>
        <v>0</v>
      </c>
      <c r="AI1301" s="137">
        <f t="shared" si="257"/>
        <v>1</v>
      </c>
      <c r="AJ1301" s="137">
        <f t="shared" si="258"/>
        <v>0</v>
      </c>
      <c r="AK1301" s="137">
        <f t="shared" si="259"/>
        <v>1</v>
      </c>
      <c r="AL1301" s="145"/>
      <c r="AM1301" s="133">
        <f t="shared" si="260"/>
        <v>0</v>
      </c>
      <c r="AO1301" s="133">
        <f t="shared" si="261"/>
        <v>1</v>
      </c>
    </row>
    <row r="1302" spans="1:41" s="133" customFormat="1" ht="15.75">
      <c r="A1302" s="594">
        <v>1294</v>
      </c>
      <c r="B1302" s="405" t="s">
        <v>2560</v>
      </c>
      <c r="C1302" s="247" t="s">
        <v>2561</v>
      </c>
      <c r="D1302" s="247"/>
      <c r="E1302" s="215"/>
      <c r="F1302" s="908" t="s">
        <v>37</v>
      </c>
      <c r="G1302" s="908" t="s">
        <v>37</v>
      </c>
      <c r="H1302" s="908"/>
      <c r="I1302" s="908"/>
      <c r="J1302" s="908" t="s">
        <v>37</v>
      </c>
      <c r="K1302" s="908"/>
      <c r="L1302" s="908"/>
      <c r="M1302" s="908"/>
      <c r="N1302" s="908" t="s">
        <v>37</v>
      </c>
      <c r="O1302" s="908"/>
      <c r="P1302" s="840" t="s">
        <v>1812</v>
      </c>
      <c r="Q1302" s="439" t="s">
        <v>2589</v>
      </c>
      <c r="R1302" s="92" t="s">
        <v>68</v>
      </c>
      <c r="S1302" s="19"/>
      <c r="T1302" s="19"/>
      <c r="U1302" s="19">
        <v>1</v>
      </c>
      <c r="V1302" s="19"/>
      <c r="X1302" s="143"/>
      <c r="Y1302" s="144"/>
      <c r="AB1302" s="137">
        <f t="shared" si="250"/>
        <v>1</v>
      </c>
      <c r="AC1302" s="137">
        <f t="shared" si="251"/>
        <v>0</v>
      </c>
      <c r="AD1302" s="137">
        <f t="shared" si="252"/>
        <v>0</v>
      </c>
      <c r="AE1302" s="137">
        <f t="shared" si="253"/>
        <v>1</v>
      </c>
      <c r="AF1302" s="137">
        <f t="shared" si="254"/>
        <v>0</v>
      </c>
      <c r="AG1302" s="137">
        <f t="shared" si="255"/>
        <v>0</v>
      </c>
      <c r="AH1302" s="137">
        <f t="shared" si="256"/>
        <v>0</v>
      </c>
      <c r="AI1302" s="137">
        <f t="shared" si="257"/>
        <v>1</v>
      </c>
      <c r="AJ1302" s="137">
        <f t="shared" si="258"/>
        <v>0</v>
      </c>
      <c r="AK1302" s="137">
        <f t="shared" si="259"/>
        <v>1</v>
      </c>
      <c r="AL1302" s="145"/>
      <c r="AM1302" s="133">
        <f t="shared" si="260"/>
        <v>0</v>
      </c>
      <c r="AO1302" s="133">
        <f t="shared" si="261"/>
        <v>1</v>
      </c>
    </row>
    <row r="1303" spans="1:41" s="133" customFormat="1" ht="15.75">
      <c r="A1303" s="594">
        <v>1295</v>
      </c>
      <c r="B1303" s="405" t="s">
        <v>2562</v>
      </c>
      <c r="C1303" s="247" t="s">
        <v>2561</v>
      </c>
      <c r="D1303" s="247"/>
      <c r="E1303" s="215"/>
      <c r="F1303" s="908" t="s">
        <v>37</v>
      </c>
      <c r="G1303" s="908" t="s">
        <v>37</v>
      </c>
      <c r="H1303" s="908"/>
      <c r="I1303" s="908"/>
      <c r="J1303" s="908" t="s">
        <v>37</v>
      </c>
      <c r="K1303" s="908"/>
      <c r="L1303" s="908"/>
      <c r="M1303" s="908"/>
      <c r="N1303" s="908" t="s">
        <v>37</v>
      </c>
      <c r="O1303" s="908" t="s">
        <v>37</v>
      </c>
      <c r="P1303" s="840" t="s">
        <v>1812</v>
      </c>
      <c r="Q1303" s="439" t="s">
        <v>2589</v>
      </c>
      <c r="R1303" s="92" t="s">
        <v>68</v>
      </c>
      <c r="S1303" s="19"/>
      <c r="T1303" s="19"/>
      <c r="U1303" s="19">
        <v>1</v>
      </c>
      <c r="V1303" s="19"/>
      <c r="X1303" s="143"/>
      <c r="Y1303" s="144"/>
      <c r="AB1303" s="137">
        <f t="shared" si="250"/>
        <v>1</v>
      </c>
      <c r="AC1303" s="137">
        <f t="shared" si="251"/>
        <v>0</v>
      </c>
      <c r="AD1303" s="137">
        <f t="shared" si="252"/>
        <v>0</v>
      </c>
      <c r="AE1303" s="137">
        <f t="shared" si="253"/>
        <v>1</v>
      </c>
      <c r="AF1303" s="137">
        <f t="shared" si="254"/>
        <v>0</v>
      </c>
      <c r="AG1303" s="137">
        <f t="shared" si="255"/>
        <v>0</v>
      </c>
      <c r="AH1303" s="137">
        <f t="shared" si="256"/>
        <v>0</v>
      </c>
      <c r="AI1303" s="137">
        <f t="shared" si="257"/>
        <v>1</v>
      </c>
      <c r="AJ1303" s="137">
        <f t="shared" si="258"/>
        <v>1</v>
      </c>
      <c r="AK1303" s="137">
        <f t="shared" si="259"/>
        <v>1</v>
      </c>
      <c r="AL1303" s="145"/>
      <c r="AM1303" s="133">
        <f t="shared" si="260"/>
        <v>0</v>
      </c>
      <c r="AO1303" s="133">
        <f t="shared" si="261"/>
        <v>1</v>
      </c>
    </row>
    <row r="1304" spans="1:41" s="133" customFormat="1" ht="51">
      <c r="A1304" s="594">
        <v>1296</v>
      </c>
      <c r="B1304" s="405" t="s">
        <v>2563</v>
      </c>
      <c r="C1304" s="247" t="s">
        <v>2564</v>
      </c>
      <c r="D1304" s="247"/>
      <c r="E1304" s="215"/>
      <c r="F1304" s="908" t="s">
        <v>37</v>
      </c>
      <c r="G1304" s="908" t="s">
        <v>37</v>
      </c>
      <c r="H1304" s="908"/>
      <c r="I1304" s="908"/>
      <c r="J1304" s="908" t="s">
        <v>37</v>
      </c>
      <c r="K1304" s="908"/>
      <c r="L1304" s="908"/>
      <c r="M1304" s="908"/>
      <c r="N1304" s="908" t="s">
        <v>37</v>
      </c>
      <c r="O1304" s="908"/>
      <c r="P1304" s="840" t="s">
        <v>2588</v>
      </c>
      <c r="Q1304" s="439" t="s">
        <v>2589</v>
      </c>
      <c r="R1304" s="92" t="s">
        <v>67</v>
      </c>
      <c r="S1304" s="19"/>
      <c r="T1304" s="19"/>
      <c r="U1304" s="19">
        <v>1</v>
      </c>
      <c r="V1304" s="19"/>
      <c r="X1304" s="143"/>
      <c r="Y1304" s="144"/>
      <c r="AB1304" s="137">
        <f t="shared" si="250"/>
        <v>1</v>
      </c>
      <c r="AC1304" s="137">
        <f t="shared" si="251"/>
        <v>0</v>
      </c>
      <c r="AD1304" s="137">
        <f t="shared" si="252"/>
        <v>0</v>
      </c>
      <c r="AE1304" s="137">
        <f t="shared" si="253"/>
        <v>1</v>
      </c>
      <c r="AF1304" s="137">
        <f t="shared" si="254"/>
        <v>0</v>
      </c>
      <c r="AG1304" s="137">
        <f t="shared" si="255"/>
        <v>0</v>
      </c>
      <c r="AH1304" s="137">
        <f t="shared" si="256"/>
        <v>0</v>
      </c>
      <c r="AI1304" s="137">
        <f t="shared" si="257"/>
        <v>1</v>
      </c>
      <c r="AJ1304" s="137">
        <f t="shared" si="258"/>
        <v>0</v>
      </c>
      <c r="AK1304" s="137">
        <f t="shared" si="259"/>
        <v>1</v>
      </c>
      <c r="AL1304" s="145"/>
      <c r="AM1304" s="133">
        <f t="shared" si="260"/>
        <v>0</v>
      </c>
      <c r="AO1304" s="133">
        <f t="shared" si="261"/>
        <v>1</v>
      </c>
    </row>
    <row r="1305" spans="1:41" s="133" customFormat="1" ht="22.5" customHeight="1">
      <c r="A1305" s="594">
        <v>1297</v>
      </c>
      <c r="B1305" s="405" t="s">
        <v>2565</v>
      </c>
      <c r="C1305" s="247" t="s">
        <v>2564</v>
      </c>
      <c r="D1305" s="247"/>
      <c r="E1305" s="215"/>
      <c r="F1305" s="908" t="s">
        <v>37</v>
      </c>
      <c r="G1305" s="908" t="s">
        <v>37</v>
      </c>
      <c r="H1305" s="908"/>
      <c r="I1305" s="908"/>
      <c r="J1305" s="908" t="s">
        <v>37</v>
      </c>
      <c r="K1305" s="908"/>
      <c r="L1305" s="908"/>
      <c r="M1305" s="908"/>
      <c r="N1305" s="908" t="s">
        <v>37</v>
      </c>
      <c r="O1305" s="908"/>
      <c r="P1305" s="840" t="s">
        <v>1812</v>
      </c>
      <c r="Q1305" s="439" t="s">
        <v>2589</v>
      </c>
      <c r="R1305" s="92" t="s">
        <v>68</v>
      </c>
      <c r="S1305" s="19"/>
      <c r="T1305" s="19"/>
      <c r="U1305" s="19">
        <v>1</v>
      </c>
      <c r="V1305" s="19"/>
      <c r="X1305" s="143"/>
      <c r="Y1305" s="144"/>
      <c r="AB1305" s="137">
        <f t="shared" si="250"/>
        <v>1</v>
      </c>
      <c r="AC1305" s="137">
        <f t="shared" si="251"/>
        <v>0</v>
      </c>
      <c r="AD1305" s="137">
        <f t="shared" si="252"/>
        <v>0</v>
      </c>
      <c r="AE1305" s="137">
        <f t="shared" si="253"/>
        <v>1</v>
      </c>
      <c r="AF1305" s="137">
        <f t="shared" si="254"/>
        <v>0</v>
      </c>
      <c r="AG1305" s="137">
        <f t="shared" si="255"/>
        <v>0</v>
      </c>
      <c r="AH1305" s="137">
        <f t="shared" si="256"/>
        <v>0</v>
      </c>
      <c r="AI1305" s="137">
        <f t="shared" si="257"/>
        <v>1</v>
      </c>
      <c r="AJ1305" s="137">
        <f t="shared" si="258"/>
        <v>0</v>
      </c>
      <c r="AK1305" s="137">
        <f t="shared" si="259"/>
        <v>1</v>
      </c>
      <c r="AL1305" s="145"/>
      <c r="AM1305" s="133">
        <f t="shared" si="260"/>
        <v>0</v>
      </c>
      <c r="AO1305" s="133">
        <f t="shared" si="261"/>
        <v>1</v>
      </c>
    </row>
    <row r="1306" spans="1:41" s="133" customFormat="1" ht="22.5" customHeight="1">
      <c r="A1306" s="594">
        <v>1298</v>
      </c>
      <c r="B1306" s="405" t="s">
        <v>2566</v>
      </c>
      <c r="C1306" s="247" t="s">
        <v>2564</v>
      </c>
      <c r="D1306" s="247"/>
      <c r="E1306" s="215"/>
      <c r="F1306" s="908" t="s">
        <v>37</v>
      </c>
      <c r="G1306" s="908" t="s">
        <v>37</v>
      </c>
      <c r="H1306" s="908"/>
      <c r="I1306" s="908"/>
      <c r="J1306" s="908" t="s">
        <v>37</v>
      </c>
      <c r="K1306" s="908"/>
      <c r="L1306" s="908"/>
      <c r="M1306" s="908"/>
      <c r="N1306" s="908" t="s">
        <v>37</v>
      </c>
      <c r="O1306" s="908"/>
      <c r="P1306" s="840" t="s">
        <v>1812</v>
      </c>
      <c r="Q1306" s="439" t="s">
        <v>2589</v>
      </c>
      <c r="R1306" s="92" t="s">
        <v>67</v>
      </c>
      <c r="S1306" s="19"/>
      <c r="T1306" s="19"/>
      <c r="U1306" s="19">
        <v>1</v>
      </c>
      <c r="V1306" s="19"/>
      <c r="X1306" s="143"/>
      <c r="Y1306" s="144"/>
      <c r="AB1306" s="137">
        <f t="shared" si="250"/>
        <v>1</v>
      </c>
      <c r="AC1306" s="137">
        <f t="shared" si="251"/>
        <v>0</v>
      </c>
      <c r="AD1306" s="137">
        <f t="shared" si="252"/>
        <v>0</v>
      </c>
      <c r="AE1306" s="137">
        <f t="shared" si="253"/>
        <v>1</v>
      </c>
      <c r="AF1306" s="137">
        <f t="shared" si="254"/>
        <v>0</v>
      </c>
      <c r="AG1306" s="137">
        <f t="shared" si="255"/>
        <v>0</v>
      </c>
      <c r="AH1306" s="137">
        <f t="shared" si="256"/>
        <v>0</v>
      </c>
      <c r="AI1306" s="137">
        <f t="shared" si="257"/>
        <v>1</v>
      </c>
      <c r="AJ1306" s="137">
        <f t="shared" si="258"/>
        <v>0</v>
      </c>
      <c r="AK1306" s="137">
        <f t="shared" si="259"/>
        <v>1</v>
      </c>
      <c r="AL1306" s="145"/>
      <c r="AM1306" s="133">
        <f t="shared" si="260"/>
        <v>0</v>
      </c>
      <c r="AO1306" s="133">
        <f t="shared" si="261"/>
        <v>1</v>
      </c>
    </row>
    <row r="1307" spans="1:41" s="133" customFormat="1" ht="22.5" customHeight="1">
      <c r="A1307" s="594">
        <v>1299</v>
      </c>
      <c r="B1307" s="405" t="s">
        <v>2567</v>
      </c>
      <c r="C1307" s="247" t="s">
        <v>2564</v>
      </c>
      <c r="D1307" s="247"/>
      <c r="E1307" s="215"/>
      <c r="F1307" s="908" t="s">
        <v>37</v>
      </c>
      <c r="G1307" s="908" t="s">
        <v>37</v>
      </c>
      <c r="H1307" s="908"/>
      <c r="I1307" s="908"/>
      <c r="J1307" s="908" t="s">
        <v>37</v>
      </c>
      <c r="K1307" s="908"/>
      <c r="L1307" s="908"/>
      <c r="M1307" s="908"/>
      <c r="N1307" s="908" t="s">
        <v>37</v>
      </c>
      <c r="O1307" s="908"/>
      <c r="P1307" s="840" t="s">
        <v>1812</v>
      </c>
      <c r="Q1307" s="439" t="s">
        <v>2589</v>
      </c>
      <c r="R1307" s="92" t="s">
        <v>67</v>
      </c>
      <c r="S1307" s="19"/>
      <c r="T1307" s="19"/>
      <c r="U1307" s="19">
        <v>1</v>
      </c>
      <c r="V1307" s="19"/>
      <c r="X1307" s="143"/>
      <c r="Y1307" s="144"/>
      <c r="AB1307" s="137">
        <f t="shared" si="250"/>
        <v>1</v>
      </c>
      <c r="AC1307" s="137">
        <f t="shared" si="251"/>
        <v>0</v>
      </c>
      <c r="AD1307" s="137">
        <f t="shared" si="252"/>
        <v>0</v>
      </c>
      <c r="AE1307" s="137">
        <f t="shared" si="253"/>
        <v>1</v>
      </c>
      <c r="AF1307" s="137">
        <f t="shared" si="254"/>
        <v>0</v>
      </c>
      <c r="AG1307" s="137">
        <f t="shared" si="255"/>
        <v>0</v>
      </c>
      <c r="AH1307" s="137">
        <f t="shared" si="256"/>
        <v>0</v>
      </c>
      <c r="AI1307" s="137">
        <f t="shared" si="257"/>
        <v>1</v>
      </c>
      <c r="AJ1307" s="137">
        <f t="shared" si="258"/>
        <v>0</v>
      </c>
      <c r="AK1307" s="137">
        <f t="shared" si="259"/>
        <v>1</v>
      </c>
      <c r="AL1307" s="145"/>
      <c r="AM1307" s="133">
        <f t="shared" si="260"/>
        <v>0</v>
      </c>
      <c r="AO1307" s="133">
        <f t="shared" si="261"/>
        <v>1</v>
      </c>
    </row>
    <row r="1308" spans="1:41" s="133" customFormat="1" ht="25.5">
      <c r="A1308" s="594">
        <v>1300</v>
      </c>
      <c r="B1308" s="405" t="s">
        <v>2568</v>
      </c>
      <c r="C1308" s="247" t="s">
        <v>2564</v>
      </c>
      <c r="D1308" s="247"/>
      <c r="E1308" s="215"/>
      <c r="F1308" s="908" t="s">
        <v>37</v>
      </c>
      <c r="G1308" s="908" t="s">
        <v>37</v>
      </c>
      <c r="H1308" s="908"/>
      <c r="I1308" s="908" t="s">
        <v>37</v>
      </c>
      <c r="J1308" s="908" t="s">
        <v>37</v>
      </c>
      <c r="K1308" s="908"/>
      <c r="L1308" s="908"/>
      <c r="M1308" s="908"/>
      <c r="N1308" s="908" t="s">
        <v>37</v>
      </c>
      <c r="O1308" s="908"/>
      <c r="P1308" s="840" t="s">
        <v>1812</v>
      </c>
      <c r="Q1308" s="439" t="s">
        <v>2589</v>
      </c>
      <c r="R1308" s="92" t="s">
        <v>68</v>
      </c>
      <c r="S1308" s="19"/>
      <c r="T1308" s="19"/>
      <c r="U1308" s="19">
        <v>1</v>
      </c>
      <c r="V1308" s="19"/>
      <c r="X1308" s="143"/>
      <c r="Y1308" s="144"/>
      <c r="AB1308" s="137">
        <f t="shared" si="250"/>
        <v>1</v>
      </c>
      <c r="AC1308" s="137">
        <f t="shared" si="251"/>
        <v>0</v>
      </c>
      <c r="AD1308" s="137">
        <f t="shared" si="252"/>
        <v>1</v>
      </c>
      <c r="AE1308" s="137">
        <f t="shared" si="253"/>
        <v>1</v>
      </c>
      <c r="AF1308" s="137">
        <f t="shared" si="254"/>
        <v>0</v>
      </c>
      <c r="AG1308" s="137">
        <f t="shared" si="255"/>
        <v>0</v>
      </c>
      <c r="AH1308" s="137">
        <f t="shared" si="256"/>
        <v>0</v>
      </c>
      <c r="AI1308" s="137">
        <f t="shared" si="257"/>
        <v>1</v>
      </c>
      <c r="AJ1308" s="137">
        <f t="shared" si="258"/>
        <v>0</v>
      </c>
      <c r="AK1308" s="137">
        <f t="shared" si="259"/>
        <v>1</v>
      </c>
      <c r="AL1308" s="145"/>
      <c r="AM1308" s="133">
        <f t="shared" si="260"/>
        <v>0</v>
      </c>
      <c r="AO1308" s="133">
        <f t="shared" si="261"/>
        <v>1</v>
      </c>
    </row>
    <row r="1309" spans="1:41" s="133" customFormat="1" ht="25.5">
      <c r="A1309" s="594">
        <v>1301</v>
      </c>
      <c r="B1309" s="405" t="s">
        <v>2569</v>
      </c>
      <c r="C1309" s="247" t="s">
        <v>2570</v>
      </c>
      <c r="D1309" s="247"/>
      <c r="E1309" s="215"/>
      <c r="F1309" s="913" t="s">
        <v>37</v>
      </c>
      <c r="G1309" s="913" t="s">
        <v>37</v>
      </c>
      <c r="H1309" s="913"/>
      <c r="I1309" s="913" t="s">
        <v>37</v>
      </c>
      <c r="J1309" s="913" t="s">
        <v>37</v>
      </c>
      <c r="K1309" s="913"/>
      <c r="L1309" s="913"/>
      <c r="M1309" s="913"/>
      <c r="N1309" s="913" t="s">
        <v>37</v>
      </c>
      <c r="O1309" s="913" t="s">
        <v>37</v>
      </c>
      <c r="P1309" s="840" t="s">
        <v>1812</v>
      </c>
      <c r="Q1309" s="439" t="s">
        <v>2589</v>
      </c>
      <c r="R1309" s="92" t="s">
        <v>68</v>
      </c>
      <c r="S1309" s="19"/>
      <c r="T1309" s="19"/>
      <c r="U1309" s="19">
        <v>1</v>
      </c>
      <c r="V1309" s="19"/>
      <c r="X1309" s="143"/>
      <c r="Y1309" s="144"/>
      <c r="AB1309" s="137">
        <f t="shared" si="250"/>
        <v>1</v>
      </c>
      <c r="AC1309" s="137">
        <f t="shared" si="251"/>
        <v>0</v>
      </c>
      <c r="AD1309" s="137">
        <f t="shared" si="252"/>
        <v>1</v>
      </c>
      <c r="AE1309" s="137">
        <f t="shared" si="253"/>
        <v>1</v>
      </c>
      <c r="AF1309" s="137">
        <f t="shared" si="254"/>
        <v>0</v>
      </c>
      <c r="AG1309" s="137">
        <f t="shared" si="255"/>
        <v>0</v>
      </c>
      <c r="AH1309" s="137">
        <f t="shared" si="256"/>
        <v>0</v>
      </c>
      <c r="AI1309" s="137">
        <f t="shared" si="257"/>
        <v>1</v>
      </c>
      <c r="AJ1309" s="137">
        <f t="shared" si="258"/>
        <v>1</v>
      </c>
      <c r="AK1309" s="137">
        <f t="shared" si="259"/>
        <v>1</v>
      </c>
      <c r="AL1309" s="145"/>
      <c r="AM1309" s="133">
        <f t="shared" si="260"/>
        <v>0</v>
      </c>
      <c r="AO1309" s="133">
        <f t="shared" si="261"/>
        <v>1</v>
      </c>
    </row>
    <row r="1310" spans="1:41" s="133" customFormat="1" ht="38.25">
      <c r="A1310" s="594">
        <v>1302</v>
      </c>
      <c r="B1310" s="32" t="s">
        <v>2590</v>
      </c>
      <c r="C1310" s="247" t="s">
        <v>2591</v>
      </c>
      <c r="D1310" s="247" t="s">
        <v>66</v>
      </c>
      <c r="E1310" s="208" t="s">
        <v>1378</v>
      </c>
      <c r="F1310" s="12">
        <v>7</v>
      </c>
      <c r="G1310" s="15" t="s">
        <v>37</v>
      </c>
      <c r="H1310" s="15"/>
      <c r="I1310" s="15"/>
      <c r="J1310" s="15"/>
      <c r="K1310" s="15"/>
      <c r="L1310" s="15"/>
      <c r="M1310" s="15"/>
      <c r="N1310" s="15"/>
      <c r="O1310" s="15"/>
      <c r="P1310" s="840"/>
      <c r="Q1310" s="12" t="s">
        <v>2633</v>
      </c>
      <c r="R1310" s="15" t="s">
        <v>67</v>
      </c>
      <c r="S1310" s="19"/>
      <c r="T1310" s="19">
        <v>1</v>
      </c>
      <c r="U1310" s="19"/>
      <c r="V1310" s="19"/>
      <c r="X1310" s="143"/>
      <c r="Y1310" s="144"/>
      <c r="AB1310" s="137">
        <f t="shared" si="250"/>
        <v>1</v>
      </c>
      <c r="AC1310" s="137">
        <f t="shared" si="251"/>
        <v>0</v>
      </c>
      <c r="AD1310" s="137">
        <f t="shared" si="252"/>
        <v>0</v>
      </c>
      <c r="AE1310" s="137">
        <f t="shared" si="253"/>
        <v>0</v>
      </c>
      <c r="AF1310" s="137">
        <f t="shared" si="254"/>
        <v>0</v>
      </c>
      <c r="AG1310" s="137">
        <f t="shared" si="255"/>
        <v>0</v>
      </c>
      <c r="AH1310" s="137">
        <f t="shared" si="256"/>
        <v>0</v>
      </c>
      <c r="AI1310" s="137">
        <f t="shared" si="257"/>
        <v>0</v>
      </c>
      <c r="AJ1310" s="137">
        <f t="shared" si="258"/>
        <v>0</v>
      </c>
      <c r="AK1310" s="137">
        <f t="shared" si="259"/>
        <v>0</v>
      </c>
      <c r="AL1310" s="145"/>
      <c r="AM1310" s="133">
        <f t="shared" si="260"/>
        <v>0</v>
      </c>
      <c r="AO1310" s="133">
        <f t="shared" si="261"/>
        <v>0</v>
      </c>
    </row>
    <row r="1311" spans="1:41" s="133" customFormat="1" ht="38.25">
      <c r="A1311" s="594">
        <v>1303</v>
      </c>
      <c r="B1311" s="408" t="s">
        <v>2592</v>
      </c>
      <c r="C1311" s="247" t="s">
        <v>2593</v>
      </c>
      <c r="D1311" s="247" t="s">
        <v>79</v>
      </c>
      <c r="E1311" s="208" t="s">
        <v>1378</v>
      </c>
      <c r="F1311" s="12">
        <v>7</v>
      </c>
      <c r="G1311" s="15" t="s">
        <v>37</v>
      </c>
      <c r="H1311" s="15"/>
      <c r="I1311" s="15"/>
      <c r="J1311" s="15"/>
      <c r="K1311" s="15"/>
      <c r="L1311" s="15"/>
      <c r="M1311" s="15"/>
      <c r="N1311" s="15"/>
      <c r="O1311" s="15"/>
      <c r="P1311" s="840"/>
      <c r="Q1311" s="12" t="s">
        <v>2633</v>
      </c>
      <c r="R1311" s="15" t="s">
        <v>68</v>
      </c>
      <c r="S1311" s="19"/>
      <c r="T1311" s="19">
        <v>1</v>
      </c>
      <c r="U1311" s="19"/>
      <c r="V1311" s="19"/>
      <c r="X1311" s="143"/>
      <c r="Y1311" s="144"/>
      <c r="AB1311" s="137">
        <f t="shared" si="250"/>
        <v>1</v>
      </c>
      <c r="AC1311" s="137">
        <f t="shared" si="251"/>
        <v>0</v>
      </c>
      <c r="AD1311" s="137">
        <f t="shared" si="252"/>
        <v>0</v>
      </c>
      <c r="AE1311" s="137">
        <f t="shared" si="253"/>
        <v>0</v>
      </c>
      <c r="AF1311" s="137">
        <f t="shared" si="254"/>
        <v>0</v>
      </c>
      <c r="AG1311" s="137">
        <f t="shared" si="255"/>
        <v>0</v>
      </c>
      <c r="AH1311" s="137">
        <f t="shared" si="256"/>
        <v>0</v>
      </c>
      <c r="AI1311" s="137">
        <f t="shared" si="257"/>
        <v>0</v>
      </c>
      <c r="AJ1311" s="137">
        <f t="shared" si="258"/>
        <v>0</v>
      </c>
      <c r="AK1311" s="137">
        <f t="shared" si="259"/>
        <v>0</v>
      </c>
      <c r="AL1311" s="145"/>
      <c r="AM1311" s="133">
        <f t="shared" si="260"/>
        <v>0</v>
      </c>
      <c r="AO1311" s="133">
        <f t="shared" si="261"/>
        <v>0</v>
      </c>
    </row>
    <row r="1312" spans="1:41" s="133" customFormat="1" ht="38.25">
      <c r="A1312" s="594">
        <v>1304</v>
      </c>
      <c r="B1312" s="32" t="s">
        <v>2594</v>
      </c>
      <c r="C1312" s="247" t="s">
        <v>2595</v>
      </c>
      <c r="D1312" s="247" t="s">
        <v>79</v>
      </c>
      <c r="E1312" s="208" t="s">
        <v>1378</v>
      </c>
      <c r="F1312" s="12">
        <v>7</v>
      </c>
      <c r="G1312" s="15" t="s">
        <v>37</v>
      </c>
      <c r="H1312" s="15"/>
      <c r="I1312" s="15"/>
      <c r="J1312" s="15"/>
      <c r="K1312" s="15"/>
      <c r="L1312" s="15"/>
      <c r="M1312" s="15"/>
      <c r="N1312" s="15"/>
      <c r="O1312" s="15"/>
      <c r="P1312" s="840"/>
      <c r="Q1312" s="12" t="s">
        <v>2633</v>
      </c>
      <c r="R1312" s="15" t="s">
        <v>68</v>
      </c>
      <c r="S1312" s="19"/>
      <c r="T1312" s="19">
        <v>1</v>
      </c>
      <c r="U1312" s="19"/>
      <c r="V1312" s="19"/>
      <c r="X1312" s="143"/>
      <c r="Y1312" s="144"/>
      <c r="AB1312" s="137">
        <f t="shared" si="250"/>
        <v>1</v>
      </c>
      <c r="AC1312" s="137">
        <f t="shared" si="251"/>
        <v>0</v>
      </c>
      <c r="AD1312" s="137">
        <f t="shared" si="252"/>
        <v>0</v>
      </c>
      <c r="AE1312" s="137">
        <f t="shared" si="253"/>
        <v>0</v>
      </c>
      <c r="AF1312" s="137">
        <f t="shared" si="254"/>
        <v>0</v>
      </c>
      <c r="AG1312" s="137">
        <f t="shared" si="255"/>
        <v>0</v>
      </c>
      <c r="AH1312" s="137">
        <f t="shared" si="256"/>
        <v>0</v>
      </c>
      <c r="AI1312" s="137">
        <f t="shared" si="257"/>
        <v>0</v>
      </c>
      <c r="AJ1312" s="137">
        <f t="shared" si="258"/>
        <v>0</v>
      </c>
      <c r="AK1312" s="137">
        <f t="shared" si="259"/>
        <v>0</v>
      </c>
      <c r="AL1312" s="145"/>
      <c r="AM1312" s="133">
        <f t="shared" si="260"/>
        <v>0</v>
      </c>
      <c r="AO1312" s="133">
        <f t="shared" si="261"/>
        <v>0</v>
      </c>
    </row>
    <row r="1313" spans="1:41" s="133" customFormat="1" ht="38.25">
      <c r="A1313" s="594">
        <v>1305</v>
      </c>
      <c r="B1313" s="32" t="s">
        <v>2596</v>
      </c>
      <c r="C1313" s="247" t="s">
        <v>2597</v>
      </c>
      <c r="D1313" s="247" t="s">
        <v>66</v>
      </c>
      <c r="E1313" s="208" t="s">
        <v>1378</v>
      </c>
      <c r="F1313" s="12">
        <v>7</v>
      </c>
      <c r="G1313" s="15" t="s">
        <v>37</v>
      </c>
      <c r="H1313" s="15"/>
      <c r="I1313" s="15"/>
      <c r="J1313" s="15"/>
      <c r="K1313" s="15"/>
      <c r="L1313" s="15"/>
      <c r="M1313" s="15"/>
      <c r="N1313" s="15"/>
      <c r="O1313" s="15"/>
      <c r="P1313" s="840"/>
      <c r="Q1313" s="12" t="s">
        <v>2633</v>
      </c>
      <c r="R1313" s="15" t="s">
        <v>67</v>
      </c>
      <c r="S1313" s="19"/>
      <c r="T1313" s="19">
        <v>1</v>
      </c>
      <c r="U1313" s="19"/>
      <c r="V1313" s="19"/>
      <c r="X1313" s="143"/>
      <c r="Y1313" s="144"/>
      <c r="AB1313" s="137">
        <f t="shared" si="250"/>
        <v>1</v>
      </c>
      <c r="AC1313" s="137">
        <f t="shared" si="251"/>
        <v>0</v>
      </c>
      <c r="AD1313" s="137">
        <f t="shared" si="252"/>
        <v>0</v>
      </c>
      <c r="AE1313" s="137">
        <f t="shared" si="253"/>
        <v>0</v>
      </c>
      <c r="AF1313" s="137">
        <f t="shared" si="254"/>
        <v>0</v>
      </c>
      <c r="AG1313" s="137">
        <f t="shared" si="255"/>
        <v>0</v>
      </c>
      <c r="AH1313" s="137">
        <f t="shared" si="256"/>
        <v>0</v>
      </c>
      <c r="AI1313" s="137">
        <f t="shared" si="257"/>
        <v>0</v>
      </c>
      <c r="AJ1313" s="137">
        <f t="shared" si="258"/>
        <v>0</v>
      </c>
      <c r="AK1313" s="137">
        <f t="shared" si="259"/>
        <v>0</v>
      </c>
      <c r="AL1313" s="145"/>
      <c r="AM1313" s="133">
        <f t="shared" si="260"/>
        <v>0</v>
      </c>
      <c r="AO1313" s="133">
        <f t="shared" si="261"/>
        <v>0</v>
      </c>
    </row>
    <row r="1314" spans="1:41" s="133" customFormat="1" ht="51">
      <c r="A1314" s="594">
        <v>1306</v>
      </c>
      <c r="B1314" s="32" t="s">
        <v>2598</v>
      </c>
      <c r="C1314" s="247" t="s">
        <v>2599</v>
      </c>
      <c r="D1314" s="247" t="s">
        <v>66</v>
      </c>
      <c r="E1314" s="12">
        <v>2017</v>
      </c>
      <c r="F1314" s="12">
        <v>7</v>
      </c>
      <c r="G1314" s="15" t="s">
        <v>37</v>
      </c>
      <c r="H1314" s="15"/>
      <c r="I1314" s="15"/>
      <c r="J1314" s="15"/>
      <c r="K1314" s="15"/>
      <c r="L1314" s="15"/>
      <c r="M1314" s="15"/>
      <c r="N1314" s="15"/>
      <c r="O1314" s="15"/>
      <c r="P1314" s="840"/>
      <c r="Q1314" s="12" t="s">
        <v>2633</v>
      </c>
      <c r="R1314" s="15" t="s">
        <v>67</v>
      </c>
      <c r="S1314" s="19"/>
      <c r="T1314" s="19">
        <v>1</v>
      </c>
      <c r="U1314" s="19"/>
      <c r="V1314" s="19"/>
      <c r="X1314" s="143"/>
      <c r="Y1314" s="144"/>
      <c r="AB1314" s="137">
        <f t="shared" si="250"/>
        <v>1</v>
      </c>
      <c r="AC1314" s="137">
        <f t="shared" si="251"/>
        <v>0</v>
      </c>
      <c r="AD1314" s="137">
        <f t="shared" si="252"/>
        <v>0</v>
      </c>
      <c r="AE1314" s="137">
        <f t="shared" si="253"/>
        <v>0</v>
      </c>
      <c r="AF1314" s="137">
        <f t="shared" si="254"/>
        <v>0</v>
      </c>
      <c r="AG1314" s="137">
        <f t="shared" si="255"/>
        <v>0</v>
      </c>
      <c r="AH1314" s="137">
        <f t="shared" si="256"/>
        <v>0</v>
      </c>
      <c r="AI1314" s="137">
        <f t="shared" si="257"/>
        <v>0</v>
      </c>
      <c r="AJ1314" s="137">
        <f t="shared" si="258"/>
        <v>0</v>
      </c>
      <c r="AK1314" s="137">
        <f t="shared" si="259"/>
        <v>0</v>
      </c>
      <c r="AL1314" s="145"/>
      <c r="AM1314" s="133">
        <f t="shared" si="260"/>
        <v>0</v>
      </c>
      <c r="AO1314" s="133">
        <f t="shared" si="261"/>
        <v>0</v>
      </c>
    </row>
    <row r="1315" spans="1:41" s="133" customFormat="1" ht="25.5">
      <c r="A1315" s="594">
        <v>1307</v>
      </c>
      <c r="B1315" s="32" t="s">
        <v>2600</v>
      </c>
      <c r="C1315" s="247" t="s">
        <v>2601</v>
      </c>
      <c r="D1315" s="247" t="s">
        <v>66</v>
      </c>
      <c r="E1315" s="208" t="s">
        <v>1378</v>
      </c>
      <c r="F1315" s="12">
        <v>10</v>
      </c>
      <c r="G1315" s="15" t="s">
        <v>37</v>
      </c>
      <c r="H1315" s="15"/>
      <c r="I1315" s="15"/>
      <c r="J1315" s="15"/>
      <c r="K1315" s="15"/>
      <c r="L1315" s="15"/>
      <c r="M1315" s="15"/>
      <c r="N1315" s="15"/>
      <c r="O1315" s="15"/>
      <c r="P1315" s="840"/>
      <c r="Q1315" s="12" t="s">
        <v>2633</v>
      </c>
      <c r="R1315" s="15" t="s">
        <v>67</v>
      </c>
      <c r="S1315" s="19"/>
      <c r="T1315" s="19">
        <v>1</v>
      </c>
      <c r="U1315" s="19"/>
      <c r="V1315" s="19"/>
      <c r="X1315" s="143"/>
      <c r="Y1315" s="144"/>
      <c r="AB1315" s="137">
        <f t="shared" si="250"/>
        <v>1</v>
      </c>
      <c r="AC1315" s="137">
        <f t="shared" si="251"/>
        <v>0</v>
      </c>
      <c r="AD1315" s="137">
        <f t="shared" si="252"/>
        <v>0</v>
      </c>
      <c r="AE1315" s="137">
        <f t="shared" si="253"/>
        <v>0</v>
      </c>
      <c r="AF1315" s="137">
        <f t="shared" si="254"/>
        <v>0</v>
      </c>
      <c r="AG1315" s="137">
        <f t="shared" si="255"/>
        <v>0</v>
      </c>
      <c r="AH1315" s="137">
        <f t="shared" si="256"/>
        <v>0</v>
      </c>
      <c r="AI1315" s="137">
        <f t="shared" si="257"/>
        <v>0</v>
      </c>
      <c r="AJ1315" s="137">
        <f t="shared" si="258"/>
        <v>0</v>
      </c>
      <c r="AK1315" s="137">
        <f t="shared" si="259"/>
        <v>0</v>
      </c>
      <c r="AL1315" s="145"/>
      <c r="AM1315" s="133">
        <f t="shared" si="260"/>
        <v>0</v>
      </c>
      <c r="AO1315" s="133">
        <f t="shared" si="261"/>
        <v>0</v>
      </c>
    </row>
    <row r="1316" spans="1:41" s="133" customFormat="1" ht="25.5">
      <c r="A1316" s="594">
        <v>1308</v>
      </c>
      <c r="B1316" s="32" t="s">
        <v>2602</v>
      </c>
      <c r="C1316" s="247" t="s">
        <v>2603</v>
      </c>
      <c r="D1316" s="247" t="s">
        <v>2604</v>
      </c>
      <c r="E1316" s="208" t="s">
        <v>1378</v>
      </c>
      <c r="F1316" s="12">
        <v>12</v>
      </c>
      <c r="G1316" s="15" t="s">
        <v>37</v>
      </c>
      <c r="H1316" s="13"/>
      <c r="I1316" s="13"/>
      <c r="J1316" s="13"/>
      <c r="K1316" s="13"/>
      <c r="L1316" s="13"/>
      <c r="M1316" s="13"/>
      <c r="N1316" s="13"/>
      <c r="O1316" s="13"/>
      <c r="P1316" s="840"/>
      <c r="Q1316" s="12" t="s">
        <v>2633</v>
      </c>
      <c r="R1316" s="13" t="s">
        <v>67</v>
      </c>
      <c r="S1316" s="19"/>
      <c r="T1316" s="19">
        <v>1</v>
      </c>
      <c r="U1316" s="19"/>
      <c r="V1316" s="19"/>
      <c r="X1316" s="143"/>
      <c r="Y1316" s="144"/>
      <c r="AB1316" s="137">
        <f t="shared" si="250"/>
        <v>1</v>
      </c>
      <c r="AC1316" s="137">
        <f t="shared" si="251"/>
        <v>0</v>
      </c>
      <c r="AD1316" s="137">
        <f t="shared" si="252"/>
        <v>0</v>
      </c>
      <c r="AE1316" s="137">
        <f t="shared" si="253"/>
        <v>0</v>
      </c>
      <c r="AF1316" s="137">
        <f t="shared" si="254"/>
        <v>0</v>
      </c>
      <c r="AG1316" s="137">
        <f t="shared" si="255"/>
        <v>0</v>
      </c>
      <c r="AH1316" s="137">
        <f t="shared" si="256"/>
        <v>0</v>
      </c>
      <c r="AI1316" s="137">
        <f t="shared" si="257"/>
        <v>0</v>
      </c>
      <c r="AJ1316" s="137">
        <f t="shared" si="258"/>
        <v>0</v>
      </c>
      <c r="AK1316" s="137">
        <f t="shared" si="259"/>
        <v>0</v>
      </c>
      <c r="AL1316" s="145"/>
      <c r="AM1316" s="133">
        <f t="shared" si="260"/>
        <v>0</v>
      </c>
      <c r="AO1316" s="133">
        <f t="shared" si="261"/>
        <v>0</v>
      </c>
    </row>
    <row r="1317" spans="1:41" s="133" customFormat="1" ht="25.5">
      <c r="A1317" s="594">
        <v>1309</v>
      </c>
      <c r="B1317" s="32" t="s">
        <v>2605</v>
      </c>
      <c r="C1317" s="247" t="s">
        <v>2606</v>
      </c>
      <c r="D1317" s="247" t="s">
        <v>66</v>
      </c>
      <c r="E1317" s="208" t="s">
        <v>1378</v>
      </c>
      <c r="F1317" s="12">
        <v>12</v>
      </c>
      <c r="G1317" s="15" t="s">
        <v>37</v>
      </c>
      <c r="H1317" s="15"/>
      <c r="I1317" s="15"/>
      <c r="J1317" s="15"/>
      <c r="K1317" s="15"/>
      <c r="L1317" s="15"/>
      <c r="M1317" s="15"/>
      <c r="N1317" s="15"/>
      <c r="O1317" s="15"/>
      <c r="P1317" s="840"/>
      <c r="Q1317" s="12" t="s">
        <v>2633</v>
      </c>
      <c r="R1317" s="15" t="s">
        <v>67</v>
      </c>
      <c r="S1317" s="19"/>
      <c r="T1317" s="19">
        <v>1</v>
      </c>
      <c r="U1317" s="19"/>
      <c r="V1317" s="19"/>
      <c r="X1317" s="143"/>
      <c r="Y1317" s="144"/>
      <c r="AB1317" s="137">
        <f t="shared" si="250"/>
        <v>1</v>
      </c>
      <c r="AC1317" s="137">
        <f t="shared" si="251"/>
        <v>0</v>
      </c>
      <c r="AD1317" s="137">
        <f t="shared" si="252"/>
        <v>0</v>
      </c>
      <c r="AE1317" s="137">
        <f t="shared" si="253"/>
        <v>0</v>
      </c>
      <c r="AF1317" s="137">
        <f t="shared" si="254"/>
        <v>0</v>
      </c>
      <c r="AG1317" s="137">
        <f t="shared" si="255"/>
        <v>0</v>
      </c>
      <c r="AH1317" s="137">
        <f t="shared" si="256"/>
        <v>0</v>
      </c>
      <c r="AI1317" s="137">
        <f t="shared" si="257"/>
        <v>0</v>
      </c>
      <c r="AJ1317" s="137">
        <f t="shared" si="258"/>
        <v>0</v>
      </c>
      <c r="AK1317" s="137">
        <f t="shared" si="259"/>
        <v>0</v>
      </c>
      <c r="AL1317" s="145"/>
      <c r="AM1317" s="133">
        <f t="shared" si="260"/>
        <v>0</v>
      </c>
      <c r="AO1317" s="133">
        <f t="shared" si="261"/>
        <v>0</v>
      </c>
    </row>
    <row r="1318" spans="1:41" s="133" customFormat="1" ht="38.25">
      <c r="A1318" s="594">
        <v>1310</v>
      </c>
      <c r="B1318" s="408" t="s">
        <v>2607</v>
      </c>
      <c r="C1318" s="247" t="s">
        <v>2608</v>
      </c>
      <c r="D1318" s="247" t="s">
        <v>1013</v>
      </c>
      <c r="E1318" s="12">
        <v>2015</v>
      </c>
      <c r="F1318" s="12">
        <v>10</v>
      </c>
      <c r="G1318" s="15" t="s">
        <v>37</v>
      </c>
      <c r="H1318" s="15"/>
      <c r="I1318" s="15"/>
      <c r="J1318" s="15"/>
      <c r="K1318" s="15"/>
      <c r="L1318" s="15"/>
      <c r="M1318" s="15"/>
      <c r="N1318" s="15"/>
      <c r="O1318" s="15"/>
      <c r="P1318" s="840"/>
      <c r="Q1318" s="12" t="s">
        <v>2633</v>
      </c>
      <c r="R1318" s="15" t="s">
        <v>68</v>
      </c>
      <c r="S1318" s="19"/>
      <c r="T1318" s="19">
        <v>1</v>
      </c>
      <c r="U1318" s="19"/>
      <c r="V1318" s="19"/>
      <c r="X1318" s="143"/>
      <c r="Y1318" s="144"/>
      <c r="AB1318" s="137">
        <f t="shared" si="250"/>
        <v>1</v>
      </c>
      <c r="AC1318" s="137">
        <f t="shared" si="251"/>
        <v>0</v>
      </c>
      <c r="AD1318" s="137">
        <f t="shared" si="252"/>
        <v>0</v>
      </c>
      <c r="AE1318" s="137">
        <f t="shared" si="253"/>
        <v>0</v>
      </c>
      <c r="AF1318" s="137">
        <f t="shared" si="254"/>
        <v>0</v>
      </c>
      <c r="AG1318" s="137">
        <f t="shared" si="255"/>
        <v>0</v>
      </c>
      <c r="AH1318" s="137">
        <f t="shared" si="256"/>
        <v>0</v>
      </c>
      <c r="AI1318" s="137">
        <f t="shared" si="257"/>
        <v>0</v>
      </c>
      <c r="AJ1318" s="137">
        <f t="shared" si="258"/>
        <v>0</v>
      </c>
      <c r="AK1318" s="137">
        <f t="shared" si="259"/>
        <v>0</v>
      </c>
      <c r="AL1318" s="145"/>
      <c r="AM1318" s="133">
        <f t="shared" si="260"/>
        <v>0</v>
      </c>
      <c r="AO1318" s="133">
        <f t="shared" si="261"/>
        <v>0</v>
      </c>
    </row>
    <row r="1319" spans="1:41" s="133" customFormat="1" ht="38.25">
      <c r="A1319" s="594">
        <v>1311</v>
      </c>
      <c r="B1319" s="32" t="s">
        <v>2609</v>
      </c>
      <c r="C1319" s="247" t="s">
        <v>2610</v>
      </c>
      <c r="D1319" s="247" t="s">
        <v>66</v>
      </c>
      <c r="E1319" s="209">
        <v>2015</v>
      </c>
      <c r="F1319" s="12">
        <v>7</v>
      </c>
      <c r="G1319" s="15" t="s">
        <v>37</v>
      </c>
      <c r="H1319" s="15"/>
      <c r="I1319" s="15"/>
      <c r="J1319" s="15"/>
      <c r="K1319" s="15"/>
      <c r="L1319" s="15"/>
      <c r="M1319" s="15"/>
      <c r="N1319" s="15"/>
      <c r="O1319" s="15"/>
      <c r="P1319" s="840"/>
      <c r="Q1319" s="12" t="s">
        <v>2633</v>
      </c>
      <c r="R1319" s="15" t="s">
        <v>68</v>
      </c>
      <c r="S1319" s="19"/>
      <c r="T1319" s="19">
        <v>1</v>
      </c>
      <c r="U1319" s="19"/>
      <c r="V1319" s="19"/>
      <c r="X1319" s="143"/>
      <c r="Y1319" s="144"/>
      <c r="AB1319" s="137">
        <f t="shared" si="250"/>
        <v>1</v>
      </c>
      <c r="AC1319" s="137">
        <f t="shared" si="251"/>
        <v>0</v>
      </c>
      <c r="AD1319" s="137">
        <f t="shared" si="252"/>
        <v>0</v>
      </c>
      <c r="AE1319" s="137">
        <f t="shared" si="253"/>
        <v>0</v>
      </c>
      <c r="AF1319" s="137">
        <f t="shared" si="254"/>
        <v>0</v>
      </c>
      <c r="AG1319" s="137">
        <f t="shared" si="255"/>
        <v>0</v>
      </c>
      <c r="AH1319" s="137">
        <f t="shared" si="256"/>
        <v>0</v>
      </c>
      <c r="AI1319" s="137">
        <f t="shared" si="257"/>
        <v>0</v>
      </c>
      <c r="AJ1319" s="137">
        <f t="shared" si="258"/>
        <v>0</v>
      </c>
      <c r="AK1319" s="137">
        <f t="shared" si="259"/>
        <v>0</v>
      </c>
      <c r="AL1319" s="145"/>
      <c r="AM1319" s="133">
        <f t="shared" si="260"/>
        <v>0</v>
      </c>
      <c r="AO1319" s="133">
        <f t="shared" si="261"/>
        <v>0</v>
      </c>
    </row>
    <row r="1320" spans="1:41" s="133" customFormat="1" ht="25.5">
      <c r="A1320" s="594">
        <v>1312</v>
      </c>
      <c r="B1320" s="222" t="s">
        <v>2611</v>
      </c>
      <c r="C1320" s="247" t="s">
        <v>2612</v>
      </c>
      <c r="D1320" s="247" t="s">
        <v>106</v>
      </c>
      <c r="E1320" s="208" t="s">
        <v>1378</v>
      </c>
      <c r="F1320" s="12">
        <v>7</v>
      </c>
      <c r="G1320" s="15" t="s">
        <v>37</v>
      </c>
      <c r="H1320" s="15"/>
      <c r="I1320" s="15"/>
      <c r="J1320" s="15"/>
      <c r="K1320" s="15"/>
      <c r="L1320" s="15"/>
      <c r="M1320" s="15"/>
      <c r="N1320" s="15"/>
      <c r="O1320" s="15"/>
      <c r="P1320" s="840"/>
      <c r="Q1320" s="12" t="s">
        <v>2633</v>
      </c>
      <c r="R1320" s="15" t="s">
        <v>68</v>
      </c>
      <c r="S1320" s="19"/>
      <c r="T1320" s="19">
        <v>1</v>
      </c>
      <c r="U1320" s="19"/>
      <c r="V1320" s="19"/>
      <c r="X1320" s="143"/>
      <c r="Y1320" s="144"/>
      <c r="AB1320" s="137">
        <f t="shared" si="250"/>
        <v>1</v>
      </c>
      <c r="AC1320" s="137">
        <f t="shared" si="251"/>
        <v>0</v>
      </c>
      <c r="AD1320" s="137">
        <f t="shared" si="252"/>
        <v>0</v>
      </c>
      <c r="AE1320" s="137">
        <f t="shared" si="253"/>
        <v>0</v>
      </c>
      <c r="AF1320" s="137">
        <f t="shared" si="254"/>
        <v>0</v>
      </c>
      <c r="AG1320" s="137">
        <f t="shared" si="255"/>
        <v>0</v>
      </c>
      <c r="AH1320" s="137">
        <f t="shared" si="256"/>
        <v>0</v>
      </c>
      <c r="AI1320" s="137">
        <f t="shared" si="257"/>
        <v>0</v>
      </c>
      <c r="AJ1320" s="137">
        <f t="shared" si="258"/>
        <v>0</v>
      </c>
      <c r="AK1320" s="137">
        <f t="shared" si="259"/>
        <v>0</v>
      </c>
      <c r="AL1320" s="145"/>
      <c r="AM1320" s="133">
        <f t="shared" si="260"/>
        <v>0</v>
      </c>
      <c r="AO1320" s="133">
        <f t="shared" si="261"/>
        <v>0</v>
      </c>
    </row>
    <row r="1321" spans="1:41" s="133" customFormat="1" ht="51">
      <c r="A1321" s="594">
        <v>1313</v>
      </c>
      <c r="B1321" s="222" t="s">
        <v>2613</v>
      </c>
      <c r="C1321" s="247" t="s">
        <v>2614</v>
      </c>
      <c r="D1321" s="247" t="s">
        <v>66</v>
      </c>
      <c r="E1321" s="208" t="s">
        <v>1378</v>
      </c>
      <c r="F1321" s="12">
        <v>7</v>
      </c>
      <c r="G1321" s="15" t="s">
        <v>37</v>
      </c>
      <c r="H1321" s="15"/>
      <c r="I1321" s="15"/>
      <c r="J1321" s="15"/>
      <c r="K1321" s="15"/>
      <c r="L1321" s="15"/>
      <c r="M1321" s="15"/>
      <c r="N1321" s="15"/>
      <c r="O1321" s="15"/>
      <c r="P1321" s="840"/>
      <c r="Q1321" s="12" t="s">
        <v>2633</v>
      </c>
      <c r="R1321" s="830" t="s">
        <v>68</v>
      </c>
      <c r="S1321" s="19"/>
      <c r="T1321" s="19">
        <v>1</v>
      </c>
      <c r="U1321" s="19"/>
      <c r="V1321" s="19"/>
      <c r="X1321" s="143"/>
      <c r="Y1321" s="144"/>
      <c r="AB1321" s="137">
        <f t="shared" si="250"/>
        <v>1</v>
      </c>
      <c r="AC1321" s="137">
        <f t="shared" si="251"/>
        <v>0</v>
      </c>
      <c r="AD1321" s="137">
        <f t="shared" si="252"/>
        <v>0</v>
      </c>
      <c r="AE1321" s="137">
        <f t="shared" si="253"/>
        <v>0</v>
      </c>
      <c r="AF1321" s="137">
        <f t="shared" si="254"/>
        <v>0</v>
      </c>
      <c r="AG1321" s="137">
        <f t="shared" si="255"/>
        <v>0</v>
      </c>
      <c r="AH1321" s="137">
        <f t="shared" si="256"/>
        <v>0</v>
      </c>
      <c r="AI1321" s="137">
        <f t="shared" si="257"/>
        <v>0</v>
      </c>
      <c r="AJ1321" s="137">
        <f t="shared" si="258"/>
        <v>0</v>
      </c>
      <c r="AK1321" s="137">
        <f t="shared" si="259"/>
        <v>0</v>
      </c>
      <c r="AL1321" s="145"/>
      <c r="AM1321" s="133">
        <f t="shared" si="260"/>
        <v>0</v>
      </c>
      <c r="AO1321" s="133">
        <f t="shared" si="261"/>
        <v>0</v>
      </c>
    </row>
    <row r="1322" spans="1:41" s="133" customFormat="1" ht="38.25">
      <c r="A1322" s="594">
        <v>1314</v>
      </c>
      <c r="B1322" s="222" t="s">
        <v>2615</v>
      </c>
      <c r="C1322" s="247" t="s">
        <v>2616</v>
      </c>
      <c r="D1322" s="247" t="s">
        <v>66</v>
      </c>
      <c r="E1322" s="208" t="s">
        <v>1378</v>
      </c>
      <c r="F1322" s="12">
        <v>7</v>
      </c>
      <c r="G1322" s="15" t="s">
        <v>37</v>
      </c>
      <c r="H1322" s="15"/>
      <c r="I1322" s="15"/>
      <c r="J1322" s="15"/>
      <c r="K1322" s="15"/>
      <c r="L1322" s="15"/>
      <c r="M1322" s="15"/>
      <c r="N1322" s="15"/>
      <c r="O1322" s="15"/>
      <c r="P1322" s="840"/>
      <c r="Q1322" s="12" t="s">
        <v>2633</v>
      </c>
      <c r="R1322" s="830" t="s">
        <v>67</v>
      </c>
      <c r="S1322" s="19"/>
      <c r="T1322" s="19">
        <v>1</v>
      </c>
      <c r="U1322" s="19"/>
      <c r="V1322" s="19"/>
      <c r="X1322" s="143"/>
      <c r="Y1322" s="144"/>
      <c r="AB1322" s="137">
        <f t="shared" si="250"/>
        <v>1</v>
      </c>
      <c r="AC1322" s="137">
        <f t="shared" si="251"/>
        <v>0</v>
      </c>
      <c r="AD1322" s="137">
        <f t="shared" si="252"/>
        <v>0</v>
      </c>
      <c r="AE1322" s="137">
        <f t="shared" si="253"/>
        <v>0</v>
      </c>
      <c r="AF1322" s="137">
        <f t="shared" si="254"/>
        <v>0</v>
      </c>
      <c r="AG1322" s="137">
        <f t="shared" si="255"/>
        <v>0</v>
      </c>
      <c r="AH1322" s="137">
        <f t="shared" si="256"/>
        <v>0</v>
      </c>
      <c r="AI1322" s="137">
        <f t="shared" si="257"/>
        <v>0</v>
      </c>
      <c r="AJ1322" s="137">
        <f t="shared" si="258"/>
        <v>0</v>
      </c>
      <c r="AK1322" s="137">
        <f t="shared" si="259"/>
        <v>0</v>
      </c>
      <c r="AL1322" s="145"/>
      <c r="AM1322" s="133">
        <f t="shared" si="260"/>
        <v>0</v>
      </c>
      <c r="AO1322" s="133">
        <f t="shared" si="261"/>
        <v>0</v>
      </c>
    </row>
    <row r="1323" spans="1:41" s="133" customFormat="1" ht="38.25">
      <c r="A1323" s="594">
        <v>1315</v>
      </c>
      <c r="B1323" s="32" t="s">
        <v>2617</v>
      </c>
      <c r="C1323" s="247" t="s">
        <v>2618</v>
      </c>
      <c r="D1323" s="247" t="s">
        <v>66</v>
      </c>
      <c r="E1323" s="12"/>
      <c r="F1323" s="12">
        <v>7</v>
      </c>
      <c r="G1323" s="15" t="s">
        <v>37</v>
      </c>
      <c r="H1323" s="15"/>
      <c r="I1323" s="15"/>
      <c r="J1323" s="15"/>
      <c r="K1323" s="15"/>
      <c r="L1323" s="15"/>
      <c r="M1323" s="15"/>
      <c r="N1323" s="15"/>
      <c r="O1323" s="15"/>
      <c r="P1323" s="840"/>
      <c r="Q1323" s="12" t="s">
        <v>2633</v>
      </c>
      <c r="R1323" s="830" t="s">
        <v>68</v>
      </c>
      <c r="S1323" s="19"/>
      <c r="T1323" s="19"/>
      <c r="U1323" s="19">
        <v>1</v>
      </c>
      <c r="V1323" s="19"/>
      <c r="X1323" s="143"/>
      <c r="Y1323" s="144"/>
      <c r="AB1323" s="137">
        <f t="shared" si="250"/>
        <v>1</v>
      </c>
      <c r="AC1323" s="137">
        <f t="shared" si="251"/>
        <v>0</v>
      </c>
      <c r="AD1323" s="137">
        <f t="shared" si="252"/>
        <v>0</v>
      </c>
      <c r="AE1323" s="137">
        <f t="shared" si="253"/>
        <v>0</v>
      </c>
      <c r="AF1323" s="137">
        <f t="shared" si="254"/>
        <v>0</v>
      </c>
      <c r="AG1323" s="137">
        <f t="shared" si="255"/>
        <v>0</v>
      </c>
      <c r="AH1323" s="137">
        <f t="shared" si="256"/>
        <v>0</v>
      </c>
      <c r="AI1323" s="137">
        <f t="shared" si="257"/>
        <v>0</v>
      </c>
      <c r="AJ1323" s="137">
        <f t="shared" si="258"/>
        <v>0</v>
      </c>
      <c r="AK1323" s="137">
        <f t="shared" si="259"/>
        <v>0</v>
      </c>
      <c r="AL1323" s="145"/>
      <c r="AM1323" s="133">
        <f t="shared" si="260"/>
        <v>0</v>
      </c>
      <c r="AO1323" s="133">
        <f t="shared" si="261"/>
        <v>0</v>
      </c>
    </row>
    <row r="1324" spans="1:41" s="133" customFormat="1" ht="38.25">
      <c r="A1324" s="594">
        <v>1316</v>
      </c>
      <c r="B1324" s="32" t="s">
        <v>2619</v>
      </c>
      <c r="C1324" s="247" t="s">
        <v>2620</v>
      </c>
      <c r="D1324" s="247" t="s">
        <v>66</v>
      </c>
      <c r="E1324" s="12"/>
      <c r="F1324" s="12">
        <v>10</v>
      </c>
      <c r="G1324" s="15" t="s">
        <v>37</v>
      </c>
      <c r="H1324" s="15"/>
      <c r="I1324" s="15"/>
      <c r="J1324" s="15"/>
      <c r="K1324" s="15"/>
      <c r="L1324" s="15"/>
      <c r="M1324" s="15"/>
      <c r="N1324" s="15"/>
      <c r="O1324" s="15"/>
      <c r="P1324" s="840"/>
      <c r="Q1324" s="12" t="s">
        <v>2633</v>
      </c>
      <c r="R1324" s="830" t="s">
        <v>67</v>
      </c>
      <c r="S1324" s="19"/>
      <c r="T1324" s="19"/>
      <c r="U1324" s="19">
        <v>1</v>
      </c>
      <c r="V1324" s="19"/>
      <c r="X1324" s="143"/>
      <c r="Y1324" s="144"/>
      <c r="AB1324" s="137">
        <f t="shared" si="250"/>
        <v>1</v>
      </c>
      <c r="AC1324" s="137">
        <f t="shared" si="251"/>
        <v>0</v>
      </c>
      <c r="AD1324" s="137">
        <f t="shared" si="252"/>
        <v>0</v>
      </c>
      <c r="AE1324" s="137">
        <f t="shared" si="253"/>
        <v>0</v>
      </c>
      <c r="AF1324" s="137">
        <f t="shared" si="254"/>
        <v>0</v>
      </c>
      <c r="AG1324" s="137">
        <f t="shared" si="255"/>
        <v>0</v>
      </c>
      <c r="AH1324" s="137">
        <f t="shared" si="256"/>
        <v>0</v>
      </c>
      <c r="AI1324" s="137">
        <f t="shared" si="257"/>
        <v>0</v>
      </c>
      <c r="AJ1324" s="137">
        <f t="shared" si="258"/>
        <v>0</v>
      </c>
      <c r="AK1324" s="137">
        <f t="shared" si="259"/>
        <v>0</v>
      </c>
      <c r="AL1324" s="145"/>
      <c r="AM1324" s="133">
        <f t="shared" si="260"/>
        <v>0</v>
      </c>
      <c r="AO1324" s="133">
        <f t="shared" si="261"/>
        <v>0</v>
      </c>
    </row>
    <row r="1325" spans="1:41" s="133" customFormat="1" ht="38.25">
      <c r="A1325" s="594">
        <v>1317</v>
      </c>
      <c r="B1325" s="32" t="s">
        <v>2621</v>
      </c>
      <c r="C1325" s="247" t="s">
        <v>2622</v>
      </c>
      <c r="D1325" s="247" t="s">
        <v>66</v>
      </c>
      <c r="E1325" s="208" t="s">
        <v>1565</v>
      </c>
      <c r="F1325" s="12">
        <v>12</v>
      </c>
      <c r="G1325" s="15" t="s">
        <v>37</v>
      </c>
      <c r="H1325" s="15"/>
      <c r="I1325" s="15"/>
      <c r="J1325" s="15"/>
      <c r="K1325" s="15"/>
      <c r="L1325" s="15"/>
      <c r="M1325" s="15"/>
      <c r="N1325" s="15"/>
      <c r="O1325" s="15"/>
      <c r="P1325" s="840"/>
      <c r="Q1325" s="12" t="s">
        <v>2633</v>
      </c>
      <c r="R1325" s="830" t="s">
        <v>68</v>
      </c>
      <c r="S1325" s="19"/>
      <c r="T1325" s="19">
        <v>1</v>
      </c>
      <c r="U1325" s="19"/>
      <c r="V1325" s="19"/>
      <c r="X1325" s="143"/>
      <c r="Y1325" s="144"/>
      <c r="AB1325" s="137">
        <f t="shared" si="250"/>
        <v>1</v>
      </c>
      <c r="AC1325" s="137">
        <f t="shared" si="251"/>
        <v>0</v>
      </c>
      <c r="AD1325" s="137">
        <f t="shared" si="252"/>
        <v>0</v>
      </c>
      <c r="AE1325" s="137">
        <f t="shared" si="253"/>
        <v>0</v>
      </c>
      <c r="AF1325" s="137">
        <f t="shared" si="254"/>
        <v>0</v>
      </c>
      <c r="AG1325" s="137">
        <f t="shared" si="255"/>
        <v>0</v>
      </c>
      <c r="AH1325" s="137">
        <f t="shared" si="256"/>
        <v>0</v>
      </c>
      <c r="AI1325" s="137">
        <f t="shared" si="257"/>
        <v>0</v>
      </c>
      <c r="AJ1325" s="137">
        <f t="shared" si="258"/>
        <v>0</v>
      </c>
      <c r="AK1325" s="137">
        <f t="shared" si="259"/>
        <v>0</v>
      </c>
      <c r="AL1325" s="145"/>
      <c r="AM1325" s="133">
        <f t="shared" si="260"/>
        <v>0</v>
      </c>
      <c r="AO1325" s="133">
        <f t="shared" si="261"/>
        <v>0</v>
      </c>
    </row>
    <row r="1326" spans="1:41" s="133" customFormat="1" ht="38.25">
      <c r="A1326" s="594">
        <v>1318</v>
      </c>
      <c r="B1326" s="409" t="s">
        <v>2623</v>
      </c>
      <c r="C1326" s="247" t="s">
        <v>2624</v>
      </c>
      <c r="D1326" s="247" t="s">
        <v>66</v>
      </c>
      <c r="E1326" s="12">
        <v>2016</v>
      </c>
      <c r="F1326" s="12">
        <v>12</v>
      </c>
      <c r="G1326" s="15" t="s">
        <v>37</v>
      </c>
      <c r="H1326" s="15"/>
      <c r="I1326" s="15"/>
      <c r="J1326" s="15"/>
      <c r="K1326" s="15"/>
      <c r="L1326" s="15"/>
      <c r="M1326" s="15"/>
      <c r="N1326" s="15"/>
      <c r="O1326" s="15"/>
      <c r="P1326" s="840"/>
      <c r="Q1326" s="12" t="s">
        <v>2633</v>
      </c>
      <c r="R1326" s="830" t="s">
        <v>67</v>
      </c>
      <c r="S1326" s="19"/>
      <c r="T1326" s="19">
        <v>1</v>
      </c>
      <c r="U1326" s="19"/>
      <c r="V1326" s="19"/>
      <c r="X1326" s="143"/>
      <c r="Y1326" s="144"/>
      <c r="AB1326" s="137">
        <f t="shared" si="250"/>
        <v>1</v>
      </c>
      <c r="AC1326" s="137">
        <f t="shared" si="251"/>
        <v>0</v>
      </c>
      <c r="AD1326" s="137">
        <f t="shared" si="252"/>
        <v>0</v>
      </c>
      <c r="AE1326" s="137">
        <f t="shared" si="253"/>
        <v>0</v>
      </c>
      <c r="AF1326" s="137">
        <f t="shared" si="254"/>
        <v>0</v>
      </c>
      <c r="AG1326" s="137">
        <f t="shared" si="255"/>
        <v>0</v>
      </c>
      <c r="AH1326" s="137">
        <f t="shared" si="256"/>
        <v>0</v>
      </c>
      <c r="AI1326" s="137">
        <f t="shared" si="257"/>
        <v>0</v>
      </c>
      <c r="AJ1326" s="137">
        <f t="shared" si="258"/>
        <v>0</v>
      </c>
      <c r="AK1326" s="137">
        <f t="shared" si="259"/>
        <v>0</v>
      </c>
      <c r="AL1326" s="145"/>
      <c r="AM1326" s="133">
        <f t="shared" si="260"/>
        <v>0</v>
      </c>
      <c r="AO1326" s="133">
        <f t="shared" si="261"/>
        <v>0</v>
      </c>
    </row>
    <row r="1327" spans="1:41" s="133" customFormat="1" ht="51">
      <c r="A1327" s="594">
        <v>1319</v>
      </c>
      <c r="B1327" s="408" t="s">
        <v>2625</v>
      </c>
      <c r="C1327" s="247" t="s">
        <v>2626</v>
      </c>
      <c r="D1327" s="247" t="s">
        <v>66</v>
      </c>
      <c r="E1327" s="12">
        <v>2016</v>
      </c>
      <c r="F1327" s="12">
        <v>10</v>
      </c>
      <c r="G1327" s="15" t="s">
        <v>37</v>
      </c>
      <c r="H1327" s="13"/>
      <c r="I1327" s="13"/>
      <c r="J1327" s="13"/>
      <c r="K1327" s="13"/>
      <c r="L1327" s="13"/>
      <c r="M1327" s="13"/>
      <c r="N1327" s="13"/>
      <c r="O1327" s="13"/>
      <c r="P1327" s="840"/>
      <c r="Q1327" s="12" t="s">
        <v>2633</v>
      </c>
      <c r="R1327" s="91" t="s">
        <v>67</v>
      </c>
      <c r="S1327" s="19"/>
      <c r="T1327" s="19">
        <v>1</v>
      </c>
      <c r="U1327" s="19"/>
      <c r="V1327" s="19"/>
      <c r="X1327" s="143"/>
      <c r="Y1327" s="144"/>
      <c r="AB1327" s="137">
        <f t="shared" si="250"/>
        <v>1</v>
      </c>
      <c r="AC1327" s="137">
        <f t="shared" si="251"/>
        <v>0</v>
      </c>
      <c r="AD1327" s="137">
        <f t="shared" si="252"/>
        <v>0</v>
      </c>
      <c r="AE1327" s="137">
        <f t="shared" si="253"/>
        <v>0</v>
      </c>
      <c r="AF1327" s="137">
        <f t="shared" si="254"/>
        <v>0</v>
      </c>
      <c r="AG1327" s="137">
        <f t="shared" si="255"/>
        <v>0</v>
      </c>
      <c r="AH1327" s="137">
        <f t="shared" si="256"/>
        <v>0</v>
      </c>
      <c r="AI1327" s="137">
        <f t="shared" si="257"/>
        <v>0</v>
      </c>
      <c r="AJ1327" s="137">
        <f t="shared" si="258"/>
        <v>0</v>
      </c>
      <c r="AK1327" s="137">
        <f t="shared" si="259"/>
        <v>0</v>
      </c>
      <c r="AL1327" s="145"/>
      <c r="AM1327" s="133">
        <f t="shared" si="260"/>
        <v>0</v>
      </c>
      <c r="AO1327" s="133">
        <f t="shared" si="261"/>
        <v>0</v>
      </c>
    </row>
    <row r="1328" spans="1:41" s="133" customFormat="1" ht="38.25">
      <c r="A1328" s="594">
        <v>1320</v>
      </c>
      <c r="B1328" s="408" t="s">
        <v>2627</v>
      </c>
      <c r="C1328" s="247" t="s">
        <v>2628</v>
      </c>
      <c r="D1328" s="247" t="s">
        <v>66</v>
      </c>
      <c r="E1328" s="12">
        <v>2018</v>
      </c>
      <c r="F1328" s="12">
        <v>10</v>
      </c>
      <c r="G1328" s="15" t="s">
        <v>37</v>
      </c>
      <c r="H1328" s="13"/>
      <c r="I1328" s="13"/>
      <c r="J1328" s="13"/>
      <c r="K1328" s="13"/>
      <c r="L1328" s="13"/>
      <c r="M1328" s="13"/>
      <c r="N1328" s="13"/>
      <c r="O1328" s="13"/>
      <c r="P1328" s="840"/>
      <c r="Q1328" s="12" t="s">
        <v>2633</v>
      </c>
      <c r="R1328" s="91" t="s">
        <v>67</v>
      </c>
      <c r="S1328" s="19"/>
      <c r="T1328" s="19">
        <v>1</v>
      </c>
      <c r="U1328" s="19"/>
      <c r="V1328" s="19"/>
      <c r="X1328" s="143"/>
      <c r="Y1328" s="144"/>
      <c r="AB1328" s="137">
        <f t="shared" si="250"/>
        <v>1</v>
      </c>
      <c r="AC1328" s="137">
        <f t="shared" si="251"/>
        <v>0</v>
      </c>
      <c r="AD1328" s="137">
        <f t="shared" si="252"/>
        <v>0</v>
      </c>
      <c r="AE1328" s="137">
        <f t="shared" si="253"/>
        <v>0</v>
      </c>
      <c r="AF1328" s="137">
        <f t="shared" si="254"/>
        <v>0</v>
      </c>
      <c r="AG1328" s="137">
        <f t="shared" si="255"/>
        <v>0</v>
      </c>
      <c r="AH1328" s="137">
        <f t="shared" si="256"/>
        <v>0</v>
      </c>
      <c r="AI1328" s="137">
        <f t="shared" si="257"/>
        <v>0</v>
      </c>
      <c r="AJ1328" s="137">
        <f t="shared" si="258"/>
        <v>0</v>
      </c>
      <c r="AK1328" s="137">
        <f t="shared" si="259"/>
        <v>0</v>
      </c>
      <c r="AL1328" s="145"/>
      <c r="AM1328" s="133">
        <f t="shared" si="260"/>
        <v>0</v>
      </c>
      <c r="AO1328" s="133">
        <f t="shared" si="261"/>
        <v>0</v>
      </c>
    </row>
    <row r="1329" spans="1:41" s="133" customFormat="1" ht="38.25">
      <c r="A1329" s="594">
        <v>1321</v>
      </c>
      <c r="B1329" s="408" t="s">
        <v>2629</v>
      </c>
      <c r="C1329" s="247" t="s">
        <v>2630</v>
      </c>
      <c r="D1329" s="247" t="s">
        <v>66</v>
      </c>
      <c r="E1329" s="12">
        <v>2014</v>
      </c>
      <c r="F1329" s="12">
        <v>12</v>
      </c>
      <c r="G1329" s="15" t="s">
        <v>37</v>
      </c>
      <c r="H1329" s="13"/>
      <c r="I1329" s="13"/>
      <c r="J1329" s="13"/>
      <c r="K1329" s="13"/>
      <c r="L1329" s="13"/>
      <c r="M1329" s="13"/>
      <c r="N1329" s="13"/>
      <c r="O1329" s="13"/>
      <c r="P1329" s="840"/>
      <c r="Q1329" s="12" t="s">
        <v>2633</v>
      </c>
      <c r="R1329" s="91" t="s">
        <v>67</v>
      </c>
      <c r="S1329" s="19"/>
      <c r="T1329" s="19">
        <v>1</v>
      </c>
      <c r="U1329" s="19"/>
      <c r="V1329" s="19"/>
      <c r="X1329" s="143"/>
      <c r="Y1329" s="144"/>
      <c r="AB1329" s="137">
        <f t="shared" si="250"/>
        <v>1</v>
      </c>
      <c r="AC1329" s="137">
        <f t="shared" si="251"/>
        <v>0</v>
      </c>
      <c r="AD1329" s="137">
        <f t="shared" si="252"/>
        <v>0</v>
      </c>
      <c r="AE1329" s="137">
        <f t="shared" si="253"/>
        <v>0</v>
      </c>
      <c r="AF1329" s="137">
        <f t="shared" si="254"/>
        <v>0</v>
      </c>
      <c r="AG1329" s="137">
        <f t="shared" si="255"/>
        <v>0</v>
      </c>
      <c r="AH1329" s="137">
        <f t="shared" si="256"/>
        <v>0</v>
      </c>
      <c r="AI1329" s="137">
        <f t="shared" si="257"/>
        <v>0</v>
      </c>
      <c r="AJ1329" s="137">
        <f t="shared" si="258"/>
        <v>0</v>
      </c>
      <c r="AK1329" s="137">
        <f t="shared" si="259"/>
        <v>0</v>
      </c>
      <c r="AL1329" s="145"/>
      <c r="AM1329" s="133">
        <f t="shared" si="260"/>
        <v>0</v>
      </c>
      <c r="AO1329" s="133">
        <f t="shared" si="261"/>
        <v>0</v>
      </c>
    </row>
    <row r="1330" spans="1:41" s="133" customFormat="1" ht="38.25">
      <c r="A1330" s="594">
        <v>1322</v>
      </c>
      <c r="B1330" s="32" t="s">
        <v>2631</v>
      </c>
      <c r="C1330" s="247" t="s">
        <v>2632</v>
      </c>
      <c r="D1330" s="247" t="s">
        <v>66</v>
      </c>
      <c r="E1330" s="208" t="s">
        <v>1936</v>
      </c>
      <c r="F1330" s="12">
        <v>12</v>
      </c>
      <c r="G1330" s="15" t="s">
        <v>37</v>
      </c>
      <c r="H1330" s="13"/>
      <c r="I1330" s="13"/>
      <c r="J1330" s="13"/>
      <c r="K1330" s="13"/>
      <c r="L1330" s="13"/>
      <c r="M1330" s="13"/>
      <c r="N1330" s="13"/>
      <c r="O1330" s="13"/>
      <c r="P1330" s="840"/>
      <c r="Q1330" s="12" t="s">
        <v>2633</v>
      </c>
      <c r="R1330" s="91" t="s">
        <v>67</v>
      </c>
      <c r="S1330" s="19"/>
      <c r="T1330" s="19">
        <v>1</v>
      </c>
      <c r="U1330" s="19"/>
      <c r="V1330" s="19"/>
      <c r="X1330" s="143"/>
      <c r="Y1330" s="144"/>
      <c r="AB1330" s="137">
        <f t="shared" si="250"/>
        <v>1</v>
      </c>
      <c r="AC1330" s="137">
        <f t="shared" si="251"/>
        <v>0</v>
      </c>
      <c r="AD1330" s="137">
        <f t="shared" si="252"/>
        <v>0</v>
      </c>
      <c r="AE1330" s="137">
        <f t="shared" si="253"/>
        <v>0</v>
      </c>
      <c r="AF1330" s="137">
        <f t="shared" si="254"/>
        <v>0</v>
      </c>
      <c r="AG1330" s="137">
        <f t="shared" si="255"/>
        <v>0</v>
      </c>
      <c r="AH1330" s="137">
        <f t="shared" si="256"/>
        <v>0</v>
      </c>
      <c r="AI1330" s="137">
        <f t="shared" si="257"/>
        <v>0</v>
      </c>
      <c r="AJ1330" s="137">
        <f t="shared" si="258"/>
        <v>0</v>
      </c>
      <c r="AK1330" s="137">
        <f t="shared" si="259"/>
        <v>0</v>
      </c>
      <c r="AL1330" s="145"/>
      <c r="AM1330" s="133">
        <f t="shared" si="260"/>
        <v>0</v>
      </c>
      <c r="AO1330" s="133">
        <f t="shared" si="261"/>
        <v>0</v>
      </c>
    </row>
    <row r="1331" spans="1:41" s="133" customFormat="1" ht="25.5">
      <c r="A1331" s="594">
        <v>1323</v>
      </c>
      <c r="B1331" s="333" t="s">
        <v>2674</v>
      </c>
      <c r="C1331" s="247" t="s">
        <v>2675</v>
      </c>
      <c r="D1331" s="247" t="s">
        <v>2676</v>
      </c>
      <c r="E1331" s="779">
        <v>1996</v>
      </c>
      <c r="F1331" s="332">
        <v>34</v>
      </c>
      <c r="G1331" s="27"/>
      <c r="H1331" s="161"/>
      <c r="I1331" s="161"/>
      <c r="J1331" s="161"/>
      <c r="K1331" s="161"/>
      <c r="L1331" s="161"/>
      <c r="M1331" s="161"/>
      <c r="N1331" s="161"/>
      <c r="O1331" s="161"/>
      <c r="P1331" s="840" t="s">
        <v>2677</v>
      </c>
      <c r="Q1331" s="439" t="s">
        <v>2654</v>
      </c>
      <c r="R1331" s="92" t="s">
        <v>67</v>
      </c>
      <c r="S1331" s="19"/>
      <c r="T1331" s="19"/>
      <c r="U1331" s="19"/>
      <c r="V1331" s="19">
        <v>1</v>
      </c>
      <c r="X1331" s="143"/>
      <c r="Y1331" s="144"/>
      <c r="Z1331" s="133">
        <v>1</v>
      </c>
      <c r="AB1331" s="137">
        <f t="shared" si="250"/>
        <v>0</v>
      </c>
      <c r="AC1331" s="137">
        <f t="shared" si="251"/>
        <v>0</v>
      </c>
      <c r="AD1331" s="137">
        <f t="shared" si="252"/>
        <v>0</v>
      </c>
      <c r="AE1331" s="137">
        <f t="shared" si="253"/>
        <v>0</v>
      </c>
      <c r="AF1331" s="137">
        <f t="shared" si="254"/>
        <v>0</v>
      </c>
      <c r="AG1331" s="137">
        <f t="shared" si="255"/>
        <v>0</v>
      </c>
      <c r="AH1331" s="137">
        <f t="shared" si="256"/>
        <v>0</v>
      </c>
      <c r="AI1331" s="137">
        <f t="shared" si="257"/>
        <v>0</v>
      </c>
      <c r="AJ1331" s="137">
        <f t="shared" si="258"/>
        <v>0</v>
      </c>
      <c r="AK1331" s="137">
        <f t="shared" si="259"/>
        <v>1</v>
      </c>
      <c r="AL1331" s="145"/>
      <c r="AM1331" s="133">
        <f t="shared" si="260"/>
        <v>1</v>
      </c>
      <c r="AO1331" s="133">
        <f t="shared" si="261"/>
        <v>0</v>
      </c>
    </row>
    <row r="1332" spans="1:41" s="133" customFormat="1" ht="38.25">
      <c r="A1332" s="594">
        <v>1324</v>
      </c>
      <c r="B1332" s="333" t="s">
        <v>2678</v>
      </c>
      <c r="C1332" s="247" t="s">
        <v>2679</v>
      </c>
      <c r="D1332" s="247" t="s">
        <v>2680</v>
      </c>
      <c r="E1332" s="779">
        <v>1999</v>
      </c>
      <c r="F1332" s="332">
        <v>131</v>
      </c>
      <c r="G1332" s="27"/>
      <c r="H1332" s="161"/>
      <c r="I1332" s="161"/>
      <c r="J1332" s="161"/>
      <c r="K1332" s="161"/>
      <c r="L1332" s="161"/>
      <c r="M1332" s="161"/>
      <c r="N1332" s="161"/>
      <c r="O1332" s="161"/>
      <c r="P1332" s="840" t="s">
        <v>2681</v>
      </c>
      <c r="Q1332" s="439" t="s">
        <v>2654</v>
      </c>
      <c r="R1332" s="92" t="s">
        <v>67</v>
      </c>
      <c r="S1332" s="19"/>
      <c r="T1332" s="19"/>
      <c r="U1332" s="19"/>
      <c r="V1332" s="19">
        <v>1</v>
      </c>
      <c r="X1332" s="143"/>
      <c r="Y1332" s="144"/>
      <c r="Z1332" s="133">
        <v>1</v>
      </c>
      <c r="AB1332" s="137">
        <f t="shared" si="250"/>
        <v>0</v>
      </c>
      <c r="AC1332" s="137">
        <f t="shared" si="251"/>
        <v>0</v>
      </c>
      <c r="AD1332" s="137">
        <f t="shared" si="252"/>
        <v>0</v>
      </c>
      <c r="AE1332" s="137">
        <f t="shared" si="253"/>
        <v>0</v>
      </c>
      <c r="AF1332" s="137">
        <f t="shared" si="254"/>
        <v>0</v>
      </c>
      <c r="AG1332" s="137">
        <f t="shared" si="255"/>
        <v>0</v>
      </c>
      <c r="AH1332" s="137">
        <f t="shared" si="256"/>
        <v>0</v>
      </c>
      <c r="AI1332" s="137">
        <f t="shared" si="257"/>
        <v>0</v>
      </c>
      <c r="AJ1332" s="137">
        <f t="shared" si="258"/>
        <v>0</v>
      </c>
      <c r="AK1332" s="137">
        <f t="shared" si="259"/>
        <v>1</v>
      </c>
      <c r="AL1332" s="145"/>
      <c r="AM1332" s="133">
        <f t="shared" si="260"/>
        <v>1</v>
      </c>
      <c r="AO1332" s="133">
        <f t="shared" si="261"/>
        <v>0</v>
      </c>
    </row>
    <row r="1333" spans="1:41" s="133" customFormat="1" ht="38.25">
      <c r="A1333" s="594">
        <v>1325</v>
      </c>
      <c r="B1333" s="222" t="s">
        <v>2682</v>
      </c>
      <c r="C1333" s="247" t="s">
        <v>2683</v>
      </c>
      <c r="D1333" s="247" t="s">
        <v>2684</v>
      </c>
      <c r="E1333" s="779">
        <v>2016</v>
      </c>
      <c r="F1333" s="332">
        <v>7</v>
      </c>
      <c r="G1333" s="161" t="s">
        <v>37</v>
      </c>
      <c r="H1333" s="161" t="s">
        <v>37</v>
      </c>
      <c r="I1333" s="161"/>
      <c r="J1333" s="161"/>
      <c r="K1333" s="161"/>
      <c r="L1333" s="161"/>
      <c r="M1333" s="161"/>
      <c r="N1333" s="161"/>
      <c r="O1333" s="161"/>
      <c r="P1333" s="840"/>
      <c r="Q1333" s="439" t="s">
        <v>2654</v>
      </c>
      <c r="R1333" s="92" t="s">
        <v>68</v>
      </c>
      <c r="S1333" s="19"/>
      <c r="T1333" s="19"/>
      <c r="U1333" s="19">
        <v>1</v>
      </c>
      <c r="V1333" s="19"/>
      <c r="X1333" s="143"/>
      <c r="Y1333" s="144"/>
      <c r="AB1333" s="137">
        <f t="shared" si="250"/>
        <v>1</v>
      </c>
      <c r="AC1333" s="137">
        <f t="shared" si="251"/>
        <v>1</v>
      </c>
      <c r="AD1333" s="137">
        <f t="shared" si="252"/>
        <v>0</v>
      </c>
      <c r="AE1333" s="137">
        <f t="shared" si="253"/>
        <v>0</v>
      </c>
      <c r="AF1333" s="137">
        <f t="shared" si="254"/>
        <v>0</v>
      </c>
      <c r="AG1333" s="137">
        <f t="shared" si="255"/>
        <v>0</v>
      </c>
      <c r="AH1333" s="137">
        <f t="shared" si="256"/>
        <v>0</v>
      </c>
      <c r="AI1333" s="137">
        <f t="shared" si="257"/>
        <v>0</v>
      </c>
      <c r="AJ1333" s="137">
        <f t="shared" si="258"/>
        <v>0</v>
      </c>
      <c r="AK1333" s="137">
        <f t="shared" si="259"/>
        <v>0</v>
      </c>
      <c r="AL1333" s="145"/>
      <c r="AM1333" s="133">
        <f t="shared" si="260"/>
        <v>0</v>
      </c>
      <c r="AO1333" s="133">
        <f t="shared" si="261"/>
        <v>0</v>
      </c>
    </row>
    <row r="1334" spans="1:41" s="133" customFormat="1" ht="25.5">
      <c r="A1334" s="594">
        <v>1326</v>
      </c>
      <c r="B1334" s="222" t="s">
        <v>2685</v>
      </c>
      <c r="C1334" s="247" t="s">
        <v>2686</v>
      </c>
      <c r="D1334" s="247" t="s">
        <v>66</v>
      </c>
      <c r="E1334" s="209">
        <v>2008</v>
      </c>
      <c r="F1334" s="222">
        <v>7</v>
      </c>
      <c r="G1334" s="27"/>
      <c r="H1334" s="27" t="s">
        <v>37</v>
      </c>
      <c r="I1334" s="27"/>
      <c r="J1334" s="27"/>
      <c r="K1334" s="27"/>
      <c r="L1334" s="27"/>
      <c r="M1334" s="27"/>
      <c r="N1334" s="27"/>
      <c r="O1334" s="27"/>
      <c r="P1334" s="840"/>
      <c r="Q1334" s="439" t="s">
        <v>2654</v>
      </c>
      <c r="R1334" s="92" t="s">
        <v>67</v>
      </c>
      <c r="S1334" s="19">
        <v>1</v>
      </c>
      <c r="T1334" s="19"/>
      <c r="U1334" s="19"/>
      <c r="V1334" s="19"/>
      <c r="X1334" s="143"/>
      <c r="Y1334" s="144"/>
      <c r="AB1334" s="137">
        <f t="shared" si="250"/>
        <v>0</v>
      </c>
      <c r="AC1334" s="137">
        <f t="shared" si="251"/>
        <v>1</v>
      </c>
      <c r="AD1334" s="137">
        <f t="shared" si="252"/>
        <v>0</v>
      </c>
      <c r="AE1334" s="137">
        <f t="shared" si="253"/>
        <v>0</v>
      </c>
      <c r="AF1334" s="137">
        <f t="shared" si="254"/>
        <v>0</v>
      </c>
      <c r="AG1334" s="137">
        <f t="shared" si="255"/>
        <v>0</v>
      </c>
      <c r="AH1334" s="137">
        <f t="shared" si="256"/>
        <v>0</v>
      </c>
      <c r="AI1334" s="137">
        <f t="shared" si="257"/>
        <v>0</v>
      </c>
      <c r="AJ1334" s="137">
        <f t="shared" si="258"/>
        <v>0</v>
      </c>
      <c r="AK1334" s="137">
        <f t="shared" si="259"/>
        <v>0</v>
      </c>
      <c r="AL1334" s="145"/>
      <c r="AM1334" s="133">
        <f t="shared" si="260"/>
        <v>0</v>
      </c>
      <c r="AO1334" s="133">
        <f t="shared" si="261"/>
        <v>0</v>
      </c>
    </row>
    <row r="1335" spans="1:41" s="133" customFormat="1" ht="25.5">
      <c r="A1335" s="594">
        <v>1327</v>
      </c>
      <c r="B1335" s="222" t="s">
        <v>2687</v>
      </c>
      <c r="C1335" s="247" t="s">
        <v>2688</v>
      </c>
      <c r="D1335" s="247" t="s">
        <v>655</v>
      </c>
      <c r="E1335" s="209">
        <v>2011</v>
      </c>
      <c r="F1335" s="222">
        <v>7</v>
      </c>
      <c r="G1335" s="27" t="s">
        <v>37</v>
      </c>
      <c r="H1335" s="27"/>
      <c r="I1335" s="27"/>
      <c r="J1335" s="27"/>
      <c r="K1335" s="162"/>
      <c r="L1335" s="162"/>
      <c r="M1335" s="162"/>
      <c r="N1335" s="162"/>
      <c r="O1335" s="162"/>
      <c r="P1335" s="840"/>
      <c r="Q1335" s="439" t="s">
        <v>2654</v>
      </c>
      <c r="R1335" s="92" t="s">
        <v>68</v>
      </c>
      <c r="S1335" s="19">
        <v>1</v>
      </c>
      <c r="T1335" s="19"/>
      <c r="U1335" s="19"/>
      <c r="V1335" s="19"/>
      <c r="X1335" s="143"/>
      <c r="Y1335" s="144"/>
      <c r="AB1335" s="137">
        <f t="shared" si="250"/>
        <v>1</v>
      </c>
      <c r="AC1335" s="137">
        <f t="shared" si="251"/>
        <v>0</v>
      </c>
      <c r="AD1335" s="137">
        <f t="shared" si="252"/>
        <v>0</v>
      </c>
      <c r="AE1335" s="137">
        <f t="shared" si="253"/>
        <v>0</v>
      </c>
      <c r="AF1335" s="137">
        <f t="shared" si="254"/>
        <v>0</v>
      </c>
      <c r="AG1335" s="137">
        <f t="shared" si="255"/>
        <v>0</v>
      </c>
      <c r="AH1335" s="137">
        <f t="shared" si="256"/>
        <v>0</v>
      </c>
      <c r="AI1335" s="137">
        <f t="shared" si="257"/>
        <v>0</v>
      </c>
      <c r="AJ1335" s="137">
        <f t="shared" si="258"/>
        <v>0</v>
      </c>
      <c r="AK1335" s="137">
        <f t="shared" si="259"/>
        <v>0</v>
      </c>
      <c r="AL1335" s="145"/>
      <c r="AM1335" s="133">
        <f t="shared" si="260"/>
        <v>0</v>
      </c>
      <c r="AO1335" s="133">
        <f t="shared" si="261"/>
        <v>0</v>
      </c>
    </row>
    <row r="1336" spans="1:41" s="133" customFormat="1" ht="91.5" customHeight="1">
      <c r="A1336" s="594">
        <v>1328</v>
      </c>
      <c r="B1336" s="222" t="s">
        <v>2689</v>
      </c>
      <c r="C1336" s="247" t="s">
        <v>2690</v>
      </c>
      <c r="D1336" s="247" t="s">
        <v>2691</v>
      </c>
      <c r="E1336" s="209">
        <v>1998</v>
      </c>
      <c r="F1336" s="222">
        <v>7</v>
      </c>
      <c r="G1336" s="27"/>
      <c r="H1336" s="27"/>
      <c r="I1336" s="27"/>
      <c r="J1336" s="27"/>
      <c r="K1336" s="27"/>
      <c r="L1336" s="27" t="s">
        <v>37</v>
      </c>
      <c r="M1336" s="27" t="s">
        <v>37</v>
      </c>
      <c r="N1336" s="27"/>
      <c r="O1336" s="27"/>
      <c r="P1336" s="840"/>
      <c r="Q1336" s="439" t="s">
        <v>2654</v>
      </c>
      <c r="R1336" s="92" t="s">
        <v>67</v>
      </c>
      <c r="S1336" s="19"/>
      <c r="T1336" s="19"/>
      <c r="U1336" s="19"/>
      <c r="V1336" s="19">
        <v>1</v>
      </c>
      <c r="X1336" s="143"/>
      <c r="Y1336" s="144"/>
      <c r="AB1336" s="137">
        <f t="shared" si="250"/>
        <v>0</v>
      </c>
      <c r="AC1336" s="137">
        <f t="shared" si="251"/>
        <v>0</v>
      </c>
      <c r="AD1336" s="137">
        <f t="shared" si="252"/>
        <v>0</v>
      </c>
      <c r="AE1336" s="137">
        <f t="shared" si="253"/>
        <v>0</v>
      </c>
      <c r="AF1336" s="137">
        <f t="shared" si="254"/>
        <v>0</v>
      </c>
      <c r="AG1336" s="137">
        <f t="shared" si="255"/>
        <v>1</v>
      </c>
      <c r="AH1336" s="137">
        <f t="shared" si="256"/>
        <v>1</v>
      </c>
      <c r="AI1336" s="137">
        <f t="shared" si="257"/>
        <v>0</v>
      </c>
      <c r="AJ1336" s="137">
        <f t="shared" si="258"/>
        <v>0</v>
      </c>
      <c r="AK1336" s="137">
        <f t="shared" si="259"/>
        <v>0</v>
      </c>
      <c r="AL1336" s="145"/>
      <c r="AM1336" s="133">
        <f t="shared" si="260"/>
        <v>0</v>
      </c>
      <c r="AO1336" s="133">
        <f t="shared" si="261"/>
        <v>0</v>
      </c>
    </row>
    <row r="1337" spans="1:41" s="133" customFormat="1" ht="51">
      <c r="A1337" s="594">
        <v>1329</v>
      </c>
      <c r="B1337" s="222" t="s">
        <v>2692</v>
      </c>
      <c r="C1337" s="247" t="s">
        <v>2693</v>
      </c>
      <c r="D1337" s="247" t="s">
        <v>2694</v>
      </c>
      <c r="E1337" s="281">
        <v>2011</v>
      </c>
      <c r="F1337" s="333"/>
      <c r="G1337" s="83"/>
      <c r="H1337" s="83"/>
      <c r="I1337" s="83"/>
      <c r="J1337" s="83"/>
      <c r="K1337" s="83"/>
      <c r="L1337" s="83"/>
      <c r="M1337" s="83"/>
      <c r="N1337" s="83"/>
      <c r="O1337" s="83"/>
      <c r="P1337" s="840" t="s">
        <v>2695</v>
      </c>
      <c r="Q1337" s="439" t="s">
        <v>2654</v>
      </c>
      <c r="R1337" s="92" t="s">
        <v>67</v>
      </c>
      <c r="S1337" s="19">
        <v>1</v>
      </c>
      <c r="T1337" s="19"/>
      <c r="U1337" s="19"/>
      <c r="V1337" s="19"/>
      <c r="X1337" s="143"/>
      <c r="Y1337" s="144"/>
      <c r="AB1337" s="137">
        <f t="shared" si="250"/>
        <v>0</v>
      </c>
      <c r="AC1337" s="137">
        <f t="shared" si="251"/>
        <v>0</v>
      </c>
      <c r="AD1337" s="137">
        <f t="shared" si="252"/>
        <v>0</v>
      </c>
      <c r="AE1337" s="137">
        <f t="shared" si="253"/>
        <v>0</v>
      </c>
      <c r="AF1337" s="137">
        <f t="shared" si="254"/>
        <v>0</v>
      </c>
      <c r="AG1337" s="137">
        <f t="shared" si="255"/>
        <v>0</v>
      </c>
      <c r="AH1337" s="137">
        <f t="shared" si="256"/>
        <v>0</v>
      </c>
      <c r="AI1337" s="137">
        <f t="shared" si="257"/>
        <v>0</v>
      </c>
      <c r="AJ1337" s="137">
        <f t="shared" si="258"/>
        <v>0</v>
      </c>
      <c r="AK1337" s="137">
        <f t="shared" si="259"/>
        <v>1</v>
      </c>
      <c r="AL1337" s="145"/>
      <c r="AM1337" s="133">
        <f t="shared" si="260"/>
        <v>0</v>
      </c>
      <c r="AO1337" s="133">
        <f t="shared" si="261"/>
        <v>1</v>
      </c>
    </row>
    <row r="1338" spans="1:41" s="133" customFormat="1" ht="51">
      <c r="A1338" s="594">
        <v>1330</v>
      </c>
      <c r="B1338" s="222" t="s">
        <v>2696</v>
      </c>
      <c r="C1338" s="247" t="s">
        <v>2697</v>
      </c>
      <c r="D1338" s="247" t="s">
        <v>2698</v>
      </c>
      <c r="E1338" s="281">
        <v>2002</v>
      </c>
      <c r="F1338" s="333"/>
      <c r="G1338" s="83"/>
      <c r="H1338" s="83"/>
      <c r="I1338" s="83"/>
      <c r="J1338" s="83"/>
      <c r="K1338" s="83"/>
      <c r="L1338" s="83"/>
      <c r="M1338" s="83"/>
      <c r="N1338" s="83"/>
      <c r="O1338" s="83"/>
      <c r="P1338" s="840" t="s">
        <v>2699</v>
      </c>
      <c r="Q1338" s="439" t="s">
        <v>2654</v>
      </c>
      <c r="R1338" s="92" t="s">
        <v>68</v>
      </c>
      <c r="S1338" s="19"/>
      <c r="T1338" s="19"/>
      <c r="U1338" s="19"/>
      <c r="V1338" s="19">
        <v>1</v>
      </c>
      <c r="X1338" s="143"/>
      <c r="Y1338" s="144"/>
      <c r="AB1338" s="137">
        <f t="shared" si="250"/>
        <v>0</v>
      </c>
      <c r="AC1338" s="137">
        <f t="shared" si="251"/>
        <v>0</v>
      </c>
      <c r="AD1338" s="137">
        <f t="shared" si="252"/>
        <v>0</v>
      </c>
      <c r="AE1338" s="137">
        <f t="shared" si="253"/>
        <v>0</v>
      </c>
      <c r="AF1338" s="137">
        <f t="shared" si="254"/>
        <v>0</v>
      </c>
      <c r="AG1338" s="137">
        <f t="shared" si="255"/>
        <v>0</v>
      </c>
      <c r="AH1338" s="137">
        <f t="shared" si="256"/>
        <v>0</v>
      </c>
      <c r="AI1338" s="137">
        <f t="shared" si="257"/>
        <v>0</v>
      </c>
      <c r="AJ1338" s="137">
        <f t="shared" si="258"/>
        <v>0</v>
      </c>
      <c r="AK1338" s="137">
        <f t="shared" si="259"/>
        <v>1</v>
      </c>
      <c r="AL1338" s="145"/>
      <c r="AM1338" s="133">
        <f t="shared" si="260"/>
        <v>0</v>
      </c>
      <c r="AO1338" s="133">
        <f t="shared" si="261"/>
        <v>1</v>
      </c>
    </row>
    <row r="1339" spans="1:41" s="133" customFormat="1" ht="76.5">
      <c r="A1339" s="594">
        <v>1331</v>
      </c>
      <c r="B1339" s="222" t="s">
        <v>2700</v>
      </c>
      <c r="C1339" s="247" t="s">
        <v>2701</v>
      </c>
      <c r="D1339" s="247" t="s">
        <v>2702</v>
      </c>
      <c r="E1339" s="281">
        <v>2001</v>
      </c>
      <c r="F1339" s="333"/>
      <c r="G1339" s="83"/>
      <c r="H1339" s="83"/>
      <c r="I1339" s="83"/>
      <c r="J1339" s="83"/>
      <c r="K1339" s="83"/>
      <c r="L1339" s="83"/>
      <c r="M1339" s="83"/>
      <c r="N1339" s="83"/>
      <c r="O1339" s="83"/>
      <c r="P1339" s="840" t="s">
        <v>2699</v>
      </c>
      <c r="Q1339" s="439" t="s">
        <v>2654</v>
      </c>
      <c r="R1339" s="92" t="s">
        <v>68</v>
      </c>
      <c r="S1339" s="19"/>
      <c r="T1339" s="19"/>
      <c r="U1339" s="19"/>
      <c r="V1339" s="19">
        <v>1</v>
      </c>
      <c r="X1339" s="143"/>
      <c r="Y1339" s="144"/>
      <c r="AB1339" s="137">
        <f t="shared" si="250"/>
        <v>0</v>
      </c>
      <c r="AC1339" s="137">
        <f t="shared" si="251"/>
        <v>0</v>
      </c>
      <c r="AD1339" s="137">
        <f t="shared" si="252"/>
        <v>0</v>
      </c>
      <c r="AE1339" s="137">
        <f t="shared" si="253"/>
        <v>0</v>
      </c>
      <c r="AF1339" s="137">
        <f t="shared" si="254"/>
        <v>0</v>
      </c>
      <c r="AG1339" s="137">
        <f t="shared" si="255"/>
        <v>0</v>
      </c>
      <c r="AH1339" s="137">
        <f t="shared" si="256"/>
        <v>0</v>
      </c>
      <c r="AI1339" s="137">
        <f t="shared" si="257"/>
        <v>0</v>
      </c>
      <c r="AJ1339" s="137">
        <f t="shared" si="258"/>
        <v>0</v>
      </c>
      <c r="AK1339" s="137">
        <f t="shared" si="259"/>
        <v>1</v>
      </c>
      <c r="AL1339" s="145"/>
      <c r="AM1339" s="133">
        <f t="shared" si="260"/>
        <v>0</v>
      </c>
      <c r="AO1339" s="133">
        <f t="shared" si="261"/>
        <v>1</v>
      </c>
    </row>
    <row r="1340" spans="1:41" s="133" customFormat="1" ht="63.75">
      <c r="A1340" s="594">
        <v>1332</v>
      </c>
      <c r="B1340" s="222" t="s">
        <v>2703</v>
      </c>
      <c r="C1340" s="247" t="s">
        <v>2704</v>
      </c>
      <c r="D1340" s="247" t="s">
        <v>2705</v>
      </c>
      <c r="E1340" s="281">
        <v>2002</v>
      </c>
      <c r="F1340" s="333"/>
      <c r="G1340" s="83"/>
      <c r="H1340" s="83"/>
      <c r="I1340" s="83"/>
      <c r="J1340" s="83"/>
      <c r="K1340" s="83"/>
      <c r="L1340" s="83"/>
      <c r="M1340" s="83"/>
      <c r="N1340" s="83"/>
      <c r="O1340" s="83"/>
      <c r="P1340" s="840" t="s">
        <v>2706</v>
      </c>
      <c r="Q1340" s="439" t="s">
        <v>2654</v>
      </c>
      <c r="R1340" s="92" t="s">
        <v>68</v>
      </c>
      <c r="S1340" s="19"/>
      <c r="T1340" s="19"/>
      <c r="U1340" s="19"/>
      <c r="V1340" s="19">
        <v>1</v>
      </c>
      <c r="X1340" s="143"/>
      <c r="Y1340" s="144"/>
      <c r="AB1340" s="137">
        <f t="shared" si="250"/>
        <v>0</v>
      </c>
      <c r="AC1340" s="137">
        <f t="shared" si="251"/>
        <v>0</v>
      </c>
      <c r="AD1340" s="137">
        <f t="shared" si="252"/>
        <v>0</v>
      </c>
      <c r="AE1340" s="137">
        <f t="shared" si="253"/>
        <v>0</v>
      </c>
      <c r="AF1340" s="137">
        <f t="shared" si="254"/>
        <v>0</v>
      </c>
      <c r="AG1340" s="137">
        <f t="shared" si="255"/>
        <v>0</v>
      </c>
      <c r="AH1340" s="137">
        <f t="shared" si="256"/>
        <v>0</v>
      </c>
      <c r="AI1340" s="137">
        <f t="shared" si="257"/>
        <v>0</v>
      </c>
      <c r="AJ1340" s="137">
        <f t="shared" si="258"/>
        <v>0</v>
      </c>
      <c r="AK1340" s="137">
        <f t="shared" si="259"/>
        <v>1</v>
      </c>
      <c r="AL1340" s="145"/>
      <c r="AM1340" s="133">
        <f t="shared" si="260"/>
        <v>0</v>
      </c>
      <c r="AO1340" s="133">
        <f t="shared" si="261"/>
        <v>1</v>
      </c>
    </row>
    <row r="1341" spans="1:41" s="133" customFormat="1" ht="51">
      <c r="A1341" s="594">
        <v>1333</v>
      </c>
      <c r="B1341" s="333" t="s">
        <v>2707</v>
      </c>
      <c r="C1341" s="247" t="s">
        <v>2708</v>
      </c>
      <c r="D1341" s="247" t="s">
        <v>2709</v>
      </c>
      <c r="E1341" s="281">
        <v>2018</v>
      </c>
      <c r="F1341" s="333"/>
      <c r="G1341" s="83"/>
      <c r="H1341" s="83"/>
      <c r="I1341" s="83" t="s">
        <v>37</v>
      </c>
      <c r="J1341" s="83"/>
      <c r="K1341" s="83"/>
      <c r="L1341" s="83"/>
      <c r="M1341" s="83"/>
      <c r="N1341" s="83"/>
      <c r="O1341" s="83"/>
      <c r="P1341" s="840" t="s">
        <v>2710</v>
      </c>
      <c r="Q1341" s="439" t="s">
        <v>2654</v>
      </c>
      <c r="R1341" s="92" t="s">
        <v>68</v>
      </c>
      <c r="S1341" s="19"/>
      <c r="T1341" s="19"/>
      <c r="U1341" s="19">
        <v>1</v>
      </c>
      <c r="V1341" s="19"/>
      <c r="X1341" s="143"/>
      <c r="Y1341" s="144"/>
      <c r="AB1341" s="137">
        <f t="shared" si="250"/>
        <v>0</v>
      </c>
      <c r="AC1341" s="137">
        <f t="shared" si="251"/>
        <v>0</v>
      </c>
      <c r="AD1341" s="137">
        <f t="shared" si="252"/>
        <v>1</v>
      </c>
      <c r="AE1341" s="137">
        <f t="shared" si="253"/>
        <v>0</v>
      </c>
      <c r="AF1341" s="137">
        <f t="shared" si="254"/>
        <v>0</v>
      </c>
      <c r="AG1341" s="137">
        <f t="shared" si="255"/>
        <v>0</v>
      </c>
      <c r="AH1341" s="137">
        <f t="shared" si="256"/>
        <v>0</v>
      </c>
      <c r="AI1341" s="137">
        <f t="shared" si="257"/>
        <v>0</v>
      </c>
      <c r="AJ1341" s="137">
        <f t="shared" si="258"/>
        <v>0</v>
      </c>
      <c r="AK1341" s="137">
        <f t="shared" si="259"/>
        <v>1</v>
      </c>
      <c r="AL1341" s="145"/>
      <c r="AM1341" s="133">
        <f t="shared" si="260"/>
        <v>0</v>
      </c>
      <c r="AO1341" s="133">
        <f t="shared" si="261"/>
        <v>1</v>
      </c>
    </row>
    <row r="1342" spans="1:41" s="133" customFormat="1" ht="76.5">
      <c r="A1342" s="594">
        <v>1334</v>
      </c>
      <c r="B1342" s="222" t="s">
        <v>2711</v>
      </c>
      <c r="C1342" s="247" t="s">
        <v>2712</v>
      </c>
      <c r="D1342" s="247" t="s">
        <v>2713</v>
      </c>
      <c r="E1342" s="209">
        <v>2008</v>
      </c>
      <c r="F1342" s="222"/>
      <c r="G1342" s="27"/>
      <c r="H1342" s="27"/>
      <c r="I1342" s="27"/>
      <c r="J1342" s="27"/>
      <c r="K1342" s="27"/>
      <c r="L1342" s="27"/>
      <c r="M1342" s="27"/>
      <c r="N1342" s="27"/>
      <c r="O1342" s="27"/>
      <c r="P1342" s="840" t="s">
        <v>2714</v>
      </c>
      <c r="Q1342" s="439" t="s">
        <v>2654</v>
      </c>
      <c r="R1342" s="92" t="s">
        <v>68</v>
      </c>
      <c r="S1342" s="19">
        <v>1</v>
      </c>
      <c r="T1342" s="19"/>
      <c r="U1342" s="19"/>
      <c r="V1342" s="19"/>
      <c r="X1342" s="143"/>
      <c r="Y1342" s="144"/>
      <c r="AB1342" s="137">
        <f t="shared" si="250"/>
        <v>0</v>
      </c>
      <c r="AC1342" s="137">
        <f t="shared" si="251"/>
        <v>0</v>
      </c>
      <c r="AD1342" s="137">
        <f t="shared" si="252"/>
        <v>0</v>
      </c>
      <c r="AE1342" s="137">
        <f t="shared" si="253"/>
        <v>0</v>
      </c>
      <c r="AF1342" s="137">
        <f t="shared" si="254"/>
        <v>0</v>
      </c>
      <c r="AG1342" s="137">
        <f t="shared" si="255"/>
        <v>0</v>
      </c>
      <c r="AH1342" s="137">
        <f t="shared" si="256"/>
        <v>0</v>
      </c>
      <c r="AI1342" s="137">
        <f t="shared" si="257"/>
        <v>0</v>
      </c>
      <c r="AJ1342" s="137">
        <f t="shared" si="258"/>
        <v>0</v>
      </c>
      <c r="AK1342" s="137">
        <f t="shared" si="259"/>
        <v>1</v>
      </c>
      <c r="AL1342" s="145"/>
      <c r="AM1342" s="133">
        <f t="shared" si="260"/>
        <v>0</v>
      </c>
      <c r="AO1342" s="133">
        <f t="shared" si="261"/>
        <v>1</v>
      </c>
    </row>
    <row r="1343" spans="1:41" s="133" customFormat="1" ht="63.75">
      <c r="A1343" s="594">
        <v>1335</v>
      </c>
      <c r="B1343" s="222" t="s">
        <v>2715</v>
      </c>
      <c r="C1343" s="247" t="s">
        <v>2716</v>
      </c>
      <c r="D1343" s="247" t="s">
        <v>2717</v>
      </c>
      <c r="E1343" s="209">
        <v>2008</v>
      </c>
      <c r="F1343" s="222"/>
      <c r="G1343" s="27"/>
      <c r="H1343" s="27"/>
      <c r="I1343" s="27"/>
      <c r="J1343" s="27"/>
      <c r="K1343" s="27"/>
      <c r="L1343" s="27"/>
      <c r="M1343" s="27"/>
      <c r="N1343" s="27"/>
      <c r="O1343" s="27"/>
      <c r="P1343" s="840" t="s">
        <v>2718</v>
      </c>
      <c r="Q1343" s="439" t="s">
        <v>2654</v>
      </c>
      <c r="R1343" s="92" t="s">
        <v>67</v>
      </c>
      <c r="S1343" s="19">
        <v>1</v>
      </c>
      <c r="T1343" s="19"/>
      <c r="U1343" s="19"/>
      <c r="V1343" s="19"/>
      <c r="X1343" s="143"/>
      <c r="Y1343" s="144"/>
      <c r="AB1343" s="137">
        <f t="shared" si="250"/>
        <v>0</v>
      </c>
      <c r="AC1343" s="137">
        <f t="shared" si="251"/>
        <v>0</v>
      </c>
      <c r="AD1343" s="137">
        <f t="shared" si="252"/>
        <v>0</v>
      </c>
      <c r="AE1343" s="137">
        <f t="shared" si="253"/>
        <v>0</v>
      </c>
      <c r="AF1343" s="137">
        <f t="shared" si="254"/>
        <v>0</v>
      </c>
      <c r="AG1343" s="137">
        <f t="shared" si="255"/>
        <v>0</v>
      </c>
      <c r="AH1343" s="137">
        <f t="shared" si="256"/>
        <v>0</v>
      </c>
      <c r="AI1343" s="137">
        <f t="shared" si="257"/>
        <v>0</v>
      </c>
      <c r="AJ1343" s="137">
        <f t="shared" si="258"/>
        <v>0</v>
      </c>
      <c r="AK1343" s="137">
        <f t="shared" si="259"/>
        <v>1</v>
      </c>
      <c r="AL1343" s="145"/>
      <c r="AM1343" s="133">
        <f t="shared" si="260"/>
        <v>0</v>
      </c>
      <c r="AO1343" s="133">
        <f t="shared" si="261"/>
        <v>1</v>
      </c>
    </row>
    <row r="1344" spans="1:41" s="133" customFormat="1" ht="38.25">
      <c r="A1344" s="594">
        <v>1336</v>
      </c>
      <c r="B1344" s="222" t="s">
        <v>2719</v>
      </c>
      <c r="C1344" s="247" t="s">
        <v>2720</v>
      </c>
      <c r="D1344" s="247" t="s">
        <v>235</v>
      </c>
      <c r="E1344" s="775">
        <v>43444</v>
      </c>
      <c r="F1344" s="222">
        <v>8</v>
      </c>
      <c r="G1344" s="27" t="s">
        <v>37</v>
      </c>
      <c r="H1344" s="27"/>
      <c r="I1344" s="27"/>
      <c r="J1344" s="27"/>
      <c r="K1344" s="27"/>
      <c r="L1344" s="27"/>
      <c r="M1344" s="27"/>
      <c r="N1344" s="27"/>
      <c r="O1344" s="27"/>
      <c r="P1344" s="840" t="s">
        <v>2721</v>
      </c>
      <c r="Q1344" s="439" t="s">
        <v>2654</v>
      </c>
      <c r="R1344" s="92" t="s">
        <v>67</v>
      </c>
      <c r="S1344" s="19"/>
      <c r="T1344" s="19"/>
      <c r="U1344" s="19">
        <v>1</v>
      </c>
      <c r="V1344" s="19"/>
      <c r="X1344" s="143"/>
      <c r="Y1344" s="144"/>
      <c r="AB1344" s="137">
        <f t="shared" si="250"/>
        <v>1</v>
      </c>
      <c r="AC1344" s="137">
        <f t="shared" si="251"/>
        <v>0</v>
      </c>
      <c r="AD1344" s="137">
        <f t="shared" si="252"/>
        <v>0</v>
      </c>
      <c r="AE1344" s="137">
        <f t="shared" si="253"/>
        <v>0</v>
      </c>
      <c r="AF1344" s="137">
        <f t="shared" si="254"/>
        <v>0</v>
      </c>
      <c r="AG1344" s="137">
        <f t="shared" si="255"/>
        <v>0</v>
      </c>
      <c r="AH1344" s="137">
        <f t="shared" si="256"/>
        <v>0</v>
      </c>
      <c r="AI1344" s="137">
        <f t="shared" si="257"/>
        <v>0</v>
      </c>
      <c r="AJ1344" s="137">
        <f t="shared" si="258"/>
        <v>0</v>
      </c>
      <c r="AK1344" s="137">
        <f t="shared" si="259"/>
        <v>1</v>
      </c>
      <c r="AL1344" s="145"/>
      <c r="AM1344" s="133">
        <f t="shared" si="260"/>
        <v>0</v>
      </c>
      <c r="AO1344" s="133">
        <f t="shared" si="261"/>
        <v>1</v>
      </c>
    </row>
    <row r="1345" spans="1:41" s="133" customFormat="1" ht="38.25">
      <c r="A1345" s="594">
        <v>1337</v>
      </c>
      <c r="B1345" s="222" t="s">
        <v>2722</v>
      </c>
      <c r="C1345" s="247" t="s">
        <v>2723</v>
      </c>
      <c r="D1345" s="247" t="s">
        <v>2724</v>
      </c>
      <c r="E1345" s="775">
        <v>42576</v>
      </c>
      <c r="F1345" s="222">
        <v>15</v>
      </c>
      <c r="G1345" s="27"/>
      <c r="H1345" s="27"/>
      <c r="I1345" s="27"/>
      <c r="J1345" s="27"/>
      <c r="K1345" s="27"/>
      <c r="L1345" s="27"/>
      <c r="M1345" s="27"/>
      <c r="N1345" s="27"/>
      <c r="O1345" s="27"/>
      <c r="P1345" s="840" t="s">
        <v>2725</v>
      </c>
      <c r="Q1345" s="439" t="s">
        <v>2654</v>
      </c>
      <c r="R1345" s="92" t="s">
        <v>67</v>
      </c>
      <c r="S1345" s="19"/>
      <c r="T1345" s="19"/>
      <c r="U1345" s="19">
        <v>1</v>
      </c>
      <c r="V1345" s="19"/>
      <c r="X1345" s="143"/>
      <c r="Y1345" s="144"/>
      <c r="AA1345" s="133">
        <v>1</v>
      </c>
      <c r="AB1345" s="137">
        <f t="shared" si="250"/>
        <v>0</v>
      </c>
      <c r="AC1345" s="137">
        <f t="shared" si="251"/>
        <v>0</v>
      </c>
      <c r="AD1345" s="137">
        <f t="shared" si="252"/>
        <v>0</v>
      </c>
      <c r="AE1345" s="137">
        <f t="shared" si="253"/>
        <v>0</v>
      </c>
      <c r="AF1345" s="137">
        <f t="shared" si="254"/>
        <v>0</v>
      </c>
      <c r="AG1345" s="137">
        <f t="shared" si="255"/>
        <v>0</v>
      </c>
      <c r="AH1345" s="137">
        <f t="shared" si="256"/>
        <v>0</v>
      </c>
      <c r="AI1345" s="137">
        <f t="shared" si="257"/>
        <v>0</v>
      </c>
      <c r="AJ1345" s="137">
        <f t="shared" si="258"/>
        <v>0</v>
      </c>
      <c r="AK1345" s="137">
        <f t="shared" si="259"/>
        <v>1</v>
      </c>
      <c r="AL1345" s="145"/>
      <c r="AM1345" s="133">
        <f t="shared" si="260"/>
        <v>1</v>
      </c>
      <c r="AO1345" s="133">
        <f t="shared" si="261"/>
        <v>0</v>
      </c>
    </row>
    <row r="1346" spans="1:41" s="133" customFormat="1" ht="76.5">
      <c r="A1346" s="594">
        <v>1338</v>
      </c>
      <c r="B1346" s="222" t="s">
        <v>310</v>
      </c>
      <c r="C1346" s="247" t="s">
        <v>2726</v>
      </c>
      <c r="D1346" s="247" t="s">
        <v>235</v>
      </c>
      <c r="E1346" s="775">
        <v>42653</v>
      </c>
      <c r="F1346" s="222">
        <v>20</v>
      </c>
      <c r="G1346" s="27"/>
      <c r="H1346" s="27"/>
      <c r="I1346" s="27"/>
      <c r="J1346" s="27"/>
      <c r="K1346" s="27"/>
      <c r="L1346" s="27"/>
      <c r="M1346" s="27"/>
      <c r="N1346" s="27"/>
      <c r="O1346" s="27"/>
      <c r="P1346" s="840" t="s">
        <v>2727</v>
      </c>
      <c r="Q1346" s="439" t="s">
        <v>2654</v>
      </c>
      <c r="R1346" s="92" t="s">
        <v>67</v>
      </c>
      <c r="S1346" s="19"/>
      <c r="T1346" s="19"/>
      <c r="U1346" s="19">
        <v>1</v>
      </c>
      <c r="V1346" s="19"/>
      <c r="X1346" s="143"/>
      <c r="Y1346" s="144"/>
      <c r="AB1346" s="137">
        <f t="shared" si="250"/>
        <v>0</v>
      </c>
      <c r="AC1346" s="137">
        <f t="shared" si="251"/>
        <v>0</v>
      </c>
      <c r="AD1346" s="137">
        <f t="shared" si="252"/>
        <v>0</v>
      </c>
      <c r="AE1346" s="137">
        <f t="shared" si="253"/>
        <v>0</v>
      </c>
      <c r="AF1346" s="137">
        <f t="shared" si="254"/>
        <v>0</v>
      </c>
      <c r="AG1346" s="137">
        <f t="shared" si="255"/>
        <v>0</v>
      </c>
      <c r="AH1346" s="137">
        <f t="shared" si="256"/>
        <v>0</v>
      </c>
      <c r="AI1346" s="137">
        <f t="shared" si="257"/>
        <v>0</v>
      </c>
      <c r="AJ1346" s="137">
        <f t="shared" si="258"/>
        <v>0</v>
      </c>
      <c r="AK1346" s="137">
        <f t="shared" si="259"/>
        <v>1</v>
      </c>
      <c r="AL1346" s="145"/>
      <c r="AM1346" s="133">
        <f t="shared" si="260"/>
        <v>0</v>
      </c>
      <c r="AO1346" s="133">
        <f t="shared" si="261"/>
        <v>1</v>
      </c>
    </row>
    <row r="1347" spans="1:41" s="133" customFormat="1" ht="38.25">
      <c r="A1347" s="594">
        <v>1339</v>
      </c>
      <c r="B1347" s="222" t="s">
        <v>2728</v>
      </c>
      <c r="C1347" s="247" t="s">
        <v>2729</v>
      </c>
      <c r="D1347" s="247" t="s">
        <v>2730</v>
      </c>
      <c r="E1347" s="775">
        <v>41068</v>
      </c>
      <c r="F1347" s="222">
        <v>7</v>
      </c>
      <c r="G1347" s="27"/>
      <c r="H1347" s="27"/>
      <c r="I1347" s="27"/>
      <c r="J1347" s="27"/>
      <c r="K1347" s="27"/>
      <c r="L1347" s="27"/>
      <c r="M1347" s="27"/>
      <c r="N1347" s="27"/>
      <c r="O1347" s="27"/>
      <c r="P1347" s="840" t="s">
        <v>2731</v>
      </c>
      <c r="Q1347" s="439" t="s">
        <v>2654</v>
      </c>
      <c r="R1347" s="92" t="s">
        <v>68</v>
      </c>
      <c r="S1347" s="19">
        <v>1</v>
      </c>
      <c r="T1347" s="19"/>
      <c r="U1347" s="19"/>
      <c r="V1347" s="19"/>
      <c r="X1347" s="143"/>
      <c r="Y1347" s="144">
        <v>1</v>
      </c>
      <c r="AB1347" s="137">
        <f t="shared" si="250"/>
        <v>0</v>
      </c>
      <c r="AC1347" s="137">
        <f t="shared" si="251"/>
        <v>0</v>
      </c>
      <c r="AD1347" s="137">
        <f t="shared" si="252"/>
        <v>0</v>
      </c>
      <c r="AE1347" s="137">
        <f t="shared" si="253"/>
        <v>0</v>
      </c>
      <c r="AF1347" s="137">
        <f t="shared" si="254"/>
        <v>0</v>
      </c>
      <c r="AG1347" s="137">
        <f t="shared" si="255"/>
        <v>0</v>
      </c>
      <c r="AH1347" s="137">
        <f t="shared" si="256"/>
        <v>0</v>
      </c>
      <c r="AI1347" s="137">
        <f t="shared" si="257"/>
        <v>0</v>
      </c>
      <c r="AJ1347" s="137">
        <f t="shared" si="258"/>
        <v>0</v>
      </c>
      <c r="AK1347" s="137">
        <f t="shared" si="259"/>
        <v>1</v>
      </c>
      <c r="AL1347" s="145"/>
      <c r="AM1347" s="133">
        <f t="shared" si="260"/>
        <v>1</v>
      </c>
      <c r="AO1347" s="133">
        <f t="shared" si="261"/>
        <v>0</v>
      </c>
    </row>
    <row r="1348" spans="1:41" s="133" customFormat="1" ht="25.5">
      <c r="A1348" s="594">
        <v>1340</v>
      </c>
      <c r="B1348" s="222" t="s">
        <v>2732</v>
      </c>
      <c r="C1348" s="247" t="s">
        <v>2733</v>
      </c>
      <c r="D1348" s="247" t="s">
        <v>2734</v>
      </c>
      <c r="E1348" s="775">
        <v>41653</v>
      </c>
      <c r="F1348" s="222">
        <v>7</v>
      </c>
      <c r="G1348" s="27"/>
      <c r="H1348" s="27"/>
      <c r="I1348" s="27"/>
      <c r="J1348" s="27"/>
      <c r="K1348" s="27"/>
      <c r="L1348" s="27"/>
      <c r="M1348" s="27"/>
      <c r="N1348" s="27"/>
      <c r="O1348" s="27"/>
      <c r="P1348" s="840" t="s">
        <v>2735</v>
      </c>
      <c r="Q1348" s="439" t="s">
        <v>2654</v>
      </c>
      <c r="R1348" s="92" t="s">
        <v>68</v>
      </c>
      <c r="S1348" s="19"/>
      <c r="T1348" s="19"/>
      <c r="U1348" s="19">
        <v>1</v>
      </c>
      <c r="V1348" s="19"/>
      <c r="X1348" s="143">
        <v>1</v>
      </c>
      <c r="Y1348" s="144"/>
      <c r="AB1348" s="137">
        <f t="shared" si="250"/>
        <v>0</v>
      </c>
      <c r="AC1348" s="137">
        <f t="shared" si="251"/>
        <v>0</v>
      </c>
      <c r="AD1348" s="137">
        <f t="shared" si="252"/>
        <v>0</v>
      </c>
      <c r="AE1348" s="137">
        <f t="shared" si="253"/>
        <v>0</v>
      </c>
      <c r="AF1348" s="137">
        <f t="shared" si="254"/>
        <v>0</v>
      </c>
      <c r="AG1348" s="137">
        <f t="shared" si="255"/>
        <v>0</v>
      </c>
      <c r="AH1348" s="137">
        <f t="shared" si="256"/>
        <v>0</v>
      </c>
      <c r="AI1348" s="137">
        <f t="shared" si="257"/>
        <v>0</v>
      </c>
      <c r="AJ1348" s="137">
        <f t="shared" si="258"/>
        <v>0</v>
      </c>
      <c r="AK1348" s="137">
        <f t="shared" si="259"/>
        <v>1</v>
      </c>
      <c r="AL1348" s="145"/>
      <c r="AM1348" s="133">
        <f t="shared" si="260"/>
        <v>1</v>
      </c>
      <c r="AO1348" s="133">
        <f t="shared" si="261"/>
        <v>0</v>
      </c>
    </row>
    <row r="1349" spans="1:41" s="133" customFormat="1" ht="25.5">
      <c r="A1349" s="594">
        <v>1341</v>
      </c>
      <c r="B1349" s="222" t="s">
        <v>2736</v>
      </c>
      <c r="C1349" s="247" t="s">
        <v>2737</v>
      </c>
      <c r="D1349" s="247" t="s">
        <v>235</v>
      </c>
      <c r="E1349" s="775">
        <v>43489</v>
      </c>
      <c r="F1349" s="222">
        <v>8</v>
      </c>
      <c r="G1349" s="27" t="s">
        <v>37</v>
      </c>
      <c r="H1349" s="27"/>
      <c r="I1349" s="27"/>
      <c r="J1349" s="27"/>
      <c r="K1349" s="27"/>
      <c r="L1349" s="27"/>
      <c r="M1349" s="27"/>
      <c r="N1349" s="27"/>
      <c r="O1349" s="27"/>
      <c r="P1349" s="840"/>
      <c r="Q1349" s="439" t="s">
        <v>2654</v>
      </c>
      <c r="R1349" s="92" t="s">
        <v>67</v>
      </c>
      <c r="S1349" s="19"/>
      <c r="T1349" s="19"/>
      <c r="U1349" s="19">
        <v>1</v>
      </c>
      <c r="V1349" s="19"/>
      <c r="X1349" s="143"/>
      <c r="Y1349" s="144"/>
      <c r="AB1349" s="137">
        <f t="shared" si="250"/>
        <v>1</v>
      </c>
      <c r="AC1349" s="137">
        <f t="shared" si="251"/>
        <v>0</v>
      </c>
      <c r="AD1349" s="137">
        <f t="shared" si="252"/>
        <v>0</v>
      </c>
      <c r="AE1349" s="137">
        <f t="shared" si="253"/>
        <v>0</v>
      </c>
      <c r="AF1349" s="137">
        <f t="shared" si="254"/>
        <v>0</v>
      </c>
      <c r="AG1349" s="137">
        <f t="shared" si="255"/>
        <v>0</v>
      </c>
      <c r="AH1349" s="137">
        <f t="shared" si="256"/>
        <v>0</v>
      </c>
      <c r="AI1349" s="137">
        <f t="shared" si="257"/>
        <v>0</v>
      </c>
      <c r="AJ1349" s="137">
        <f t="shared" si="258"/>
        <v>0</v>
      </c>
      <c r="AK1349" s="137">
        <f t="shared" si="259"/>
        <v>0</v>
      </c>
      <c r="AL1349" s="145"/>
      <c r="AM1349" s="133">
        <f t="shared" si="260"/>
        <v>0</v>
      </c>
      <c r="AO1349" s="133">
        <f t="shared" si="261"/>
        <v>0</v>
      </c>
    </row>
    <row r="1350" spans="1:41" s="133" customFormat="1" ht="38.25">
      <c r="A1350" s="594">
        <v>1342</v>
      </c>
      <c r="B1350" s="222" t="s">
        <v>2738</v>
      </c>
      <c r="C1350" s="247" t="s">
        <v>2739</v>
      </c>
      <c r="D1350" s="247" t="s">
        <v>235</v>
      </c>
      <c r="E1350" s="775">
        <v>41043</v>
      </c>
      <c r="F1350" s="222">
        <v>7</v>
      </c>
      <c r="G1350" s="27"/>
      <c r="H1350" s="27"/>
      <c r="I1350" s="27"/>
      <c r="J1350" s="27"/>
      <c r="K1350" s="27"/>
      <c r="L1350" s="27"/>
      <c r="M1350" s="27"/>
      <c r="N1350" s="27"/>
      <c r="O1350" s="27"/>
      <c r="P1350" s="840" t="s">
        <v>2731</v>
      </c>
      <c r="Q1350" s="439" t="s">
        <v>2654</v>
      </c>
      <c r="R1350" s="92" t="s">
        <v>67</v>
      </c>
      <c r="S1350" s="19">
        <v>1</v>
      </c>
      <c r="T1350" s="19"/>
      <c r="U1350" s="19"/>
      <c r="V1350" s="19"/>
      <c r="X1350" s="143"/>
      <c r="Y1350" s="144"/>
      <c r="AB1350" s="137">
        <f t="shared" si="250"/>
        <v>0</v>
      </c>
      <c r="AC1350" s="137">
        <f t="shared" si="251"/>
        <v>0</v>
      </c>
      <c r="AD1350" s="137">
        <f t="shared" si="252"/>
        <v>0</v>
      </c>
      <c r="AE1350" s="137">
        <f t="shared" si="253"/>
        <v>0</v>
      </c>
      <c r="AF1350" s="137">
        <f t="shared" si="254"/>
        <v>0</v>
      </c>
      <c r="AG1350" s="137">
        <f t="shared" si="255"/>
        <v>0</v>
      </c>
      <c r="AH1350" s="137">
        <f t="shared" si="256"/>
        <v>0</v>
      </c>
      <c r="AI1350" s="137">
        <f t="shared" si="257"/>
        <v>0</v>
      </c>
      <c r="AJ1350" s="137">
        <f t="shared" si="258"/>
        <v>0</v>
      </c>
      <c r="AK1350" s="137">
        <f t="shared" si="259"/>
        <v>1</v>
      </c>
      <c r="AL1350" s="145"/>
      <c r="AM1350" s="133">
        <f t="shared" si="260"/>
        <v>0</v>
      </c>
      <c r="AO1350" s="133">
        <f t="shared" si="261"/>
        <v>1</v>
      </c>
    </row>
    <row r="1351" spans="1:41" s="133" customFormat="1" ht="25.5">
      <c r="A1351" s="594">
        <v>1343</v>
      </c>
      <c r="B1351" s="222" t="s">
        <v>2740</v>
      </c>
      <c r="C1351" s="247" t="s">
        <v>2741</v>
      </c>
      <c r="D1351" s="247" t="s">
        <v>2742</v>
      </c>
      <c r="E1351" s="775">
        <v>41192</v>
      </c>
      <c r="F1351" s="222">
        <v>7</v>
      </c>
      <c r="G1351" s="27"/>
      <c r="H1351" s="27"/>
      <c r="I1351" s="27"/>
      <c r="J1351" s="27"/>
      <c r="K1351" s="27"/>
      <c r="L1351" s="27"/>
      <c r="M1351" s="27"/>
      <c r="N1351" s="27"/>
      <c r="O1351" s="27"/>
      <c r="P1351" s="840" t="s">
        <v>2743</v>
      </c>
      <c r="Q1351" s="439" t="s">
        <v>2654</v>
      </c>
      <c r="R1351" s="92" t="s">
        <v>68</v>
      </c>
      <c r="S1351" s="19">
        <v>1</v>
      </c>
      <c r="T1351" s="19"/>
      <c r="U1351" s="19"/>
      <c r="V1351" s="19"/>
      <c r="X1351" s="143"/>
      <c r="Y1351" s="144"/>
      <c r="AA1351" s="133">
        <v>1</v>
      </c>
      <c r="AB1351" s="137">
        <f t="shared" si="250"/>
        <v>0</v>
      </c>
      <c r="AC1351" s="137">
        <f t="shared" si="251"/>
        <v>0</v>
      </c>
      <c r="AD1351" s="137">
        <f t="shared" si="252"/>
        <v>0</v>
      </c>
      <c r="AE1351" s="137">
        <f t="shared" si="253"/>
        <v>0</v>
      </c>
      <c r="AF1351" s="137">
        <f t="shared" si="254"/>
        <v>0</v>
      </c>
      <c r="AG1351" s="137">
        <f t="shared" si="255"/>
        <v>0</v>
      </c>
      <c r="AH1351" s="137">
        <f t="shared" si="256"/>
        <v>0</v>
      </c>
      <c r="AI1351" s="137">
        <f t="shared" si="257"/>
        <v>0</v>
      </c>
      <c r="AJ1351" s="137">
        <f t="shared" si="258"/>
        <v>0</v>
      </c>
      <c r="AK1351" s="137">
        <f t="shared" si="259"/>
        <v>1</v>
      </c>
      <c r="AL1351" s="145"/>
      <c r="AM1351" s="133">
        <f t="shared" si="260"/>
        <v>1</v>
      </c>
      <c r="AO1351" s="133">
        <f t="shared" si="261"/>
        <v>0</v>
      </c>
    </row>
    <row r="1352" spans="1:41" s="133" customFormat="1" ht="25.5">
      <c r="A1352" s="594">
        <v>1344</v>
      </c>
      <c r="B1352" s="440" t="s">
        <v>2744</v>
      </c>
      <c r="C1352" s="247" t="s">
        <v>2745</v>
      </c>
      <c r="D1352" s="247" t="s">
        <v>2746</v>
      </c>
      <c r="E1352" s="438" t="s">
        <v>2747</v>
      </c>
      <c r="F1352" s="439" t="s">
        <v>2748</v>
      </c>
      <c r="G1352" s="19" t="s">
        <v>37</v>
      </c>
      <c r="H1352" s="43"/>
      <c r="I1352" s="43"/>
      <c r="J1352" s="43"/>
      <c r="K1352" s="43"/>
      <c r="L1352" s="43"/>
      <c r="M1352" s="43"/>
      <c r="N1352" s="43"/>
      <c r="O1352" s="43"/>
      <c r="P1352" s="840" t="s">
        <v>2749</v>
      </c>
      <c r="Q1352" s="439" t="s">
        <v>2800</v>
      </c>
      <c r="R1352" s="92" t="s">
        <v>67</v>
      </c>
      <c r="S1352" s="19"/>
      <c r="T1352" s="19">
        <v>1</v>
      </c>
      <c r="U1352" s="19"/>
      <c r="V1352" s="19"/>
      <c r="X1352" s="143"/>
      <c r="Y1352" s="144"/>
      <c r="AB1352" s="137">
        <f t="shared" si="250"/>
        <v>1</v>
      </c>
      <c r="AC1352" s="137">
        <f t="shared" si="251"/>
        <v>0</v>
      </c>
      <c r="AD1352" s="137">
        <f t="shared" si="252"/>
        <v>0</v>
      </c>
      <c r="AE1352" s="137">
        <f t="shared" si="253"/>
        <v>0</v>
      </c>
      <c r="AF1352" s="137">
        <f t="shared" si="254"/>
        <v>0</v>
      </c>
      <c r="AG1352" s="137">
        <f t="shared" si="255"/>
        <v>0</v>
      </c>
      <c r="AH1352" s="137">
        <f t="shared" si="256"/>
        <v>0</v>
      </c>
      <c r="AI1352" s="137">
        <f t="shared" si="257"/>
        <v>0</v>
      </c>
      <c r="AJ1352" s="137">
        <f t="shared" si="258"/>
        <v>0</v>
      </c>
      <c r="AK1352" s="137">
        <f t="shared" si="259"/>
        <v>1</v>
      </c>
      <c r="AL1352" s="145"/>
      <c r="AM1352" s="133">
        <f t="shared" si="260"/>
        <v>0</v>
      </c>
      <c r="AO1352" s="133">
        <f t="shared" si="261"/>
        <v>1</v>
      </c>
    </row>
    <row r="1353" spans="1:41" s="133" customFormat="1" ht="25.5">
      <c r="A1353" s="594">
        <v>1345</v>
      </c>
      <c r="B1353" s="440" t="s">
        <v>2750</v>
      </c>
      <c r="C1353" s="247" t="s">
        <v>2751</v>
      </c>
      <c r="D1353" s="247" t="s">
        <v>2746</v>
      </c>
      <c r="E1353" s="438" t="s">
        <v>2747</v>
      </c>
      <c r="F1353" s="439" t="s">
        <v>55</v>
      </c>
      <c r="G1353" s="19" t="s">
        <v>37</v>
      </c>
      <c r="H1353" s="43"/>
      <c r="I1353" s="43"/>
      <c r="J1353" s="43"/>
      <c r="K1353" s="43"/>
      <c r="L1353" s="43"/>
      <c r="M1353" s="43"/>
      <c r="N1353" s="43"/>
      <c r="O1353" s="43"/>
      <c r="P1353" s="840" t="s">
        <v>2749</v>
      </c>
      <c r="Q1353" s="439" t="s">
        <v>2800</v>
      </c>
      <c r="R1353" s="92" t="s">
        <v>67</v>
      </c>
      <c r="S1353" s="19"/>
      <c r="T1353" s="19">
        <v>1</v>
      </c>
      <c r="U1353" s="19"/>
      <c r="V1353" s="19"/>
      <c r="X1353" s="143"/>
      <c r="Y1353" s="144"/>
      <c r="AB1353" s="137">
        <f t="shared" si="250"/>
        <v>1</v>
      </c>
      <c r="AC1353" s="137">
        <f t="shared" si="251"/>
        <v>0</v>
      </c>
      <c r="AD1353" s="137">
        <f t="shared" si="252"/>
        <v>0</v>
      </c>
      <c r="AE1353" s="137">
        <f t="shared" si="253"/>
        <v>0</v>
      </c>
      <c r="AF1353" s="137">
        <f t="shared" si="254"/>
        <v>0</v>
      </c>
      <c r="AG1353" s="137">
        <f t="shared" si="255"/>
        <v>0</v>
      </c>
      <c r="AH1353" s="137">
        <f t="shared" si="256"/>
        <v>0</v>
      </c>
      <c r="AI1353" s="137">
        <f t="shared" si="257"/>
        <v>0</v>
      </c>
      <c r="AJ1353" s="137">
        <f t="shared" si="258"/>
        <v>0</v>
      </c>
      <c r="AK1353" s="137">
        <f t="shared" si="259"/>
        <v>1</v>
      </c>
      <c r="AL1353" s="145"/>
      <c r="AM1353" s="133">
        <f t="shared" si="260"/>
        <v>0</v>
      </c>
      <c r="AO1353" s="133">
        <f t="shared" si="261"/>
        <v>1</v>
      </c>
    </row>
    <row r="1354" spans="1:41" s="133" customFormat="1" ht="25.5">
      <c r="A1354" s="594">
        <v>1346</v>
      </c>
      <c r="B1354" s="440" t="s">
        <v>2752</v>
      </c>
      <c r="C1354" s="247" t="s">
        <v>2753</v>
      </c>
      <c r="D1354" s="247" t="s">
        <v>66</v>
      </c>
      <c r="E1354" s="438" t="s">
        <v>1565</v>
      </c>
      <c r="F1354" s="439" t="s">
        <v>1618</v>
      </c>
      <c r="G1354" s="19" t="s">
        <v>37</v>
      </c>
      <c r="H1354" s="43"/>
      <c r="I1354" s="43"/>
      <c r="J1354" s="43"/>
      <c r="K1354" s="43"/>
      <c r="L1354" s="43"/>
      <c r="M1354" s="43"/>
      <c r="N1354" s="43"/>
      <c r="O1354" s="43"/>
      <c r="P1354" s="840"/>
      <c r="Q1354" s="439" t="s">
        <v>2800</v>
      </c>
      <c r="R1354" s="92" t="s">
        <v>67</v>
      </c>
      <c r="S1354" s="19"/>
      <c r="T1354" s="19">
        <v>1</v>
      </c>
      <c r="U1354" s="19"/>
      <c r="V1354" s="19"/>
      <c r="X1354" s="143"/>
      <c r="Y1354" s="144"/>
      <c r="AB1354" s="137">
        <f t="shared" ref="AB1354:AB1417" si="262">IF(ISBLANK(G1354),0,1)</f>
        <v>1</v>
      </c>
      <c r="AC1354" s="137">
        <f t="shared" ref="AC1354:AC1417" si="263">IF(ISBLANK(H1354),0,1)</f>
        <v>0</v>
      </c>
      <c r="AD1354" s="137">
        <f t="shared" ref="AD1354:AD1417" si="264">IF(ISBLANK(I1354),0,1)</f>
        <v>0</v>
      </c>
      <c r="AE1354" s="137">
        <f t="shared" ref="AE1354:AE1417" si="265">IF(ISBLANK(J1354),0,1)</f>
        <v>0</v>
      </c>
      <c r="AF1354" s="137">
        <f t="shared" ref="AF1354:AF1417" si="266">IF(ISBLANK(K1354),0,1)</f>
        <v>0</v>
      </c>
      <c r="AG1354" s="137">
        <f t="shared" ref="AG1354:AG1417" si="267">IF(ISBLANK(L1354),0,1)</f>
        <v>0</v>
      </c>
      <c r="AH1354" s="137">
        <f t="shared" ref="AH1354:AH1417" si="268">IF(ISBLANK(M1354),0,1)</f>
        <v>0</v>
      </c>
      <c r="AI1354" s="137">
        <f t="shared" ref="AI1354:AI1417" si="269">IF(ISBLANK(N1354),0,1)</f>
        <v>0</v>
      </c>
      <c r="AJ1354" s="137">
        <f t="shared" ref="AJ1354:AJ1417" si="270">IF(ISBLANK(O1354),0,1)</f>
        <v>0</v>
      </c>
      <c r="AK1354" s="137">
        <f t="shared" ref="AK1354:AK1417" si="271">IF(ISBLANK(P1354),0,1)</f>
        <v>0</v>
      </c>
      <c r="AL1354" s="145"/>
      <c r="AM1354" s="133">
        <f t="shared" ref="AM1354:AM1417" si="272">+W1354+X1354+Y1354+Z1354+AA1354+AL1354</f>
        <v>0</v>
      </c>
      <c r="AO1354" s="133">
        <f t="shared" ref="AO1354:AO1417" si="273">+IF(AM1354=0,AK1354,0)</f>
        <v>0</v>
      </c>
    </row>
    <row r="1355" spans="1:41" s="133" customFormat="1" ht="25.5">
      <c r="A1355" s="594">
        <v>1347</v>
      </c>
      <c r="B1355" s="440" t="s">
        <v>2755</v>
      </c>
      <c r="C1355" s="247" t="s">
        <v>2756</v>
      </c>
      <c r="D1355" s="247" t="s">
        <v>2757</v>
      </c>
      <c r="E1355" s="438" t="s">
        <v>1565</v>
      </c>
      <c r="F1355" s="439" t="s">
        <v>1618</v>
      </c>
      <c r="G1355" s="19" t="s">
        <v>37</v>
      </c>
      <c r="H1355" s="43"/>
      <c r="I1355" s="43"/>
      <c r="J1355" s="43"/>
      <c r="K1355" s="43"/>
      <c r="L1355" s="43"/>
      <c r="M1355" s="43"/>
      <c r="N1355" s="43"/>
      <c r="O1355" s="43"/>
      <c r="P1355" s="840"/>
      <c r="Q1355" s="439" t="s">
        <v>2800</v>
      </c>
      <c r="R1355" s="92" t="s">
        <v>68</v>
      </c>
      <c r="S1355" s="19"/>
      <c r="T1355" s="19">
        <v>1</v>
      </c>
      <c r="U1355" s="19"/>
      <c r="V1355" s="19"/>
      <c r="X1355" s="143"/>
      <c r="Y1355" s="144"/>
      <c r="AB1355" s="137">
        <f t="shared" si="262"/>
        <v>1</v>
      </c>
      <c r="AC1355" s="137">
        <f t="shared" si="263"/>
        <v>0</v>
      </c>
      <c r="AD1355" s="137">
        <f t="shared" si="264"/>
        <v>0</v>
      </c>
      <c r="AE1355" s="137">
        <f t="shared" si="265"/>
        <v>0</v>
      </c>
      <c r="AF1355" s="137">
        <f t="shared" si="266"/>
        <v>0</v>
      </c>
      <c r="AG1355" s="137">
        <f t="shared" si="267"/>
        <v>0</v>
      </c>
      <c r="AH1355" s="137">
        <f t="shared" si="268"/>
        <v>0</v>
      </c>
      <c r="AI1355" s="137">
        <f t="shared" si="269"/>
        <v>0</v>
      </c>
      <c r="AJ1355" s="137">
        <f t="shared" si="270"/>
        <v>0</v>
      </c>
      <c r="AK1355" s="137">
        <f t="shared" si="271"/>
        <v>0</v>
      </c>
      <c r="AL1355" s="145"/>
      <c r="AM1355" s="133">
        <f t="shared" si="272"/>
        <v>0</v>
      </c>
      <c r="AO1355" s="133">
        <f t="shared" si="273"/>
        <v>0</v>
      </c>
    </row>
    <row r="1356" spans="1:41" s="133" customFormat="1" ht="25.5">
      <c r="A1356" s="594">
        <v>1348</v>
      </c>
      <c r="B1356" s="440" t="s">
        <v>2758</v>
      </c>
      <c r="C1356" s="247" t="s">
        <v>2759</v>
      </c>
      <c r="D1356" s="247" t="s">
        <v>2757</v>
      </c>
      <c r="E1356" s="438" t="s">
        <v>2760</v>
      </c>
      <c r="F1356" s="439" t="s">
        <v>1618</v>
      </c>
      <c r="G1356" s="19" t="s">
        <v>37</v>
      </c>
      <c r="H1356" s="43"/>
      <c r="I1356" s="43"/>
      <c r="J1356" s="43"/>
      <c r="K1356" s="43"/>
      <c r="L1356" s="43"/>
      <c r="M1356" s="43"/>
      <c r="N1356" s="43"/>
      <c r="O1356" s="43"/>
      <c r="P1356" s="840"/>
      <c r="Q1356" s="439" t="s">
        <v>2800</v>
      </c>
      <c r="R1356" s="92" t="s">
        <v>68</v>
      </c>
      <c r="S1356" s="19"/>
      <c r="T1356" s="19">
        <v>1</v>
      </c>
      <c r="U1356" s="19"/>
      <c r="V1356" s="19"/>
      <c r="X1356" s="143"/>
      <c r="Y1356" s="144"/>
      <c r="AB1356" s="137">
        <f t="shared" si="262"/>
        <v>1</v>
      </c>
      <c r="AC1356" s="137">
        <f t="shared" si="263"/>
        <v>0</v>
      </c>
      <c r="AD1356" s="137">
        <f t="shared" si="264"/>
        <v>0</v>
      </c>
      <c r="AE1356" s="137">
        <f t="shared" si="265"/>
        <v>0</v>
      </c>
      <c r="AF1356" s="137">
        <f t="shared" si="266"/>
        <v>0</v>
      </c>
      <c r="AG1356" s="137">
        <f t="shared" si="267"/>
        <v>0</v>
      </c>
      <c r="AH1356" s="137">
        <f t="shared" si="268"/>
        <v>0</v>
      </c>
      <c r="AI1356" s="137">
        <f t="shared" si="269"/>
        <v>0</v>
      </c>
      <c r="AJ1356" s="137">
        <f t="shared" si="270"/>
        <v>0</v>
      </c>
      <c r="AK1356" s="137">
        <f t="shared" si="271"/>
        <v>0</v>
      </c>
      <c r="AL1356" s="145"/>
      <c r="AM1356" s="133">
        <f t="shared" si="272"/>
        <v>0</v>
      </c>
      <c r="AO1356" s="133">
        <f t="shared" si="273"/>
        <v>0</v>
      </c>
    </row>
    <row r="1357" spans="1:41" s="133" customFormat="1" ht="25.5">
      <c r="A1357" s="594">
        <v>1349</v>
      </c>
      <c r="B1357" s="32" t="s">
        <v>2761</v>
      </c>
      <c r="C1357" s="247" t="s">
        <v>2762</v>
      </c>
      <c r="D1357" s="247" t="s">
        <v>2763</v>
      </c>
      <c r="E1357" s="295">
        <v>2015</v>
      </c>
      <c r="F1357" s="295" t="s">
        <v>1618</v>
      </c>
      <c r="G1357" s="10" t="s">
        <v>37</v>
      </c>
      <c r="H1357" s="10"/>
      <c r="I1357" s="10"/>
      <c r="J1357" s="10"/>
      <c r="K1357" s="10"/>
      <c r="L1357" s="10"/>
      <c r="M1357" s="10"/>
      <c r="N1357" s="10"/>
      <c r="O1357" s="10"/>
      <c r="P1357" s="840"/>
      <c r="Q1357" s="439" t="s">
        <v>2800</v>
      </c>
      <c r="R1357" s="92" t="s">
        <v>68</v>
      </c>
      <c r="S1357" s="19"/>
      <c r="T1357" s="19">
        <v>1</v>
      </c>
      <c r="U1357" s="19"/>
      <c r="V1357" s="19"/>
      <c r="X1357" s="143"/>
      <c r="Y1357" s="144"/>
      <c r="AB1357" s="137">
        <f t="shared" si="262"/>
        <v>1</v>
      </c>
      <c r="AC1357" s="137">
        <f t="shared" si="263"/>
        <v>0</v>
      </c>
      <c r="AD1357" s="137">
        <f t="shared" si="264"/>
        <v>0</v>
      </c>
      <c r="AE1357" s="137">
        <f t="shared" si="265"/>
        <v>0</v>
      </c>
      <c r="AF1357" s="137">
        <f t="shared" si="266"/>
        <v>0</v>
      </c>
      <c r="AG1357" s="137">
        <f t="shared" si="267"/>
        <v>0</v>
      </c>
      <c r="AH1357" s="137">
        <f t="shared" si="268"/>
        <v>0</v>
      </c>
      <c r="AI1357" s="137">
        <f t="shared" si="269"/>
        <v>0</v>
      </c>
      <c r="AJ1357" s="137">
        <f t="shared" si="270"/>
        <v>0</v>
      </c>
      <c r="AK1357" s="137">
        <f t="shared" si="271"/>
        <v>0</v>
      </c>
      <c r="AL1357" s="145"/>
      <c r="AM1357" s="133">
        <f t="shared" si="272"/>
        <v>0</v>
      </c>
      <c r="AO1357" s="133">
        <f t="shared" si="273"/>
        <v>0</v>
      </c>
    </row>
    <row r="1358" spans="1:41" s="133" customFormat="1" ht="25.5">
      <c r="A1358" s="594">
        <v>1350</v>
      </c>
      <c r="B1358" s="32" t="s">
        <v>2764</v>
      </c>
      <c r="C1358" s="247" t="s">
        <v>2765</v>
      </c>
      <c r="D1358" s="247" t="s">
        <v>66</v>
      </c>
      <c r="E1358" s="295">
        <v>2016</v>
      </c>
      <c r="F1358" s="295" t="s">
        <v>1618</v>
      </c>
      <c r="G1358" s="10" t="s">
        <v>37</v>
      </c>
      <c r="H1358" s="10"/>
      <c r="I1358" s="10"/>
      <c r="J1358" s="10"/>
      <c r="K1358" s="10"/>
      <c r="L1358" s="10"/>
      <c r="M1358" s="10"/>
      <c r="N1358" s="10"/>
      <c r="O1358" s="10"/>
      <c r="P1358" s="840"/>
      <c r="Q1358" s="439" t="s">
        <v>2800</v>
      </c>
      <c r="R1358" s="92" t="s">
        <v>67</v>
      </c>
      <c r="S1358" s="19"/>
      <c r="T1358" s="19">
        <v>1</v>
      </c>
      <c r="U1358" s="19"/>
      <c r="V1358" s="19"/>
      <c r="X1358" s="143"/>
      <c r="Y1358" s="144"/>
      <c r="AB1358" s="137">
        <f t="shared" si="262"/>
        <v>1</v>
      </c>
      <c r="AC1358" s="137">
        <f t="shared" si="263"/>
        <v>0</v>
      </c>
      <c r="AD1358" s="137">
        <f t="shared" si="264"/>
        <v>0</v>
      </c>
      <c r="AE1358" s="137">
        <f t="shared" si="265"/>
        <v>0</v>
      </c>
      <c r="AF1358" s="137">
        <f t="shared" si="266"/>
        <v>0</v>
      </c>
      <c r="AG1358" s="137">
        <f t="shared" si="267"/>
        <v>0</v>
      </c>
      <c r="AH1358" s="137">
        <f t="shared" si="268"/>
        <v>0</v>
      </c>
      <c r="AI1358" s="137">
        <f t="shared" si="269"/>
        <v>0</v>
      </c>
      <c r="AJ1358" s="137">
        <f t="shared" si="270"/>
        <v>0</v>
      </c>
      <c r="AK1358" s="137">
        <f t="shared" si="271"/>
        <v>0</v>
      </c>
      <c r="AL1358" s="145"/>
      <c r="AM1358" s="133">
        <f t="shared" si="272"/>
        <v>0</v>
      </c>
      <c r="AO1358" s="133">
        <f t="shared" si="273"/>
        <v>0</v>
      </c>
    </row>
    <row r="1359" spans="1:41" s="133" customFormat="1" ht="25.5">
      <c r="A1359" s="594">
        <v>1351</v>
      </c>
      <c r="B1359" s="32" t="s">
        <v>2766</v>
      </c>
      <c r="C1359" s="247" t="s">
        <v>2767</v>
      </c>
      <c r="D1359" s="247" t="s">
        <v>66</v>
      </c>
      <c r="E1359" s="295">
        <v>2017</v>
      </c>
      <c r="F1359" s="295" t="s">
        <v>2748</v>
      </c>
      <c r="G1359" s="10" t="s">
        <v>37</v>
      </c>
      <c r="H1359" s="10"/>
      <c r="I1359" s="10"/>
      <c r="J1359" s="10"/>
      <c r="K1359" s="10"/>
      <c r="L1359" s="10"/>
      <c r="M1359" s="10"/>
      <c r="N1359" s="10"/>
      <c r="O1359" s="10"/>
      <c r="P1359" s="840"/>
      <c r="Q1359" s="439" t="s">
        <v>2800</v>
      </c>
      <c r="R1359" s="92" t="s">
        <v>67</v>
      </c>
      <c r="S1359" s="19"/>
      <c r="T1359" s="19">
        <v>1</v>
      </c>
      <c r="U1359" s="19"/>
      <c r="V1359" s="19"/>
      <c r="X1359" s="143"/>
      <c r="Y1359" s="144"/>
      <c r="AB1359" s="137">
        <f t="shared" si="262"/>
        <v>1</v>
      </c>
      <c r="AC1359" s="137">
        <f t="shared" si="263"/>
        <v>0</v>
      </c>
      <c r="AD1359" s="137">
        <f t="shared" si="264"/>
        <v>0</v>
      </c>
      <c r="AE1359" s="137">
        <f t="shared" si="265"/>
        <v>0</v>
      </c>
      <c r="AF1359" s="137">
        <f t="shared" si="266"/>
        <v>0</v>
      </c>
      <c r="AG1359" s="137">
        <f t="shared" si="267"/>
        <v>0</v>
      </c>
      <c r="AH1359" s="137">
        <f t="shared" si="268"/>
        <v>0</v>
      </c>
      <c r="AI1359" s="137">
        <f t="shared" si="269"/>
        <v>0</v>
      </c>
      <c r="AJ1359" s="137">
        <f t="shared" si="270"/>
        <v>0</v>
      </c>
      <c r="AK1359" s="137">
        <f t="shared" si="271"/>
        <v>0</v>
      </c>
      <c r="AL1359" s="145"/>
      <c r="AM1359" s="133">
        <f t="shared" si="272"/>
        <v>0</v>
      </c>
      <c r="AO1359" s="133">
        <f t="shared" si="273"/>
        <v>0</v>
      </c>
    </row>
    <row r="1360" spans="1:41" s="133" customFormat="1" ht="25.5">
      <c r="A1360" s="594">
        <v>1352</v>
      </c>
      <c r="B1360" s="32" t="s">
        <v>2768</v>
      </c>
      <c r="C1360" s="247" t="s">
        <v>2769</v>
      </c>
      <c r="D1360" s="247" t="s">
        <v>215</v>
      </c>
      <c r="E1360" s="295">
        <v>2017</v>
      </c>
      <c r="F1360" s="295" t="s">
        <v>1618</v>
      </c>
      <c r="G1360" s="10" t="s">
        <v>37</v>
      </c>
      <c r="H1360" s="10"/>
      <c r="I1360" s="10"/>
      <c r="J1360" s="10"/>
      <c r="K1360" s="10"/>
      <c r="L1360" s="10"/>
      <c r="M1360" s="10"/>
      <c r="N1360" s="10"/>
      <c r="O1360" s="10"/>
      <c r="P1360" s="840"/>
      <c r="Q1360" s="439" t="s">
        <v>2800</v>
      </c>
      <c r="R1360" s="92" t="s">
        <v>67</v>
      </c>
      <c r="S1360" s="19"/>
      <c r="T1360" s="19">
        <v>1</v>
      </c>
      <c r="U1360" s="19"/>
      <c r="V1360" s="19"/>
      <c r="X1360" s="143"/>
      <c r="Y1360" s="144"/>
      <c r="AB1360" s="137">
        <f t="shared" si="262"/>
        <v>1</v>
      </c>
      <c r="AC1360" s="137">
        <f t="shared" si="263"/>
        <v>0</v>
      </c>
      <c r="AD1360" s="137">
        <f t="shared" si="264"/>
        <v>0</v>
      </c>
      <c r="AE1360" s="137">
        <f t="shared" si="265"/>
        <v>0</v>
      </c>
      <c r="AF1360" s="137">
        <f t="shared" si="266"/>
        <v>0</v>
      </c>
      <c r="AG1360" s="137">
        <f t="shared" si="267"/>
        <v>0</v>
      </c>
      <c r="AH1360" s="137">
        <f t="shared" si="268"/>
        <v>0</v>
      </c>
      <c r="AI1360" s="137">
        <f t="shared" si="269"/>
        <v>0</v>
      </c>
      <c r="AJ1360" s="137">
        <f t="shared" si="270"/>
        <v>0</v>
      </c>
      <c r="AK1360" s="137">
        <f t="shared" si="271"/>
        <v>0</v>
      </c>
      <c r="AL1360" s="145"/>
      <c r="AM1360" s="133">
        <f t="shared" si="272"/>
        <v>0</v>
      </c>
      <c r="AO1360" s="133">
        <f t="shared" si="273"/>
        <v>0</v>
      </c>
    </row>
    <row r="1361" spans="1:41" s="133" customFormat="1" ht="51">
      <c r="A1361" s="594">
        <v>1353</v>
      </c>
      <c r="B1361" s="355" t="s">
        <v>2770</v>
      </c>
      <c r="C1361" s="247" t="s">
        <v>2771</v>
      </c>
      <c r="D1361" s="247" t="s">
        <v>2772</v>
      </c>
      <c r="E1361" s="439">
        <v>2015</v>
      </c>
      <c r="F1361" s="247" t="s">
        <v>2773</v>
      </c>
      <c r="G1361" s="19" t="s">
        <v>37</v>
      </c>
      <c r="H1361" s="19"/>
      <c r="I1361" s="19"/>
      <c r="J1361" s="19"/>
      <c r="K1361" s="19"/>
      <c r="L1361" s="19"/>
      <c r="M1361" s="19"/>
      <c r="N1361" s="19"/>
      <c r="O1361" s="19"/>
      <c r="P1361" s="840"/>
      <c r="Q1361" s="439" t="s">
        <v>2800</v>
      </c>
      <c r="R1361" s="92" t="s">
        <v>68</v>
      </c>
      <c r="S1361" s="19"/>
      <c r="T1361" s="19">
        <v>1</v>
      </c>
      <c r="U1361" s="19"/>
      <c r="V1361" s="19"/>
      <c r="X1361" s="143"/>
      <c r="Y1361" s="144"/>
      <c r="AB1361" s="137">
        <f t="shared" si="262"/>
        <v>1</v>
      </c>
      <c r="AC1361" s="137">
        <f t="shared" si="263"/>
        <v>0</v>
      </c>
      <c r="AD1361" s="137">
        <f t="shared" si="264"/>
        <v>0</v>
      </c>
      <c r="AE1361" s="137">
        <f t="shared" si="265"/>
        <v>0</v>
      </c>
      <c r="AF1361" s="137">
        <f t="shared" si="266"/>
        <v>0</v>
      </c>
      <c r="AG1361" s="137">
        <f t="shared" si="267"/>
        <v>0</v>
      </c>
      <c r="AH1361" s="137">
        <f t="shared" si="268"/>
        <v>0</v>
      </c>
      <c r="AI1361" s="137">
        <f t="shared" si="269"/>
        <v>0</v>
      </c>
      <c r="AJ1361" s="137">
        <f t="shared" si="270"/>
        <v>0</v>
      </c>
      <c r="AK1361" s="137">
        <f t="shared" si="271"/>
        <v>0</v>
      </c>
      <c r="AL1361" s="145"/>
      <c r="AM1361" s="133">
        <f t="shared" si="272"/>
        <v>0</v>
      </c>
      <c r="AO1361" s="133">
        <f t="shared" si="273"/>
        <v>0</v>
      </c>
    </row>
    <row r="1362" spans="1:41" s="133" customFormat="1" ht="51">
      <c r="A1362" s="594">
        <v>1354</v>
      </c>
      <c r="B1362" s="355" t="s">
        <v>2774</v>
      </c>
      <c r="C1362" s="247" t="s">
        <v>2775</v>
      </c>
      <c r="D1362" s="247" t="s">
        <v>66</v>
      </c>
      <c r="E1362" s="439">
        <v>2017</v>
      </c>
      <c r="F1362" s="247" t="s">
        <v>2776</v>
      </c>
      <c r="G1362" s="19" t="s">
        <v>37</v>
      </c>
      <c r="H1362" s="19"/>
      <c r="I1362" s="19"/>
      <c r="J1362" s="19"/>
      <c r="K1362" s="19"/>
      <c r="L1362" s="19"/>
      <c r="M1362" s="19"/>
      <c r="N1362" s="19"/>
      <c r="O1362" s="19"/>
      <c r="P1362" s="840"/>
      <c r="Q1362" s="439" t="s">
        <v>2800</v>
      </c>
      <c r="R1362" s="92" t="s">
        <v>67</v>
      </c>
      <c r="S1362" s="19"/>
      <c r="T1362" s="19">
        <v>1</v>
      </c>
      <c r="U1362" s="19"/>
      <c r="V1362" s="19"/>
      <c r="X1362" s="143"/>
      <c r="Y1362" s="144"/>
      <c r="AB1362" s="137">
        <f t="shared" si="262"/>
        <v>1</v>
      </c>
      <c r="AC1362" s="137">
        <f t="shared" si="263"/>
        <v>0</v>
      </c>
      <c r="AD1362" s="137">
        <f t="shared" si="264"/>
        <v>0</v>
      </c>
      <c r="AE1362" s="137">
        <f t="shared" si="265"/>
        <v>0</v>
      </c>
      <c r="AF1362" s="137">
        <f t="shared" si="266"/>
        <v>0</v>
      </c>
      <c r="AG1362" s="137">
        <f t="shared" si="267"/>
        <v>0</v>
      </c>
      <c r="AH1362" s="137">
        <f t="shared" si="268"/>
        <v>0</v>
      </c>
      <c r="AI1362" s="137">
        <f t="shared" si="269"/>
        <v>0</v>
      </c>
      <c r="AJ1362" s="137">
        <f t="shared" si="270"/>
        <v>0</v>
      </c>
      <c r="AK1362" s="137">
        <f t="shared" si="271"/>
        <v>0</v>
      </c>
      <c r="AL1362" s="145"/>
      <c r="AM1362" s="133">
        <f t="shared" si="272"/>
        <v>0</v>
      </c>
      <c r="AO1362" s="133">
        <f t="shared" si="273"/>
        <v>0</v>
      </c>
    </row>
    <row r="1363" spans="1:41" s="133" customFormat="1" ht="51">
      <c r="A1363" s="594">
        <v>1355</v>
      </c>
      <c r="B1363" s="355" t="s">
        <v>2777</v>
      </c>
      <c r="C1363" s="247" t="s">
        <v>2778</v>
      </c>
      <c r="D1363" s="247" t="s">
        <v>2779</v>
      </c>
      <c r="E1363" s="439">
        <v>2017</v>
      </c>
      <c r="F1363" s="247" t="s">
        <v>2780</v>
      </c>
      <c r="G1363" s="19" t="s">
        <v>37</v>
      </c>
      <c r="H1363" s="19"/>
      <c r="I1363" s="19"/>
      <c r="J1363" s="19"/>
      <c r="K1363" s="19"/>
      <c r="L1363" s="19"/>
      <c r="M1363" s="19"/>
      <c r="N1363" s="19"/>
      <c r="O1363" s="19"/>
      <c r="P1363" s="840"/>
      <c r="Q1363" s="439" t="s">
        <v>2800</v>
      </c>
      <c r="R1363" s="92" t="s">
        <v>67</v>
      </c>
      <c r="S1363" s="19"/>
      <c r="T1363" s="19">
        <v>1</v>
      </c>
      <c r="U1363" s="19"/>
      <c r="V1363" s="19"/>
      <c r="X1363" s="143"/>
      <c r="Y1363" s="144"/>
      <c r="AB1363" s="137">
        <f t="shared" si="262"/>
        <v>1</v>
      </c>
      <c r="AC1363" s="137">
        <f t="shared" si="263"/>
        <v>0</v>
      </c>
      <c r="AD1363" s="137">
        <f t="shared" si="264"/>
        <v>0</v>
      </c>
      <c r="AE1363" s="137">
        <f t="shared" si="265"/>
        <v>0</v>
      </c>
      <c r="AF1363" s="137">
        <f t="shared" si="266"/>
        <v>0</v>
      </c>
      <c r="AG1363" s="137">
        <f t="shared" si="267"/>
        <v>0</v>
      </c>
      <c r="AH1363" s="137">
        <f t="shared" si="268"/>
        <v>0</v>
      </c>
      <c r="AI1363" s="137">
        <f t="shared" si="269"/>
        <v>0</v>
      </c>
      <c r="AJ1363" s="137">
        <f t="shared" si="270"/>
        <v>0</v>
      </c>
      <c r="AK1363" s="137">
        <f t="shared" si="271"/>
        <v>0</v>
      </c>
      <c r="AL1363" s="145"/>
      <c r="AM1363" s="133">
        <f t="shared" si="272"/>
        <v>0</v>
      </c>
      <c r="AO1363" s="133">
        <f t="shared" si="273"/>
        <v>0</v>
      </c>
    </row>
    <row r="1364" spans="1:41" s="133" customFormat="1" ht="51">
      <c r="A1364" s="594">
        <v>1356</v>
      </c>
      <c r="B1364" s="355" t="s">
        <v>2781</v>
      </c>
      <c r="C1364" s="247" t="s">
        <v>2782</v>
      </c>
      <c r="D1364" s="247" t="s">
        <v>2779</v>
      </c>
      <c r="E1364" s="247">
        <v>2018</v>
      </c>
      <c r="F1364" s="247" t="s">
        <v>2783</v>
      </c>
      <c r="G1364" s="19" t="s">
        <v>37</v>
      </c>
      <c r="H1364" s="19"/>
      <c r="I1364" s="19"/>
      <c r="J1364" s="19"/>
      <c r="K1364" s="19"/>
      <c r="L1364" s="19"/>
      <c r="M1364" s="19"/>
      <c r="N1364" s="19"/>
      <c r="O1364" s="19"/>
      <c r="P1364" s="840"/>
      <c r="Q1364" s="439" t="s">
        <v>2800</v>
      </c>
      <c r="R1364" s="92" t="s">
        <v>67</v>
      </c>
      <c r="S1364" s="19"/>
      <c r="T1364" s="19">
        <v>1</v>
      </c>
      <c r="U1364" s="19"/>
      <c r="V1364" s="19"/>
      <c r="X1364" s="143"/>
      <c r="Y1364" s="144"/>
      <c r="AB1364" s="137">
        <f t="shared" si="262"/>
        <v>1</v>
      </c>
      <c r="AC1364" s="137">
        <f t="shared" si="263"/>
        <v>0</v>
      </c>
      <c r="AD1364" s="137">
        <f t="shared" si="264"/>
        <v>0</v>
      </c>
      <c r="AE1364" s="137">
        <f t="shared" si="265"/>
        <v>0</v>
      </c>
      <c r="AF1364" s="137">
        <f t="shared" si="266"/>
        <v>0</v>
      </c>
      <c r="AG1364" s="137">
        <f t="shared" si="267"/>
        <v>0</v>
      </c>
      <c r="AH1364" s="137">
        <f t="shared" si="268"/>
        <v>0</v>
      </c>
      <c r="AI1364" s="137">
        <f t="shared" si="269"/>
        <v>0</v>
      </c>
      <c r="AJ1364" s="137">
        <f t="shared" si="270"/>
        <v>0</v>
      </c>
      <c r="AK1364" s="137">
        <f t="shared" si="271"/>
        <v>0</v>
      </c>
      <c r="AL1364" s="145"/>
      <c r="AM1364" s="133">
        <f t="shared" si="272"/>
        <v>0</v>
      </c>
      <c r="AO1364" s="133">
        <f t="shared" si="273"/>
        <v>0</v>
      </c>
    </row>
    <row r="1365" spans="1:41" s="133" customFormat="1" ht="51">
      <c r="A1365" s="594">
        <v>1357</v>
      </c>
      <c r="B1365" s="410" t="s">
        <v>2784</v>
      </c>
      <c r="C1365" s="247" t="s">
        <v>2785</v>
      </c>
      <c r="D1365" s="247" t="s">
        <v>2786</v>
      </c>
      <c r="E1365" s="439">
        <v>2014</v>
      </c>
      <c r="F1365" s="439" t="s">
        <v>1618</v>
      </c>
      <c r="G1365" s="19" t="s">
        <v>37</v>
      </c>
      <c r="H1365" s="19"/>
      <c r="I1365" s="19"/>
      <c r="J1365" s="19"/>
      <c r="K1365" s="19"/>
      <c r="L1365" s="19"/>
      <c r="M1365" s="19"/>
      <c r="N1365" s="19"/>
      <c r="O1365" s="19" t="s">
        <v>37</v>
      </c>
      <c r="P1365" s="840" t="s">
        <v>2787</v>
      </c>
      <c r="Q1365" s="439" t="s">
        <v>2800</v>
      </c>
      <c r="R1365" s="92" t="s">
        <v>68</v>
      </c>
      <c r="S1365" s="19"/>
      <c r="T1365" s="19">
        <v>1</v>
      </c>
      <c r="U1365" s="19"/>
      <c r="V1365" s="19"/>
      <c r="X1365" s="143"/>
      <c r="Y1365" s="144"/>
      <c r="AB1365" s="137">
        <f t="shared" si="262"/>
        <v>1</v>
      </c>
      <c r="AC1365" s="137">
        <f t="shared" si="263"/>
        <v>0</v>
      </c>
      <c r="AD1365" s="137">
        <f t="shared" si="264"/>
        <v>0</v>
      </c>
      <c r="AE1365" s="137">
        <f t="shared" si="265"/>
        <v>0</v>
      </c>
      <c r="AF1365" s="137">
        <f t="shared" si="266"/>
        <v>0</v>
      </c>
      <c r="AG1365" s="137">
        <f t="shared" si="267"/>
        <v>0</v>
      </c>
      <c r="AH1365" s="137">
        <f t="shared" si="268"/>
        <v>0</v>
      </c>
      <c r="AI1365" s="137">
        <f t="shared" si="269"/>
        <v>0</v>
      </c>
      <c r="AJ1365" s="137">
        <f t="shared" si="270"/>
        <v>1</v>
      </c>
      <c r="AK1365" s="137">
        <f t="shared" si="271"/>
        <v>1</v>
      </c>
      <c r="AL1365" s="145"/>
      <c r="AM1365" s="133">
        <f t="shared" si="272"/>
        <v>0</v>
      </c>
      <c r="AO1365" s="133">
        <f t="shared" si="273"/>
        <v>1</v>
      </c>
    </row>
    <row r="1366" spans="1:41" s="133" customFormat="1" ht="191.25">
      <c r="A1366" s="594">
        <v>1358</v>
      </c>
      <c r="B1366" s="410" t="s">
        <v>2788</v>
      </c>
      <c r="C1366" s="247" t="s">
        <v>2789</v>
      </c>
      <c r="D1366" s="247" t="s">
        <v>2790</v>
      </c>
      <c r="E1366" s="439">
        <v>2016</v>
      </c>
      <c r="F1366" s="439" t="s">
        <v>1618</v>
      </c>
      <c r="G1366" s="19" t="s">
        <v>37</v>
      </c>
      <c r="H1366" s="19"/>
      <c r="I1366" s="19"/>
      <c r="J1366" s="19"/>
      <c r="K1366" s="19"/>
      <c r="L1366" s="19"/>
      <c r="M1366" s="19"/>
      <c r="N1366" s="19"/>
      <c r="O1366" s="19" t="s">
        <v>37</v>
      </c>
      <c r="P1366" s="840" t="s">
        <v>2787</v>
      </c>
      <c r="Q1366" s="439" t="s">
        <v>2800</v>
      </c>
      <c r="R1366" s="92" t="s">
        <v>68</v>
      </c>
      <c r="S1366" s="19"/>
      <c r="T1366" s="19">
        <v>1</v>
      </c>
      <c r="U1366" s="19"/>
      <c r="V1366" s="19"/>
      <c r="X1366" s="143"/>
      <c r="Y1366" s="144"/>
      <c r="AB1366" s="137">
        <f t="shared" si="262"/>
        <v>1</v>
      </c>
      <c r="AC1366" s="137">
        <f t="shared" si="263"/>
        <v>0</v>
      </c>
      <c r="AD1366" s="137">
        <f t="shared" si="264"/>
        <v>0</v>
      </c>
      <c r="AE1366" s="137">
        <f t="shared" si="265"/>
        <v>0</v>
      </c>
      <c r="AF1366" s="137">
        <f t="shared" si="266"/>
        <v>0</v>
      </c>
      <c r="AG1366" s="137">
        <f t="shared" si="267"/>
        <v>0</v>
      </c>
      <c r="AH1366" s="137">
        <f t="shared" si="268"/>
        <v>0</v>
      </c>
      <c r="AI1366" s="137">
        <f t="shared" si="269"/>
        <v>0</v>
      </c>
      <c r="AJ1366" s="137">
        <f t="shared" si="270"/>
        <v>1</v>
      </c>
      <c r="AK1366" s="137">
        <f t="shared" si="271"/>
        <v>1</v>
      </c>
      <c r="AL1366" s="145"/>
      <c r="AM1366" s="133">
        <f t="shared" si="272"/>
        <v>0</v>
      </c>
      <c r="AO1366" s="133">
        <f t="shared" si="273"/>
        <v>1</v>
      </c>
    </row>
    <row r="1367" spans="1:41" s="133" customFormat="1" ht="102">
      <c r="A1367" s="594">
        <v>1359</v>
      </c>
      <c r="B1367" s="410" t="s">
        <v>2791</v>
      </c>
      <c r="C1367" s="247" t="s">
        <v>2792</v>
      </c>
      <c r="D1367" s="247" t="s">
        <v>2793</v>
      </c>
      <c r="E1367" s="439">
        <v>2008</v>
      </c>
      <c r="F1367" s="439" t="s">
        <v>2794</v>
      </c>
      <c r="G1367" s="19" t="s">
        <v>37</v>
      </c>
      <c r="H1367" s="19"/>
      <c r="I1367" s="19"/>
      <c r="J1367" s="19"/>
      <c r="K1367" s="19"/>
      <c r="L1367" s="19"/>
      <c r="M1367" s="19"/>
      <c r="N1367" s="19"/>
      <c r="O1367" s="19"/>
      <c r="P1367" s="840" t="s">
        <v>2787</v>
      </c>
      <c r="Q1367" s="439" t="s">
        <v>2800</v>
      </c>
      <c r="R1367" s="92" t="s">
        <v>68</v>
      </c>
      <c r="S1367" s="19">
        <v>1</v>
      </c>
      <c r="T1367" s="19"/>
      <c r="U1367" s="19"/>
      <c r="V1367" s="19"/>
      <c r="X1367" s="143"/>
      <c r="Y1367" s="144"/>
      <c r="AB1367" s="137">
        <f t="shared" si="262"/>
        <v>1</v>
      </c>
      <c r="AC1367" s="137">
        <f t="shared" si="263"/>
        <v>0</v>
      </c>
      <c r="AD1367" s="137">
        <f t="shared" si="264"/>
        <v>0</v>
      </c>
      <c r="AE1367" s="137">
        <f t="shared" si="265"/>
        <v>0</v>
      </c>
      <c r="AF1367" s="137">
        <f t="shared" si="266"/>
        <v>0</v>
      </c>
      <c r="AG1367" s="137">
        <f t="shared" si="267"/>
        <v>0</v>
      </c>
      <c r="AH1367" s="137">
        <f t="shared" si="268"/>
        <v>0</v>
      </c>
      <c r="AI1367" s="137">
        <f t="shared" si="269"/>
        <v>0</v>
      </c>
      <c r="AJ1367" s="137">
        <f t="shared" si="270"/>
        <v>0</v>
      </c>
      <c r="AK1367" s="137">
        <f t="shared" si="271"/>
        <v>1</v>
      </c>
      <c r="AL1367" s="145"/>
      <c r="AM1367" s="133">
        <f t="shared" si="272"/>
        <v>0</v>
      </c>
      <c r="AO1367" s="133">
        <f t="shared" si="273"/>
        <v>1</v>
      </c>
    </row>
    <row r="1368" spans="1:41" s="133" customFormat="1" ht="63.75">
      <c r="A1368" s="594">
        <v>1360</v>
      </c>
      <c r="B1368" s="410" t="s">
        <v>2795</v>
      </c>
      <c r="C1368" s="247" t="s">
        <v>2796</v>
      </c>
      <c r="D1368" s="247" t="s">
        <v>2797</v>
      </c>
      <c r="E1368" s="439">
        <v>2004</v>
      </c>
      <c r="F1368" s="439" t="s">
        <v>2798</v>
      </c>
      <c r="G1368" s="19"/>
      <c r="H1368" s="19" t="s">
        <v>37</v>
      </c>
      <c r="I1368" s="19"/>
      <c r="J1368" s="19"/>
      <c r="K1368" s="19" t="s">
        <v>37</v>
      </c>
      <c r="L1368" s="19"/>
      <c r="M1368" s="19"/>
      <c r="N1368" s="19"/>
      <c r="O1368" s="19"/>
      <c r="P1368" s="840" t="s">
        <v>2799</v>
      </c>
      <c r="Q1368" s="439" t="s">
        <v>2800</v>
      </c>
      <c r="R1368" s="92" t="s">
        <v>68</v>
      </c>
      <c r="S1368" s="19">
        <v>1</v>
      </c>
      <c r="T1368" s="19"/>
      <c r="U1368" s="19"/>
      <c r="V1368" s="19"/>
      <c r="X1368" s="143"/>
      <c r="Y1368" s="144"/>
      <c r="AB1368" s="137">
        <f t="shared" si="262"/>
        <v>0</v>
      </c>
      <c r="AC1368" s="137">
        <f t="shared" si="263"/>
        <v>1</v>
      </c>
      <c r="AD1368" s="137">
        <f t="shared" si="264"/>
        <v>0</v>
      </c>
      <c r="AE1368" s="137">
        <f t="shared" si="265"/>
        <v>0</v>
      </c>
      <c r="AF1368" s="137">
        <f t="shared" si="266"/>
        <v>1</v>
      </c>
      <c r="AG1368" s="137">
        <f t="shared" si="267"/>
        <v>0</v>
      </c>
      <c r="AH1368" s="137">
        <f t="shared" si="268"/>
        <v>0</v>
      </c>
      <c r="AI1368" s="137">
        <f t="shared" si="269"/>
        <v>0</v>
      </c>
      <c r="AJ1368" s="137">
        <f t="shared" si="270"/>
        <v>0</v>
      </c>
      <c r="AK1368" s="137">
        <f t="shared" si="271"/>
        <v>1</v>
      </c>
      <c r="AL1368" s="145"/>
      <c r="AM1368" s="133">
        <f t="shared" si="272"/>
        <v>0</v>
      </c>
      <c r="AO1368" s="133">
        <f t="shared" si="273"/>
        <v>1</v>
      </c>
    </row>
    <row r="1369" spans="1:41" s="133" customFormat="1" ht="25.5">
      <c r="A1369" s="594">
        <v>1361</v>
      </c>
      <c r="B1369" s="32" t="s">
        <v>2801</v>
      </c>
      <c r="C1369" s="247" t="s">
        <v>2802</v>
      </c>
      <c r="D1369" s="247" t="s">
        <v>2803</v>
      </c>
      <c r="E1369" s="780" t="s">
        <v>1931</v>
      </c>
      <c r="F1369" s="334">
        <v>7</v>
      </c>
      <c r="G1369" s="163"/>
      <c r="H1369" s="91"/>
      <c r="I1369" s="91"/>
      <c r="J1369" s="91"/>
      <c r="K1369" s="91"/>
      <c r="L1369" s="91"/>
      <c r="M1369" s="91"/>
      <c r="N1369" s="91"/>
      <c r="O1369" s="91"/>
      <c r="P1369" s="840" t="s">
        <v>2804</v>
      </c>
      <c r="Q1369" s="439" t="s">
        <v>2646</v>
      </c>
      <c r="R1369" s="92" t="s">
        <v>67</v>
      </c>
      <c r="S1369" s="19">
        <v>1</v>
      </c>
      <c r="T1369" s="19"/>
      <c r="U1369" s="19"/>
      <c r="V1369" s="19"/>
      <c r="X1369" s="143"/>
      <c r="Y1369" s="144">
        <v>1</v>
      </c>
      <c r="AB1369" s="137">
        <f t="shared" si="262"/>
        <v>0</v>
      </c>
      <c r="AC1369" s="137">
        <f t="shared" si="263"/>
        <v>0</v>
      </c>
      <c r="AD1369" s="137">
        <f t="shared" si="264"/>
        <v>0</v>
      </c>
      <c r="AE1369" s="137">
        <f t="shared" si="265"/>
        <v>0</v>
      </c>
      <c r="AF1369" s="137">
        <f t="shared" si="266"/>
        <v>0</v>
      </c>
      <c r="AG1369" s="137">
        <f t="shared" si="267"/>
        <v>0</v>
      </c>
      <c r="AH1369" s="137">
        <f t="shared" si="268"/>
        <v>0</v>
      </c>
      <c r="AI1369" s="137">
        <f t="shared" si="269"/>
        <v>0</v>
      </c>
      <c r="AJ1369" s="137">
        <f t="shared" si="270"/>
        <v>0</v>
      </c>
      <c r="AK1369" s="137">
        <f t="shared" si="271"/>
        <v>1</v>
      </c>
      <c r="AL1369" s="145"/>
      <c r="AM1369" s="133">
        <f t="shared" si="272"/>
        <v>1</v>
      </c>
      <c r="AO1369" s="133">
        <f t="shared" si="273"/>
        <v>0</v>
      </c>
    </row>
    <row r="1370" spans="1:41" s="133" customFormat="1" ht="25.5">
      <c r="A1370" s="594">
        <v>1362</v>
      </c>
      <c r="B1370" s="32" t="s">
        <v>2805</v>
      </c>
      <c r="C1370" s="247" t="s">
        <v>2806</v>
      </c>
      <c r="D1370" s="247" t="s">
        <v>2807</v>
      </c>
      <c r="E1370" s="780" t="s">
        <v>1942</v>
      </c>
      <c r="F1370" s="334">
        <v>8</v>
      </c>
      <c r="G1370" s="163"/>
      <c r="H1370" s="91"/>
      <c r="I1370" s="91"/>
      <c r="J1370" s="91"/>
      <c r="K1370" s="91"/>
      <c r="L1370" s="91"/>
      <c r="M1370" s="91"/>
      <c r="N1370" s="91"/>
      <c r="O1370" s="91"/>
      <c r="P1370" s="840" t="s">
        <v>2804</v>
      </c>
      <c r="Q1370" s="439" t="s">
        <v>2646</v>
      </c>
      <c r="R1370" s="92" t="s">
        <v>67</v>
      </c>
      <c r="S1370" s="19"/>
      <c r="T1370" s="19">
        <v>1</v>
      </c>
      <c r="U1370" s="19"/>
      <c r="V1370" s="19"/>
      <c r="X1370" s="143"/>
      <c r="Y1370" s="144">
        <v>1</v>
      </c>
      <c r="AB1370" s="137">
        <f t="shared" si="262"/>
        <v>0</v>
      </c>
      <c r="AC1370" s="137">
        <f t="shared" si="263"/>
        <v>0</v>
      </c>
      <c r="AD1370" s="137">
        <f t="shared" si="264"/>
        <v>0</v>
      </c>
      <c r="AE1370" s="137">
        <f t="shared" si="265"/>
        <v>0</v>
      </c>
      <c r="AF1370" s="137">
        <f t="shared" si="266"/>
        <v>0</v>
      </c>
      <c r="AG1370" s="137">
        <f t="shared" si="267"/>
        <v>0</v>
      </c>
      <c r="AH1370" s="137">
        <f t="shared" si="268"/>
        <v>0</v>
      </c>
      <c r="AI1370" s="137">
        <f t="shared" si="269"/>
        <v>0</v>
      </c>
      <c r="AJ1370" s="137">
        <f t="shared" si="270"/>
        <v>0</v>
      </c>
      <c r="AK1370" s="137">
        <f t="shared" si="271"/>
        <v>1</v>
      </c>
      <c r="AL1370" s="145"/>
      <c r="AM1370" s="133">
        <f t="shared" si="272"/>
        <v>1</v>
      </c>
      <c r="AO1370" s="133">
        <f t="shared" si="273"/>
        <v>0</v>
      </c>
    </row>
    <row r="1371" spans="1:41" s="133" customFormat="1" ht="25.5">
      <c r="A1371" s="594">
        <v>1363</v>
      </c>
      <c r="B1371" s="32" t="s">
        <v>2809</v>
      </c>
      <c r="C1371" s="247" t="s">
        <v>2810</v>
      </c>
      <c r="D1371" s="247" t="s">
        <v>2807</v>
      </c>
      <c r="E1371" s="780" t="s">
        <v>1942</v>
      </c>
      <c r="F1371" s="334">
        <v>7</v>
      </c>
      <c r="G1371" s="163"/>
      <c r="H1371" s="91"/>
      <c r="I1371" s="91"/>
      <c r="J1371" s="91"/>
      <c r="K1371" s="91"/>
      <c r="L1371" s="91"/>
      <c r="M1371" s="91"/>
      <c r="N1371" s="91"/>
      <c r="O1371" s="91"/>
      <c r="P1371" s="840" t="s">
        <v>2804</v>
      </c>
      <c r="Q1371" s="439" t="s">
        <v>2646</v>
      </c>
      <c r="R1371" s="92" t="s">
        <v>67</v>
      </c>
      <c r="S1371" s="19"/>
      <c r="T1371" s="19">
        <v>1</v>
      </c>
      <c r="U1371" s="19"/>
      <c r="V1371" s="19"/>
      <c r="X1371" s="143"/>
      <c r="Y1371" s="144">
        <v>1</v>
      </c>
      <c r="AB1371" s="137">
        <f t="shared" si="262"/>
        <v>0</v>
      </c>
      <c r="AC1371" s="137">
        <f t="shared" si="263"/>
        <v>0</v>
      </c>
      <c r="AD1371" s="137">
        <f t="shared" si="264"/>
        <v>0</v>
      </c>
      <c r="AE1371" s="137">
        <f t="shared" si="265"/>
        <v>0</v>
      </c>
      <c r="AF1371" s="137">
        <f t="shared" si="266"/>
        <v>0</v>
      </c>
      <c r="AG1371" s="137">
        <f t="shared" si="267"/>
        <v>0</v>
      </c>
      <c r="AH1371" s="137">
        <f t="shared" si="268"/>
        <v>0</v>
      </c>
      <c r="AI1371" s="137">
        <f t="shared" si="269"/>
        <v>0</v>
      </c>
      <c r="AJ1371" s="137">
        <f t="shared" si="270"/>
        <v>0</v>
      </c>
      <c r="AK1371" s="137">
        <f t="shared" si="271"/>
        <v>1</v>
      </c>
      <c r="AL1371" s="145"/>
      <c r="AM1371" s="133">
        <f t="shared" si="272"/>
        <v>1</v>
      </c>
      <c r="AO1371" s="133">
        <f t="shared" si="273"/>
        <v>0</v>
      </c>
    </row>
    <row r="1372" spans="1:41" s="133" customFormat="1" ht="25.5">
      <c r="A1372" s="594">
        <v>1364</v>
      </c>
      <c r="B1372" s="32" t="s">
        <v>2811</v>
      </c>
      <c r="C1372" s="247" t="s">
        <v>2812</v>
      </c>
      <c r="D1372" s="247" t="s">
        <v>2807</v>
      </c>
      <c r="E1372" s="780" t="s">
        <v>1936</v>
      </c>
      <c r="F1372" s="334">
        <v>18</v>
      </c>
      <c r="G1372" s="163"/>
      <c r="H1372" s="91"/>
      <c r="I1372" s="91"/>
      <c r="J1372" s="91"/>
      <c r="K1372" s="91"/>
      <c r="L1372" s="91"/>
      <c r="M1372" s="91"/>
      <c r="N1372" s="91"/>
      <c r="O1372" s="91"/>
      <c r="P1372" s="840" t="s">
        <v>2804</v>
      </c>
      <c r="Q1372" s="439" t="s">
        <v>2646</v>
      </c>
      <c r="R1372" s="92" t="s">
        <v>67</v>
      </c>
      <c r="S1372" s="19"/>
      <c r="T1372" s="19">
        <v>1</v>
      </c>
      <c r="U1372" s="19"/>
      <c r="V1372" s="19"/>
      <c r="X1372" s="143"/>
      <c r="Y1372" s="144">
        <v>1</v>
      </c>
      <c r="AB1372" s="137">
        <f t="shared" si="262"/>
        <v>0</v>
      </c>
      <c r="AC1372" s="137">
        <f t="shared" si="263"/>
        <v>0</v>
      </c>
      <c r="AD1372" s="137">
        <f t="shared" si="264"/>
        <v>0</v>
      </c>
      <c r="AE1372" s="137">
        <f t="shared" si="265"/>
        <v>0</v>
      </c>
      <c r="AF1372" s="137">
        <f t="shared" si="266"/>
        <v>0</v>
      </c>
      <c r="AG1372" s="137">
        <f t="shared" si="267"/>
        <v>0</v>
      </c>
      <c r="AH1372" s="137">
        <f t="shared" si="268"/>
        <v>0</v>
      </c>
      <c r="AI1372" s="137">
        <f t="shared" si="269"/>
        <v>0</v>
      </c>
      <c r="AJ1372" s="137">
        <f t="shared" si="270"/>
        <v>0</v>
      </c>
      <c r="AK1372" s="137">
        <f t="shared" si="271"/>
        <v>1</v>
      </c>
      <c r="AL1372" s="145"/>
      <c r="AM1372" s="133">
        <f t="shared" si="272"/>
        <v>1</v>
      </c>
      <c r="AO1372" s="133">
        <f t="shared" si="273"/>
        <v>0</v>
      </c>
    </row>
    <row r="1373" spans="1:41" s="133" customFormat="1" ht="38.25">
      <c r="A1373" s="594">
        <v>1365</v>
      </c>
      <c r="B1373" s="32" t="s">
        <v>2813</v>
      </c>
      <c r="C1373" s="247" t="s">
        <v>2814</v>
      </c>
      <c r="D1373" s="247" t="s">
        <v>2807</v>
      </c>
      <c r="E1373" s="780" t="s">
        <v>1378</v>
      </c>
      <c r="F1373" s="334">
        <v>72</v>
      </c>
      <c r="G1373" s="163"/>
      <c r="H1373" s="91"/>
      <c r="I1373" s="91"/>
      <c r="J1373" s="91"/>
      <c r="K1373" s="91"/>
      <c r="L1373" s="91"/>
      <c r="M1373" s="91"/>
      <c r="N1373" s="91"/>
      <c r="O1373" s="91"/>
      <c r="P1373" s="840" t="s">
        <v>2804</v>
      </c>
      <c r="Q1373" s="439" t="s">
        <v>2646</v>
      </c>
      <c r="R1373" s="92" t="s">
        <v>67</v>
      </c>
      <c r="S1373" s="19"/>
      <c r="T1373" s="19">
        <v>1</v>
      </c>
      <c r="U1373" s="19"/>
      <c r="V1373" s="19"/>
      <c r="X1373" s="143"/>
      <c r="Y1373" s="144">
        <v>1</v>
      </c>
      <c r="AB1373" s="137">
        <f t="shared" si="262"/>
        <v>0</v>
      </c>
      <c r="AC1373" s="137">
        <f t="shared" si="263"/>
        <v>0</v>
      </c>
      <c r="AD1373" s="137">
        <f t="shared" si="264"/>
        <v>0</v>
      </c>
      <c r="AE1373" s="137">
        <f t="shared" si="265"/>
        <v>0</v>
      </c>
      <c r="AF1373" s="137">
        <f t="shared" si="266"/>
        <v>0</v>
      </c>
      <c r="AG1373" s="137">
        <f t="shared" si="267"/>
        <v>0</v>
      </c>
      <c r="AH1373" s="137">
        <f t="shared" si="268"/>
        <v>0</v>
      </c>
      <c r="AI1373" s="137">
        <f t="shared" si="269"/>
        <v>0</v>
      </c>
      <c r="AJ1373" s="137">
        <f t="shared" si="270"/>
        <v>0</v>
      </c>
      <c r="AK1373" s="137">
        <f t="shared" si="271"/>
        <v>1</v>
      </c>
      <c r="AL1373" s="145"/>
      <c r="AM1373" s="133">
        <f t="shared" si="272"/>
        <v>1</v>
      </c>
      <c r="AO1373" s="133">
        <f t="shared" si="273"/>
        <v>0</v>
      </c>
    </row>
    <row r="1374" spans="1:41" s="133" customFormat="1" ht="25.5">
      <c r="A1374" s="594">
        <v>1366</v>
      </c>
      <c r="B1374" s="32" t="s">
        <v>2815</v>
      </c>
      <c r="C1374" s="247" t="s">
        <v>2816</v>
      </c>
      <c r="D1374" s="247" t="s">
        <v>2807</v>
      </c>
      <c r="E1374" s="780" t="s">
        <v>1936</v>
      </c>
      <c r="F1374" s="334">
        <v>7</v>
      </c>
      <c r="G1374" s="163"/>
      <c r="H1374" s="91"/>
      <c r="I1374" s="91"/>
      <c r="J1374" s="91"/>
      <c r="K1374" s="91"/>
      <c r="L1374" s="91"/>
      <c r="M1374" s="91"/>
      <c r="N1374" s="91"/>
      <c r="O1374" s="91"/>
      <c r="P1374" s="840" t="s">
        <v>2804</v>
      </c>
      <c r="Q1374" s="439" t="s">
        <v>2646</v>
      </c>
      <c r="R1374" s="92" t="s">
        <v>67</v>
      </c>
      <c r="S1374" s="19"/>
      <c r="T1374" s="19">
        <v>1</v>
      </c>
      <c r="U1374" s="19"/>
      <c r="V1374" s="19"/>
      <c r="X1374" s="143"/>
      <c r="Y1374" s="144">
        <v>1</v>
      </c>
      <c r="AB1374" s="137">
        <f t="shared" si="262"/>
        <v>0</v>
      </c>
      <c r="AC1374" s="137">
        <f t="shared" si="263"/>
        <v>0</v>
      </c>
      <c r="AD1374" s="137">
        <f t="shared" si="264"/>
        <v>0</v>
      </c>
      <c r="AE1374" s="137">
        <f t="shared" si="265"/>
        <v>0</v>
      </c>
      <c r="AF1374" s="137">
        <f t="shared" si="266"/>
        <v>0</v>
      </c>
      <c r="AG1374" s="137">
        <f t="shared" si="267"/>
        <v>0</v>
      </c>
      <c r="AH1374" s="137">
        <f t="shared" si="268"/>
        <v>0</v>
      </c>
      <c r="AI1374" s="137">
        <f t="shared" si="269"/>
        <v>0</v>
      </c>
      <c r="AJ1374" s="137">
        <f t="shared" si="270"/>
        <v>0</v>
      </c>
      <c r="AK1374" s="137">
        <f t="shared" si="271"/>
        <v>1</v>
      </c>
      <c r="AL1374" s="145"/>
      <c r="AM1374" s="133">
        <f t="shared" si="272"/>
        <v>1</v>
      </c>
      <c r="AO1374" s="133">
        <f t="shared" si="273"/>
        <v>0</v>
      </c>
    </row>
    <row r="1375" spans="1:41" s="133" customFormat="1" ht="25.5">
      <c r="A1375" s="594">
        <v>1367</v>
      </c>
      <c r="B1375" s="32" t="s">
        <v>2817</v>
      </c>
      <c r="C1375" s="247" t="s">
        <v>2818</v>
      </c>
      <c r="D1375" s="247" t="s">
        <v>2807</v>
      </c>
      <c r="E1375" s="780" t="s">
        <v>1378</v>
      </c>
      <c r="F1375" s="334">
        <v>59</v>
      </c>
      <c r="G1375" s="163"/>
      <c r="H1375" s="91"/>
      <c r="I1375" s="91"/>
      <c r="J1375" s="91"/>
      <c r="K1375" s="91"/>
      <c r="L1375" s="91"/>
      <c r="M1375" s="91"/>
      <c r="N1375" s="91"/>
      <c r="O1375" s="91"/>
      <c r="P1375" s="840" t="s">
        <v>2804</v>
      </c>
      <c r="Q1375" s="439" t="s">
        <v>2646</v>
      </c>
      <c r="R1375" s="92" t="s">
        <v>67</v>
      </c>
      <c r="S1375" s="19"/>
      <c r="T1375" s="19">
        <v>1</v>
      </c>
      <c r="U1375" s="19"/>
      <c r="V1375" s="19"/>
      <c r="X1375" s="143"/>
      <c r="Y1375" s="144">
        <v>1</v>
      </c>
      <c r="AB1375" s="137">
        <f t="shared" si="262"/>
        <v>0</v>
      </c>
      <c r="AC1375" s="137">
        <f t="shared" si="263"/>
        <v>0</v>
      </c>
      <c r="AD1375" s="137">
        <f t="shared" si="264"/>
        <v>0</v>
      </c>
      <c r="AE1375" s="137">
        <f t="shared" si="265"/>
        <v>0</v>
      </c>
      <c r="AF1375" s="137">
        <f t="shared" si="266"/>
        <v>0</v>
      </c>
      <c r="AG1375" s="137">
        <f t="shared" si="267"/>
        <v>0</v>
      </c>
      <c r="AH1375" s="137">
        <f t="shared" si="268"/>
        <v>0</v>
      </c>
      <c r="AI1375" s="137">
        <f t="shared" si="269"/>
        <v>0</v>
      </c>
      <c r="AJ1375" s="137">
        <f t="shared" si="270"/>
        <v>0</v>
      </c>
      <c r="AK1375" s="137">
        <f t="shared" si="271"/>
        <v>1</v>
      </c>
      <c r="AL1375" s="145"/>
      <c r="AM1375" s="133">
        <f t="shared" si="272"/>
        <v>1</v>
      </c>
      <c r="AO1375" s="133">
        <f t="shared" si="273"/>
        <v>0</v>
      </c>
    </row>
    <row r="1376" spans="1:41" s="133" customFormat="1" ht="25.5">
      <c r="A1376" s="594">
        <v>1368</v>
      </c>
      <c r="B1376" s="32" t="s">
        <v>2819</v>
      </c>
      <c r="C1376" s="247" t="s">
        <v>2820</v>
      </c>
      <c r="D1376" s="247" t="s">
        <v>2807</v>
      </c>
      <c r="E1376" s="780" t="s">
        <v>1936</v>
      </c>
      <c r="F1376" s="334">
        <v>7</v>
      </c>
      <c r="G1376" s="163"/>
      <c r="H1376" s="91"/>
      <c r="I1376" s="91"/>
      <c r="J1376" s="91"/>
      <c r="K1376" s="91"/>
      <c r="L1376" s="91"/>
      <c r="M1376" s="91"/>
      <c r="N1376" s="91"/>
      <c r="O1376" s="91"/>
      <c r="P1376" s="840" t="s">
        <v>2804</v>
      </c>
      <c r="Q1376" s="439" t="s">
        <v>2646</v>
      </c>
      <c r="R1376" s="92" t="s">
        <v>67</v>
      </c>
      <c r="S1376" s="19"/>
      <c r="T1376" s="19">
        <v>1</v>
      </c>
      <c r="U1376" s="19"/>
      <c r="V1376" s="19"/>
      <c r="X1376" s="143"/>
      <c r="Y1376" s="144">
        <v>1</v>
      </c>
      <c r="AB1376" s="137">
        <f t="shared" si="262"/>
        <v>0</v>
      </c>
      <c r="AC1376" s="137">
        <f t="shared" si="263"/>
        <v>0</v>
      </c>
      <c r="AD1376" s="137">
        <f t="shared" si="264"/>
        <v>0</v>
      </c>
      <c r="AE1376" s="137">
        <f t="shared" si="265"/>
        <v>0</v>
      </c>
      <c r="AF1376" s="137">
        <f t="shared" si="266"/>
        <v>0</v>
      </c>
      <c r="AG1376" s="137">
        <f t="shared" si="267"/>
        <v>0</v>
      </c>
      <c r="AH1376" s="137">
        <f t="shared" si="268"/>
        <v>0</v>
      </c>
      <c r="AI1376" s="137">
        <f t="shared" si="269"/>
        <v>0</v>
      </c>
      <c r="AJ1376" s="137">
        <f t="shared" si="270"/>
        <v>0</v>
      </c>
      <c r="AK1376" s="137">
        <f t="shared" si="271"/>
        <v>1</v>
      </c>
      <c r="AL1376" s="145"/>
      <c r="AM1376" s="133">
        <f t="shared" si="272"/>
        <v>1</v>
      </c>
      <c r="AO1376" s="133">
        <f t="shared" si="273"/>
        <v>0</v>
      </c>
    </row>
    <row r="1377" spans="1:41" s="133" customFormat="1" ht="25.5">
      <c r="A1377" s="594">
        <v>1369</v>
      </c>
      <c r="B1377" s="32" t="s">
        <v>2821</v>
      </c>
      <c r="C1377" s="247" t="s">
        <v>2822</v>
      </c>
      <c r="D1377" s="247" t="s">
        <v>2807</v>
      </c>
      <c r="E1377" s="780" t="s">
        <v>1931</v>
      </c>
      <c r="F1377" s="334">
        <v>7</v>
      </c>
      <c r="G1377" s="163"/>
      <c r="H1377" s="91"/>
      <c r="I1377" s="91"/>
      <c r="J1377" s="91"/>
      <c r="K1377" s="91"/>
      <c r="L1377" s="91"/>
      <c r="M1377" s="91"/>
      <c r="N1377" s="91"/>
      <c r="O1377" s="91"/>
      <c r="P1377" s="840" t="s">
        <v>2804</v>
      </c>
      <c r="Q1377" s="439" t="s">
        <v>2646</v>
      </c>
      <c r="R1377" s="92" t="s">
        <v>67</v>
      </c>
      <c r="S1377" s="19">
        <v>1</v>
      </c>
      <c r="T1377" s="19"/>
      <c r="U1377" s="19"/>
      <c r="V1377" s="19"/>
      <c r="X1377" s="143"/>
      <c r="Y1377" s="144">
        <v>1</v>
      </c>
      <c r="AB1377" s="137">
        <f t="shared" si="262"/>
        <v>0</v>
      </c>
      <c r="AC1377" s="137">
        <f t="shared" si="263"/>
        <v>0</v>
      </c>
      <c r="AD1377" s="137">
        <f t="shared" si="264"/>
        <v>0</v>
      </c>
      <c r="AE1377" s="137">
        <f t="shared" si="265"/>
        <v>0</v>
      </c>
      <c r="AF1377" s="137">
        <f t="shared" si="266"/>
        <v>0</v>
      </c>
      <c r="AG1377" s="137">
        <f t="shared" si="267"/>
        <v>0</v>
      </c>
      <c r="AH1377" s="137">
        <f t="shared" si="268"/>
        <v>0</v>
      </c>
      <c r="AI1377" s="137">
        <f t="shared" si="269"/>
        <v>0</v>
      </c>
      <c r="AJ1377" s="137">
        <f t="shared" si="270"/>
        <v>0</v>
      </c>
      <c r="AK1377" s="137">
        <f t="shared" si="271"/>
        <v>1</v>
      </c>
      <c r="AL1377" s="145"/>
      <c r="AM1377" s="133">
        <f t="shared" si="272"/>
        <v>1</v>
      </c>
      <c r="AO1377" s="133">
        <f t="shared" si="273"/>
        <v>0</v>
      </c>
    </row>
    <row r="1378" spans="1:41" s="133" customFormat="1" ht="25.5">
      <c r="A1378" s="594">
        <v>1370</v>
      </c>
      <c r="B1378" s="32" t="s">
        <v>2823</v>
      </c>
      <c r="C1378" s="247" t="s">
        <v>2824</v>
      </c>
      <c r="D1378" s="247" t="s">
        <v>2807</v>
      </c>
      <c r="E1378" s="780" t="s">
        <v>1378</v>
      </c>
      <c r="F1378" s="334">
        <v>7</v>
      </c>
      <c r="G1378" s="163"/>
      <c r="H1378" s="91"/>
      <c r="I1378" s="91"/>
      <c r="J1378" s="91"/>
      <c r="K1378" s="91"/>
      <c r="L1378" s="91"/>
      <c r="M1378" s="91"/>
      <c r="N1378" s="91"/>
      <c r="O1378" s="91"/>
      <c r="P1378" s="840" t="s">
        <v>2804</v>
      </c>
      <c r="Q1378" s="439" t="s">
        <v>2646</v>
      </c>
      <c r="R1378" s="92" t="s">
        <v>67</v>
      </c>
      <c r="S1378" s="19"/>
      <c r="T1378" s="19">
        <v>1</v>
      </c>
      <c r="U1378" s="19"/>
      <c r="V1378" s="19"/>
      <c r="X1378" s="143"/>
      <c r="Y1378" s="144">
        <v>1</v>
      </c>
      <c r="AB1378" s="137">
        <f t="shared" si="262"/>
        <v>0</v>
      </c>
      <c r="AC1378" s="137">
        <f t="shared" si="263"/>
        <v>0</v>
      </c>
      <c r="AD1378" s="137">
        <f t="shared" si="264"/>
        <v>0</v>
      </c>
      <c r="AE1378" s="137">
        <f t="shared" si="265"/>
        <v>0</v>
      </c>
      <c r="AF1378" s="137">
        <f t="shared" si="266"/>
        <v>0</v>
      </c>
      <c r="AG1378" s="137">
        <f t="shared" si="267"/>
        <v>0</v>
      </c>
      <c r="AH1378" s="137">
        <f t="shared" si="268"/>
        <v>0</v>
      </c>
      <c r="AI1378" s="137">
        <f t="shared" si="269"/>
        <v>0</v>
      </c>
      <c r="AJ1378" s="137">
        <f t="shared" si="270"/>
        <v>0</v>
      </c>
      <c r="AK1378" s="137">
        <f t="shared" si="271"/>
        <v>1</v>
      </c>
      <c r="AL1378" s="145"/>
      <c r="AM1378" s="133">
        <f t="shared" si="272"/>
        <v>1</v>
      </c>
      <c r="AO1378" s="133">
        <f t="shared" si="273"/>
        <v>0</v>
      </c>
    </row>
    <row r="1379" spans="1:41" s="133" customFormat="1" ht="25.5">
      <c r="A1379" s="594">
        <v>1371</v>
      </c>
      <c r="B1379" s="32" t="s">
        <v>2825</v>
      </c>
      <c r="C1379" s="247" t="s">
        <v>2826</v>
      </c>
      <c r="D1379" s="247" t="s">
        <v>2807</v>
      </c>
      <c r="E1379" s="780" t="s">
        <v>1378</v>
      </c>
      <c r="F1379" s="334">
        <v>15</v>
      </c>
      <c r="G1379" s="163"/>
      <c r="H1379" s="91"/>
      <c r="I1379" s="91"/>
      <c r="J1379" s="91"/>
      <c r="K1379" s="91"/>
      <c r="L1379" s="91"/>
      <c r="M1379" s="91"/>
      <c r="N1379" s="91"/>
      <c r="O1379" s="91"/>
      <c r="P1379" s="840" t="s">
        <v>2804</v>
      </c>
      <c r="Q1379" s="439" t="s">
        <v>2646</v>
      </c>
      <c r="R1379" s="92" t="s">
        <v>67</v>
      </c>
      <c r="S1379" s="19"/>
      <c r="T1379" s="19">
        <v>1</v>
      </c>
      <c r="U1379" s="19"/>
      <c r="V1379" s="19"/>
      <c r="X1379" s="143"/>
      <c r="Y1379" s="144">
        <v>1</v>
      </c>
      <c r="AB1379" s="137">
        <f t="shared" si="262"/>
        <v>0</v>
      </c>
      <c r="AC1379" s="137">
        <f t="shared" si="263"/>
        <v>0</v>
      </c>
      <c r="AD1379" s="137">
        <f t="shared" si="264"/>
        <v>0</v>
      </c>
      <c r="AE1379" s="137">
        <f t="shared" si="265"/>
        <v>0</v>
      </c>
      <c r="AF1379" s="137">
        <f t="shared" si="266"/>
        <v>0</v>
      </c>
      <c r="AG1379" s="137">
        <f t="shared" si="267"/>
        <v>0</v>
      </c>
      <c r="AH1379" s="137">
        <f t="shared" si="268"/>
        <v>0</v>
      </c>
      <c r="AI1379" s="137">
        <f t="shared" si="269"/>
        <v>0</v>
      </c>
      <c r="AJ1379" s="137">
        <f t="shared" si="270"/>
        <v>0</v>
      </c>
      <c r="AK1379" s="137">
        <f t="shared" si="271"/>
        <v>1</v>
      </c>
      <c r="AL1379" s="145"/>
      <c r="AM1379" s="133">
        <f t="shared" si="272"/>
        <v>1</v>
      </c>
      <c r="AO1379" s="133">
        <f t="shared" si="273"/>
        <v>0</v>
      </c>
    </row>
    <row r="1380" spans="1:41" s="133" customFormat="1" ht="25.5">
      <c r="A1380" s="594">
        <v>1372</v>
      </c>
      <c r="B1380" s="32" t="s">
        <v>2827</v>
      </c>
      <c r="C1380" s="247" t="s">
        <v>2828</v>
      </c>
      <c r="D1380" s="247" t="s">
        <v>2807</v>
      </c>
      <c r="E1380" s="780" t="s">
        <v>1565</v>
      </c>
      <c r="F1380" s="334">
        <v>120</v>
      </c>
      <c r="G1380" s="163"/>
      <c r="H1380" s="91"/>
      <c r="I1380" s="91"/>
      <c r="J1380" s="91"/>
      <c r="K1380" s="91"/>
      <c r="L1380" s="91"/>
      <c r="M1380" s="91"/>
      <c r="N1380" s="91"/>
      <c r="O1380" s="91"/>
      <c r="P1380" s="840" t="s">
        <v>2804</v>
      </c>
      <c r="Q1380" s="439" t="s">
        <v>2646</v>
      </c>
      <c r="R1380" s="92" t="s">
        <v>67</v>
      </c>
      <c r="S1380" s="19"/>
      <c r="T1380" s="19">
        <v>1</v>
      </c>
      <c r="U1380" s="19"/>
      <c r="V1380" s="19"/>
      <c r="X1380" s="143"/>
      <c r="Y1380" s="144">
        <v>1</v>
      </c>
      <c r="AB1380" s="137">
        <f t="shared" si="262"/>
        <v>0</v>
      </c>
      <c r="AC1380" s="137">
        <f t="shared" si="263"/>
        <v>0</v>
      </c>
      <c r="AD1380" s="137">
        <f t="shared" si="264"/>
        <v>0</v>
      </c>
      <c r="AE1380" s="137">
        <f t="shared" si="265"/>
        <v>0</v>
      </c>
      <c r="AF1380" s="137">
        <f t="shared" si="266"/>
        <v>0</v>
      </c>
      <c r="AG1380" s="137">
        <f t="shared" si="267"/>
        <v>0</v>
      </c>
      <c r="AH1380" s="137">
        <f t="shared" si="268"/>
        <v>0</v>
      </c>
      <c r="AI1380" s="137">
        <f t="shared" si="269"/>
        <v>0</v>
      </c>
      <c r="AJ1380" s="137">
        <f t="shared" si="270"/>
        <v>0</v>
      </c>
      <c r="AK1380" s="137">
        <f t="shared" si="271"/>
        <v>1</v>
      </c>
      <c r="AL1380" s="145"/>
      <c r="AM1380" s="133">
        <f t="shared" si="272"/>
        <v>1</v>
      </c>
      <c r="AO1380" s="133">
        <f t="shared" si="273"/>
        <v>0</v>
      </c>
    </row>
    <row r="1381" spans="1:41" s="133" customFormat="1" ht="25.5">
      <c r="A1381" s="594">
        <v>1373</v>
      </c>
      <c r="B1381" s="32" t="s">
        <v>2829</v>
      </c>
      <c r="C1381" s="247" t="s">
        <v>2830</v>
      </c>
      <c r="D1381" s="247" t="s">
        <v>2807</v>
      </c>
      <c r="E1381" s="780" t="s">
        <v>1565</v>
      </c>
      <c r="F1381" s="334">
        <v>44</v>
      </c>
      <c r="G1381" s="163"/>
      <c r="H1381" s="91"/>
      <c r="I1381" s="91"/>
      <c r="J1381" s="91"/>
      <c r="K1381" s="91"/>
      <c r="L1381" s="91"/>
      <c r="M1381" s="91"/>
      <c r="N1381" s="91"/>
      <c r="O1381" s="91"/>
      <c r="P1381" s="840" t="s">
        <v>2804</v>
      </c>
      <c r="Q1381" s="439" t="s">
        <v>2646</v>
      </c>
      <c r="R1381" s="92" t="s">
        <v>67</v>
      </c>
      <c r="S1381" s="19"/>
      <c r="T1381" s="19">
        <v>1</v>
      </c>
      <c r="U1381" s="19"/>
      <c r="V1381" s="19"/>
      <c r="X1381" s="143"/>
      <c r="Y1381" s="144">
        <v>1</v>
      </c>
      <c r="AB1381" s="137">
        <f t="shared" si="262"/>
        <v>0</v>
      </c>
      <c r="AC1381" s="137">
        <f t="shared" si="263"/>
        <v>0</v>
      </c>
      <c r="AD1381" s="137">
        <f t="shared" si="264"/>
        <v>0</v>
      </c>
      <c r="AE1381" s="137">
        <f t="shared" si="265"/>
        <v>0</v>
      </c>
      <c r="AF1381" s="137">
        <f t="shared" si="266"/>
        <v>0</v>
      </c>
      <c r="AG1381" s="137">
        <f t="shared" si="267"/>
        <v>0</v>
      </c>
      <c r="AH1381" s="137">
        <f t="shared" si="268"/>
        <v>0</v>
      </c>
      <c r="AI1381" s="137">
        <f t="shared" si="269"/>
        <v>0</v>
      </c>
      <c r="AJ1381" s="137">
        <f t="shared" si="270"/>
        <v>0</v>
      </c>
      <c r="AK1381" s="137">
        <f t="shared" si="271"/>
        <v>1</v>
      </c>
      <c r="AL1381" s="145"/>
      <c r="AM1381" s="133">
        <f t="shared" si="272"/>
        <v>1</v>
      </c>
      <c r="AO1381" s="133">
        <f t="shared" si="273"/>
        <v>0</v>
      </c>
    </row>
    <row r="1382" spans="1:41" s="133" customFormat="1" ht="25.5">
      <c r="A1382" s="594">
        <v>1374</v>
      </c>
      <c r="B1382" s="32" t="s">
        <v>2831</v>
      </c>
      <c r="C1382" s="247" t="s">
        <v>2832</v>
      </c>
      <c r="D1382" s="247" t="s">
        <v>2807</v>
      </c>
      <c r="E1382" s="780" t="s">
        <v>1378</v>
      </c>
      <c r="F1382" s="334">
        <v>7</v>
      </c>
      <c r="G1382" s="163"/>
      <c r="H1382" s="91"/>
      <c r="I1382" s="91"/>
      <c r="J1382" s="91"/>
      <c r="K1382" s="91"/>
      <c r="L1382" s="91"/>
      <c r="M1382" s="91"/>
      <c r="N1382" s="91"/>
      <c r="O1382" s="91"/>
      <c r="P1382" s="840" t="s">
        <v>2804</v>
      </c>
      <c r="Q1382" s="439" t="s">
        <v>2646</v>
      </c>
      <c r="R1382" s="92" t="s">
        <v>67</v>
      </c>
      <c r="S1382" s="19"/>
      <c r="T1382" s="19">
        <v>1</v>
      </c>
      <c r="U1382" s="19"/>
      <c r="V1382" s="19"/>
      <c r="X1382" s="143"/>
      <c r="Y1382" s="144">
        <v>1</v>
      </c>
      <c r="AB1382" s="137">
        <f t="shared" si="262"/>
        <v>0</v>
      </c>
      <c r="AC1382" s="137">
        <f t="shared" si="263"/>
        <v>0</v>
      </c>
      <c r="AD1382" s="137">
        <f t="shared" si="264"/>
        <v>0</v>
      </c>
      <c r="AE1382" s="137">
        <f t="shared" si="265"/>
        <v>0</v>
      </c>
      <c r="AF1382" s="137">
        <f t="shared" si="266"/>
        <v>0</v>
      </c>
      <c r="AG1382" s="137">
        <f t="shared" si="267"/>
        <v>0</v>
      </c>
      <c r="AH1382" s="137">
        <f t="shared" si="268"/>
        <v>0</v>
      </c>
      <c r="AI1382" s="137">
        <f t="shared" si="269"/>
        <v>0</v>
      </c>
      <c r="AJ1382" s="137">
        <f t="shared" si="270"/>
        <v>0</v>
      </c>
      <c r="AK1382" s="137">
        <f t="shared" si="271"/>
        <v>1</v>
      </c>
      <c r="AL1382" s="145"/>
      <c r="AM1382" s="133">
        <f t="shared" si="272"/>
        <v>1</v>
      </c>
      <c r="AO1382" s="133">
        <f t="shared" si="273"/>
        <v>0</v>
      </c>
    </row>
    <row r="1383" spans="1:41" s="133" customFormat="1" ht="25.5">
      <c r="A1383" s="594">
        <v>1375</v>
      </c>
      <c r="B1383" s="32" t="s">
        <v>2833</v>
      </c>
      <c r="C1383" s="247" t="s">
        <v>2834</v>
      </c>
      <c r="D1383" s="247" t="s">
        <v>2807</v>
      </c>
      <c r="E1383" s="334"/>
      <c r="F1383" s="334">
        <v>7</v>
      </c>
      <c r="G1383" s="163"/>
      <c r="H1383" s="91"/>
      <c r="I1383" s="91"/>
      <c r="J1383" s="91"/>
      <c r="K1383" s="91"/>
      <c r="L1383" s="91"/>
      <c r="M1383" s="91"/>
      <c r="N1383" s="91"/>
      <c r="O1383" s="91"/>
      <c r="P1383" s="840" t="s">
        <v>2804</v>
      </c>
      <c r="Q1383" s="439" t="s">
        <v>2646</v>
      </c>
      <c r="R1383" s="92" t="s">
        <v>67</v>
      </c>
      <c r="S1383" s="19"/>
      <c r="T1383" s="19"/>
      <c r="U1383" s="19">
        <v>1</v>
      </c>
      <c r="V1383" s="19"/>
      <c r="X1383" s="143"/>
      <c r="Y1383" s="144">
        <v>1</v>
      </c>
      <c r="AB1383" s="137">
        <f t="shared" si="262"/>
        <v>0</v>
      </c>
      <c r="AC1383" s="137">
        <f t="shared" si="263"/>
        <v>0</v>
      </c>
      <c r="AD1383" s="137">
        <f t="shared" si="264"/>
        <v>0</v>
      </c>
      <c r="AE1383" s="137">
        <f t="shared" si="265"/>
        <v>0</v>
      </c>
      <c r="AF1383" s="137">
        <f t="shared" si="266"/>
        <v>0</v>
      </c>
      <c r="AG1383" s="137">
        <f t="shared" si="267"/>
        <v>0</v>
      </c>
      <c r="AH1383" s="137">
        <f t="shared" si="268"/>
        <v>0</v>
      </c>
      <c r="AI1383" s="137">
        <f t="shared" si="269"/>
        <v>0</v>
      </c>
      <c r="AJ1383" s="137">
        <f t="shared" si="270"/>
        <v>0</v>
      </c>
      <c r="AK1383" s="137">
        <f t="shared" si="271"/>
        <v>1</v>
      </c>
      <c r="AL1383" s="145"/>
      <c r="AM1383" s="133">
        <f t="shared" si="272"/>
        <v>1</v>
      </c>
      <c r="AO1383" s="133">
        <f t="shared" si="273"/>
        <v>0</v>
      </c>
    </row>
    <row r="1384" spans="1:41" s="133" customFormat="1" ht="25.5">
      <c r="A1384" s="594">
        <v>1376</v>
      </c>
      <c r="B1384" s="32" t="s">
        <v>2835</v>
      </c>
      <c r="C1384" s="247" t="s">
        <v>2834</v>
      </c>
      <c r="D1384" s="247" t="s">
        <v>2807</v>
      </c>
      <c r="E1384" s="780" t="s">
        <v>2836</v>
      </c>
      <c r="F1384" s="334">
        <v>7</v>
      </c>
      <c r="G1384" s="163"/>
      <c r="H1384" s="91"/>
      <c r="I1384" s="91"/>
      <c r="J1384" s="91"/>
      <c r="K1384" s="91"/>
      <c r="L1384" s="91"/>
      <c r="M1384" s="91"/>
      <c r="N1384" s="91"/>
      <c r="O1384" s="91"/>
      <c r="P1384" s="840" t="s">
        <v>2804</v>
      </c>
      <c r="Q1384" s="439" t="s">
        <v>2646</v>
      </c>
      <c r="R1384" s="92" t="s">
        <v>67</v>
      </c>
      <c r="S1384" s="19"/>
      <c r="T1384" s="19">
        <v>1</v>
      </c>
      <c r="U1384" s="19"/>
      <c r="V1384" s="19"/>
      <c r="X1384" s="143"/>
      <c r="Y1384" s="144">
        <v>1</v>
      </c>
      <c r="AB1384" s="137">
        <f t="shared" si="262"/>
        <v>0</v>
      </c>
      <c r="AC1384" s="137">
        <f t="shared" si="263"/>
        <v>0</v>
      </c>
      <c r="AD1384" s="137">
        <f t="shared" si="264"/>
        <v>0</v>
      </c>
      <c r="AE1384" s="137">
        <f t="shared" si="265"/>
        <v>0</v>
      </c>
      <c r="AF1384" s="137">
        <f t="shared" si="266"/>
        <v>0</v>
      </c>
      <c r="AG1384" s="137">
        <f t="shared" si="267"/>
        <v>0</v>
      </c>
      <c r="AH1384" s="137">
        <f t="shared" si="268"/>
        <v>0</v>
      </c>
      <c r="AI1384" s="137">
        <f t="shared" si="269"/>
        <v>0</v>
      </c>
      <c r="AJ1384" s="137">
        <f t="shared" si="270"/>
        <v>0</v>
      </c>
      <c r="AK1384" s="137">
        <f t="shared" si="271"/>
        <v>1</v>
      </c>
      <c r="AL1384" s="145"/>
      <c r="AM1384" s="133">
        <f t="shared" si="272"/>
        <v>1</v>
      </c>
      <c r="AO1384" s="133">
        <f t="shared" si="273"/>
        <v>0</v>
      </c>
    </row>
    <row r="1385" spans="1:41" s="133" customFormat="1" ht="25.5">
      <c r="A1385" s="594">
        <v>1377</v>
      </c>
      <c r="B1385" s="32" t="s">
        <v>2837</v>
      </c>
      <c r="C1385" s="247" t="s">
        <v>2838</v>
      </c>
      <c r="D1385" s="247" t="s">
        <v>2807</v>
      </c>
      <c r="E1385" s="780" t="s">
        <v>1378</v>
      </c>
      <c r="F1385" s="334">
        <v>12</v>
      </c>
      <c r="G1385" s="163"/>
      <c r="H1385" s="91"/>
      <c r="I1385" s="91"/>
      <c r="J1385" s="91"/>
      <c r="K1385" s="91"/>
      <c r="L1385" s="91"/>
      <c r="M1385" s="91"/>
      <c r="N1385" s="91"/>
      <c r="O1385" s="91"/>
      <c r="P1385" s="840" t="s">
        <v>2804</v>
      </c>
      <c r="Q1385" s="439" t="s">
        <v>2646</v>
      </c>
      <c r="R1385" s="92" t="s">
        <v>67</v>
      </c>
      <c r="S1385" s="19"/>
      <c r="T1385" s="19">
        <v>1</v>
      </c>
      <c r="U1385" s="19"/>
      <c r="V1385" s="19"/>
      <c r="X1385" s="143"/>
      <c r="Y1385" s="144">
        <v>1</v>
      </c>
      <c r="AB1385" s="137">
        <f t="shared" si="262"/>
        <v>0</v>
      </c>
      <c r="AC1385" s="137">
        <f t="shared" si="263"/>
        <v>0</v>
      </c>
      <c r="AD1385" s="137">
        <f t="shared" si="264"/>
        <v>0</v>
      </c>
      <c r="AE1385" s="137">
        <f t="shared" si="265"/>
        <v>0</v>
      </c>
      <c r="AF1385" s="137">
        <f t="shared" si="266"/>
        <v>0</v>
      </c>
      <c r="AG1385" s="137">
        <f t="shared" si="267"/>
        <v>0</v>
      </c>
      <c r="AH1385" s="137">
        <f t="shared" si="268"/>
        <v>0</v>
      </c>
      <c r="AI1385" s="137">
        <f t="shared" si="269"/>
        <v>0</v>
      </c>
      <c r="AJ1385" s="137">
        <f t="shared" si="270"/>
        <v>0</v>
      </c>
      <c r="AK1385" s="137">
        <f t="shared" si="271"/>
        <v>1</v>
      </c>
      <c r="AL1385" s="145"/>
      <c r="AM1385" s="133">
        <f t="shared" si="272"/>
        <v>1</v>
      </c>
      <c r="AO1385" s="133">
        <f t="shared" si="273"/>
        <v>0</v>
      </c>
    </row>
    <row r="1386" spans="1:41" s="133" customFormat="1" ht="25.5">
      <c r="A1386" s="594">
        <v>1378</v>
      </c>
      <c r="B1386" s="32" t="s">
        <v>2839</v>
      </c>
      <c r="C1386" s="247" t="s">
        <v>2838</v>
      </c>
      <c r="D1386" s="247" t="s">
        <v>2807</v>
      </c>
      <c r="E1386" s="780" t="s">
        <v>2840</v>
      </c>
      <c r="F1386" s="334">
        <v>7</v>
      </c>
      <c r="G1386" s="163"/>
      <c r="H1386" s="91"/>
      <c r="I1386" s="91"/>
      <c r="J1386" s="91"/>
      <c r="K1386" s="91"/>
      <c r="L1386" s="91"/>
      <c r="M1386" s="91"/>
      <c r="N1386" s="91"/>
      <c r="O1386" s="91"/>
      <c r="P1386" s="840" t="s">
        <v>2804</v>
      </c>
      <c r="Q1386" s="439" t="s">
        <v>2646</v>
      </c>
      <c r="R1386" s="92" t="s">
        <v>67</v>
      </c>
      <c r="S1386" s="19"/>
      <c r="T1386" s="19">
        <v>1</v>
      </c>
      <c r="U1386" s="19"/>
      <c r="V1386" s="19"/>
      <c r="X1386" s="143"/>
      <c r="Y1386" s="144">
        <v>1</v>
      </c>
      <c r="AB1386" s="137">
        <f t="shared" si="262"/>
        <v>0</v>
      </c>
      <c r="AC1386" s="137">
        <f t="shared" si="263"/>
        <v>0</v>
      </c>
      <c r="AD1386" s="137">
        <f t="shared" si="264"/>
        <v>0</v>
      </c>
      <c r="AE1386" s="137">
        <f t="shared" si="265"/>
        <v>0</v>
      </c>
      <c r="AF1386" s="137">
        <f t="shared" si="266"/>
        <v>0</v>
      </c>
      <c r="AG1386" s="137">
        <f t="shared" si="267"/>
        <v>0</v>
      </c>
      <c r="AH1386" s="137">
        <f t="shared" si="268"/>
        <v>0</v>
      </c>
      <c r="AI1386" s="137">
        <f t="shared" si="269"/>
        <v>0</v>
      </c>
      <c r="AJ1386" s="137">
        <f t="shared" si="270"/>
        <v>0</v>
      </c>
      <c r="AK1386" s="137">
        <f t="shared" si="271"/>
        <v>1</v>
      </c>
      <c r="AL1386" s="145"/>
      <c r="AM1386" s="133">
        <f t="shared" si="272"/>
        <v>1</v>
      </c>
      <c r="AO1386" s="133">
        <f t="shared" si="273"/>
        <v>0</v>
      </c>
    </row>
    <row r="1387" spans="1:41" s="133" customFormat="1" ht="25.5">
      <c r="A1387" s="594">
        <v>1379</v>
      </c>
      <c r="B1387" s="32" t="s">
        <v>2841</v>
      </c>
      <c r="C1387" s="247" t="s">
        <v>2842</v>
      </c>
      <c r="D1387" s="247" t="s">
        <v>2807</v>
      </c>
      <c r="E1387" s="780" t="s">
        <v>2840</v>
      </c>
      <c r="F1387" s="334">
        <v>7</v>
      </c>
      <c r="G1387" s="163"/>
      <c r="H1387" s="91"/>
      <c r="I1387" s="91"/>
      <c r="J1387" s="91"/>
      <c r="K1387" s="91"/>
      <c r="L1387" s="91"/>
      <c r="M1387" s="91"/>
      <c r="N1387" s="91"/>
      <c r="O1387" s="91"/>
      <c r="P1387" s="840" t="s">
        <v>2804</v>
      </c>
      <c r="Q1387" s="439" t="s">
        <v>2646</v>
      </c>
      <c r="R1387" s="92" t="s">
        <v>67</v>
      </c>
      <c r="S1387" s="19"/>
      <c r="T1387" s="19">
        <v>1</v>
      </c>
      <c r="U1387" s="19"/>
      <c r="V1387" s="19"/>
      <c r="X1387" s="143"/>
      <c r="Y1387" s="144">
        <v>1</v>
      </c>
      <c r="AB1387" s="137">
        <f t="shared" si="262"/>
        <v>0</v>
      </c>
      <c r="AC1387" s="137">
        <f t="shared" si="263"/>
        <v>0</v>
      </c>
      <c r="AD1387" s="137">
        <f t="shared" si="264"/>
        <v>0</v>
      </c>
      <c r="AE1387" s="137">
        <f t="shared" si="265"/>
        <v>0</v>
      </c>
      <c r="AF1387" s="137">
        <f t="shared" si="266"/>
        <v>0</v>
      </c>
      <c r="AG1387" s="137">
        <f t="shared" si="267"/>
        <v>0</v>
      </c>
      <c r="AH1387" s="137">
        <f t="shared" si="268"/>
        <v>0</v>
      </c>
      <c r="AI1387" s="137">
        <f t="shared" si="269"/>
        <v>0</v>
      </c>
      <c r="AJ1387" s="137">
        <f t="shared" si="270"/>
        <v>0</v>
      </c>
      <c r="AK1387" s="137">
        <f t="shared" si="271"/>
        <v>1</v>
      </c>
      <c r="AL1387" s="145"/>
      <c r="AM1387" s="133">
        <f t="shared" si="272"/>
        <v>1</v>
      </c>
      <c r="AO1387" s="133">
        <f t="shared" si="273"/>
        <v>0</v>
      </c>
    </row>
    <row r="1388" spans="1:41" s="133" customFormat="1" ht="25.5">
      <c r="A1388" s="594">
        <v>1380</v>
      </c>
      <c r="B1388" s="32" t="s">
        <v>2843</v>
      </c>
      <c r="C1388" s="247" t="s">
        <v>2844</v>
      </c>
      <c r="D1388" s="247" t="s">
        <v>2807</v>
      </c>
      <c r="E1388" s="780" t="s">
        <v>1378</v>
      </c>
      <c r="F1388" s="334">
        <v>7</v>
      </c>
      <c r="G1388" s="163"/>
      <c r="H1388" s="91"/>
      <c r="I1388" s="91"/>
      <c r="J1388" s="91"/>
      <c r="K1388" s="91"/>
      <c r="L1388" s="91"/>
      <c r="M1388" s="91"/>
      <c r="N1388" s="91"/>
      <c r="O1388" s="91"/>
      <c r="P1388" s="840" t="s">
        <v>2804</v>
      </c>
      <c r="Q1388" s="439" t="s">
        <v>2646</v>
      </c>
      <c r="R1388" s="92" t="s">
        <v>67</v>
      </c>
      <c r="S1388" s="19"/>
      <c r="T1388" s="19">
        <v>1</v>
      </c>
      <c r="U1388" s="19"/>
      <c r="V1388" s="19"/>
      <c r="X1388" s="143"/>
      <c r="Y1388" s="144">
        <v>1</v>
      </c>
      <c r="AB1388" s="137">
        <f t="shared" si="262"/>
        <v>0</v>
      </c>
      <c r="AC1388" s="137">
        <f t="shared" si="263"/>
        <v>0</v>
      </c>
      <c r="AD1388" s="137">
        <f t="shared" si="264"/>
        <v>0</v>
      </c>
      <c r="AE1388" s="137">
        <f t="shared" si="265"/>
        <v>0</v>
      </c>
      <c r="AF1388" s="137">
        <f t="shared" si="266"/>
        <v>0</v>
      </c>
      <c r="AG1388" s="137">
        <f t="shared" si="267"/>
        <v>0</v>
      </c>
      <c r="AH1388" s="137">
        <f t="shared" si="268"/>
        <v>0</v>
      </c>
      <c r="AI1388" s="137">
        <f t="shared" si="269"/>
        <v>0</v>
      </c>
      <c r="AJ1388" s="137">
        <f t="shared" si="270"/>
        <v>0</v>
      </c>
      <c r="AK1388" s="137">
        <f t="shared" si="271"/>
        <v>1</v>
      </c>
      <c r="AL1388" s="145"/>
      <c r="AM1388" s="133">
        <f t="shared" si="272"/>
        <v>1</v>
      </c>
      <c r="AO1388" s="133">
        <f t="shared" si="273"/>
        <v>0</v>
      </c>
    </row>
    <row r="1389" spans="1:41" s="133" customFormat="1" ht="25.5">
      <c r="A1389" s="594">
        <v>1381</v>
      </c>
      <c r="B1389" s="32" t="s">
        <v>2569</v>
      </c>
      <c r="C1389" s="247" t="s">
        <v>2820</v>
      </c>
      <c r="D1389" s="247" t="s">
        <v>2807</v>
      </c>
      <c r="E1389" s="780" t="s">
        <v>1565</v>
      </c>
      <c r="F1389" s="334">
        <v>8</v>
      </c>
      <c r="G1389" s="163"/>
      <c r="H1389" s="91"/>
      <c r="I1389" s="91"/>
      <c r="J1389" s="91"/>
      <c r="K1389" s="91"/>
      <c r="L1389" s="91"/>
      <c r="M1389" s="91"/>
      <c r="N1389" s="91"/>
      <c r="O1389" s="91"/>
      <c r="P1389" s="840" t="s">
        <v>2804</v>
      </c>
      <c r="Q1389" s="439" t="s">
        <v>2646</v>
      </c>
      <c r="R1389" s="92" t="s">
        <v>67</v>
      </c>
      <c r="S1389" s="19"/>
      <c r="T1389" s="19">
        <v>1</v>
      </c>
      <c r="U1389" s="19"/>
      <c r="V1389" s="19"/>
      <c r="X1389" s="143"/>
      <c r="Y1389" s="144">
        <v>1</v>
      </c>
      <c r="AB1389" s="137">
        <f t="shared" si="262"/>
        <v>0</v>
      </c>
      <c r="AC1389" s="137">
        <f t="shared" si="263"/>
        <v>0</v>
      </c>
      <c r="AD1389" s="137">
        <f t="shared" si="264"/>
        <v>0</v>
      </c>
      <c r="AE1389" s="137">
        <f t="shared" si="265"/>
        <v>0</v>
      </c>
      <c r="AF1389" s="137">
        <f t="shared" si="266"/>
        <v>0</v>
      </c>
      <c r="AG1389" s="137">
        <f t="shared" si="267"/>
        <v>0</v>
      </c>
      <c r="AH1389" s="137">
        <f t="shared" si="268"/>
        <v>0</v>
      </c>
      <c r="AI1389" s="137">
        <f t="shared" si="269"/>
        <v>0</v>
      </c>
      <c r="AJ1389" s="137">
        <f t="shared" si="270"/>
        <v>0</v>
      </c>
      <c r="AK1389" s="137">
        <f t="shared" si="271"/>
        <v>1</v>
      </c>
      <c r="AL1389" s="145"/>
      <c r="AM1389" s="133">
        <f t="shared" si="272"/>
        <v>1</v>
      </c>
      <c r="AO1389" s="133">
        <f t="shared" si="273"/>
        <v>0</v>
      </c>
    </row>
    <row r="1390" spans="1:41" s="133" customFormat="1" ht="25.5">
      <c r="A1390" s="594">
        <v>1382</v>
      </c>
      <c r="B1390" s="32" t="s">
        <v>2845</v>
      </c>
      <c r="C1390" s="247" t="s">
        <v>2846</v>
      </c>
      <c r="D1390" s="247" t="s">
        <v>2807</v>
      </c>
      <c r="E1390" s="334"/>
      <c r="F1390" s="334">
        <v>7</v>
      </c>
      <c r="G1390" s="163"/>
      <c r="H1390" s="91"/>
      <c r="I1390" s="91"/>
      <c r="J1390" s="91"/>
      <c r="K1390" s="91"/>
      <c r="L1390" s="91"/>
      <c r="M1390" s="91"/>
      <c r="N1390" s="91"/>
      <c r="O1390" s="91"/>
      <c r="P1390" s="840" t="s">
        <v>2804</v>
      </c>
      <c r="Q1390" s="439" t="s">
        <v>2646</v>
      </c>
      <c r="R1390" s="92" t="s">
        <v>67</v>
      </c>
      <c r="S1390" s="19"/>
      <c r="T1390" s="19"/>
      <c r="U1390" s="19">
        <v>1</v>
      </c>
      <c r="V1390" s="19"/>
      <c r="X1390" s="143"/>
      <c r="Y1390" s="144">
        <v>1</v>
      </c>
      <c r="AB1390" s="137">
        <f t="shared" si="262"/>
        <v>0</v>
      </c>
      <c r="AC1390" s="137">
        <f t="shared" si="263"/>
        <v>0</v>
      </c>
      <c r="AD1390" s="137">
        <f t="shared" si="264"/>
        <v>0</v>
      </c>
      <c r="AE1390" s="137">
        <f t="shared" si="265"/>
        <v>0</v>
      </c>
      <c r="AF1390" s="137">
        <f t="shared" si="266"/>
        <v>0</v>
      </c>
      <c r="AG1390" s="137">
        <f t="shared" si="267"/>
        <v>0</v>
      </c>
      <c r="AH1390" s="137">
        <f t="shared" si="268"/>
        <v>0</v>
      </c>
      <c r="AI1390" s="137">
        <f t="shared" si="269"/>
        <v>0</v>
      </c>
      <c r="AJ1390" s="137">
        <f t="shared" si="270"/>
        <v>0</v>
      </c>
      <c r="AK1390" s="137">
        <f t="shared" si="271"/>
        <v>1</v>
      </c>
      <c r="AL1390" s="145"/>
      <c r="AM1390" s="133">
        <f t="shared" si="272"/>
        <v>1</v>
      </c>
      <c r="AO1390" s="133">
        <f t="shared" si="273"/>
        <v>0</v>
      </c>
    </row>
    <row r="1391" spans="1:41" s="133" customFormat="1" ht="25.5">
      <c r="A1391" s="594">
        <v>1383</v>
      </c>
      <c r="B1391" s="32" t="s">
        <v>2847</v>
      </c>
      <c r="C1391" s="247" t="s">
        <v>2848</v>
      </c>
      <c r="D1391" s="247" t="s">
        <v>2807</v>
      </c>
      <c r="E1391" s="780" t="s">
        <v>1946</v>
      </c>
      <c r="F1391" s="334">
        <v>7</v>
      </c>
      <c r="G1391" s="163"/>
      <c r="H1391" s="91"/>
      <c r="I1391" s="91"/>
      <c r="J1391" s="91"/>
      <c r="K1391" s="91"/>
      <c r="L1391" s="91"/>
      <c r="M1391" s="91"/>
      <c r="N1391" s="91"/>
      <c r="O1391" s="91"/>
      <c r="P1391" s="840" t="s">
        <v>2804</v>
      </c>
      <c r="Q1391" s="439" t="s">
        <v>2646</v>
      </c>
      <c r="R1391" s="92" t="s">
        <v>67</v>
      </c>
      <c r="S1391" s="19"/>
      <c r="T1391" s="19">
        <v>1</v>
      </c>
      <c r="U1391" s="19"/>
      <c r="V1391" s="19"/>
      <c r="X1391" s="143"/>
      <c r="Y1391" s="144">
        <v>1</v>
      </c>
      <c r="AB1391" s="137">
        <f t="shared" si="262"/>
        <v>0</v>
      </c>
      <c r="AC1391" s="137">
        <f t="shared" si="263"/>
        <v>0</v>
      </c>
      <c r="AD1391" s="137">
        <f t="shared" si="264"/>
        <v>0</v>
      </c>
      <c r="AE1391" s="137">
        <f t="shared" si="265"/>
        <v>0</v>
      </c>
      <c r="AF1391" s="137">
        <f t="shared" si="266"/>
        <v>0</v>
      </c>
      <c r="AG1391" s="137">
        <f t="shared" si="267"/>
        <v>0</v>
      </c>
      <c r="AH1391" s="137">
        <f t="shared" si="268"/>
        <v>0</v>
      </c>
      <c r="AI1391" s="137">
        <f t="shared" si="269"/>
        <v>0</v>
      </c>
      <c r="AJ1391" s="137">
        <f t="shared" si="270"/>
        <v>0</v>
      </c>
      <c r="AK1391" s="137">
        <f t="shared" si="271"/>
        <v>1</v>
      </c>
      <c r="AL1391" s="145"/>
      <c r="AM1391" s="133">
        <f t="shared" si="272"/>
        <v>1</v>
      </c>
      <c r="AO1391" s="133">
        <f t="shared" si="273"/>
        <v>0</v>
      </c>
    </row>
    <row r="1392" spans="1:41" s="133" customFormat="1" ht="25.5">
      <c r="A1392" s="594">
        <v>1384</v>
      </c>
      <c r="B1392" s="32" t="s">
        <v>2849</v>
      </c>
      <c r="C1392" s="247" t="s">
        <v>2850</v>
      </c>
      <c r="D1392" s="247" t="s">
        <v>2807</v>
      </c>
      <c r="E1392" s="780" t="s">
        <v>2840</v>
      </c>
      <c r="F1392" s="334">
        <v>7</v>
      </c>
      <c r="G1392" s="163"/>
      <c r="H1392" s="91"/>
      <c r="I1392" s="91"/>
      <c r="J1392" s="91"/>
      <c r="K1392" s="91"/>
      <c r="L1392" s="91"/>
      <c r="M1392" s="91"/>
      <c r="N1392" s="91"/>
      <c r="O1392" s="91"/>
      <c r="P1392" s="840" t="s">
        <v>2804</v>
      </c>
      <c r="Q1392" s="439" t="s">
        <v>2646</v>
      </c>
      <c r="R1392" s="92" t="s">
        <v>67</v>
      </c>
      <c r="S1392" s="19"/>
      <c r="T1392" s="19">
        <v>1</v>
      </c>
      <c r="U1392" s="19"/>
      <c r="V1392" s="19"/>
      <c r="X1392" s="143"/>
      <c r="Y1392" s="144">
        <v>1</v>
      </c>
      <c r="AB1392" s="137">
        <f t="shared" si="262"/>
        <v>0</v>
      </c>
      <c r="AC1392" s="137">
        <f t="shared" si="263"/>
        <v>0</v>
      </c>
      <c r="AD1392" s="137">
        <f t="shared" si="264"/>
        <v>0</v>
      </c>
      <c r="AE1392" s="137">
        <f t="shared" si="265"/>
        <v>0</v>
      </c>
      <c r="AF1392" s="137">
        <f t="shared" si="266"/>
        <v>0</v>
      </c>
      <c r="AG1392" s="137">
        <f t="shared" si="267"/>
        <v>0</v>
      </c>
      <c r="AH1392" s="137">
        <f t="shared" si="268"/>
        <v>0</v>
      </c>
      <c r="AI1392" s="137">
        <f t="shared" si="269"/>
        <v>0</v>
      </c>
      <c r="AJ1392" s="137">
        <f t="shared" si="270"/>
        <v>0</v>
      </c>
      <c r="AK1392" s="137">
        <f t="shared" si="271"/>
        <v>1</v>
      </c>
      <c r="AL1392" s="145"/>
      <c r="AM1392" s="133">
        <f t="shared" si="272"/>
        <v>1</v>
      </c>
      <c r="AO1392" s="133">
        <f t="shared" si="273"/>
        <v>0</v>
      </c>
    </row>
    <row r="1393" spans="1:41" s="133" customFormat="1" ht="25.5">
      <c r="A1393" s="594">
        <v>1385</v>
      </c>
      <c r="B1393" s="32" t="s">
        <v>2851</v>
      </c>
      <c r="C1393" s="247" t="s">
        <v>2852</v>
      </c>
      <c r="D1393" s="247" t="s">
        <v>2807</v>
      </c>
      <c r="E1393" s="780" t="s">
        <v>2836</v>
      </c>
      <c r="F1393" s="334">
        <v>7</v>
      </c>
      <c r="G1393" s="163"/>
      <c r="H1393" s="91"/>
      <c r="I1393" s="91"/>
      <c r="J1393" s="91"/>
      <c r="K1393" s="91"/>
      <c r="L1393" s="91"/>
      <c r="M1393" s="91"/>
      <c r="N1393" s="91"/>
      <c r="O1393" s="91"/>
      <c r="P1393" s="840" t="s">
        <v>2804</v>
      </c>
      <c r="Q1393" s="439" t="s">
        <v>2646</v>
      </c>
      <c r="R1393" s="92" t="s">
        <v>67</v>
      </c>
      <c r="S1393" s="19"/>
      <c r="T1393" s="19">
        <v>1</v>
      </c>
      <c r="U1393" s="19"/>
      <c r="V1393" s="19"/>
      <c r="X1393" s="143"/>
      <c r="Y1393" s="144">
        <v>1</v>
      </c>
      <c r="AB1393" s="137">
        <f t="shared" si="262"/>
        <v>0</v>
      </c>
      <c r="AC1393" s="137">
        <f t="shared" si="263"/>
        <v>0</v>
      </c>
      <c r="AD1393" s="137">
        <f t="shared" si="264"/>
        <v>0</v>
      </c>
      <c r="AE1393" s="137">
        <f t="shared" si="265"/>
        <v>0</v>
      </c>
      <c r="AF1393" s="137">
        <f t="shared" si="266"/>
        <v>0</v>
      </c>
      <c r="AG1393" s="137">
        <f t="shared" si="267"/>
        <v>0</v>
      </c>
      <c r="AH1393" s="137">
        <f t="shared" si="268"/>
        <v>0</v>
      </c>
      <c r="AI1393" s="137">
        <f t="shared" si="269"/>
        <v>0</v>
      </c>
      <c r="AJ1393" s="137">
        <f t="shared" si="270"/>
        <v>0</v>
      </c>
      <c r="AK1393" s="137">
        <f t="shared" si="271"/>
        <v>1</v>
      </c>
      <c r="AL1393" s="145"/>
      <c r="AM1393" s="133">
        <f t="shared" si="272"/>
        <v>1</v>
      </c>
      <c r="AO1393" s="133">
        <f t="shared" si="273"/>
        <v>0</v>
      </c>
    </row>
    <row r="1394" spans="1:41" s="133" customFormat="1" ht="25.5">
      <c r="A1394" s="594">
        <v>1386</v>
      </c>
      <c r="B1394" s="32" t="s">
        <v>2853</v>
      </c>
      <c r="C1394" s="247" t="s">
        <v>2854</v>
      </c>
      <c r="D1394" s="247" t="s">
        <v>2807</v>
      </c>
      <c r="E1394" s="334"/>
      <c r="F1394" s="334">
        <v>7</v>
      </c>
      <c r="G1394" s="163"/>
      <c r="H1394" s="91"/>
      <c r="I1394" s="91"/>
      <c r="J1394" s="91"/>
      <c r="K1394" s="91"/>
      <c r="L1394" s="91"/>
      <c r="M1394" s="91"/>
      <c r="N1394" s="91"/>
      <c r="O1394" s="91"/>
      <c r="P1394" s="840" t="s">
        <v>2804</v>
      </c>
      <c r="Q1394" s="439" t="s">
        <v>2646</v>
      </c>
      <c r="R1394" s="92" t="s">
        <v>67</v>
      </c>
      <c r="S1394" s="19"/>
      <c r="T1394" s="19"/>
      <c r="U1394" s="19">
        <v>1</v>
      </c>
      <c r="V1394" s="19"/>
      <c r="X1394" s="143"/>
      <c r="Y1394" s="144">
        <v>1</v>
      </c>
      <c r="AB1394" s="137">
        <f t="shared" si="262"/>
        <v>0</v>
      </c>
      <c r="AC1394" s="137">
        <f t="shared" si="263"/>
        <v>0</v>
      </c>
      <c r="AD1394" s="137">
        <f t="shared" si="264"/>
        <v>0</v>
      </c>
      <c r="AE1394" s="137">
        <f t="shared" si="265"/>
        <v>0</v>
      </c>
      <c r="AF1394" s="137">
        <f t="shared" si="266"/>
        <v>0</v>
      </c>
      <c r="AG1394" s="137">
        <f t="shared" si="267"/>
        <v>0</v>
      </c>
      <c r="AH1394" s="137">
        <f t="shared" si="268"/>
        <v>0</v>
      </c>
      <c r="AI1394" s="137">
        <f t="shared" si="269"/>
        <v>0</v>
      </c>
      <c r="AJ1394" s="137">
        <f t="shared" si="270"/>
        <v>0</v>
      </c>
      <c r="AK1394" s="137">
        <f t="shared" si="271"/>
        <v>1</v>
      </c>
      <c r="AL1394" s="145"/>
      <c r="AM1394" s="133">
        <f t="shared" si="272"/>
        <v>1</v>
      </c>
      <c r="AO1394" s="133">
        <f t="shared" si="273"/>
        <v>0</v>
      </c>
    </row>
    <row r="1395" spans="1:41" s="133" customFormat="1" ht="25.5">
      <c r="A1395" s="594">
        <v>1387</v>
      </c>
      <c r="B1395" s="32" t="s">
        <v>2855</v>
      </c>
      <c r="C1395" s="247" t="s">
        <v>2856</v>
      </c>
      <c r="D1395" s="247" t="s">
        <v>2807</v>
      </c>
      <c r="E1395" s="780" t="s">
        <v>1565</v>
      </c>
      <c r="F1395" s="334">
        <v>7</v>
      </c>
      <c r="G1395" s="163"/>
      <c r="H1395" s="91"/>
      <c r="I1395" s="91"/>
      <c r="J1395" s="91"/>
      <c r="K1395" s="91"/>
      <c r="L1395" s="91"/>
      <c r="M1395" s="91"/>
      <c r="N1395" s="91"/>
      <c r="O1395" s="91"/>
      <c r="P1395" s="840" t="s">
        <v>2804</v>
      </c>
      <c r="Q1395" s="439" t="s">
        <v>2646</v>
      </c>
      <c r="R1395" s="92" t="s">
        <v>67</v>
      </c>
      <c r="S1395" s="19"/>
      <c r="T1395" s="19">
        <v>1</v>
      </c>
      <c r="U1395" s="19"/>
      <c r="V1395" s="19"/>
      <c r="X1395" s="143"/>
      <c r="Y1395" s="144">
        <v>1</v>
      </c>
      <c r="AB1395" s="137">
        <f t="shared" si="262"/>
        <v>0</v>
      </c>
      <c r="AC1395" s="137">
        <f t="shared" si="263"/>
        <v>0</v>
      </c>
      <c r="AD1395" s="137">
        <f t="shared" si="264"/>
        <v>0</v>
      </c>
      <c r="AE1395" s="137">
        <f t="shared" si="265"/>
        <v>0</v>
      </c>
      <c r="AF1395" s="137">
        <f t="shared" si="266"/>
        <v>0</v>
      </c>
      <c r="AG1395" s="137">
        <f t="shared" si="267"/>
        <v>0</v>
      </c>
      <c r="AH1395" s="137">
        <f t="shared" si="268"/>
        <v>0</v>
      </c>
      <c r="AI1395" s="137">
        <f t="shared" si="269"/>
        <v>0</v>
      </c>
      <c r="AJ1395" s="137">
        <f t="shared" si="270"/>
        <v>0</v>
      </c>
      <c r="AK1395" s="137">
        <f t="shared" si="271"/>
        <v>1</v>
      </c>
      <c r="AL1395" s="145"/>
      <c r="AM1395" s="133">
        <f t="shared" si="272"/>
        <v>1</v>
      </c>
      <c r="AO1395" s="133">
        <f t="shared" si="273"/>
        <v>0</v>
      </c>
    </row>
    <row r="1396" spans="1:41" s="133" customFormat="1" ht="25.5">
      <c r="A1396" s="594">
        <v>1388</v>
      </c>
      <c r="B1396" s="440" t="s">
        <v>2857</v>
      </c>
      <c r="C1396" s="247" t="s">
        <v>2858</v>
      </c>
      <c r="D1396" s="247" t="s">
        <v>915</v>
      </c>
      <c r="E1396" s="438" t="s">
        <v>2859</v>
      </c>
      <c r="F1396" s="102">
        <v>7</v>
      </c>
      <c r="G1396" s="92"/>
      <c r="H1396" s="19" t="s">
        <v>37</v>
      </c>
      <c r="I1396" s="92"/>
      <c r="J1396" s="92"/>
      <c r="K1396" s="92"/>
      <c r="L1396" s="92"/>
      <c r="M1396" s="92"/>
      <c r="N1396" s="92"/>
      <c r="O1396" s="92"/>
      <c r="P1396" s="840"/>
      <c r="Q1396" s="439" t="s">
        <v>2646</v>
      </c>
      <c r="R1396" s="92" t="s">
        <v>68</v>
      </c>
      <c r="S1396" s="19">
        <v>1</v>
      </c>
      <c r="T1396" s="19"/>
      <c r="U1396" s="19"/>
      <c r="V1396" s="19"/>
      <c r="X1396" s="143"/>
      <c r="Y1396" s="144"/>
      <c r="AB1396" s="137">
        <f t="shared" si="262"/>
        <v>0</v>
      </c>
      <c r="AC1396" s="137">
        <f t="shared" si="263"/>
        <v>1</v>
      </c>
      <c r="AD1396" s="137">
        <f t="shared" si="264"/>
        <v>0</v>
      </c>
      <c r="AE1396" s="137">
        <f t="shared" si="265"/>
        <v>0</v>
      </c>
      <c r="AF1396" s="137">
        <f t="shared" si="266"/>
        <v>0</v>
      </c>
      <c r="AG1396" s="137">
        <f t="shared" si="267"/>
        <v>0</v>
      </c>
      <c r="AH1396" s="137">
        <f t="shared" si="268"/>
        <v>0</v>
      </c>
      <c r="AI1396" s="137">
        <f t="shared" si="269"/>
        <v>0</v>
      </c>
      <c r="AJ1396" s="137">
        <f t="shared" si="270"/>
        <v>0</v>
      </c>
      <c r="AK1396" s="137">
        <f t="shared" si="271"/>
        <v>0</v>
      </c>
      <c r="AL1396" s="145"/>
      <c r="AM1396" s="133">
        <f t="shared" si="272"/>
        <v>0</v>
      </c>
      <c r="AO1396" s="133">
        <f t="shared" si="273"/>
        <v>0</v>
      </c>
    </row>
    <row r="1397" spans="1:41" s="133" customFormat="1" ht="25.5">
      <c r="A1397" s="594">
        <v>1389</v>
      </c>
      <c r="B1397" s="440" t="s">
        <v>2860</v>
      </c>
      <c r="C1397" s="247" t="s">
        <v>2861</v>
      </c>
      <c r="D1397" s="247" t="s">
        <v>2808</v>
      </c>
      <c r="E1397" s="438" t="s">
        <v>1931</v>
      </c>
      <c r="F1397" s="102">
        <v>7</v>
      </c>
      <c r="G1397" s="92"/>
      <c r="H1397" s="19" t="s">
        <v>37</v>
      </c>
      <c r="I1397" s="92"/>
      <c r="J1397" s="92"/>
      <c r="K1397" s="92"/>
      <c r="L1397" s="92"/>
      <c r="M1397" s="92"/>
      <c r="N1397" s="92"/>
      <c r="O1397" s="92"/>
      <c r="P1397" s="840"/>
      <c r="Q1397" s="439" t="s">
        <v>2646</v>
      </c>
      <c r="R1397" s="92" t="s">
        <v>68</v>
      </c>
      <c r="S1397" s="19">
        <v>1</v>
      </c>
      <c r="T1397" s="19"/>
      <c r="U1397" s="19"/>
      <c r="V1397" s="19"/>
      <c r="X1397" s="143"/>
      <c r="Y1397" s="144"/>
      <c r="AB1397" s="137">
        <f t="shared" si="262"/>
        <v>0</v>
      </c>
      <c r="AC1397" s="137">
        <f t="shared" si="263"/>
        <v>1</v>
      </c>
      <c r="AD1397" s="137">
        <f t="shared" si="264"/>
        <v>0</v>
      </c>
      <c r="AE1397" s="137">
        <f t="shared" si="265"/>
        <v>0</v>
      </c>
      <c r="AF1397" s="137">
        <f t="shared" si="266"/>
        <v>0</v>
      </c>
      <c r="AG1397" s="137">
        <f t="shared" si="267"/>
        <v>0</v>
      </c>
      <c r="AH1397" s="137">
        <f t="shared" si="268"/>
        <v>0</v>
      </c>
      <c r="AI1397" s="137">
        <f t="shared" si="269"/>
        <v>0</v>
      </c>
      <c r="AJ1397" s="137">
        <f t="shared" si="270"/>
        <v>0</v>
      </c>
      <c r="AK1397" s="137">
        <f t="shared" si="271"/>
        <v>0</v>
      </c>
      <c r="AL1397" s="145"/>
      <c r="AM1397" s="133">
        <f t="shared" si="272"/>
        <v>0</v>
      </c>
      <c r="AO1397" s="133">
        <f t="shared" si="273"/>
        <v>0</v>
      </c>
    </row>
    <row r="1398" spans="1:41" s="133" customFormat="1" ht="25.5">
      <c r="A1398" s="594">
        <v>1390</v>
      </c>
      <c r="B1398" s="440" t="s">
        <v>2862</v>
      </c>
      <c r="C1398" s="247" t="s">
        <v>2863</v>
      </c>
      <c r="D1398" s="247" t="s">
        <v>2808</v>
      </c>
      <c r="E1398" s="438" t="s">
        <v>2864</v>
      </c>
      <c r="F1398" s="102">
        <v>7</v>
      </c>
      <c r="G1398" s="92"/>
      <c r="H1398" s="19" t="s">
        <v>37</v>
      </c>
      <c r="I1398" s="92"/>
      <c r="J1398" s="92"/>
      <c r="K1398" s="92"/>
      <c r="L1398" s="92"/>
      <c r="M1398" s="92"/>
      <c r="N1398" s="92"/>
      <c r="O1398" s="92"/>
      <c r="P1398" s="840"/>
      <c r="Q1398" s="439" t="s">
        <v>2646</v>
      </c>
      <c r="R1398" s="92" t="s">
        <v>68</v>
      </c>
      <c r="S1398" s="19">
        <v>1</v>
      </c>
      <c r="T1398" s="19"/>
      <c r="U1398" s="19"/>
      <c r="V1398" s="19"/>
      <c r="X1398" s="143"/>
      <c r="Y1398" s="144"/>
      <c r="AB1398" s="137">
        <f t="shared" si="262"/>
        <v>0</v>
      </c>
      <c r="AC1398" s="137">
        <f t="shared" si="263"/>
        <v>1</v>
      </c>
      <c r="AD1398" s="137">
        <f t="shared" si="264"/>
        <v>0</v>
      </c>
      <c r="AE1398" s="137">
        <f t="shared" si="265"/>
        <v>0</v>
      </c>
      <c r="AF1398" s="137">
        <f t="shared" si="266"/>
        <v>0</v>
      </c>
      <c r="AG1398" s="137">
        <f t="shared" si="267"/>
        <v>0</v>
      </c>
      <c r="AH1398" s="137">
        <f t="shared" si="268"/>
        <v>0</v>
      </c>
      <c r="AI1398" s="137">
        <f t="shared" si="269"/>
        <v>0</v>
      </c>
      <c r="AJ1398" s="137">
        <f t="shared" si="270"/>
        <v>0</v>
      </c>
      <c r="AK1398" s="137">
        <f t="shared" si="271"/>
        <v>0</v>
      </c>
      <c r="AL1398" s="145"/>
      <c r="AM1398" s="133">
        <f t="shared" si="272"/>
        <v>0</v>
      </c>
      <c r="AO1398" s="133">
        <f t="shared" si="273"/>
        <v>0</v>
      </c>
    </row>
    <row r="1399" spans="1:41" s="133" customFormat="1" ht="25.5">
      <c r="A1399" s="594">
        <v>1391</v>
      </c>
      <c r="B1399" s="440" t="s">
        <v>2865</v>
      </c>
      <c r="C1399" s="247" t="s">
        <v>2866</v>
      </c>
      <c r="D1399" s="247" t="s">
        <v>1575</v>
      </c>
      <c r="E1399" s="438" t="s">
        <v>2867</v>
      </c>
      <c r="F1399" s="102">
        <v>7</v>
      </c>
      <c r="G1399" s="92"/>
      <c r="H1399" s="19" t="s">
        <v>37</v>
      </c>
      <c r="I1399" s="92"/>
      <c r="J1399" s="92"/>
      <c r="K1399" s="92"/>
      <c r="L1399" s="92"/>
      <c r="M1399" s="92"/>
      <c r="N1399" s="92"/>
      <c r="O1399" s="21"/>
      <c r="P1399" s="840" t="s">
        <v>3585</v>
      </c>
      <c r="Q1399" s="439" t="s">
        <v>2646</v>
      </c>
      <c r="R1399" s="92" t="s">
        <v>68</v>
      </c>
      <c r="S1399" s="19">
        <v>1</v>
      </c>
      <c r="T1399" s="19"/>
      <c r="U1399" s="19"/>
      <c r="V1399" s="19"/>
      <c r="X1399" s="143"/>
      <c r="Y1399" s="144"/>
      <c r="AB1399" s="137">
        <f t="shared" si="262"/>
        <v>0</v>
      </c>
      <c r="AC1399" s="137">
        <f t="shared" si="263"/>
        <v>1</v>
      </c>
      <c r="AD1399" s="137">
        <f t="shared" si="264"/>
        <v>0</v>
      </c>
      <c r="AE1399" s="137">
        <f t="shared" si="265"/>
        <v>0</v>
      </c>
      <c r="AF1399" s="137">
        <f t="shared" si="266"/>
        <v>0</v>
      </c>
      <c r="AG1399" s="137">
        <f t="shared" si="267"/>
        <v>0</v>
      </c>
      <c r="AH1399" s="137">
        <f t="shared" si="268"/>
        <v>0</v>
      </c>
      <c r="AI1399" s="137">
        <f t="shared" si="269"/>
        <v>0</v>
      </c>
      <c r="AJ1399" s="137">
        <f t="shared" si="270"/>
        <v>0</v>
      </c>
      <c r="AK1399" s="137">
        <f t="shared" si="271"/>
        <v>1</v>
      </c>
      <c r="AL1399" s="145"/>
      <c r="AM1399" s="133">
        <f t="shared" si="272"/>
        <v>0</v>
      </c>
      <c r="AO1399" s="133">
        <f t="shared" si="273"/>
        <v>1</v>
      </c>
    </row>
    <row r="1400" spans="1:41" s="133" customFormat="1" ht="38.25">
      <c r="A1400" s="594">
        <v>1392</v>
      </c>
      <c r="B1400" s="440" t="s">
        <v>2868</v>
      </c>
      <c r="C1400" s="247" t="s">
        <v>2869</v>
      </c>
      <c r="D1400" s="247" t="s">
        <v>2808</v>
      </c>
      <c r="E1400" s="438" t="s">
        <v>1919</v>
      </c>
      <c r="F1400" s="102">
        <v>9</v>
      </c>
      <c r="G1400" s="92"/>
      <c r="H1400" s="19" t="s">
        <v>37</v>
      </c>
      <c r="I1400" s="92"/>
      <c r="J1400" s="92"/>
      <c r="K1400" s="92"/>
      <c r="L1400" s="92"/>
      <c r="M1400" s="92"/>
      <c r="N1400" s="92"/>
      <c r="O1400" s="92"/>
      <c r="P1400" s="840" t="s">
        <v>3586</v>
      </c>
      <c r="Q1400" s="439" t="s">
        <v>2646</v>
      </c>
      <c r="R1400" s="92" t="s">
        <v>68</v>
      </c>
      <c r="S1400" s="19">
        <v>1</v>
      </c>
      <c r="T1400" s="19"/>
      <c r="U1400" s="19"/>
      <c r="V1400" s="19"/>
      <c r="X1400" s="143"/>
      <c r="Y1400" s="144"/>
      <c r="AB1400" s="137">
        <f t="shared" si="262"/>
        <v>0</v>
      </c>
      <c r="AC1400" s="137">
        <f t="shared" si="263"/>
        <v>1</v>
      </c>
      <c r="AD1400" s="137">
        <f t="shared" si="264"/>
        <v>0</v>
      </c>
      <c r="AE1400" s="137">
        <f t="shared" si="265"/>
        <v>0</v>
      </c>
      <c r="AF1400" s="137">
        <f t="shared" si="266"/>
        <v>0</v>
      </c>
      <c r="AG1400" s="137">
        <f t="shared" si="267"/>
        <v>0</v>
      </c>
      <c r="AH1400" s="137">
        <f t="shared" si="268"/>
        <v>0</v>
      </c>
      <c r="AI1400" s="137">
        <f t="shared" si="269"/>
        <v>0</v>
      </c>
      <c r="AJ1400" s="137">
        <f t="shared" si="270"/>
        <v>0</v>
      </c>
      <c r="AK1400" s="137">
        <f t="shared" si="271"/>
        <v>1</v>
      </c>
      <c r="AL1400" s="145"/>
      <c r="AM1400" s="133">
        <f t="shared" si="272"/>
        <v>0</v>
      </c>
      <c r="AO1400" s="133">
        <f t="shared" si="273"/>
        <v>1</v>
      </c>
    </row>
    <row r="1401" spans="1:41" s="133" customFormat="1" ht="25.5">
      <c r="A1401" s="594">
        <v>1393</v>
      </c>
      <c r="B1401" s="440" t="s">
        <v>2870</v>
      </c>
      <c r="C1401" s="247" t="s">
        <v>2871</v>
      </c>
      <c r="D1401" s="247" t="s">
        <v>2808</v>
      </c>
      <c r="E1401" s="438" t="s">
        <v>2867</v>
      </c>
      <c r="F1401" s="102">
        <v>8</v>
      </c>
      <c r="G1401" s="92"/>
      <c r="H1401" s="19" t="s">
        <v>37</v>
      </c>
      <c r="I1401" s="92"/>
      <c r="J1401" s="92"/>
      <c r="K1401" s="92"/>
      <c r="L1401" s="92"/>
      <c r="M1401" s="92"/>
      <c r="N1401" s="92"/>
      <c r="O1401" s="92"/>
      <c r="P1401" s="840"/>
      <c r="Q1401" s="439" t="s">
        <v>2646</v>
      </c>
      <c r="R1401" s="92" t="s">
        <v>68</v>
      </c>
      <c r="S1401" s="19">
        <v>1</v>
      </c>
      <c r="T1401" s="19"/>
      <c r="U1401" s="19"/>
      <c r="V1401" s="19"/>
      <c r="X1401" s="143"/>
      <c r="Y1401" s="144"/>
      <c r="AB1401" s="137">
        <f t="shared" si="262"/>
        <v>0</v>
      </c>
      <c r="AC1401" s="137">
        <f t="shared" si="263"/>
        <v>1</v>
      </c>
      <c r="AD1401" s="137">
        <f t="shared" si="264"/>
        <v>0</v>
      </c>
      <c r="AE1401" s="137">
        <f t="shared" si="265"/>
        <v>0</v>
      </c>
      <c r="AF1401" s="137">
        <f t="shared" si="266"/>
        <v>0</v>
      </c>
      <c r="AG1401" s="137">
        <f t="shared" si="267"/>
        <v>0</v>
      </c>
      <c r="AH1401" s="137">
        <f t="shared" si="268"/>
        <v>0</v>
      </c>
      <c r="AI1401" s="137">
        <f t="shared" si="269"/>
        <v>0</v>
      </c>
      <c r="AJ1401" s="137">
        <f t="shared" si="270"/>
        <v>0</v>
      </c>
      <c r="AK1401" s="137">
        <f t="shared" si="271"/>
        <v>0</v>
      </c>
      <c r="AL1401" s="145"/>
      <c r="AM1401" s="133">
        <f t="shared" si="272"/>
        <v>0</v>
      </c>
      <c r="AO1401" s="133">
        <f t="shared" si="273"/>
        <v>0</v>
      </c>
    </row>
    <row r="1402" spans="1:41" s="133" customFormat="1" ht="25.5">
      <c r="A1402" s="594">
        <v>1394</v>
      </c>
      <c r="B1402" s="440" t="s">
        <v>2872</v>
      </c>
      <c r="C1402" s="247" t="s">
        <v>2873</v>
      </c>
      <c r="D1402" s="247" t="s">
        <v>2808</v>
      </c>
      <c r="E1402" s="438" t="s">
        <v>2864</v>
      </c>
      <c r="F1402" s="102">
        <v>8</v>
      </c>
      <c r="G1402" s="92"/>
      <c r="H1402" s="19" t="s">
        <v>37</v>
      </c>
      <c r="I1402" s="92"/>
      <c r="J1402" s="92"/>
      <c r="K1402" s="92"/>
      <c r="L1402" s="92"/>
      <c r="M1402" s="92"/>
      <c r="N1402" s="92"/>
      <c r="O1402" s="92"/>
      <c r="P1402" s="840"/>
      <c r="Q1402" s="439" t="s">
        <v>2646</v>
      </c>
      <c r="R1402" s="92" t="s">
        <v>68</v>
      </c>
      <c r="S1402" s="19">
        <v>1</v>
      </c>
      <c r="T1402" s="19"/>
      <c r="U1402" s="19"/>
      <c r="V1402" s="19"/>
      <c r="X1402" s="143"/>
      <c r="Y1402" s="144"/>
      <c r="AB1402" s="137">
        <f t="shared" si="262"/>
        <v>0</v>
      </c>
      <c r="AC1402" s="137">
        <f t="shared" si="263"/>
        <v>1</v>
      </c>
      <c r="AD1402" s="137">
        <f t="shared" si="264"/>
        <v>0</v>
      </c>
      <c r="AE1402" s="137">
        <f t="shared" si="265"/>
        <v>0</v>
      </c>
      <c r="AF1402" s="137">
        <f t="shared" si="266"/>
        <v>0</v>
      </c>
      <c r="AG1402" s="137">
        <f t="shared" si="267"/>
        <v>0</v>
      </c>
      <c r="AH1402" s="137">
        <f t="shared" si="268"/>
        <v>0</v>
      </c>
      <c r="AI1402" s="137">
        <f t="shared" si="269"/>
        <v>0</v>
      </c>
      <c r="AJ1402" s="137">
        <f t="shared" si="270"/>
        <v>0</v>
      </c>
      <c r="AK1402" s="137">
        <f t="shared" si="271"/>
        <v>0</v>
      </c>
      <c r="AL1402" s="145"/>
      <c r="AM1402" s="133">
        <f t="shared" si="272"/>
        <v>0</v>
      </c>
      <c r="AO1402" s="133">
        <f t="shared" si="273"/>
        <v>0</v>
      </c>
    </row>
    <row r="1403" spans="1:41" s="133" customFormat="1" ht="25.5">
      <c r="A1403" s="594">
        <v>1395</v>
      </c>
      <c r="B1403" s="440" t="s">
        <v>2874</v>
      </c>
      <c r="C1403" s="247" t="s">
        <v>2875</v>
      </c>
      <c r="D1403" s="247" t="s">
        <v>2808</v>
      </c>
      <c r="E1403" s="438" t="s">
        <v>2876</v>
      </c>
      <c r="F1403" s="102">
        <v>15</v>
      </c>
      <c r="G1403" s="92"/>
      <c r="H1403" s="19" t="s">
        <v>37</v>
      </c>
      <c r="I1403" s="92"/>
      <c r="J1403" s="92"/>
      <c r="K1403" s="92"/>
      <c r="L1403" s="92"/>
      <c r="M1403" s="92"/>
      <c r="N1403" s="92"/>
      <c r="O1403" s="19"/>
      <c r="P1403" s="840"/>
      <c r="Q1403" s="439" t="s">
        <v>2646</v>
      </c>
      <c r="R1403" s="92" t="s">
        <v>68</v>
      </c>
      <c r="S1403" s="19">
        <v>1</v>
      </c>
      <c r="T1403" s="19"/>
      <c r="U1403" s="19"/>
      <c r="V1403" s="19"/>
      <c r="X1403" s="143"/>
      <c r="Y1403" s="144"/>
      <c r="AB1403" s="137">
        <f t="shared" si="262"/>
        <v>0</v>
      </c>
      <c r="AC1403" s="137">
        <f t="shared" si="263"/>
        <v>1</v>
      </c>
      <c r="AD1403" s="137">
        <f t="shared" si="264"/>
        <v>0</v>
      </c>
      <c r="AE1403" s="137">
        <f t="shared" si="265"/>
        <v>0</v>
      </c>
      <c r="AF1403" s="137">
        <f t="shared" si="266"/>
        <v>0</v>
      </c>
      <c r="AG1403" s="137">
        <f t="shared" si="267"/>
        <v>0</v>
      </c>
      <c r="AH1403" s="137">
        <f t="shared" si="268"/>
        <v>0</v>
      </c>
      <c r="AI1403" s="137">
        <f t="shared" si="269"/>
        <v>0</v>
      </c>
      <c r="AJ1403" s="137">
        <f t="shared" si="270"/>
        <v>0</v>
      </c>
      <c r="AK1403" s="137">
        <f t="shared" si="271"/>
        <v>0</v>
      </c>
      <c r="AL1403" s="145"/>
      <c r="AM1403" s="133">
        <f t="shared" si="272"/>
        <v>0</v>
      </c>
      <c r="AO1403" s="133">
        <f t="shared" si="273"/>
        <v>0</v>
      </c>
    </row>
    <row r="1404" spans="1:41" s="133" customFormat="1" ht="25.5">
      <c r="A1404" s="594">
        <v>1396</v>
      </c>
      <c r="B1404" s="440" t="s">
        <v>2877</v>
      </c>
      <c r="C1404" s="247" t="s">
        <v>2878</v>
      </c>
      <c r="D1404" s="247" t="s">
        <v>2808</v>
      </c>
      <c r="E1404" s="438" t="s">
        <v>2859</v>
      </c>
      <c r="F1404" s="102">
        <v>12</v>
      </c>
      <c r="G1404" s="19"/>
      <c r="H1404" s="19" t="s">
        <v>37</v>
      </c>
      <c r="I1404" s="92"/>
      <c r="J1404" s="92"/>
      <c r="K1404" s="92"/>
      <c r="L1404" s="92"/>
      <c r="M1404" s="92"/>
      <c r="N1404" s="92"/>
      <c r="O1404" s="92"/>
      <c r="P1404" s="840"/>
      <c r="Q1404" s="439" t="s">
        <v>2646</v>
      </c>
      <c r="R1404" s="92" t="s">
        <v>68</v>
      </c>
      <c r="S1404" s="19">
        <v>1</v>
      </c>
      <c r="T1404" s="19"/>
      <c r="U1404" s="19"/>
      <c r="V1404" s="19"/>
      <c r="X1404" s="143"/>
      <c r="Y1404" s="144"/>
      <c r="AB1404" s="137">
        <f t="shared" si="262"/>
        <v>0</v>
      </c>
      <c r="AC1404" s="137">
        <f t="shared" si="263"/>
        <v>1</v>
      </c>
      <c r="AD1404" s="137">
        <f t="shared" si="264"/>
        <v>0</v>
      </c>
      <c r="AE1404" s="137">
        <f t="shared" si="265"/>
        <v>0</v>
      </c>
      <c r="AF1404" s="137">
        <f t="shared" si="266"/>
        <v>0</v>
      </c>
      <c r="AG1404" s="137">
        <f t="shared" si="267"/>
        <v>0</v>
      </c>
      <c r="AH1404" s="137">
        <f t="shared" si="268"/>
        <v>0</v>
      </c>
      <c r="AI1404" s="137">
        <f t="shared" si="269"/>
        <v>0</v>
      </c>
      <c r="AJ1404" s="137">
        <f t="shared" si="270"/>
        <v>0</v>
      </c>
      <c r="AK1404" s="137">
        <f t="shared" si="271"/>
        <v>0</v>
      </c>
      <c r="AL1404" s="145"/>
      <c r="AM1404" s="133">
        <f t="shared" si="272"/>
        <v>0</v>
      </c>
      <c r="AO1404" s="133">
        <f t="shared" si="273"/>
        <v>0</v>
      </c>
    </row>
    <row r="1405" spans="1:41" s="133" customFormat="1" ht="25.5">
      <c r="A1405" s="594">
        <v>1397</v>
      </c>
      <c r="B1405" s="440" t="s">
        <v>2879</v>
      </c>
      <c r="C1405" s="247" t="s">
        <v>2880</v>
      </c>
      <c r="D1405" s="247" t="s">
        <v>2808</v>
      </c>
      <c r="E1405" s="438" t="s">
        <v>2864</v>
      </c>
      <c r="F1405" s="102">
        <v>10</v>
      </c>
      <c r="G1405" s="92"/>
      <c r="H1405" s="19" t="s">
        <v>37</v>
      </c>
      <c r="I1405" s="92"/>
      <c r="J1405" s="92"/>
      <c r="K1405" s="92"/>
      <c r="L1405" s="92"/>
      <c r="M1405" s="92"/>
      <c r="N1405" s="92"/>
      <c r="O1405" s="92"/>
      <c r="P1405" s="840"/>
      <c r="Q1405" s="439" t="s">
        <v>2646</v>
      </c>
      <c r="R1405" s="92" t="s">
        <v>68</v>
      </c>
      <c r="S1405" s="19">
        <v>1</v>
      </c>
      <c r="T1405" s="19"/>
      <c r="U1405" s="19"/>
      <c r="V1405" s="19"/>
      <c r="X1405" s="143"/>
      <c r="Y1405" s="144"/>
      <c r="AB1405" s="137">
        <f t="shared" si="262"/>
        <v>0</v>
      </c>
      <c r="AC1405" s="137">
        <f t="shared" si="263"/>
        <v>1</v>
      </c>
      <c r="AD1405" s="137">
        <f t="shared" si="264"/>
        <v>0</v>
      </c>
      <c r="AE1405" s="137">
        <f t="shared" si="265"/>
        <v>0</v>
      </c>
      <c r="AF1405" s="137">
        <f t="shared" si="266"/>
        <v>0</v>
      </c>
      <c r="AG1405" s="137">
        <f t="shared" si="267"/>
        <v>0</v>
      </c>
      <c r="AH1405" s="137">
        <f t="shared" si="268"/>
        <v>0</v>
      </c>
      <c r="AI1405" s="137">
        <f t="shared" si="269"/>
        <v>0</v>
      </c>
      <c r="AJ1405" s="137">
        <f t="shared" si="270"/>
        <v>0</v>
      </c>
      <c r="AK1405" s="137">
        <f t="shared" si="271"/>
        <v>0</v>
      </c>
      <c r="AL1405" s="145"/>
      <c r="AM1405" s="133">
        <f t="shared" si="272"/>
        <v>0</v>
      </c>
      <c r="AO1405" s="133">
        <f t="shared" si="273"/>
        <v>0</v>
      </c>
    </row>
    <row r="1406" spans="1:41" s="133" customFormat="1" ht="25.5">
      <c r="A1406" s="594">
        <v>1398</v>
      </c>
      <c r="B1406" s="222" t="s">
        <v>2881</v>
      </c>
      <c r="C1406" s="247" t="s">
        <v>2882</v>
      </c>
      <c r="D1406" s="247" t="s">
        <v>2883</v>
      </c>
      <c r="E1406" s="781" t="s">
        <v>2884</v>
      </c>
      <c r="F1406" s="209">
        <v>7</v>
      </c>
      <c r="G1406" s="15" t="s">
        <v>37</v>
      </c>
      <c r="H1406" s="91"/>
      <c r="I1406" s="15" t="s">
        <v>37</v>
      </c>
      <c r="J1406" s="91"/>
      <c r="K1406" s="91"/>
      <c r="L1406" s="91"/>
      <c r="M1406" s="91"/>
      <c r="N1406" s="91"/>
      <c r="O1406" s="91"/>
      <c r="P1406" s="840"/>
      <c r="Q1406" s="439" t="s">
        <v>2646</v>
      </c>
      <c r="R1406" s="92" t="s">
        <v>68</v>
      </c>
      <c r="S1406" s="19">
        <v>1</v>
      </c>
      <c r="T1406" s="19"/>
      <c r="U1406" s="19"/>
      <c r="V1406" s="19"/>
      <c r="X1406" s="143"/>
      <c r="Y1406" s="144"/>
      <c r="AB1406" s="137">
        <f t="shared" si="262"/>
        <v>1</v>
      </c>
      <c r="AC1406" s="137">
        <f t="shared" si="263"/>
        <v>0</v>
      </c>
      <c r="AD1406" s="137">
        <f t="shared" si="264"/>
        <v>1</v>
      </c>
      <c r="AE1406" s="137">
        <f t="shared" si="265"/>
        <v>0</v>
      </c>
      <c r="AF1406" s="137">
        <f t="shared" si="266"/>
        <v>0</v>
      </c>
      <c r="AG1406" s="137">
        <f t="shared" si="267"/>
        <v>0</v>
      </c>
      <c r="AH1406" s="137">
        <f t="shared" si="268"/>
        <v>0</v>
      </c>
      <c r="AI1406" s="137">
        <f t="shared" si="269"/>
        <v>0</v>
      </c>
      <c r="AJ1406" s="137">
        <f t="shared" si="270"/>
        <v>0</v>
      </c>
      <c r="AK1406" s="137">
        <f t="shared" si="271"/>
        <v>0</v>
      </c>
      <c r="AL1406" s="145"/>
      <c r="AM1406" s="133">
        <f t="shared" si="272"/>
        <v>0</v>
      </c>
      <c r="AO1406" s="133">
        <f t="shared" si="273"/>
        <v>0</v>
      </c>
    </row>
    <row r="1407" spans="1:41" s="133" customFormat="1" ht="25.5">
      <c r="A1407" s="594">
        <v>1399</v>
      </c>
      <c r="B1407" s="222" t="s">
        <v>2885</v>
      </c>
      <c r="C1407" s="247" t="s">
        <v>2886</v>
      </c>
      <c r="D1407" s="247" t="s">
        <v>2808</v>
      </c>
      <c r="E1407" s="438" t="s">
        <v>2876</v>
      </c>
      <c r="F1407" s="335">
        <v>14</v>
      </c>
      <c r="G1407" s="15" t="s">
        <v>37</v>
      </c>
      <c r="H1407" s="91"/>
      <c r="I1407" s="15" t="s">
        <v>37</v>
      </c>
      <c r="J1407" s="91"/>
      <c r="K1407" s="91"/>
      <c r="L1407" s="91"/>
      <c r="M1407" s="91"/>
      <c r="N1407" s="91"/>
      <c r="O1407" s="91"/>
      <c r="P1407" s="840"/>
      <c r="Q1407" s="439" t="s">
        <v>2646</v>
      </c>
      <c r="R1407" s="92" t="s">
        <v>68</v>
      </c>
      <c r="S1407" s="19">
        <v>1</v>
      </c>
      <c r="T1407" s="19"/>
      <c r="U1407" s="19"/>
      <c r="V1407" s="19"/>
      <c r="X1407" s="143"/>
      <c r="Y1407" s="144"/>
      <c r="AB1407" s="137">
        <f t="shared" si="262"/>
        <v>1</v>
      </c>
      <c r="AC1407" s="137">
        <f t="shared" si="263"/>
        <v>0</v>
      </c>
      <c r="AD1407" s="137">
        <f t="shared" si="264"/>
        <v>1</v>
      </c>
      <c r="AE1407" s="137">
        <f t="shared" si="265"/>
        <v>0</v>
      </c>
      <c r="AF1407" s="137">
        <f t="shared" si="266"/>
        <v>0</v>
      </c>
      <c r="AG1407" s="137">
        <f t="shared" si="267"/>
        <v>0</v>
      </c>
      <c r="AH1407" s="137">
        <f t="shared" si="268"/>
        <v>0</v>
      </c>
      <c r="AI1407" s="137">
        <f t="shared" si="269"/>
        <v>0</v>
      </c>
      <c r="AJ1407" s="137">
        <f t="shared" si="270"/>
        <v>0</v>
      </c>
      <c r="AK1407" s="137">
        <f t="shared" si="271"/>
        <v>0</v>
      </c>
      <c r="AL1407" s="145"/>
      <c r="AM1407" s="133">
        <f t="shared" si="272"/>
        <v>0</v>
      </c>
      <c r="AO1407" s="133">
        <f t="shared" si="273"/>
        <v>0</v>
      </c>
    </row>
    <row r="1408" spans="1:41" s="133" customFormat="1" ht="25.5">
      <c r="A1408" s="594">
        <v>1400</v>
      </c>
      <c r="B1408" s="222" t="s">
        <v>2887</v>
      </c>
      <c r="C1408" s="247" t="s">
        <v>2888</v>
      </c>
      <c r="D1408" s="247" t="s">
        <v>2808</v>
      </c>
      <c r="E1408" s="782" t="s">
        <v>1931</v>
      </c>
      <c r="F1408" s="16">
        <v>8</v>
      </c>
      <c r="G1408" s="15" t="s">
        <v>37</v>
      </c>
      <c r="H1408" s="91"/>
      <c r="I1408" s="15" t="s">
        <v>37</v>
      </c>
      <c r="J1408" s="91"/>
      <c r="K1408" s="91"/>
      <c r="L1408" s="91"/>
      <c r="M1408" s="91"/>
      <c r="N1408" s="91"/>
      <c r="O1408" s="91"/>
      <c r="P1408" s="840"/>
      <c r="Q1408" s="439" t="s">
        <v>2646</v>
      </c>
      <c r="R1408" s="92" t="s">
        <v>68</v>
      </c>
      <c r="S1408" s="19">
        <v>1</v>
      </c>
      <c r="T1408" s="19"/>
      <c r="U1408" s="19"/>
      <c r="V1408" s="19"/>
      <c r="X1408" s="143"/>
      <c r="Y1408" s="144"/>
      <c r="AB1408" s="137">
        <f t="shared" si="262"/>
        <v>1</v>
      </c>
      <c r="AC1408" s="137">
        <f t="shared" si="263"/>
        <v>0</v>
      </c>
      <c r="AD1408" s="137">
        <f t="shared" si="264"/>
        <v>1</v>
      </c>
      <c r="AE1408" s="137">
        <f t="shared" si="265"/>
        <v>0</v>
      </c>
      <c r="AF1408" s="137">
        <f t="shared" si="266"/>
        <v>0</v>
      </c>
      <c r="AG1408" s="137">
        <f t="shared" si="267"/>
        <v>0</v>
      </c>
      <c r="AH1408" s="137">
        <f t="shared" si="268"/>
        <v>0</v>
      </c>
      <c r="AI1408" s="137">
        <f t="shared" si="269"/>
        <v>0</v>
      </c>
      <c r="AJ1408" s="137">
        <f t="shared" si="270"/>
        <v>0</v>
      </c>
      <c r="AK1408" s="137">
        <f t="shared" si="271"/>
        <v>0</v>
      </c>
      <c r="AL1408" s="145"/>
      <c r="AM1408" s="133">
        <f t="shared" si="272"/>
        <v>0</v>
      </c>
      <c r="AO1408" s="133">
        <f t="shared" si="273"/>
        <v>0</v>
      </c>
    </row>
    <row r="1409" spans="1:41" s="133" customFormat="1" ht="38.25">
      <c r="A1409" s="594">
        <v>1401</v>
      </c>
      <c r="B1409" s="222" t="s">
        <v>2889</v>
      </c>
      <c r="C1409" s="247" t="s">
        <v>2890</v>
      </c>
      <c r="D1409" s="247" t="s">
        <v>2808</v>
      </c>
      <c r="E1409" s="782" t="s">
        <v>2840</v>
      </c>
      <c r="F1409" s="16">
        <v>7</v>
      </c>
      <c r="G1409" s="15" t="s">
        <v>37</v>
      </c>
      <c r="H1409" s="91"/>
      <c r="I1409" s="15" t="s">
        <v>37</v>
      </c>
      <c r="J1409" s="91"/>
      <c r="K1409" s="91"/>
      <c r="L1409" s="91"/>
      <c r="M1409" s="91"/>
      <c r="N1409" s="91"/>
      <c r="O1409" s="91"/>
      <c r="P1409" s="840"/>
      <c r="Q1409" s="439" t="s">
        <v>2646</v>
      </c>
      <c r="R1409" s="92" t="s">
        <v>68</v>
      </c>
      <c r="S1409" s="19"/>
      <c r="T1409" s="19">
        <v>1</v>
      </c>
      <c r="U1409" s="19"/>
      <c r="V1409" s="19"/>
      <c r="X1409" s="143"/>
      <c r="Y1409" s="144"/>
      <c r="AB1409" s="137">
        <f t="shared" si="262"/>
        <v>1</v>
      </c>
      <c r="AC1409" s="137">
        <f t="shared" si="263"/>
        <v>0</v>
      </c>
      <c r="AD1409" s="137">
        <f t="shared" si="264"/>
        <v>1</v>
      </c>
      <c r="AE1409" s="137">
        <f t="shared" si="265"/>
        <v>0</v>
      </c>
      <c r="AF1409" s="137">
        <f t="shared" si="266"/>
        <v>0</v>
      </c>
      <c r="AG1409" s="137">
        <f t="shared" si="267"/>
        <v>0</v>
      </c>
      <c r="AH1409" s="137">
        <f t="shared" si="268"/>
        <v>0</v>
      </c>
      <c r="AI1409" s="137">
        <f t="shared" si="269"/>
        <v>0</v>
      </c>
      <c r="AJ1409" s="137">
        <f t="shared" si="270"/>
        <v>0</v>
      </c>
      <c r="AK1409" s="137">
        <f t="shared" si="271"/>
        <v>0</v>
      </c>
      <c r="AL1409" s="145"/>
      <c r="AM1409" s="133">
        <f t="shared" si="272"/>
        <v>0</v>
      </c>
      <c r="AO1409" s="133">
        <f t="shared" si="273"/>
        <v>0</v>
      </c>
    </row>
    <row r="1410" spans="1:41" s="133" customFormat="1" ht="25.5">
      <c r="A1410" s="594">
        <v>1402</v>
      </c>
      <c r="B1410" s="222" t="s">
        <v>2891</v>
      </c>
      <c r="C1410" s="247" t="s">
        <v>2892</v>
      </c>
      <c r="D1410" s="247" t="s">
        <v>2808</v>
      </c>
      <c r="E1410" s="782" t="s">
        <v>1926</v>
      </c>
      <c r="F1410" s="16">
        <v>11</v>
      </c>
      <c r="G1410" s="15" t="s">
        <v>37</v>
      </c>
      <c r="H1410" s="91"/>
      <c r="I1410" s="15" t="s">
        <v>37</v>
      </c>
      <c r="J1410" s="91"/>
      <c r="K1410" s="91"/>
      <c r="L1410" s="91"/>
      <c r="M1410" s="91"/>
      <c r="N1410" s="91"/>
      <c r="O1410" s="91"/>
      <c r="P1410" s="840"/>
      <c r="Q1410" s="439" t="s">
        <v>2646</v>
      </c>
      <c r="R1410" s="92" t="s">
        <v>68</v>
      </c>
      <c r="S1410" s="19">
        <v>1</v>
      </c>
      <c r="T1410" s="19"/>
      <c r="U1410" s="19"/>
      <c r="V1410" s="19"/>
      <c r="X1410" s="143"/>
      <c r="Y1410" s="144"/>
      <c r="AB1410" s="137">
        <f t="shared" si="262"/>
        <v>1</v>
      </c>
      <c r="AC1410" s="137">
        <f t="shared" si="263"/>
        <v>0</v>
      </c>
      <c r="AD1410" s="137">
        <f t="shared" si="264"/>
        <v>1</v>
      </c>
      <c r="AE1410" s="137">
        <f t="shared" si="265"/>
        <v>0</v>
      </c>
      <c r="AF1410" s="137">
        <f t="shared" si="266"/>
        <v>0</v>
      </c>
      <c r="AG1410" s="137">
        <f t="shared" si="267"/>
        <v>0</v>
      </c>
      <c r="AH1410" s="137">
        <f t="shared" si="268"/>
        <v>0</v>
      </c>
      <c r="AI1410" s="137">
        <f t="shared" si="269"/>
        <v>0</v>
      </c>
      <c r="AJ1410" s="137">
        <f t="shared" si="270"/>
        <v>0</v>
      </c>
      <c r="AK1410" s="137">
        <f t="shared" si="271"/>
        <v>0</v>
      </c>
      <c r="AL1410" s="145"/>
      <c r="AM1410" s="133">
        <f t="shared" si="272"/>
        <v>0</v>
      </c>
      <c r="AO1410" s="133">
        <f t="shared" si="273"/>
        <v>0</v>
      </c>
    </row>
    <row r="1411" spans="1:41" s="133" customFormat="1" ht="12.75">
      <c r="A1411" s="594">
        <v>1403</v>
      </c>
      <c r="B1411" s="222" t="s">
        <v>2893</v>
      </c>
      <c r="C1411" s="247" t="s">
        <v>2894</v>
      </c>
      <c r="D1411" s="247" t="s">
        <v>2808</v>
      </c>
      <c r="E1411" s="336" t="s">
        <v>2859</v>
      </c>
      <c r="F1411" s="7">
        <v>8</v>
      </c>
      <c r="G1411" s="15" t="s">
        <v>37</v>
      </c>
      <c r="H1411" s="91"/>
      <c r="I1411" s="15" t="s">
        <v>37</v>
      </c>
      <c r="J1411" s="91"/>
      <c r="K1411" s="91"/>
      <c r="L1411" s="91"/>
      <c r="M1411" s="91"/>
      <c r="N1411" s="91"/>
      <c r="O1411" s="91"/>
      <c r="P1411" s="840"/>
      <c r="Q1411" s="439" t="s">
        <v>2646</v>
      </c>
      <c r="R1411" s="92" t="s">
        <v>68</v>
      </c>
      <c r="S1411" s="19">
        <v>1</v>
      </c>
      <c r="T1411" s="19"/>
      <c r="U1411" s="19"/>
      <c r="V1411" s="19"/>
      <c r="X1411" s="143"/>
      <c r="Y1411" s="144"/>
      <c r="AB1411" s="137">
        <f t="shared" si="262"/>
        <v>1</v>
      </c>
      <c r="AC1411" s="137">
        <f t="shared" si="263"/>
        <v>0</v>
      </c>
      <c r="AD1411" s="137">
        <f t="shared" si="264"/>
        <v>1</v>
      </c>
      <c r="AE1411" s="137">
        <f t="shared" si="265"/>
        <v>0</v>
      </c>
      <c r="AF1411" s="137">
        <f t="shared" si="266"/>
        <v>0</v>
      </c>
      <c r="AG1411" s="137">
        <f t="shared" si="267"/>
        <v>0</v>
      </c>
      <c r="AH1411" s="137">
        <f t="shared" si="268"/>
        <v>0</v>
      </c>
      <c r="AI1411" s="137">
        <f t="shared" si="269"/>
        <v>0</v>
      </c>
      <c r="AJ1411" s="137">
        <f t="shared" si="270"/>
        <v>0</v>
      </c>
      <c r="AK1411" s="137">
        <f t="shared" si="271"/>
        <v>0</v>
      </c>
      <c r="AL1411" s="145"/>
      <c r="AM1411" s="133">
        <f t="shared" si="272"/>
        <v>0</v>
      </c>
      <c r="AO1411" s="133">
        <f t="shared" si="273"/>
        <v>0</v>
      </c>
    </row>
    <row r="1412" spans="1:41" s="133" customFormat="1" ht="25.5">
      <c r="A1412" s="594">
        <v>1404</v>
      </c>
      <c r="B1412" s="222" t="s">
        <v>2895</v>
      </c>
      <c r="C1412" s="247" t="s">
        <v>2896</v>
      </c>
      <c r="D1412" s="247" t="s">
        <v>2897</v>
      </c>
      <c r="E1412" s="782" t="s">
        <v>1931</v>
      </c>
      <c r="F1412" s="16">
        <v>10</v>
      </c>
      <c r="G1412" s="15" t="s">
        <v>37</v>
      </c>
      <c r="H1412" s="91"/>
      <c r="I1412" s="15" t="s">
        <v>37</v>
      </c>
      <c r="J1412" s="91"/>
      <c r="K1412" s="91"/>
      <c r="L1412" s="91"/>
      <c r="M1412" s="91"/>
      <c r="N1412" s="91"/>
      <c r="O1412" s="91"/>
      <c r="P1412" s="840"/>
      <c r="Q1412" s="439" t="s">
        <v>2646</v>
      </c>
      <c r="R1412" s="92" t="s">
        <v>68</v>
      </c>
      <c r="S1412" s="19">
        <v>1</v>
      </c>
      <c r="T1412" s="19"/>
      <c r="U1412" s="19"/>
      <c r="V1412" s="19"/>
      <c r="X1412" s="143"/>
      <c r="Y1412" s="144"/>
      <c r="AB1412" s="137">
        <f t="shared" si="262"/>
        <v>1</v>
      </c>
      <c r="AC1412" s="137">
        <f t="shared" si="263"/>
        <v>0</v>
      </c>
      <c r="AD1412" s="137">
        <f t="shared" si="264"/>
        <v>1</v>
      </c>
      <c r="AE1412" s="137">
        <f t="shared" si="265"/>
        <v>0</v>
      </c>
      <c r="AF1412" s="137">
        <f t="shared" si="266"/>
        <v>0</v>
      </c>
      <c r="AG1412" s="137">
        <f t="shared" si="267"/>
        <v>0</v>
      </c>
      <c r="AH1412" s="137">
        <f t="shared" si="268"/>
        <v>0</v>
      </c>
      <c r="AI1412" s="137">
        <f t="shared" si="269"/>
        <v>0</v>
      </c>
      <c r="AJ1412" s="137">
        <f t="shared" si="270"/>
        <v>0</v>
      </c>
      <c r="AK1412" s="137">
        <f t="shared" si="271"/>
        <v>0</v>
      </c>
      <c r="AL1412" s="145"/>
      <c r="AM1412" s="133">
        <f t="shared" si="272"/>
        <v>0</v>
      </c>
      <c r="AO1412" s="133">
        <f t="shared" si="273"/>
        <v>0</v>
      </c>
    </row>
    <row r="1413" spans="1:41" s="133" customFormat="1" ht="12.75">
      <c r="A1413" s="594">
        <v>1405</v>
      </c>
      <c r="B1413" s="222" t="s">
        <v>2898</v>
      </c>
      <c r="C1413" s="247" t="s">
        <v>2899</v>
      </c>
      <c r="D1413" s="247" t="s">
        <v>2808</v>
      </c>
      <c r="E1413" s="782" t="s">
        <v>1919</v>
      </c>
      <c r="F1413" s="16">
        <v>7</v>
      </c>
      <c r="G1413" s="15" t="s">
        <v>37</v>
      </c>
      <c r="H1413" s="91"/>
      <c r="I1413" s="15" t="s">
        <v>37</v>
      </c>
      <c r="J1413" s="91"/>
      <c r="K1413" s="91"/>
      <c r="L1413" s="91"/>
      <c r="M1413" s="91"/>
      <c r="N1413" s="91"/>
      <c r="O1413" s="91"/>
      <c r="P1413" s="840"/>
      <c r="Q1413" s="439" t="s">
        <v>2646</v>
      </c>
      <c r="R1413" s="92" t="s">
        <v>68</v>
      </c>
      <c r="S1413" s="19">
        <v>1</v>
      </c>
      <c r="T1413" s="19"/>
      <c r="U1413" s="19"/>
      <c r="V1413" s="19"/>
      <c r="X1413" s="143"/>
      <c r="Y1413" s="144"/>
      <c r="AB1413" s="137">
        <f t="shared" si="262"/>
        <v>1</v>
      </c>
      <c r="AC1413" s="137">
        <f t="shared" si="263"/>
        <v>0</v>
      </c>
      <c r="AD1413" s="137">
        <f t="shared" si="264"/>
        <v>1</v>
      </c>
      <c r="AE1413" s="137">
        <f t="shared" si="265"/>
        <v>0</v>
      </c>
      <c r="AF1413" s="137">
        <f t="shared" si="266"/>
        <v>0</v>
      </c>
      <c r="AG1413" s="137">
        <f t="shared" si="267"/>
        <v>0</v>
      </c>
      <c r="AH1413" s="137">
        <f t="shared" si="268"/>
        <v>0</v>
      </c>
      <c r="AI1413" s="137">
        <f t="shared" si="269"/>
        <v>0</v>
      </c>
      <c r="AJ1413" s="137">
        <f t="shared" si="270"/>
        <v>0</v>
      </c>
      <c r="AK1413" s="137">
        <f t="shared" si="271"/>
        <v>0</v>
      </c>
      <c r="AL1413" s="145"/>
      <c r="AM1413" s="133">
        <f t="shared" si="272"/>
        <v>0</v>
      </c>
      <c r="AO1413" s="133">
        <f t="shared" si="273"/>
        <v>0</v>
      </c>
    </row>
    <row r="1414" spans="1:41" s="133" customFormat="1" ht="12.75">
      <c r="A1414" s="594">
        <v>1406</v>
      </c>
      <c r="B1414" s="222" t="s">
        <v>2900</v>
      </c>
      <c r="C1414" s="247" t="s">
        <v>2901</v>
      </c>
      <c r="D1414" s="247" t="s">
        <v>2808</v>
      </c>
      <c r="E1414" s="782" t="s">
        <v>1931</v>
      </c>
      <c r="F1414" s="16">
        <v>7</v>
      </c>
      <c r="G1414" s="15" t="s">
        <v>37</v>
      </c>
      <c r="H1414" s="91"/>
      <c r="I1414" s="15" t="s">
        <v>37</v>
      </c>
      <c r="J1414" s="91"/>
      <c r="K1414" s="91"/>
      <c r="L1414" s="91"/>
      <c r="M1414" s="91"/>
      <c r="N1414" s="91"/>
      <c r="O1414" s="91"/>
      <c r="P1414" s="840"/>
      <c r="Q1414" s="439" t="s">
        <v>2646</v>
      </c>
      <c r="R1414" s="92" t="s">
        <v>68</v>
      </c>
      <c r="S1414" s="19">
        <v>1</v>
      </c>
      <c r="T1414" s="19"/>
      <c r="U1414" s="19"/>
      <c r="V1414" s="19"/>
      <c r="X1414" s="143"/>
      <c r="Y1414" s="144"/>
      <c r="AB1414" s="137">
        <f t="shared" si="262"/>
        <v>1</v>
      </c>
      <c r="AC1414" s="137">
        <f t="shared" si="263"/>
        <v>0</v>
      </c>
      <c r="AD1414" s="137">
        <f t="shared" si="264"/>
        <v>1</v>
      </c>
      <c r="AE1414" s="137">
        <f t="shared" si="265"/>
        <v>0</v>
      </c>
      <c r="AF1414" s="137">
        <f t="shared" si="266"/>
        <v>0</v>
      </c>
      <c r="AG1414" s="137">
        <f t="shared" si="267"/>
        <v>0</v>
      </c>
      <c r="AH1414" s="137">
        <f t="shared" si="268"/>
        <v>0</v>
      </c>
      <c r="AI1414" s="137">
        <f t="shared" si="269"/>
        <v>0</v>
      </c>
      <c r="AJ1414" s="137">
        <f t="shared" si="270"/>
        <v>0</v>
      </c>
      <c r="AK1414" s="137">
        <f t="shared" si="271"/>
        <v>0</v>
      </c>
      <c r="AL1414" s="145"/>
      <c r="AM1414" s="133">
        <f t="shared" si="272"/>
        <v>0</v>
      </c>
      <c r="AO1414" s="133">
        <f t="shared" si="273"/>
        <v>0</v>
      </c>
    </row>
    <row r="1415" spans="1:41" s="133" customFormat="1" ht="25.5">
      <c r="A1415" s="594">
        <v>1407</v>
      </c>
      <c r="B1415" s="222" t="s">
        <v>2902</v>
      </c>
      <c r="C1415" s="247" t="s">
        <v>2903</v>
      </c>
      <c r="D1415" s="247" t="s">
        <v>2904</v>
      </c>
      <c r="E1415" s="781" t="s">
        <v>2867</v>
      </c>
      <c r="F1415" s="209">
        <v>8</v>
      </c>
      <c r="G1415" s="15" t="s">
        <v>37</v>
      </c>
      <c r="H1415" s="91"/>
      <c r="I1415" s="15" t="s">
        <v>37</v>
      </c>
      <c r="J1415" s="91"/>
      <c r="K1415" s="91"/>
      <c r="L1415" s="91"/>
      <c r="M1415" s="91"/>
      <c r="N1415" s="91"/>
      <c r="O1415" s="91"/>
      <c r="P1415" s="840"/>
      <c r="Q1415" s="439" t="s">
        <v>2646</v>
      </c>
      <c r="R1415" s="92" t="s">
        <v>68</v>
      </c>
      <c r="S1415" s="19">
        <v>1</v>
      </c>
      <c r="T1415" s="19"/>
      <c r="U1415" s="19"/>
      <c r="V1415" s="19"/>
      <c r="X1415" s="143"/>
      <c r="Y1415" s="144"/>
      <c r="AB1415" s="137">
        <f t="shared" si="262"/>
        <v>1</v>
      </c>
      <c r="AC1415" s="137">
        <f t="shared" si="263"/>
        <v>0</v>
      </c>
      <c r="AD1415" s="137">
        <f t="shared" si="264"/>
        <v>1</v>
      </c>
      <c r="AE1415" s="137">
        <f t="shared" si="265"/>
        <v>0</v>
      </c>
      <c r="AF1415" s="137">
        <f t="shared" si="266"/>
        <v>0</v>
      </c>
      <c r="AG1415" s="137">
        <f t="shared" si="267"/>
        <v>0</v>
      </c>
      <c r="AH1415" s="137">
        <f t="shared" si="268"/>
        <v>0</v>
      </c>
      <c r="AI1415" s="137">
        <f t="shared" si="269"/>
        <v>0</v>
      </c>
      <c r="AJ1415" s="137">
        <f t="shared" si="270"/>
        <v>0</v>
      </c>
      <c r="AK1415" s="137">
        <f t="shared" si="271"/>
        <v>0</v>
      </c>
      <c r="AL1415" s="145"/>
      <c r="AM1415" s="133">
        <f t="shared" si="272"/>
        <v>0</v>
      </c>
      <c r="AO1415" s="133">
        <f t="shared" si="273"/>
        <v>0</v>
      </c>
    </row>
    <row r="1416" spans="1:41" s="133" customFormat="1" ht="12.75">
      <c r="A1416" s="594">
        <v>1408</v>
      </c>
      <c r="B1416" s="222" t="s">
        <v>2905</v>
      </c>
      <c r="C1416" s="247" t="s">
        <v>2906</v>
      </c>
      <c r="D1416" s="247" t="s">
        <v>2808</v>
      </c>
      <c r="E1416" s="781" t="s">
        <v>2867</v>
      </c>
      <c r="F1416" s="209">
        <v>7</v>
      </c>
      <c r="G1416" s="15" t="s">
        <v>37</v>
      </c>
      <c r="H1416" s="91"/>
      <c r="I1416" s="15" t="s">
        <v>37</v>
      </c>
      <c r="J1416" s="91"/>
      <c r="K1416" s="91"/>
      <c r="L1416" s="91"/>
      <c r="M1416" s="91"/>
      <c r="N1416" s="91"/>
      <c r="O1416" s="91"/>
      <c r="P1416" s="840"/>
      <c r="Q1416" s="439" t="s">
        <v>2646</v>
      </c>
      <c r="R1416" s="92" t="s">
        <v>68</v>
      </c>
      <c r="S1416" s="19">
        <v>1</v>
      </c>
      <c r="T1416" s="19"/>
      <c r="U1416" s="19"/>
      <c r="V1416" s="19"/>
      <c r="X1416" s="143"/>
      <c r="Y1416" s="144"/>
      <c r="AB1416" s="137">
        <f t="shared" si="262"/>
        <v>1</v>
      </c>
      <c r="AC1416" s="137">
        <f t="shared" si="263"/>
        <v>0</v>
      </c>
      <c r="AD1416" s="137">
        <f t="shared" si="264"/>
        <v>1</v>
      </c>
      <c r="AE1416" s="137">
        <f t="shared" si="265"/>
        <v>0</v>
      </c>
      <c r="AF1416" s="137">
        <f t="shared" si="266"/>
        <v>0</v>
      </c>
      <c r="AG1416" s="137">
        <f t="shared" si="267"/>
        <v>0</v>
      </c>
      <c r="AH1416" s="137">
        <f t="shared" si="268"/>
        <v>0</v>
      </c>
      <c r="AI1416" s="137">
        <f t="shared" si="269"/>
        <v>0</v>
      </c>
      <c r="AJ1416" s="137">
        <f t="shared" si="270"/>
        <v>0</v>
      </c>
      <c r="AK1416" s="137">
        <f t="shared" si="271"/>
        <v>0</v>
      </c>
      <c r="AL1416" s="145"/>
      <c r="AM1416" s="133">
        <f t="shared" si="272"/>
        <v>0</v>
      </c>
      <c r="AO1416" s="133">
        <f t="shared" si="273"/>
        <v>0</v>
      </c>
    </row>
    <row r="1417" spans="1:41" s="133" customFormat="1" ht="12.75">
      <c r="A1417" s="594">
        <v>1409</v>
      </c>
      <c r="B1417" s="222" t="s">
        <v>2907</v>
      </c>
      <c r="C1417" s="247" t="s">
        <v>2908</v>
      </c>
      <c r="D1417" s="247" t="s">
        <v>2808</v>
      </c>
      <c r="E1417" s="781" t="s">
        <v>2909</v>
      </c>
      <c r="F1417" s="209">
        <v>7</v>
      </c>
      <c r="G1417" s="15" t="s">
        <v>37</v>
      </c>
      <c r="H1417" s="91"/>
      <c r="I1417" s="15" t="s">
        <v>37</v>
      </c>
      <c r="J1417" s="91"/>
      <c r="K1417" s="91"/>
      <c r="L1417" s="91"/>
      <c r="M1417" s="91"/>
      <c r="N1417" s="91"/>
      <c r="O1417" s="91"/>
      <c r="P1417" s="840"/>
      <c r="Q1417" s="439" t="s">
        <v>2646</v>
      </c>
      <c r="R1417" s="92" t="s">
        <v>68</v>
      </c>
      <c r="S1417" s="19">
        <v>1</v>
      </c>
      <c r="T1417" s="19"/>
      <c r="U1417" s="19"/>
      <c r="V1417" s="19"/>
      <c r="X1417" s="143"/>
      <c r="Y1417" s="144"/>
      <c r="AB1417" s="137">
        <f t="shared" si="262"/>
        <v>1</v>
      </c>
      <c r="AC1417" s="137">
        <f t="shared" si="263"/>
        <v>0</v>
      </c>
      <c r="AD1417" s="137">
        <f t="shared" si="264"/>
        <v>1</v>
      </c>
      <c r="AE1417" s="137">
        <f t="shared" si="265"/>
        <v>0</v>
      </c>
      <c r="AF1417" s="137">
        <f t="shared" si="266"/>
        <v>0</v>
      </c>
      <c r="AG1417" s="137">
        <f t="shared" si="267"/>
        <v>0</v>
      </c>
      <c r="AH1417" s="137">
        <f t="shared" si="268"/>
        <v>0</v>
      </c>
      <c r="AI1417" s="137">
        <f t="shared" si="269"/>
        <v>0</v>
      </c>
      <c r="AJ1417" s="137">
        <f t="shared" si="270"/>
        <v>0</v>
      </c>
      <c r="AK1417" s="137">
        <f t="shared" si="271"/>
        <v>0</v>
      </c>
      <c r="AL1417" s="145"/>
      <c r="AM1417" s="133">
        <f t="shared" si="272"/>
        <v>0</v>
      </c>
      <c r="AO1417" s="133">
        <f t="shared" si="273"/>
        <v>0</v>
      </c>
    </row>
    <row r="1418" spans="1:41" s="133" customFormat="1" ht="38.25">
      <c r="A1418" s="594">
        <v>1410</v>
      </c>
      <c r="B1418" s="222" t="s">
        <v>2910</v>
      </c>
      <c r="C1418" s="247" t="s">
        <v>2911</v>
      </c>
      <c r="D1418" s="247" t="s">
        <v>2912</v>
      </c>
      <c r="E1418" s="782" t="s">
        <v>2909</v>
      </c>
      <c r="F1418" s="16">
        <v>9</v>
      </c>
      <c r="G1418" s="15" t="s">
        <v>37</v>
      </c>
      <c r="H1418" s="91"/>
      <c r="I1418" s="15" t="s">
        <v>37</v>
      </c>
      <c r="J1418" s="91"/>
      <c r="K1418" s="91"/>
      <c r="L1418" s="91"/>
      <c r="M1418" s="91"/>
      <c r="N1418" s="91"/>
      <c r="O1418" s="91"/>
      <c r="P1418" s="840"/>
      <c r="Q1418" s="439" t="s">
        <v>2646</v>
      </c>
      <c r="R1418" s="92" t="s">
        <v>68</v>
      </c>
      <c r="S1418" s="19">
        <v>1</v>
      </c>
      <c r="T1418" s="19"/>
      <c r="U1418" s="19"/>
      <c r="V1418" s="19"/>
      <c r="X1418" s="143"/>
      <c r="Y1418" s="144"/>
      <c r="AB1418" s="137">
        <f t="shared" ref="AB1418:AB1481" si="274">IF(ISBLANK(G1418),0,1)</f>
        <v>1</v>
      </c>
      <c r="AC1418" s="137">
        <f t="shared" ref="AC1418:AC1481" si="275">IF(ISBLANK(H1418),0,1)</f>
        <v>0</v>
      </c>
      <c r="AD1418" s="137">
        <f t="shared" ref="AD1418:AD1481" si="276">IF(ISBLANK(I1418),0,1)</f>
        <v>1</v>
      </c>
      <c r="AE1418" s="137">
        <f t="shared" ref="AE1418:AE1481" si="277">IF(ISBLANK(J1418),0,1)</f>
        <v>0</v>
      </c>
      <c r="AF1418" s="137">
        <f t="shared" ref="AF1418:AF1481" si="278">IF(ISBLANK(K1418),0,1)</f>
        <v>0</v>
      </c>
      <c r="AG1418" s="137">
        <f t="shared" ref="AG1418:AG1481" si="279">IF(ISBLANK(L1418),0,1)</f>
        <v>0</v>
      </c>
      <c r="AH1418" s="137">
        <f t="shared" ref="AH1418:AH1481" si="280">IF(ISBLANK(M1418),0,1)</f>
        <v>0</v>
      </c>
      <c r="AI1418" s="137">
        <f t="shared" ref="AI1418:AI1481" si="281">IF(ISBLANK(N1418),0,1)</f>
        <v>0</v>
      </c>
      <c r="AJ1418" s="137">
        <f t="shared" ref="AJ1418:AJ1481" si="282">IF(ISBLANK(O1418),0,1)</f>
        <v>0</v>
      </c>
      <c r="AK1418" s="137">
        <f t="shared" ref="AK1418:AK1481" si="283">IF(ISBLANK(P1418),0,1)</f>
        <v>0</v>
      </c>
      <c r="AL1418" s="145"/>
      <c r="AM1418" s="133">
        <f t="shared" ref="AM1418:AM1481" si="284">+W1418+X1418+Y1418+Z1418+AA1418+AL1418</f>
        <v>0</v>
      </c>
      <c r="AO1418" s="133">
        <f t="shared" ref="AO1418:AO1481" si="285">+IF(AM1418=0,AK1418,0)</f>
        <v>0</v>
      </c>
    </row>
    <row r="1419" spans="1:41" s="133" customFormat="1" ht="38.25">
      <c r="A1419" s="594">
        <v>1411</v>
      </c>
      <c r="B1419" s="222" t="s">
        <v>2913</v>
      </c>
      <c r="C1419" s="247" t="s">
        <v>2914</v>
      </c>
      <c r="D1419" s="247" t="s">
        <v>2915</v>
      </c>
      <c r="E1419" s="782" t="s">
        <v>2909</v>
      </c>
      <c r="F1419" s="16">
        <v>8</v>
      </c>
      <c r="G1419" s="15" t="s">
        <v>37</v>
      </c>
      <c r="H1419" s="91"/>
      <c r="I1419" s="15" t="s">
        <v>37</v>
      </c>
      <c r="J1419" s="91"/>
      <c r="K1419" s="91"/>
      <c r="L1419" s="91"/>
      <c r="M1419" s="91"/>
      <c r="N1419" s="91"/>
      <c r="O1419" s="91"/>
      <c r="P1419" s="840"/>
      <c r="Q1419" s="439" t="s">
        <v>2646</v>
      </c>
      <c r="R1419" s="92" t="s">
        <v>68</v>
      </c>
      <c r="S1419" s="19">
        <v>1</v>
      </c>
      <c r="T1419" s="19"/>
      <c r="U1419" s="19"/>
      <c r="V1419" s="19"/>
      <c r="X1419" s="143"/>
      <c r="Y1419" s="144"/>
      <c r="AB1419" s="137">
        <f t="shared" si="274"/>
        <v>1</v>
      </c>
      <c r="AC1419" s="137">
        <f t="shared" si="275"/>
        <v>0</v>
      </c>
      <c r="AD1419" s="137">
        <f t="shared" si="276"/>
        <v>1</v>
      </c>
      <c r="AE1419" s="137">
        <f t="shared" si="277"/>
        <v>0</v>
      </c>
      <c r="AF1419" s="137">
        <f t="shared" si="278"/>
        <v>0</v>
      </c>
      <c r="AG1419" s="137">
        <f t="shared" si="279"/>
        <v>0</v>
      </c>
      <c r="AH1419" s="137">
        <f t="shared" si="280"/>
        <v>0</v>
      </c>
      <c r="AI1419" s="137">
        <f t="shared" si="281"/>
        <v>0</v>
      </c>
      <c r="AJ1419" s="137">
        <f t="shared" si="282"/>
        <v>0</v>
      </c>
      <c r="AK1419" s="137">
        <f t="shared" si="283"/>
        <v>0</v>
      </c>
      <c r="AL1419" s="145"/>
      <c r="AM1419" s="133">
        <f t="shared" si="284"/>
        <v>0</v>
      </c>
      <c r="AO1419" s="133">
        <f t="shared" si="285"/>
        <v>0</v>
      </c>
    </row>
    <row r="1420" spans="1:41" s="133" customFormat="1" ht="12.75">
      <c r="A1420" s="594">
        <v>1412</v>
      </c>
      <c r="B1420" s="222" t="s">
        <v>2916</v>
      </c>
      <c r="C1420" s="247" t="s">
        <v>2917</v>
      </c>
      <c r="D1420" s="247" t="s">
        <v>2808</v>
      </c>
      <c r="E1420" s="782" t="s">
        <v>2867</v>
      </c>
      <c r="F1420" s="16">
        <v>9</v>
      </c>
      <c r="G1420" s="15" t="s">
        <v>37</v>
      </c>
      <c r="H1420" s="91"/>
      <c r="I1420" s="15" t="s">
        <v>37</v>
      </c>
      <c r="J1420" s="91"/>
      <c r="K1420" s="91"/>
      <c r="L1420" s="91"/>
      <c r="M1420" s="91"/>
      <c r="N1420" s="91"/>
      <c r="O1420" s="91"/>
      <c r="P1420" s="840"/>
      <c r="Q1420" s="439" t="s">
        <v>2646</v>
      </c>
      <c r="R1420" s="92" t="s">
        <v>68</v>
      </c>
      <c r="S1420" s="19">
        <v>1</v>
      </c>
      <c r="T1420" s="19"/>
      <c r="U1420" s="19"/>
      <c r="V1420" s="19"/>
      <c r="X1420" s="143"/>
      <c r="Y1420" s="144"/>
      <c r="AB1420" s="137">
        <f t="shared" si="274"/>
        <v>1</v>
      </c>
      <c r="AC1420" s="137">
        <f t="shared" si="275"/>
        <v>0</v>
      </c>
      <c r="AD1420" s="137">
        <f t="shared" si="276"/>
        <v>1</v>
      </c>
      <c r="AE1420" s="137">
        <f t="shared" si="277"/>
        <v>0</v>
      </c>
      <c r="AF1420" s="137">
        <f t="shared" si="278"/>
        <v>0</v>
      </c>
      <c r="AG1420" s="137">
        <f t="shared" si="279"/>
        <v>0</v>
      </c>
      <c r="AH1420" s="137">
        <f t="shared" si="280"/>
        <v>0</v>
      </c>
      <c r="AI1420" s="137">
        <f t="shared" si="281"/>
        <v>0</v>
      </c>
      <c r="AJ1420" s="137">
        <f t="shared" si="282"/>
        <v>0</v>
      </c>
      <c r="AK1420" s="137">
        <f t="shared" si="283"/>
        <v>0</v>
      </c>
      <c r="AL1420" s="145"/>
      <c r="AM1420" s="133">
        <f t="shared" si="284"/>
        <v>0</v>
      </c>
      <c r="AO1420" s="133">
        <f t="shared" si="285"/>
        <v>0</v>
      </c>
    </row>
    <row r="1421" spans="1:41" s="133" customFormat="1" ht="38.25">
      <c r="A1421" s="594">
        <v>1413</v>
      </c>
      <c r="B1421" s="222" t="s">
        <v>2918</v>
      </c>
      <c r="C1421" s="247" t="s">
        <v>2919</v>
      </c>
      <c r="D1421" s="247" t="s">
        <v>2808</v>
      </c>
      <c r="E1421" s="782" t="s">
        <v>2876</v>
      </c>
      <c r="F1421" s="16">
        <v>9</v>
      </c>
      <c r="G1421" s="15" t="s">
        <v>37</v>
      </c>
      <c r="H1421" s="91"/>
      <c r="I1421" s="15" t="s">
        <v>37</v>
      </c>
      <c r="J1421" s="91"/>
      <c r="K1421" s="91"/>
      <c r="L1421" s="91"/>
      <c r="M1421" s="91"/>
      <c r="N1421" s="91"/>
      <c r="O1421" s="91"/>
      <c r="P1421" s="840"/>
      <c r="Q1421" s="439" t="s">
        <v>2646</v>
      </c>
      <c r="R1421" s="92" t="s">
        <v>68</v>
      </c>
      <c r="S1421" s="19">
        <v>1</v>
      </c>
      <c r="T1421" s="19"/>
      <c r="U1421" s="19"/>
      <c r="V1421" s="19"/>
      <c r="X1421" s="143"/>
      <c r="Y1421" s="144"/>
      <c r="AB1421" s="137">
        <f t="shared" si="274"/>
        <v>1</v>
      </c>
      <c r="AC1421" s="137">
        <f t="shared" si="275"/>
        <v>0</v>
      </c>
      <c r="AD1421" s="137">
        <f t="shared" si="276"/>
        <v>1</v>
      </c>
      <c r="AE1421" s="137">
        <f t="shared" si="277"/>
        <v>0</v>
      </c>
      <c r="AF1421" s="137">
        <f t="shared" si="278"/>
        <v>0</v>
      </c>
      <c r="AG1421" s="137">
        <f t="shared" si="279"/>
        <v>0</v>
      </c>
      <c r="AH1421" s="137">
        <f t="shared" si="280"/>
        <v>0</v>
      </c>
      <c r="AI1421" s="137">
        <f t="shared" si="281"/>
        <v>0</v>
      </c>
      <c r="AJ1421" s="137">
        <f t="shared" si="282"/>
        <v>0</v>
      </c>
      <c r="AK1421" s="137">
        <f t="shared" si="283"/>
        <v>0</v>
      </c>
      <c r="AL1421" s="145"/>
      <c r="AM1421" s="133">
        <f t="shared" si="284"/>
        <v>0</v>
      </c>
      <c r="AO1421" s="133">
        <f t="shared" si="285"/>
        <v>0</v>
      </c>
    </row>
    <row r="1422" spans="1:41" s="133" customFormat="1" ht="38.25">
      <c r="A1422" s="594">
        <v>1414</v>
      </c>
      <c r="B1422" s="222" t="s">
        <v>2920</v>
      </c>
      <c r="C1422" s="247" t="s">
        <v>2921</v>
      </c>
      <c r="D1422" s="247" t="s">
        <v>2808</v>
      </c>
      <c r="E1422" s="782" t="s">
        <v>2876</v>
      </c>
      <c r="F1422" s="16">
        <v>10</v>
      </c>
      <c r="G1422" s="15" t="s">
        <v>37</v>
      </c>
      <c r="H1422" s="91"/>
      <c r="I1422" s="15" t="s">
        <v>37</v>
      </c>
      <c r="J1422" s="91"/>
      <c r="K1422" s="91"/>
      <c r="L1422" s="91"/>
      <c r="M1422" s="91"/>
      <c r="N1422" s="91"/>
      <c r="O1422" s="91"/>
      <c r="P1422" s="840"/>
      <c r="Q1422" s="439" t="s">
        <v>2646</v>
      </c>
      <c r="R1422" s="92" t="s">
        <v>68</v>
      </c>
      <c r="S1422" s="19">
        <v>1</v>
      </c>
      <c r="T1422" s="19"/>
      <c r="U1422" s="19"/>
      <c r="V1422" s="19"/>
      <c r="X1422" s="143"/>
      <c r="Y1422" s="144"/>
      <c r="AB1422" s="137">
        <f t="shared" si="274"/>
        <v>1</v>
      </c>
      <c r="AC1422" s="137">
        <f t="shared" si="275"/>
        <v>0</v>
      </c>
      <c r="AD1422" s="137">
        <f t="shared" si="276"/>
        <v>1</v>
      </c>
      <c r="AE1422" s="137">
        <f t="shared" si="277"/>
        <v>0</v>
      </c>
      <c r="AF1422" s="137">
        <f t="shared" si="278"/>
        <v>0</v>
      </c>
      <c r="AG1422" s="137">
        <f t="shared" si="279"/>
        <v>0</v>
      </c>
      <c r="AH1422" s="137">
        <f t="shared" si="280"/>
        <v>0</v>
      </c>
      <c r="AI1422" s="137">
        <f t="shared" si="281"/>
        <v>0</v>
      </c>
      <c r="AJ1422" s="137">
        <f t="shared" si="282"/>
        <v>0</v>
      </c>
      <c r="AK1422" s="137">
        <f t="shared" si="283"/>
        <v>0</v>
      </c>
      <c r="AL1422" s="145"/>
      <c r="AM1422" s="133">
        <f t="shared" si="284"/>
        <v>0</v>
      </c>
      <c r="AO1422" s="133">
        <f t="shared" si="285"/>
        <v>0</v>
      </c>
    </row>
    <row r="1423" spans="1:41" s="133" customFormat="1" ht="38.25">
      <c r="A1423" s="594">
        <v>1415</v>
      </c>
      <c r="B1423" s="222" t="s">
        <v>2922</v>
      </c>
      <c r="C1423" s="247" t="s">
        <v>2923</v>
      </c>
      <c r="D1423" s="247" t="s">
        <v>2808</v>
      </c>
      <c r="E1423" s="782" t="s">
        <v>2864</v>
      </c>
      <c r="F1423" s="16">
        <v>8</v>
      </c>
      <c r="G1423" s="15" t="s">
        <v>37</v>
      </c>
      <c r="H1423" s="91"/>
      <c r="I1423" s="15" t="s">
        <v>37</v>
      </c>
      <c r="J1423" s="91"/>
      <c r="K1423" s="91"/>
      <c r="L1423" s="91"/>
      <c r="M1423" s="91"/>
      <c r="N1423" s="91"/>
      <c r="O1423" s="91"/>
      <c r="P1423" s="840"/>
      <c r="Q1423" s="439" t="s">
        <v>2646</v>
      </c>
      <c r="R1423" s="92" t="s">
        <v>68</v>
      </c>
      <c r="S1423" s="19">
        <v>1</v>
      </c>
      <c r="T1423" s="19"/>
      <c r="U1423" s="19"/>
      <c r="V1423" s="19"/>
      <c r="X1423" s="143"/>
      <c r="Y1423" s="144"/>
      <c r="AB1423" s="137">
        <f t="shared" si="274"/>
        <v>1</v>
      </c>
      <c r="AC1423" s="137">
        <f t="shared" si="275"/>
        <v>0</v>
      </c>
      <c r="AD1423" s="137">
        <f t="shared" si="276"/>
        <v>1</v>
      </c>
      <c r="AE1423" s="137">
        <f t="shared" si="277"/>
        <v>0</v>
      </c>
      <c r="AF1423" s="137">
        <f t="shared" si="278"/>
        <v>0</v>
      </c>
      <c r="AG1423" s="137">
        <f t="shared" si="279"/>
        <v>0</v>
      </c>
      <c r="AH1423" s="137">
        <f t="shared" si="280"/>
        <v>0</v>
      </c>
      <c r="AI1423" s="137">
        <f t="shared" si="281"/>
        <v>0</v>
      </c>
      <c r="AJ1423" s="137">
        <f t="shared" si="282"/>
        <v>0</v>
      </c>
      <c r="AK1423" s="137">
        <f t="shared" si="283"/>
        <v>0</v>
      </c>
      <c r="AL1423" s="145"/>
      <c r="AM1423" s="133">
        <f t="shared" si="284"/>
        <v>0</v>
      </c>
      <c r="AO1423" s="133">
        <f t="shared" si="285"/>
        <v>0</v>
      </c>
    </row>
    <row r="1424" spans="1:41" s="133" customFormat="1" ht="38.25">
      <c r="A1424" s="594">
        <v>1416</v>
      </c>
      <c r="B1424" s="222" t="s">
        <v>2924</v>
      </c>
      <c r="C1424" s="247" t="s">
        <v>2925</v>
      </c>
      <c r="D1424" s="247" t="s">
        <v>2808</v>
      </c>
      <c r="E1424" s="781" t="s">
        <v>2836</v>
      </c>
      <c r="F1424" s="16" t="s">
        <v>993</v>
      </c>
      <c r="G1424" s="15" t="s">
        <v>37</v>
      </c>
      <c r="H1424" s="91"/>
      <c r="I1424" s="15" t="s">
        <v>37</v>
      </c>
      <c r="J1424" s="91"/>
      <c r="K1424" s="91"/>
      <c r="L1424" s="91"/>
      <c r="M1424" s="91"/>
      <c r="N1424" s="91"/>
      <c r="O1424" s="91"/>
      <c r="P1424" s="840"/>
      <c r="Q1424" s="439" t="s">
        <v>2646</v>
      </c>
      <c r="R1424" s="92" t="s">
        <v>68</v>
      </c>
      <c r="S1424" s="19"/>
      <c r="T1424" s="19">
        <v>1</v>
      </c>
      <c r="U1424" s="19"/>
      <c r="V1424" s="19"/>
      <c r="X1424" s="143"/>
      <c r="Y1424" s="144"/>
      <c r="AB1424" s="137">
        <f t="shared" si="274"/>
        <v>1</v>
      </c>
      <c r="AC1424" s="137">
        <f t="shared" si="275"/>
        <v>0</v>
      </c>
      <c r="AD1424" s="137">
        <f t="shared" si="276"/>
        <v>1</v>
      </c>
      <c r="AE1424" s="137">
        <f t="shared" si="277"/>
        <v>0</v>
      </c>
      <c r="AF1424" s="137">
        <f t="shared" si="278"/>
        <v>0</v>
      </c>
      <c r="AG1424" s="137">
        <f t="shared" si="279"/>
        <v>0</v>
      </c>
      <c r="AH1424" s="137">
        <f t="shared" si="280"/>
        <v>0</v>
      </c>
      <c r="AI1424" s="137">
        <f t="shared" si="281"/>
        <v>0</v>
      </c>
      <c r="AJ1424" s="137">
        <f t="shared" si="282"/>
        <v>0</v>
      </c>
      <c r="AK1424" s="137">
        <f t="shared" si="283"/>
        <v>0</v>
      </c>
      <c r="AL1424" s="145"/>
      <c r="AM1424" s="133">
        <f t="shared" si="284"/>
        <v>0</v>
      </c>
      <c r="AO1424" s="133">
        <f t="shared" si="285"/>
        <v>0</v>
      </c>
    </row>
    <row r="1425" spans="1:41" s="133" customFormat="1" ht="25.5">
      <c r="A1425" s="594">
        <v>1417</v>
      </c>
      <c r="B1425" s="222" t="s">
        <v>2926</v>
      </c>
      <c r="C1425" s="247" t="s">
        <v>2927</v>
      </c>
      <c r="D1425" s="247"/>
      <c r="E1425" s="781" t="s">
        <v>1931</v>
      </c>
      <c r="F1425" s="16" t="s">
        <v>993</v>
      </c>
      <c r="G1425" s="15" t="s">
        <v>37</v>
      </c>
      <c r="H1425" s="91"/>
      <c r="I1425" s="15" t="s">
        <v>37</v>
      </c>
      <c r="J1425" s="91"/>
      <c r="K1425" s="91"/>
      <c r="L1425" s="91"/>
      <c r="M1425" s="91"/>
      <c r="N1425" s="91"/>
      <c r="O1425" s="91"/>
      <c r="P1425" s="840"/>
      <c r="Q1425" s="439" t="s">
        <v>2646</v>
      </c>
      <c r="R1425" s="92" t="s">
        <v>68</v>
      </c>
      <c r="S1425" s="19">
        <v>1</v>
      </c>
      <c r="T1425" s="19"/>
      <c r="U1425" s="19"/>
      <c r="V1425" s="19"/>
      <c r="X1425" s="143"/>
      <c r="Y1425" s="144"/>
      <c r="AB1425" s="137">
        <f t="shared" si="274"/>
        <v>1</v>
      </c>
      <c r="AC1425" s="137">
        <f t="shared" si="275"/>
        <v>0</v>
      </c>
      <c r="AD1425" s="137">
        <f t="shared" si="276"/>
        <v>1</v>
      </c>
      <c r="AE1425" s="137">
        <f t="shared" si="277"/>
        <v>0</v>
      </c>
      <c r="AF1425" s="137">
        <f t="shared" si="278"/>
        <v>0</v>
      </c>
      <c r="AG1425" s="137">
        <f t="shared" si="279"/>
        <v>0</v>
      </c>
      <c r="AH1425" s="137">
        <f t="shared" si="280"/>
        <v>0</v>
      </c>
      <c r="AI1425" s="137">
        <f t="shared" si="281"/>
        <v>0</v>
      </c>
      <c r="AJ1425" s="137">
        <f t="shared" si="282"/>
        <v>0</v>
      </c>
      <c r="AK1425" s="137">
        <f t="shared" si="283"/>
        <v>0</v>
      </c>
      <c r="AL1425" s="145"/>
      <c r="AM1425" s="133">
        <f t="shared" si="284"/>
        <v>0</v>
      </c>
      <c r="AO1425" s="133">
        <f t="shared" si="285"/>
        <v>0</v>
      </c>
    </row>
    <row r="1426" spans="1:41" s="133" customFormat="1" ht="25.5">
      <c r="A1426" s="594">
        <v>1418</v>
      </c>
      <c r="B1426" s="32" t="s">
        <v>2928</v>
      </c>
      <c r="C1426" s="247" t="s">
        <v>2929</v>
      </c>
      <c r="D1426" s="247" t="s">
        <v>2930</v>
      </c>
      <c r="E1426" s="783" t="s">
        <v>1931</v>
      </c>
      <c r="F1426" s="16" t="s">
        <v>993</v>
      </c>
      <c r="G1426" s="163"/>
      <c r="H1426" s="13"/>
      <c r="I1426" s="15" t="s">
        <v>37</v>
      </c>
      <c r="J1426" s="91"/>
      <c r="K1426" s="91"/>
      <c r="L1426" s="91"/>
      <c r="M1426" s="91"/>
      <c r="N1426" s="91"/>
      <c r="O1426" s="91"/>
      <c r="P1426" s="840"/>
      <c r="Q1426" s="439" t="s">
        <v>2646</v>
      </c>
      <c r="R1426" s="92" t="s">
        <v>68</v>
      </c>
      <c r="S1426" s="19">
        <v>1</v>
      </c>
      <c r="T1426" s="19"/>
      <c r="U1426" s="19"/>
      <c r="V1426" s="19"/>
      <c r="X1426" s="143"/>
      <c r="Y1426" s="144"/>
      <c r="AB1426" s="137">
        <f t="shared" si="274"/>
        <v>0</v>
      </c>
      <c r="AC1426" s="137">
        <f t="shared" si="275"/>
        <v>0</v>
      </c>
      <c r="AD1426" s="137">
        <f t="shared" si="276"/>
        <v>1</v>
      </c>
      <c r="AE1426" s="137">
        <f t="shared" si="277"/>
        <v>0</v>
      </c>
      <c r="AF1426" s="137">
        <f t="shared" si="278"/>
        <v>0</v>
      </c>
      <c r="AG1426" s="137">
        <f t="shared" si="279"/>
        <v>0</v>
      </c>
      <c r="AH1426" s="137">
        <f t="shared" si="280"/>
        <v>0</v>
      </c>
      <c r="AI1426" s="137">
        <f t="shared" si="281"/>
        <v>0</v>
      </c>
      <c r="AJ1426" s="137">
        <f t="shared" si="282"/>
        <v>0</v>
      </c>
      <c r="AK1426" s="137">
        <f t="shared" si="283"/>
        <v>0</v>
      </c>
      <c r="AL1426" s="145"/>
      <c r="AM1426" s="133">
        <f t="shared" si="284"/>
        <v>0</v>
      </c>
      <c r="AO1426" s="133">
        <f t="shared" si="285"/>
        <v>0</v>
      </c>
    </row>
    <row r="1427" spans="1:41" s="133" customFormat="1" ht="25.5">
      <c r="A1427" s="594">
        <v>1419</v>
      </c>
      <c r="B1427" s="32" t="s">
        <v>2931</v>
      </c>
      <c r="C1427" s="247" t="s">
        <v>2929</v>
      </c>
      <c r="D1427" s="247" t="s">
        <v>2808</v>
      </c>
      <c r="E1427" s="783" t="s">
        <v>1931</v>
      </c>
      <c r="F1427" s="16" t="s">
        <v>993</v>
      </c>
      <c r="G1427" s="163" t="s">
        <v>37</v>
      </c>
      <c r="H1427" s="15"/>
      <c r="I1427" s="15" t="s">
        <v>37</v>
      </c>
      <c r="J1427" s="91"/>
      <c r="K1427" s="91"/>
      <c r="L1427" s="91"/>
      <c r="M1427" s="91"/>
      <c r="N1427" s="91"/>
      <c r="O1427" s="91"/>
      <c r="P1427" s="840" t="s">
        <v>2932</v>
      </c>
      <c r="Q1427" s="439" t="s">
        <v>2646</v>
      </c>
      <c r="R1427" s="92" t="s">
        <v>68</v>
      </c>
      <c r="S1427" s="19">
        <v>1</v>
      </c>
      <c r="T1427" s="19"/>
      <c r="U1427" s="19"/>
      <c r="V1427" s="19"/>
      <c r="X1427" s="143"/>
      <c r="Y1427" s="144"/>
      <c r="AB1427" s="137">
        <f t="shared" si="274"/>
        <v>1</v>
      </c>
      <c r="AC1427" s="137">
        <f t="shared" si="275"/>
        <v>0</v>
      </c>
      <c r="AD1427" s="137">
        <f t="shared" si="276"/>
        <v>1</v>
      </c>
      <c r="AE1427" s="137">
        <f t="shared" si="277"/>
        <v>0</v>
      </c>
      <c r="AF1427" s="137">
        <f t="shared" si="278"/>
        <v>0</v>
      </c>
      <c r="AG1427" s="137">
        <f t="shared" si="279"/>
        <v>0</v>
      </c>
      <c r="AH1427" s="137">
        <f t="shared" si="280"/>
        <v>0</v>
      </c>
      <c r="AI1427" s="137">
        <f t="shared" si="281"/>
        <v>0</v>
      </c>
      <c r="AJ1427" s="137">
        <f t="shared" si="282"/>
        <v>0</v>
      </c>
      <c r="AK1427" s="137">
        <f t="shared" si="283"/>
        <v>1</v>
      </c>
      <c r="AL1427" s="145"/>
      <c r="AM1427" s="133">
        <f t="shared" si="284"/>
        <v>0</v>
      </c>
      <c r="AO1427" s="133">
        <f t="shared" si="285"/>
        <v>1</v>
      </c>
    </row>
    <row r="1428" spans="1:41" s="133" customFormat="1" ht="25.5">
      <c r="A1428" s="594">
        <v>1420</v>
      </c>
      <c r="B1428" s="32" t="s">
        <v>2933</v>
      </c>
      <c r="C1428" s="247" t="s">
        <v>2934</v>
      </c>
      <c r="D1428" s="247" t="s">
        <v>655</v>
      </c>
      <c r="E1428" s="783" t="s">
        <v>2909</v>
      </c>
      <c r="F1428" s="16" t="s">
        <v>993</v>
      </c>
      <c r="G1428" s="163"/>
      <c r="H1428" s="15"/>
      <c r="I1428" s="15" t="s">
        <v>37</v>
      </c>
      <c r="J1428" s="91"/>
      <c r="K1428" s="91"/>
      <c r="L1428" s="91"/>
      <c r="M1428" s="91"/>
      <c r="N1428" s="91"/>
      <c r="O1428" s="91"/>
      <c r="P1428" s="840"/>
      <c r="Q1428" s="439" t="s">
        <v>2646</v>
      </c>
      <c r="R1428" s="92" t="s">
        <v>68</v>
      </c>
      <c r="S1428" s="19">
        <v>1</v>
      </c>
      <c r="T1428" s="19"/>
      <c r="U1428" s="19"/>
      <c r="V1428" s="19"/>
      <c r="X1428" s="143"/>
      <c r="Y1428" s="144"/>
      <c r="AB1428" s="137">
        <f t="shared" si="274"/>
        <v>0</v>
      </c>
      <c r="AC1428" s="137">
        <f t="shared" si="275"/>
        <v>0</v>
      </c>
      <c r="AD1428" s="137">
        <f t="shared" si="276"/>
        <v>1</v>
      </c>
      <c r="AE1428" s="137">
        <f t="shared" si="277"/>
        <v>0</v>
      </c>
      <c r="AF1428" s="137">
        <f t="shared" si="278"/>
        <v>0</v>
      </c>
      <c r="AG1428" s="137">
        <f t="shared" si="279"/>
        <v>0</v>
      </c>
      <c r="AH1428" s="137">
        <f t="shared" si="280"/>
        <v>0</v>
      </c>
      <c r="AI1428" s="137">
        <f t="shared" si="281"/>
        <v>0</v>
      </c>
      <c r="AJ1428" s="137">
        <f t="shared" si="282"/>
        <v>0</v>
      </c>
      <c r="AK1428" s="137">
        <f t="shared" si="283"/>
        <v>0</v>
      </c>
      <c r="AL1428" s="145"/>
      <c r="AM1428" s="133">
        <f t="shared" si="284"/>
        <v>0</v>
      </c>
      <c r="AO1428" s="133">
        <f t="shared" si="285"/>
        <v>0</v>
      </c>
    </row>
    <row r="1429" spans="1:41" s="133" customFormat="1" ht="12.75">
      <c r="A1429" s="594">
        <v>1421</v>
      </c>
      <c r="B1429" s="32" t="s">
        <v>2935</v>
      </c>
      <c r="C1429" s="247" t="s">
        <v>2936</v>
      </c>
      <c r="D1429" s="247" t="s">
        <v>2808</v>
      </c>
      <c r="E1429" s="783" t="s">
        <v>2876</v>
      </c>
      <c r="F1429" s="16" t="s">
        <v>993</v>
      </c>
      <c r="G1429" s="163"/>
      <c r="H1429" s="15"/>
      <c r="I1429" s="15" t="s">
        <v>37</v>
      </c>
      <c r="J1429" s="91"/>
      <c r="K1429" s="91"/>
      <c r="L1429" s="91"/>
      <c r="M1429" s="91"/>
      <c r="N1429" s="91"/>
      <c r="O1429" s="91"/>
      <c r="P1429" s="840"/>
      <c r="Q1429" s="439" t="s">
        <v>2646</v>
      </c>
      <c r="R1429" s="92" t="s">
        <v>68</v>
      </c>
      <c r="S1429" s="19">
        <v>1</v>
      </c>
      <c r="T1429" s="19"/>
      <c r="U1429" s="19"/>
      <c r="V1429" s="19"/>
      <c r="X1429" s="143"/>
      <c r="Y1429" s="144"/>
      <c r="AB1429" s="137">
        <f t="shared" si="274"/>
        <v>0</v>
      </c>
      <c r="AC1429" s="137">
        <f t="shared" si="275"/>
        <v>0</v>
      </c>
      <c r="AD1429" s="137">
        <f t="shared" si="276"/>
        <v>1</v>
      </c>
      <c r="AE1429" s="137">
        <f t="shared" si="277"/>
        <v>0</v>
      </c>
      <c r="AF1429" s="137">
        <f t="shared" si="278"/>
        <v>0</v>
      </c>
      <c r="AG1429" s="137">
        <f t="shared" si="279"/>
        <v>0</v>
      </c>
      <c r="AH1429" s="137">
        <f t="shared" si="280"/>
        <v>0</v>
      </c>
      <c r="AI1429" s="137">
        <f t="shared" si="281"/>
        <v>0</v>
      </c>
      <c r="AJ1429" s="137">
        <f t="shared" si="282"/>
        <v>0</v>
      </c>
      <c r="AK1429" s="137">
        <f t="shared" si="283"/>
        <v>0</v>
      </c>
      <c r="AL1429" s="145"/>
      <c r="AM1429" s="133">
        <f t="shared" si="284"/>
        <v>0</v>
      </c>
      <c r="AO1429" s="133">
        <f t="shared" si="285"/>
        <v>0</v>
      </c>
    </row>
    <row r="1430" spans="1:41" s="133" customFormat="1" ht="12.75">
      <c r="A1430" s="594">
        <v>1422</v>
      </c>
      <c r="B1430" s="32" t="s">
        <v>2937</v>
      </c>
      <c r="C1430" s="247" t="s">
        <v>2938</v>
      </c>
      <c r="D1430" s="247" t="s">
        <v>2808</v>
      </c>
      <c r="E1430" s="783" t="s">
        <v>2939</v>
      </c>
      <c r="F1430" s="16" t="s">
        <v>993</v>
      </c>
      <c r="G1430" s="163"/>
      <c r="H1430" s="15"/>
      <c r="I1430" s="15" t="s">
        <v>37</v>
      </c>
      <c r="J1430" s="91"/>
      <c r="K1430" s="91"/>
      <c r="L1430" s="91"/>
      <c r="M1430" s="91"/>
      <c r="N1430" s="91"/>
      <c r="O1430" s="91"/>
      <c r="P1430" s="840"/>
      <c r="Q1430" s="439" t="s">
        <v>2646</v>
      </c>
      <c r="R1430" s="92" t="s">
        <v>68</v>
      </c>
      <c r="S1430" s="19">
        <v>1</v>
      </c>
      <c r="T1430" s="19"/>
      <c r="U1430" s="19"/>
      <c r="V1430" s="19"/>
      <c r="X1430" s="143"/>
      <c r="Y1430" s="144"/>
      <c r="AB1430" s="137">
        <f t="shared" si="274"/>
        <v>0</v>
      </c>
      <c r="AC1430" s="137">
        <f t="shared" si="275"/>
        <v>0</v>
      </c>
      <c r="AD1430" s="137">
        <f t="shared" si="276"/>
        <v>1</v>
      </c>
      <c r="AE1430" s="137">
        <f t="shared" si="277"/>
        <v>0</v>
      </c>
      <c r="AF1430" s="137">
        <f t="shared" si="278"/>
        <v>0</v>
      </c>
      <c r="AG1430" s="137">
        <f t="shared" si="279"/>
        <v>0</v>
      </c>
      <c r="AH1430" s="137">
        <f t="shared" si="280"/>
        <v>0</v>
      </c>
      <c r="AI1430" s="137">
        <f t="shared" si="281"/>
        <v>0</v>
      </c>
      <c r="AJ1430" s="137">
        <f t="shared" si="282"/>
        <v>0</v>
      </c>
      <c r="AK1430" s="137">
        <f t="shared" si="283"/>
        <v>0</v>
      </c>
      <c r="AL1430" s="145"/>
      <c r="AM1430" s="133">
        <f t="shared" si="284"/>
        <v>0</v>
      </c>
      <c r="AO1430" s="133">
        <f t="shared" si="285"/>
        <v>0</v>
      </c>
    </row>
    <row r="1431" spans="1:41" s="133" customFormat="1" ht="12.75">
      <c r="A1431" s="594">
        <v>1423</v>
      </c>
      <c r="B1431" s="32" t="s">
        <v>2940</v>
      </c>
      <c r="C1431" s="247" t="s">
        <v>2941</v>
      </c>
      <c r="D1431" s="247" t="s">
        <v>2808</v>
      </c>
      <c r="E1431" s="783" t="s">
        <v>1565</v>
      </c>
      <c r="F1431" s="16" t="s">
        <v>993</v>
      </c>
      <c r="G1431" s="163"/>
      <c r="H1431" s="15"/>
      <c r="I1431" s="15" t="s">
        <v>37</v>
      </c>
      <c r="J1431" s="91"/>
      <c r="K1431" s="91"/>
      <c r="L1431" s="91"/>
      <c r="M1431" s="91"/>
      <c r="N1431" s="91"/>
      <c r="O1431" s="91"/>
      <c r="P1431" s="840"/>
      <c r="Q1431" s="439" t="s">
        <v>2646</v>
      </c>
      <c r="R1431" s="92" t="s">
        <v>68</v>
      </c>
      <c r="S1431" s="19"/>
      <c r="T1431" s="19">
        <v>1</v>
      </c>
      <c r="U1431" s="19"/>
      <c r="V1431" s="19"/>
      <c r="X1431" s="143"/>
      <c r="Y1431" s="144"/>
      <c r="AB1431" s="137">
        <f t="shared" si="274"/>
        <v>0</v>
      </c>
      <c r="AC1431" s="137">
        <f t="shared" si="275"/>
        <v>0</v>
      </c>
      <c r="AD1431" s="137">
        <f t="shared" si="276"/>
        <v>1</v>
      </c>
      <c r="AE1431" s="137">
        <f t="shared" si="277"/>
        <v>0</v>
      </c>
      <c r="AF1431" s="137">
        <f t="shared" si="278"/>
        <v>0</v>
      </c>
      <c r="AG1431" s="137">
        <f t="shared" si="279"/>
        <v>0</v>
      </c>
      <c r="AH1431" s="137">
        <f t="shared" si="280"/>
        <v>0</v>
      </c>
      <c r="AI1431" s="137">
        <f t="shared" si="281"/>
        <v>0</v>
      </c>
      <c r="AJ1431" s="137">
        <f t="shared" si="282"/>
        <v>0</v>
      </c>
      <c r="AK1431" s="137">
        <f t="shared" si="283"/>
        <v>0</v>
      </c>
      <c r="AL1431" s="145"/>
      <c r="AM1431" s="133">
        <f t="shared" si="284"/>
        <v>0</v>
      </c>
      <c r="AO1431" s="133">
        <f t="shared" si="285"/>
        <v>0</v>
      </c>
    </row>
    <row r="1432" spans="1:41" s="133" customFormat="1" ht="25.5">
      <c r="A1432" s="594">
        <v>1424</v>
      </c>
      <c r="B1432" s="32" t="s">
        <v>2942</v>
      </c>
      <c r="C1432" s="247" t="s">
        <v>2943</v>
      </c>
      <c r="D1432" s="247" t="s">
        <v>2808</v>
      </c>
      <c r="E1432" s="783" t="s">
        <v>1931</v>
      </c>
      <c r="F1432" s="16" t="s">
        <v>993</v>
      </c>
      <c r="G1432" s="163" t="s">
        <v>37</v>
      </c>
      <c r="H1432" s="15"/>
      <c r="I1432" s="15" t="s">
        <v>37</v>
      </c>
      <c r="J1432" s="91"/>
      <c r="K1432" s="91"/>
      <c r="L1432" s="91"/>
      <c r="M1432" s="91"/>
      <c r="N1432" s="91"/>
      <c r="O1432" s="91"/>
      <c r="P1432" s="840" t="s">
        <v>2944</v>
      </c>
      <c r="Q1432" s="439" t="s">
        <v>2646</v>
      </c>
      <c r="R1432" s="92" t="s">
        <v>68</v>
      </c>
      <c r="S1432" s="19">
        <v>1</v>
      </c>
      <c r="T1432" s="19"/>
      <c r="U1432" s="19"/>
      <c r="V1432" s="19"/>
      <c r="X1432" s="143"/>
      <c r="Y1432" s="144"/>
      <c r="AB1432" s="137">
        <f t="shared" si="274"/>
        <v>1</v>
      </c>
      <c r="AC1432" s="137">
        <f t="shared" si="275"/>
        <v>0</v>
      </c>
      <c r="AD1432" s="137">
        <f t="shared" si="276"/>
        <v>1</v>
      </c>
      <c r="AE1432" s="137">
        <f t="shared" si="277"/>
        <v>0</v>
      </c>
      <c r="AF1432" s="137">
        <f t="shared" si="278"/>
        <v>0</v>
      </c>
      <c r="AG1432" s="137">
        <f t="shared" si="279"/>
        <v>0</v>
      </c>
      <c r="AH1432" s="137">
        <f t="shared" si="280"/>
        <v>0</v>
      </c>
      <c r="AI1432" s="137">
        <f t="shared" si="281"/>
        <v>0</v>
      </c>
      <c r="AJ1432" s="137">
        <f t="shared" si="282"/>
        <v>0</v>
      </c>
      <c r="AK1432" s="137">
        <f t="shared" si="283"/>
        <v>1</v>
      </c>
      <c r="AL1432" s="145"/>
      <c r="AM1432" s="133">
        <f t="shared" si="284"/>
        <v>0</v>
      </c>
      <c r="AO1432" s="133">
        <f t="shared" si="285"/>
        <v>1</v>
      </c>
    </row>
    <row r="1433" spans="1:41" s="133" customFormat="1" ht="25.5">
      <c r="A1433" s="594">
        <v>1425</v>
      </c>
      <c r="B1433" s="32" t="s">
        <v>2945</v>
      </c>
      <c r="C1433" s="247" t="s">
        <v>2946</v>
      </c>
      <c r="D1433" s="247" t="s">
        <v>2930</v>
      </c>
      <c r="E1433" s="783">
        <v>2016</v>
      </c>
      <c r="F1433" s="16" t="s">
        <v>993</v>
      </c>
      <c r="G1433" s="163" t="s">
        <v>37</v>
      </c>
      <c r="H1433" s="15" t="s">
        <v>37</v>
      </c>
      <c r="I1433" s="15"/>
      <c r="J1433" s="91"/>
      <c r="K1433" s="91"/>
      <c r="L1433" s="91"/>
      <c r="M1433" s="91"/>
      <c r="N1433" s="91"/>
      <c r="O1433" s="91"/>
      <c r="P1433" s="840" t="s">
        <v>2944</v>
      </c>
      <c r="Q1433" s="439" t="s">
        <v>2646</v>
      </c>
      <c r="R1433" s="92" t="s">
        <v>68</v>
      </c>
      <c r="S1433" s="19"/>
      <c r="T1433" s="19">
        <v>1</v>
      </c>
      <c r="U1433" s="19"/>
      <c r="V1433" s="19"/>
      <c r="X1433" s="143"/>
      <c r="Y1433" s="144"/>
      <c r="AB1433" s="137">
        <f t="shared" si="274"/>
        <v>1</v>
      </c>
      <c r="AC1433" s="137">
        <f t="shared" si="275"/>
        <v>1</v>
      </c>
      <c r="AD1433" s="137">
        <f t="shared" si="276"/>
        <v>0</v>
      </c>
      <c r="AE1433" s="137">
        <f t="shared" si="277"/>
        <v>0</v>
      </c>
      <c r="AF1433" s="137">
        <f t="shared" si="278"/>
        <v>0</v>
      </c>
      <c r="AG1433" s="137">
        <f t="shared" si="279"/>
        <v>0</v>
      </c>
      <c r="AH1433" s="137">
        <f t="shared" si="280"/>
        <v>0</v>
      </c>
      <c r="AI1433" s="137">
        <f t="shared" si="281"/>
        <v>0</v>
      </c>
      <c r="AJ1433" s="137">
        <f t="shared" si="282"/>
        <v>0</v>
      </c>
      <c r="AK1433" s="137">
        <f t="shared" si="283"/>
        <v>1</v>
      </c>
      <c r="AL1433" s="145"/>
      <c r="AM1433" s="133">
        <f t="shared" si="284"/>
        <v>0</v>
      </c>
      <c r="AO1433" s="133">
        <f t="shared" si="285"/>
        <v>1</v>
      </c>
    </row>
    <row r="1434" spans="1:41" s="133" customFormat="1" ht="25.5">
      <c r="A1434" s="594">
        <v>1426</v>
      </c>
      <c r="B1434" s="32" t="s">
        <v>2947</v>
      </c>
      <c r="C1434" s="247" t="s">
        <v>2948</v>
      </c>
      <c r="D1434" s="247" t="s">
        <v>1233</v>
      </c>
      <c r="E1434" s="783" t="s">
        <v>1565</v>
      </c>
      <c r="F1434" s="16" t="s">
        <v>993</v>
      </c>
      <c r="G1434" s="163" t="s">
        <v>37</v>
      </c>
      <c r="H1434" s="15" t="s">
        <v>37</v>
      </c>
      <c r="I1434" s="15"/>
      <c r="J1434" s="91"/>
      <c r="K1434" s="91"/>
      <c r="L1434" s="91"/>
      <c r="M1434" s="91"/>
      <c r="N1434" s="91"/>
      <c r="O1434" s="91"/>
      <c r="P1434" s="840" t="s">
        <v>2944</v>
      </c>
      <c r="Q1434" s="439" t="s">
        <v>2646</v>
      </c>
      <c r="R1434" s="92" t="s">
        <v>68</v>
      </c>
      <c r="S1434" s="19"/>
      <c r="T1434" s="19">
        <v>1</v>
      </c>
      <c r="U1434" s="19"/>
      <c r="V1434" s="19"/>
      <c r="X1434" s="143"/>
      <c r="Y1434" s="144"/>
      <c r="AB1434" s="137">
        <f t="shared" si="274"/>
        <v>1</v>
      </c>
      <c r="AC1434" s="137">
        <f t="shared" si="275"/>
        <v>1</v>
      </c>
      <c r="AD1434" s="137">
        <f t="shared" si="276"/>
        <v>0</v>
      </c>
      <c r="AE1434" s="137">
        <f t="shared" si="277"/>
        <v>0</v>
      </c>
      <c r="AF1434" s="137">
        <f t="shared" si="278"/>
        <v>0</v>
      </c>
      <c r="AG1434" s="137">
        <f t="shared" si="279"/>
        <v>0</v>
      </c>
      <c r="AH1434" s="137">
        <f t="shared" si="280"/>
        <v>0</v>
      </c>
      <c r="AI1434" s="137">
        <f t="shared" si="281"/>
        <v>0</v>
      </c>
      <c r="AJ1434" s="137">
        <f t="shared" si="282"/>
        <v>0</v>
      </c>
      <c r="AK1434" s="137">
        <f t="shared" si="283"/>
        <v>1</v>
      </c>
      <c r="AL1434" s="145"/>
      <c r="AM1434" s="133">
        <f t="shared" si="284"/>
        <v>0</v>
      </c>
      <c r="AO1434" s="133">
        <f t="shared" si="285"/>
        <v>1</v>
      </c>
    </row>
    <row r="1435" spans="1:41" s="133" customFormat="1" ht="25.5">
      <c r="A1435" s="594">
        <v>1427</v>
      </c>
      <c r="B1435" s="32" t="s">
        <v>2949</v>
      </c>
      <c r="C1435" s="247" t="s">
        <v>2950</v>
      </c>
      <c r="D1435" s="247" t="s">
        <v>2951</v>
      </c>
      <c r="E1435" s="783" t="s">
        <v>1936</v>
      </c>
      <c r="F1435" s="16" t="s">
        <v>993</v>
      </c>
      <c r="G1435" s="163" t="s">
        <v>37</v>
      </c>
      <c r="H1435" s="15" t="s">
        <v>37</v>
      </c>
      <c r="I1435" s="15"/>
      <c r="J1435" s="91"/>
      <c r="K1435" s="91"/>
      <c r="L1435" s="91"/>
      <c r="M1435" s="91"/>
      <c r="N1435" s="91"/>
      <c r="O1435" s="91"/>
      <c r="P1435" s="840" t="s">
        <v>2944</v>
      </c>
      <c r="Q1435" s="439" t="s">
        <v>2646</v>
      </c>
      <c r="R1435" s="92" t="s">
        <v>67</v>
      </c>
      <c r="S1435" s="19"/>
      <c r="T1435" s="19">
        <v>1</v>
      </c>
      <c r="U1435" s="19"/>
      <c r="V1435" s="19"/>
      <c r="X1435" s="143"/>
      <c r="Y1435" s="144"/>
      <c r="AB1435" s="137">
        <f t="shared" si="274"/>
        <v>1</v>
      </c>
      <c r="AC1435" s="137">
        <f t="shared" si="275"/>
        <v>1</v>
      </c>
      <c r="AD1435" s="137">
        <f t="shared" si="276"/>
        <v>0</v>
      </c>
      <c r="AE1435" s="137">
        <f t="shared" si="277"/>
        <v>0</v>
      </c>
      <c r="AF1435" s="137">
        <f t="shared" si="278"/>
        <v>0</v>
      </c>
      <c r="AG1435" s="137">
        <f t="shared" si="279"/>
        <v>0</v>
      </c>
      <c r="AH1435" s="137">
        <f t="shared" si="280"/>
        <v>0</v>
      </c>
      <c r="AI1435" s="137">
        <f t="shared" si="281"/>
        <v>0</v>
      </c>
      <c r="AJ1435" s="137">
        <f t="shared" si="282"/>
        <v>0</v>
      </c>
      <c r="AK1435" s="137">
        <f t="shared" si="283"/>
        <v>1</v>
      </c>
      <c r="AL1435" s="145"/>
      <c r="AM1435" s="133">
        <f t="shared" si="284"/>
        <v>0</v>
      </c>
      <c r="AO1435" s="133">
        <f t="shared" si="285"/>
        <v>1</v>
      </c>
    </row>
    <row r="1436" spans="1:41" s="133" customFormat="1" ht="25.5">
      <c r="A1436" s="594">
        <v>1428</v>
      </c>
      <c r="B1436" s="411" t="s">
        <v>2952</v>
      </c>
      <c r="C1436" s="247" t="s">
        <v>2953</v>
      </c>
      <c r="D1436" s="247" t="s">
        <v>2954</v>
      </c>
      <c r="E1436" s="336" t="s">
        <v>2836</v>
      </c>
      <c r="F1436" s="336" t="s">
        <v>993</v>
      </c>
      <c r="G1436" s="91"/>
      <c r="H1436" s="15" t="s">
        <v>37</v>
      </c>
      <c r="I1436" s="91"/>
      <c r="J1436" s="91"/>
      <c r="K1436" s="15" t="s">
        <v>37</v>
      </c>
      <c r="L1436" s="15" t="s">
        <v>37</v>
      </c>
      <c r="M1436" s="91"/>
      <c r="N1436" s="91"/>
      <c r="O1436" s="15" t="s">
        <v>37</v>
      </c>
      <c r="P1436" s="840"/>
      <c r="Q1436" s="439" t="s">
        <v>2646</v>
      </c>
      <c r="R1436" s="92" t="s">
        <v>68</v>
      </c>
      <c r="S1436" s="19"/>
      <c r="T1436" s="19">
        <v>1</v>
      </c>
      <c r="U1436" s="19"/>
      <c r="V1436" s="19"/>
      <c r="X1436" s="143"/>
      <c r="Y1436" s="144"/>
      <c r="AB1436" s="137">
        <f t="shared" si="274"/>
        <v>0</v>
      </c>
      <c r="AC1436" s="137">
        <f t="shared" si="275"/>
        <v>1</v>
      </c>
      <c r="AD1436" s="137">
        <f t="shared" si="276"/>
        <v>0</v>
      </c>
      <c r="AE1436" s="137">
        <f t="shared" si="277"/>
        <v>0</v>
      </c>
      <c r="AF1436" s="137">
        <f t="shared" si="278"/>
        <v>1</v>
      </c>
      <c r="AG1436" s="137">
        <f t="shared" si="279"/>
        <v>1</v>
      </c>
      <c r="AH1436" s="137">
        <f t="shared" si="280"/>
        <v>0</v>
      </c>
      <c r="AI1436" s="137">
        <f t="shared" si="281"/>
        <v>0</v>
      </c>
      <c r="AJ1436" s="137">
        <f t="shared" si="282"/>
        <v>1</v>
      </c>
      <c r="AK1436" s="137">
        <f t="shared" si="283"/>
        <v>0</v>
      </c>
      <c r="AL1436" s="145"/>
      <c r="AM1436" s="133">
        <f t="shared" si="284"/>
        <v>0</v>
      </c>
      <c r="AO1436" s="133">
        <f t="shared" si="285"/>
        <v>0</v>
      </c>
    </row>
    <row r="1437" spans="1:41" s="133" customFormat="1" ht="38.25">
      <c r="A1437" s="594">
        <v>1429</v>
      </c>
      <c r="B1437" s="411" t="s">
        <v>2955</v>
      </c>
      <c r="C1437" s="247" t="s">
        <v>2956</v>
      </c>
      <c r="D1437" s="247" t="s">
        <v>2957</v>
      </c>
      <c r="E1437" s="336" t="s">
        <v>2939</v>
      </c>
      <c r="F1437" s="336" t="s">
        <v>2958</v>
      </c>
      <c r="G1437" s="91"/>
      <c r="H1437" s="15" t="s">
        <v>37</v>
      </c>
      <c r="I1437" s="91"/>
      <c r="J1437" s="91"/>
      <c r="K1437" s="15" t="s">
        <v>37</v>
      </c>
      <c r="L1437" s="15" t="s">
        <v>37</v>
      </c>
      <c r="M1437" s="91"/>
      <c r="N1437" s="91"/>
      <c r="O1437" s="15" t="s">
        <v>37</v>
      </c>
      <c r="P1437" s="840"/>
      <c r="Q1437" s="439" t="s">
        <v>2646</v>
      </c>
      <c r="R1437" s="92" t="s">
        <v>68</v>
      </c>
      <c r="S1437" s="19">
        <v>1</v>
      </c>
      <c r="T1437" s="19"/>
      <c r="U1437" s="19"/>
      <c r="V1437" s="19"/>
      <c r="X1437" s="143"/>
      <c r="Y1437" s="144"/>
      <c r="AB1437" s="137">
        <f t="shared" si="274"/>
        <v>0</v>
      </c>
      <c r="AC1437" s="137">
        <f t="shared" si="275"/>
        <v>1</v>
      </c>
      <c r="AD1437" s="137">
        <f t="shared" si="276"/>
        <v>0</v>
      </c>
      <c r="AE1437" s="137">
        <f t="shared" si="277"/>
        <v>0</v>
      </c>
      <c r="AF1437" s="137">
        <f t="shared" si="278"/>
        <v>1</v>
      </c>
      <c r="AG1437" s="137">
        <f t="shared" si="279"/>
        <v>1</v>
      </c>
      <c r="AH1437" s="137">
        <f t="shared" si="280"/>
        <v>0</v>
      </c>
      <c r="AI1437" s="137">
        <f t="shared" si="281"/>
        <v>0</v>
      </c>
      <c r="AJ1437" s="137">
        <f t="shared" si="282"/>
        <v>1</v>
      </c>
      <c r="AK1437" s="137">
        <f t="shared" si="283"/>
        <v>0</v>
      </c>
      <c r="AL1437" s="145"/>
      <c r="AM1437" s="133">
        <f t="shared" si="284"/>
        <v>0</v>
      </c>
      <c r="AO1437" s="133">
        <f t="shared" si="285"/>
        <v>0</v>
      </c>
    </row>
    <row r="1438" spans="1:41" s="133" customFormat="1" ht="25.5">
      <c r="A1438" s="594">
        <v>1430</v>
      </c>
      <c r="B1438" s="411" t="s">
        <v>2959</v>
      </c>
      <c r="C1438" s="247" t="s">
        <v>2960</v>
      </c>
      <c r="D1438" s="247" t="s">
        <v>2954</v>
      </c>
      <c r="E1438" s="336" t="s">
        <v>2836</v>
      </c>
      <c r="F1438" s="336" t="s">
        <v>993</v>
      </c>
      <c r="G1438" s="91"/>
      <c r="H1438" s="15" t="s">
        <v>37</v>
      </c>
      <c r="I1438" s="91"/>
      <c r="J1438" s="91"/>
      <c r="K1438" s="15" t="s">
        <v>37</v>
      </c>
      <c r="L1438" s="15" t="s">
        <v>37</v>
      </c>
      <c r="M1438" s="91"/>
      <c r="N1438" s="91"/>
      <c r="O1438" s="15" t="s">
        <v>37</v>
      </c>
      <c r="P1438" s="840"/>
      <c r="Q1438" s="439" t="s">
        <v>2646</v>
      </c>
      <c r="R1438" s="92" t="s">
        <v>68</v>
      </c>
      <c r="S1438" s="19"/>
      <c r="T1438" s="19">
        <v>1</v>
      </c>
      <c r="U1438" s="19"/>
      <c r="V1438" s="19"/>
      <c r="X1438" s="143"/>
      <c r="Y1438" s="144"/>
      <c r="AB1438" s="137">
        <f t="shared" si="274"/>
        <v>0</v>
      </c>
      <c r="AC1438" s="137">
        <f t="shared" si="275"/>
        <v>1</v>
      </c>
      <c r="AD1438" s="137">
        <f t="shared" si="276"/>
        <v>0</v>
      </c>
      <c r="AE1438" s="137">
        <f t="shared" si="277"/>
        <v>0</v>
      </c>
      <c r="AF1438" s="137">
        <f t="shared" si="278"/>
        <v>1</v>
      </c>
      <c r="AG1438" s="137">
        <f t="shared" si="279"/>
        <v>1</v>
      </c>
      <c r="AH1438" s="137">
        <f t="shared" si="280"/>
        <v>0</v>
      </c>
      <c r="AI1438" s="137">
        <f t="shared" si="281"/>
        <v>0</v>
      </c>
      <c r="AJ1438" s="137">
        <f t="shared" si="282"/>
        <v>1</v>
      </c>
      <c r="AK1438" s="137">
        <f t="shared" si="283"/>
        <v>0</v>
      </c>
      <c r="AL1438" s="145"/>
      <c r="AM1438" s="133">
        <f t="shared" si="284"/>
        <v>0</v>
      </c>
      <c r="AO1438" s="133">
        <f t="shared" si="285"/>
        <v>0</v>
      </c>
    </row>
    <row r="1439" spans="1:41" s="133" customFormat="1" ht="25.5">
      <c r="A1439" s="594">
        <v>1431</v>
      </c>
      <c r="B1439" s="411" t="s">
        <v>2961</v>
      </c>
      <c r="C1439" s="247" t="s">
        <v>2962</v>
      </c>
      <c r="D1439" s="247" t="s">
        <v>2963</v>
      </c>
      <c r="E1439" s="336" t="s">
        <v>2864</v>
      </c>
      <c r="F1439" s="336" t="s">
        <v>993</v>
      </c>
      <c r="G1439" s="91"/>
      <c r="H1439" s="15" t="s">
        <v>37</v>
      </c>
      <c r="I1439" s="91"/>
      <c r="J1439" s="91"/>
      <c r="K1439" s="15" t="s">
        <v>37</v>
      </c>
      <c r="L1439" s="15" t="s">
        <v>37</v>
      </c>
      <c r="M1439" s="91"/>
      <c r="N1439" s="91"/>
      <c r="O1439" s="15" t="s">
        <v>37</v>
      </c>
      <c r="P1439" s="840"/>
      <c r="Q1439" s="439" t="s">
        <v>2646</v>
      </c>
      <c r="R1439" s="92" t="s">
        <v>68</v>
      </c>
      <c r="S1439" s="19">
        <v>1</v>
      </c>
      <c r="T1439" s="19"/>
      <c r="U1439" s="19"/>
      <c r="V1439" s="19"/>
      <c r="X1439" s="143"/>
      <c r="Y1439" s="144"/>
      <c r="AB1439" s="137">
        <f t="shared" si="274"/>
        <v>0</v>
      </c>
      <c r="AC1439" s="137">
        <f t="shared" si="275"/>
        <v>1</v>
      </c>
      <c r="AD1439" s="137">
        <f t="shared" si="276"/>
        <v>0</v>
      </c>
      <c r="AE1439" s="137">
        <f t="shared" si="277"/>
        <v>0</v>
      </c>
      <c r="AF1439" s="137">
        <f t="shared" si="278"/>
        <v>1</v>
      </c>
      <c r="AG1439" s="137">
        <f t="shared" si="279"/>
        <v>1</v>
      </c>
      <c r="AH1439" s="137">
        <f t="shared" si="280"/>
        <v>0</v>
      </c>
      <c r="AI1439" s="137">
        <f t="shared" si="281"/>
        <v>0</v>
      </c>
      <c r="AJ1439" s="137">
        <f t="shared" si="282"/>
        <v>1</v>
      </c>
      <c r="AK1439" s="137">
        <f t="shared" si="283"/>
        <v>0</v>
      </c>
      <c r="AL1439" s="145"/>
      <c r="AM1439" s="133">
        <f t="shared" si="284"/>
        <v>0</v>
      </c>
      <c r="AO1439" s="133">
        <f t="shared" si="285"/>
        <v>0</v>
      </c>
    </row>
    <row r="1440" spans="1:41" s="133" customFormat="1" ht="25.5">
      <c r="A1440" s="594">
        <v>1432</v>
      </c>
      <c r="B1440" s="411" t="s">
        <v>2964</v>
      </c>
      <c r="C1440" s="247" t="s">
        <v>2965</v>
      </c>
      <c r="D1440" s="247" t="s">
        <v>2966</v>
      </c>
      <c r="E1440" s="336" t="s">
        <v>1936</v>
      </c>
      <c r="F1440" s="336" t="s">
        <v>993</v>
      </c>
      <c r="G1440" s="91"/>
      <c r="H1440" s="15" t="s">
        <v>37</v>
      </c>
      <c r="I1440" s="91"/>
      <c r="J1440" s="91"/>
      <c r="K1440" s="15" t="s">
        <v>37</v>
      </c>
      <c r="L1440" s="15" t="s">
        <v>37</v>
      </c>
      <c r="M1440" s="91"/>
      <c r="N1440" s="91"/>
      <c r="O1440" s="15" t="s">
        <v>37</v>
      </c>
      <c r="P1440" s="840"/>
      <c r="Q1440" s="439" t="s">
        <v>2646</v>
      </c>
      <c r="R1440" s="92" t="s">
        <v>68</v>
      </c>
      <c r="S1440" s="19"/>
      <c r="T1440" s="19">
        <v>1</v>
      </c>
      <c r="U1440" s="19"/>
      <c r="V1440" s="19"/>
      <c r="X1440" s="143"/>
      <c r="Y1440" s="144"/>
      <c r="AB1440" s="137">
        <f t="shared" si="274"/>
        <v>0</v>
      </c>
      <c r="AC1440" s="137">
        <f t="shared" si="275"/>
        <v>1</v>
      </c>
      <c r="AD1440" s="137">
        <f t="shared" si="276"/>
        <v>0</v>
      </c>
      <c r="AE1440" s="137">
        <f t="shared" si="277"/>
        <v>0</v>
      </c>
      <c r="AF1440" s="137">
        <f t="shared" si="278"/>
        <v>1</v>
      </c>
      <c r="AG1440" s="137">
        <f t="shared" si="279"/>
        <v>1</v>
      </c>
      <c r="AH1440" s="137">
        <f t="shared" si="280"/>
        <v>0</v>
      </c>
      <c r="AI1440" s="137">
        <f t="shared" si="281"/>
        <v>0</v>
      </c>
      <c r="AJ1440" s="137">
        <f t="shared" si="282"/>
        <v>1</v>
      </c>
      <c r="AK1440" s="137">
        <f t="shared" si="283"/>
        <v>0</v>
      </c>
      <c r="AL1440" s="145"/>
      <c r="AM1440" s="133">
        <f t="shared" si="284"/>
        <v>0</v>
      </c>
      <c r="AO1440" s="133">
        <f t="shared" si="285"/>
        <v>0</v>
      </c>
    </row>
    <row r="1441" spans="1:41" s="133" customFormat="1" ht="38.25">
      <c r="A1441" s="594">
        <v>1433</v>
      </c>
      <c r="B1441" s="411" t="s">
        <v>2967</v>
      </c>
      <c r="C1441" s="247" t="s">
        <v>2968</v>
      </c>
      <c r="D1441" s="247" t="s">
        <v>2969</v>
      </c>
      <c r="E1441" s="336" t="s">
        <v>1565</v>
      </c>
      <c r="F1441" s="336" t="s">
        <v>993</v>
      </c>
      <c r="G1441" s="91"/>
      <c r="H1441" s="15" t="s">
        <v>37</v>
      </c>
      <c r="I1441" s="91"/>
      <c r="J1441" s="91"/>
      <c r="K1441" s="15" t="s">
        <v>37</v>
      </c>
      <c r="L1441" s="15" t="s">
        <v>37</v>
      </c>
      <c r="M1441" s="91"/>
      <c r="N1441" s="91"/>
      <c r="O1441" s="15" t="s">
        <v>37</v>
      </c>
      <c r="P1441" s="840"/>
      <c r="Q1441" s="439" t="s">
        <v>2646</v>
      </c>
      <c r="R1441" s="92" t="s">
        <v>67</v>
      </c>
      <c r="S1441" s="19"/>
      <c r="T1441" s="19">
        <v>1</v>
      </c>
      <c r="U1441" s="19"/>
      <c r="V1441" s="19"/>
      <c r="X1441" s="143"/>
      <c r="Y1441" s="144"/>
      <c r="AB1441" s="137">
        <f t="shared" si="274"/>
        <v>0</v>
      </c>
      <c r="AC1441" s="137">
        <f t="shared" si="275"/>
        <v>1</v>
      </c>
      <c r="AD1441" s="137">
        <f t="shared" si="276"/>
        <v>0</v>
      </c>
      <c r="AE1441" s="137">
        <f t="shared" si="277"/>
        <v>0</v>
      </c>
      <c r="AF1441" s="137">
        <f t="shared" si="278"/>
        <v>1</v>
      </c>
      <c r="AG1441" s="137">
        <f t="shared" si="279"/>
        <v>1</v>
      </c>
      <c r="AH1441" s="137">
        <f t="shared" si="280"/>
        <v>0</v>
      </c>
      <c r="AI1441" s="137">
        <f t="shared" si="281"/>
        <v>0</v>
      </c>
      <c r="AJ1441" s="137">
        <f t="shared" si="282"/>
        <v>1</v>
      </c>
      <c r="AK1441" s="137">
        <f t="shared" si="283"/>
        <v>0</v>
      </c>
      <c r="AL1441" s="145"/>
      <c r="AM1441" s="133">
        <f t="shared" si="284"/>
        <v>0</v>
      </c>
      <c r="AO1441" s="133">
        <f t="shared" si="285"/>
        <v>0</v>
      </c>
    </row>
    <row r="1442" spans="1:41" s="133" customFormat="1" ht="38.25">
      <c r="A1442" s="594">
        <v>1434</v>
      </c>
      <c r="B1442" s="411" t="s">
        <v>2970</v>
      </c>
      <c r="C1442" s="247" t="s">
        <v>2971</v>
      </c>
      <c r="D1442" s="247" t="s">
        <v>2972</v>
      </c>
      <c r="E1442" s="336" t="s">
        <v>2864</v>
      </c>
      <c r="F1442" s="336" t="s">
        <v>993</v>
      </c>
      <c r="G1442" s="91"/>
      <c r="H1442" s="15" t="s">
        <v>37</v>
      </c>
      <c r="I1442" s="91"/>
      <c r="J1442" s="91"/>
      <c r="K1442" s="15" t="s">
        <v>37</v>
      </c>
      <c r="L1442" s="15" t="s">
        <v>37</v>
      </c>
      <c r="M1442" s="91"/>
      <c r="N1442" s="91"/>
      <c r="O1442" s="15" t="s">
        <v>37</v>
      </c>
      <c r="P1442" s="840"/>
      <c r="Q1442" s="439" t="s">
        <v>2646</v>
      </c>
      <c r="R1442" s="92" t="s">
        <v>67</v>
      </c>
      <c r="S1442" s="19">
        <v>1</v>
      </c>
      <c r="T1442" s="19"/>
      <c r="U1442" s="19"/>
      <c r="V1442" s="19"/>
      <c r="X1442" s="143"/>
      <c r="Y1442" s="144"/>
      <c r="AB1442" s="137">
        <f t="shared" si="274"/>
        <v>0</v>
      </c>
      <c r="AC1442" s="137">
        <f t="shared" si="275"/>
        <v>1</v>
      </c>
      <c r="AD1442" s="137">
        <f t="shared" si="276"/>
        <v>0</v>
      </c>
      <c r="AE1442" s="137">
        <f t="shared" si="277"/>
        <v>0</v>
      </c>
      <c r="AF1442" s="137">
        <f t="shared" si="278"/>
        <v>1</v>
      </c>
      <c r="AG1442" s="137">
        <f t="shared" si="279"/>
        <v>1</v>
      </c>
      <c r="AH1442" s="137">
        <f t="shared" si="280"/>
        <v>0</v>
      </c>
      <c r="AI1442" s="137">
        <f t="shared" si="281"/>
        <v>0</v>
      </c>
      <c r="AJ1442" s="137">
        <f t="shared" si="282"/>
        <v>1</v>
      </c>
      <c r="AK1442" s="137">
        <f t="shared" si="283"/>
        <v>0</v>
      </c>
      <c r="AL1442" s="145"/>
      <c r="AM1442" s="133">
        <f t="shared" si="284"/>
        <v>0</v>
      </c>
      <c r="AO1442" s="133">
        <f t="shared" si="285"/>
        <v>0</v>
      </c>
    </row>
    <row r="1443" spans="1:41" s="133" customFormat="1" ht="38.25">
      <c r="A1443" s="594">
        <v>1435</v>
      </c>
      <c r="B1443" s="411" t="s">
        <v>2973</v>
      </c>
      <c r="C1443" s="247" t="s">
        <v>2974</v>
      </c>
      <c r="D1443" s="247" t="s">
        <v>2975</v>
      </c>
      <c r="E1443" s="336" t="s">
        <v>2840</v>
      </c>
      <c r="F1443" s="336" t="s">
        <v>2958</v>
      </c>
      <c r="G1443" s="91"/>
      <c r="H1443" s="15" t="s">
        <v>37</v>
      </c>
      <c r="I1443" s="91"/>
      <c r="J1443" s="91"/>
      <c r="K1443" s="15" t="s">
        <v>37</v>
      </c>
      <c r="L1443" s="15" t="s">
        <v>37</v>
      </c>
      <c r="M1443" s="91"/>
      <c r="N1443" s="91"/>
      <c r="O1443" s="15" t="s">
        <v>37</v>
      </c>
      <c r="P1443" s="840"/>
      <c r="Q1443" s="439" t="s">
        <v>2646</v>
      </c>
      <c r="R1443" s="92" t="s">
        <v>67</v>
      </c>
      <c r="S1443" s="19"/>
      <c r="T1443" s="19">
        <v>1</v>
      </c>
      <c r="U1443" s="19"/>
      <c r="V1443" s="19"/>
      <c r="X1443" s="143"/>
      <c r="Y1443" s="144"/>
      <c r="AB1443" s="137">
        <f t="shared" si="274"/>
        <v>0</v>
      </c>
      <c r="AC1443" s="137">
        <f t="shared" si="275"/>
        <v>1</v>
      </c>
      <c r="AD1443" s="137">
        <f t="shared" si="276"/>
        <v>0</v>
      </c>
      <c r="AE1443" s="137">
        <f t="shared" si="277"/>
        <v>0</v>
      </c>
      <c r="AF1443" s="137">
        <f t="shared" si="278"/>
        <v>1</v>
      </c>
      <c r="AG1443" s="137">
        <f t="shared" si="279"/>
        <v>1</v>
      </c>
      <c r="AH1443" s="137">
        <f t="shared" si="280"/>
        <v>0</v>
      </c>
      <c r="AI1443" s="137">
        <f t="shared" si="281"/>
        <v>0</v>
      </c>
      <c r="AJ1443" s="137">
        <f t="shared" si="282"/>
        <v>1</v>
      </c>
      <c r="AK1443" s="137">
        <f t="shared" si="283"/>
        <v>0</v>
      </c>
      <c r="AL1443" s="145"/>
      <c r="AM1443" s="133">
        <f t="shared" si="284"/>
        <v>0</v>
      </c>
      <c r="AO1443" s="133">
        <f t="shared" si="285"/>
        <v>0</v>
      </c>
    </row>
    <row r="1444" spans="1:41" s="133" customFormat="1" ht="25.5">
      <c r="A1444" s="594">
        <v>1436</v>
      </c>
      <c r="B1444" s="411" t="s">
        <v>2976</v>
      </c>
      <c r="C1444" s="247" t="s">
        <v>2977</v>
      </c>
      <c r="D1444" s="247" t="s">
        <v>235</v>
      </c>
      <c r="E1444" s="336" t="s">
        <v>1378</v>
      </c>
      <c r="F1444" s="336" t="s">
        <v>993</v>
      </c>
      <c r="G1444" s="91"/>
      <c r="H1444" s="15" t="s">
        <v>37</v>
      </c>
      <c r="I1444" s="91"/>
      <c r="J1444" s="91"/>
      <c r="K1444" s="15" t="s">
        <v>37</v>
      </c>
      <c r="L1444" s="15" t="s">
        <v>37</v>
      </c>
      <c r="M1444" s="91"/>
      <c r="N1444" s="91"/>
      <c r="O1444" s="15" t="s">
        <v>37</v>
      </c>
      <c r="P1444" s="840"/>
      <c r="Q1444" s="439" t="s">
        <v>2646</v>
      </c>
      <c r="R1444" s="92" t="s">
        <v>67</v>
      </c>
      <c r="S1444" s="19"/>
      <c r="T1444" s="19">
        <v>1</v>
      </c>
      <c r="U1444" s="19"/>
      <c r="V1444" s="19"/>
      <c r="X1444" s="143"/>
      <c r="Y1444" s="144"/>
      <c r="AB1444" s="137">
        <f t="shared" si="274"/>
        <v>0</v>
      </c>
      <c r="AC1444" s="137">
        <f t="shared" si="275"/>
        <v>1</v>
      </c>
      <c r="AD1444" s="137">
        <f t="shared" si="276"/>
        <v>0</v>
      </c>
      <c r="AE1444" s="137">
        <f t="shared" si="277"/>
        <v>0</v>
      </c>
      <c r="AF1444" s="137">
        <f t="shared" si="278"/>
        <v>1</v>
      </c>
      <c r="AG1444" s="137">
        <f t="shared" si="279"/>
        <v>1</v>
      </c>
      <c r="AH1444" s="137">
        <f t="shared" si="280"/>
        <v>0</v>
      </c>
      <c r="AI1444" s="137">
        <f t="shared" si="281"/>
        <v>0</v>
      </c>
      <c r="AJ1444" s="137">
        <f t="shared" si="282"/>
        <v>1</v>
      </c>
      <c r="AK1444" s="137">
        <f t="shared" si="283"/>
        <v>0</v>
      </c>
      <c r="AL1444" s="145"/>
      <c r="AM1444" s="133">
        <f t="shared" si="284"/>
        <v>0</v>
      </c>
      <c r="AO1444" s="133">
        <f t="shared" si="285"/>
        <v>0</v>
      </c>
    </row>
    <row r="1445" spans="1:41" s="133" customFormat="1" ht="38.25">
      <c r="A1445" s="594">
        <v>1437</v>
      </c>
      <c r="B1445" s="411" t="s">
        <v>2978</v>
      </c>
      <c r="C1445" s="247" t="s">
        <v>2979</v>
      </c>
      <c r="D1445" s="247" t="s">
        <v>2980</v>
      </c>
      <c r="E1445" s="336" t="s">
        <v>1378</v>
      </c>
      <c r="F1445" s="336" t="s">
        <v>993</v>
      </c>
      <c r="G1445" s="91"/>
      <c r="H1445" s="15" t="s">
        <v>37</v>
      </c>
      <c r="I1445" s="91"/>
      <c r="J1445" s="91"/>
      <c r="K1445" s="15" t="s">
        <v>37</v>
      </c>
      <c r="L1445" s="15" t="s">
        <v>37</v>
      </c>
      <c r="M1445" s="91"/>
      <c r="N1445" s="91"/>
      <c r="O1445" s="15" t="s">
        <v>37</v>
      </c>
      <c r="P1445" s="840"/>
      <c r="Q1445" s="439" t="s">
        <v>2646</v>
      </c>
      <c r="R1445" s="92" t="s">
        <v>67</v>
      </c>
      <c r="S1445" s="19"/>
      <c r="T1445" s="19">
        <v>1</v>
      </c>
      <c r="U1445" s="19"/>
      <c r="V1445" s="19"/>
      <c r="X1445" s="143"/>
      <c r="Y1445" s="144"/>
      <c r="AB1445" s="137">
        <f t="shared" si="274"/>
        <v>0</v>
      </c>
      <c r="AC1445" s="137">
        <f t="shared" si="275"/>
        <v>1</v>
      </c>
      <c r="AD1445" s="137">
        <f t="shared" si="276"/>
        <v>0</v>
      </c>
      <c r="AE1445" s="137">
        <f t="shared" si="277"/>
        <v>0</v>
      </c>
      <c r="AF1445" s="137">
        <f t="shared" si="278"/>
        <v>1</v>
      </c>
      <c r="AG1445" s="137">
        <f t="shared" si="279"/>
        <v>1</v>
      </c>
      <c r="AH1445" s="137">
        <f t="shared" si="280"/>
        <v>0</v>
      </c>
      <c r="AI1445" s="137">
        <f t="shared" si="281"/>
        <v>0</v>
      </c>
      <c r="AJ1445" s="137">
        <f t="shared" si="282"/>
        <v>1</v>
      </c>
      <c r="AK1445" s="137">
        <f t="shared" si="283"/>
        <v>0</v>
      </c>
      <c r="AL1445" s="145"/>
      <c r="AM1445" s="133">
        <f t="shared" si="284"/>
        <v>0</v>
      </c>
      <c r="AO1445" s="133">
        <f t="shared" si="285"/>
        <v>0</v>
      </c>
    </row>
    <row r="1446" spans="1:41" s="133" customFormat="1" ht="38.25">
      <c r="A1446" s="594">
        <v>1438</v>
      </c>
      <c r="B1446" s="411" t="s">
        <v>2981</v>
      </c>
      <c r="C1446" s="247" t="s">
        <v>2982</v>
      </c>
      <c r="D1446" s="247" t="s">
        <v>2980</v>
      </c>
      <c r="E1446" s="336" t="s">
        <v>1378</v>
      </c>
      <c r="F1446" s="336" t="s">
        <v>993</v>
      </c>
      <c r="G1446" s="91"/>
      <c r="H1446" s="15" t="s">
        <v>37</v>
      </c>
      <c r="I1446" s="91"/>
      <c r="J1446" s="91"/>
      <c r="K1446" s="15" t="s">
        <v>37</v>
      </c>
      <c r="L1446" s="15" t="s">
        <v>37</v>
      </c>
      <c r="M1446" s="91"/>
      <c r="N1446" s="91"/>
      <c r="O1446" s="15" t="s">
        <v>37</v>
      </c>
      <c r="P1446" s="840"/>
      <c r="Q1446" s="439" t="s">
        <v>2646</v>
      </c>
      <c r="R1446" s="92" t="s">
        <v>67</v>
      </c>
      <c r="S1446" s="19"/>
      <c r="T1446" s="19">
        <v>1</v>
      </c>
      <c r="U1446" s="19"/>
      <c r="V1446" s="19"/>
      <c r="X1446" s="143"/>
      <c r="Y1446" s="144"/>
      <c r="AB1446" s="137">
        <f t="shared" si="274"/>
        <v>0</v>
      </c>
      <c r="AC1446" s="137">
        <f t="shared" si="275"/>
        <v>1</v>
      </c>
      <c r="AD1446" s="137">
        <f t="shared" si="276"/>
        <v>0</v>
      </c>
      <c r="AE1446" s="137">
        <f t="shared" si="277"/>
        <v>0</v>
      </c>
      <c r="AF1446" s="137">
        <f t="shared" si="278"/>
        <v>1</v>
      </c>
      <c r="AG1446" s="137">
        <f t="shared" si="279"/>
        <v>1</v>
      </c>
      <c r="AH1446" s="137">
        <f t="shared" si="280"/>
        <v>0</v>
      </c>
      <c r="AI1446" s="137">
        <f t="shared" si="281"/>
        <v>0</v>
      </c>
      <c r="AJ1446" s="137">
        <f t="shared" si="282"/>
        <v>1</v>
      </c>
      <c r="AK1446" s="137">
        <f t="shared" si="283"/>
        <v>0</v>
      </c>
      <c r="AL1446" s="145"/>
      <c r="AM1446" s="133">
        <f t="shared" si="284"/>
        <v>0</v>
      </c>
      <c r="AO1446" s="133">
        <f t="shared" si="285"/>
        <v>0</v>
      </c>
    </row>
    <row r="1447" spans="1:41" s="133" customFormat="1" ht="38.25">
      <c r="A1447" s="594">
        <v>1439</v>
      </c>
      <c r="B1447" s="411" t="s">
        <v>2983</v>
      </c>
      <c r="C1447" s="247" t="s">
        <v>2984</v>
      </c>
      <c r="D1447" s="247" t="s">
        <v>2985</v>
      </c>
      <c r="E1447" s="336" t="s">
        <v>1378</v>
      </c>
      <c r="F1447" s="336" t="s">
        <v>2958</v>
      </c>
      <c r="G1447" s="91"/>
      <c r="H1447" s="15" t="s">
        <v>37</v>
      </c>
      <c r="I1447" s="91"/>
      <c r="J1447" s="91"/>
      <c r="K1447" s="15" t="s">
        <v>37</v>
      </c>
      <c r="L1447" s="15" t="s">
        <v>37</v>
      </c>
      <c r="M1447" s="91"/>
      <c r="N1447" s="91"/>
      <c r="O1447" s="15" t="s">
        <v>37</v>
      </c>
      <c r="P1447" s="840"/>
      <c r="Q1447" s="439" t="s">
        <v>2646</v>
      </c>
      <c r="R1447" s="92" t="s">
        <v>67</v>
      </c>
      <c r="S1447" s="19"/>
      <c r="T1447" s="19">
        <v>1</v>
      </c>
      <c r="U1447" s="19"/>
      <c r="V1447" s="19"/>
      <c r="X1447" s="143"/>
      <c r="Y1447" s="144"/>
      <c r="AB1447" s="137">
        <f t="shared" si="274"/>
        <v>0</v>
      </c>
      <c r="AC1447" s="137">
        <f t="shared" si="275"/>
        <v>1</v>
      </c>
      <c r="AD1447" s="137">
        <f t="shared" si="276"/>
        <v>0</v>
      </c>
      <c r="AE1447" s="137">
        <f t="shared" si="277"/>
        <v>0</v>
      </c>
      <c r="AF1447" s="137">
        <f t="shared" si="278"/>
        <v>1</v>
      </c>
      <c r="AG1447" s="137">
        <f t="shared" si="279"/>
        <v>1</v>
      </c>
      <c r="AH1447" s="137">
        <f t="shared" si="280"/>
        <v>0</v>
      </c>
      <c r="AI1447" s="137">
        <f t="shared" si="281"/>
        <v>0</v>
      </c>
      <c r="AJ1447" s="137">
        <f t="shared" si="282"/>
        <v>1</v>
      </c>
      <c r="AK1447" s="137">
        <f t="shared" si="283"/>
        <v>0</v>
      </c>
      <c r="AL1447" s="145"/>
      <c r="AM1447" s="133">
        <f t="shared" si="284"/>
        <v>0</v>
      </c>
      <c r="AO1447" s="133">
        <f t="shared" si="285"/>
        <v>0</v>
      </c>
    </row>
    <row r="1448" spans="1:41" s="133" customFormat="1" ht="38.25">
      <c r="A1448" s="594">
        <v>1440</v>
      </c>
      <c r="B1448" s="411" t="s">
        <v>2986</v>
      </c>
      <c r="C1448" s="247" t="s">
        <v>2987</v>
      </c>
      <c r="D1448" s="247" t="s">
        <v>2988</v>
      </c>
      <c r="E1448" s="336" t="s">
        <v>1936</v>
      </c>
      <c r="F1448" s="336" t="s">
        <v>993</v>
      </c>
      <c r="G1448" s="91"/>
      <c r="H1448" s="15" t="s">
        <v>37</v>
      </c>
      <c r="I1448" s="91"/>
      <c r="J1448" s="91"/>
      <c r="K1448" s="15" t="s">
        <v>37</v>
      </c>
      <c r="L1448" s="15" t="s">
        <v>37</v>
      </c>
      <c r="M1448" s="91"/>
      <c r="N1448" s="91"/>
      <c r="O1448" s="15" t="s">
        <v>37</v>
      </c>
      <c r="P1448" s="840"/>
      <c r="Q1448" s="439" t="s">
        <v>2646</v>
      </c>
      <c r="R1448" s="92" t="s">
        <v>67</v>
      </c>
      <c r="S1448" s="19"/>
      <c r="T1448" s="19">
        <v>1</v>
      </c>
      <c r="U1448" s="19"/>
      <c r="V1448" s="19"/>
      <c r="X1448" s="143"/>
      <c r="Y1448" s="144"/>
      <c r="AB1448" s="137">
        <f t="shared" si="274"/>
        <v>0</v>
      </c>
      <c r="AC1448" s="137">
        <f t="shared" si="275"/>
        <v>1</v>
      </c>
      <c r="AD1448" s="137">
        <f t="shared" si="276"/>
        <v>0</v>
      </c>
      <c r="AE1448" s="137">
        <f t="shared" si="277"/>
        <v>0</v>
      </c>
      <c r="AF1448" s="137">
        <f t="shared" si="278"/>
        <v>1</v>
      </c>
      <c r="AG1448" s="137">
        <f t="shared" si="279"/>
        <v>1</v>
      </c>
      <c r="AH1448" s="137">
        <f t="shared" si="280"/>
        <v>0</v>
      </c>
      <c r="AI1448" s="137">
        <f t="shared" si="281"/>
        <v>0</v>
      </c>
      <c r="AJ1448" s="137">
        <f t="shared" si="282"/>
        <v>1</v>
      </c>
      <c r="AK1448" s="137">
        <f t="shared" si="283"/>
        <v>0</v>
      </c>
      <c r="AL1448" s="145"/>
      <c r="AM1448" s="133">
        <f t="shared" si="284"/>
        <v>0</v>
      </c>
      <c r="AO1448" s="133">
        <f t="shared" si="285"/>
        <v>0</v>
      </c>
    </row>
    <row r="1449" spans="1:41" s="133" customFormat="1" ht="25.5">
      <c r="A1449" s="594">
        <v>1441</v>
      </c>
      <c r="B1449" s="411" t="s">
        <v>2989</v>
      </c>
      <c r="C1449" s="247" t="s">
        <v>2990</v>
      </c>
      <c r="D1449" s="247" t="s">
        <v>2988</v>
      </c>
      <c r="E1449" s="336" t="s">
        <v>1936</v>
      </c>
      <c r="F1449" s="336" t="s">
        <v>993</v>
      </c>
      <c r="G1449" s="91"/>
      <c r="H1449" s="15" t="s">
        <v>37</v>
      </c>
      <c r="I1449" s="91"/>
      <c r="J1449" s="91"/>
      <c r="K1449" s="15" t="s">
        <v>37</v>
      </c>
      <c r="L1449" s="15" t="s">
        <v>37</v>
      </c>
      <c r="M1449" s="91"/>
      <c r="N1449" s="91"/>
      <c r="O1449" s="15" t="s">
        <v>37</v>
      </c>
      <c r="P1449" s="840"/>
      <c r="Q1449" s="439" t="s">
        <v>2646</v>
      </c>
      <c r="R1449" s="92" t="s">
        <v>67</v>
      </c>
      <c r="S1449" s="19"/>
      <c r="T1449" s="19">
        <v>1</v>
      </c>
      <c r="U1449" s="19"/>
      <c r="V1449" s="19"/>
      <c r="X1449" s="143"/>
      <c r="Y1449" s="144"/>
      <c r="AB1449" s="137">
        <f t="shared" si="274"/>
        <v>0</v>
      </c>
      <c r="AC1449" s="137">
        <f t="shared" si="275"/>
        <v>1</v>
      </c>
      <c r="AD1449" s="137">
        <f t="shared" si="276"/>
        <v>0</v>
      </c>
      <c r="AE1449" s="137">
        <f t="shared" si="277"/>
        <v>0</v>
      </c>
      <c r="AF1449" s="137">
        <f t="shared" si="278"/>
        <v>1</v>
      </c>
      <c r="AG1449" s="137">
        <f t="shared" si="279"/>
        <v>1</v>
      </c>
      <c r="AH1449" s="137">
        <f t="shared" si="280"/>
        <v>0</v>
      </c>
      <c r="AI1449" s="137">
        <f t="shared" si="281"/>
        <v>0</v>
      </c>
      <c r="AJ1449" s="137">
        <f t="shared" si="282"/>
        <v>1</v>
      </c>
      <c r="AK1449" s="137">
        <f t="shared" si="283"/>
        <v>0</v>
      </c>
      <c r="AL1449" s="145"/>
      <c r="AM1449" s="133">
        <f t="shared" si="284"/>
        <v>0</v>
      </c>
      <c r="AO1449" s="133">
        <f t="shared" si="285"/>
        <v>0</v>
      </c>
    </row>
    <row r="1450" spans="1:41" s="133" customFormat="1" ht="25.5">
      <c r="A1450" s="594">
        <v>1442</v>
      </c>
      <c r="B1450" s="411" t="s">
        <v>2991</v>
      </c>
      <c r="C1450" s="247" t="s">
        <v>2960</v>
      </c>
      <c r="D1450" s="247" t="s">
        <v>2992</v>
      </c>
      <c r="E1450" s="336" t="s">
        <v>2884</v>
      </c>
      <c r="F1450" s="336" t="s">
        <v>993</v>
      </c>
      <c r="G1450" s="91"/>
      <c r="H1450" s="15" t="s">
        <v>37</v>
      </c>
      <c r="I1450" s="91"/>
      <c r="J1450" s="91"/>
      <c r="K1450" s="15" t="s">
        <v>37</v>
      </c>
      <c r="L1450" s="15" t="s">
        <v>37</v>
      </c>
      <c r="M1450" s="91"/>
      <c r="N1450" s="91"/>
      <c r="O1450" s="15" t="s">
        <v>37</v>
      </c>
      <c r="P1450" s="840"/>
      <c r="Q1450" s="439" t="s">
        <v>2646</v>
      </c>
      <c r="R1450" s="92" t="s">
        <v>68</v>
      </c>
      <c r="S1450" s="19">
        <v>1</v>
      </c>
      <c r="T1450" s="19"/>
      <c r="U1450" s="19"/>
      <c r="V1450" s="19"/>
      <c r="X1450" s="143"/>
      <c r="Y1450" s="144"/>
      <c r="AB1450" s="137">
        <f t="shared" si="274"/>
        <v>0</v>
      </c>
      <c r="AC1450" s="137">
        <f t="shared" si="275"/>
        <v>1</v>
      </c>
      <c r="AD1450" s="137">
        <f t="shared" si="276"/>
        <v>0</v>
      </c>
      <c r="AE1450" s="137">
        <f t="shared" si="277"/>
        <v>0</v>
      </c>
      <c r="AF1450" s="137">
        <f t="shared" si="278"/>
        <v>1</v>
      </c>
      <c r="AG1450" s="137">
        <f t="shared" si="279"/>
        <v>1</v>
      </c>
      <c r="AH1450" s="137">
        <f t="shared" si="280"/>
        <v>0</v>
      </c>
      <c r="AI1450" s="137">
        <f t="shared" si="281"/>
        <v>0</v>
      </c>
      <c r="AJ1450" s="137">
        <f t="shared" si="282"/>
        <v>1</v>
      </c>
      <c r="AK1450" s="137">
        <f t="shared" si="283"/>
        <v>0</v>
      </c>
      <c r="AL1450" s="145"/>
      <c r="AM1450" s="133">
        <f t="shared" si="284"/>
        <v>0</v>
      </c>
      <c r="AO1450" s="133">
        <f t="shared" si="285"/>
        <v>0</v>
      </c>
    </row>
    <row r="1451" spans="1:41" s="133" customFormat="1" ht="25.5">
      <c r="A1451" s="594">
        <v>1443</v>
      </c>
      <c r="B1451" s="411" t="s">
        <v>2993</v>
      </c>
      <c r="C1451" s="247" t="s">
        <v>2994</v>
      </c>
      <c r="D1451" s="247" t="s">
        <v>2995</v>
      </c>
      <c r="E1451" s="336" t="s">
        <v>1931</v>
      </c>
      <c r="F1451" s="336" t="s">
        <v>993</v>
      </c>
      <c r="G1451" s="91"/>
      <c r="H1451" s="15" t="s">
        <v>37</v>
      </c>
      <c r="I1451" s="91"/>
      <c r="J1451" s="91"/>
      <c r="K1451" s="15" t="s">
        <v>37</v>
      </c>
      <c r="L1451" s="15" t="s">
        <v>37</v>
      </c>
      <c r="M1451" s="91"/>
      <c r="N1451" s="91"/>
      <c r="O1451" s="15" t="s">
        <v>37</v>
      </c>
      <c r="P1451" s="840"/>
      <c r="Q1451" s="439" t="s">
        <v>2646</v>
      </c>
      <c r="R1451" s="92" t="s">
        <v>68</v>
      </c>
      <c r="S1451" s="19">
        <v>1</v>
      </c>
      <c r="T1451" s="19"/>
      <c r="U1451" s="19"/>
      <c r="V1451" s="19"/>
      <c r="X1451" s="143"/>
      <c r="Y1451" s="144"/>
      <c r="AB1451" s="137">
        <f t="shared" si="274"/>
        <v>0</v>
      </c>
      <c r="AC1451" s="137">
        <f t="shared" si="275"/>
        <v>1</v>
      </c>
      <c r="AD1451" s="137">
        <f t="shared" si="276"/>
        <v>0</v>
      </c>
      <c r="AE1451" s="137">
        <f t="shared" si="277"/>
        <v>0</v>
      </c>
      <c r="AF1451" s="137">
        <f t="shared" si="278"/>
        <v>1</v>
      </c>
      <c r="AG1451" s="137">
        <f t="shared" si="279"/>
        <v>1</v>
      </c>
      <c r="AH1451" s="137">
        <f t="shared" si="280"/>
        <v>0</v>
      </c>
      <c r="AI1451" s="137">
        <f t="shared" si="281"/>
        <v>0</v>
      </c>
      <c r="AJ1451" s="137">
        <f t="shared" si="282"/>
        <v>1</v>
      </c>
      <c r="AK1451" s="137">
        <f t="shared" si="283"/>
        <v>0</v>
      </c>
      <c r="AL1451" s="145"/>
      <c r="AM1451" s="133">
        <f t="shared" si="284"/>
        <v>0</v>
      </c>
      <c r="AO1451" s="133">
        <f t="shared" si="285"/>
        <v>0</v>
      </c>
    </row>
    <row r="1452" spans="1:41" s="133" customFormat="1" ht="25.5">
      <c r="A1452" s="594">
        <v>1444</v>
      </c>
      <c r="B1452" s="411" t="s">
        <v>2996</v>
      </c>
      <c r="C1452" s="247" t="s">
        <v>2997</v>
      </c>
      <c r="D1452" s="247" t="s">
        <v>2998</v>
      </c>
      <c r="E1452" s="336" t="s">
        <v>1931</v>
      </c>
      <c r="F1452" s="336" t="s">
        <v>993</v>
      </c>
      <c r="G1452" s="91"/>
      <c r="H1452" s="15" t="s">
        <v>37</v>
      </c>
      <c r="I1452" s="91"/>
      <c r="J1452" s="91"/>
      <c r="K1452" s="15" t="s">
        <v>37</v>
      </c>
      <c r="L1452" s="15" t="s">
        <v>37</v>
      </c>
      <c r="M1452" s="91"/>
      <c r="N1452" s="91"/>
      <c r="O1452" s="15" t="s">
        <v>37</v>
      </c>
      <c r="P1452" s="840"/>
      <c r="Q1452" s="439" t="s">
        <v>2646</v>
      </c>
      <c r="R1452" s="92" t="s">
        <v>68</v>
      </c>
      <c r="S1452" s="19">
        <v>1</v>
      </c>
      <c r="T1452" s="19"/>
      <c r="U1452" s="19"/>
      <c r="V1452" s="19"/>
      <c r="X1452" s="143"/>
      <c r="Y1452" s="144"/>
      <c r="AB1452" s="137">
        <f t="shared" si="274"/>
        <v>0</v>
      </c>
      <c r="AC1452" s="137">
        <f t="shared" si="275"/>
        <v>1</v>
      </c>
      <c r="AD1452" s="137">
        <f t="shared" si="276"/>
        <v>0</v>
      </c>
      <c r="AE1452" s="137">
        <f t="shared" si="277"/>
        <v>0</v>
      </c>
      <c r="AF1452" s="137">
        <f t="shared" si="278"/>
        <v>1</v>
      </c>
      <c r="AG1452" s="137">
        <f t="shared" si="279"/>
        <v>1</v>
      </c>
      <c r="AH1452" s="137">
        <f t="shared" si="280"/>
        <v>0</v>
      </c>
      <c r="AI1452" s="137">
        <f t="shared" si="281"/>
        <v>0</v>
      </c>
      <c r="AJ1452" s="137">
        <f t="shared" si="282"/>
        <v>1</v>
      </c>
      <c r="AK1452" s="137">
        <f t="shared" si="283"/>
        <v>0</v>
      </c>
      <c r="AL1452" s="145"/>
      <c r="AM1452" s="133">
        <f t="shared" si="284"/>
        <v>0</v>
      </c>
      <c r="AO1452" s="133">
        <f t="shared" si="285"/>
        <v>0</v>
      </c>
    </row>
    <row r="1453" spans="1:41" s="133" customFormat="1" ht="25.5">
      <c r="A1453" s="594">
        <v>1445</v>
      </c>
      <c r="B1453" s="411" t="s">
        <v>2999</v>
      </c>
      <c r="C1453" s="247" t="s">
        <v>3000</v>
      </c>
      <c r="D1453" s="247" t="s">
        <v>2998</v>
      </c>
      <c r="E1453" s="336" t="s">
        <v>1931</v>
      </c>
      <c r="F1453" s="336" t="s">
        <v>993</v>
      </c>
      <c r="G1453" s="91"/>
      <c r="H1453" s="15" t="s">
        <v>37</v>
      </c>
      <c r="I1453" s="91"/>
      <c r="J1453" s="91"/>
      <c r="K1453" s="15" t="s">
        <v>37</v>
      </c>
      <c r="L1453" s="15" t="s">
        <v>37</v>
      </c>
      <c r="M1453" s="91"/>
      <c r="N1453" s="91"/>
      <c r="O1453" s="15" t="s">
        <v>37</v>
      </c>
      <c r="P1453" s="840"/>
      <c r="Q1453" s="439" t="s">
        <v>2646</v>
      </c>
      <c r="R1453" s="92" t="s">
        <v>68</v>
      </c>
      <c r="S1453" s="19">
        <v>1</v>
      </c>
      <c r="T1453" s="19"/>
      <c r="U1453" s="19"/>
      <c r="V1453" s="19"/>
      <c r="X1453" s="143"/>
      <c r="Y1453" s="144"/>
      <c r="AB1453" s="137">
        <f t="shared" si="274"/>
        <v>0</v>
      </c>
      <c r="AC1453" s="137">
        <f t="shared" si="275"/>
        <v>1</v>
      </c>
      <c r="AD1453" s="137">
        <f t="shared" si="276"/>
        <v>0</v>
      </c>
      <c r="AE1453" s="137">
        <f t="shared" si="277"/>
        <v>0</v>
      </c>
      <c r="AF1453" s="137">
        <f t="shared" si="278"/>
        <v>1</v>
      </c>
      <c r="AG1453" s="137">
        <f t="shared" si="279"/>
        <v>1</v>
      </c>
      <c r="AH1453" s="137">
        <f t="shared" si="280"/>
        <v>0</v>
      </c>
      <c r="AI1453" s="137">
        <f t="shared" si="281"/>
        <v>0</v>
      </c>
      <c r="AJ1453" s="137">
        <f t="shared" si="282"/>
        <v>1</v>
      </c>
      <c r="AK1453" s="137">
        <f t="shared" si="283"/>
        <v>0</v>
      </c>
      <c r="AL1453" s="145"/>
      <c r="AM1453" s="133">
        <f t="shared" si="284"/>
        <v>0</v>
      </c>
      <c r="AO1453" s="133">
        <f t="shared" si="285"/>
        <v>0</v>
      </c>
    </row>
    <row r="1454" spans="1:41" s="133" customFormat="1" ht="25.5">
      <c r="A1454" s="594">
        <v>1446</v>
      </c>
      <c r="B1454" s="411" t="s">
        <v>3001</v>
      </c>
      <c r="C1454" s="247" t="s">
        <v>3002</v>
      </c>
      <c r="D1454" s="247" t="s">
        <v>3003</v>
      </c>
      <c r="E1454" s="336" t="s">
        <v>2909</v>
      </c>
      <c r="F1454" s="336" t="s">
        <v>993</v>
      </c>
      <c r="G1454" s="91"/>
      <c r="H1454" s="15" t="s">
        <v>37</v>
      </c>
      <c r="I1454" s="91"/>
      <c r="J1454" s="91"/>
      <c r="K1454" s="15" t="s">
        <v>37</v>
      </c>
      <c r="L1454" s="15" t="s">
        <v>37</v>
      </c>
      <c r="M1454" s="91"/>
      <c r="N1454" s="91"/>
      <c r="O1454" s="15" t="s">
        <v>37</v>
      </c>
      <c r="P1454" s="840"/>
      <c r="Q1454" s="439" t="s">
        <v>2646</v>
      </c>
      <c r="R1454" s="92" t="s">
        <v>68</v>
      </c>
      <c r="S1454" s="19">
        <v>1</v>
      </c>
      <c r="T1454" s="19"/>
      <c r="U1454" s="19"/>
      <c r="V1454" s="19"/>
      <c r="X1454" s="143"/>
      <c r="Y1454" s="144"/>
      <c r="AB1454" s="137">
        <f t="shared" si="274"/>
        <v>0</v>
      </c>
      <c r="AC1454" s="137">
        <f t="shared" si="275"/>
        <v>1</v>
      </c>
      <c r="AD1454" s="137">
        <f t="shared" si="276"/>
        <v>0</v>
      </c>
      <c r="AE1454" s="137">
        <f t="shared" si="277"/>
        <v>0</v>
      </c>
      <c r="AF1454" s="137">
        <f t="shared" si="278"/>
        <v>1</v>
      </c>
      <c r="AG1454" s="137">
        <f t="shared" si="279"/>
        <v>1</v>
      </c>
      <c r="AH1454" s="137">
        <f t="shared" si="280"/>
        <v>0</v>
      </c>
      <c r="AI1454" s="137">
        <f t="shared" si="281"/>
        <v>0</v>
      </c>
      <c r="AJ1454" s="137">
        <f t="shared" si="282"/>
        <v>1</v>
      </c>
      <c r="AK1454" s="137">
        <f t="shared" si="283"/>
        <v>0</v>
      </c>
      <c r="AL1454" s="145"/>
      <c r="AM1454" s="133">
        <f t="shared" si="284"/>
        <v>0</v>
      </c>
      <c r="AO1454" s="133">
        <f t="shared" si="285"/>
        <v>0</v>
      </c>
    </row>
    <row r="1455" spans="1:41" s="133" customFormat="1" ht="31.5" customHeight="1">
      <c r="A1455" s="594">
        <v>1447</v>
      </c>
      <c r="B1455" s="32" t="s">
        <v>3004</v>
      </c>
      <c r="C1455" s="247" t="s">
        <v>3005</v>
      </c>
      <c r="D1455" s="247" t="s">
        <v>2082</v>
      </c>
      <c r="E1455" s="296">
        <v>2006</v>
      </c>
      <c r="F1455" s="296">
        <v>7</v>
      </c>
      <c r="G1455" s="91"/>
      <c r="H1455" s="91"/>
      <c r="I1455" s="15" t="s">
        <v>37</v>
      </c>
      <c r="J1455" s="15"/>
      <c r="K1455" s="91"/>
      <c r="L1455" s="91"/>
      <c r="M1455" s="91"/>
      <c r="N1455" s="91"/>
      <c r="O1455" s="91"/>
      <c r="P1455" s="840"/>
      <c r="Q1455" s="439" t="s">
        <v>2646</v>
      </c>
      <c r="R1455" s="92" t="s">
        <v>68</v>
      </c>
      <c r="S1455" s="19">
        <v>1</v>
      </c>
      <c r="T1455" s="19"/>
      <c r="U1455" s="19"/>
      <c r="V1455" s="19"/>
      <c r="X1455" s="143"/>
      <c r="Y1455" s="144"/>
      <c r="AB1455" s="137">
        <f t="shared" si="274"/>
        <v>0</v>
      </c>
      <c r="AC1455" s="137">
        <f t="shared" si="275"/>
        <v>0</v>
      </c>
      <c r="AD1455" s="137">
        <f t="shared" si="276"/>
        <v>1</v>
      </c>
      <c r="AE1455" s="137">
        <f t="shared" si="277"/>
        <v>0</v>
      </c>
      <c r="AF1455" s="137">
        <f t="shared" si="278"/>
        <v>0</v>
      </c>
      <c r="AG1455" s="137">
        <f t="shared" si="279"/>
        <v>0</v>
      </c>
      <c r="AH1455" s="137">
        <f t="shared" si="280"/>
        <v>0</v>
      </c>
      <c r="AI1455" s="137">
        <f t="shared" si="281"/>
        <v>0</v>
      </c>
      <c r="AJ1455" s="137">
        <f t="shared" si="282"/>
        <v>0</v>
      </c>
      <c r="AK1455" s="137">
        <f t="shared" si="283"/>
        <v>0</v>
      </c>
      <c r="AL1455" s="145"/>
      <c r="AM1455" s="133">
        <f t="shared" si="284"/>
        <v>0</v>
      </c>
      <c r="AO1455" s="133">
        <f t="shared" si="285"/>
        <v>0</v>
      </c>
    </row>
    <row r="1456" spans="1:41" s="133" customFormat="1" ht="31.5" customHeight="1">
      <c r="A1456" s="594">
        <v>1448</v>
      </c>
      <c r="B1456" s="32" t="s">
        <v>3006</v>
      </c>
      <c r="C1456" s="247" t="s">
        <v>3007</v>
      </c>
      <c r="D1456" s="247" t="s">
        <v>2808</v>
      </c>
      <c r="E1456" s="296">
        <v>2009</v>
      </c>
      <c r="F1456" s="296">
        <v>7</v>
      </c>
      <c r="G1456" s="91"/>
      <c r="H1456" s="91"/>
      <c r="I1456" s="15" t="s">
        <v>37</v>
      </c>
      <c r="J1456" s="15"/>
      <c r="K1456" s="91"/>
      <c r="L1456" s="91"/>
      <c r="M1456" s="91"/>
      <c r="N1456" s="91"/>
      <c r="O1456" s="91"/>
      <c r="P1456" s="840"/>
      <c r="Q1456" s="439" t="s">
        <v>2646</v>
      </c>
      <c r="R1456" s="92" t="s">
        <v>68</v>
      </c>
      <c r="S1456" s="19">
        <v>1</v>
      </c>
      <c r="T1456" s="19"/>
      <c r="U1456" s="19"/>
      <c r="V1456" s="19"/>
      <c r="X1456" s="143"/>
      <c r="Y1456" s="144"/>
      <c r="AB1456" s="137">
        <f t="shared" si="274"/>
        <v>0</v>
      </c>
      <c r="AC1456" s="137">
        <f t="shared" si="275"/>
        <v>0</v>
      </c>
      <c r="AD1456" s="137">
        <f t="shared" si="276"/>
        <v>1</v>
      </c>
      <c r="AE1456" s="137">
        <f t="shared" si="277"/>
        <v>0</v>
      </c>
      <c r="AF1456" s="137">
        <f t="shared" si="278"/>
        <v>0</v>
      </c>
      <c r="AG1456" s="137">
        <f t="shared" si="279"/>
        <v>0</v>
      </c>
      <c r="AH1456" s="137">
        <f t="shared" si="280"/>
        <v>0</v>
      </c>
      <c r="AI1456" s="137">
        <f t="shared" si="281"/>
        <v>0</v>
      </c>
      <c r="AJ1456" s="137">
        <f t="shared" si="282"/>
        <v>0</v>
      </c>
      <c r="AK1456" s="137">
        <f t="shared" si="283"/>
        <v>0</v>
      </c>
      <c r="AL1456" s="145"/>
      <c r="AM1456" s="133">
        <f t="shared" si="284"/>
        <v>0</v>
      </c>
      <c r="AO1456" s="133">
        <f t="shared" si="285"/>
        <v>0</v>
      </c>
    </row>
    <row r="1457" spans="1:41" s="133" customFormat="1" ht="31.5" customHeight="1">
      <c r="A1457" s="594">
        <v>1449</v>
      </c>
      <c r="B1457" s="32" t="s">
        <v>3008</v>
      </c>
      <c r="C1457" s="247" t="s">
        <v>3009</v>
      </c>
      <c r="D1457" s="247" t="s">
        <v>3010</v>
      </c>
      <c r="E1457" s="296">
        <v>2012</v>
      </c>
      <c r="F1457" s="296">
        <v>12</v>
      </c>
      <c r="G1457" s="91"/>
      <c r="H1457" s="91"/>
      <c r="I1457" s="15" t="s">
        <v>37</v>
      </c>
      <c r="J1457" s="13" t="s">
        <v>37</v>
      </c>
      <c r="K1457" s="91"/>
      <c r="L1457" s="91"/>
      <c r="M1457" s="91"/>
      <c r="N1457" s="91"/>
      <c r="O1457" s="91"/>
      <c r="P1457" s="840"/>
      <c r="Q1457" s="439" t="s">
        <v>2646</v>
      </c>
      <c r="R1457" s="92" t="s">
        <v>68</v>
      </c>
      <c r="S1457" s="19">
        <v>1</v>
      </c>
      <c r="T1457" s="19"/>
      <c r="U1457" s="19"/>
      <c r="V1457" s="19"/>
      <c r="X1457" s="143"/>
      <c r="Y1457" s="144"/>
      <c r="AB1457" s="137">
        <f t="shared" si="274"/>
        <v>0</v>
      </c>
      <c r="AC1457" s="137">
        <f t="shared" si="275"/>
        <v>0</v>
      </c>
      <c r="AD1457" s="137">
        <f t="shared" si="276"/>
        <v>1</v>
      </c>
      <c r="AE1457" s="137">
        <f t="shared" si="277"/>
        <v>1</v>
      </c>
      <c r="AF1457" s="137">
        <f t="shared" si="278"/>
        <v>0</v>
      </c>
      <c r="AG1457" s="137">
        <f t="shared" si="279"/>
        <v>0</v>
      </c>
      <c r="AH1457" s="137">
        <f t="shared" si="280"/>
        <v>0</v>
      </c>
      <c r="AI1457" s="137">
        <f t="shared" si="281"/>
        <v>0</v>
      </c>
      <c r="AJ1457" s="137">
        <f t="shared" si="282"/>
        <v>0</v>
      </c>
      <c r="AK1457" s="137">
        <f t="shared" si="283"/>
        <v>0</v>
      </c>
      <c r="AL1457" s="145"/>
      <c r="AM1457" s="133">
        <f t="shared" si="284"/>
        <v>0</v>
      </c>
      <c r="AO1457" s="133">
        <f t="shared" si="285"/>
        <v>0</v>
      </c>
    </row>
    <row r="1458" spans="1:41" s="133" customFormat="1" ht="31.5" customHeight="1">
      <c r="A1458" s="594">
        <v>1450</v>
      </c>
      <c r="B1458" s="32" t="s">
        <v>3011</v>
      </c>
      <c r="C1458" s="247" t="s">
        <v>3012</v>
      </c>
      <c r="D1458" s="247" t="s">
        <v>2808</v>
      </c>
      <c r="E1458" s="296">
        <v>2011</v>
      </c>
      <c r="F1458" s="296">
        <v>6</v>
      </c>
      <c r="G1458" s="91"/>
      <c r="H1458" s="91"/>
      <c r="I1458" s="91"/>
      <c r="J1458" s="13" t="s">
        <v>37</v>
      </c>
      <c r="K1458" s="91"/>
      <c r="L1458" s="91"/>
      <c r="M1458" s="91"/>
      <c r="N1458" s="91"/>
      <c r="O1458" s="91"/>
      <c r="P1458" s="840"/>
      <c r="Q1458" s="439" t="s">
        <v>2646</v>
      </c>
      <c r="R1458" s="92" t="s">
        <v>68</v>
      </c>
      <c r="S1458" s="19">
        <v>1</v>
      </c>
      <c r="T1458" s="19"/>
      <c r="U1458" s="19"/>
      <c r="V1458" s="19"/>
      <c r="X1458" s="143"/>
      <c r="Y1458" s="144"/>
      <c r="AB1458" s="137">
        <f t="shared" si="274"/>
        <v>0</v>
      </c>
      <c r="AC1458" s="137">
        <f t="shared" si="275"/>
        <v>0</v>
      </c>
      <c r="AD1458" s="137">
        <f t="shared" si="276"/>
        <v>0</v>
      </c>
      <c r="AE1458" s="137">
        <f t="shared" si="277"/>
        <v>1</v>
      </c>
      <c r="AF1458" s="137">
        <f t="shared" si="278"/>
        <v>0</v>
      </c>
      <c r="AG1458" s="137">
        <f t="shared" si="279"/>
        <v>0</v>
      </c>
      <c r="AH1458" s="137">
        <f t="shared" si="280"/>
        <v>0</v>
      </c>
      <c r="AI1458" s="137">
        <f t="shared" si="281"/>
        <v>0</v>
      </c>
      <c r="AJ1458" s="137">
        <f t="shared" si="282"/>
        <v>0</v>
      </c>
      <c r="AK1458" s="137">
        <f t="shared" si="283"/>
        <v>0</v>
      </c>
      <c r="AL1458" s="145"/>
      <c r="AM1458" s="133">
        <f t="shared" si="284"/>
        <v>0</v>
      </c>
      <c r="AO1458" s="133">
        <f t="shared" si="285"/>
        <v>0</v>
      </c>
    </row>
    <row r="1459" spans="1:41" s="133" customFormat="1" ht="31.5" customHeight="1">
      <c r="A1459" s="594">
        <v>1451</v>
      </c>
      <c r="B1459" s="32" t="s">
        <v>3013</v>
      </c>
      <c r="C1459" s="247" t="s">
        <v>3009</v>
      </c>
      <c r="D1459" s="247" t="s">
        <v>2082</v>
      </c>
      <c r="E1459" s="296">
        <v>2010</v>
      </c>
      <c r="F1459" s="296">
        <v>5</v>
      </c>
      <c r="G1459" s="91"/>
      <c r="H1459" s="91"/>
      <c r="I1459" s="91"/>
      <c r="J1459" s="13" t="s">
        <v>37</v>
      </c>
      <c r="K1459" s="91"/>
      <c r="L1459" s="91"/>
      <c r="M1459" s="91"/>
      <c r="N1459" s="91"/>
      <c r="O1459" s="91"/>
      <c r="P1459" s="840"/>
      <c r="Q1459" s="439" t="s">
        <v>2646</v>
      </c>
      <c r="R1459" s="92" t="s">
        <v>68</v>
      </c>
      <c r="S1459" s="19">
        <v>1</v>
      </c>
      <c r="T1459" s="19"/>
      <c r="U1459" s="19"/>
      <c r="V1459" s="19"/>
      <c r="X1459" s="143"/>
      <c r="Y1459" s="144"/>
      <c r="AB1459" s="137">
        <f t="shared" si="274"/>
        <v>0</v>
      </c>
      <c r="AC1459" s="137">
        <f t="shared" si="275"/>
        <v>0</v>
      </c>
      <c r="AD1459" s="137">
        <f t="shared" si="276"/>
        <v>0</v>
      </c>
      <c r="AE1459" s="137">
        <f t="shared" si="277"/>
        <v>1</v>
      </c>
      <c r="AF1459" s="137">
        <f t="shared" si="278"/>
        <v>0</v>
      </c>
      <c r="AG1459" s="137">
        <f t="shared" si="279"/>
        <v>0</v>
      </c>
      <c r="AH1459" s="137">
        <f t="shared" si="280"/>
        <v>0</v>
      </c>
      <c r="AI1459" s="137">
        <f t="shared" si="281"/>
        <v>0</v>
      </c>
      <c r="AJ1459" s="137">
        <f t="shared" si="282"/>
        <v>0</v>
      </c>
      <c r="AK1459" s="137">
        <f t="shared" si="283"/>
        <v>0</v>
      </c>
      <c r="AL1459" s="145"/>
      <c r="AM1459" s="133">
        <f t="shared" si="284"/>
        <v>0</v>
      </c>
      <c r="AO1459" s="133">
        <f t="shared" si="285"/>
        <v>0</v>
      </c>
    </row>
    <row r="1460" spans="1:41" s="133" customFormat="1" ht="31.5" customHeight="1">
      <c r="A1460" s="594">
        <v>1452</v>
      </c>
      <c r="B1460" s="32" t="s">
        <v>3014</v>
      </c>
      <c r="C1460" s="247" t="s">
        <v>3009</v>
      </c>
      <c r="D1460" s="247" t="s">
        <v>2808</v>
      </c>
      <c r="E1460" s="296">
        <v>2010</v>
      </c>
      <c r="F1460" s="296">
        <v>5</v>
      </c>
      <c r="G1460" s="91"/>
      <c r="H1460" s="91"/>
      <c r="I1460" s="91"/>
      <c r="J1460" s="13" t="s">
        <v>37</v>
      </c>
      <c r="K1460" s="91"/>
      <c r="L1460" s="91"/>
      <c r="M1460" s="91"/>
      <c r="N1460" s="91"/>
      <c r="O1460" s="91"/>
      <c r="P1460" s="840"/>
      <c r="Q1460" s="439" t="s">
        <v>2646</v>
      </c>
      <c r="R1460" s="92" t="s">
        <v>68</v>
      </c>
      <c r="S1460" s="19">
        <v>1</v>
      </c>
      <c r="T1460" s="19"/>
      <c r="U1460" s="19"/>
      <c r="V1460" s="19"/>
      <c r="X1460" s="143"/>
      <c r="Y1460" s="144"/>
      <c r="AB1460" s="137">
        <f t="shared" si="274"/>
        <v>0</v>
      </c>
      <c r="AC1460" s="137">
        <f t="shared" si="275"/>
        <v>0</v>
      </c>
      <c r="AD1460" s="137">
        <f t="shared" si="276"/>
        <v>0</v>
      </c>
      <c r="AE1460" s="137">
        <f t="shared" si="277"/>
        <v>1</v>
      </c>
      <c r="AF1460" s="137">
        <f t="shared" si="278"/>
        <v>0</v>
      </c>
      <c r="AG1460" s="137">
        <f t="shared" si="279"/>
        <v>0</v>
      </c>
      <c r="AH1460" s="137">
        <f t="shared" si="280"/>
        <v>0</v>
      </c>
      <c r="AI1460" s="137">
        <f t="shared" si="281"/>
        <v>0</v>
      </c>
      <c r="AJ1460" s="137">
        <f t="shared" si="282"/>
        <v>0</v>
      </c>
      <c r="AK1460" s="137">
        <f t="shared" si="283"/>
        <v>0</v>
      </c>
      <c r="AL1460" s="145"/>
      <c r="AM1460" s="133">
        <f t="shared" si="284"/>
        <v>0</v>
      </c>
      <c r="AO1460" s="133">
        <f t="shared" si="285"/>
        <v>0</v>
      </c>
    </row>
    <row r="1461" spans="1:41" s="133" customFormat="1" ht="31.5" customHeight="1">
      <c r="A1461" s="594">
        <v>1453</v>
      </c>
      <c r="B1461" s="32" t="s">
        <v>3015</v>
      </c>
      <c r="C1461" s="247" t="s">
        <v>3009</v>
      </c>
      <c r="D1461" s="247" t="s">
        <v>2808</v>
      </c>
      <c r="E1461" s="296">
        <v>2009</v>
      </c>
      <c r="F1461" s="296">
        <v>4</v>
      </c>
      <c r="G1461" s="91"/>
      <c r="H1461" s="91"/>
      <c r="I1461" s="91"/>
      <c r="J1461" s="13" t="s">
        <v>37</v>
      </c>
      <c r="K1461" s="91"/>
      <c r="L1461" s="91"/>
      <c r="M1461" s="91"/>
      <c r="N1461" s="91"/>
      <c r="O1461" s="91"/>
      <c r="P1461" s="840"/>
      <c r="Q1461" s="439" t="s">
        <v>2646</v>
      </c>
      <c r="R1461" s="92" t="s">
        <v>68</v>
      </c>
      <c r="S1461" s="19">
        <v>1</v>
      </c>
      <c r="T1461" s="19"/>
      <c r="U1461" s="19"/>
      <c r="V1461" s="19"/>
      <c r="X1461" s="143"/>
      <c r="Y1461" s="144"/>
      <c r="AB1461" s="137">
        <f t="shared" si="274"/>
        <v>0</v>
      </c>
      <c r="AC1461" s="137">
        <f t="shared" si="275"/>
        <v>0</v>
      </c>
      <c r="AD1461" s="137">
        <f t="shared" si="276"/>
        <v>0</v>
      </c>
      <c r="AE1461" s="137">
        <f t="shared" si="277"/>
        <v>1</v>
      </c>
      <c r="AF1461" s="137">
        <f t="shared" si="278"/>
        <v>0</v>
      </c>
      <c r="AG1461" s="137">
        <f t="shared" si="279"/>
        <v>0</v>
      </c>
      <c r="AH1461" s="137">
        <f t="shared" si="280"/>
        <v>0</v>
      </c>
      <c r="AI1461" s="137">
        <f t="shared" si="281"/>
        <v>0</v>
      </c>
      <c r="AJ1461" s="137">
        <f t="shared" si="282"/>
        <v>0</v>
      </c>
      <c r="AK1461" s="137">
        <f t="shared" si="283"/>
        <v>0</v>
      </c>
      <c r="AL1461" s="145"/>
      <c r="AM1461" s="133">
        <f t="shared" si="284"/>
        <v>0</v>
      </c>
      <c r="AO1461" s="133">
        <f t="shared" si="285"/>
        <v>0</v>
      </c>
    </row>
    <row r="1462" spans="1:41" s="133" customFormat="1" ht="31.5" customHeight="1">
      <c r="A1462" s="594">
        <v>1454</v>
      </c>
      <c r="B1462" s="32" t="s">
        <v>3016</v>
      </c>
      <c r="C1462" s="247" t="s">
        <v>3017</v>
      </c>
      <c r="D1462" s="247" t="s">
        <v>2808</v>
      </c>
      <c r="E1462" s="296">
        <v>2009</v>
      </c>
      <c r="F1462" s="296">
        <v>4</v>
      </c>
      <c r="G1462" s="91"/>
      <c r="H1462" s="91"/>
      <c r="I1462" s="91"/>
      <c r="J1462" s="13" t="s">
        <v>37</v>
      </c>
      <c r="K1462" s="91"/>
      <c r="L1462" s="91"/>
      <c r="M1462" s="91"/>
      <c r="N1462" s="91"/>
      <c r="O1462" s="91"/>
      <c r="P1462" s="840"/>
      <c r="Q1462" s="439" t="s">
        <v>2646</v>
      </c>
      <c r="R1462" s="92" t="s">
        <v>68</v>
      </c>
      <c r="S1462" s="19">
        <v>1</v>
      </c>
      <c r="T1462" s="19"/>
      <c r="U1462" s="19"/>
      <c r="V1462" s="19"/>
      <c r="X1462" s="143"/>
      <c r="Y1462" s="144"/>
      <c r="AB1462" s="137">
        <f t="shared" si="274"/>
        <v>0</v>
      </c>
      <c r="AC1462" s="137">
        <f t="shared" si="275"/>
        <v>0</v>
      </c>
      <c r="AD1462" s="137">
        <f t="shared" si="276"/>
        <v>0</v>
      </c>
      <c r="AE1462" s="137">
        <f t="shared" si="277"/>
        <v>1</v>
      </c>
      <c r="AF1462" s="137">
        <f t="shared" si="278"/>
        <v>0</v>
      </c>
      <c r="AG1462" s="137">
        <f t="shared" si="279"/>
        <v>0</v>
      </c>
      <c r="AH1462" s="137">
        <f t="shared" si="280"/>
        <v>0</v>
      </c>
      <c r="AI1462" s="137">
        <f t="shared" si="281"/>
        <v>0</v>
      </c>
      <c r="AJ1462" s="137">
        <f t="shared" si="282"/>
        <v>0</v>
      </c>
      <c r="AK1462" s="137">
        <f t="shared" si="283"/>
        <v>0</v>
      </c>
      <c r="AL1462" s="145"/>
      <c r="AM1462" s="133">
        <f t="shared" si="284"/>
        <v>0</v>
      </c>
      <c r="AO1462" s="133">
        <f t="shared" si="285"/>
        <v>0</v>
      </c>
    </row>
    <row r="1463" spans="1:41" s="133" customFormat="1" ht="31.5" customHeight="1">
      <c r="A1463" s="594">
        <v>1455</v>
      </c>
      <c r="B1463" s="32" t="s">
        <v>3018</v>
      </c>
      <c r="C1463" s="247" t="s">
        <v>3009</v>
      </c>
      <c r="D1463" s="247" t="s">
        <v>2808</v>
      </c>
      <c r="E1463" s="296"/>
      <c r="F1463" s="296"/>
      <c r="G1463" s="13" t="s">
        <v>37</v>
      </c>
      <c r="H1463" s="91"/>
      <c r="I1463" s="91"/>
      <c r="J1463" s="13" t="s">
        <v>37</v>
      </c>
      <c r="K1463" s="91"/>
      <c r="L1463" s="91"/>
      <c r="M1463" s="91"/>
      <c r="N1463" s="91"/>
      <c r="O1463" s="91"/>
      <c r="P1463" s="840"/>
      <c r="Q1463" s="439" t="s">
        <v>2646</v>
      </c>
      <c r="R1463" s="92" t="s">
        <v>68</v>
      </c>
      <c r="S1463" s="19"/>
      <c r="T1463" s="19"/>
      <c r="U1463" s="19">
        <v>1</v>
      </c>
      <c r="V1463" s="19"/>
      <c r="X1463" s="143"/>
      <c r="Y1463" s="144"/>
      <c r="AB1463" s="137">
        <f t="shared" si="274"/>
        <v>1</v>
      </c>
      <c r="AC1463" s="137">
        <f t="shared" si="275"/>
        <v>0</v>
      </c>
      <c r="AD1463" s="137">
        <f t="shared" si="276"/>
        <v>0</v>
      </c>
      <c r="AE1463" s="137">
        <f t="shared" si="277"/>
        <v>1</v>
      </c>
      <c r="AF1463" s="137">
        <f t="shared" si="278"/>
        <v>0</v>
      </c>
      <c r="AG1463" s="137">
        <f t="shared" si="279"/>
        <v>0</v>
      </c>
      <c r="AH1463" s="137">
        <f t="shared" si="280"/>
        <v>0</v>
      </c>
      <c r="AI1463" s="137">
        <f t="shared" si="281"/>
        <v>0</v>
      </c>
      <c r="AJ1463" s="137">
        <f t="shared" si="282"/>
        <v>0</v>
      </c>
      <c r="AK1463" s="137">
        <f t="shared" si="283"/>
        <v>0</v>
      </c>
      <c r="AL1463" s="145"/>
      <c r="AM1463" s="133">
        <f t="shared" si="284"/>
        <v>0</v>
      </c>
      <c r="AO1463" s="133">
        <f t="shared" si="285"/>
        <v>0</v>
      </c>
    </row>
    <row r="1464" spans="1:41" s="133" customFormat="1" ht="38.25">
      <c r="A1464" s="594">
        <v>1456</v>
      </c>
      <c r="B1464" s="222" t="s">
        <v>3019</v>
      </c>
      <c r="C1464" s="247" t="s">
        <v>3020</v>
      </c>
      <c r="D1464" s="247" t="s">
        <v>3021</v>
      </c>
      <c r="E1464" s="331">
        <v>2003</v>
      </c>
      <c r="F1464" s="331">
        <v>9</v>
      </c>
      <c r="G1464" s="42"/>
      <c r="H1464" s="43"/>
      <c r="I1464" s="19" t="s">
        <v>37</v>
      </c>
      <c r="J1464" s="19"/>
      <c r="K1464" s="19"/>
      <c r="L1464" s="19"/>
      <c r="M1464" s="19"/>
      <c r="N1464" s="19"/>
      <c r="O1464" s="19"/>
      <c r="P1464" s="840" t="s">
        <v>3022</v>
      </c>
      <c r="Q1464" s="439" t="s">
        <v>2638</v>
      </c>
      <c r="R1464" s="92" t="s">
        <v>68</v>
      </c>
      <c r="S1464" s="19"/>
      <c r="T1464" s="19"/>
      <c r="U1464" s="19"/>
      <c r="V1464" s="19">
        <v>1</v>
      </c>
      <c r="X1464" s="143"/>
      <c r="Y1464" s="144"/>
      <c r="AB1464" s="137">
        <f t="shared" si="274"/>
        <v>0</v>
      </c>
      <c r="AC1464" s="137">
        <f t="shared" si="275"/>
        <v>0</v>
      </c>
      <c r="AD1464" s="137">
        <f t="shared" si="276"/>
        <v>1</v>
      </c>
      <c r="AE1464" s="137">
        <f t="shared" si="277"/>
        <v>0</v>
      </c>
      <c r="AF1464" s="137">
        <f t="shared" si="278"/>
        <v>0</v>
      </c>
      <c r="AG1464" s="137">
        <f t="shared" si="279"/>
        <v>0</v>
      </c>
      <c r="AH1464" s="137">
        <f t="shared" si="280"/>
        <v>0</v>
      </c>
      <c r="AI1464" s="137">
        <f t="shared" si="281"/>
        <v>0</v>
      </c>
      <c r="AJ1464" s="137">
        <f t="shared" si="282"/>
        <v>0</v>
      </c>
      <c r="AK1464" s="137">
        <f t="shared" si="283"/>
        <v>1</v>
      </c>
      <c r="AL1464" s="145"/>
      <c r="AM1464" s="133">
        <f t="shared" si="284"/>
        <v>0</v>
      </c>
      <c r="AO1464" s="133">
        <f t="shared" si="285"/>
        <v>1</v>
      </c>
    </row>
    <row r="1465" spans="1:41" s="133" customFormat="1" ht="38.25">
      <c r="A1465" s="594">
        <v>1457</v>
      </c>
      <c r="B1465" s="222" t="s">
        <v>3023</v>
      </c>
      <c r="C1465" s="247" t="s">
        <v>3024</v>
      </c>
      <c r="D1465" s="247" t="s">
        <v>3025</v>
      </c>
      <c r="E1465" s="331">
        <v>2016</v>
      </c>
      <c r="F1465" s="331">
        <v>10</v>
      </c>
      <c r="G1465" s="42"/>
      <c r="H1465" s="43"/>
      <c r="I1465" s="19" t="s">
        <v>37</v>
      </c>
      <c r="J1465" s="19"/>
      <c r="K1465" s="19"/>
      <c r="L1465" s="19"/>
      <c r="M1465" s="19"/>
      <c r="N1465" s="19"/>
      <c r="O1465" s="19"/>
      <c r="P1465" s="840"/>
      <c r="Q1465" s="439" t="s">
        <v>2638</v>
      </c>
      <c r="R1465" s="92" t="s">
        <v>68</v>
      </c>
      <c r="S1465" s="19"/>
      <c r="T1465" s="19">
        <v>1</v>
      </c>
      <c r="U1465" s="19"/>
      <c r="V1465" s="19"/>
      <c r="X1465" s="143"/>
      <c r="Y1465" s="144"/>
      <c r="AB1465" s="137">
        <f t="shared" si="274"/>
        <v>0</v>
      </c>
      <c r="AC1465" s="137">
        <f t="shared" si="275"/>
        <v>0</v>
      </c>
      <c r="AD1465" s="137">
        <f t="shared" si="276"/>
        <v>1</v>
      </c>
      <c r="AE1465" s="137">
        <f t="shared" si="277"/>
        <v>0</v>
      </c>
      <c r="AF1465" s="137">
        <f t="shared" si="278"/>
        <v>0</v>
      </c>
      <c r="AG1465" s="137">
        <f t="shared" si="279"/>
        <v>0</v>
      </c>
      <c r="AH1465" s="137">
        <f t="shared" si="280"/>
        <v>0</v>
      </c>
      <c r="AI1465" s="137">
        <f t="shared" si="281"/>
        <v>0</v>
      </c>
      <c r="AJ1465" s="137">
        <f t="shared" si="282"/>
        <v>0</v>
      </c>
      <c r="AK1465" s="137">
        <f t="shared" si="283"/>
        <v>0</v>
      </c>
      <c r="AL1465" s="145"/>
      <c r="AM1465" s="133">
        <f t="shared" si="284"/>
        <v>0</v>
      </c>
      <c r="AO1465" s="133">
        <f t="shared" si="285"/>
        <v>0</v>
      </c>
    </row>
    <row r="1466" spans="1:41" s="133" customFormat="1" ht="38.25">
      <c r="A1466" s="594">
        <v>1458</v>
      </c>
      <c r="B1466" s="371" t="s">
        <v>3026</v>
      </c>
      <c r="C1466" s="247" t="s">
        <v>3027</v>
      </c>
      <c r="D1466" s="247" t="s">
        <v>3028</v>
      </c>
      <c r="E1466" s="776" t="s">
        <v>1931</v>
      </c>
      <c r="F1466" s="337">
        <v>7</v>
      </c>
      <c r="G1466" s="96"/>
      <c r="H1466" s="92"/>
      <c r="I1466" s="10"/>
      <c r="J1466" s="10"/>
      <c r="K1466" s="10"/>
      <c r="L1466" s="10"/>
      <c r="M1466" s="10"/>
      <c r="N1466" s="10"/>
      <c r="O1466" s="10"/>
      <c r="P1466" s="840"/>
      <c r="Q1466" s="439" t="s">
        <v>2638</v>
      </c>
      <c r="R1466" s="92" t="s">
        <v>68</v>
      </c>
      <c r="S1466" s="19">
        <v>1</v>
      </c>
      <c r="T1466" s="19"/>
      <c r="U1466" s="19"/>
      <c r="V1466" s="19"/>
      <c r="X1466" s="143"/>
      <c r="Y1466" s="144"/>
      <c r="AB1466" s="137">
        <f t="shared" si="274"/>
        <v>0</v>
      </c>
      <c r="AC1466" s="137">
        <f t="shared" si="275"/>
        <v>0</v>
      </c>
      <c r="AD1466" s="137">
        <f t="shared" si="276"/>
        <v>0</v>
      </c>
      <c r="AE1466" s="137">
        <f t="shared" si="277"/>
        <v>0</v>
      </c>
      <c r="AF1466" s="137">
        <f t="shared" si="278"/>
        <v>0</v>
      </c>
      <c r="AG1466" s="137">
        <f t="shared" si="279"/>
        <v>0</v>
      </c>
      <c r="AH1466" s="137">
        <f t="shared" si="280"/>
        <v>0</v>
      </c>
      <c r="AI1466" s="137">
        <f t="shared" si="281"/>
        <v>0</v>
      </c>
      <c r="AJ1466" s="137">
        <f t="shared" si="282"/>
        <v>0</v>
      </c>
      <c r="AK1466" s="137">
        <f t="shared" si="283"/>
        <v>0</v>
      </c>
      <c r="AL1466" s="145"/>
      <c r="AM1466" s="133">
        <f t="shared" si="284"/>
        <v>0</v>
      </c>
      <c r="AO1466" s="133">
        <f t="shared" si="285"/>
        <v>0</v>
      </c>
    </row>
    <row r="1467" spans="1:41" s="133" customFormat="1" ht="36.75" customHeight="1">
      <c r="A1467" s="594">
        <v>1459</v>
      </c>
      <c r="B1467" s="371" t="s">
        <v>3029</v>
      </c>
      <c r="C1467" s="247" t="s">
        <v>3030</v>
      </c>
      <c r="D1467" s="247" t="s">
        <v>3031</v>
      </c>
      <c r="E1467" s="776" t="s">
        <v>2867</v>
      </c>
      <c r="F1467" s="337">
        <v>7</v>
      </c>
      <c r="G1467" s="41" t="s">
        <v>37</v>
      </c>
      <c r="H1467" s="43"/>
      <c r="I1467" s="19" t="s">
        <v>37</v>
      </c>
      <c r="J1467" s="19"/>
      <c r="K1467" s="19" t="s">
        <v>37</v>
      </c>
      <c r="L1467" s="19"/>
      <c r="M1467" s="19"/>
      <c r="N1467" s="19"/>
      <c r="O1467" s="19" t="s">
        <v>37</v>
      </c>
      <c r="P1467" s="840"/>
      <c r="Q1467" s="439" t="s">
        <v>2638</v>
      </c>
      <c r="R1467" s="92" t="s">
        <v>68</v>
      </c>
      <c r="S1467" s="19">
        <v>1</v>
      </c>
      <c r="T1467" s="19"/>
      <c r="U1467" s="19"/>
      <c r="V1467" s="19"/>
      <c r="X1467" s="143"/>
      <c r="Y1467" s="144"/>
      <c r="AB1467" s="137">
        <f t="shared" si="274"/>
        <v>1</v>
      </c>
      <c r="AC1467" s="137">
        <f t="shared" si="275"/>
        <v>0</v>
      </c>
      <c r="AD1467" s="137">
        <f t="shared" si="276"/>
        <v>1</v>
      </c>
      <c r="AE1467" s="137">
        <f t="shared" si="277"/>
        <v>0</v>
      </c>
      <c r="AF1467" s="137">
        <f t="shared" si="278"/>
        <v>1</v>
      </c>
      <c r="AG1467" s="137">
        <f t="shared" si="279"/>
        <v>0</v>
      </c>
      <c r="AH1467" s="137">
        <f t="shared" si="280"/>
        <v>0</v>
      </c>
      <c r="AI1467" s="137">
        <f t="shared" si="281"/>
        <v>0</v>
      </c>
      <c r="AJ1467" s="137">
        <f t="shared" si="282"/>
        <v>1</v>
      </c>
      <c r="AK1467" s="137">
        <f t="shared" si="283"/>
        <v>0</v>
      </c>
      <c r="AL1467" s="145"/>
      <c r="AM1467" s="133">
        <f t="shared" si="284"/>
        <v>0</v>
      </c>
      <c r="AO1467" s="133">
        <f t="shared" si="285"/>
        <v>0</v>
      </c>
    </row>
    <row r="1468" spans="1:41" s="133" customFormat="1" ht="48" customHeight="1">
      <c r="A1468" s="594">
        <v>1460</v>
      </c>
      <c r="B1468" s="371" t="s">
        <v>3032</v>
      </c>
      <c r="C1468" s="247" t="s">
        <v>3033</v>
      </c>
      <c r="D1468" s="247" t="s">
        <v>3031</v>
      </c>
      <c r="E1468" s="776" t="s">
        <v>1931</v>
      </c>
      <c r="F1468" s="337">
        <v>7</v>
      </c>
      <c r="G1468" s="41"/>
      <c r="H1468" s="43"/>
      <c r="I1468" s="19" t="s">
        <v>37</v>
      </c>
      <c r="J1468" s="19"/>
      <c r="K1468" s="19" t="s">
        <v>37</v>
      </c>
      <c r="L1468" s="19"/>
      <c r="M1468" s="19"/>
      <c r="N1468" s="19"/>
      <c r="O1468" s="19" t="s">
        <v>37</v>
      </c>
      <c r="P1468" s="840"/>
      <c r="Q1468" s="439" t="s">
        <v>2638</v>
      </c>
      <c r="R1468" s="92" t="s">
        <v>68</v>
      </c>
      <c r="S1468" s="19">
        <v>1</v>
      </c>
      <c r="T1468" s="19"/>
      <c r="U1468" s="19"/>
      <c r="V1468" s="19"/>
      <c r="X1468" s="143"/>
      <c r="Y1468" s="144"/>
      <c r="AB1468" s="137">
        <f t="shared" si="274"/>
        <v>0</v>
      </c>
      <c r="AC1468" s="137">
        <f t="shared" si="275"/>
        <v>0</v>
      </c>
      <c r="AD1468" s="137">
        <f t="shared" si="276"/>
        <v>1</v>
      </c>
      <c r="AE1468" s="137">
        <f t="shared" si="277"/>
        <v>0</v>
      </c>
      <c r="AF1468" s="137">
        <f t="shared" si="278"/>
        <v>1</v>
      </c>
      <c r="AG1468" s="137">
        <f t="shared" si="279"/>
        <v>0</v>
      </c>
      <c r="AH1468" s="137">
        <f t="shared" si="280"/>
        <v>0</v>
      </c>
      <c r="AI1468" s="137">
        <f t="shared" si="281"/>
        <v>0</v>
      </c>
      <c r="AJ1468" s="137">
        <f t="shared" si="282"/>
        <v>1</v>
      </c>
      <c r="AK1468" s="137">
        <f t="shared" si="283"/>
        <v>0</v>
      </c>
      <c r="AL1468" s="145"/>
      <c r="AM1468" s="133">
        <f t="shared" si="284"/>
        <v>0</v>
      </c>
      <c r="AO1468" s="133">
        <f t="shared" si="285"/>
        <v>0</v>
      </c>
    </row>
    <row r="1469" spans="1:41" s="133" customFormat="1" ht="38.25">
      <c r="A1469" s="594">
        <v>1461</v>
      </c>
      <c r="B1469" s="371" t="s">
        <v>3034</v>
      </c>
      <c r="C1469" s="247" t="s">
        <v>3035</v>
      </c>
      <c r="D1469" s="247" t="s">
        <v>3036</v>
      </c>
      <c r="E1469" s="776" t="s">
        <v>2867</v>
      </c>
      <c r="F1469" s="337">
        <v>8</v>
      </c>
      <c r="G1469" s="41"/>
      <c r="H1469" s="43"/>
      <c r="I1469" s="19" t="s">
        <v>37</v>
      </c>
      <c r="J1469" s="19"/>
      <c r="K1469" s="19" t="s">
        <v>37</v>
      </c>
      <c r="L1469" s="19"/>
      <c r="M1469" s="19"/>
      <c r="N1469" s="19"/>
      <c r="O1469" s="19" t="s">
        <v>37</v>
      </c>
      <c r="P1469" s="840"/>
      <c r="Q1469" s="439" t="s">
        <v>2638</v>
      </c>
      <c r="R1469" s="92" t="s">
        <v>68</v>
      </c>
      <c r="S1469" s="19">
        <v>1</v>
      </c>
      <c r="T1469" s="19"/>
      <c r="U1469" s="19"/>
      <c r="V1469" s="19"/>
      <c r="X1469" s="143"/>
      <c r="Y1469" s="144"/>
      <c r="AB1469" s="137">
        <f t="shared" si="274"/>
        <v>0</v>
      </c>
      <c r="AC1469" s="137">
        <f t="shared" si="275"/>
        <v>0</v>
      </c>
      <c r="AD1469" s="137">
        <f t="shared" si="276"/>
        <v>1</v>
      </c>
      <c r="AE1469" s="137">
        <f t="shared" si="277"/>
        <v>0</v>
      </c>
      <c r="AF1469" s="137">
        <f t="shared" si="278"/>
        <v>1</v>
      </c>
      <c r="AG1469" s="137">
        <f t="shared" si="279"/>
        <v>0</v>
      </c>
      <c r="AH1469" s="137">
        <f t="shared" si="280"/>
        <v>0</v>
      </c>
      <c r="AI1469" s="137">
        <f t="shared" si="281"/>
        <v>0</v>
      </c>
      <c r="AJ1469" s="137">
        <f t="shared" si="282"/>
        <v>1</v>
      </c>
      <c r="AK1469" s="137">
        <f t="shared" si="283"/>
        <v>0</v>
      </c>
      <c r="AL1469" s="145"/>
      <c r="AM1469" s="133">
        <f t="shared" si="284"/>
        <v>0</v>
      </c>
      <c r="AO1469" s="133">
        <f t="shared" si="285"/>
        <v>0</v>
      </c>
    </row>
    <row r="1470" spans="1:41" s="133" customFormat="1" ht="38.25">
      <c r="A1470" s="594">
        <v>1462</v>
      </c>
      <c r="B1470" s="371" t="s">
        <v>3037</v>
      </c>
      <c r="C1470" s="247" t="s">
        <v>3038</v>
      </c>
      <c r="D1470" s="247" t="s">
        <v>3039</v>
      </c>
      <c r="E1470" s="776" t="s">
        <v>2876</v>
      </c>
      <c r="F1470" s="337">
        <v>24</v>
      </c>
      <c r="G1470" s="41"/>
      <c r="H1470" s="43"/>
      <c r="I1470" s="19"/>
      <c r="J1470" s="19"/>
      <c r="K1470" s="19"/>
      <c r="L1470" s="19"/>
      <c r="M1470" s="19"/>
      <c r="N1470" s="19"/>
      <c r="O1470" s="19"/>
      <c r="P1470" s="840" t="s">
        <v>3040</v>
      </c>
      <c r="Q1470" s="439" t="s">
        <v>2638</v>
      </c>
      <c r="R1470" s="92" t="s">
        <v>68</v>
      </c>
      <c r="S1470" s="19">
        <v>1</v>
      </c>
      <c r="T1470" s="19"/>
      <c r="U1470" s="19"/>
      <c r="V1470" s="19"/>
      <c r="X1470" s="143"/>
      <c r="Y1470" s="144"/>
      <c r="AB1470" s="137">
        <f t="shared" si="274"/>
        <v>0</v>
      </c>
      <c r="AC1470" s="137">
        <f t="shared" si="275"/>
        <v>0</v>
      </c>
      <c r="AD1470" s="137">
        <f t="shared" si="276"/>
        <v>0</v>
      </c>
      <c r="AE1470" s="137">
        <f t="shared" si="277"/>
        <v>0</v>
      </c>
      <c r="AF1470" s="137">
        <f t="shared" si="278"/>
        <v>0</v>
      </c>
      <c r="AG1470" s="137">
        <f t="shared" si="279"/>
        <v>0</v>
      </c>
      <c r="AH1470" s="137">
        <f t="shared" si="280"/>
        <v>0</v>
      </c>
      <c r="AI1470" s="137">
        <f t="shared" si="281"/>
        <v>0</v>
      </c>
      <c r="AJ1470" s="137">
        <f t="shared" si="282"/>
        <v>0</v>
      </c>
      <c r="AK1470" s="137">
        <f t="shared" si="283"/>
        <v>1</v>
      </c>
      <c r="AL1470" s="145"/>
      <c r="AM1470" s="133">
        <f t="shared" si="284"/>
        <v>0</v>
      </c>
      <c r="AO1470" s="133">
        <f t="shared" si="285"/>
        <v>1</v>
      </c>
    </row>
    <row r="1471" spans="1:41" s="133" customFormat="1" ht="25.5">
      <c r="A1471" s="594">
        <v>1463</v>
      </c>
      <c r="B1471" s="222" t="s">
        <v>3041</v>
      </c>
      <c r="C1471" s="247" t="s">
        <v>3042</v>
      </c>
      <c r="D1471" s="247" t="s">
        <v>3043</v>
      </c>
      <c r="E1471" s="331">
        <v>2017</v>
      </c>
      <c r="F1471" s="331">
        <v>7</v>
      </c>
      <c r="G1471" s="42"/>
      <c r="H1471" s="43"/>
      <c r="I1471" s="19"/>
      <c r="J1471" s="19"/>
      <c r="K1471" s="19"/>
      <c r="L1471" s="19"/>
      <c r="M1471" s="19"/>
      <c r="N1471" s="19"/>
      <c r="O1471" s="19"/>
      <c r="P1471" s="840" t="s">
        <v>3044</v>
      </c>
      <c r="Q1471" s="439" t="s">
        <v>2638</v>
      </c>
      <c r="R1471" s="92" t="s">
        <v>68</v>
      </c>
      <c r="S1471" s="19"/>
      <c r="T1471" s="19">
        <v>1</v>
      </c>
      <c r="U1471" s="19"/>
      <c r="V1471" s="19"/>
      <c r="X1471" s="143"/>
      <c r="Y1471" s="144"/>
      <c r="AB1471" s="137">
        <f t="shared" si="274"/>
        <v>0</v>
      </c>
      <c r="AC1471" s="137">
        <f t="shared" si="275"/>
        <v>0</v>
      </c>
      <c r="AD1471" s="137">
        <f t="shared" si="276"/>
        <v>0</v>
      </c>
      <c r="AE1471" s="137">
        <f t="shared" si="277"/>
        <v>0</v>
      </c>
      <c r="AF1471" s="137">
        <f t="shared" si="278"/>
        <v>0</v>
      </c>
      <c r="AG1471" s="137">
        <f t="shared" si="279"/>
        <v>0</v>
      </c>
      <c r="AH1471" s="137">
        <f t="shared" si="280"/>
        <v>0</v>
      </c>
      <c r="AI1471" s="137">
        <f t="shared" si="281"/>
        <v>0</v>
      </c>
      <c r="AJ1471" s="137">
        <f t="shared" si="282"/>
        <v>0</v>
      </c>
      <c r="AK1471" s="137">
        <f t="shared" si="283"/>
        <v>1</v>
      </c>
      <c r="AL1471" s="145"/>
      <c r="AM1471" s="133">
        <f t="shared" si="284"/>
        <v>0</v>
      </c>
      <c r="AO1471" s="133">
        <f t="shared" si="285"/>
        <v>1</v>
      </c>
    </row>
    <row r="1472" spans="1:41" s="133" customFormat="1" ht="25.5">
      <c r="A1472" s="594">
        <v>1464</v>
      </c>
      <c r="B1472" s="371" t="s">
        <v>3045</v>
      </c>
      <c r="C1472" s="247" t="s">
        <v>3046</v>
      </c>
      <c r="D1472" s="247" t="s">
        <v>3047</v>
      </c>
      <c r="E1472" s="776" t="s">
        <v>1926</v>
      </c>
      <c r="F1472" s="337">
        <v>87</v>
      </c>
      <c r="G1472" s="41"/>
      <c r="H1472" s="43"/>
      <c r="I1472" s="19"/>
      <c r="J1472" s="19"/>
      <c r="K1472" s="19"/>
      <c r="L1472" s="19"/>
      <c r="M1472" s="19"/>
      <c r="N1472" s="19"/>
      <c r="O1472" s="19"/>
      <c r="P1472" s="840" t="s">
        <v>3048</v>
      </c>
      <c r="Q1472" s="439" t="s">
        <v>2638</v>
      </c>
      <c r="R1472" s="92" t="s">
        <v>68</v>
      </c>
      <c r="S1472" s="19">
        <v>1</v>
      </c>
      <c r="T1472" s="19"/>
      <c r="U1472" s="19"/>
      <c r="V1472" s="19"/>
      <c r="X1472" s="143"/>
      <c r="Y1472" s="144"/>
      <c r="AB1472" s="137">
        <f t="shared" si="274"/>
        <v>0</v>
      </c>
      <c r="AC1472" s="137">
        <f t="shared" si="275"/>
        <v>0</v>
      </c>
      <c r="AD1472" s="137">
        <f t="shared" si="276"/>
        <v>0</v>
      </c>
      <c r="AE1472" s="137">
        <f t="shared" si="277"/>
        <v>0</v>
      </c>
      <c r="AF1472" s="137">
        <f t="shared" si="278"/>
        <v>0</v>
      </c>
      <c r="AG1472" s="137">
        <f t="shared" si="279"/>
        <v>0</v>
      </c>
      <c r="AH1472" s="137">
        <f t="shared" si="280"/>
        <v>0</v>
      </c>
      <c r="AI1472" s="137">
        <f t="shared" si="281"/>
        <v>0</v>
      </c>
      <c r="AJ1472" s="137">
        <f t="shared" si="282"/>
        <v>0</v>
      </c>
      <c r="AK1472" s="137">
        <f t="shared" si="283"/>
        <v>1</v>
      </c>
      <c r="AL1472" s="145"/>
      <c r="AM1472" s="133">
        <f t="shared" si="284"/>
        <v>0</v>
      </c>
      <c r="AO1472" s="133">
        <f t="shared" si="285"/>
        <v>1</v>
      </c>
    </row>
    <row r="1473" spans="1:41" s="133" customFormat="1" ht="38.25">
      <c r="A1473" s="594">
        <v>1465</v>
      </c>
      <c r="B1473" s="371" t="s">
        <v>3049</v>
      </c>
      <c r="C1473" s="247" t="s">
        <v>3050</v>
      </c>
      <c r="D1473" s="247" t="s">
        <v>3051</v>
      </c>
      <c r="E1473" s="784" t="s">
        <v>2909</v>
      </c>
      <c r="F1473" s="337">
        <v>7</v>
      </c>
      <c r="G1473" s="41"/>
      <c r="H1473" s="43"/>
      <c r="I1473" s="19"/>
      <c r="J1473" s="19"/>
      <c r="K1473" s="19"/>
      <c r="L1473" s="19"/>
      <c r="M1473" s="19"/>
      <c r="N1473" s="19"/>
      <c r="O1473" s="19"/>
      <c r="P1473" s="840"/>
      <c r="Q1473" s="439" t="s">
        <v>2638</v>
      </c>
      <c r="R1473" s="92" t="s">
        <v>68</v>
      </c>
      <c r="S1473" s="19">
        <v>1</v>
      </c>
      <c r="T1473" s="19"/>
      <c r="U1473" s="19"/>
      <c r="V1473" s="19"/>
      <c r="X1473" s="143"/>
      <c r="Y1473" s="144"/>
      <c r="AB1473" s="137">
        <f t="shared" si="274"/>
        <v>0</v>
      </c>
      <c r="AC1473" s="137">
        <f t="shared" si="275"/>
        <v>0</v>
      </c>
      <c r="AD1473" s="137">
        <f t="shared" si="276"/>
        <v>0</v>
      </c>
      <c r="AE1473" s="137">
        <f t="shared" si="277"/>
        <v>0</v>
      </c>
      <c r="AF1473" s="137">
        <f t="shared" si="278"/>
        <v>0</v>
      </c>
      <c r="AG1473" s="137">
        <f t="shared" si="279"/>
        <v>0</v>
      </c>
      <c r="AH1473" s="137">
        <f t="shared" si="280"/>
        <v>0</v>
      </c>
      <c r="AI1473" s="137">
        <f t="shared" si="281"/>
        <v>0</v>
      </c>
      <c r="AJ1473" s="137">
        <f t="shared" si="282"/>
        <v>0</v>
      </c>
      <c r="AK1473" s="137">
        <f t="shared" si="283"/>
        <v>0</v>
      </c>
      <c r="AL1473" s="145"/>
      <c r="AM1473" s="133">
        <f t="shared" si="284"/>
        <v>0</v>
      </c>
      <c r="AO1473" s="133">
        <f t="shared" si="285"/>
        <v>0</v>
      </c>
    </row>
    <row r="1474" spans="1:41" s="133" customFormat="1" ht="25.5">
      <c r="A1474" s="594">
        <v>1466</v>
      </c>
      <c r="B1474" s="373" t="s">
        <v>3052</v>
      </c>
      <c r="C1474" s="247" t="s">
        <v>3053</v>
      </c>
      <c r="D1474" s="247" t="s">
        <v>1505</v>
      </c>
      <c r="E1474" s="784" t="s">
        <v>1378</v>
      </c>
      <c r="F1474" s="338">
        <v>9</v>
      </c>
      <c r="G1474" s="42"/>
      <c r="H1474" s="43"/>
      <c r="I1474" s="19"/>
      <c r="J1474" s="19"/>
      <c r="K1474" s="19" t="s">
        <v>37</v>
      </c>
      <c r="L1474" s="19"/>
      <c r="M1474" s="19"/>
      <c r="N1474" s="19" t="s">
        <v>37</v>
      </c>
      <c r="O1474" s="19" t="s">
        <v>37</v>
      </c>
      <c r="P1474" s="840"/>
      <c r="Q1474" s="439" t="s">
        <v>2638</v>
      </c>
      <c r="R1474" s="92" t="s">
        <v>68</v>
      </c>
      <c r="S1474" s="19"/>
      <c r="T1474" s="19">
        <v>1</v>
      </c>
      <c r="U1474" s="19"/>
      <c r="V1474" s="19"/>
      <c r="X1474" s="143"/>
      <c r="Y1474" s="144"/>
      <c r="AB1474" s="137">
        <f t="shared" si="274"/>
        <v>0</v>
      </c>
      <c r="AC1474" s="137">
        <f t="shared" si="275"/>
        <v>0</v>
      </c>
      <c r="AD1474" s="137">
        <f t="shared" si="276"/>
        <v>0</v>
      </c>
      <c r="AE1474" s="137">
        <f t="shared" si="277"/>
        <v>0</v>
      </c>
      <c r="AF1474" s="137">
        <f t="shared" si="278"/>
        <v>1</v>
      </c>
      <c r="AG1474" s="137">
        <f t="shared" si="279"/>
        <v>0</v>
      </c>
      <c r="AH1474" s="137">
        <f t="shared" si="280"/>
        <v>0</v>
      </c>
      <c r="AI1474" s="137">
        <f t="shared" si="281"/>
        <v>1</v>
      </c>
      <c r="AJ1474" s="137">
        <f t="shared" si="282"/>
        <v>1</v>
      </c>
      <c r="AK1474" s="137">
        <f t="shared" si="283"/>
        <v>0</v>
      </c>
      <c r="AL1474" s="145"/>
      <c r="AM1474" s="133">
        <f t="shared" si="284"/>
        <v>0</v>
      </c>
      <c r="AO1474" s="133">
        <f t="shared" si="285"/>
        <v>0</v>
      </c>
    </row>
    <row r="1475" spans="1:41" s="133" customFormat="1" ht="51">
      <c r="A1475" s="594">
        <v>1467</v>
      </c>
      <c r="B1475" s="222" t="s">
        <v>3054</v>
      </c>
      <c r="C1475" s="247" t="s">
        <v>3055</v>
      </c>
      <c r="D1475" s="247" t="s">
        <v>3056</v>
      </c>
      <c r="E1475" s="784">
        <v>2016</v>
      </c>
      <c r="F1475" s="331">
        <v>7</v>
      </c>
      <c r="G1475" s="42"/>
      <c r="H1475" s="43"/>
      <c r="I1475" s="19" t="s">
        <v>37</v>
      </c>
      <c r="J1475" s="19"/>
      <c r="K1475" s="19"/>
      <c r="L1475" s="19"/>
      <c r="M1475" s="19"/>
      <c r="N1475" s="19"/>
      <c r="O1475" s="19"/>
      <c r="P1475" s="840" t="s">
        <v>3057</v>
      </c>
      <c r="Q1475" s="439" t="s">
        <v>2638</v>
      </c>
      <c r="R1475" s="92" t="s">
        <v>68</v>
      </c>
      <c r="S1475" s="19"/>
      <c r="T1475" s="19">
        <v>1</v>
      </c>
      <c r="U1475" s="19"/>
      <c r="V1475" s="19"/>
      <c r="X1475" s="143"/>
      <c r="Y1475" s="144"/>
      <c r="AB1475" s="137">
        <f t="shared" si="274"/>
        <v>0</v>
      </c>
      <c r="AC1475" s="137">
        <f t="shared" si="275"/>
        <v>0</v>
      </c>
      <c r="AD1475" s="137">
        <f t="shared" si="276"/>
        <v>1</v>
      </c>
      <c r="AE1475" s="137">
        <f t="shared" si="277"/>
        <v>0</v>
      </c>
      <c r="AF1475" s="137">
        <f t="shared" si="278"/>
        <v>0</v>
      </c>
      <c r="AG1475" s="137">
        <f t="shared" si="279"/>
        <v>0</v>
      </c>
      <c r="AH1475" s="137">
        <f t="shared" si="280"/>
        <v>0</v>
      </c>
      <c r="AI1475" s="137">
        <f t="shared" si="281"/>
        <v>0</v>
      </c>
      <c r="AJ1475" s="137">
        <f t="shared" si="282"/>
        <v>0</v>
      </c>
      <c r="AK1475" s="137">
        <f t="shared" si="283"/>
        <v>1</v>
      </c>
      <c r="AL1475" s="145"/>
      <c r="AM1475" s="133">
        <f t="shared" si="284"/>
        <v>0</v>
      </c>
      <c r="AO1475" s="133">
        <f t="shared" si="285"/>
        <v>1</v>
      </c>
    </row>
    <row r="1476" spans="1:41" s="133" customFormat="1" ht="25.5">
      <c r="A1476" s="594">
        <v>1468</v>
      </c>
      <c r="B1476" s="222" t="s">
        <v>3058</v>
      </c>
      <c r="C1476" s="247" t="s">
        <v>3059</v>
      </c>
      <c r="D1476" s="247" t="s">
        <v>3060</v>
      </c>
      <c r="E1476" s="331">
        <v>2010</v>
      </c>
      <c r="F1476" s="331">
        <v>32</v>
      </c>
      <c r="G1476" s="41"/>
      <c r="H1476" s="43"/>
      <c r="I1476" s="19"/>
      <c r="J1476" s="19"/>
      <c r="K1476" s="19"/>
      <c r="L1476" s="19"/>
      <c r="M1476" s="19"/>
      <c r="N1476" s="19"/>
      <c r="O1476" s="19"/>
      <c r="P1476" s="840"/>
      <c r="Q1476" s="439" t="s">
        <v>2638</v>
      </c>
      <c r="R1476" s="92" t="s">
        <v>68</v>
      </c>
      <c r="S1476" s="19">
        <v>1</v>
      </c>
      <c r="T1476" s="19"/>
      <c r="U1476" s="19"/>
      <c r="V1476" s="19"/>
      <c r="X1476" s="143"/>
      <c r="Y1476" s="144"/>
      <c r="AB1476" s="137">
        <f t="shared" si="274"/>
        <v>0</v>
      </c>
      <c r="AC1476" s="137">
        <f t="shared" si="275"/>
        <v>0</v>
      </c>
      <c r="AD1476" s="137">
        <f t="shared" si="276"/>
        <v>0</v>
      </c>
      <c r="AE1476" s="137">
        <f t="shared" si="277"/>
        <v>0</v>
      </c>
      <c r="AF1476" s="137">
        <f t="shared" si="278"/>
        <v>0</v>
      </c>
      <c r="AG1476" s="137">
        <f t="shared" si="279"/>
        <v>0</v>
      </c>
      <c r="AH1476" s="137">
        <f t="shared" si="280"/>
        <v>0</v>
      </c>
      <c r="AI1476" s="137">
        <f t="shared" si="281"/>
        <v>0</v>
      </c>
      <c r="AJ1476" s="137">
        <f t="shared" si="282"/>
        <v>0</v>
      </c>
      <c r="AK1476" s="137">
        <f t="shared" si="283"/>
        <v>0</v>
      </c>
      <c r="AL1476" s="145"/>
      <c r="AM1476" s="133">
        <f t="shared" si="284"/>
        <v>0</v>
      </c>
      <c r="AO1476" s="133">
        <f t="shared" si="285"/>
        <v>0</v>
      </c>
    </row>
    <row r="1477" spans="1:41" s="133" customFormat="1" ht="51">
      <c r="A1477" s="594">
        <v>1469</v>
      </c>
      <c r="B1477" s="222" t="s">
        <v>3061</v>
      </c>
      <c r="C1477" s="247" t="s">
        <v>3062</v>
      </c>
      <c r="D1477" s="247" t="s">
        <v>3063</v>
      </c>
      <c r="E1477" s="331">
        <v>2013</v>
      </c>
      <c r="F1477" s="331">
        <v>7</v>
      </c>
      <c r="G1477" s="42"/>
      <c r="H1477" s="43"/>
      <c r="I1477" s="19"/>
      <c r="J1477" s="19"/>
      <c r="K1477" s="19"/>
      <c r="L1477" s="19"/>
      <c r="M1477" s="19"/>
      <c r="N1477" s="19"/>
      <c r="O1477" s="19"/>
      <c r="P1477" s="840" t="s">
        <v>3064</v>
      </c>
      <c r="Q1477" s="439" t="s">
        <v>2638</v>
      </c>
      <c r="R1477" s="92" t="s">
        <v>68</v>
      </c>
      <c r="S1477" s="19"/>
      <c r="T1477" s="19">
        <v>1</v>
      </c>
      <c r="U1477" s="19"/>
      <c r="V1477" s="19"/>
      <c r="X1477" s="143"/>
      <c r="Y1477" s="144"/>
      <c r="AB1477" s="137">
        <f t="shared" si="274"/>
        <v>0</v>
      </c>
      <c r="AC1477" s="137">
        <f t="shared" si="275"/>
        <v>0</v>
      </c>
      <c r="AD1477" s="137">
        <f t="shared" si="276"/>
        <v>0</v>
      </c>
      <c r="AE1477" s="137">
        <f t="shared" si="277"/>
        <v>0</v>
      </c>
      <c r="AF1477" s="137">
        <f t="shared" si="278"/>
        <v>0</v>
      </c>
      <c r="AG1477" s="137">
        <f t="shared" si="279"/>
        <v>0</v>
      </c>
      <c r="AH1477" s="137">
        <f t="shared" si="280"/>
        <v>0</v>
      </c>
      <c r="AI1477" s="137">
        <f t="shared" si="281"/>
        <v>0</v>
      </c>
      <c r="AJ1477" s="137">
        <f t="shared" si="282"/>
        <v>0</v>
      </c>
      <c r="AK1477" s="137">
        <f t="shared" si="283"/>
        <v>1</v>
      </c>
      <c r="AL1477" s="145"/>
      <c r="AM1477" s="133">
        <f t="shared" si="284"/>
        <v>0</v>
      </c>
      <c r="AO1477" s="133">
        <f t="shared" si="285"/>
        <v>1</v>
      </c>
    </row>
    <row r="1478" spans="1:41" s="133" customFormat="1" ht="76.5">
      <c r="A1478" s="594">
        <v>1470</v>
      </c>
      <c r="B1478" s="219" t="s">
        <v>3065</v>
      </c>
      <c r="C1478" s="247" t="s">
        <v>3066</v>
      </c>
      <c r="D1478" s="247" t="s">
        <v>3067</v>
      </c>
      <c r="E1478" s="784" t="s">
        <v>1931</v>
      </c>
      <c r="F1478" s="219">
        <v>136</v>
      </c>
      <c r="G1478" s="42"/>
      <c r="H1478" s="43"/>
      <c r="I1478" s="19" t="s">
        <v>37</v>
      </c>
      <c r="J1478" s="19"/>
      <c r="K1478" s="19"/>
      <c r="L1478" s="19"/>
      <c r="M1478" s="19"/>
      <c r="N1478" s="19"/>
      <c r="O1478" s="19"/>
      <c r="P1478" s="840"/>
      <c r="Q1478" s="439" t="s">
        <v>2638</v>
      </c>
      <c r="R1478" s="92" t="s">
        <v>67</v>
      </c>
      <c r="S1478" s="19">
        <v>1</v>
      </c>
      <c r="T1478" s="19"/>
      <c r="U1478" s="19"/>
      <c r="V1478" s="19"/>
      <c r="X1478" s="143"/>
      <c r="Y1478" s="144"/>
      <c r="AB1478" s="137">
        <f t="shared" si="274"/>
        <v>0</v>
      </c>
      <c r="AC1478" s="137">
        <f t="shared" si="275"/>
        <v>0</v>
      </c>
      <c r="AD1478" s="137">
        <f t="shared" si="276"/>
        <v>1</v>
      </c>
      <c r="AE1478" s="137">
        <f t="shared" si="277"/>
        <v>0</v>
      </c>
      <c r="AF1478" s="137">
        <f t="shared" si="278"/>
        <v>0</v>
      </c>
      <c r="AG1478" s="137">
        <f t="shared" si="279"/>
        <v>0</v>
      </c>
      <c r="AH1478" s="137">
        <f t="shared" si="280"/>
        <v>0</v>
      </c>
      <c r="AI1478" s="137">
        <f t="shared" si="281"/>
        <v>0</v>
      </c>
      <c r="AJ1478" s="137">
        <f t="shared" si="282"/>
        <v>0</v>
      </c>
      <c r="AK1478" s="137">
        <f t="shared" si="283"/>
        <v>0</v>
      </c>
      <c r="AL1478" s="145"/>
      <c r="AM1478" s="133">
        <f t="shared" si="284"/>
        <v>0</v>
      </c>
      <c r="AO1478" s="133">
        <f t="shared" si="285"/>
        <v>0</v>
      </c>
    </row>
    <row r="1479" spans="1:41" s="133" customFormat="1" ht="25.5">
      <c r="A1479" s="594">
        <v>1471</v>
      </c>
      <c r="B1479" s="219" t="s">
        <v>3068</v>
      </c>
      <c r="C1479" s="247" t="s">
        <v>3069</v>
      </c>
      <c r="D1479" s="247" t="s">
        <v>226</v>
      </c>
      <c r="E1479" s="331">
        <v>2019</v>
      </c>
      <c r="F1479" s="219">
        <v>11</v>
      </c>
      <c r="G1479" s="96"/>
      <c r="H1479" s="92"/>
      <c r="I1479" s="10"/>
      <c r="J1479" s="10"/>
      <c r="K1479" s="10"/>
      <c r="L1479" s="10"/>
      <c r="M1479" s="10"/>
      <c r="N1479" s="10"/>
      <c r="O1479" s="10"/>
      <c r="P1479" s="840" t="s">
        <v>3070</v>
      </c>
      <c r="Q1479" s="439" t="s">
        <v>2638</v>
      </c>
      <c r="R1479" s="92" t="s">
        <v>67</v>
      </c>
      <c r="S1479" s="19"/>
      <c r="T1479" s="19">
        <v>1</v>
      </c>
      <c r="U1479" s="19"/>
      <c r="V1479" s="19"/>
      <c r="X1479" s="143"/>
      <c r="Y1479" s="144"/>
      <c r="Z1479" s="133">
        <v>1</v>
      </c>
      <c r="AB1479" s="137">
        <f t="shared" si="274"/>
        <v>0</v>
      </c>
      <c r="AC1479" s="137">
        <f t="shared" si="275"/>
        <v>0</v>
      </c>
      <c r="AD1479" s="137">
        <f t="shared" si="276"/>
        <v>0</v>
      </c>
      <c r="AE1479" s="137">
        <f t="shared" si="277"/>
        <v>0</v>
      </c>
      <c r="AF1479" s="137">
        <f t="shared" si="278"/>
        <v>0</v>
      </c>
      <c r="AG1479" s="137">
        <f t="shared" si="279"/>
        <v>0</v>
      </c>
      <c r="AH1479" s="137">
        <f t="shared" si="280"/>
        <v>0</v>
      </c>
      <c r="AI1479" s="137">
        <f t="shared" si="281"/>
        <v>0</v>
      </c>
      <c r="AJ1479" s="137">
        <f t="shared" si="282"/>
        <v>0</v>
      </c>
      <c r="AK1479" s="137">
        <f t="shared" si="283"/>
        <v>1</v>
      </c>
      <c r="AL1479" s="145"/>
      <c r="AM1479" s="133">
        <f t="shared" si="284"/>
        <v>1</v>
      </c>
      <c r="AO1479" s="133">
        <f t="shared" si="285"/>
        <v>0</v>
      </c>
    </row>
    <row r="1480" spans="1:41" s="133" customFormat="1" ht="25.5">
      <c r="A1480" s="594">
        <v>1472</v>
      </c>
      <c r="B1480" s="341" t="s">
        <v>3071</v>
      </c>
      <c r="C1480" s="247" t="s">
        <v>3072</v>
      </c>
      <c r="D1480" s="247" t="s">
        <v>67</v>
      </c>
      <c r="E1480" s="785" t="s">
        <v>3073</v>
      </c>
      <c r="F1480" s="339">
        <v>12</v>
      </c>
      <c r="G1480" s="165"/>
      <c r="H1480" s="165"/>
      <c r="I1480" s="164"/>
      <c r="J1480" s="165"/>
      <c r="K1480" s="165"/>
      <c r="L1480" s="165"/>
      <c r="M1480" s="165"/>
      <c r="N1480" s="165"/>
      <c r="O1480" s="165"/>
      <c r="P1480" s="840" t="s">
        <v>7772</v>
      </c>
      <c r="Q1480" s="439" t="s">
        <v>2640</v>
      </c>
      <c r="R1480" s="92" t="s">
        <v>67</v>
      </c>
      <c r="S1480" s="19">
        <v>1</v>
      </c>
      <c r="T1480" s="19"/>
      <c r="U1480" s="19"/>
      <c r="V1480" s="19"/>
      <c r="X1480" s="143"/>
      <c r="Y1480" s="144"/>
      <c r="AA1480" s="133">
        <v>1</v>
      </c>
      <c r="AB1480" s="137">
        <f t="shared" si="274"/>
        <v>0</v>
      </c>
      <c r="AC1480" s="137">
        <f t="shared" si="275"/>
        <v>0</v>
      </c>
      <c r="AD1480" s="137">
        <f t="shared" si="276"/>
        <v>0</v>
      </c>
      <c r="AE1480" s="137">
        <f t="shared" si="277"/>
        <v>0</v>
      </c>
      <c r="AF1480" s="137">
        <f t="shared" si="278"/>
        <v>0</v>
      </c>
      <c r="AG1480" s="137">
        <f t="shared" si="279"/>
        <v>0</v>
      </c>
      <c r="AH1480" s="137">
        <f t="shared" si="280"/>
        <v>0</v>
      </c>
      <c r="AI1480" s="137">
        <f t="shared" si="281"/>
        <v>0</v>
      </c>
      <c r="AJ1480" s="137">
        <f t="shared" si="282"/>
        <v>0</v>
      </c>
      <c r="AK1480" s="137">
        <f t="shared" si="283"/>
        <v>1</v>
      </c>
      <c r="AL1480" s="145"/>
      <c r="AM1480" s="133">
        <f t="shared" si="284"/>
        <v>1</v>
      </c>
      <c r="AO1480" s="133">
        <f t="shared" si="285"/>
        <v>0</v>
      </c>
    </row>
    <row r="1481" spans="1:41" s="133" customFormat="1" ht="25.5">
      <c r="A1481" s="594">
        <v>1473</v>
      </c>
      <c r="B1481" s="341" t="s">
        <v>3074</v>
      </c>
      <c r="C1481" s="247" t="s">
        <v>3075</v>
      </c>
      <c r="D1481" s="247" t="s">
        <v>67</v>
      </c>
      <c r="E1481" s="785" t="s">
        <v>3076</v>
      </c>
      <c r="F1481" s="339">
        <v>15</v>
      </c>
      <c r="G1481" s="165"/>
      <c r="H1481" s="165"/>
      <c r="I1481" s="164"/>
      <c r="J1481" s="165"/>
      <c r="K1481" s="165"/>
      <c r="L1481" s="165"/>
      <c r="M1481" s="165"/>
      <c r="N1481" s="165"/>
      <c r="O1481" s="165"/>
      <c r="P1481" s="840" t="s">
        <v>7772</v>
      </c>
      <c r="Q1481" s="439" t="s">
        <v>2640</v>
      </c>
      <c r="R1481" s="92" t="s">
        <v>67</v>
      </c>
      <c r="S1481" s="19">
        <v>1</v>
      </c>
      <c r="T1481" s="19"/>
      <c r="U1481" s="19"/>
      <c r="V1481" s="19"/>
      <c r="X1481" s="143"/>
      <c r="Y1481" s="144"/>
      <c r="AA1481" s="133">
        <v>1</v>
      </c>
      <c r="AB1481" s="137">
        <f t="shared" si="274"/>
        <v>0</v>
      </c>
      <c r="AC1481" s="137">
        <f t="shared" si="275"/>
        <v>0</v>
      </c>
      <c r="AD1481" s="137">
        <f t="shared" si="276"/>
        <v>0</v>
      </c>
      <c r="AE1481" s="137">
        <f t="shared" si="277"/>
        <v>0</v>
      </c>
      <c r="AF1481" s="137">
        <f t="shared" si="278"/>
        <v>0</v>
      </c>
      <c r="AG1481" s="137">
        <f t="shared" si="279"/>
        <v>0</v>
      </c>
      <c r="AH1481" s="137">
        <f t="shared" si="280"/>
        <v>0</v>
      </c>
      <c r="AI1481" s="137">
        <f t="shared" si="281"/>
        <v>0</v>
      </c>
      <c r="AJ1481" s="137">
        <f t="shared" si="282"/>
        <v>0</v>
      </c>
      <c r="AK1481" s="137">
        <f t="shared" si="283"/>
        <v>1</v>
      </c>
      <c r="AL1481" s="145"/>
      <c r="AM1481" s="133">
        <f t="shared" si="284"/>
        <v>1</v>
      </c>
      <c r="AO1481" s="133">
        <f t="shared" si="285"/>
        <v>0</v>
      </c>
    </row>
    <row r="1482" spans="1:41" s="133" customFormat="1" ht="12.75">
      <c r="A1482" s="594">
        <v>1474</v>
      </c>
      <c r="B1482" s="341" t="s">
        <v>3077</v>
      </c>
      <c r="C1482" s="247" t="s">
        <v>3078</v>
      </c>
      <c r="D1482" s="247" t="s">
        <v>67</v>
      </c>
      <c r="E1482" s="785" t="s">
        <v>3079</v>
      </c>
      <c r="F1482" s="339">
        <v>10</v>
      </c>
      <c r="G1482" s="165"/>
      <c r="H1482" s="165"/>
      <c r="I1482" s="164"/>
      <c r="J1482" s="165"/>
      <c r="K1482" s="165"/>
      <c r="L1482" s="165"/>
      <c r="M1482" s="165"/>
      <c r="N1482" s="165"/>
      <c r="O1482" s="165"/>
      <c r="P1482" s="840" t="s">
        <v>7772</v>
      </c>
      <c r="Q1482" s="439" t="s">
        <v>2640</v>
      </c>
      <c r="R1482" s="92" t="s">
        <v>67</v>
      </c>
      <c r="S1482" s="19">
        <v>1</v>
      </c>
      <c r="T1482" s="19"/>
      <c r="U1482" s="19"/>
      <c r="V1482" s="19"/>
      <c r="X1482" s="143"/>
      <c r="Y1482" s="144"/>
      <c r="AA1482" s="133">
        <v>1</v>
      </c>
      <c r="AB1482" s="137">
        <f t="shared" ref="AB1482:AB1545" si="286">IF(ISBLANK(G1482),0,1)</f>
        <v>0</v>
      </c>
      <c r="AC1482" s="137">
        <f t="shared" ref="AC1482:AC1545" si="287">IF(ISBLANK(H1482),0,1)</f>
        <v>0</v>
      </c>
      <c r="AD1482" s="137">
        <f t="shared" ref="AD1482:AD1545" si="288">IF(ISBLANK(I1482),0,1)</f>
        <v>0</v>
      </c>
      <c r="AE1482" s="137">
        <f t="shared" ref="AE1482:AE1545" si="289">IF(ISBLANK(J1482),0,1)</f>
        <v>0</v>
      </c>
      <c r="AF1482" s="137">
        <f t="shared" ref="AF1482:AF1545" si="290">IF(ISBLANK(K1482),0,1)</f>
        <v>0</v>
      </c>
      <c r="AG1482" s="137">
        <f t="shared" ref="AG1482:AG1545" si="291">IF(ISBLANK(L1482),0,1)</f>
        <v>0</v>
      </c>
      <c r="AH1482" s="137">
        <f t="shared" ref="AH1482:AH1545" si="292">IF(ISBLANK(M1482),0,1)</f>
        <v>0</v>
      </c>
      <c r="AI1482" s="137">
        <f t="shared" ref="AI1482:AI1545" si="293">IF(ISBLANK(N1482),0,1)</f>
        <v>0</v>
      </c>
      <c r="AJ1482" s="137">
        <f t="shared" ref="AJ1482:AJ1545" si="294">IF(ISBLANK(O1482),0,1)</f>
        <v>0</v>
      </c>
      <c r="AK1482" s="137">
        <f t="shared" ref="AK1482:AK1545" si="295">IF(ISBLANK(P1482),0,1)</f>
        <v>1</v>
      </c>
      <c r="AL1482" s="145"/>
      <c r="AM1482" s="133">
        <f t="shared" ref="AM1482:AM1545" si="296">+W1482+X1482+Y1482+Z1482+AA1482+AL1482</f>
        <v>1</v>
      </c>
      <c r="AO1482" s="133">
        <f t="shared" ref="AO1482:AO1545" si="297">+IF(AM1482=0,AK1482,0)</f>
        <v>0</v>
      </c>
    </row>
    <row r="1483" spans="1:41" s="133" customFormat="1" ht="12.75">
      <c r="A1483" s="594">
        <v>1475</v>
      </c>
      <c r="B1483" s="341" t="s">
        <v>3080</v>
      </c>
      <c r="C1483" s="247" t="s">
        <v>3081</v>
      </c>
      <c r="D1483" s="247" t="s">
        <v>67</v>
      </c>
      <c r="E1483" s="785" t="s">
        <v>3082</v>
      </c>
      <c r="F1483" s="339">
        <v>35</v>
      </c>
      <c r="G1483" s="165"/>
      <c r="H1483" s="165"/>
      <c r="I1483" s="164"/>
      <c r="J1483" s="165"/>
      <c r="K1483" s="165"/>
      <c r="L1483" s="165"/>
      <c r="M1483" s="165"/>
      <c r="N1483" s="165"/>
      <c r="O1483" s="165"/>
      <c r="P1483" s="840" t="s">
        <v>7772</v>
      </c>
      <c r="Q1483" s="439" t="s">
        <v>2640</v>
      </c>
      <c r="R1483" s="92" t="s">
        <v>67</v>
      </c>
      <c r="S1483" s="19">
        <v>1</v>
      </c>
      <c r="T1483" s="19"/>
      <c r="U1483" s="19"/>
      <c r="V1483" s="19"/>
      <c r="X1483" s="143"/>
      <c r="Y1483" s="144"/>
      <c r="AA1483" s="133">
        <v>1</v>
      </c>
      <c r="AB1483" s="137">
        <f t="shared" si="286"/>
        <v>0</v>
      </c>
      <c r="AC1483" s="137">
        <f t="shared" si="287"/>
        <v>0</v>
      </c>
      <c r="AD1483" s="137">
        <f t="shared" si="288"/>
        <v>0</v>
      </c>
      <c r="AE1483" s="137">
        <f t="shared" si="289"/>
        <v>0</v>
      </c>
      <c r="AF1483" s="137">
        <f t="shared" si="290"/>
        <v>0</v>
      </c>
      <c r="AG1483" s="137">
        <f t="shared" si="291"/>
        <v>0</v>
      </c>
      <c r="AH1483" s="137">
        <f t="shared" si="292"/>
        <v>0</v>
      </c>
      <c r="AI1483" s="137">
        <f t="shared" si="293"/>
        <v>0</v>
      </c>
      <c r="AJ1483" s="137">
        <f t="shared" si="294"/>
        <v>0</v>
      </c>
      <c r="AK1483" s="137">
        <f t="shared" si="295"/>
        <v>1</v>
      </c>
      <c r="AL1483" s="145"/>
      <c r="AM1483" s="133">
        <f t="shared" si="296"/>
        <v>1</v>
      </c>
      <c r="AO1483" s="133">
        <f t="shared" si="297"/>
        <v>0</v>
      </c>
    </row>
    <row r="1484" spans="1:41" s="133" customFormat="1" ht="12.75">
      <c r="A1484" s="594">
        <v>1476</v>
      </c>
      <c r="B1484" s="341" t="s">
        <v>3083</v>
      </c>
      <c r="C1484" s="247" t="s">
        <v>3084</v>
      </c>
      <c r="D1484" s="247" t="s">
        <v>67</v>
      </c>
      <c r="E1484" s="785" t="s">
        <v>3085</v>
      </c>
      <c r="F1484" s="340">
        <v>16</v>
      </c>
      <c r="G1484" s="165"/>
      <c r="H1484" s="165"/>
      <c r="I1484" s="164"/>
      <c r="J1484" s="165"/>
      <c r="K1484" s="165"/>
      <c r="L1484" s="165"/>
      <c r="M1484" s="165"/>
      <c r="N1484" s="165"/>
      <c r="O1484" s="165"/>
      <c r="P1484" s="840" t="s">
        <v>7772</v>
      </c>
      <c r="Q1484" s="439" t="s">
        <v>2640</v>
      </c>
      <c r="R1484" s="92" t="s">
        <v>67</v>
      </c>
      <c r="S1484" s="19">
        <v>1</v>
      </c>
      <c r="T1484" s="19"/>
      <c r="U1484" s="19"/>
      <c r="V1484" s="19"/>
      <c r="X1484" s="143"/>
      <c r="Y1484" s="144"/>
      <c r="AA1484" s="133">
        <v>1</v>
      </c>
      <c r="AB1484" s="137">
        <f t="shared" si="286"/>
        <v>0</v>
      </c>
      <c r="AC1484" s="137">
        <f t="shared" si="287"/>
        <v>0</v>
      </c>
      <c r="AD1484" s="137">
        <f t="shared" si="288"/>
        <v>0</v>
      </c>
      <c r="AE1484" s="137">
        <f t="shared" si="289"/>
        <v>0</v>
      </c>
      <c r="AF1484" s="137">
        <f t="shared" si="290"/>
        <v>0</v>
      </c>
      <c r="AG1484" s="137">
        <f t="shared" si="291"/>
        <v>0</v>
      </c>
      <c r="AH1484" s="137">
        <f t="shared" si="292"/>
        <v>0</v>
      </c>
      <c r="AI1484" s="137">
        <f t="shared" si="293"/>
        <v>0</v>
      </c>
      <c r="AJ1484" s="137">
        <f t="shared" si="294"/>
        <v>0</v>
      </c>
      <c r="AK1484" s="137">
        <f t="shared" si="295"/>
        <v>1</v>
      </c>
      <c r="AL1484" s="145"/>
      <c r="AM1484" s="133">
        <f t="shared" si="296"/>
        <v>1</v>
      </c>
      <c r="AO1484" s="133">
        <f t="shared" si="297"/>
        <v>0</v>
      </c>
    </row>
    <row r="1485" spans="1:41" s="133" customFormat="1" ht="12.75">
      <c r="A1485" s="594">
        <v>1477</v>
      </c>
      <c r="B1485" s="341" t="s">
        <v>3086</v>
      </c>
      <c r="C1485" s="247" t="s">
        <v>3087</v>
      </c>
      <c r="D1485" s="247" t="s">
        <v>67</v>
      </c>
      <c r="E1485" s="785" t="s">
        <v>3088</v>
      </c>
      <c r="F1485" s="339">
        <v>9</v>
      </c>
      <c r="G1485" s="165"/>
      <c r="H1485" s="165"/>
      <c r="I1485" s="164"/>
      <c r="J1485" s="165"/>
      <c r="K1485" s="165"/>
      <c r="L1485" s="165"/>
      <c r="M1485" s="165"/>
      <c r="N1485" s="165"/>
      <c r="O1485" s="165"/>
      <c r="P1485" s="840" t="s">
        <v>7772</v>
      </c>
      <c r="Q1485" s="439" t="s">
        <v>2640</v>
      </c>
      <c r="R1485" s="92" t="s">
        <v>67</v>
      </c>
      <c r="S1485" s="19">
        <v>1</v>
      </c>
      <c r="T1485" s="19"/>
      <c r="U1485" s="19"/>
      <c r="V1485" s="19"/>
      <c r="X1485" s="143"/>
      <c r="Y1485" s="144"/>
      <c r="AA1485" s="133">
        <v>1</v>
      </c>
      <c r="AB1485" s="137">
        <f t="shared" si="286"/>
        <v>0</v>
      </c>
      <c r="AC1485" s="137">
        <f t="shared" si="287"/>
        <v>0</v>
      </c>
      <c r="AD1485" s="137">
        <f t="shared" si="288"/>
        <v>0</v>
      </c>
      <c r="AE1485" s="137">
        <f t="shared" si="289"/>
        <v>0</v>
      </c>
      <c r="AF1485" s="137">
        <f t="shared" si="290"/>
        <v>0</v>
      </c>
      <c r="AG1485" s="137">
        <f t="shared" si="291"/>
        <v>0</v>
      </c>
      <c r="AH1485" s="137">
        <f t="shared" si="292"/>
        <v>0</v>
      </c>
      <c r="AI1485" s="137">
        <f t="shared" si="293"/>
        <v>0</v>
      </c>
      <c r="AJ1485" s="137">
        <f t="shared" si="294"/>
        <v>0</v>
      </c>
      <c r="AK1485" s="137">
        <f t="shared" si="295"/>
        <v>1</v>
      </c>
      <c r="AL1485" s="145"/>
      <c r="AM1485" s="133">
        <f t="shared" si="296"/>
        <v>1</v>
      </c>
      <c r="AO1485" s="133">
        <f t="shared" si="297"/>
        <v>0</v>
      </c>
    </row>
    <row r="1486" spans="1:41" s="133" customFormat="1" ht="12.75">
      <c r="A1486" s="594">
        <v>1478</v>
      </c>
      <c r="B1486" s="341" t="s">
        <v>3089</v>
      </c>
      <c r="C1486" s="247" t="s">
        <v>3090</v>
      </c>
      <c r="D1486" s="247" t="s">
        <v>388</v>
      </c>
      <c r="E1486" s="785" t="s">
        <v>3091</v>
      </c>
      <c r="F1486" s="339">
        <v>8</v>
      </c>
      <c r="G1486" s="165"/>
      <c r="H1486" s="165"/>
      <c r="I1486" s="164"/>
      <c r="J1486" s="165"/>
      <c r="K1486" s="165"/>
      <c r="L1486" s="165"/>
      <c r="M1486" s="165"/>
      <c r="N1486" s="165"/>
      <c r="O1486" s="165"/>
      <c r="P1486" s="840" t="s">
        <v>7772</v>
      </c>
      <c r="Q1486" s="439" t="s">
        <v>2640</v>
      </c>
      <c r="R1486" s="92" t="s">
        <v>68</v>
      </c>
      <c r="S1486" s="19"/>
      <c r="T1486" s="19"/>
      <c r="U1486" s="19"/>
      <c r="V1486" s="19">
        <v>1</v>
      </c>
      <c r="X1486" s="143"/>
      <c r="Y1486" s="144"/>
      <c r="AA1486" s="133">
        <v>1</v>
      </c>
      <c r="AB1486" s="137">
        <f t="shared" si="286"/>
        <v>0</v>
      </c>
      <c r="AC1486" s="137">
        <f t="shared" si="287"/>
        <v>0</v>
      </c>
      <c r="AD1486" s="137">
        <f t="shared" si="288"/>
        <v>0</v>
      </c>
      <c r="AE1486" s="137">
        <f t="shared" si="289"/>
        <v>0</v>
      </c>
      <c r="AF1486" s="137">
        <f t="shared" si="290"/>
        <v>0</v>
      </c>
      <c r="AG1486" s="137">
        <f t="shared" si="291"/>
        <v>0</v>
      </c>
      <c r="AH1486" s="137">
        <f t="shared" si="292"/>
        <v>0</v>
      </c>
      <c r="AI1486" s="137">
        <f t="shared" si="293"/>
        <v>0</v>
      </c>
      <c r="AJ1486" s="137">
        <f t="shared" si="294"/>
        <v>0</v>
      </c>
      <c r="AK1486" s="137">
        <f t="shared" si="295"/>
        <v>1</v>
      </c>
      <c r="AL1486" s="145"/>
      <c r="AM1486" s="133">
        <f t="shared" si="296"/>
        <v>1</v>
      </c>
      <c r="AO1486" s="133">
        <f t="shared" si="297"/>
        <v>0</v>
      </c>
    </row>
    <row r="1487" spans="1:41" s="133" customFormat="1" ht="38.25">
      <c r="A1487" s="594">
        <v>1479</v>
      </c>
      <c r="B1487" s="341" t="s">
        <v>3092</v>
      </c>
      <c r="C1487" s="247" t="s">
        <v>3093</v>
      </c>
      <c r="D1487" s="247" t="s">
        <v>388</v>
      </c>
      <c r="E1487" s="785" t="s">
        <v>3094</v>
      </c>
      <c r="F1487" s="339">
        <v>18</v>
      </c>
      <c r="G1487" s="165"/>
      <c r="H1487" s="165"/>
      <c r="I1487" s="164" t="s">
        <v>37</v>
      </c>
      <c r="J1487" s="165"/>
      <c r="K1487" s="165"/>
      <c r="L1487" s="165"/>
      <c r="M1487" s="165"/>
      <c r="N1487" s="165"/>
      <c r="O1487" s="165"/>
      <c r="P1487" s="840" t="s">
        <v>7772</v>
      </c>
      <c r="Q1487" s="439" t="s">
        <v>2640</v>
      </c>
      <c r="R1487" s="92" t="s">
        <v>68</v>
      </c>
      <c r="S1487" s="19"/>
      <c r="T1487" s="19"/>
      <c r="U1487" s="19"/>
      <c r="V1487" s="19">
        <v>1</v>
      </c>
      <c r="X1487" s="143"/>
      <c r="Y1487" s="144"/>
      <c r="AA1487" s="133">
        <v>1</v>
      </c>
      <c r="AB1487" s="137">
        <f t="shared" si="286"/>
        <v>0</v>
      </c>
      <c r="AC1487" s="137">
        <f t="shared" si="287"/>
        <v>0</v>
      </c>
      <c r="AD1487" s="137">
        <f t="shared" si="288"/>
        <v>1</v>
      </c>
      <c r="AE1487" s="137">
        <f t="shared" si="289"/>
        <v>0</v>
      </c>
      <c r="AF1487" s="137">
        <f t="shared" si="290"/>
        <v>0</v>
      </c>
      <c r="AG1487" s="137">
        <f t="shared" si="291"/>
        <v>0</v>
      </c>
      <c r="AH1487" s="137">
        <f t="shared" si="292"/>
        <v>0</v>
      </c>
      <c r="AI1487" s="137">
        <f t="shared" si="293"/>
        <v>0</v>
      </c>
      <c r="AJ1487" s="137">
        <f t="shared" si="294"/>
        <v>0</v>
      </c>
      <c r="AK1487" s="137">
        <f t="shared" si="295"/>
        <v>1</v>
      </c>
      <c r="AL1487" s="145"/>
      <c r="AM1487" s="133">
        <f t="shared" si="296"/>
        <v>1</v>
      </c>
      <c r="AO1487" s="133">
        <f t="shared" si="297"/>
        <v>0</v>
      </c>
    </row>
    <row r="1488" spans="1:41" s="133" customFormat="1" ht="25.5">
      <c r="A1488" s="594">
        <v>1480</v>
      </c>
      <c r="B1488" s="341" t="s">
        <v>3095</v>
      </c>
      <c r="C1488" s="247" t="s">
        <v>3096</v>
      </c>
      <c r="D1488" s="247" t="s">
        <v>67</v>
      </c>
      <c r="E1488" s="785" t="s">
        <v>3097</v>
      </c>
      <c r="F1488" s="339">
        <v>16</v>
      </c>
      <c r="G1488" s="165"/>
      <c r="H1488" s="165"/>
      <c r="I1488" s="164"/>
      <c r="J1488" s="165"/>
      <c r="K1488" s="165"/>
      <c r="L1488" s="165"/>
      <c r="M1488" s="165"/>
      <c r="N1488" s="165"/>
      <c r="O1488" s="165"/>
      <c r="P1488" s="840" t="s">
        <v>7772</v>
      </c>
      <c r="Q1488" s="439" t="s">
        <v>2640</v>
      </c>
      <c r="R1488" s="92" t="s">
        <v>67</v>
      </c>
      <c r="S1488" s="19">
        <v>1</v>
      </c>
      <c r="T1488" s="19"/>
      <c r="U1488" s="19"/>
      <c r="V1488" s="19"/>
      <c r="X1488" s="143"/>
      <c r="Y1488" s="144"/>
      <c r="AA1488" s="133">
        <v>1</v>
      </c>
      <c r="AB1488" s="137">
        <f t="shared" si="286"/>
        <v>0</v>
      </c>
      <c r="AC1488" s="137">
        <f t="shared" si="287"/>
        <v>0</v>
      </c>
      <c r="AD1488" s="137">
        <f t="shared" si="288"/>
        <v>0</v>
      </c>
      <c r="AE1488" s="137">
        <f t="shared" si="289"/>
        <v>0</v>
      </c>
      <c r="AF1488" s="137">
        <f t="shared" si="290"/>
        <v>0</v>
      </c>
      <c r="AG1488" s="137">
        <f t="shared" si="291"/>
        <v>0</v>
      </c>
      <c r="AH1488" s="137">
        <f t="shared" si="292"/>
        <v>0</v>
      </c>
      <c r="AI1488" s="137">
        <f t="shared" si="293"/>
        <v>0</v>
      </c>
      <c r="AJ1488" s="137">
        <f t="shared" si="294"/>
        <v>0</v>
      </c>
      <c r="AK1488" s="137">
        <f t="shared" si="295"/>
        <v>1</v>
      </c>
      <c r="AL1488" s="145"/>
      <c r="AM1488" s="133">
        <f t="shared" si="296"/>
        <v>1</v>
      </c>
      <c r="AO1488" s="133">
        <f t="shared" si="297"/>
        <v>0</v>
      </c>
    </row>
    <row r="1489" spans="1:41" s="133" customFormat="1" ht="25.5">
      <c r="A1489" s="594">
        <v>1481</v>
      </c>
      <c r="B1489" s="341" t="s">
        <v>3098</v>
      </c>
      <c r="C1489" s="247" t="s">
        <v>3099</v>
      </c>
      <c r="D1489" s="247" t="s">
        <v>67</v>
      </c>
      <c r="E1489" s="785" t="s">
        <v>3100</v>
      </c>
      <c r="F1489" s="339">
        <v>7</v>
      </c>
      <c r="G1489" s="165"/>
      <c r="H1489" s="165"/>
      <c r="I1489" s="164"/>
      <c r="J1489" s="165"/>
      <c r="K1489" s="165"/>
      <c r="L1489" s="165"/>
      <c r="M1489" s="165"/>
      <c r="N1489" s="165"/>
      <c r="O1489" s="165"/>
      <c r="P1489" s="840" t="s">
        <v>7772</v>
      </c>
      <c r="Q1489" s="439" t="s">
        <v>2640</v>
      </c>
      <c r="R1489" s="92" t="s">
        <v>67</v>
      </c>
      <c r="S1489" s="19"/>
      <c r="T1489" s="19">
        <v>1</v>
      </c>
      <c r="U1489" s="19"/>
      <c r="V1489" s="19"/>
      <c r="X1489" s="143"/>
      <c r="Y1489" s="144"/>
      <c r="AA1489" s="133">
        <v>1</v>
      </c>
      <c r="AB1489" s="137">
        <f t="shared" si="286"/>
        <v>0</v>
      </c>
      <c r="AC1489" s="137">
        <f t="shared" si="287"/>
        <v>0</v>
      </c>
      <c r="AD1489" s="137">
        <f t="shared" si="288"/>
        <v>0</v>
      </c>
      <c r="AE1489" s="137">
        <f t="shared" si="289"/>
        <v>0</v>
      </c>
      <c r="AF1489" s="137">
        <f t="shared" si="290"/>
        <v>0</v>
      </c>
      <c r="AG1489" s="137">
        <f t="shared" si="291"/>
        <v>0</v>
      </c>
      <c r="AH1489" s="137">
        <f t="shared" si="292"/>
        <v>0</v>
      </c>
      <c r="AI1489" s="137">
        <f t="shared" si="293"/>
        <v>0</v>
      </c>
      <c r="AJ1489" s="137">
        <f t="shared" si="294"/>
        <v>0</v>
      </c>
      <c r="AK1489" s="137">
        <f t="shared" si="295"/>
        <v>1</v>
      </c>
      <c r="AL1489" s="145"/>
      <c r="AM1489" s="133">
        <f t="shared" si="296"/>
        <v>1</v>
      </c>
      <c r="AO1489" s="133">
        <f t="shared" si="297"/>
        <v>0</v>
      </c>
    </row>
    <row r="1490" spans="1:41" s="133" customFormat="1" ht="25.5">
      <c r="A1490" s="594">
        <v>1482</v>
      </c>
      <c r="B1490" s="341" t="s">
        <v>3101</v>
      </c>
      <c r="C1490" s="247" t="s">
        <v>3102</v>
      </c>
      <c r="D1490" s="247" t="s">
        <v>67</v>
      </c>
      <c r="E1490" s="785" t="s">
        <v>3103</v>
      </c>
      <c r="F1490" s="339">
        <v>10</v>
      </c>
      <c r="G1490" s="165"/>
      <c r="H1490" s="165"/>
      <c r="I1490" s="164"/>
      <c r="J1490" s="165"/>
      <c r="K1490" s="165"/>
      <c r="L1490" s="165"/>
      <c r="M1490" s="165"/>
      <c r="N1490" s="165"/>
      <c r="O1490" s="165"/>
      <c r="P1490" s="840" t="s">
        <v>7772</v>
      </c>
      <c r="Q1490" s="439" t="s">
        <v>2640</v>
      </c>
      <c r="R1490" s="92" t="s">
        <v>67</v>
      </c>
      <c r="S1490" s="19">
        <v>1</v>
      </c>
      <c r="T1490" s="19"/>
      <c r="U1490" s="19"/>
      <c r="V1490" s="19"/>
      <c r="X1490" s="143"/>
      <c r="Y1490" s="144"/>
      <c r="AA1490" s="133">
        <v>1</v>
      </c>
      <c r="AB1490" s="137">
        <f t="shared" si="286"/>
        <v>0</v>
      </c>
      <c r="AC1490" s="137">
        <f t="shared" si="287"/>
        <v>0</v>
      </c>
      <c r="AD1490" s="137">
        <f t="shared" si="288"/>
        <v>0</v>
      </c>
      <c r="AE1490" s="137">
        <f t="shared" si="289"/>
        <v>0</v>
      </c>
      <c r="AF1490" s="137">
        <f t="shared" si="290"/>
        <v>0</v>
      </c>
      <c r="AG1490" s="137">
        <f t="shared" si="291"/>
        <v>0</v>
      </c>
      <c r="AH1490" s="137">
        <f t="shared" si="292"/>
        <v>0</v>
      </c>
      <c r="AI1490" s="137">
        <f t="shared" si="293"/>
        <v>0</v>
      </c>
      <c r="AJ1490" s="137">
        <f t="shared" si="294"/>
        <v>0</v>
      </c>
      <c r="AK1490" s="137">
        <f t="shared" si="295"/>
        <v>1</v>
      </c>
      <c r="AL1490" s="145"/>
      <c r="AM1490" s="133">
        <f t="shared" si="296"/>
        <v>1</v>
      </c>
      <c r="AO1490" s="133">
        <f t="shared" si="297"/>
        <v>0</v>
      </c>
    </row>
    <row r="1491" spans="1:41" s="133" customFormat="1" ht="12.75">
      <c r="A1491" s="594">
        <v>1483</v>
      </c>
      <c r="B1491" s="341" t="s">
        <v>3104</v>
      </c>
      <c r="C1491" s="247" t="s">
        <v>3105</v>
      </c>
      <c r="D1491" s="247" t="s">
        <v>67</v>
      </c>
      <c r="E1491" s="785" t="s">
        <v>3106</v>
      </c>
      <c r="F1491" s="339">
        <v>257</v>
      </c>
      <c r="G1491" s="165"/>
      <c r="H1491" s="165"/>
      <c r="I1491" s="164"/>
      <c r="J1491" s="165"/>
      <c r="K1491" s="165"/>
      <c r="L1491" s="165"/>
      <c r="M1491" s="165"/>
      <c r="N1491" s="165"/>
      <c r="O1491" s="165"/>
      <c r="P1491" s="840" t="s">
        <v>7772</v>
      </c>
      <c r="Q1491" s="439" t="s">
        <v>2640</v>
      </c>
      <c r="R1491" s="92" t="s">
        <v>67</v>
      </c>
      <c r="S1491" s="19"/>
      <c r="T1491" s="19"/>
      <c r="U1491" s="19"/>
      <c r="V1491" s="19">
        <v>1</v>
      </c>
      <c r="X1491" s="143"/>
      <c r="Y1491" s="144"/>
      <c r="AA1491" s="133">
        <v>1</v>
      </c>
      <c r="AB1491" s="137">
        <f t="shared" si="286"/>
        <v>0</v>
      </c>
      <c r="AC1491" s="137">
        <f t="shared" si="287"/>
        <v>0</v>
      </c>
      <c r="AD1491" s="137">
        <f t="shared" si="288"/>
        <v>0</v>
      </c>
      <c r="AE1491" s="137">
        <f t="shared" si="289"/>
        <v>0</v>
      </c>
      <c r="AF1491" s="137">
        <f t="shared" si="290"/>
        <v>0</v>
      </c>
      <c r="AG1491" s="137">
        <f t="shared" si="291"/>
        <v>0</v>
      </c>
      <c r="AH1491" s="137">
        <f t="shared" si="292"/>
        <v>0</v>
      </c>
      <c r="AI1491" s="137">
        <f t="shared" si="293"/>
        <v>0</v>
      </c>
      <c r="AJ1491" s="137">
        <f t="shared" si="294"/>
        <v>0</v>
      </c>
      <c r="AK1491" s="137">
        <f t="shared" si="295"/>
        <v>1</v>
      </c>
      <c r="AL1491" s="145"/>
      <c r="AM1491" s="133">
        <f t="shared" si="296"/>
        <v>1</v>
      </c>
      <c r="AO1491" s="133">
        <f t="shared" si="297"/>
        <v>0</v>
      </c>
    </row>
    <row r="1492" spans="1:41" s="133" customFormat="1" ht="25.5">
      <c r="A1492" s="594">
        <v>1484</v>
      </c>
      <c r="B1492" s="341" t="s">
        <v>3107</v>
      </c>
      <c r="C1492" s="247" t="s">
        <v>3108</v>
      </c>
      <c r="D1492" s="247" t="s">
        <v>67</v>
      </c>
      <c r="E1492" s="785" t="s">
        <v>3109</v>
      </c>
      <c r="F1492" s="339">
        <v>76</v>
      </c>
      <c r="G1492" s="165"/>
      <c r="H1492" s="165"/>
      <c r="I1492" s="164"/>
      <c r="J1492" s="165"/>
      <c r="K1492" s="165"/>
      <c r="L1492" s="165"/>
      <c r="M1492" s="165"/>
      <c r="N1492" s="165"/>
      <c r="O1492" s="165"/>
      <c r="P1492" s="840" t="s">
        <v>7772</v>
      </c>
      <c r="Q1492" s="439" t="s">
        <v>2640</v>
      </c>
      <c r="R1492" s="92" t="s">
        <v>67</v>
      </c>
      <c r="S1492" s="19">
        <v>1</v>
      </c>
      <c r="T1492" s="19"/>
      <c r="U1492" s="19"/>
      <c r="V1492" s="19"/>
      <c r="X1492" s="143"/>
      <c r="Y1492" s="144"/>
      <c r="AA1492" s="133">
        <v>1</v>
      </c>
      <c r="AB1492" s="137">
        <f t="shared" si="286"/>
        <v>0</v>
      </c>
      <c r="AC1492" s="137">
        <f t="shared" si="287"/>
        <v>0</v>
      </c>
      <c r="AD1492" s="137">
        <f t="shared" si="288"/>
        <v>0</v>
      </c>
      <c r="AE1492" s="137">
        <f t="shared" si="289"/>
        <v>0</v>
      </c>
      <c r="AF1492" s="137">
        <f t="shared" si="290"/>
        <v>0</v>
      </c>
      <c r="AG1492" s="137">
        <f t="shared" si="291"/>
        <v>0</v>
      </c>
      <c r="AH1492" s="137">
        <f t="shared" si="292"/>
        <v>0</v>
      </c>
      <c r="AI1492" s="137">
        <f t="shared" si="293"/>
        <v>0</v>
      </c>
      <c r="AJ1492" s="137">
        <f t="shared" si="294"/>
        <v>0</v>
      </c>
      <c r="AK1492" s="137">
        <f t="shared" si="295"/>
        <v>1</v>
      </c>
      <c r="AL1492" s="145"/>
      <c r="AM1492" s="133">
        <f t="shared" si="296"/>
        <v>1</v>
      </c>
      <c r="AO1492" s="133">
        <f t="shared" si="297"/>
        <v>0</v>
      </c>
    </row>
    <row r="1493" spans="1:41" s="133" customFormat="1" ht="25.5">
      <c r="A1493" s="594">
        <v>1485</v>
      </c>
      <c r="B1493" s="341" t="s">
        <v>3110</v>
      </c>
      <c r="C1493" s="247" t="s">
        <v>3111</v>
      </c>
      <c r="D1493" s="247" t="s">
        <v>67</v>
      </c>
      <c r="E1493" s="785" t="s">
        <v>3112</v>
      </c>
      <c r="F1493" s="339">
        <v>11</v>
      </c>
      <c r="G1493" s="165"/>
      <c r="H1493" s="165"/>
      <c r="I1493" s="164"/>
      <c r="J1493" s="165"/>
      <c r="K1493" s="165"/>
      <c r="L1493" s="165"/>
      <c r="M1493" s="165"/>
      <c r="N1493" s="165"/>
      <c r="O1493" s="165"/>
      <c r="P1493" s="840" t="s">
        <v>7772</v>
      </c>
      <c r="Q1493" s="439" t="s">
        <v>2640</v>
      </c>
      <c r="R1493" s="92" t="s">
        <v>67</v>
      </c>
      <c r="S1493" s="19"/>
      <c r="T1493" s="19">
        <v>1</v>
      </c>
      <c r="U1493" s="19"/>
      <c r="V1493" s="19"/>
      <c r="X1493" s="143"/>
      <c r="Y1493" s="144"/>
      <c r="AA1493" s="133">
        <v>1</v>
      </c>
      <c r="AB1493" s="137">
        <f t="shared" si="286"/>
        <v>0</v>
      </c>
      <c r="AC1493" s="137">
        <f t="shared" si="287"/>
        <v>0</v>
      </c>
      <c r="AD1493" s="137">
        <f t="shared" si="288"/>
        <v>0</v>
      </c>
      <c r="AE1493" s="137">
        <f t="shared" si="289"/>
        <v>0</v>
      </c>
      <c r="AF1493" s="137">
        <f t="shared" si="290"/>
        <v>0</v>
      </c>
      <c r="AG1493" s="137">
        <f t="shared" si="291"/>
        <v>0</v>
      </c>
      <c r="AH1493" s="137">
        <f t="shared" si="292"/>
        <v>0</v>
      </c>
      <c r="AI1493" s="137">
        <f t="shared" si="293"/>
        <v>0</v>
      </c>
      <c r="AJ1493" s="137">
        <f t="shared" si="294"/>
        <v>0</v>
      </c>
      <c r="AK1493" s="137">
        <f t="shared" si="295"/>
        <v>1</v>
      </c>
      <c r="AL1493" s="145"/>
      <c r="AM1493" s="133">
        <f t="shared" si="296"/>
        <v>1</v>
      </c>
      <c r="AO1493" s="133">
        <f t="shared" si="297"/>
        <v>0</v>
      </c>
    </row>
    <row r="1494" spans="1:41" s="133" customFormat="1" ht="25.5">
      <c r="A1494" s="594">
        <v>1486</v>
      </c>
      <c r="B1494" s="412" t="s">
        <v>3113</v>
      </c>
      <c r="C1494" s="247" t="s">
        <v>3114</v>
      </c>
      <c r="D1494" s="247" t="s">
        <v>67</v>
      </c>
      <c r="E1494" s="785" t="s">
        <v>3115</v>
      </c>
      <c r="F1494" s="339">
        <v>7</v>
      </c>
      <c r="G1494" s="82"/>
      <c r="H1494" s="168"/>
      <c r="I1494" s="166"/>
      <c r="J1494" s="166"/>
      <c r="K1494" s="166"/>
      <c r="L1494" s="166"/>
      <c r="M1494" s="166"/>
      <c r="N1494" s="169"/>
      <c r="O1494" s="166"/>
      <c r="P1494" s="840" t="s">
        <v>7772</v>
      </c>
      <c r="Q1494" s="439" t="s">
        <v>2640</v>
      </c>
      <c r="R1494" s="92" t="s">
        <v>67</v>
      </c>
      <c r="S1494" s="19"/>
      <c r="T1494" s="19">
        <v>1</v>
      </c>
      <c r="U1494" s="19"/>
      <c r="V1494" s="19"/>
      <c r="X1494" s="143"/>
      <c r="Y1494" s="144"/>
      <c r="AA1494" s="133">
        <v>1</v>
      </c>
      <c r="AB1494" s="137">
        <f t="shared" si="286"/>
        <v>0</v>
      </c>
      <c r="AC1494" s="137">
        <f t="shared" si="287"/>
        <v>0</v>
      </c>
      <c r="AD1494" s="137">
        <f t="shared" si="288"/>
        <v>0</v>
      </c>
      <c r="AE1494" s="137">
        <f t="shared" si="289"/>
        <v>0</v>
      </c>
      <c r="AF1494" s="137">
        <f t="shared" si="290"/>
        <v>0</v>
      </c>
      <c r="AG1494" s="137">
        <f t="shared" si="291"/>
        <v>0</v>
      </c>
      <c r="AH1494" s="137">
        <f t="shared" si="292"/>
        <v>0</v>
      </c>
      <c r="AI1494" s="137">
        <f t="shared" si="293"/>
        <v>0</v>
      </c>
      <c r="AJ1494" s="137">
        <f t="shared" si="294"/>
        <v>0</v>
      </c>
      <c r="AK1494" s="137">
        <f t="shared" si="295"/>
        <v>1</v>
      </c>
      <c r="AL1494" s="145"/>
      <c r="AM1494" s="133">
        <f t="shared" si="296"/>
        <v>1</v>
      </c>
      <c r="AO1494" s="133">
        <f t="shared" si="297"/>
        <v>0</v>
      </c>
    </row>
    <row r="1495" spans="1:41" s="133" customFormat="1" ht="25.5">
      <c r="A1495" s="594">
        <v>1487</v>
      </c>
      <c r="B1495" s="341" t="s">
        <v>3116</v>
      </c>
      <c r="C1495" s="247" t="s">
        <v>3117</v>
      </c>
      <c r="D1495" s="247" t="s">
        <v>67</v>
      </c>
      <c r="E1495" s="785" t="s">
        <v>3118</v>
      </c>
      <c r="F1495" s="339">
        <v>9</v>
      </c>
      <c r="G1495" s="165"/>
      <c r="H1495" s="165"/>
      <c r="I1495" s="164"/>
      <c r="J1495" s="165"/>
      <c r="K1495" s="165"/>
      <c r="L1495" s="165"/>
      <c r="M1495" s="165"/>
      <c r="N1495" s="165"/>
      <c r="O1495" s="165"/>
      <c r="P1495" s="840" t="s">
        <v>7772</v>
      </c>
      <c r="Q1495" s="439" t="s">
        <v>2640</v>
      </c>
      <c r="R1495" s="92" t="s">
        <v>67</v>
      </c>
      <c r="S1495" s="19">
        <v>1</v>
      </c>
      <c r="T1495" s="19"/>
      <c r="U1495" s="19"/>
      <c r="V1495" s="19"/>
      <c r="X1495" s="143"/>
      <c r="Y1495" s="144"/>
      <c r="AA1495" s="133">
        <v>1</v>
      </c>
      <c r="AB1495" s="137">
        <f t="shared" si="286"/>
        <v>0</v>
      </c>
      <c r="AC1495" s="137">
        <f t="shared" si="287"/>
        <v>0</v>
      </c>
      <c r="AD1495" s="137">
        <f t="shared" si="288"/>
        <v>0</v>
      </c>
      <c r="AE1495" s="137">
        <f t="shared" si="289"/>
        <v>0</v>
      </c>
      <c r="AF1495" s="137">
        <f t="shared" si="290"/>
        <v>0</v>
      </c>
      <c r="AG1495" s="137">
        <f t="shared" si="291"/>
        <v>0</v>
      </c>
      <c r="AH1495" s="137">
        <f t="shared" si="292"/>
        <v>0</v>
      </c>
      <c r="AI1495" s="137">
        <f t="shared" si="293"/>
        <v>0</v>
      </c>
      <c r="AJ1495" s="137">
        <f t="shared" si="294"/>
        <v>0</v>
      </c>
      <c r="AK1495" s="137">
        <f t="shared" si="295"/>
        <v>1</v>
      </c>
      <c r="AL1495" s="145"/>
      <c r="AM1495" s="133">
        <f t="shared" si="296"/>
        <v>1</v>
      </c>
      <c r="AO1495" s="133">
        <f t="shared" si="297"/>
        <v>0</v>
      </c>
    </row>
    <row r="1496" spans="1:41" s="133" customFormat="1" ht="25.5">
      <c r="A1496" s="594">
        <v>1488</v>
      </c>
      <c r="B1496" s="341" t="s">
        <v>3119</v>
      </c>
      <c r="C1496" s="247" t="s">
        <v>3120</v>
      </c>
      <c r="D1496" s="247" t="s">
        <v>402</v>
      </c>
      <c r="E1496" s="785" t="s">
        <v>3121</v>
      </c>
      <c r="F1496" s="339"/>
      <c r="G1496" s="165"/>
      <c r="H1496" s="165"/>
      <c r="I1496" s="164"/>
      <c r="J1496" s="165"/>
      <c r="K1496" s="165"/>
      <c r="L1496" s="165"/>
      <c r="M1496" s="165"/>
      <c r="N1496" s="165"/>
      <c r="O1496" s="165"/>
      <c r="P1496" s="840" t="s">
        <v>7772</v>
      </c>
      <c r="Q1496" s="439" t="s">
        <v>2640</v>
      </c>
      <c r="R1496" s="92" t="s">
        <v>68</v>
      </c>
      <c r="S1496" s="19">
        <v>1</v>
      </c>
      <c r="T1496" s="19"/>
      <c r="U1496" s="19"/>
      <c r="V1496" s="19"/>
      <c r="X1496" s="143"/>
      <c r="Y1496" s="144"/>
      <c r="AA1496" s="133">
        <v>1</v>
      </c>
      <c r="AB1496" s="137">
        <f t="shared" si="286"/>
        <v>0</v>
      </c>
      <c r="AC1496" s="137">
        <f t="shared" si="287"/>
        <v>0</v>
      </c>
      <c r="AD1496" s="137">
        <f t="shared" si="288"/>
        <v>0</v>
      </c>
      <c r="AE1496" s="137">
        <f t="shared" si="289"/>
        <v>0</v>
      </c>
      <c r="AF1496" s="137">
        <f t="shared" si="290"/>
        <v>0</v>
      </c>
      <c r="AG1496" s="137">
        <f t="shared" si="291"/>
        <v>0</v>
      </c>
      <c r="AH1496" s="137">
        <f t="shared" si="292"/>
        <v>0</v>
      </c>
      <c r="AI1496" s="137">
        <f t="shared" si="293"/>
        <v>0</v>
      </c>
      <c r="AJ1496" s="137">
        <f t="shared" si="294"/>
        <v>0</v>
      </c>
      <c r="AK1496" s="137">
        <f t="shared" si="295"/>
        <v>1</v>
      </c>
      <c r="AL1496" s="145"/>
      <c r="AM1496" s="133">
        <f t="shared" si="296"/>
        <v>1</v>
      </c>
      <c r="AO1496" s="133">
        <f t="shared" si="297"/>
        <v>0</v>
      </c>
    </row>
    <row r="1497" spans="1:41" s="133" customFormat="1" ht="12.75">
      <c r="A1497" s="594">
        <v>1489</v>
      </c>
      <c r="B1497" s="341" t="s">
        <v>3122</v>
      </c>
      <c r="C1497" s="247" t="s">
        <v>3123</v>
      </c>
      <c r="D1497" s="247" t="s">
        <v>67</v>
      </c>
      <c r="E1497" s="785" t="s">
        <v>3124</v>
      </c>
      <c r="F1497" s="339">
        <v>22</v>
      </c>
      <c r="G1497" s="165"/>
      <c r="H1497" s="165"/>
      <c r="I1497" s="164"/>
      <c r="J1497" s="165"/>
      <c r="K1497" s="165"/>
      <c r="L1497" s="165"/>
      <c r="M1497" s="165"/>
      <c r="N1497" s="165"/>
      <c r="O1497" s="165"/>
      <c r="P1497" s="840" t="s">
        <v>7772</v>
      </c>
      <c r="Q1497" s="439" t="s">
        <v>2640</v>
      </c>
      <c r="R1497" s="92" t="s">
        <v>67</v>
      </c>
      <c r="S1497" s="19">
        <v>1</v>
      </c>
      <c r="T1497" s="19"/>
      <c r="U1497" s="19"/>
      <c r="V1497" s="19"/>
      <c r="X1497" s="143"/>
      <c r="Y1497" s="144"/>
      <c r="AA1497" s="133">
        <v>1</v>
      </c>
      <c r="AB1497" s="137">
        <f t="shared" si="286"/>
        <v>0</v>
      </c>
      <c r="AC1497" s="137">
        <f t="shared" si="287"/>
        <v>0</v>
      </c>
      <c r="AD1497" s="137">
        <f t="shared" si="288"/>
        <v>0</v>
      </c>
      <c r="AE1497" s="137">
        <f t="shared" si="289"/>
        <v>0</v>
      </c>
      <c r="AF1497" s="137">
        <f t="shared" si="290"/>
        <v>0</v>
      </c>
      <c r="AG1497" s="137">
        <f t="shared" si="291"/>
        <v>0</v>
      </c>
      <c r="AH1497" s="137">
        <f t="shared" si="292"/>
        <v>0</v>
      </c>
      <c r="AI1497" s="137">
        <f t="shared" si="293"/>
        <v>0</v>
      </c>
      <c r="AJ1497" s="137">
        <f t="shared" si="294"/>
        <v>0</v>
      </c>
      <c r="AK1497" s="137">
        <f t="shared" si="295"/>
        <v>1</v>
      </c>
      <c r="AL1497" s="145"/>
      <c r="AM1497" s="133">
        <f t="shared" si="296"/>
        <v>1</v>
      </c>
      <c r="AO1497" s="133">
        <f t="shared" si="297"/>
        <v>0</v>
      </c>
    </row>
    <row r="1498" spans="1:41" s="133" customFormat="1" ht="25.5">
      <c r="A1498" s="594">
        <v>1490</v>
      </c>
      <c r="B1498" s="341" t="s">
        <v>3125</v>
      </c>
      <c r="C1498" s="247" t="s">
        <v>3126</v>
      </c>
      <c r="D1498" s="247" t="s">
        <v>67</v>
      </c>
      <c r="E1498" s="785" t="s">
        <v>3127</v>
      </c>
      <c r="F1498" s="339">
        <v>8</v>
      </c>
      <c r="G1498" s="165"/>
      <c r="H1498" s="165"/>
      <c r="I1498" s="164"/>
      <c r="J1498" s="165"/>
      <c r="K1498" s="165"/>
      <c r="L1498" s="165"/>
      <c r="M1498" s="165"/>
      <c r="N1498" s="165"/>
      <c r="O1498" s="165"/>
      <c r="P1498" s="840" t="s">
        <v>7772</v>
      </c>
      <c r="Q1498" s="439" t="s">
        <v>2640</v>
      </c>
      <c r="R1498" s="92" t="s">
        <v>67</v>
      </c>
      <c r="S1498" s="19">
        <v>1</v>
      </c>
      <c r="T1498" s="19"/>
      <c r="U1498" s="19"/>
      <c r="V1498" s="19"/>
      <c r="X1498" s="143"/>
      <c r="Y1498" s="144"/>
      <c r="AA1498" s="133">
        <v>1</v>
      </c>
      <c r="AB1498" s="137">
        <f t="shared" si="286"/>
        <v>0</v>
      </c>
      <c r="AC1498" s="137">
        <f t="shared" si="287"/>
        <v>0</v>
      </c>
      <c r="AD1498" s="137">
        <f t="shared" si="288"/>
        <v>0</v>
      </c>
      <c r="AE1498" s="137">
        <f t="shared" si="289"/>
        <v>0</v>
      </c>
      <c r="AF1498" s="137">
        <f t="shared" si="290"/>
        <v>0</v>
      </c>
      <c r="AG1498" s="137">
        <f t="shared" si="291"/>
        <v>0</v>
      </c>
      <c r="AH1498" s="137">
        <f t="shared" si="292"/>
        <v>0</v>
      </c>
      <c r="AI1498" s="137">
        <f t="shared" si="293"/>
        <v>0</v>
      </c>
      <c r="AJ1498" s="137">
        <f t="shared" si="294"/>
        <v>0</v>
      </c>
      <c r="AK1498" s="137">
        <f t="shared" si="295"/>
        <v>1</v>
      </c>
      <c r="AL1498" s="145"/>
      <c r="AM1498" s="133">
        <f t="shared" si="296"/>
        <v>1</v>
      </c>
      <c r="AO1498" s="133">
        <f t="shared" si="297"/>
        <v>0</v>
      </c>
    </row>
    <row r="1499" spans="1:41" s="133" customFormat="1" ht="25.5">
      <c r="A1499" s="594">
        <v>1491</v>
      </c>
      <c r="B1499" s="341" t="s">
        <v>3128</v>
      </c>
      <c r="C1499" s="247" t="s">
        <v>3129</v>
      </c>
      <c r="D1499" s="247" t="s">
        <v>67</v>
      </c>
      <c r="E1499" s="785" t="s">
        <v>3130</v>
      </c>
      <c r="F1499" s="339">
        <v>13</v>
      </c>
      <c r="G1499" s="165"/>
      <c r="H1499" s="165"/>
      <c r="I1499" s="164"/>
      <c r="J1499" s="165"/>
      <c r="K1499" s="165"/>
      <c r="L1499" s="165"/>
      <c r="M1499" s="165"/>
      <c r="N1499" s="165"/>
      <c r="O1499" s="165"/>
      <c r="P1499" s="840" t="s">
        <v>7772</v>
      </c>
      <c r="Q1499" s="439" t="s">
        <v>2640</v>
      </c>
      <c r="R1499" s="92" t="s">
        <v>67</v>
      </c>
      <c r="S1499" s="19"/>
      <c r="T1499" s="19">
        <v>1</v>
      </c>
      <c r="U1499" s="19"/>
      <c r="V1499" s="19"/>
      <c r="X1499" s="143"/>
      <c r="Y1499" s="144"/>
      <c r="AA1499" s="133">
        <v>1</v>
      </c>
      <c r="AB1499" s="137">
        <f t="shared" si="286"/>
        <v>0</v>
      </c>
      <c r="AC1499" s="137">
        <f t="shared" si="287"/>
        <v>0</v>
      </c>
      <c r="AD1499" s="137">
        <f t="shared" si="288"/>
        <v>0</v>
      </c>
      <c r="AE1499" s="137">
        <f t="shared" si="289"/>
        <v>0</v>
      </c>
      <c r="AF1499" s="137">
        <f t="shared" si="290"/>
        <v>0</v>
      </c>
      <c r="AG1499" s="137">
        <f t="shared" si="291"/>
        <v>0</v>
      </c>
      <c r="AH1499" s="137">
        <f t="shared" si="292"/>
        <v>0</v>
      </c>
      <c r="AI1499" s="137">
        <f t="shared" si="293"/>
        <v>0</v>
      </c>
      <c r="AJ1499" s="137">
        <f t="shared" si="294"/>
        <v>0</v>
      </c>
      <c r="AK1499" s="137">
        <f t="shared" si="295"/>
        <v>1</v>
      </c>
      <c r="AL1499" s="145"/>
      <c r="AM1499" s="133">
        <f t="shared" si="296"/>
        <v>1</v>
      </c>
      <c r="AO1499" s="133">
        <f t="shared" si="297"/>
        <v>0</v>
      </c>
    </row>
    <row r="1500" spans="1:41" s="133" customFormat="1" ht="25.5">
      <c r="A1500" s="594">
        <v>1492</v>
      </c>
      <c r="B1500" s="341" t="s">
        <v>3131</v>
      </c>
      <c r="C1500" s="247" t="s">
        <v>3132</v>
      </c>
      <c r="D1500" s="247" t="s">
        <v>67</v>
      </c>
      <c r="E1500" s="785" t="s">
        <v>3133</v>
      </c>
      <c r="F1500" s="339"/>
      <c r="G1500" s="165"/>
      <c r="H1500" s="165"/>
      <c r="I1500" s="164"/>
      <c r="J1500" s="165"/>
      <c r="K1500" s="165"/>
      <c r="L1500" s="165"/>
      <c r="M1500" s="165"/>
      <c r="N1500" s="165"/>
      <c r="O1500" s="165"/>
      <c r="P1500" s="840" t="s">
        <v>7772</v>
      </c>
      <c r="Q1500" s="439" t="s">
        <v>2640</v>
      </c>
      <c r="R1500" s="92" t="s">
        <v>67</v>
      </c>
      <c r="S1500" s="19">
        <v>1</v>
      </c>
      <c r="T1500" s="19"/>
      <c r="U1500" s="19"/>
      <c r="V1500" s="19"/>
      <c r="X1500" s="143"/>
      <c r="Y1500" s="144"/>
      <c r="AA1500" s="133">
        <v>1</v>
      </c>
      <c r="AB1500" s="137">
        <f t="shared" si="286"/>
        <v>0</v>
      </c>
      <c r="AC1500" s="137">
        <f t="shared" si="287"/>
        <v>0</v>
      </c>
      <c r="AD1500" s="137">
        <f t="shared" si="288"/>
        <v>0</v>
      </c>
      <c r="AE1500" s="137">
        <f t="shared" si="289"/>
        <v>0</v>
      </c>
      <c r="AF1500" s="137">
        <f t="shared" si="290"/>
        <v>0</v>
      </c>
      <c r="AG1500" s="137">
        <f t="shared" si="291"/>
        <v>0</v>
      </c>
      <c r="AH1500" s="137">
        <f t="shared" si="292"/>
        <v>0</v>
      </c>
      <c r="AI1500" s="137">
        <f t="shared" si="293"/>
        <v>0</v>
      </c>
      <c r="AJ1500" s="137">
        <f t="shared" si="294"/>
        <v>0</v>
      </c>
      <c r="AK1500" s="137">
        <f t="shared" si="295"/>
        <v>1</v>
      </c>
      <c r="AL1500" s="145"/>
      <c r="AM1500" s="133">
        <f t="shared" si="296"/>
        <v>1</v>
      </c>
      <c r="AO1500" s="133">
        <f t="shared" si="297"/>
        <v>0</v>
      </c>
    </row>
    <row r="1501" spans="1:41" s="133" customFormat="1" ht="25.5">
      <c r="A1501" s="594">
        <v>1493</v>
      </c>
      <c r="B1501" s="341" t="s">
        <v>3134</v>
      </c>
      <c r="C1501" s="247" t="s">
        <v>3135</v>
      </c>
      <c r="D1501" s="247" t="s">
        <v>67</v>
      </c>
      <c r="E1501" s="785" t="s">
        <v>3136</v>
      </c>
      <c r="F1501" s="339">
        <v>60</v>
      </c>
      <c r="G1501" s="165"/>
      <c r="H1501" s="165"/>
      <c r="I1501" s="164"/>
      <c r="J1501" s="165"/>
      <c r="K1501" s="165"/>
      <c r="L1501" s="165"/>
      <c r="M1501" s="165"/>
      <c r="N1501" s="165"/>
      <c r="O1501" s="165"/>
      <c r="P1501" s="840" t="s">
        <v>3597</v>
      </c>
      <c r="Q1501" s="439" t="s">
        <v>2640</v>
      </c>
      <c r="R1501" s="92" t="s">
        <v>67</v>
      </c>
      <c r="S1501" s="19">
        <v>1</v>
      </c>
      <c r="T1501" s="19"/>
      <c r="U1501" s="19"/>
      <c r="V1501" s="19"/>
      <c r="X1501" s="143"/>
      <c r="Y1501" s="144"/>
      <c r="Z1501" s="133">
        <v>1</v>
      </c>
      <c r="AB1501" s="137">
        <f t="shared" si="286"/>
        <v>0</v>
      </c>
      <c r="AC1501" s="137">
        <f t="shared" si="287"/>
        <v>0</v>
      </c>
      <c r="AD1501" s="137">
        <f t="shared" si="288"/>
        <v>0</v>
      </c>
      <c r="AE1501" s="137">
        <f t="shared" si="289"/>
        <v>0</v>
      </c>
      <c r="AF1501" s="137">
        <f t="shared" si="290"/>
        <v>0</v>
      </c>
      <c r="AG1501" s="137">
        <f t="shared" si="291"/>
        <v>0</v>
      </c>
      <c r="AH1501" s="137">
        <f t="shared" si="292"/>
        <v>0</v>
      </c>
      <c r="AI1501" s="137">
        <f t="shared" si="293"/>
        <v>0</v>
      </c>
      <c r="AJ1501" s="137">
        <f t="shared" si="294"/>
        <v>0</v>
      </c>
      <c r="AK1501" s="137">
        <f t="shared" si="295"/>
        <v>1</v>
      </c>
      <c r="AL1501" s="145"/>
      <c r="AM1501" s="133">
        <f t="shared" si="296"/>
        <v>1</v>
      </c>
      <c r="AO1501" s="133">
        <f t="shared" si="297"/>
        <v>0</v>
      </c>
    </row>
    <row r="1502" spans="1:41" s="133" customFormat="1" ht="12.75">
      <c r="A1502" s="594">
        <v>1494</v>
      </c>
      <c r="B1502" s="341" t="s">
        <v>3137</v>
      </c>
      <c r="C1502" s="247" t="s">
        <v>3138</v>
      </c>
      <c r="D1502" s="247" t="s">
        <v>67</v>
      </c>
      <c r="E1502" s="785" t="s">
        <v>3139</v>
      </c>
      <c r="F1502" s="339">
        <v>32</v>
      </c>
      <c r="G1502" s="165"/>
      <c r="H1502" s="165"/>
      <c r="I1502" s="164"/>
      <c r="J1502" s="165"/>
      <c r="K1502" s="165"/>
      <c r="L1502" s="165"/>
      <c r="M1502" s="165"/>
      <c r="N1502" s="165"/>
      <c r="O1502" s="165"/>
      <c r="P1502" s="840" t="s">
        <v>3597</v>
      </c>
      <c r="Q1502" s="439" t="s">
        <v>2640</v>
      </c>
      <c r="R1502" s="92" t="s">
        <v>67</v>
      </c>
      <c r="S1502" s="19">
        <v>1</v>
      </c>
      <c r="T1502" s="19"/>
      <c r="U1502" s="19"/>
      <c r="V1502" s="19"/>
      <c r="X1502" s="143"/>
      <c r="Y1502" s="144"/>
      <c r="Z1502" s="133">
        <v>1</v>
      </c>
      <c r="AB1502" s="137">
        <f t="shared" si="286"/>
        <v>0</v>
      </c>
      <c r="AC1502" s="137">
        <f t="shared" si="287"/>
        <v>0</v>
      </c>
      <c r="AD1502" s="137">
        <f t="shared" si="288"/>
        <v>0</v>
      </c>
      <c r="AE1502" s="137">
        <f t="shared" si="289"/>
        <v>0</v>
      </c>
      <c r="AF1502" s="137">
        <f t="shared" si="290"/>
        <v>0</v>
      </c>
      <c r="AG1502" s="137">
        <f t="shared" si="291"/>
        <v>0</v>
      </c>
      <c r="AH1502" s="137">
        <f t="shared" si="292"/>
        <v>0</v>
      </c>
      <c r="AI1502" s="137">
        <f t="shared" si="293"/>
        <v>0</v>
      </c>
      <c r="AJ1502" s="137">
        <f t="shared" si="294"/>
        <v>0</v>
      </c>
      <c r="AK1502" s="137">
        <f t="shared" si="295"/>
        <v>1</v>
      </c>
      <c r="AL1502" s="145"/>
      <c r="AM1502" s="133">
        <f t="shared" si="296"/>
        <v>1</v>
      </c>
      <c r="AO1502" s="133">
        <f t="shared" si="297"/>
        <v>0</v>
      </c>
    </row>
    <row r="1503" spans="1:41" s="133" customFormat="1" ht="12.75">
      <c r="A1503" s="594">
        <v>1495</v>
      </c>
      <c r="B1503" s="341" t="s">
        <v>974</v>
      </c>
      <c r="C1503" s="247" t="s">
        <v>3140</v>
      </c>
      <c r="D1503" s="247" t="s">
        <v>67</v>
      </c>
      <c r="E1503" s="785" t="s">
        <v>3141</v>
      </c>
      <c r="F1503" s="339"/>
      <c r="G1503" s="165"/>
      <c r="H1503" s="165"/>
      <c r="I1503" s="164"/>
      <c r="J1503" s="165"/>
      <c r="K1503" s="165"/>
      <c r="L1503" s="165"/>
      <c r="M1503" s="165"/>
      <c r="N1503" s="165"/>
      <c r="O1503" s="165"/>
      <c r="P1503" s="840" t="s">
        <v>3597</v>
      </c>
      <c r="Q1503" s="439" t="s">
        <v>2640</v>
      </c>
      <c r="R1503" s="92" t="s">
        <v>67</v>
      </c>
      <c r="S1503" s="19">
        <v>1</v>
      </c>
      <c r="T1503" s="19"/>
      <c r="U1503" s="19"/>
      <c r="V1503" s="19"/>
      <c r="X1503" s="143"/>
      <c r="Y1503" s="144"/>
      <c r="Z1503" s="133">
        <v>1</v>
      </c>
      <c r="AB1503" s="137">
        <f t="shared" si="286"/>
        <v>0</v>
      </c>
      <c r="AC1503" s="137">
        <f t="shared" si="287"/>
        <v>0</v>
      </c>
      <c r="AD1503" s="137">
        <f t="shared" si="288"/>
        <v>0</v>
      </c>
      <c r="AE1503" s="137">
        <f t="shared" si="289"/>
        <v>0</v>
      </c>
      <c r="AF1503" s="137">
        <f t="shared" si="290"/>
        <v>0</v>
      </c>
      <c r="AG1503" s="137">
        <f t="shared" si="291"/>
        <v>0</v>
      </c>
      <c r="AH1503" s="137">
        <f t="shared" si="292"/>
        <v>0</v>
      </c>
      <c r="AI1503" s="137">
        <f t="shared" si="293"/>
        <v>0</v>
      </c>
      <c r="AJ1503" s="137">
        <f t="shared" si="294"/>
        <v>0</v>
      </c>
      <c r="AK1503" s="137">
        <f t="shared" si="295"/>
        <v>1</v>
      </c>
      <c r="AL1503" s="145"/>
      <c r="AM1503" s="133">
        <f t="shared" si="296"/>
        <v>1</v>
      </c>
      <c r="AO1503" s="133">
        <f t="shared" si="297"/>
        <v>0</v>
      </c>
    </row>
    <row r="1504" spans="1:41" s="133" customFormat="1" ht="25.5">
      <c r="A1504" s="594">
        <v>1496</v>
      </c>
      <c r="B1504" s="341" t="s">
        <v>3142</v>
      </c>
      <c r="C1504" s="247" t="s">
        <v>3143</v>
      </c>
      <c r="D1504" s="247" t="s">
        <v>67</v>
      </c>
      <c r="E1504" s="785" t="s">
        <v>3144</v>
      </c>
      <c r="F1504" s="339">
        <v>36</v>
      </c>
      <c r="G1504" s="165"/>
      <c r="H1504" s="165"/>
      <c r="I1504" s="164"/>
      <c r="J1504" s="165"/>
      <c r="K1504" s="165"/>
      <c r="L1504" s="165"/>
      <c r="M1504" s="165"/>
      <c r="N1504" s="165"/>
      <c r="O1504" s="165"/>
      <c r="P1504" s="840" t="s">
        <v>7772</v>
      </c>
      <c r="Q1504" s="439" t="s">
        <v>2640</v>
      </c>
      <c r="R1504" s="92" t="s">
        <v>67</v>
      </c>
      <c r="S1504" s="19">
        <v>1</v>
      </c>
      <c r="T1504" s="19"/>
      <c r="U1504" s="19"/>
      <c r="V1504" s="19"/>
      <c r="X1504" s="143"/>
      <c r="Y1504" s="144"/>
      <c r="AA1504" s="133">
        <v>1</v>
      </c>
      <c r="AB1504" s="137">
        <f t="shared" si="286"/>
        <v>0</v>
      </c>
      <c r="AC1504" s="137">
        <f t="shared" si="287"/>
        <v>0</v>
      </c>
      <c r="AD1504" s="137">
        <f t="shared" si="288"/>
        <v>0</v>
      </c>
      <c r="AE1504" s="137">
        <f t="shared" si="289"/>
        <v>0</v>
      </c>
      <c r="AF1504" s="137">
        <f t="shared" si="290"/>
        <v>0</v>
      </c>
      <c r="AG1504" s="137">
        <f t="shared" si="291"/>
        <v>0</v>
      </c>
      <c r="AH1504" s="137">
        <f t="shared" si="292"/>
        <v>0</v>
      </c>
      <c r="AI1504" s="137">
        <f t="shared" si="293"/>
        <v>0</v>
      </c>
      <c r="AJ1504" s="137">
        <f t="shared" si="294"/>
        <v>0</v>
      </c>
      <c r="AK1504" s="137">
        <f t="shared" si="295"/>
        <v>1</v>
      </c>
      <c r="AL1504" s="145"/>
      <c r="AM1504" s="133">
        <f t="shared" si="296"/>
        <v>1</v>
      </c>
      <c r="AO1504" s="133">
        <f t="shared" si="297"/>
        <v>0</v>
      </c>
    </row>
    <row r="1505" spans="1:41" s="133" customFormat="1" ht="12.75">
      <c r="A1505" s="594">
        <v>1497</v>
      </c>
      <c r="B1505" s="341" t="s">
        <v>3145</v>
      </c>
      <c r="C1505" s="247" t="s">
        <v>3146</v>
      </c>
      <c r="D1505" s="247" t="s">
        <v>67</v>
      </c>
      <c r="E1505" s="785" t="s">
        <v>3147</v>
      </c>
      <c r="F1505" s="339">
        <v>12</v>
      </c>
      <c r="G1505" s="165"/>
      <c r="H1505" s="165"/>
      <c r="I1505" s="164"/>
      <c r="J1505" s="165"/>
      <c r="K1505" s="165"/>
      <c r="L1505" s="165"/>
      <c r="M1505" s="165"/>
      <c r="N1505" s="165"/>
      <c r="O1505" s="165"/>
      <c r="P1505" s="840" t="s">
        <v>7772</v>
      </c>
      <c r="Q1505" s="439" t="s">
        <v>2640</v>
      </c>
      <c r="R1505" s="92" t="s">
        <v>67</v>
      </c>
      <c r="S1505" s="19">
        <v>1</v>
      </c>
      <c r="T1505" s="19"/>
      <c r="U1505" s="19"/>
      <c r="V1505" s="19"/>
      <c r="X1505" s="143"/>
      <c r="Y1505" s="144"/>
      <c r="AA1505" s="133">
        <v>1</v>
      </c>
      <c r="AB1505" s="137">
        <f t="shared" si="286"/>
        <v>0</v>
      </c>
      <c r="AC1505" s="137">
        <f t="shared" si="287"/>
        <v>0</v>
      </c>
      <c r="AD1505" s="137">
        <f t="shared" si="288"/>
        <v>0</v>
      </c>
      <c r="AE1505" s="137">
        <f t="shared" si="289"/>
        <v>0</v>
      </c>
      <c r="AF1505" s="137">
        <f t="shared" si="290"/>
        <v>0</v>
      </c>
      <c r="AG1505" s="137">
        <f t="shared" si="291"/>
        <v>0</v>
      </c>
      <c r="AH1505" s="137">
        <f t="shared" si="292"/>
        <v>0</v>
      </c>
      <c r="AI1505" s="137">
        <f t="shared" si="293"/>
        <v>0</v>
      </c>
      <c r="AJ1505" s="137">
        <f t="shared" si="294"/>
        <v>0</v>
      </c>
      <c r="AK1505" s="137">
        <f t="shared" si="295"/>
        <v>1</v>
      </c>
      <c r="AL1505" s="145"/>
      <c r="AM1505" s="133">
        <f t="shared" si="296"/>
        <v>1</v>
      </c>
      <c r="AO1505" s="133">
        <f t="shared" si="297"/>
        <v>0</v>
      </c>
    </row>
    <row r="1506" spans="1:41" s="133" customFormat="1" ht="12.75">
      <c r="A1506" s="594">
        <v>1498</v>
      </c>
      <c r="B1506" s="341" t="s">
        <v>3148</v>
      </c>
      <c r="C1506" s="247" t="s">
        <v>3149</v>
      </c>
      <c r="D1506" s="247" t="s">
        <v>67</v>
      </c>
      <c r="E1506" s="785" t="s">
        <v>3150</v>
      </c>
      <c r="F1506" s="339">
        <v>9</v>
      </c>
      <c r="G1506" s="165"/>
      <c r="H1506" s="165"/>
      <c r="I1506" s="164"/>
      <c r="J1506" s="165"/>
      <c r="K1506" s="165"/>
      <c r="L1506" s="165"/>
      <c r="M1506" s="165"/>
      <c r="N1506" s="165"/>
      <c r="O1506" s="165"/>
      <c r="P1506" s="840" t="s">
        <v>7772</v>
      </c>
      <c r="Q1506" s="439" t="s">
        <v>2640</v>
      </c>
      <c r="R1506" s="92" t="s">
        <v>67</v>
      </c>
      <c r="S1506" s="19">
        <v>1</v>
      </c>
      <c r="T1506" s="19"/>
      <c r="U1506" s="19"/>
      <c r="V1506" s="19"/>
      <c r="X1506" s="143"/>
      <c r="Y1506" s="144"/>
      <c r="AA1506" s="133">
        <v>1</v>
      </c>
      <c r="AB1506" s="137">
        <f t="shared" si="286"/>
        <v>0</v>
      </c>
      <c r="AC1506" s="137">
        <f t="shared" si="287"/>
        <v>0</v>
      </c>
      <c r="AD1506" s="137">
        <f t="shared" si="288"/>
        <v>0</v>
      </c>
      <c r="AE1506" s="137">
        <f t="shared" si="289"/>
        <v>0</v>
      </c>
      <c r="AF1506" s="137">
        <f t="shared" si="290"/>
        <v>0</v>
      </c>
      <c r="AG1506" s="137">
        <f t="shared" si="291"/>
        <v>0</v>
      </c>
      <c r="AH1506" s="137">
        <f t="shared" si="292"/>
        <v>0</v>
      </c>
      <c r="AI1506" s="137">
        <f t="shared" si="293"/>
        <v>0</v>
      </c>
      <c r="AJ1506" s="137">
        <f t="shared" si="294"/>
        <v>0</v>
      </c>
      <c r="AK1506" s="137">
        <f t="shared" si="295"/>
        <v>1</v>
      </c>
      <c r="AL1506" s="145"/>
      <c r="AM1506" s="133">
        <f t="shared" si="296"/>
        <v>1</v>
      </c>
      <c r="AO1506" s="133">
        <f t="shared" si="297"/>
        <v>0</v>
      </c>
    </row>
    <row r="1507" spans="1:41" s="133" customFormat="1" ht="25.5">
      <c r="A1507" s="594">
        <v>1499</v>
      </c>
      <c r="B1507" s="341" t="s">
        <v>3151</v>
      </c>
      <c r="C1507" s="247" t="s">
        <v>3152</v>
      </c>
      <c r="D1507" s="247" t="s">
        <v>67</v>
      </c>
      <c r="E1507" s="785" t="s">
        <v>3153</v>
      </c>
      <c r="F1507" s="339">
        <v>59</v>
      </c>
      <c r="G1507" s="165"/>
      <c r="H1507" s="165"/>
      <c r="I1507" s="164"/>
      <c r="J1507" s="165"/>
      <c r="K1507" s="165"/>
      <c r="L1507" s="165"/>
      <c r="M1507" s="165"/>
      <c r="N1507" s="165"/>
      <c r="O1507" s="165"/>
      <c r="P1507" s="840" t="s">
        <v>3597</v>
      </c>
      <c r="Q1507" s="439" t="s">
        <v>2640</v>
      </c>
      <c r="R1507" s="92" t="s">
        <v>67</v>
      </c>
      <c r="S1507" s="19"/>
      <c r="T1507" s="19"/>
      <c r="U1507" s="19"/>
      <c r="V1507" s="19">
        <v>1</v>
      </c>
      <c r="X1507" s="143"/>
      <c r="Y1507" s="144"/>
      <c r="Z1507" s="133">
        <v>1</v>
      </c>
      <c r="AB1507" s="137">
        <f t="shared" si="286"/>
        <v>0</v>
      </c>
      <c r="AC1507" s="137">
        <f t="shared" si="287"/>
        <v>0</v>
      </c>
      <c r="AD1507" s="137">
        <f t="shared" si="288"/>
        <v>0</v>
      </c>
      <c r="AE1507" s="137">
        <f t="shared" si="289"/>
        <v>0</v>
      </c>
      <c r="AF1507" s="137">
        <f t="shared" si="290"/>
        <v>0</v>
      </c>
      <c r="AG1507" s="137">
        <f t="shared" si="291"/>
        <v>0</v>
      </c>
      <c r="AH1507" s="137">
        <f t="shared" si="292"/>
        <v>0</v>
      </c>
      <c r="AI1507" s="137">
        <f t="shared" si="293"/>
        <v>0</v>
      </c>
      <c r="AJ1507" s="137">
        <f t="shared" si="294"/>
        <v>0</v>
      </c>
      <c r="AK1507" s="137">
        <f t="shared" si="295"/>
        <v>1</v>
      </c>
      <c r="AL1507" s="145"/>
      <c r="AM1507" s="133">
        <f t="shared" si="296"/>
        <v>1</v>
      </c>
      <c r="AO1507" s="133">
        <f t="shared" si="297"/>
        <v>0</v>
      </c>
    </row>
    <row r="1508" spans="1:41" s="133" customFormat="1" ht="12.75">
      <c r="A1508" s="594">
        <v>1500</v>
      </c>
      <c r="B1508" s="341" t="s">
        <v>3154</v>
      </c>
      <c r="C1508" s="247" t="s">
        <v>3155</v>
      </c>
      <c r="D1508" s="247" t="s">
        <v>67</v>
      </c>
      <c r="E1508" s="785" t="s">
        <v>3156</v>
      </c>
      <c r="F1508" s="339"/>
      <c r="G1508" s="165"/>
      <c r="H1508" s="165"/>
      <c r="I1508" s="164"/>
      <c r="J1508" s="165"/>
      <c r="K1508" s="165"/>
      <c r="L1508" s="165"/>
      <c r="M1508" s="165"/>
      <c r="N1508" s="165"/>
      <c r="O1508" s="165"/>
      <c r="P1508" s="840"/>
      <c r="Q1508" s="439" t="s">
        <v>2640</v>
      </c>
      <c r="R1508" s="92" t="s">
        <v>67</v>
      </c>
      <c r="S1508" s="19">
        <v>1</v>
      </c>
      <c r="T1508" s="19"/>
      <c r="U1508" s="19"/>
      <c r="V1508" s="19"/>
      <c r="W1508" s="133">
        <v>1</v>
      </c>
      <c r="X1508" s="143"/>
      <c r="Y1508" s="144"/>
      <c r="AB1508" s="137">
        <f t="shared" si="286"/>
        <v>0</v>
      </c>
      <c r="AC1508" s="137">
        <f t="shared" si="287"/>
        <v>0</v>
      </c>
      <c r="AD1508" s="137">
        <f t="shared" si="288"/>
        <v>0</v>
      </c>
      <c r="AE1508" s="137">
        <f t="shared" si="289"/>
        <v>0</v>
      </c>
      <c r="AF1508" s="137">
        <f t="shared" si="290"/>
        <v>0</v>
      </c>
      <c r="AG1508" s="137">
        <f t="shared" si="291"/>
        <v>0</v>
      </c>
      <c r="AH1508" s="137">
        <f t="shared" si="292"/>
        <v>0</v>
      </c>
      <c r="AI1508" s="137">
        <f t="shared" si="293"/>
        <v>0</v>
      </c>
      <c r="AJ1508" s="137">
        <f t="shared" si="294"/>
        <v>0</v>
      </c>
      <c r="AK1508" s="137">
        <f t="shared" si="295"/>
        <v>0</v>
      </c>
      <c r="AL1508" s="145"/>
      <c r="AM1508" s="133">
        <f t="shared" si="296"/>
        <v>1</v>
      </c>
      <c r="AO1508" s="133">
        <f t="shared" si="297"/>
        <v>0</v>
      </c>
    </row>
    <row r="1509" spans="1:41" s="133" customFormat="1" ht="25.5">
      <c r="A1509" s="594">
        <v>1501</v>
      </c>
      <c r="B1509" s="341" t="s">
        <v>3157</v>
      </c>
      <c r="C1509" s="247" t="s">
        <v>3158</v>
      </c>
      <c r="D1509" s="247" t="s">
        <v>67</v>
      </c>
      <c r="E1509" s="785" t="s">
        <v>3159</v>
      </c>
      <c r="F1509" s="339">
        <v>62</v>
      </c>
      <c r="G1509" s="165"/>
      <c r="H1509" s="165"/>
      <c r="I1509" s="164"/>
      <c r="J1509" s="165"/>
      <c r="K1509" s="165"/>
      <c r="L1509" s="165"/>
      <c r="M1509" s="165"/>
      <c r="N1509" s="165"/>
      <c r="O1509" s="165"/>
      <c r="P1509" s="840" t="s">
        <v>3597</v>
      </c>
      <c r="Q1509" s="439" t="s">
        <v>2640</v>
      </c>
      <c r="R1509" s="92" t="s">
        <v>67</v>
      </c>
      <c r="S1509" s="19">
        <v>1</v>
      </c>
      <c r="T1509" s="19"/>
      <c r="U1509" s="19"/>
      <c r="V1509" s="19"/>
      <c r="X1509" s="143"/>
      <c r="Y1509" s="144"/>
      <c r="Z1509" s="133">
        <v>1</v>
      </c>
      <c r="AB1509" s="137">
        <f t="shared" si="286"/>
        <v>0</v>
      </c>
      <c r="AC1509" s="137">
        <f t="shared" si="287"/>
        <v>0</v>
      </c>
      <c r="AD1509" s="137">
        <f t="shared" si="288"/>
        <v>0</v>
      </c>
      <c r="AE1509" s="137">
        <f t="shared" si="289"/>
        <v>0</v>
      </c>
      <c r="AF1509" s="137">
        <f t="shared" si="290"/>
        <v>0</v>
      </c>
      <c r="AG1509" s="137">
        <f t="shared" si="291"/>
        <v>0</v>
      </c>
      <c r="AH1509" s="137">
        <f t="shared" si="292"/>
        <v>0</v>
      </c>
      <c r="AI1509" s="137">
        <f t="shared" si="293"/>
        <v>0</v>
      </c>
      <c r="AJ1509" s="137">
        <f t="shared" si="294"/>
        <v>0</v>
      </c>
      <c r="AK1509" s="137">
        <f t="shared" si="295"/>
        <v>1</v>
      </c>
      <c r="AL1509" s="145"/>
      <c r="AM1509" s="133">
        <f t="shared" si="296"/>
        <v>1</v>
      </c>
      <c r="AO1509" s="133">
        <f t="shared" si="297"/>
        <v>0</v>
      </c>
    </row>
    <row r="1510" spans="1:41" s="133" customFormat="1" ht="12.75">
      <c r="A1510" s="594">
        <v>1502</v>
      </c>
      <c r="B1510" s="341" t="s">
        <v>3160</v>
      </c>
      <c r="C1510" s="247" t="s">
        <v>3161</v>
      </c>
      <c r="D1510" s="247" t="s">
        <v>67</v>
      </c>
      <c r="E1510" s="785" t="s">
        <v>3153</v>
      </c>
      <c r="F1510" s="339"/>
      <c r="G1510" s="165"/>
      <c r="H1510" s="165"/>
      <c r="I1510" s="164"/>
      <c r="J1510" s="165"/>
      <c r="K1510" s="165"/>
      <c r="L1510" s="165"/>
      <c r="M1510" s="165"/>
      <c r="N1510" s="165"/>
      <c r="O1510" s="165"/>
      <c r="P1510" s="840" t="s">
        <v>7772</v>
      </c>
      <c r="Q1510" s="439" t="s">
        <v>2640</v>
      </c>
      <c r="R1510" s="92" t="s">
        <v>67</v>
      </c>
      <c r="S1510" s="19"/>
      <c r="T1510" s="19"/>
      <c r="U1510" s="19"/>
      <c r="V1510" s="19">
        <v>1</v>
      </c>
      <c r="X1510" s="143"/>
      <c r="Y1510" s="144"/>
      <c r="AA1510" s="133">
        <v>1</v>
      </c>
      <c r="AB1510" s="137">
        <f t="shared" si="286"/>
        <v>0</v>
      </c>
      <c r="AC1510" s="137">
        <f t="shared" si="287"/>
        <v>0</v>
      </c>
      <c r="AD1510" s="137">
        <f t="shared" si="288"/>
        <v>0</v>
      </c>
      <c r="AE1510" s="137">
        <f t="shared" si="289"/>
        <v>0</v>
      </c>
      <c r="AF1510" s="137">
        <f t="shared" si="290"/>
        <v>0</v>
      </c>
      <c r="AG1510" s="137">
        <f t="shared" si="291"/>
        <v>0</v>
      </c>
      <c r="AH1510" s="137">
        <f t="shared" si="292"/>
        <v>0</v>
      </c>
      <c r="AI1510" s="137">
        <f t="shared" si="293"/>
        <v>0</v>
      </c>
      <c r="AJ1510" s="137">
        <f t="shared" si="294"/>
        <v>0</v>
      </c>
      <c r="AK1510" s="137">
        <f t="shared" si="295"/>
        <v>1</v>
      </c>
      <c r="AL1510" s="145"/>
      <c r="AM1510" s="133">
        <f t="shared" si="296"/>
        <v>1</v>
      </c>
      <c r="AO1510" s="133">
        <f t="shared" si="297"/>
        <v>0</v>
      </c>
    </row>
    <row r="1511" spans="1:41" s="133" customFormat="1" ht="12.75">
      <c r="A1511" s="594">
        <v>1503</v>
      </c>
      <c r="B1511" s="341" t="s">
        <v>3162</v>
      </c>
      <c r="C1511" s="247" t="s">
        <v>3163</v>
      </c>
      <c r="D1511" s="247" t="s">
        <v>67</v>
      </c>
      <c r="E1511" s="786" t="s">
        <v>3164</v>
      </c>
      <c r="F1511" s="341">
        <v>38</v>
      </c>
      <c r="G1511" s="170"/>
      <c r="H1511" s="166"/>
      <c r="I1511" s="166"/>
      <c r="J1511" s="169"/>
      <c r="K1511" s="166"/>
      <c r="L1511" s="166"/>
      <c r="M1511" s="166"/>
      <c r="N1511" s="166"/>
      <c r="O1511" s="167"/>
      <c r="P1511" s="840" t="s">
        <v>7772</v>
      </c>
      <c r="Q1511" s="439" t="s">
        <v>2640</v>
      </c>
      <c r="R1511" s="92" t="s">
        <v>67</v>
      </c>
      <c r="S1511" s="19"/>
      <c r="T1511" s="19"/>
      <c r="U1511" s="19"/>
      <c r="V1511" s="19">
        <v>1</v>
      </c>
      <c r="X1511" s="143"/>
      <c r="Y1511" s="144"/>
      <c r="AA1511" s="133">
        <v>1</v>
      </c>
      <c r="AB1511" s="137">
        <f t="shared" si="286"/>
        <v>0</v>
      </c>
      <c r="AC1511" s="137">
        <f t="shared" si="287"/>
        <v>0</v>
      </c>
      <c r="AD1511" s="137">
        <f t="shared" si="288"/>
        <v>0</v>
      </c>
      <c r="AE1511" s="137">
        <f t="shared" si="289"/>
        <v>0</v>
      </c>
      <c r="AF1511" s="137">
        <f t="shared" si="290"/>
        <v>0</v>
      </c>
      <c r="AG1511" s="137">
        <f t="shared" si="291"/>
        <v>0</v>
      </c>
      <c r="AH1511" s="137">
        <f t="shared" si="292"/>
        <v>0</v>
      </c>
      <c r="AI1511" s="137">
        <f t="shared" si="293"/>
        <v>0</v>
      </c>
      <c r="AJ1511" s="137">
        <f t="shared" si="294"/>
        <v>0</v>
      </c>
      <c r="AK1511" s="137">
        <f t="shared" si="295"/>
        <v>1</v>
      </c>
      <c r="AL1511" s="145"/>
      <c r="AM1511" s="133">
        <f t="shared" si="296"/>
        <v>1</v>
      </c>
      <c r="AO1511" s="133">
        <f t="shared" si="297"/>
        <v>0</v>
      </c>
    </row>
    <row r="1512" spans="1:41" s="133" customFormat="1" ht="12.75">
      <c r="A1512" s="594">
        <v>1504</v>
      </c>
      <c r="B1512" s="341" t="s">
        <v>3165</v>
      </c>
      <c r="C1512" s="247" t="s">
        <v>3166</v>
      </c>
      <c r="D1512" s="247" t="s">
        <v>67</v>
      </c>
      <c r="E1512" s="785" t="s">
        <v>3167</v>
      </c>
      <c r="F1512" s="339">
        <v>10</v>
      </c>
      <c r="G1512" s="165"/>
      <c r="H1512" s="165"/>
      <c r="I1512" s="164"/>
      <c r="J1512" s="165"/>
      <c r="K1512" s="165"/>
      <c r="L1512" s="165"/>
      <c r="M1512" s="165"/>
      <c r="N1512" s="165"/>
      <c r="O1512" s="165"/>
      <c r="P1512" s="840" t="s">
        <v>7772</v>
      </c>
      <c r="Q1512" s="439" t="s">
        <v>2640</v>
      </c>
      <c r="R1512" s="92" t="s">
        <v>67</v>
      </c>
      <c r="S1512" s="19"/>
      <c r="T1512" s="19"/>
      <c r="U1512" s="19"/>
      <c r="V1512" s="19">
        <v>1</v>
      </c>
      <c r="X1512" s="143"/>
      <c r="Y1512" s="144"/>
      <c r="AA1512" s="133">
        <v>1</v>
      </c>
      <c r="AB1512" s="137">
        <f t="shared" si="286"/>
        <v>0</v>
      </c>
      <c r="AC1512" s="137">
        <f t="shared" si="287"/>
        <v>0</v>
      </c>
      <c r="AD1512" s="137">
        <f t="shared" si="288"/>
        <v>0</v>
      </c>
      <c r="AE1512" s="137">
        <f t="shared" si="289"/>
        <v>0</v>
      </c>
      <c r="AF1512" s="137">
        <f t="shared" si="290"/>
        <v>0</v>
      </c>
      <c r="AG1512" s="137">
        <f t="shared" si="291"/>
        <v>0</v>
      </c>
      <c r="AH1512" s="137">
        <f t="shared" si="292"/>
        <v>0</v>
      </c>
      <c r="AI1512" s="137">
        <f t="shared" si="293"/>
        <v>0</v>
      </c>
      <c r="AJ1512" s="137">
        <f t="shared" si="294"/>
        <v>0</v>
      </c>
      <c r="AK1512" s="137">
        <f t="shared" si="295"/>
        <v>1</v>
      </c>
      <c r="AL1512" s="145"/>
      <c r="AM1512" s="133">
        <f t="shared" si="296"/>
        <v>1</v>
      </c>
      <c r="AO1512" s="133">
        <f t="shared" si="297"/>
        <v>0</v>
      </c>
    </row>
    <row r="1513" spans="1:41" s="133" customFormat="1" ht="25.5">
      <c r="A1513" s="594">
        <v>1505</v>
      </c>
      <c r="B1513" s="341" t="s">
        <v>3168</v>
      </c>
      <c r="C1513" s="247" t="s">
        <v>3169</v>
      </c>
      <c r="D1513" s="247" t="s">
        <v>67</v>
      </c>
      <c r="E1513" s="785" t="s">
        <v>2876</v>
      </c>
      <c r="F1513" s="339"/>
      <c r="G1513" s="165"/>
      <c r="H1513" s="165"/>
      <c r="I1513" s="164"/>
      <c r="J1513" s="165"/>
      <c r="K1513" s="165"/>
      <c r="L1513" s="165"/>
      <c r="M1513" s="165"/>
      <c r="N1513" s="165"/>
      <c r="O1513" s="165"/>
      <c r="P1513" s="840" t="s">
        <v>7772</v>
      </c>
      <c r="Q1513" s="439" t="s">
        <v>2640</v>
      </c>
      <c r="R1513" s="92" t="s">
        <v>67</v>
      </c>
      <c r="S1513" s="19">
        <v>1</v>
      </c>
      <c r="T1513" s="19"/>
      <c r="U1513" s="19"/>
      <c r="V1513" s="19"/>
      <c r="X1513" s="143"/>
      <c r="Y1513" s="144"/>
      <c r="AA1513" s="133">
        <v>1</v>
      </c>
      <c r="AB1513" s="137">
        <f t="shared" si="286"/>
        <v>0</v>
      </c>
      <c r="AC1513" s="137">
        <f t="shared" si="287"/>
        <v>0</v>
      </c>
      <c r="AD1513" s="137">
        <f t="shared" si="288"/>
        <v>0</v>
      </c>
      <c r="AE1513" s="137">
        <f t="shared" si="289"/>
        <v>0</v>
      </c>
      <c r="AF1513" s="137">
        <f t="shared" si="290"/>
        <v>0</v>
      </c>
      <c r="AG1513" s="137">
        <f t="shared" si="291"/>
        <v>0</v>
      </c>
      <c r="AH1513" s="137">
        <f t="shared" si="292"/>
        <v>0</v>
      </c>
      <c r="AI1513" s="137">
        <f t="shared" si="293"/>
        <v>0</v>
      </c>
      <c r="AJ1513" s="137">
        <f t="shared" si="294"/>
        <v>0</v>
      </c>
      <c r="AK1513" s="137">
        <f t="shared" si="295"/>
        <v>1</v>
      </c>
      <c r="AL1513" s="145"/>
      <c r="AM1513" s="133">
        <f t="shared" si="296"/>
        <v>1</v>
      </c>
      <c r="AO1513" s="133">
        <f t="shared" si="297"/>
        <v>0</v>
      </c>
    </row>
    <row r="1514" spans="1:41" s="133" customFormat="1" ht="12.75">
      <c r="A1514" s="594">
        <v>1506</v>
      </c>
      <c r="B1514" s="341" t="s">
        <v>3170</v>
      </c>
      <c r="C1514" s="247" t="s">
        <v>3171</v>
      </c>
      <c r="D1514" s="247" t="s">
        <v>67</v>
      </c>
      <c r="E1514" s="785" t="s">
        <v>1919</v>
      </c>
      <c r="F1514" s="339">
        <v>39</v>
      </c>
      <c r="G1514" s="165"/>
      <c r="H1514" s="165"/>
      <c r="I1514" s="164"/>
      <c r="J1514" s="165"/>
      <c r="K1514" s="165"/>
      <c r="L1514" s="165"/>
      <c r="M1514" s="165"/>
      <c r="N1514" s="165"/>
      <c r="O1514" s="165"/>
      <c r="P1514" s="840" t="s">
        <v>7772</v>
      </c>
      <c r="Q1514" s="439" t="s">
        <v>2640</v>
      </c>
      <c r="R1514" s="92" t="s">
        <v>67</v>
      </c>
      <c r="S1514" s="19">
        <v>1</v>
      </c>
      <c r="T1514" s="19"/>
      <c r="U1514" s="19"/>
      <c r="V1514" s="19"/>
      <c r="X1514" s="143"/>
      <c r="Y1514" s="144"/>
      <c r="AA1514" s="133">
        <v>1</v>
      </c>
      <c r="AB1514" s="137">
        <f t="shared" si="286"/>
        <v>0</v>
      </c>
      <c r="AC1514" s="137">
        <f t="shared" si="287"/>
        <v>0</v>
      </c>
      <c r="AD1514" s="137">
        <f t="shared" si="288"/>
        <v>0</v>
      </c>
      <c r="AE1514" s="137">
        <f t="shared" si="289"/>
        <v>0</v>
      </c>
      <c r="AF1514" s="137">
        <f t="shared" si="290"/>
        <v>0</v>
      </c>
      <c r="AG1514" s="137">
        <f t="shared" si="291"/>
        <v>0</v>
      </c>
      <c r="AH1514" s="137">
        <f t="shared" si="292"/>
        <v>0</v>
      </c>
      <c r="AI1514" s="137">
        <f t="shared" si="293"/>
        <v>0</v>
      </c>
      <c r="AJ1514" s="137">
        <f t="shared" si="294"/>
        <v>0</v>
      </c>
      <c r="AK1514" s="137">
        <f t="shared" si="295"/>
        <v>1</v>
      </c>
      <c r="AL1514" s="145"/>
      <c r="AM1514" s="133">
        <f t="shared" si="296"/>
        <v>1</v>
      </c>
      <c r="AO1514" s="133">
        <f t="shared" si="297"/>
        <v>0</v>
      </c>
    </row>
    <row r="1515" spans="1:41" s="133" customFormat="1" ht="12.75">
      <c r="A1515" s="594">
        <v>1507</v>
      </c>
      <c r="B1515" s="341" t="s">
        <v>3172</v>
      </c>
      <c r="C1515" s="247" t="s">
        <v>3173</v>
      </c>
      <c r="D1515" s="247" t="s">
        <v>67</v>
      </c>
      <c r="E1515" s="785" t="s">
        <v>3174</v>
      </c>
      <c r="F1515" s="339">
        <v>29</v>
      </c>
      <c r="G1515" s="165"/>
      <c r="H1515" s="165"/>
      <c r="I1515" s="164"/>
      <c r="J1515" s="165"/>
      <c r="K1515" s="165"/>
      <c r="L1515" s="165"/>
      <c r="M1515" s="165"/>
      <c r="N1515" s="165"/>
      <c r="O1515" s="165"/>
      <c r="P1515" s="840" t="s">
        <v>3597</v>
      </c>
      <c r="Q1515" s="439" t="s">
        <v>2640</v>
      </c>
      <c r="R1515" s="92" t="s">
        <v>67</v>
      </c>
      <c r="S1515" s="19"/>
      <c r="T1515" s="19"/>
      <c r="U1515" s="19"/>
      <c r="V1515" s="19">
        <v>1</v>
      </c>
      <c r="X1515" s="143"/>
      <c r="Y1515" s="144"/>
      <c r="Z1515" s="133">
        <v>1</v>
      </c>
      <c r="AB1515" s="137">
        <f t="shared" si="286"/>
        <v>0</v>
      </c>
      <c r="AC1515" s="137">
        <f t="shared" si="287"/>
        <v>0</v>
      </c>
      <c r="AD1515" s="137">
        <f t="shared" si="288"/>
        <v>0</v>
      </c>
      <c r="AE1515" s="137">
        <f t="shared" si="289"/>
        <v>0</v>
      </c>
      <c r="AF1515" s="137">
        <f t="shared" si="290"/>
        <v>0</v>
      </c>
      <c r="AG1515" s="137">
        <f t="shared" si="291"/>
        <v>0</v>
      </c>
      <c r="AH1515" s="137">
        <f t="shared" si="292"/>
        <v>0</v>
      </c>
      <c r="AI1515" s="137">
        <f t="shared" si="293"/>
        <v>0</v>
      </c>
      <c r="AJ1515" s="137">
        <f t="shared" si="294"/>
        <v>0</v>
      </c>
      <c r="AK1515" s="137">
        <f t="shared" si="295"/>
        <v>1</v>
      </c>
      <c r="AL1515" s="145"/>
      <c r="AM1515" s="133">
        <f t="shared" si="296"/>
        <v>1</v>
      </c>
      <c r="AO1515" s="133">
        <f t="shared" si="297"/>
        <v>0</v>
      </c>
    </row>
    <row r="1516" spans="1:41" s="133" customFormat="1" ht="12.75">
      <c r="A1516" s="594">
        <v>1508</v>
      </c>
      <c r="B1516" s="341" t="s">
        <v>3175</v>
      </c>
      <c r="C1516" s="247" t="s">
        <v>3176</v>
      </c>
      <c r="D1516" s="247" t="s">
        <v>67</v>
      </c>
      <c r="E1516" s="785" t="s">
        <v>3177</v>
      </c>
      <c r="F1516" s="339">
        <v>7</v>
      </c>
      <c r="G1516" s="165"/>
      <c r="H1516" s="165"/>
      <c r="I1516" s="164"/>
      <c r="J1516" s="165"/>
      <c r="K1516" s="165"/>
      <c r="L1516" s="165"/>
      <c r="M1516" s="165"/>
      <c r="N1516" s="165"/>
      <c r="O1516" s="165"/>
      <c r="P1516" s="840" t="s">
        <v>3597</v>
      </c>
      <c r="Q1516" s="439" t="s">
        <v>2640</v>
      </c>
      <c r="R1516" s="92" t="s">
        <v>67</v>
      </c>
      <c r="S1516" s="19">
        <v>1</v>
      </c>
      <c r="T1516" s="19"/>
      <c r="U1516" s="19"/>
      <c r="V1516" s="19"/>
      <c r="X1516" s="143"/>
      <c r="Y1516" s="144"/>
      <c r="Z1516" s="133">
        <v>1</v>
      </c>
      <c r="AB1516" s="137">
        <f t="shared" si="286"/>
        <v>0</v>
      </c>
      <c r="AC1516" s="137">
        <f t="shared" si="287"/>
        <v>0</v>
      </c>
      <c r="AD1516" s="137">
        <f t="shared" si="288"/>
        <v>0</v>
      </c>
      <c r="AE1516" s="137">
        <f t="shared" si="289"/>
        <v>0</v>
      </c>
      <c r="AF1516" s="137">
        <f t="shared" si="290"/>
        <v>0</v>
      </c>
      <c r="AG1516" s="137">
        <f t="shared" si="291"/>
        <v>0</v>
      </c>
      <c r="AH1516" s="137">
        <f t="shared" si="292"/>
        <v>0</v>
      </c>
      <c r="AI1516" s="137">
        <f t="shared" si="293"/>
        <v>0</v>
      </c>
      <c r="AJ1516" s="137">
        <f t="shared" si="294"/>
        <v>0</v>
      </c>
      <c r="AK1516" s="137">
        <f t="shared" si="295"/>
        <v>1</v>
      </c>
      <c r="AL1516" s="145"/>
      <c r="AM1516" s="133">
        <f t="shared" si="296"/>
        <v>1</v>
      </c>
      <c r="AO1516" s="133">
        <f t="shared" si="297"/>
        <v>0</v>
      </c>
    </row>
    <row r="1517" spans="1:41" s="133" customFormat="1" ht="25.5">
      <c r="A1517" s="594">
        <v>1509</v>
      </c>
      <c r="B1517" s="341" t="s">
        <v>3178</v>
      </c>
      <c r="C1517" s="247" t="s">
        <v>3179</v>
      </c>
      <c r="D1517" s="247" t="s">
        <v>67</v>
      </c>
      <c r="E1517" s="785" t="s">
        <v>3180</v>
      </c>
      <c r="F1517" s="339">
        <v>28</v>
      </c>
      <c r="G1517" s="165"/>
      <c r="H1517" s="165"/>
      <c r="I1517" s="171" t="s">
        <v>37</v>
      </c>
      <c r="J1517" s="165"/>
      <c r="K1517" s="165"/>
      <c r="L1517" s="165"/>
      <c r="M1517" s="165"/>
      <c r="N1517" s="165"/>
      <c r="O1517" s="165"/>
      <c r="P1517" s="840" t="s">
        <v>3597</v>
      </c>
      <c r="Q1517" s="439" t="s">
        <v>2640</v>
      </c>
      <c r="R1517" s="92" t="s">
        <v>67</v>
      </c>
      <c r="S1517" s="19">
        <v>1</v>
      </c>
      <c r="T1517" s="19"/>
      <c r="U1517" s="19"/>
      <c r="V1517" s="19"/>
      <c r="X1517" s="143"/>
      <c r="Y1517" s="144"/>
      <c r="Z1517" s="133">
        <v>1</v>
      </c>
      <c r="AB1517" s="137">
        <f t="shared" si="286"/>
        <v>0</v>
      </c>
      <c r="AC1517" s="137">
        <f t="shared" si="287"/>
        <v>0</v>
      </c>
      <c r="AD1517" s="137">
        <f t="shared" si="288"/>
        <v>1</v>
      </c>
      <c r="AE1517" s="137">
        <f t="shared" si="289"/>
        <v>0</v>
      </c>
      <c r="AF1517" s="137">
        <f t="shared" si="290"/>
        <v>0</v>
      </c>
      <c r="AG1517" s="137">
        <f t="shared" si="291"/>
        <v>0</v>
      </c>
      <c r="AH1517" s="137">
        <f t="shared" si="292"/>
        <v>0</v>
      </c>
      <c r="AI1517" s="137">
        <f t="shared" si="293"/>
        <v>0</v>
      </c>
      <c r="AJ1517" s="137">
        <f t="shared" si="294"/>
        <v>0</v>
      </c>
      <c r="AK1517" s="137">
        <f t="shared" si="295"/>
        <v>1</v>
      </c>
      <c r="AL1517" s="145"/>
      <c r="AM1517" s="133">
        <f t="shared" si="296"/>
        <v>1</v>
      </c>
      <c r="AO1517" s="133">
        <f t="shared" si="297"/>
        <v>0</v>
      </c>
    </row>
    <row r="1518" spans="1:41" s="133" customFormat="1" ht="12.75">
      <c r="A1518" s="594">
        <v>1510</v>
      </c>
      <c r="B1518" s="341" t="s">
        <v>3181</v>
      </c>
      <c r="C1518" s="247" t="s">
        <v>3182</v>
      </c>
      <c r="D1518" s="247" t="s">
        <v>67</v>
      </c>
      <c r="E1518" s="785" t="s">
        <v>2939</v>
      </c>
      <c r="F1518" s="339">
        <v>9</v>
      </c>
      <c r="G1518" s="165"/>
      <c r="H1518" s="165"/>
      <c r="I1518" s="164"/>
      <c r="J1518" s="165"/>
      <c r="K1518" s="165"/>
      <c r="L1518" s="165"/>
      <c r="M1518" s="165"/>
      <c r="N1518" s="165"/>
      <c r="O1518" s="165"/>
      <c r="P1518" s="840" t="s">
        <v>3597</v>
      </c>
      <c r="Q1518" s="439" t="s">
        <v>2640</v>
      </c>
      <c r="R1518" s="92" t="s">
        <v>67</v>
      </c>
      <c r="S1518" s="19">
        <v>1</v>
      </c>
      <c r="T1518" s="19"/>
      <c r="U1518" s="19"/>
      <c r="V1518" s="19"/>
      <c r="X1518" s="143"/>
      <c r="Y1518" s="144"/>
      <c r="Z1518" s="133">
        <v>1</v>
      </c>
      <c r="AB1518" s="137">
        <f t="shared" si="286"/>
        <v>0</v>
      </c>
      <c r="AC1518" s="137">
        <f t="shared" si="287"/>
        <v>0</v>
      </c>
      <c r="AD1518" s="137">
        <f t="shared" si="288"/>
        <v>0</v>
      </c>
      <c r="AE1518" s="137">
        <f t="shared" si="289"/>
        <v>0</v>
      </c>
      <c r="AF1518" s="137">
        <f t="shared" si="290"/>
        <v>0</v>
      </c>
      <c r="AG1518" s="137">
        <f t="shared" si="291"/>
        <v>0</v>
      </c>
      <c r="AH1518" s="137">
        <f t="shared" si="292"/>
        <v>0</v>
      </c>
      <c r="AI1518" s="137">
        <f t="shared" si="293"/>
        <v>0</v>
      </c>
      <c r="AJ1518" s="137">
        <f t="shared" si="294"/>
        <v>0</v>
      </c>
      <c r="AK1518" s="137">
        <f t="shared" si="295"/>
        <v>1</v>
      </c>
      <c r="AL1518" s="145"/>
      <c r="AM1518" s="133">
        <f t="shared" si="296"/>
        <v>1</v>
      </c>
      <c r="AO1518" s="133">
        <f t="shared" si="297"/>
        <v>0</v>
      </c>
    </row>
    <row r="1519" spans="1:41" s="133" customFormat="1" ht="12.75">
      <c r="A1519" s="594">
        <v>1511</v>
      </c>
      <c r="B1519" s="341" t="s">
        <v>3183</v>
      </c>
      <c r="C1519" s="247" t="s">
        <v>3184</v>
      </c>
      <c r="D1519" s="247" t="s">
        <v>67</v>
      </c>
      <c r="E1519" s="785" t="s">
        <v>3185</v>
      </c>
      <c r="F1519" s="339">
        <v>29</v>
      </c>
      <c r="G1519" s="165"/>
      <c r="H1519" s="165"/>
      <c r="I1519" s="164"/>
      <c r="J1519" s="165"/>
      <c r="K1519" s="165"/>
      <c r="L1519" s="165"/>
      <c r="M1519" s="165"/>
      <c r="N1519" s="165"/>
      <c r="O1519" s="165"/>
      <c r="P1519" s="840" t="s">
        <v>7772</v>
      </c>
      <c r="Q1519" s="439" t="s">
        <v>2640</v>
      </c>
      <c r="R1519" s="92" t="s">
        <v>67</v>
      </c>
      <c r="S1519" s="19">
        <v>1</v>
      </c>
      <c r="T1519" s="19"/>
      <c r="U1519" s="19"/>
      <c r="V1519" s="19"/>
      <c r="X1519" s="143"/>
      <c r="Y1519" s="144"/>
      <c r="AA1519" s="133">
        <v>1</v>
      </c>
      <c r="AB1519" s="137">
        <f t="shared" si="286"/>
        <v>0</v>
      </c>
      <c r="AC1519" s="137">
        <f t="shared" si="287"/>
        <v>0</v>
      </c>
      <c r="AD1519" s="137">
        <f t="shared" si="288"/>
        <v>0</v>
      </c>
      <c r="AE1519" s="137">
        <f t="shared" si="289"/>
        <v>0</v>
      </c>
      <c r="AF1519" s="137">
        <f t="shared" si="290"/>
        <v>0</v>
      </c>
      <c r="AG1519" s="137">
        <f t="shared" si="291"/>
        <v>0</v>
      </c>
      <c r="AH1519" s="137">
        <f t="shared" si="292"/>
        <v>0</v>
      </c>
      <c r="AI1519" s="137">
        <f t="shared" si="293"/>
        <v>0</v>
      </c>
      <c r="AJ1519" s="137">
        <f t="shared" si="294"/>
        <v>0</v>
      </c>
      <c r="AK1519" s="137">
        <f t="shared" si="295"/>
        <v>1</v>
      </c>
      <c r="AL1519" s="145"/>
      <c r="AM1519" s="133">
        <f t="shared" si="296"/>
        <v>1</v>
      </c>
      <c r="AO1519" s="133">
        <f t="shared" si="297"/>
        <v>0</v>
      </c>
    </row>
    <row r="1520" spans="1:41" s="133" customFormat="1" ht="12.75">
      <c r="A1520" s="594">
        <v>1512</v>
      </c>
      <c r="B1520" s="341" t="s">
        <v>3186</v>
      </c>
      <c r="C1520" s="247" t="s">
        <v>3187</v>
      </c>
      <c r="D1520" s="247" t="s">
        <v>67</v>
      </c>
      <c r="E1520" s="787" t="s">
        <v>2864</v>
      </c>
      <c r="F1520" s="339">
        <v>28</v>
      </c>
      <c r="G1520" s="172"/>
      <c r="H1520" s="172"/>
      <c r="I1520" s="164" t="s">
        <v>37</v>
      </c>
      <c r="J1520" s="172"/>
      <c r="K1520" s="172"/>
      <c r="L1520" s="172"/>
      <c r="M1520" s="172"/>
      <c r="N1520" s="172"/>
      <c r="O1520" s="172"/>
      <c r="P1520" s="840" t="s">
        <v>7772</v>
      </c>
      <c r="Q1520" s="439" t="s">
        <v>2640</v>
      </c>
      <c r="R1520" s="92" t="s">
        <v>67</v>
      </c>
      <c r="S1520" s="19">
        <v>1</v>
      </c>
      <c r="T1520" s="19"/>
      <c r="U1520" s="19"/>
      <c r="V1520" s="19"/>
      <c r="X1520" s="143"/>
      <c r="Y1520" s="144"/>
      <c r="AA1520" s="133">
        <v>1</v>
      </c>
      <c r="AB1520" s="137">
        <f t="shared" si="286"/>
        <v>0</v>
      </c>
      <c r="AC1520" s="137">
        <f t="shared" si="287"/>
        <v>0</v>
      </c>
      <c r="AD1520" s="137">
        <f t="shared" si="288"/>
        <v>1</v>
      </c>
      <c r="AE1520" s="137">
        <f t="shared" si="289"/>
        <v>0</v>
      </c>
      <c r="AF1520" s="137">
        <f t="shared" si="290"/>
        <v>0</v>
      </c>
      <c r="AG1520" s="137">
        <f t="shared" si="291"/>
        <v>0</v>
      </c>
      <c r="AH1520" s="137">
        <f t="shared" si="292"/>
        <v>0</v>
      </c>
      <c r="AI1520" s="137">
        <f t="shared" si="293"/>
        <v>0</v>
      </c>
      <c r="AJ1520" s="137">
        <f t="shared" si="294"/>
        <v>0</v>
      </c>
      <c r="AK1520" s="137">
        <f t="shared" si="295"/>
        <v>1</v>
      </c>
      <c r="AL1520" s="145"/>
      <c r="AM1520" s="133">
        <f t="shared" si="296"/>
        <v>1</v>
      </c>
      <c r="AO1520" s="133">
        <f t="shared" si="297"/>
        <v>0</v>
      </c>
    </row>
    <row r="1521" spans="1:41" s="133" customFormat="1" ht="12.75">
      <c r="A1521" s="594">
        <v>1513</v>
      </c>
      <c r="B1521" s="341" t="s">
        <v>3188</v>
      </c>
      <c r="C1521" s="247" t="s">
        <v>3189</v>
      </c>
      <c r="D1521" s="247" t="s">
        <v>67</v>
      </c>
      <c r="E1521" s="787" t="s">
        <v>2867</v>
      </c>
      <c r="F1521" s="339">
        <v>34</v>
      </c>
      <c r="G1521" s="172"/>
      <c r="H1521" s="172"/>
      <c r="I1521" s="164"/>
      <c r="J1521" s="172"/>
      <c r="K1521" s="172"/>
      <c r="L1521" s="172"/>
      <c r="M1521" s="172"/>
      <c r="N1521" s="172"/>
      <c r="O1521" s="172"/>
      <c r="P1521" s="840" t="s">
        <v>3597</v>
      </c>
      <c r="Q1521" s="439" t="s">
        <v>2640</v>
      </c>
      <c r="R1521" s="92" t="s">
        <v>67</v>
      </c>
      <c r="S1521" s="19">
        <v>1</v>
      </c>
      <c r="T1521" s="19"/>
      <c r="U1521" s="19"/>
      <c r="V1521" s="19"/>
      <c r="X1521" s="143"/>
      <c r="Y1521" s="144"/>
      <c r="Z1521" s="133">
        <v>1</v>
      </c>
      <c r="AB1521" s="137">
        <f t="shared" si="286"/>
        <v>0</v>
      </c>
      <c r="AC1521" s="137">
        <f t="shared" si="287"/>
        <v>0</v>
      </c>
      <c r="AD1521" s="137">
        <f t="shared" si="288"/>
        <v>0</v>
      </c>
      <c r="AE1521" s="137">
        <f t="shared" si="289"/>
        <v>0</v>
      </c>
      <c r="AF1521" s="137">
        <f t="shared" si="290"/>
        <v>0</v>
      </c>
      <c r="AG1521" s="137">
        <f t="shared" si="291"/>
        <v>0</v>
      </c>
      <c r="AH1521" s="137">
        <f t="shared" si="292"/>
        <v>0</v>
      </c>
      <c r="AI1521" s="137">
        <f t="shared" si="293"/>
        <v>0</v>
      </c>
      <c r="AJ1521" s="137">
        <f t="shared" si="294"/>
        <v>0</v>
      </c>
      <c r="AK1521" s="137">
        <f t="shared" si="295"/>
        <v>1</v>
      </c>
      <c r="AL1521" s="145"/>
      <c r="AM1521" s="133">
        <f t="shared" si="296"/>
        <v>1</v>
      </c>
      <c r="AO1521" s="133">
        <f t="shared" si="297"/>
        <v>0</v>
      </c>
    </row>
    <row r="1522" spans="1:41" s="133" customFormat="1" ht="25.5">
      <c r="A1522" s="594">
        <v>1514</v>
      </c>
      <c r="B1522" s="440" t="s">
        <v>3625</v>
      </c>
      <c r="C1522" s="247" t="s">
        <v>3626</v>
      </c>
      <c r="D1522" s="247" t="s">
        <v>3629</v>
      </c>
      <c r="E1522" s="295">
        <v>2006</v>
      </c>
      <c r="F1522" s="339"/>
      <c r="G1522" s="172"/>
      <c r="H1522" s="172"/>
      <c r="I1522" s="164"/>
      <c r="J1522" s="172"/>
      <c r="K1522" s="172"/>
      <c r="L1522" s="172"/>
      <c r="M1522" s="172"/>
      <c r="N1522" s="172"/>
      <c r="O1522" s="172"/>
      <c r="P1522" s="840" t="s">
        <v>3627</v>
      </c>
      <c r="Q1522" s="439" t="s">
        <v>2640</v>
      </c>
      <c r="R1522" s="92" t="s">
        <v>67</v>
      </c>
      <c r="S1522" s="19">
        <v>1</v>
      </c>
      <c r="T1522" s="19"/>
      <c r="U1522" s="19"/>
      <c r="V1522" s="19"/>
      <c r="W1522" s="133">
        <v>1</v>
      </c>
      <c r="X1522" s="143"/>
      <c r="Y1522" s="144"/>
      <c r="AB1522" s="137">
        <f t="shared" si="286"/>
        <v>0</v>
      </c>
      <c r="AC1522" s="137">
        <f t="shared" si="287"/>
        <v>0</v>
      </c>
      <c r="AD1522" s="137">
        <f t="shared" si="288"/>
        <v>0</v>
      </c>
      <c r="AE1522" s="137">
        <f t="shared" si="289"/>
        <v>0</v>
      </c>
      <c r="AF1522" s="137">
        <f t="shared" si="290"/>
        <v>0</v>
      </c>
      <c r="AG1522" s="137">
        <f t="shared" si="291"/>
        <v>0</v>
      </c>
      <c r="AH1522" s="137">
        <f t="shared" si="292"/>
        <v>0</v>
      </c>
      <c r="AI1522" s="137">
        <f t="shared" si="293"/>
        <v>0</v>
      </c>
      <c r="AJ1522" s="137">
        <f t="shared" si="294"/>
        <v>0</v>
      </c>
      <c r="AK1522" s="137">
        <f t="shared" si="295"/>
        <v>1</v>
      </c>
      <c r="AL1522" s="145"/>
      <c r="AM1522" s="133">
        <f t="shared" si="296"/>
        <v>1</v>
      </c>
      <c r="AO1522" s="133">
        <f t="shared" si="297"/>
        <v>0</v>
      </c>
    </row>
    <row r="1523" spans="1:41" s="133" customFormat="1" ht="25.5">
      <c r="A1523" s="594">
        <v>1515</v>
      </c>
      <c r="B1523" s="440" t="s">
        <v>3625</v>
      </c>
      <c r="C1523" s="247" t="s">
        <v>3628</v>
      </c>
      <c r="D1523" s="247" t="s">
        <v>3629</v>
      </c>
      <c r="E1523" s="439">
        <v>2004</v>
      </c>
      <c r="F1523" s="339"/>
      <c r="G1523" s="172"/>
      <c r="H1523" s="172"/>
      <c r="I1523" s="164"/>
      <c r="J1523" s="172"/>
      <c r="K1523" s="172"/>
      <c r="L1523" s="172"/>
      <c r="M1523" s="172"/>
      <c r="N1523" s="172"/>
      <c r="O1523" s="172"/>
      <c r="P1523" s="840"/>
      <c r="Q1523" s="439" t="s">
        <v>2640</v>
      </c>
      <c r="R1523" s="92" t="s">
        <v>67</v>
      </c>
      <c r="S1523" s="19">
        <v>1</v>
      </c>
      <c r="T1523" s="19"/>
      <c r="U1523" s="19"/>
      <c r="V1523" s="19"/>
      <c r="W1523" s="133">
        <v>1</v>
      </c>
      <c r="X1523" s="143"/>
      <c r="Y1523" s="144"/>
      <c r="AB1523" s="137">
        <f t="shared" si="286"/>
        <v>0</v>
      </c>
      <c r="AC1523" s="137">
        <f t="shared" si="287"/>
        <v>0</v>
      </c>
      <c r="AD1523" s="137">
        <f t="shared" si="288"/>
        <v>0</v>
      </c>
      <c r="AE1523" s="137">
        <f t="shared" si="289"/>
        <v>0</v>
      </c>
      <c r="AF1523" s="137">
        <f t="shared" si="290"/>
        <v>0</v>
      </c>
      <c r="AG1523" s="137">
        <f t="shared" si="291"/>
        <v>0</v>
      </c>
      <c r="AH1523" s="137">
        <f t="shared" si="292"/>
        <v>0</v>
      </c>
      <c r="AI1523" s="137">
        <f t="shared" si="293"/>
        <v>0</v>
      </c>
      <c r="AJ1523" s="137">
        <f t="shared" si="294"/>
        <v>0</v>
      </c>
      <c r="AK1523" s="137">
        <f t="shared" si="295"/>
        <v>0</v>
      </c>
      <c r="AL1523" s="145"/>
      <c r="AM1523" s="133">
        <f t="shared" si="296"/>
        <v>1</v>
      </c>
      <c r="AO1523" s="133">
        <f t="shared" si="297"/>
        <v>0</v>
      </c>
    </row>
    <row r="1524" spans="1:41" s="133" customFormat="1" ht="38.25">
      <c r="A1524" s="594">
        <v>1516</v>
      </c>
      <c r="B1524" s="440" t="s">
        <v>3630</v>
      </c>
      <c r="C1524" s="247" t="s">
        <v>3631</v>
      </c>
      <c r="D1524" s="247"/>
      <c r="E1524" s="295">
        <v>2004</v>
      </c>
      <c r="F1524" s="211" t="s">
        <v>3629</v>
      </c>
      <c r="G1524" s="172"/>
      <c r="H1524" s="172"/>
      <c r="I1524" s="164"/>
      <c r="J1524" s="172"/>
      <c r="K1524" s="172"/>
      <c r="L1524" s="172"/>
      <c r="M1524" s="172"/>
      <c r="N1524" s="172"/>
      <c r="O1524" s="172"/>
      <c r="P1524" s="840"/>
      <c r="Q1524" s="439" t="s">
        <v>2640</v>
      </c>
      <c r="R1524" s="92" t="s">
        <v>67</v>
      </c>
      <c r="S1524" s="19">
        <v>1</v>
      </c>
      <c r="T1524" s="19"/>
      <c r="U1524" s="19"/>
      <c r="V1524" s="19"/>
      <c r="W1524" s="133">
        <v>1</v>
      </c>
      <c r="X1524" s="143"/>
      <c r="Y1524" s="144"/>
      <c r="AB1524" s="137">
        <f t="shared" si="286"/>
        <v>0</v>
      </c>
      <c r="AC1524" s="137">
        <f t="shared" si="287"/>
        <v>0</v>
      </c>
      <c r="AD1524" s="137">
        <f t="shared" si="288"/>
        <v>0</v>
      </c>
      <c r="AE1524" s="137">
        <f t="shared" si="289"/>
        <v>0</v>
      </c>
      <c r="AF1524" s="137">
        <f t="shared" si="290"/>
        <v>0</v>
      </c>
      <c r="AG1524" s="137">
        <f t="shared" si="291"/>
        <v>0</v>
      </c>
      <c r="AH1524" s="137">
        <f t="shared" si="292"/>
        <v>0</v>
      </c>
      <c r="AI1524" s="137">
        <f t="shared" si="293"/>
        <v>0</v>
      </c>
      <c r="AJ1524" s="137">
        <f t="shared" si="294"/>
        <v>0</v>
      </c>
      <c r="AK1524" s="137">
        <f t="shared" si="295"/>
        <v>0</v>
      </c>
      <c r="AL1524" s="145"/>
      <c r="AM1524" s="133">
        <f t="shared" si="296"/>
        <v>1</v>
      </c>
      <c r="AO1524" s="133">
        <f t="shared" si="297"/>
        <v>0</v>
      </c>
    </row>
    <row r="1525" spans="1:41" s="133" customFormat="1" ht="12.75">
      <c r="A1525" s="594">
        <v>1517</v>
      </c>
      <c r="B1525" s="341" t="s">
        <v>3190</v>
      </c>
      <c r="C1525" s="247" t="s">
        <v>3191</v>
      </c>
      <c r="D1525" s="247" t="s">
        <v>67</v>
      </c>
      <c r="E1525" s="785" t="s">
        <v>1919</v>
      </c>
      <c r="F1525" s="339"/>
      <c r="G1525" s="165"/>
      <c r="H1525" s="165"/>
      <c r="I1525" s="171"/>
      <c r="J1525" s="165"/>
      <c r="K1525" s="165"/>
      <c r="L1525" s="165"/>
      <c r="M1525" s="165"/>
      <c r="N1525" s="165"/>
      <c r="O1525" s="165"/>
      <c r="P1525" s="840"/>
      <c r="Q1525" s="439" t="s">
        <v>2640</v>
      </c>
      <c r="R1525" s="92" t="s">
        <v>67</v>
      </c>
      <c r="S1525" s="19">
        <v>1</v>
      </c>
      <c r="T1525" s="19"/>
      <c r="U1525" s="19"/>
      <c r="V1525" s="19"/>
      <c r="W1525" s="133">
        <v>1</v>
      </c>
      <c r="X1525" s="143"/>
      <c r="Y1525" s="144"/>
      <c r="AB1525" s="137">
        <f t="shared" si="286"/>
        <v>0</v>
      </c>
      <c r="AC1525" s="137">
        <f t="shared" si="287"/>
        <v>0</v>
      </c>
      <c r="AD1525" s="137">
        <f t="shared" si="288"/>
        <v>0</v>
      </c>
      <c r="AE1525" s="137">
        <f t="shared" si="289"/>
        <v>0</v>
      </c>
      <c r="AF1525" s="137">
        <f t="shared" si="290"/>
        <v>0</v>
      </c>
      <c r="AG1525" s="137">
        <f t="shared" si="291"/>
        <v>0</v>
      </c>
      <c r="AH1525" s="137">
        <f t="shared" si="292"/>
        <v>0</v>
      </c>
      <c r="AI1525" s="137">
        <f t="shared" si="293"/>
        <v>0</v>
      </c>
      <c r="AJ1525" s="137">
        <f t="shared" si="294"/>
        <v>0</v>
      </c>
      <c r="AK1525" s="137">
        <f t="shared" si="295"/>
        <v>0</v>
      </c>
      <c r="AL1525" s="145"/>
      <c r="AM1525" s="133">
        <f t="shared" si="296"/>
        <v>1</v>
      </c>
      <c r="AO1525" s="133">
        <f t="shared" si="297"/>
        <v>0</v>
      </c>
    </row>
    <row r="1526" spans="1:41" s="133" customFormat="1" ht="12.75">
      <c r="A1526" s="594">
        <v>1518</v>
      </c>
      <c r="B1526" s="341" t="s">
        <v>3192</v>
      </c>
      <c r="C1526" s="247" t="s">
        <v>3193</v>
      </c>
      <c r="D1526" s="247" t="s">
        <v>67</v>
      </c>
      <c r="E1526" s="786" t="s">
        <v>3194</v>
      </c>
      <c r="F1526" s="341">
        <v>120</v>
      </c>
      <c r="G1526" s="82"/>
      <c r="H1526" s="166"/>
      <c r="I1526" s="166"/>
      <c r="J1526" s="169"/>
      <c r="K1526" s="82"/>
      <c r="L1526" s="82"/>
      <c r="M1526" s="82"/>
      <c r="N1526" s="82"/>
      <c r="O1526" s="69"/>
      <c r="P1526" s="840" t="s">
        <v>7772</v>
      </c>
      <c r="Q1526" s="439" t="s">
        <v>2640</v>
      </c>
      <c r="R1526" s="92" t="s">
        <v>67</v>
      </c>
      <c r="S1526" s="19"/>
      <c r="T1526" s="19">
        <v>1</v>
      </c>
      <c r="U1526" s="19"/>
      <c r="V1526" s="19"/>
      <c r="X1526" s="143"/>
      <c r="Y1526" s="144"/>
      <c r="AA1526" s="133">
        <v>1</v>
      </c>
      <c r="AB1526" s="137">
        <f t="shared" si="286"/>
        <v>0</v>
      </c>
      <c r="AC1526" s="137">
        <f t="shared" si="287"/>
        <v>0</v>
      </c>
      <c r="AD1526" s="137">
        <f t="shared" si="288"/>
        <v>0</v>
      </c>
      <c r="AE1526" s="137">
        <f t="shared" si="289"/>
        <v>0</v>
      </c>
      <c r="AF1526" s="137">
        <f t="shared" si="290"/>
        <v>0</v>
      </c>
      <c r="AG1526" s="137">
        <f t="shared" si="291"/>
        <v>0</v>
      </c>
      <c r="AH1526" s="137">
        <f t="shared" si="292"/>
        <v>0</v>
      </c>
      <c r="AI1526" s="137">
        <f t="shared" si="293"/>
        <v>0</v>
      </c>
      <c r="AJ1526" s="137">
        <f t="shared" si="294"/>
        <v>0</v>
      </c>
      <c r="AK1526" s="137">
        <f t="shared" si="295"/>
        <v>1</v>
      </c>
      <c r="AL1526" s="145"/>
      <c r="AM1526" s="133">
        <f t="shared" si="296"/>
        <v>1</v>
      </c>
      <c r="AO1526" s="133">
        <f t="shared" si="297"/>
        <v>0</v>
      </c>
    </row>
    <row r="1527" spans="1:41" s="133" customFormat="1" ht="25.5">
      <c r="A1527" s="594">
        <v>1519</v>
      </c>
      <c r="B1527" s="341" t="s">
        <v>3195</v>
      </c>
      <c r="C1527" s="247" t="s">
        <v>3196</v>
      </c>
      <c r="D1527" s="247" t="s">
        <v>67</v>
      </c>
      <c r="E1527" s="786" t="s">
        <v>3197</v>
      </c>
      <c r="F1527" s="339">
        <v>42</v>
      </c>
      <c r="G1527" s="166"/>
      <c r="H1527" s="166"/>
      <c r="I1527" s="166"/>
      <c r="J1527" s="166"/>
      <c r="K1527" s="167"/>
      <c r="L1527" s="167"/>
      <c r="M1527" s="166"/>
      <c r="N1527" s="173"/>
      <c r="O1527" s="166"/>
      <c r="P1527" s="840" t="s">
        <v>7772</v>
      </c>
      <c r="Q1527" s="439" t="s">
        <v>2640</v>
      </c>
      <c r="R1527" s="92" t="s">
        <v>67</v>
      </c>
      <c r="S1527" s="19">
        <v>1</v>
      </c>
      <c r="T1527" s="19"/>
      <c r="U1527" s="19"/>
      <c r="V1527" s="19"/>
      <c r="X1527" s="143"/>
      <c r="Y1527" s="144"/>
      <c r="AA1527" s="133">
        <v>1</v>
      </c>
      <c r="AB1527" s="137">
        <f t="shared" si="286"/>
        <v>0</v>
      </c>
      <c r="AC1527" s="137">
        <f t="shared" si="287"/>
        <v>0</v>
      </c>
      <c r="AD1527" s="137">
        <f t="shared" si="288"/>
        <v>0</v>
      </c>
      <c r="AE1527" s="137">
        <f t="shared" si="289"/>
        <v>0</v>
      </c>
      <c r="AF1527" s="137">
        <f t="shared" si="290"/>
        <v>0</v>
      </c>
      <c r="AG1527" s="137">
        <f t="shared" si="291"/>
        <v>0</v>
      </c>
      <c r="AH1527" s="137">
        <f t="shared" si="292"/>
        <v>0</v>
      </c>
      <c r="AI1527" s="137">
        <f t="shared" si="293"/>
        <v>0</v>
      </c>
      <c r="AJ1527" s="137">
        <f t="shared" si="294"/>
        <v>0</v>
      </c>
      <c r="AK1527" s="137">
        <f t="shared" si="295"/>
        <v>1</v>
      </c>
      <c r="AL1527" s="145"/>
      <c r="AM1527" s="133">
        <f t="shared" si="296"/>
        <v>1</v>
      </c>
      <c r="AO1527" s="133">
        <f t="shared" si="297"/>
        <v>0</v>
      </c>
    </row>
    <row r="1528" spans="1:41" s="133" customFormat="1" ht="12.75">
      <c r="A1528" s="594">
        <v>1520</v>
      </c>
      <c r="B1528" s="341" t="s">
        <v>3198</v>
      </c>
      <c r="C1528" s="247" t="s">
        <v>3199</v>
      </c>
      <c r="D1528" s="247" t="s">
        <v>67</v>
      </c>
      <c r="E1528" s="788" t="s">
        <v>3200</v>
      </c>
      <c r="F1528" s="339">
        <v>9</v>
      </c>
      <c r="G1528" s="166"/>
      <c r="H1528" s="166"/>
      <c r="I1528" s="166"/>
      <c r="J1528" s="166"/>
      <c r="K1528" s="174"/>
      <c r="L1528" s="82"/>
      <c r="M1528" s="82"/>
      <c r="N1528" s="82"/>
      <c r="O1528" s="82"/>
      <c r="P1528" s="840" t="s">
        <v>7772</v>
      </c>
      <c r="Q1528" s="439" t="s">
        <v>2640</v>
      </c>
      <c r="R1528" s="92" t="s">
        <v>67</v>
      </c>
      <c r="S1528" s="19"/>
      <c r="T1528" s="19">
        <v>1</v>
      </c>
      <c r="U1528" s="19"/>
      <c r="V1528" s="19"/>
      <c r="X1528" s="143"/>
      <c r="Y1528" s="144"/>
      <c r="AA1528" s="133">
        <v>1</v>
      </c>
      <c r="AB1528" s="137">
        <f t="shared" si="286"/>
        <v>0</v>
      </c>
      <c r="AC1528" s="137">
        <f t="shared" si="287"/>
        <v>0</v>
      </c>
      <c r="AD1528" s="137">
        <f t="shared" si="288"/>
        <v>0</v>
      </c>
      <c r="AE1528" s="137">
        <f t="shared" si="289"/>
        <v>0</v>
      </c>
      <c r="AF1528" s="137">
        <f t="shared" si="290"/>
        <v>0</v>
      </c>
      <c r="AG1528" s="137">
        <f t="shared" si="291"/>
        <v>0</v>
      </c>
      <c r="AH1528" s="137">
        <f t="shared" si="292"/>
        <v>0</v>
      </c>
      <c r="AI1528" s="137">
        <f t="shared" si="293"/>
        <v>0</v>
      </c>
      <c r="AJ1528" s="137">
        <f t="shared" si="294"/>
        <v>0</v>
      </c>
      <c r="AK1528" s="137">
        <f t="shared" si="295"/>
        <v>1</v>
      </c>
      <c r="AL1528" s="145"/>
      <c r="AM1528" s="133">
        <f t="shared" si="296"/>
        <v>1</v>
      </c>
      <c r="AO1528" s="133">
        <f t="shared" si="297"/>
        <v>0</v>
      </c>
    </row>
    <row r="1529" spans="1:41" s="133" customFormat="1" ht="25.5">
      <c r="A1529" s="594">
        <v>1521</v>
      </c>
      <c r="B1529" s="341" t="s">
        <v>3201</v>
      </c>
      <c r="C1529" s="247" t="s">
        <v>3202</v>
      </c>
      <c r="D1529" s="247" t="s">
        <v>67</v>
      </c>
      <c r="E1529" s="786" t="s">
        <v>3203</v>
      </c>
      <c r="F1529" s="341">
        <v>12</v>
      </c>
      <c r="G1529" s="166"/>
      <c r="H1529" s="166"/>
      <c r="I1529" s="166"/>
      <c r="J1529" s="166"/>
      <c r="K1529" s="166"/>
      <c r="L1529" s="166"/>
      <c r="M1529" s="166"/>
      <c r="N1529" s="169"/>
      <c r="O1529" s="166"/>
      <c r="P1529" s="840" t="s">
        <v>7772</v>
      </c>
      <c r="Q1529" s="439" t="s">
        <v>2640</v>
      </c>
      <c r="R1529" s="92" t="s">
        <v>67</v>
      </c>
      <c r="S1529" s="19">
        <v>1</v>
      </c>
      <c r="T1529" s="19"/>
      <c r="U1529" s="19"/>
      <c r="V1529" s="19"/>
      <c r="X1529" s="143"/>
      <c r="Y1529" s="144"/>
      <c r="AA1529" s="133">
        <v>1</v>
      </c>
      <c r="AB1529" s="137">
        <f t="shared" si="286"/>
        <v>0</v>
      </c>
      <c r="AC1529" s="137">
        <f t="shared" si="287"/>
        <v>0</v>
      </c>
      <c r="AD1529" s="137">
        <f t="shared" si="288"/>
        <v>0</v>
      </c>
      <c r="AE1529" s="137">
        <f t="shared" si="289"/>
        <v>0</v>
      </c>
      <c r="AF1529" s="137">
        <f t="shared" si="290"/>
        <v>0</v>
      </c>
      <c r="AG1529" s="137">
        <f t="shared" si="291"/>
        <v>0</v>
      </c>
      <c r="AH1529" s="137">
        <f t="shared" si="292"/>
        <v>0</v>
      </c>
      <c r="AI1529" s="137">
        <f t="shared" si="293"/>
        <v>0</v>
      </c>
      <c r="AJ1529" s="137">
        <f t="shared" si="294"/>
        <v>0</v>
      </c>
      <c r="AK1529" s="137">
        <f t="shared" si="295"/>
        <v>1</v>
      </c>
      <c r="AL1529" s="145"/>
      <c r="AM1529" s="133">
        <f t="shared" si="296"/>
        <v>1</v>
      </c>
      <c r="AO1529" s="133">
        <f t="shared" si="297"/>
        <v>0</v>
      </c>
    </row>
    <row r="1530" spans="1:41" s="133" customFormat="1" ht="25.5">
      <c r="A1530" s="594">
        <v>1522</v>
      </c>
      <c r="B1530" s="341" t="s">
        <v>3204</v>
      </c>
      <c r="C1530" s="247" t="s">
        <v>3205</v>
      </c>
      <c r="D1530" s="247" t="s">
        <v>67</v>
      </c>
      <c r="E1530" s="789" t="s">
        <v>3206</v>
      </c>
      <c r="F1530" s="339"/>
      <c r="G1530" s="165"/>
      <c r="H1530" s="165"/>
      <c r="I1530" s="164"/>
      <c r="J1530" s="165"/>
      <c r="K1530" s="165"/>
      <c r="L1530" s="165"/>
      <c r="M1530" s="165"/>
      <c r="N1530" s="165"/>
      <c r="O1530" s="165"/>
      <c r="P1530" s="840" t="s">
        <v>7772</v>
      </c>
      <c r="Q1530" s="439" t="s">
        <v>2640</v>
      </c>
      <c r="R1530" s="92" t="s">
        <v>67</v>
      </c>
      <c r="S1530" s="19">
        <v>1</v>
      </c>
      <c r="T1530" s="19"/>
      <c r="U1530" s="19"/>
      <c r="V1530" s="19"/>
      <c r="X1530" s="143"/>
      <c r="Y1530" s="144"/>
      <c r="AA1530" s="133">
        <v>1</v>
      </c>
      <c r="AB1530" s="137">
        <f t="shared" si="286"/>
        <v>0</v>
      </c>
      <c r="AC1530" s="137">
        <f t="shared" si="287"/>
        <v>0</v>
      </c>
      <c r="AD1530" s="137">
        <f t="shared" si="288"/>
        <v>0</v>
      </c>
      <c r="AE1530" s="137">
        <f t="shared" si="289"/>
        <v>0</v>
      </c>
      <c r="AF1530" s="137">
        <f t="shared" si="290"/>
        <v>0</v>
      </c>
      <c r="AG1530" s="137">
        <f t="shared" si="291"/>
        <v>0</v>
      </c>
      <c r="AH1530" s="137">
        <f t="shared" si="292"/>
        <v>0</v>
      </c>
      <c r="AI1530" s="137">
        <f t="shared" si="293"/>
        <v>0</v>
      </c>
      <c r="AJ1530" s="137">
        <f t="shared" si="294"/>
        <v>0</v>
      </c>
      <c r="AK1530" s="137">
        <f t="shared" si="295"/>
        <v>1</v>
      </c>
      <c r="AL1530" s="145"/>
      <c r="AM1530" s="133">
        <f t="shared" si="296"/>
        <v>1</v>
      </c>
      <c r="AO1530" s="133">
        <f t="shared" si="297"/>
        <v>0</v>
      </c>
    </row>
    <row r="1531" spans="1:41" s="133" customFormat="1" ht="25.5">
      <c r="A1531" s="594">
        <v>1523</v>
      </c>
      <c r="B1531" s="341" t="s">
        <v>3207</v>
      </c>
      <c r="C1531" s="247" t="s">
        <v>3208</v>
      </c>
      <c r="D1531" s="247" t="s">
        <v>67</v>
      </c>
      <c r="E1531" s="789" t="s">
        <v>3209</v>
      </c>
      <c r="F1531" s="339">
        <v>10</v>
      </c>
      <c r="G1531" s="165"/>
      <c r="H1531" s="165"/>
      <c r="I1531" s="164"/>
      <c r="J1531" s="165"/>
      <c r="K1531" s="165"/>
      <c r="L1531" s="165"/>
      <c r="M1531" s="165"/>
      <c r="N1531" s="165"/>
      <c r="O1531" s="165"/>
      <c r="P1531" s="840" t="s">
        <v>7772</v>
      </c>
      <c r="Q1531" s="439" t="s">
        <v>2640</v>
      </c>
      <c r="R1531" s="92" t="s">
        <v>67</v>
      </c>
      <c r="S1531" s="19">
        <v>1</v>
      </c>
      <c r="T1531" s="19"/>
      <c r="U1531" s="19"/>
      <c r="V1531" s="19"/>
      <c r="X1531" s="143"/>
      <c r="Y1531" s="144"/>
      <c r="AA1531" s="133">
        <v>1</v>
      </c>
      <c r="AB1531" s="137">
        <f t="shared" si="286"/>
        <v>0</v>
      </c>
      <c r="AC1531" s="137">
        <f t="shared" si="287"/>
        <v>0</v>
      </c>
      <c r="AD1531" s="137">
        <f t="shared" si="288"/>
        <v>0</v>
      </c>
      <c r="AE1531" s="137">
        <f t="shared" si="289"/>
        <v>0</v>
      </c>
      <c r="AF1531" s="137">
        <f t="shared" si="290"/>
        <v>0</v>
      </c>
      <c r="AG1531" s="137">
        <f t="shared" si="291"/>
        <v>0</v>
      </c>
      <c r="AH1531" s="137">
        <f t="shared" si="292"/>
        <v>0</v>
      </c>
      <c r="AI1531" s="137">
        <f t="shared" si="293"/>
        <v>0</v>
      </c>
      <c r="AJ1531" s="137">
        <f t="shared" si="294"/>
        <v>0</v>
      </c>
      <c r="AK1531" s="137">
        <f t="shared" si="295"/>
        <v>1</v>
      </c>
      <c r="AL1531" s="145"/>
      <c r="AM1531" s="133">
        <f t="shared" si="296"/>
        <v>1</v>
      </c>
      <c r="AO1531" s="133">
        <f t="shared" si="297"/>
        <v>0</v>
      </c>
    </row>
    <row r="1532" spans="1:41" s="133" customFormat="1" ht="25.5">
      <c r="A1532" s="594">
        <v>1524</v>
      </c>
      <c r="B1532" s="341" t="s">
        <v>3210</v>
      </c>
      <c r="C1532" s="247" t="s">
        <v>3211</v>
      </c>
      <c r="D1532" s="247" t="s">
        <v>67</v>
      </c>
      <c r="E1532" s="789" t="s">
        <v>3212</v>
      </c>
      <c r="F1532" s="339">
        <v>60</v>
      </c>
      <c r="G1532" s="165"/>
      <c r="H1532" s="165"/>
      <c r="I1532" s="164"/>
      <c r="J1532" s="165"/>
      <c r="K1532" s="165"/>
      <c r="L1532" s="165"/>
      <c r="M1532" s="165"/>
      <c r="N1532" s="165"/>
      <c r="O1532" s="165"/>
      <c r="P1532" s="840" t="s">
        <v>7772</v>
      </c>
      <c r="Q1532" s="439" t="s">
        <v>2640</v>
      </c>
      <c r="R1532" s="92" t="s">
        <v>67</v>
      </c>
      <c r="S1532" s="19">
        <v>1</v>
      </c>
      <c r="T1532" s="19"/>
      <c r="U1532" s="19"/>
      <c r="V1532" s="19"/>
      <c r="X1532" s="143"/>
      <c r="Y1532" s="144"/>
      <c r="AA1532" s="133">
        <v>1</v>
      </c>
      <c r="AB1532" s="137">
        <f t="shared" si="286"/>
        <v>0</v>
      </c>
      <c r="AC1532" s="137">
        <f t="shared" si="287"/>
        <v>0</v>
      </c>
      <c r="AD1532" s="137">
        <f t="shared" si="288"/>
        <v>0</v>
      </c>
      <c r="AE1532" s="137">
        <f t="shared" si="289"/>
        <v>0</v>
      </c>
      <c r="AF1532" s="137">
        <f t="shared" si="290"/>
        <v>0</v>
      </c>
      <c r="AG1532" s="137">
        <f t="shared" si="291"/>
        <v>0</v>
      </c>
      <c r="AH1532" s="137">
        <f t="shared" si="292"/>
        <v>0</v>
      </c>
      <c r="AI1532" s="137">
        <f t="shared" si="293"/>
        <v>0</v>
      </c>
      <c r="AJ1532" s="137">
        <f t="shared" si="294"/>
        <v>0</v>
      </c>
      <c r="AK1532" s="137">
        <f t="shared" si="295"/>
        <v>1</v>
      </c>
      <c r="AL1532" s="145"/>
      <c r="AM1532" s="133">
        <f t="shared" si="296"/>
        <v>1</v>
      </c>
      <c r="AO1532" s="133">
        <f t="shared" si="297"/>
        <v>0</v>
      </c>
    </row>
    <row r="1533" spans="1:41" s="133" customFormat="1" ht="25.5">
      <c r="A1533" s="594">
        <v>1525</v>
      </c>
      <c r="B1533" s="341" t="s">
        <v>3213</v>
      </c>
      <c r="C1533" s="247" t="s">
        <v>3214</v>
      </c>
      <c r="D1533" s="247" t="s">
        <v>67</v>
      </c>
      <c r="E1533" s="785" t="s">
        <v>1919</v>
      </c>
      <c r="F1533" s="341"/>
      <c r="G1533" s="165"/>
      <c r="H1533" s="165"/>
      <c r="I1533" s="164"/>
      <c r="J1533" s="165"/>
      <c r="K1533" s="165"/>
      <c r="L1533" s="165"/>
      <c r="M1533" s="165"/>
      <c r="N1533" s="165"/>
      <c r="O1533" s="165"/>
      <c r="P1533" s="840" t="s">
        <v>7772</v>
      </c>
      <c r="Q1533" s="439" t="s">
        <v>2640</v>
      </c>
      <c r="R1533" s="92" t="s">
        <v>67</v>
      </c>
      <c r="S1533" s="19">
        <v>1</v>
      </c>
      <c r="T1533" s="19"/>
      <c r="U1533" s="19"/>
      <c r="V1533" s="19"/>
      <c r="X1533" s="143"/>
      <c r="Y1533" s="144"/>
      <c r="AA1533" s="133">
        <v>1</v>
      </c>
      <c r="AB1533" s="137">
        <f t="shared" si="286"/>
        <v>0</v>
      </c>
      <c r="AC1533" s="137">
        <f t="shared" si="287"/>
        <v>0</v>
      </c>
      <c r="AD1533" s="137">
        <f t="shared" si="288"/>
        <v>0</v>
      </c>
      <c r="AE1533" s="137">
        <f t="shared" si="289"/>
        <v>0</v>
      </c>
      <c r="AF1533" s="137">
        <f t="shared" si="290"/>
        <v>0</v>
      </c>
      <c r="AG1533" s="137">
        <f t="shared" si="291"/>
        <v>0</v>
      </c>
      <c r="AH1533" s="137">
        <f t="shared" si="292"/>
        <v>0</v>
      </c>
      <c r="AI1533" s="137">
        <f t="shared" si="293"/>
        <v>0</v>
      </c>
      <c r="AJ1533" s="137">
        <f t="shared" si="294"/>
        <v>0</v>
      </c>
      <c r="AK1533" s="137">
        <f t="shared" si="295"/>
        <v>1</v>
      </c>
      <c r="AL1533" s="145"/>
      <c r="AM1533" s="133">
        <f t="shared" si="296"/>
        <v>1</v>
      </c>
      <c r="AO1533" s="133">
        <f t="shared" si="297"/>
        <v>0</v>
      </c>
    </row>
    <row r="1534" spans="1:41" s="133" customFormat="1" ht="25.5">
      <c r="A1534" s="594">
        <v>1526</v>
      </c>
      <c r="B1534" s="341" t="s">
        <v>3215</v>
      </c>
      <c r="C1534" s="247" t="s">
        <v>3216</v>
      </c>
      <c r="D1534" s="247" t="s">
        <v>388</v>
      </c>
      <c r="E1534" s="786" t="s">
        <v>3217</v>
      </c>
      <c r="F1534" s="341">
        <v>7</v>
      </c>
      <c r="G1534" s="170"/>
      <c r="H1534" s="170"/>
      <c r="I1534" s="170"/>
      <c r="J1534" s="167"/>
      <c r="K1534" s="167"/>
      <c r="L1534" s="166"/>
      <c r="M1534" s="173"/>
      <c r="N1534" s="166"/>
      <c r="O1534" s="166"/>
      <c r="P1534" s="840" t="s">
        <v>7772</v>
      </c>
      <c r="Q1534" s="439" t="s">
        <v>2640</v>
      </c>
      <c r="R1534" s="92" t="s">
        <v>68</v>
      </c>
      <c r="S1534" s="19"/>
      <c r="T1534" s="19">
        <v>1</v>
      </c>
      <c r="U1534" s="19"/>
      <c r="V1534" s="19"/>
      <c r="X1534" s="143"/>
      <c r="Y1534" s="144"/>
      <c r="AA1534" s="133">
        <v>1</v>
      </c>
      <c r="AB1534" s="137">
        <f t="shared" si="286"/>
        <v>0</v>
      </c>
      <c r="AC1534" s="137">
        <f t="shared" si="287"/>
        <v>0</v>
      </c>
      <c r="AD1534" s="137">
        <f t="shared" si="288"/>
        <v>0</v>
      </c>
      <c r="AE1534" s="137">
        <f t="shared" si="289"/>
        <v>0</v>
      </c>
      <c r="AF1534" s="137">
        <f t="shared" si="290"/>
        <v>0</v>
      </c>
      <c r="AG1534" s="137">
        <f t="shared" si="291"/>
        <v>0</v>
      </c>
      <c r="AH1534" s="137">
        <f t="shared" si="292"/>
        <v>0</v>
      </c>
      <c r="AI1534" s="137">
        <f t="shared" si="293"/>
        <v>0</v>
      </c>
      <c r="AJ1534" s="137">
        <f t="shared" si="294"/>
        <v>0</v>
      </c>
      <c r="AK1534" s="137">
        <f t="shared" si="295"/>
        <v>1</v>
      </c>
      <c r="AL1534" s="145"/>
      <c r="AM1534" s="133">
        <f t="shared" si="296"/>
        <v>1</v>
      </c>
      <c r="AO1534" s="133">
        <f t="shared" si="297"/>
        <v>0</v>
      </c>
    </row>
    <row r="1535" spans="1:41" s="133" customFormat="1" ht="25.5">
      <c r="A1535" s="594">
        <v>1527</v>
      </c>
      <c r="B1535" s="339" t="s">
        <v>3218</v>
      </c>
      <c r="C1535" s="247" t="s">
        <v>3219</v>
      </c>
      <c r="D1535" s="247" t="s">
        <v>67</v>
      </c>
      <c r="E1535" s="790" t="s">
        <v>3220</v>
      </c>
      <c r="F1535" s="213">
        <v>100</v>
      </c>
      <c r="G1535" s="166"/>
      <c r="H1535" s="166"/>
      <c r="I1535" s="166"/>
      <c r="J1535" s="175"/>
      <c r="K1535" s="166"/>
      <c r="L1535" s="166"/>
      <c r="M1535" s="175"/>
      <c r="N1535" s="166"/>
      <c r="O1535" s="166"/>
      <c r="P1535" s="840" t="s">
        <v>7772</v>
      </c>
      <c r="Q1535" s="439" t="s">
        <v>2640</v>
      </c>
      <c r="R1535" s="92" t="s">
        <v>67</v>
      </c>
      <c r="S1535" s="19"/>
      <c r="T1535" s="19">
        <v>1</v>
      </c>
      <c r="U1535" s="19"/>
      <c r="V1535" s="19"/>
      <c r="X1535" s="143"/>
      <c r="Y1535" s="144"/>
      <c r="AA1535" s="133">
        <v>1</v>
      </c>
      <c r="AB1535" s="137">
        <f t="shared" si="286"/>
        <v>0</v>
      </c>
      <c r="AC1535" s="137">
        <f t="shared" si="287"/>
        <v>0</v>
      </c>
      <c r="AD1535" s="137">
        <f t="shared" si="288"/>
        <v>0</v>
      </c>
      <c r="AE1535" s="137">
        <f t="shared" si="289"/>
        <v>0</v>
      </c>
      <c r="AF1535" s="137">
        <f t="shared" si="290"/>
        <v>0</v>
      </c>
      <c r="AG1535" s="137">
        <f t="shared" si="291"/>
        <v>0</v>
      </c>
      <c r="AH1535" s="137">
        <f t="shared" si="292"/>
        <v>0</v>
      </c>
      <c r="AI1535" s="137">
        <f t="shared" si="293"/>
        <v>0</v>
      </c>
      <c r="AJ1535" s="137">
        <f t="shared" si="294"/>
        <v>0</v>
      </c>
      <c r="AK1535" s="137">
        <f t="shared" si="295"/>
        <v>1</v>
      </c>
      <c r="AL1535" s="145"/>
      <c r="AM1535" s="133">
        <f t="shared" si="296"/>
        <v>1</v>
      </c>
      <c r="AO1535" s="133">
        <f t="shared" si="297"/>
        <v>0</v>
      </c>
    </row>
    <row r="1536" spans="1:41" s="133" customFormat="1" ht="63.75">
      <c r="A1536" s="594">
        <v>1528</v>
      </c>
      <c r="B1536" s="413" t="s">
        <v>3221</v>
      </c>
      <c r="C1536" s="247" t="s">
        <v>3222</v>
      </c>
      <c r="D1536" s="247" t="s">
        <v>2150</v>
      </c>
      <c r="E1536" s="791" t="s">
        <v>2884</v>
      </c>
      <c r="F1536" s="342">
        <v>9</v>
      </c>
      <c r="G1536" s="15"/>
      <c r="H1536" s="15"/>
      <c r="I1536" s="15"/>
      <c r="J1536" s="15"/>
      <c r="K1536" s="15"/>
      <c r="L1536" s="15"/>
      <c r="M1536" s="15"/>
      <c r="N1536" s="15"/>
      <c r="O1536" s="15"/>
      <c r="P1536" s="840" t="s">
        <v>3223</v>
      </c>
      <c r="Q1536" s="439" t="s">
        <v>2643</v>
      </c>
      <c r="R1536" s="92" t="s">
        <v>67</v>
      </c>
      <c r="S1536" s="19">
        <v>1</v>
      </c>
      <c r="T1536" s="19"/>
      <c r="U1536" s="19"/>
      <c r="V1536" s="19"/>
      <c r="X1536" s="143"/>
      <c r="Y1536" s="144">
        <v>1</v>
      </c>
      <c r="AB1536" s="137">
        <f t="shared" si="286"/>
        <v>0</v>
      </c>
      <c r="AC1536" s="137">
        <f t="shared" si="287"/>
        <v>0</v>
      </c>
      <c r="AD1536" s="137">
        <f t="shared" si="288"/>
        <v>0</v>
      </c>
      <c r="AE1536" s="137">
        <f t="shared" si="289"/>
        <v>0</v>
      </c>
      <c r="AF1536" s="137">
        <f t="shared" si="290"/>
        <v>0</v>
      </c>
      <c r="AG1536" s="137">
        <f t="shared" si="291"/>
        <v>0</v>
      </c>
      <c r="AH1536" s="137">
        <f t="shared" si="292"/>
        <v>0</v>
      </c>
      <c r="AI1536" s="137">
        <f t="shared" si="293"/>
        <v>0</v>
      </c>
      <c r="AJ1536" s="137">
        <f t="shared" si="294"/>
        <v>0</v>
      </c>
      <c r="AK1536" s="137">
        <f t="shared" si="295"/>
        <v>1</v>
      </c>
      <c r="AL1536" s="145"/>
      <c r="AM1536" s="133">
        <f t="shared" si="296"/>
        <v>1</v>
      </c>
      <c r="AO1536" s="133">
        <f t="shared" si="297"/>
        <v>0</v>
      </c>
    </row>
    <row r="1537" spans="1:41" s="133" customFormat="1" ht="63.75">
      <c r="A1537" s="594">
        <v>1529</v>
      </c>
      <c r="B1537" s="413" t="s">
        <v>3224</v>
      </c>
      <c r="C1537" s="247" t="s">
        <v>3225</v>
      </c>
      <c r="D1537" s="247" t="s">
        <v>2150</v>
      </c>
      <c r="E1537" s="792" t="s">
        <v>2909</v>
      </c>
      <c r="F1537" s="342">
        <v>7</v>
      </c>
      <c r="G1537" s="15"/>
      <c r="H1537" s="15"/>
      <c r="I1537" s="15"/>
      <c r="J1537" s="15"/>
      <c r="K1537" s="15"/>
      <c r="L1537" s="15"/>
      <c r="M1537" s="15"/>
      <c r="N1537" s="15"/>
      <c r="O1537" s="15"/>
      <c r="P1537" s="840" t="s">
        <v>3223</v>
      </c>
      <c r="Q1537" s="439" t="s">
        <v>2643</v>
      </c>
      <c r="R1537" s="92" t="s">
        <v>67</v>
      </c>
      <c r="S1537" s="19">
        <v>1</v>
      </c>
      <c r="T1537" s="19"/>
      <c r="U1537" s="19"/>
      <c r="V1537" s="19"/>
      <c r="X1537" s="143"/>
      <c r="Y1537" s="144">
        <v>1</v>
      </c>
      <c r="AB1537" s="137">
        <f t="shared" si="286"/>
        <v>0</v>
      </c>
      <c r="AC1537" s="137">
        <f t="shared" si="287"/>
        <v>0</v>
      </c>
      <c r="AD1537" s="137">
        <f t="shared" si="288"/>
        <v>0</v>
      </c>
      <c r="AE1537" s="137">
        <f t="shared" si="289"/>
        <v>0</v>
      </c>
      <c r="AF1537" s="137">
        <f t="shared" si="290"/>
        <v>0</v>
      </c>
      <c r="AG1537" s="137">
        <f t="shared" si="291"/>
        <v>0</v>
      </c>
      <c r="AH1537" s="137">
        <f t="shared" si="292"/>
        <v>0</v>
      </c>
      <c r="AI1537" s="137">
        <f t="shared" si="293"/>
        <v>0</v>
      </c>
      <c r="AJ1537" s="137">
        <f t="shared" si="294"/>
        <v>0</v>
      </c>
      <c r="AK1537" s="137">
        <f t="shared" si="295"/>
        <v>1</v>
      </c>
      <c r="AL1537" s="145"/>
      <c r="AM1537" s="133">
        <f t="shared" si="296"/>
        <v>1</v>
      </c>
      <c r="AO1537" s="133">
        <f t="shared" si="297"/>
        <v>0</v>
      </c>
    </row>
    <row r="1538" spans="1:41" s="133" customFormat="1" ht="51">
      <c r="A1538" s="594">
        <v>1530</v>
      </c>
      <c r="B1538" s="413" t="s">
        <v>3226</v>
      </c>
      <c r="C1538" s="247" t="s">
        <v>3227</v>
      </c>
      <c r="D1538" s="247" t="s">
        <v>2150</v>
      </c>
      <c r="E1538" s="792" t="s">
        <v>1946</v>
      </c>
      <c r="F1538" s="342">
        <v>8</v>
      </c>
      <c r="G1538" s="15" t="s">
        <v>37</v>
      </c>
      <c r="H1538" s="15"/>
      <c r="I1538" s="15"/>
      <c r="J1538" s="15"/>
      <c r="K1538" s="15"/>
      <c r="L1538" s="15"/>
      <c r="M1538" s="15"/>
      <c r="N1538" s="15"/>
      <c r="O1538" s="15"/>
      <c r="P1538" s="840"/>
      <c r="Q1538" s="439" t="s">
        <v>2643</v>
      </c>
      <c r="R1538" s="92" t="s">
        <v>67</v>
      </c>
      <c r="S1538" s="19"/>
      <c r="T1538" s="19">
        <v>1</v>
      </c>
      <c r="U1538" s="19"/>
      <c r="V1538" s="19"/>
      <c r="X1538" s="143"/>
      <c r="Y1538" s="144"/>
      <c r="AB1538" s="137">
        <f t="shared" si="286"/>
        <v>1</v>
      </c>
      <c r="AC1538" s="137">
        <f t="shared" si="287"/>
        <v>0</v>
      </c>
      <c r="AD1538" s="137">
        <f t="shared" si="288"/>
        <v>0</v>
      </c>
      <c r="AE1538" s="137">
        <f t="shared" si="289"/>
        <v>0</v>
      </c>
      <c r="AF1538" s="137">
        <f t="shared" si="290"/>
        <v>0</v>
      </c>
      <c r="AG1538" s="137">
        <f t="shared" si="291"/>
        <v>0</v>
      </c>
      <c r="AH1538" s="137">
        <f t="shared" si="292"/>
        <v>0</v>
      </c>
      <c r="AI1538" s="137">
        <f t="shared" si="293"/>
        <v>0</v>
      </c>
      <c r="AJ1538" s="137">
        <f t="shared" si="294"/>
        <v>0</v>
      </c>
      <c r="AK1538" s="137">
        <f t="shared" si="295"/>
        <v>0</v>
      </c>
      <c r="AL1538" s="145"/>
      <c r="AM1538" s="133">
        <f t="shared" si="296"/>
        <v>0</v>
      </c>
      <c r="AO1538" s="133">
        <f t="shared" si="297"/>
        <v>0</v>
      </c>
    </row>
    <row r="1539" spans="1:41" s="133" customFormat="1" ht="63.75">
      <c r="A1539" s="594">
        <v>1531</v>
      </c>
      <c r="B1539" s="413" t="s">
        <v>3228</v>
      </c>
      <c r="C1539" s="247" t="s">
        <v>3229</v>
      </c>
      <c r="D1539" s="247" t="s">
        <v>2150</v>
      </c>
      <c r="E1539" s="792" t="s">
        <v>2836</v>
      </c>
      <c r="F1539" s="342">
        <v>7</v>
      </c>
      <c r="G1539" s="15" t="s">
        <v>37</v>
      </c>
      <c r="H1539" s="15"/>
      <c r="I1539" s="15"/>
      <c r="J1539" s="15"/>
      <c r="K1539" s="15"/>
      <c r="L1539" s="15"/>
      <c r="M1539" s="15"/>
      <c r="N1539" s="15"/>
      <c r="O1539" s="15"/>
      <c r="P1539" s="840" t="s">
        <v>3230</v>
      </c>
      <c r="Q1539" s="439" t="s">
        <v>2643</v>
      </c>
      <c r="R1539" s="92" t="s">
        <v>67</v>
      </c>
      <c r="S1539" s="19"/>
      <c r="T1539" s="19">
        <v>1</v>
      </c>
      <c r="U1539" s="19"/>
      <c r="V1539" s="19"/>
      <c r="X1539" s="143"/>
      <c r="Y1539" s="144"/>
      <c r="AB1539" s="137">
        <f t="shared" si="286"/>
        <v>1</v>
      </c>
      <c r="AC1539" s="137">
        <f t="shared" si="287"/>
        <v>0</v>
      </c>
      <c r="AD1539" s="137">
        <f t="shared" si="288"/>
        <v>0</v>
      </c>
      <c r="AE1539" s="137">
        <f t="shared" si="289"/>
        <v>0</v>
      </c>
      <c r="AF1539" s="137">
        <f t="shared" si="290"/>
        <v>0</v>
      </c>
      <c r="AG1539" s="137">
        <f t="shared" si="291"/>
        <v>0</v>
      </c>
      <c r="AH1539" s="137">
        <f t="shared" si="292"/>
        <v>0</v>
      </c>
      <c r="AI1539" s="137">
        <f t="shared" si="293"/>
        <v>0</v>
      </c>
      <c r="AJ1539" s="137">
        <f t="shared" si="294"/>
        <v>0</v>
      </c>
      <c r="AK1539" s="137">
        <f t="shared" si="295"/>
        <v>1</v>
      </c>
      <c r="AL1539" s="145"/>
      <c r="AM1539" s="133">
        <f t="shared" si="296"/>
        <v>0</v>
      </c>
      <c r="AO1539" s="133">
        <f t="shared" si="297"/>
        <v>1</v>
      </c>
    </row>
    <row r="1540" spans="1:41" s="133" customFormat="1" ht="51">
      <c r="A1540" s="594">
        <v>1532</v>
      </c>
      <c r="B1540" s="413" t="s">
        <v>3231</v>
      </c>
      <c r="C1540" s="247" t="s">
        <v>3232</v>
      </c>
      <c r="D1540" s="247" t="s">
        <v>2150</v>
      </c>
      <c r="E1540" s="791" t="s">
        <v>3233</v>
      </c>
      <c r="F1540" s="342">
        <v>10</v>
      </c>
      <c r="G1540" s="15"/>
      <c r="H1540" s="15"/>
      <c r="I1540" s="15"/>
      <c r="J1540" s="15"/>
      <c r="K1540" s="15"/>
      <c r="L1540" s="15"/>
      <c r="M1540" s="15"/>
      <c r="N1540" s="15"/>
      <c r="O1540" s="15"/>
      <c r="P1540" s="840" t="s">
        <v>3223</v>
      </c>
      <c r="Q1540" s="439" t="s">
        <v>2643</v>
      </c>
      <c r="R1540" s="92" t="s">
        <v>67</v>
      </c>
      <c r="S1540" s="19">
        <v>1</v>
      </c>
      <c r="T1540" s="19"/>
      <c r="U1540" s="19"/>
      <c r="V1540" s="19"/>
      <c r="X1540" s="143"/>
      <c r="Y1540" s="144">
        <v>1</v>
      </c>
      <c r="AB1540" s="137">
        <f t="shared" si="286"/>
        <v>0</v>
      </c>
      <c r="AC1540" s="137">
        <f t="shared" si="287"/>
        <v>0</v>
      </c>
      <c r="AD1540" s="137">
        <f t="shared" si="288"/>
        <v>0</v>
      </c>
      <c r="AE1540" s="137">
        <f t="shared" si="289"/>
        <v>0</v>
      </c>
      <c r="AF1540" s="137">
        <f t="shared" si="290"/>
        <v>0</v>
      </c>
      <c r="AG1540" s="137">
        <f t="shared" si="291"/>
        <v>0</v>
      </c>
      <c r="AH1540" s="137">
        <f t="shared" si="292"/>
        <v>0</v>
      </c>
      <c r="AI1540" s="137">
        <f t="shared" si="293"/>
        <v>0</v>
      </c>
      <c r="AJ1540" s="137">
        <f t="shared" si="294"/>
        <v>0</v>
      </c>
      <c r="AK1540" s="137">
        <f t="shared" si="295"/>
        <v>1</v>
      </c>
      <c r="AL1540" s="145"/>
      <c r="AM1540" s="133">
        <f t="shared" si="296"/>
        <v>1</v>
      </c>
      <c r="AO1540" s="133">
        <f t="shared" si="297"/>
        <v>0</v>
      </c>
    </row>
    <row r="1541" spans="1:41" s="133" customFormat="1" ht="63.75">
      <c r="A1541" s="594">
        <v>1533</v>
      </c>
      <c r="B1541" s="413" t="s">
        <v>3234</v>
      </c>
      <c r="C1541" s="247" t="s">
        <v>3235</v>
      </c>
      <c r="D1541" s="247" t="s">
        <v>655</v>
      </c>
      <c r="E1541" s="792" t="s">
        <v>1926</v>
      </c>
      <c r="F1541" s="342">
        <v>9</v>
      </c>
      <c r="G1541" s="15" t="s">
        <v>37</v>
      </c>
      <c r="H1541" s="15"/>
      <c r="I1541" s="15"/>
      <c r="J1541" s="15"/>
      <c r="K1541" s="15"/>
      <c r="L1541" s="15"/>
      <c r="M1541" s="15"/>
      <c r="N1541" s="15"/>
      <c r="O1541" s="15"/>
      <c r="P1541" s="840"/>
      <c r="Q1541" s="439" t="s">
        <v>2643</v>
      </c>
      <c r="R1541" s="92" t="s">
        <v>68</v>
      </c>
      <c r="S1541" s="19">
        <v>1</v>
      </c>
      <c r="T1541" s="19"/>
      <c r="U1541" s="19"/>
      <c r="V1541" s="19"/>
      <c r="X1541" s="143"/>
      <c r="Y1541" s="144"/>
      <c r="AB1541" s="137">
        <f t="shared" si="286"/>
        <v>1</v>
      </c>
      <c r="AC1541" s="137">
        <f t="shared" si="287"/>
        <v>0</v>
      </c>
      <c r="AD1541" s="137">
        <f t="shared" si="288"/>
        <v>0</v>
      </c>
      <c r="AE1541" s="137">
        <f t="shared" si="289"/>
        <v>0</v>
      </c>
      <c r="AF1541" s="137">
        <f t="shared" si="290"/>
        <v>0</v>
      </c>
      <c r="AG1541" s="137">
        <f t="shared" si="291"/>
        <v>0</v>
      </c>
      <c r="AH1541" s="137">
        <f t="shared" si="292"/>
        <v>0</v>
      </c>
      <c r="AI1541" s="137">
        <f t="shared" si="293"/>
        <v>0</v>
      </c>
      <c r="AJ1541" s="137">
        <f t="shared" si="294"/>
        <v>0</v>
      </c>
      <c r="AK1541" s="137">
        <f t="shared" si="295"/>
        <v>0</v>
      </c>
      <c r="AL1541" s="145"/>
      <c r="AM1541" s="133">
        <f t="shared" si="296"/>
        <v>0</v>
      </c>
      <c r="AO1541" s="133">
        <f t="shared" si="297"/>
        <v>0</v>
      </c>
    </row>
    <row r="1542" spans="1:41" s="133" customFormat="1" ht="63.75">
      <c r="A1542" s="594">
        <v>1534</v>
      </c>
      <c r="B1542" s="413" t="s">
        <v>3236</v>
      </c>
      <c r="C1542" s="247" t="s">
        <v>3237</v>
      </c>
      <c r="D1542" s="247" t="s">
        <v>655</v>
      </c>
      <c r="E1542" s="791" t="s">
        <v>1931</v>
      </c>
      <c r="F1542" s="342">
        <v>20</v>
      </c>
      <c r="G1542" s="15"/>
      <c r="H1542" s="15"/>
      <c r="I1542" s="15"/>
      <c r="J1542" s="15"/>
      <c r="K1542" s="15"/>
      <c r="L1542" s="15"/>
      <c r="M1542" s="15"/>
      <c r="N1542" s="15"/>
      <c r="O1542" s="15"/>
      <c r="P1542" s="840" t="s">
        <v>3223</v>
      </c>
      <c r="Q1542" s="439" t="s">
        <v>2643</v>
      </c>
      <c r="R1542" s="92" t="s">
        <v>68</v>
      </c>
      <c r="S1542" s="19">
        <v>1</v>
      </c>
      <c r="T1542" s="19"/>
      <c r="U1542" s="19"/>
      <c r="V1542" s="19"/>
      <c r="X1542" s="143"/>
      <c r="Y1542" s="144">
        <v>1</v>
      </c>
      <c r="AB1542" s="137">
        <f t="shared" si="286"/>
        <v>0</v>
      </c>
      <c r="AC1542" s="137">
        <f t="shared" si="287"/>
        <v>0</v>
      </c>
      <c r="AD1542" s="137">
        <f t="shared" si="288"/>
        <v>0</v>
      </c>
      <c r="AE1542" s="137">
        <f t="shared" si="289"/>
        <v>0</v>
      </c>
      <c r="AF1542" s="137">
        <f t="shared" si="290"/>
        <v>0</v>
      </c>
      <c r="AG1542" s="137">
        <f t="shared" si="291"/>
        <v>0</v>
      </c>
      <c r="AH1542" s="137">
        <f t="shared" si="292"/>
        <v>0</v>
      </c>
      <c r="AI1542" s="137">
        <f t="shared" si="293"/>
        <v>0</v>
      </c>
      <c r="AJ1542" s="137">
        <f t="shared" si="294"/>
        <v>0</v>
      </c>
      <c r="AK1542" s="137">
        <f t="shared" si="295"/>
        <v>1</v>
      </c>
      <c r="AL1542" s="145"/>
      <c r="AM1542" s="133">
        <f t="shared" si="296"/>
        <v>1</v>
      </c>
      <c r="AO1542" s="133">
        <f t="shared" si="297"/>
        <v>0</v>
      </c>
    </row>
    <row r="1543" spans="1:41" s="133" customFormat="1" ht="63.75">
      <c r="A1543" s="594">
        <v>1535</v>
      </c>
      <c r="B1543" s="413" t="s">
        <v>3238</v>
      </c>
      <c r="C1543" s="247" t="s">
        <v>3239</v>
      </c>
      <c r="D1543" s="247" t="s">
        <v>655</v>
      </c>
      <c r="E1543" s="791" t="s">
        <v>1931</v>
      </c>
      <c r="F1543" s="342">
        <v>7</v>
      </c>
      <c r="G1543" s="15" t="s">
        <v>37</v>
      </c>
      <c r="H1543" s="15"/>
      <c r="I1543" s="15"/>
      <c r="J1543" s="15"/>
      <c r="K1543" s="15"/>
      <c r="L1543" s="15"/>
      <c r="M1543" s="15"/>
      <c r="N1543" s="15"/>
      <c r="O1543" s="15"/>
      <c r="P1543" s="840"/>
      <c r="Q1543" s="439" t="s">
        <v>2643</v>
      </c>
      <c r="R1543" s="92" t="s">
        <v>68</v>
      </c>
      <c r="S1543" s="19">
        <v>1</v>
      </c>
      <c r="T1543" s="19"/>
      <c r="U1543" s="19"/>
      <c r="V1543" s="19"/>
      <c r="X1543" s="143"/>
      <c r="Y1543" s="144"/>
      <c r="AB1543" s="137">
        <f t="shared" si="286"/>
        <v>1</v>
      </c>
      <c r="AC1543" s="137">
        <f t="shared" si="287"/>
        <v>0</v>
      </c>
      <c r="AD1543" s="137">
        <f t="shared" si="288"/>
        <v>0</v>
      </c>
      <c r="AE1543" s="137">
        <f t="shared" si="289"/>
        <v>0</v>
      </c>
      <c r="AF1543" s="137">
        <f t="shared" si="290"/>
        <v>0</v>
      </c>
      <c r="AG1543" s="137">
        <f t="shared" si="291"/>
        <v>0</v>
      </c>
      <c r="AH1543" s="137">
        <f t="shared" si="292"/>
        <v>0</v>
      </c>
      <c r="AI1543" s="137">
        <f t="shared" si="293"/>
        <v>0</v>
      </c>
      <c r="AJ1543" s="137">
        <f t="shared" si="294"/>
        <v>0</v>
      </c>
      <c r="AK1543" s="137">
        <f t="shared" si="295"/>
        <v>0</v>
      </c>
      <c r="AL1543" s="145"/>
      <c r="AM1543" s="133">
        <f t="shared" si="296"/>
        <v>0</v>
      </c>
      <c r="AO1543" s="133">
        <f t="shared" si="297"/>
        <v>0</v>
      </c>
    </row>
    <row r="1544" spans="1:41" s="133" customFormat="1" ht="51">
      <c r="A1544" s="594">
        <v>1536</v>
      </c>
      <c r="B1544" s="413" t="s">
        <v>3240</v>
      </c>
      <c r="C1544" s="247" t="s">
        <v>3241</v>
      </c>
      <c r="D1544" s="247" t="s">
        <v>2150</v>
      </c>
      <c r="E1544" s="792" t="s">
        <v>2864</v>
      </c>
      <c r="F1544" s="342">
        <v>9</v>
      </c>
      <c r="G1544" s="15"/>
      <c r="H1544" s="15"/>
      <c r="I1544" s="15"/>
      <c r="J1544" s="15"/>
      <c r="K1544" s="15"/>
      <c r="L1544" s="15"/>
      <c r="M1544" s="15"/>
      <c r="N1544" s="15"/>
      <c r="O1544" s="15"/>
      <c r="P1544" s="840" t="s">
        <v>3223</v>
      </c>
      <c r="Q1544" s="439" t="s">
        <v>2643</v>
      </c>
      <c r="R1544" s="92" t="s">
        <v>68</v>
      </c>
      <c r="S1544" s="19">
        <v>1</v>
      </c>
      <c r="T1544" s="19"/>
      <c r="U1544" s="19"/>
      <c r="V1544" s="19"/>
      <c r="X1544" s="143"/>
      <c r="Y1544" s="144">
        <v>1</v>
      </c>
      <c r="AB1544" s="137">
        <f t="shared" si="286"/>
        <v>0</v>
      </c>
      <c r="AC1544" s="137">
        <f t="shared" si="287"/>
        <v>0</v>
      </c>
      <c r="AD1544" s="137">
        <f t="shared" si="288"/>
        <v>0</v>
      </c>
      <c r="AE1544" s="137">
        <f t="shared" si="289"/>
        <v>0</v>
      </c>
      <c r="AF1544" s="137">
        <f t="shared" si="290"/>
        <v>0</v>
      </c>
      <c r="AG1544" s="137">
        <f t="shared" si="291"/>
        <v>0</v>
      </c>
      <c r="AH1544" s="137">
        <f t="shared" si="292"/>
        <v>0</v>
      </c>
      <c r="AI1544" s="137">
        <f t="shared" si="293"/>
        <v>0</v>
      </c>
      <c r="AJ1544" s="137">
        <f t="shared" si="294"/>
        <v>0</v>
      </c>
      <c r="AK1544" s="137">
        <f t="shared" si="295"/>
        <v>1</v>
      </c>
      <c r="AL1544" s="145"/>
      <c r="AM1544" s="133">
        <f t="shared" si="296"/>
        <v>1</v>
      </c>
      <c r="AO1544" s="133">
        <f t="shared" si="297"/>
        <v>0</v>
      </c>
    </row>
    <row r="1545" spans="1:41" s="133" customFormat="1" ht="51">
      <c r="A1545" s="594">
        <v>1537</v>
      </c>
      <c r="B1545" s="413" t="s">
        <v>3242</v>
      </c>
      <c r="C1545" s="247" t="s">
        <v>3243</v>
      </c>
      <c r="D1545" s="247" t="s">
        <v>3244</v>
      </c>
      <c r="E1545" s="792" t="s">
        <v>2864</v>
      </c>
      <c r="F1545" s="342">
        <v>7</v>
      </c>
      <c r="G1545" s="15"/>
      <c r="H1545" s="15"/>
      <c r="I1545" s="15"/>
      <c r="J1545" s="15"/>
      <c r="K1545" s="15"/>
      <c r="L1545" s="15"/>
      <c r="M1545" s="15"/>
      <c r="N1545" s="15"/>
      <c r="O1545" s="15"/>
      <c r="P1545" s="840" t="s">
        <v>3223</v>
      </c>
      <c r="Q1545" s="439" t="s">
        <v>2643</v>
      </c>
      <c r="R1545" s="92" t="s">
        <v>68</v>
      </c>
      <c r="S1545" s="19">
        <v>1</v>
      </c>
      <c r="T1545" s="19"/>
      <c r="U1545" s="19"/>
      <c r="V1545" s="19"/>
      <c r="X1545" s="143"/>
      <c r="Y1545" s="144">
        <v>1</v>
      </c>
      <c r="AB1545" s="137">
        <f t="shared" si="286"/>
        <v>0</v>
      </c>
      <c r="AC1545" s="137">
        <f t="shared" si="287"/>
        <v>0</v>
      </c>
      <c r="AD1545" s="137">
        <f t="shared" si="288"/>
        <v>0</v>
      </c>
      <c r="AE1545" s="137">
        <f t="shared" si="289"/>
        <v>0</v>
      </c>
      <c r="AF1545" s="137">
        <f t="shared" si="290"/>
        <v>0</v>
      </c>
      <c r="AG1545" s="137">
        <f t="shared" si="291"/>
        <v>0</v>
      </c>
      <c r="AH1545" s="137">
        <f t="shared" si="292"/>
        <v>0</v>
      </c>
      <c r="AI1545" s="137">
        <f t="shared" si="293"/>
        <v>0</v>
      </c>
      <c r="AJ1545" s="137">
        <f t="shared" si="294"/>
        <v>0</v>
      </c>
      <c r="AK1545" s="137">
        <f t="shared" si="295"/>
        <v>1</v>
      </c>
      <c r="AL1545" s="145"/>
      <c r="AM1545" s="133">
        <f t="shared" si="296"/>
        <v>1</v>
      </c>
      <c r="AO1545" s="133">
        <f t="shared" si="297"/>
        <v>0</v>
      </c>
    </row>
    <row r="1546" spans="1:41" s="133" customFormat="1" ht="51">
      <c r="A1546" s="594">
        <v>1538</v>
      </c>
      <c r="B1546" s="413" t="s">
        <v>3245</v>
      </c>
      <c r="C1546" s="247" t="s">
        <v>3246</v>
      </c>
      <c r="D1546" s="247" t="s">
        <v>1461</v>
      </c>
      <c r="E1546" s="791" t="s">
        <v>2939</v>
      </c>
      <c r="F1546" s="342">
        <v>31</v>
      </c>
      <c r="G1546" s="15"/>
      <c r="H1546" s="15"/>
      <c r="I1546" s="15"/>
      <c r="J1546" s="15"/>
      <c r="K1546" s="15"/>
      <c r="L1546" s="15"/>
      <c r="M1546" s="15"/>
      <c r="N1546" s="15"/>
      <c r="O1546" s="15"/>
      <c r="P1546" s="840" t="s">
        <v>3223</v>
      </c>
      <c r="Q1546" s="439" t="s">
        <v>2643</v>
      </c>
      <c r="R1546" s="92" t="s">
        <v>67</v>
      </c>
      <c r="S1546" s="19">
        <v>1</v>
      </c>
      <c r="T1546" s="19"/>
      <c r="U1546" s="19"/>
      <c r="V1546" s="19"/>
      <c r="X1546" s="143"/>
      <c r="Y1546" s="144">
        <v>1</v>
      </c>
      <c r="AB1546" s="137">
        <f t="shared" ref="AB1546:AB1609" si="298">IF(ISBLANK(G1546),0,1)</f>
        <v>0</v>
      </c>
      <c r="AC1546" s="137">
        <f t="shared" ref="AC1546:AC1609" si="299">IF(ISBLANK(H1546),0,1)</f>
        <v>0</v>
      </c>
      <c r="AD1546" s="137">
        <f t="shared" ref="AD1546:AD1609" si="300">IF(ISBLANK(I1546),0,1)</f>
        <v>0</v>
      </c>
      <c r="AE1546" s="137">
        <f t="shared" ref="AE1546:AE1609" si="301">IF(ISBLANK(J1546),0,1)</f>
        <v>0</v>
      </c>
      <c r="AF1546" s="137">
        <f t="shared" ref="AF1546:AF1609" si="302">IF(ISBLANK(K1546),0,1)</f>
        <v>0</v>
      </c>
      <c r="AG1546" s="137">
        <f t="shared" ref="AG1546:AG1609" si="303">IF(ISBLANK(L1546),0,1)</f>
        <v>0</v>
      </c>
      <c r="AH1546" s="137">
        <f t="shared" ref="AH1546:AH1609" si="304">IF(ISBLANK(M1546),0,1)</f>
        <v>0</v>
      </c>
      <c r="AI1546" s="137">
        <f t="shared" ref="AI1546:AI1609" si="305">IF(ISBLANK(N1546),0,1)</f>
        <v>0</v>
      </c>
      <c r="AJ1546" s="137">
        <f t="shared" ref="AJ1546:AJ1609" si="306">IF(ISBLANK(O1546),0,1)</f>
        <v>0</v>
      </c>
      <c r="AK1546" s="137">
        <f t="shared" ref="AK1546:AK1609" si="307">IF(ISBLANK(P1546),0,1)</f>
        <v>1</v>
      </c>
      <c r="AL1546" s="145"/>
      <c r="AM1546" s="133">
        <f t="shared" ref="AM1546:AM1609" si="308">+W1546+X1546+Y1546+Z1546+AA1546+AL1546</f>
        <v>1</v>
      </c>
      <c r="AO1546" s="133">
        <f t="shared" ref="AO1546:AO1609" si="309">+IF(AM1546=0,AK1546,0)</f>
        <v>0</v>
      </c>
    </row>
    <row r="1547" spans="1:41" s="133" customFormat="1" ht="51">
      <c r="A1547" s="594">
        <v>1539</v>
      </c>
      <c r="B1547" s="413" t="s">
        <v>2316</v>
      </c>
      <c r="C1547" s="247" t="s">
        <v>3247</v>
      </c>
      <c r="D1547" s="247" t="s">
        <v>655</v>
      </c>
      <c r="E1547" s="793" t="s">
        <v>2876</v>
      </c>
      <c r="F1547" s="343">
        <v>15</v>
      </c>
      <c r="G1547" s="15" t="s">
        <v>37</v>
      </c>
      <c r="H1547" s="15"/>
      <c r="I1547" s="15"/>
      <c r="J1547" s="15"/>
      <c r="K1547" s="15"/>
      <c r="L1547" s="15"/>
      <c r="M1547" s="15"/>
      <c r="N1547" s="15"/>
      <c r="O1547" s="15"/>
      <c r="P1547" s="840" t="s">
        <v>3223</v>
      </c>
      <c r="Q1547" s="439" t="s">
        <v>2643</v>
      </c>
      <c r="R1547" s="92" t="s">
        <v>68</v>
      </c>
      <c r="S1547" s="19">
        <v>1</v>
      </c>
      <c r="T1547" s="19"/>
      <c r="U1547" s="19"/>
      <c r="V1547" s="19"/>
      <c r="X1547" s="143"/>
      <c r="Y1547" s="144"/>
      <c r="AB1547" s="137">
        <f t="shared" si="298"/>
        <v>1</v>
      </c>
      <c r="AC1547" s="137">
        <f t="shared" si="299"/>
        <v>0</v>
      </c>
      <c r="AD1547" s="137">
        <f t="shared" si="300"/>
        <v>0</v>
      </c>
      <c r="AE1547" s="137">
        <f t="shared" si="301"/>
        <v>0</v>
      </c>
      <c r="AF1547" s="137">
        <f t="shared" si="302"/>
        <v>0</v>
      </c>
      <c r="AG1547" s="137">
        <f t="shared" si="303"/>
        <v>0</v>
      </c>
      <c r="AH1547" s="137">
        <f t="shared" si="304"/>
        <v>0</v>
      </c>
      <c r="AI1547" s="137">
        <f t="shared" si="305"/>
        <v>0</v>
      </c>
      <c r="AJ1547" s="137">
        <f t="shared" si="306"/>
        <v>0</v>
      </c>
      <c r="AK1547" s="137">
        <f t="shared" si="307"/>
        <v>1</v>
      </c>
      <c r="AL1547" s="145"/>
      <c r="AM1547" s="133">
        <f t="shared" si="308"/>
        <v>0</v>
      </c>
      <c r="AO1547" s="133">
        <f t="shared" si="309"/>
        <v>1</v>
      </c>
    </row>
    <row r="1548" spans="1:41" s="133" customFormat="1" ht="63.75">
      <c r="A1548" s="594">
        <v>1540</v>
      </c>
      <c r="B1548" s="413" t="s">
        <v>3248</v>
      </c>
      <c r="C1548" s="247" t="s">
        <v>3249</v>
      </c>
      <c r="D1548" s="247" t="s">
        <v>3250</v>
      </c>
      <c r="E1548" s="792" t="s">
        <v>2909</v>
      </c>
      <c r="F1548" s="342">
        <v>7</v>
      </c>
      <c r="G1548" s="15"/>
      <c r="H1548" s="15"/>
      <c r="I1548" s="15"/>
      <c r="J1548" s="15"/>
      <c r="K1548" s="15"/>
      <c r="L1548" s="15"/>
      <c r="M1548" s="15"/>
      <c r="N1548" s="15"/>
      <c r="O1548" s="15"/>
      <c r="P1548" s="840" t="s">
        <v>3251</v>
      </c>
      <c r="Q1548" s="439" t="s">
        <v>2643</v>
      </c>
      <c r="R1548" s="92" t="s">
        <v>68</v>
      </c>
      <c r="S1548" s="19">
        <v>1</v>
      </c>
      <c r="T1548" s="19"/>
      <c r="U1548" s="19"/>
      <c r="V1548" s="19"/>
      <c r="X1548" s="143"/>
      <c r="Y1548" s="144">
        <v>1</v>
      </c>
      <c r="AB1548" s="137">
        <f t="shared" si="298"/>
        <v>0</v>
      </c>
      <c r="AC1548" s="137">
        <f t="shared" si="299"/>
        <v>0</v>
      </c>
      <c r="AD1548" s="137">
        <f t="shared" si="300"/>
        <v>0</v>
      </c>
      <c r="AE1548" s="137">
        <f t="shared" si="301"/>
        <v>0</v>
      </c>
      <c r="AF1548" s="137">
        <f t="shared" si="302"/>
        <v>0</v>
      </c>
      <c r="AG1548" s="137">
        <f t="shared" si="303"/>
        <v>0</v>
      </c>
      <c r="AH1548" s="137">
        <f t="shared" si="304"/>
        <v>0</v>
      </c>
      <c r="AI1548" s="137">
        <f t="shared" si="305"/>
        <v>0</v>
      </c>
      <c r="AJ1548" s="137">
        <f t="shared" si="306"/>
        <v>0</v>
      </c>
      <c r="AK1548" s="137">
        <f t="shared" si="307"/>
        <v>1</v>
      </c>
      <c r="AL1548" s="145"/>
      <c r="AM1548" s="133">
        <f t="shared" si="308"/>
        <v>1</v>
      </c>
      <c r="AO1548" s="133">
        <f t="shared" si="309"/>
        <v>0</v>
      </c>
    </row>
    <row r="1549" spans="1:41" s="133" customFormat="1" ht="51">
      <c r="A1549" s="594">
        <v>1541</v>
      </c>
      <c r="B1549" s="413" t="s">
        <v>3252</v>
      </c>
      <c r="C1549" s="247" t="s">
        <v>3253</v>
      </c>
      <c r="D1549" s="247" t="s">
        <v>1461</v>
      </c>
      <c r="E1549" s="792" t="s">
        <v>1565</v>
      </c>
      <c r="F1549" s="344">
        <v>7</v>
      </c>
      <c r="G1549" s="15" t="s">
        <v>37</v>
      </c>
      <c r="H1549" s="15"/>
      <c r="I1549" s="15" t="s">
        <v>37</v>
      </c>
      <c r="J1549" s="15"/>
      <c r="K1549" s="15"/>
      <c r="L1549" s="15"/>
      <c r="M1549" s="15"/>
      <c r="N1549" s="15"/>
      <c r="O1549" s="15"/>
      <c r="P1549" s="840" t="s">
        <v>3254</v>
      </c>
      <c r="Q1549" s="439" t="s">
        <v>2643</v>
      </c>
      <c r="R1549" s="92" t="s">
        <v>67</v>
      </c>
      <c r="S1549" s="19"/>
      <c r="T1549" s="19">
        <v>1</v>
      </c>
      <c r="U1549" s="19"/>
      <c r="V1549" s="19"/>
      <c r="X1549" s="143"/>
      <c r="Y1549" s="144"/>
      <c r="AB1549" s="137">
        <f t="shared" si="298"/>
        <v>1</v>
      </c>
      <c r="AC1549" s="137">
        <f t="shared" si="299"/>
        <v>0</v>
      </c>
      <c r="AD1549" s="137">
        <f t="shared" si="300"/>
        <v>1</v>
      </c>
      <c r="AE1549" s="137">
        <f t="shared" si="301"/>
        <v>0</v>
      </c>
      <c r="AF1549" s="137">
        <f t="shared" si="302"/>
        <v>0</v>
      </c>
      <c r="AG1549" s="137">
        <f t="shared" si="303"/>
        <v>0</v>
      </c>
      <c r="AH1549" s="137">
        <f t="shared" si="304"/>
        <v>0</v>
      </c>
      <c r="AI1549" s="137">
        <f t="shared" si="305"/>
        <v>0</v>
      </c>
      <c r="AJ1549" s="137">
        <f t="shared" si="306"/>
        <v>0</v>
      </c>
      <c r="AK1549" s="137">
        <f t="shared" si="307"/>
        <v>1</v>
      </c>
      <c r="AL1549" s="145"/>
      <c r="AM1549" s="133">
        <f t="shared" si="308"/>
        <v>0</v>
      </c>
      <c r="AO1549" s="133">
        <f t="shared" si="309"/>
        <v>1</v>
      </c>
    </row>
    <row r="1550" spans="1:41" s="133" customFormat="1" ht="102">
      <c r="A1550" s="594">
        <v>1542</v>
      </c>
      <c r="B1550" s="32" t="s">
        <v>3255</v>
      </c>
      <c r="C1550" s="247" t="s">
        <v>3256</v>
      </c>
      <c r="D1550" s="247" t="s">
        <v>2150</v>
      </c>
      <c r="E1550" s="12">
        <v>2017</v>
      </c>
      <c r="F1550" s="12">
        <v>7</v>
      </c>
      <c r="G1550" s="15"/>
      <c r="H1550" s="15"/>
      <c r="I1550" s="15"/>
      <c r="J1550" s="15"/>
      <c r="K1550" s="15"/>
      <c r="L1550" s="15"/>
      <c r="M1550" s="15"/>
      <c r="N1550" s="15"/>
      <c r="O1550" s="15" t="s">
        <v>37</v>
      </c>
      <c r="P1550" s="840" t="s">
        <v>3257</v>
      </c>
      <c r="Q1550" s="439" t="s">
        <v>2643</v>
      </c>
      <c r="R1550" s="92" t="s">
        <v>67</v>
      </c>
      <c r="S1550" s="19"/>
      <c r="T1550" s="19">
        <v>1</v>
      </c>
      <c r="U1550" s="19"/>
      <c r="V1550" s="19"/>
      <c r="X1550" s="143"/>
      <c r="Y1550" s="144"/>
      <c r="AB1550" s="137">
        <f t="shared" si="298"/>
        <v>0</v>
      </c>
      <c r="AC1550" s="137">
        <f t="shared" si="299"/>
        <v>0</v>
      </c>
      <c r="AD1550" s="137">
        <f t="shared" si="300"/>
        <v>0</v>
      </c>
      <c r="AE1550" s="137">
        <f t="shared" si="301"/>
        <v>0</v>
      </c>
      <c r="AF1550" s="137">
        <f t="shared" si="302"/>
        <v>0</v>
      </c>
      <c r="AG1550" s="137">
        <f t="shared" si="303"/>
        <v>0</v>
      </c>
      <c r="AH1550" s="137">
        <f t="shared" si="304"/>
        <v>0</v>
      </c>
      <c r="AI1550" s="137">
        <f t="shared" si="305"/>
        <v>0</v>
      </c>
      <c r="AJ1550" s="137">
        <f t="shared" si="306"/>
        <v>1</v>
      </c>
      <c r="AK1550" s="137">
        <f t="shared" si="307"/>
        <v>1</v>
      </c>
      <c r="AL1550" s="145"/>
      <c r="AM1550" s="133">
        <f t="shared" si="308"/>
        <v>0</v>
      </c>
      <c r="AO1550" s="133">
        <f t="shared" si="309"/>
        <v>1</v>
      </c>
    </row>
    <row r="1551" spans="1:41" s="133" customFormat="1" ht="38.25">
      <c r="A1551" s="594">
        <v>1543</v>
      </c>
      <c r="B1551" s="32" t="s">
        <v>3258</v>
      </c>
      <c r="C1551" s="247" t="s">
        <v>3259</v>
      </c>
      <c r="D1551" s="247" t="s">
        <v>2150</v>
      </c>
      <c r="E1551" s="12">
        <v>2016</v>
      </c>
      <c r="F1551" s="12">
        <v>7</v>
      </c>
      <c r="G1551" s="15"/>
      <c r="H1551" s="15"/>
      <c r="I1551" s="15"/>
      <c r="J1551" s="15"/>
      <c r="K1551" s="15"/>
      <c r="L1551" s="15"/>
      <c r="M1551" s="15"/>
      <c r="N1551" s="15"/>
      <c r="O1551" s="15"/>
      <c r="P1551" s="840" t="s">
        <v>3260</v>
      </c>
      <c r="Q1551" s="439" t="s">
        <v>2643</v>
      </c>
      <c r="R1551" s="92" t="s">
        <v>67</v>
      </c>
      <c r="S1551" s="19"/>
      <c r="T1551" s="19">
        <v>1</v>
      </c>
      <c r="U1551" s="19"/>
      <c r="V1551" s="19"/>
      <c r="X1551" s="143"/>
      <c r="Y1551" s="144">
        <v>1</v>
      </c>
      <c r="AB1551" s="137">
        <f t="shared" si="298"/>
        <v>0</v>
      </c>
      <c r="AC1551" s="137">
        <f t="shared" si="299"/>
        <v>0</v>
      </c>
      <c r="AD1551" s="137">
        <f t="shared" si="300"/>
        <v>0</v>
      </c>
      <c r="AE1551" s="137">
        <f t="shared" si="301"/>
        <v>0</v>
      </c>
      <c r="AF1551" s="137">
        <f t="shared" si="302"/>
        <v>0</v>
      </c>
      <c r="AG1551" s="137">
        <f t="shared" si="303"/>
        <v>0</v>
      </c>
      <c r="AH1551" s="137">
        <f t="shared" si="304"/>
        <v>0</v>
      </c>
      <c r="AI1551" s="137">
        <f t="shared" si="305"/>
        <v>0</v>
      </c>
      <c r="AJ1551" s="137">
        <f t="shared" si="306"/>
        <v>0</v>
      </c>
      <c r="AK1551" s="137">
        <f t="shared" si="307"/>
        <v>1</v>
      </c>
      <c r="AL1551" s="145"/>
      <c r="AM1551" s="133">
        <f t="shared" si="308"/>
        <v>1</v>
      </c>
      <c r="AO1551" s="133">
        <f t="shared" si="309"/>
        <v>0</v>
      </c>
    </row>
    <row r="1552" spans="1:41" s="133" customFormat="1" ht="51">
      <c r="A1552" s="594">
        <v>1544</v>
      </c>
      <c r="B1552" s="32" t="s">
        <v>3261</v>
      </c>
      <c r="C1552" s="247" t="s">
        <v>3262</v>
      </c>
      <c r="D1552" s="247" t="s">
        <v>2150</v>
      </c>
      <c r="E1552" s="12">
        <v>2012</v>
      </c>
      <c r="F1552" s="12">
        <v>7</v>
      </c>
      <c r="G1552" s="15"/>
      <c r="H1552" s="15"/>
      <c r="I1552" s="15"/>
      <c r="J1552" s="15"/>
      <c r="K1552" s="15"/>
      <c r="L1552" s="15"/>
      <c r="M1552" s="15"/>
      <c r="N1552" s="15"/>
      <c r="O1552" s="15"/>
      <c r="P1552" s="840" t="s">
        <v>3263</v>
      </c>
      <c r="Q1552" s="439" t="s">
        <v>2643</v>
      </c>
      <c r="R1552" s="92" t="s">
        <v>67</v>
      </c>
      <c r="S1552" s="19">
        <v>1</v>
      </c>
      <c r="T1552" s="19"/>
      <c r="U1552" s="19"/>
      <c r="V1552" s="19"/>
      <c r="W1552" s="133">
        <v>1</v>
      </c>
      <c r="X1552" s="143"/>
      <c r="Y1552" s="144"/>
      <c r="AB1552" s="137">
        <f t="shared" si="298"/>
        <v>0</v>
      </c>
      <c r="AC1552" s="137">
        <f t="shared" si="299"/>
        <v>0</v>
      </c>
      <c r="AD1552" s="137">
        <f t="shared" si="300"/>
        <v>0</v>
      </c>
      <c r="AE1552" s="137">
        <f t="shared" si="301"/>
        <v>0</v>
      </c>
      <c r="AF1552" s="137">
        <f t="shared" si="302"/>
        <v>0</v>
      </c>
      <c r="AG1552" s="137">
        <f t="shared" si="303"/>
        <v>0</v>
      </c>
      <c r="AH1552" s="137">
        <f t="shared" si="304"/>
        <v>0</v>
      </c>
      <c r="AI1552" s="137">
        <f t="shared" si="305"/>
        <v>0</v>
      </c>
      <c r="AJ1552" s="137">
        <f t="shared" si="306"/>
        <v>0</v>
      </c>
      <c r="AK1552" s="137">
        <f t="shared" si="307"/>
        <v>1</v>
      </c>
      <c r="AL1552" s="145"/>
      <c r="AM1552" s="133">
        <f t="shared" si="308"/>
        <v>1</v>
      </c>
      <c r="AO1552" s="133">
        <f t="shared" si="309"/>
        <v>0</v>
      </c>
    </row>
    <row r="1553" spans="1:41" s="133" customFormat="1" ht="63.75">
      <c r="A1553" s="594">
        <v>1545</v>
      </c>
      <c r="B1553" s="396" t="s">
        <v>3264</v>
      </c>
      <c r="C1553" s="247" t="s">
        <v>3265</v>
      </c>
      <c r="D1553" s="247" t="s">
        <v>655</v>
      </c>
      <c r="E1553" s="782" t="s">
        <v>1926</v>
      </c>
      <c r="F1553" s="12">
        <v>7</v>
      </c>
      <c r="G1553" s="15" t="s">
        <v>37</v>
      </c>
      <c r="H1553" s="15"/>
      <c r="I1553" s="15" t="s">
        <v>37</v>
      </c>
      <c r="J1553" s="15"/>
      <c r="K1553" s="15"/>
      <c r="L1553" s="15"/>
      <c r="M1553" s="15"/>
      <c r="N1553" s="15"/>
      <c r="O1553" s="15" t="s">
        <v>37</v>
      </c>
      <c r="P1553" s="840"/>
      <c r="Q1553" s="439" t="s">
        <v>2643</v>
      </c>
      <c r="R1553" s="92" t="s">
        <v>68</v>
      </c>
      <c r="S1553" s="19">
        <v>1</v>
      </c>
      <c r="T1553" s="19"/>
      <c r="U1553" s="19"/>
      <c r="V1553" s="19"/>
      <c r="X1553" s="143"/>
      <c r="Y1553" s="144"/>
      <c r="AB1553" s="137">
        <f t="shared" si="298"/>
        <v>1</v>
      </c>
      <c r="AC1553" s="137">
        <f t="shared" si="299"/>
        <v>0</v>
      </c>
      <c r="AD1553" s="137">
        <f t="shared" si="300"/>
        <v>1</v>
      </c>
      <c r="AE1553" s="137">
        <f t="shared" si="301"/>
        <v>0</v>
      </c>
      <c r="AF1553" s="137">
        <f t="shared" si="302"/>
        <v>0</v>
      </c>
      <c r="AG1553" s="137">
        <f t="shared" si="303"/>
        <v>0</v>
      </c>
      <c r="AH1553" s="137">
        <f t="shared" si="304"/>
        <v>0</v>
      </c>
      <c r="AI1553" s="137">
        <f t="shared" si="305"/>
        <v>0</v>
      </c>
      <c r="AJ1553" s="137">
        <f t="shared" si="306"/>
        <v>1</v>
      </c>
      <c r="AK1553" s="137">
        <f t="shared" si="307"/>
        <v>0</v>
      </c>
      <c r="AL1553" s="145"/>
      <c r="AM1553" s="133">
        <f t="shared" si="308"/>
        <v>0</v>
      </c>
      <c r="AO1553" s="133">
        <f t="shared" si="309"/>
        <v>0</v>
      </c>
    </row>
    <row r="1554" spans="1:41" s="133" customFormat="1" ht="38.25">
      <c r="A1554" s="594">
        <v>1546</v>
      </c>
      <c r="B1554" s="396" t="s">
        <v>3266</v>
      </c>
      <c r="C1554" s="247" t="s">
        <v>3267</v>
      </c>
      <c r="D1554" s="247" t="s">
        <v>2150</v>
      </c>
      <c r="E1554" s="16">
        <v>2017</v>
      </c>
      <c r="F1554" s="12">
        <v>8</v>
      </c>
      <c r="G1554" s="15" t="s">
        <v>37</v>
      </c>
      <c r="H1554" s="15"/>
      <c r="I1554" s="15"/>
      <c r="J1554" s="15"/>
      <c r="K1554" s="15"/>
      <c r="L1554" s="15"/>
      <c r="M1554" s="15"/>
      <c r="N1554" s="15"/>
      <c r="O1554" s="15" t="s">
        <v>37</v>
      </c>
      <c r="P1554" s="840" t="s">
        <v>3268</v>
      </c>
      <c r="Q1554" s="439" t="s">
        <v>2643</v>
      </c>
      <c r="R1554" s="92" t="s">
        <v>67</v>
      </c>
      <c r="S1554" s="19"/>
      <c r="T1554" s="19">
        <v>1</v>
      </c>
      <c r="U1554" s="19"/>
      <c r="V1554" s="19"/>
      <c r="X1554" s="143"/>
      <c r="Y1554" s="144"/>
      <c r="AB1554" s="137">
        <f t="shared" si="298"/>
        <v>1</v>
      </c>
      <c r="AC1554" s="137">
        <f t="shared" si="299"/>
        <v>0</v>
      </c>
      <c r="AD1554" s="137">
        <f t="shared" si="300"/>
        <v>0</v>
      </c>
      <c r="AE1554" s="137">
        <f t="shared" si="301"/>
        <v>0</v>
      </c>
      <c r="AF1554" s="137">
        <f t="shared" si="302"/>
        <v>0</v>
      </c>
      <c r="AG1554" s="137">
        <f t="shared" si="303"/>
        <v>0</v>
      </c>
      <c r="AH1554" s="137">
        <f t="shared" si="304"/>
        <v>0</v>
      </c>
      <c r="AI1554" s="137">
        <f t="shared" si="305"/>
        <v>0</v>
      </c>
      <c r="AJ1554" s="137">
        <f t="shared" si="306"/>
        <v>1</v>
      </c>
      <c r="AK1554" s="137">
        <f t="shared" si="307"/>
        <v>1</v>
      </c>
      <c r="AL1554" s="145">
        <v>1</v>
      </c>
      <c r="AM1554" s="133">
        <f t="shared" si="308"/>
        <v>1</v>
      </c>
      <c r="AO1554" s="133">
        <f t="shared" si="309"/>
        <v>0</v>
      </c>
    </row>
    <row r="1555" spans="1:41" s="133" customFormat="1" ht="38.25">
      <c r="A1555" s="594">
        <v>1547</v>
      </c>
      <c r="B1555" s="396" t="s">
        <v>3269</v>
      </c>
      <c r="C1555" s="247" t="s">
        <v>3270</v>
      </c>
      <c r="D1555" s="247" t="s">
        <v>3250</v>
      </c>
      <c r="E1555" s="782" t="s">
        <v>1926</v>
      </c>
      <c r="F1555" s="16">
        <v>16</v>
      </c>
      <c r="G1555" s="15" t="s">
        <v>37</v>
      </c>
      <c r="H1555" s="15"/>
      <c r="I1555" s="15"/>
      <c r="J1555" s="15"/>
      <c r="K1555" s="15"/>
      <c r="L1555" s="15"/>
      <c r="M1555" s="15"/>
      <c r="N1555" s="15"/>
      <c r="O1555" s="15" t="s">
        <v>37</v>
      </c>
      <c r="P1555" s="840" t="s">
        <v>3268</v>
      </c>
      <c r="Q1555" s="439" t="s">
        <v>2643</v>
      </c>
      <c r="R1555" s="92" t="s">
        <v>68</v>
      </c>
      <c r="S1555" s="19">
        <v>1</v>
      </c>
      <c r="T1555" s="19"/>
      <c r="U1555" s="19"/>
      <c r="V1555" s="19"/>
      <c r="X1555" s="143"/>
      <c r="Y1555" s="144"/>
      <c r="AB1555" s="137">
        <f t="shared" si="298"/>
        <v>1</v>
      </c>
      <c r="AC1555" s="137">
        <f t="shared" si="299"/>
        <v>0</v>
      </c>
      <c r="AD1555" s="137">
        <f t="shared" si="300"/>
        <v>0</v>
      </c>
      <c r="AE1555" s="137">
        <f t="shared" si="301"/>
        <v>0</v>
      </c>
      <c r="AF1555" s="137">
        <f t="shared" si="302"/>
        <v>0</v>
      </c>
      <c r="AG1555" s="137">
        <f t="shared" si="303"/>
        <v>0</v>
      </c>
      <c r="AH1555" s="137">
        <f t="shared" si="304"/>
        <v>0</v>
      </c>
      <c r="AI1555" s="137">
        <f t="shared" si="305"/>
        <v>0</v>
      </c>
      <c r="AJ1555" s="137">
        <f t="shared" si="306"/>
        <v>1</v>
      </c>
      <c r="AK1555" s="137">
        <f t="shared" si="307"/>
        <v>1</v>
      </c>
      <c r="AL1555" s="145">
        <v>1</v>
      </c>
      <c r="AM1555" s="133">
        <f t="shared" si="308"/>
        <v>1</v>
      </c>
      <c r="AO1555" s="133">
        <f t="shared" si="309"/>
        <v>0</v>
      </c>
    </row>
    <row r="1556" spans="1:41" s="133" customFormat="1" ht="51">
      <c r="A1556" s="594">
        <v>1548</v>
      </c>
      <c r="B1556" s="396" t="s">
        <v>3271</v>
      </c>
      <c r="C1556" s="247" t="s">
        <v>3272</v>
      </c>
      <c r="D1556" s="247" t="s">
        <v>2150</v>
      </c>
      <c r="E1556" s="16">
        <v>2007</v>
      </c>
      <c r="F1556" s="16">
        <v>12</v>
      </c>
      <c r="G1556" s="15" t="s">
        <v>37</v>
      </c>
      <c r="H1556" s="15"/>
      <c r="I1556" s="15"/>
      <c r="J1556" s="15"/>
      <c r="K1556" s="15"/>
      <c r="L1556" s="15"/>
      <c r="M1556" s="15"/>
      <c r="N1556" s="15"/>
      <c r="O1556" s="15" t="s">
        <v>37</v>
      </c>
      <c r="P1556" s="840" t="s">
        <v>3268</v>
      </c>
      <c r="Q1556" s="439" t="s">
        <v>2643</v>
      </c>
      <c r="R1556" s="92" t="s">
        <v>67</v>
      </c>
      <c r="S1556" s="19">
        <v>1</v>
      </c>
      <c r="T1556" s="19"/>
      <c r="U1556" s="19"/>
      <c r="V1556" s="19"/>
      <c r="X1556" s="143"/>
      <c r="Y1556" s="144"/>
      <c r="AB1556" s="137">
        <f t="shared" si="298"/>
        <v>1</v>
      </c>
      <c r="AC1556" s="137">
        <f t="shared" si="299"/>
        <v>0</v>
      </c>
      <c r="AD1556" s="137">
        <f t="shared" si="300"/>
        <v>0</v>
      </c>
      <c r="AE1556" s="137">
        <f t="shared" si="301"/>
        <v>0</v>
      </c>
      <c r="AF1556" s="137">
        <f t="shared" si="302"/>
        <v>0</v>
      </c>
      <c r="AG1556" s="137">
        <f t="shared" si="303"/>
        <v>0</v>
      </c>
      <c r="AH1556" s="137">
        <f t="shared" si="304"/>
        <v>0</v>
      </c>
      <c r="AI1556" s="137">
        <f t="shared" si="305"/>
        <v>0</v>
      </c>
      <c r="AJ1556" s="137">
        <f t="shared" si="306"/>
        <v>1</v>
      </c>
      <c r="AK1556" s="137">
        <f t="shared" si="307"/>
        <v>1</v>
      </c>
      <c r="AL1556" s="145">
        <v>1</v>
      </c>
      <c r="AM1556" s="133">
        <f t="shared" si="308"/>
        <v>1</v>
      </c>
      <c r="AO1556" s="133">
        <f t="shared" si="309"/>
        <v>0</v>
      </c>
    </row>
    <row r="1557" spans="1:41" s="133" customFormat="1" ht="51">
      <c r="A1557" s="594">
        <v>1549</v>
      </c>
      <c r="B1557" s="396" t="s">
        <v>3273</v>
      </c>
      <c r="C1557" s="247" t="s">
        <v>3274</v>
      </c>
      <c r="D1557" s="247" t="s">
        <v>655</v>
      </c>
      <c r="E1557" s="782" t="s">
        <v>2876</v>
      </c>
      <c r="F1557" s="16">
        <v>11</v>
      </c>
      <c r="G1557" s="15" t="s">
        <v>37</v>
      </c>
      <c r="H1557" s="15"/>
      <c r="I1557" s="15"/>
      <c r="J1557" s="15"/>
      <c r="K1557" s="15"/>
      <c r="L1557" s="15"/>
      <c r="M1557" s="15"/>
      <c r="N1557" s="15"/>
      <c r="O1557" s="15" t="s">
        <v>37</v>
      </c>
      <c r="P1557" s="840" t="s">
        <v>3268</v>
      </c>
      <c r="Q1557" s="439" t="s">
        <v>2643</v>
      </c>
      <c r="R1557" s="92" t="s">
        <v>67</v>
      </c>
      <c r="S1557" s="19">
        <v>1</v>
      </c>
      <c r="T1557" s="19"/>
      <c r="U1557" s="19"/>
      <c r="V1557" s="19"/>
      <c r="X1557" s="143"/>
      <c r="Y1557" s="144"/>
      <c r="AB1557" s="137">
        <f t="shared" si="298"/>
        <v>1</v>
      </c>
      <c r="AC1557" s="137">
        <f t="shared" si="299"/>
        <v>0</v>
      </c>
      <c r="AD1557" s="137">
        <f t="shared" si="300"/>
        <v>0</v>
      </c>
      <c r="AE1557" s="137">
        <f t="shared" si="301"/>
        <v>0</v>
      </c>
      <c r="AF1557" s="137">
        <f t="shared" si="302"/>
        <v>0</v>
      </c>
      <c r="AG1557" s="137">
        <f t="shared" si="303"/>
        <v>0</v>
      </c>
      <c r="AH1557" s="137">
        <f t="shared" si="304"/>
        <v>0</v>
      </c>
      <c r="AI1557" s="137">
        <f t="shared" si="305"/>
        <v>0</v>
      </c>
      <c r="AJ1557" s="137">
        <f t="shared" si="306"/>
        <v>1</v>
      </c>
      <c r="AK1557" s="137">
        <f t="shared" si="307"/>
        <v>1</v>
      </c>
      <c r="AL1557" s="145">
        <v>1</v>
      </c>
      <c r="AM1557" s="133">
        <f t="shared" si="308"/>
        <v>1</v>
      </c>
      <c r="AO1557" s="133">
        <f t="shared" si="309"/>
        <v>0</v>
      </c>
    </row>
    <row r="1558" spans="1:41" s="133" customFormat="1" ht="38.25">
      <c r="A1558" s="594">
        <v>1550</v>
      </c>
      <c r="B1558" s="396" t="s">
        <v>3275</v>
      </c>
      <c r="C1558" s="247" t="s">
        <v>3276</v>
      </c>
      <c r="D1558" s="247" t="s">
        <v>1461</v>
      </c>
      <c r="E1558" s="782" t="s">
        <v>2876</v>
      </c>
      <c r="F1558" s="16">
        <v>12</v>
      </c>
      <c r="G1558" s="15" t="s">
        <v>37</v>
      </c>
      <c r="H1558" s="15"/>
      <c r="I1558" s="15"/>
      <c r="J1558" s="15"/>
      <c r="K1558" s="15"/>
      <c r="L1558" s="15"/>
      <c r="M1558" s="15"/>
      <c r="N1558" s="15"/>
      <c r="O1558" s="15" t="s">
        <v>37</v>
      </c>
      <c r="P1558" s="840" t="s">
        <v>3268</v>
      </c>
      <c r="Q1558" s="439" t="s">
        <v>2643</v>
      </c>
      <c r="R1558" s="92" t="s">
        <v>68</v>
      </c>
      <c r="S1558" s="19">
        <v>1</v>
      </c>
      <c r="T1558" s="19"/>
      <c r="U1558" s="19"/>
      <c r="V1558" s="19"/>
      <c r="X1558" s="143"/>
      <c r="Y1558" s="144"/>
      <c r="AB1558" s="137">
        <f t="shared" si="298"/>
        <v>1</v>
      </c>
      <c r="AC1558" s="137">
        <f t="shared" si="299"/>
        <v>0</v>
      </c>
      <c r="AD1558" s="137">
        <f t="shared" si="300"/>
        <v>0</v>
      </c>
      <c r="AE1558" s="137">
        <f t="shared" si="301"/>
        <v>0</v>
      </c>
      <c r="AF1558" s="137">
        <f t="shared" si="302"/>
        <v>0</v>
      </c>
      <c r="AG1558" s="137">
        <f t="shared" si="303"/>
        <v>0</v>
      </c>
      <c r="AH1558" s="137">
        <f t="shared" si="304"/>
        <v>0</v>
      </c>
      <c r="AI1558" s="137">
        <f t="shared" si="305"/>
        <v>0</v>
      </c>
      <c r="AJ1558" s="137">
        <f t="shared" si="306"/>
        <v>1</v>
      </c>
      <c r="AK1558" s="137">
        <f t="shared" si="307"/>
        <v>1</v>
      </c>
      <c r="AL1558" s="145">
        <v>1</v>
      </c>
      <c r="AM1558" s="133">
        <f t="shared" si="308"/>
        <v>1</v>
      </c>
      <c r="AO1558" s="133">
        <f t="shared" si="309"/>
        <v>0</v>
      </c>
    </row>
    <row r="1559" spans="1:41" s="133" customFormat="1" ht="51">
      <c r="A1559" s="594">
        <v>1551</v>
      </c>
      <c r="B1559" s="396" t="s">
        <v>3277</v>
      </c>
      <c r="C1559" s="247" t="s">
        <v>3278</v>
      </c>
      <c r="D1559" s="247" t="s">
        <v>655</v>
      </c>
      <c r="E1559" s="16">
        <v>2008</v>
      </c>
      <c r="F1559" s="16">
        <v>9</v>
      </c>
      <c r="G1559" s="15" t="s">
        <v>37</v>
      </c>
      <c r="H1559" s="15"/>
      <c r="I1559" s="15"/>
      <c r="J1559" s="15" t="s">
        <v>37</v>
      </c>
      <c r="K1559" s="15"/>
      <c r="L1559" s="15"/>
      <c r="M1559" s="15"/>
      <c r="N1559" s="15"/>
      <c r="O1559" s="15" t="s">
        <v>37</v>
      </c>
      <c r="P1559" s="840"/>
      <c r="Q1559" s="439" t="s">
        <v>2643</v>
      </c>
      <c r="R1559" s="92" t="s">
        <v>68</v>
      </c>
      <c r="S1559" s="19">
        <v>1</v>
      </c>
      <c r="T1559" s="19"/>
      <c r="U1559" s="19"/>
      <c r="V1559" s="19"/>
      <c r="X1559" s="143"/>
      <c r="Y1559" s="144"/>
      <c r="AB1559" s="137">
        <f t="shared" si="298"/>
        <v>1</v>
      </c>
      <c r="AC1559" s="137">
        <f t="shared" si="299"/>
        <v>0</v>
      </c>
      <c r="AD1559" s="137">
        <f t="shared" si="300"/>
        <v>0</v>
      </c>
      <c r="AE1559" s="137">
        <f t="shared" si="301"/>
        <v>1</v>
      </c>
      <c r="AF1559" s="137">
        <f t="shared" si="302"/>
        <v>0</v>
      </c>
      <c r="AG1559" s="137">
        <f t="shared" si="303"/>
        <v>0</v>
      </c>
      <c r="AH1559" s="137">
        <f t="shared" si="304"/>
        <v>0</v>
      </c>
      <c r="AI1559" s="137">
        <f t="shared" si="305"/>
        <v>0</v>
      </c>
      <c r="AJ1559" s="137">
        <f t="shared" si="306"/>
        <v>1</v>
      </c>
      <c r="AK1559" s="137">
        <f t="shared" si="307"/>
        <v>0</v>
      </c>
      <c r="AL1559" s="145"/>
      <c r="AM1559" s="133">
        <f t="shared" si="308"/>
        <v>0</v>
      </c>
      <c r="AO1559" s="133">
        <f t="shared" si="309"/>
        <v>0</v>
      </c>
    </row>
    <row r="1560" spans="1:41" s="133" customFormat="1" ht="38.25">
      <c r="A1560" s="594">
        <v>1552</v>
      </c>
      <c r="B1560" s="396" t="s">
        <v>3279</v>
      </c>
      <c r="C1560" s="247" t="s">
        <v>3280</v>
      </c>
      <c r="D1560" s="247" t="s">
        <v>2150</v>
      </c>
      <c r="E1560" s="16">
        <v>2008</v>
      </c>
      <c r="F1560" s="16">
        <v>10</v>
      </c>
      <c r="G1560" s="15" t="s">
        <v>37</v>
      </c>
      <c r="H1560" s="15"/>
      <c r="I1560" s="15"/>
      <c r="J1560" s="15"/>
      <c r="K1560" s="15"/>
      <c r="L1560" s="15"/>
      <c r="M1560" s="15"/>
      <c r="N1560" s="15"/>
      <c r="O1560" s="15" t="s">
        <v>37</v>
      </c>
      <c r="P1560" s="840" t="s">
        <v>3268</v>
      </c>
      <c r="Q1560" s="439" t="s">
        <v>2643</v>
      </c>
      <c r="R1560" s="92" t="s">
        <v>67</v>
      </c>
      <c r="S1560" s="19">
        <v>1</v>
      </c>
      <c r="T1560" s="19"/>
      <c r="U1560" s="19"/>
      <c r="V1560" s="19"/>
      <c r="X1560" s="143"/>
      <c r="Y1560" s="144"/>
      <c r="AB1560" s="137">
        <f t="shared" si="298"/>
        <v>1</v>
      </c>
      <c r="AC1560" s="137">
        <f t="shared" si="299"/>
        <v>0</v>
      </c>
      <c r="AD1560" s="137">
        <f t="shared" si="300"/>
        <v>0</v>
      </c>
      <c r="AE1560" s="137">
        <f t="shared" si="301"/>
        <v>0</v>
      </c>
      <c r="AF1560" s="137">
        <f t="shared" si="302"/>
        <v>0</v>
      </c>
      <c r="AG1560" s="137">
        <f t="shared" si="303"/>
        <v>0</v>
      </c>
      <c r="AH1560" s="137">
        <f t="shared" si="304"/>
        <v>0</v>
      </c>
      <c r="AI1560" s="137">
        <f t="shared" si="305"/>
        <v>0</v>
      </c>
      <c r="AJ1560" s="137">
        <f t="shared" si="306"/>
        <v>1</v>
      </c>
      <c r="AK1560" s="137">
        <f t="shared" si="307"/>
        <v>1</v>
      </c>
      <c r="AL1560" s="145">
        <v>1</v>
      </c>
      <c r="AM1560" s="133">
        <f t="shared" si="308"/>
        <v>1</v>
      </c>
      <c r="AO1560" s="133">
        <f t="shared" si="309"/>
        <v>0</v>
      </c>
    </row>
    <row r="1561" spans="1:41" s="133" customFormat="1" ht="38.25">
      <c r="A1561" s="594">
        <v>1553</v>
      </c>
      <c r="B1561" s="396" t="s">
        <v>3281</v>
      </c>
      <c r="C1561" s="247" t="s">
        <v>3282</v>
      </c>
      <c r="D1561" s="247" t="s">
        <v>2150</v>
      </c>
      <c r="E1561" s="16">
        <v>2008</v>
      </c>
      <c r="F1561" s="16">
        <v>11</v>
      </c>
      <c r="G1561" s="15" t="s">
        <v>37</v>
      </c>
      <c r="H1561" s="15"/>
      <c r="I1561" s="15"/>
      <c r="J1561" s="15"/>
      <c r="K1561" s="15"/>
      <c r="L1561" s="15"/>
      <c r="M1561" s="15"/>
      <c r="N1561" s="15"/>
      <c r="O1561" s="15" t="s">
        <v>37</v>
      </c>
      <c r="P1561" s="840" t="s">
        <v>3268</v>
      </c>
      <c r="Q1561" s="439" t="s">
        <v>2643</v>
      </c>
      <c r="R1561" s="92" t="s">
        <v>67</v>
      </c>
      <c r="S1561" s="19">
        <v>1</v>
      </c>
      <c r="T1561" s="19"/>
      <c r="U1561" s="19"/>
      <c r="V1561" s="19"/>
      <c r="X1561" s="143"/>
      <c r="Y1561" s="144"/>
      <c r="AB1561" s="137">
        <f t="shared" si="298"/>
        <v>1</v>
      </c>
      <c r="AC1561" s="137">
        <f t="shared" si="299"/>
        <v>0</v>
      </c>
      <c r="AD1561" s="137">
        <f t="shared" si="300"/>
        <v>0</v>
      </c>
      <c r="AE1561" s="137">
        <f t="shared" si="301"/>
        <v>0</v>
      </c>
      <c r="AF1561" s="137">
        <f t="shared" si="302"/>
        <v>0</v>
      </c>
      <c r="AG1561" s="137">
        <f t="shared" si="303"/>
        <v>0</v>
      </c>
      <c r="AH1561" s="137">
        <f t="shared" si="304"/>
        <v>0</v>
      </c>
      <c r="AI1561" s="137">
        <f t="shared" si="305"/>
        <v>0</v>
      </c>
      <c r="AJ1561" s="137">
        <f t="shared" si="306"/>
        <v>1</v>
      </c>
      <c r="AK1561" s="137">
        <f t="shared" si="307"/>
        <v>1</v>
      </c>
      <c r="AL1561" s="145">
        <v>1</v>
      </c>
      <c r="AM1561" s="133">
        <f t="shared" si="308"/>
        <v>1</v>
      </c>
      <c r="AO1561" s="133">
        <f t="shared" si="309"/>
        <v>0</v>
      </c>
    </row>
    <row r="1562" spans="1:41" s="133" customFormat="1" ht="38.25">
      <c r="A1562" s="594">
        <v>1554</v>
      </c>
      <c r="B1562" s="396" t="s">
        <v>3283</v>
      </c>
      <c r="C1562" s="247" t="s">
        <v>3284</v>
      </c>
      <c r="D1562" s="247" t="s">
        <v>1461</v>
      </c>
      <c r="E1562" s="16">
        <v>2009</v>
      </c>
      <c r="F1562" s="16">
        <v>10</v>
      </c>
      <c r="G1562" s="15" t="s">
        <v>37</v>
      </c>
      <c r="H1562" s="15"/>
      <c r="I1562" s="15"/>
      <c r="J1562" s="15"/>
      <c r="K1562" s="15"/>
      <c r="L1562" s="15"/>
      <c r="M1562" s="15"/>
      <c r="N1562" s="15"/>
      <c r="O1562" s="15" t="s">
        <v>37</v>
      </c>
      <c r="P1562" s="840" t="s">
        <v>3268</v>
      </c>
      <c r="Q1562" s="439" t="s">
        <v>2643</v>
      </c>
      <c r="R1562" s="92" t="s">
        <v>67</v>
      </c>
      <c r="S1562" s="19">
        <v>1</v>
      </c>
      <c r="T1562" s="19"/>
      <c r="U1562" s="19"/>
      <c r="V1562" s="19"/>
      <c r="X1562" s="143"/>
      <c r="Y1562" s="144"/>
      <c r="AB1562" s="137">
        <f t="shared" si="298"/>
        <v>1</v>
      </c>
      <c r="AC1562" s="137">
        <f t="shared" si="299"/>
        <v>0</v>
      </c>
      <c r="AD1562" s="137">
        <f t="shared" si="300"/>
        <v>0</v>
      </c>
      <c r="AE1562" s="137">
        <f t="shared" si="301"/>
        <v>0</v>
      </c>
      <c r="AF1562" s="137">
        <f t="shared" si="302"/>
        <v>0</v>
      </c>
      <c r="AG1562" s="137">
        <f t="shared" si="303"/>
        <v>0</v>
      </c>
      <c r="AH1562" s="137">
        <f t="shared" si="304"/>
        <v>0</v>
      </c>
      <c r="AI1562" s="137">
        <f t="shared" si="305"/>
        <v>0</v>
      </c>
      <c r="AJ1562" s="137">
        <f t="shared" si="306"/>
        <v>1</v>
      </c>
      <c r="AK1562" s="137">
        <f t="shared" si="307"/>
        <v>1</v>
      </c>
      <c r="AL1562" s="145">
        <v>1</v>
      </c>
      <c r="AM1562" s="133">
        <f t="shared" si="308"/>
        <v>1</v>
      </c>
      <c r="AO1562" s="133">
        <f t="shared" si="309"/>
        <v>0</v>
      </c>
    </row>
    <row r="1563" spans="1:41" s="133" customFormat="1" ht="38.25">
      <c r="A1563" s="594">
        <v>1555</v>
      </c>
      <c r="B1563" s="396" t="s">
        <v>3285</v>
      </c>
      <c r="C1563" s="247" t="s">
        <v>3286</v>
      </c>
      <c r="D1563" s="247" t="s">
        <v>655</v>
      </c>
      <c r="E1563" s="782" t="s">
        <v>1931</v>
      </c>
      <c r="F1563" s="16">
        <v>9</v>
      </c>
      <c r="G1563" s="15" t="s">
        <v>37</v>
      </c>
      <c r="H1563" s="15"/>
      <c r="I1563" s="15"/>
      <c r="J1563" s="15"/>
      <c r="K1563" s="15"/>
      <c r="L1563" s="15"/>
      <c r="M1563" s="15"/>
      <c r="N1563" s="15"/>
      <c r="O1563" s="15" t="s">
        <v>37</v>
      </c>
      <c r="P1563" s="840" t="s">
        <v>3268</v>
      </c>
      <c r="Q1563" s="439" t="s">
        <v>2643</v>
      </c>
      <c r="R1563" s="92" t="s">
        <v>68</v>
      </c>
      <c r="S1563" s="19">
        <v>1</v>
      </c>
      <c r="T1563" s="19"/>
      <c r="U1563" s="19"/>
      <c r="V1563" s="19"/>
      <c r="X1563" s="143"/>
      <c r="Y1563" s="144"/>
      <c r="AB1563" s="137">
        <f t="shared" si="298"/>
        <v>1</v>
      </c>
      <c r="AC1563" s="137">
        <f t="shared" si="299"/>
        <v>0</v>
      </c>
      <c r="AD1563" s="137">
        <f t="shared" si="300"/>
        <v>0</v>
      </c>
      <c r="AE1563" s="137">
        <f t="shared" si="301"/>
        <v>0</v>
      </c>
      <c r="AF1563" s="137">
        <f t="shared" si="302"/>
        <v>0</v>
      </c>
      <c r="AG1563" s="137">
        <f t="shared" si="303"/>
        <v>0</v>
      </c>
      <c r="AH1563" s="137">
        <f t="shared" si="304"/>
        <v>0</v>
      </c>
      <c r="AI1563" s="137">
        <f t="shared" si="305"/>
        <v>0</v>
      </c>
      <c r="AJ1563" s="137">
        <f t="shared" si="306"/>
        <v>1</v>
      </c>
      <c r="AK1563" s="137">
        <f t="shared" si="307"/>
        <v>1</v>
      </c>
      <c r="AL1563" s="145">
        <v>1</v>
      </c>
      <c r="AM1563" s="133">
        <f t="shared" si="308"/>
        <v>1</v>
      </c>
      <c r="AO1563" s="133">
        <f t="shared" si="309"/>
        <v>0</v>
      </c>
    </row>
    <row r="1564" spans="1:41" s="133" customFormat="1" ht="51">
      <c r="A1564" s="594">
        <v>1556</v>
      </c>
      <c r="B1564" s="396" t="s">
        <v>3287</v>
      </c>
      <c r="C1564" s="247" t="s">
        <v>3288</v>
      </c>
      <c r="D1564" s="247" t="s">
        <v>655</v>
      </c>
      <c r="E1564" s="782" t="s">
        <v>1931</v>
      </c>
      <c r="F1564" s="16">
        <v>11</v>
      </c>
      <c r="G1564" s="15" t="s">
        <v>37</v>
      </c>
      <c r="H1564" s="15"/>
      <c r="I1564" s="15"/>
      <c r="J1564" s="15"/>
      <c r="K1564" s="15"/>
      <c r="L1564" s="15"/>
      <c r="M1564" s="15"/>
      <c r="N1564" s="15"/>
      <c r="O1564" s="15" t="s">
        <v>37</v>
      </c>
      <c r="P1564" s="840" t="s">
        <v>3268</v>
      </c>
      <c r="Q1564" s="439" t="s">
        <v>2643</v>
      </c>
      <c r="R1564" s="92" t="s">
        <v>68</v>
      </c>
      <c r="S1564" s="19">
        <v>1</v>
      </c>
      <c r="T1564" s="19"/>
      <c r="U1564" s="19"/>
      <c r="V1564" s="19"/>
      <c r="X1564" s="143"/>
      <c r="Y1564" s="144"/>
      <c r="AB1564" s="137">
        <f t="shared" si="298"/>
        <v>1</v>
      </c>
      <c r="AC1564" s="137">
        <f t="shared" si="299"/>
        <v>0</v>
      </c>
      <c r="AD1564" s="137">
        <f t="shared" si="300"/>
        <v>0</v>
      </c>
      <c r="AE1564" s="137">
        <f t="shared" si="301"/>
        <v>0</v>
      </c>
      <c r="AF1564" s="137">
        <f t="shared" si="302"/>
        <v>0</v>
      </c>
      <c r="AG1564" s="137">
        <f t="shared" si="303"/>
        <v>0</v>
      </c>
      <c r="AH1564" s="137">
        <f t="shared" si="304"/>
        <v>0</v>
      </c>
      <c r="AI1564" s="137">
        <f t="shared" si="305"/>
        <v>0</v>
      </c>
      <c r="AJ1564" s="137">
        <f t="shared" si="306"/>
        <v>1</v>
      </c>
      <c r="AK1564" s="137">
        <f t="shared" si="307"/>
        <v>1</v>
      </c>
      <c r="AL1564" s="145">
        <v>1</v>
      </c>
      <c r="AM1564" s="133">
        <f t="shared" si="308"/>
        <v>1</v>
      </c>
      <c r="AO1564" s="133">
        <f t="shared" si="309"/>
        <v>0</v>
      </c>
    </row>
    <row r="1565" spans="1:41" s="133" customFormat="1" ht="38.25">
      <c r="A1565" s="594">
        <v>1557</v>
      </c>
      <c r="B1565" s="396" t="s">
        <v>3289</v>
      </c>
      <c r="C1565" s="247" t="s">
        <v>3290</v>
      </c>
      <c r="D1565" s="247" t="s">
        <v>655</v>
      </c>
      <c r="E1565" s="782" t="s">
        <v>2864</v>
      </c>
      <c r="F1565" s="16">
        <v>10</v>
      </c>
      <c r="G1565" s="15" t="s">
        <v>37</v>
      </c>
      <c r="H1565" s="15"/>
      <c r="I1565" s="15"/>
      <c r="J1565" s="15"/>
      <c r="K1565" s="15"/>
      <c r="L1565" s="15"/>
      <c r="M1565" s="15"/>
      <c r="N1565" s="15"/>
      <c r="O1565" s="15" t="s">
        <v>37</v>
      </c>
      <c r="P1565" s="840" t="s">
        <v>3268</v>
      </c>
      <c r="Q1565" s="439" t="s">
        <v>2643</v>
      </c>
      <c r="R1565" s="92" t="s">
        <v>68</v>
      </c>
      <c r="S1565" s="19">
        <v>1</v>
      </c>
      <c r="T1565" s="19"/>
      <c r="U1565" s="19"/>
      <c r="V1565" s="19"/>
      <c r="X1565" s="143"/>
      <c r="Y1565" s="144"/>
      <c r="AB1565" s="137">
        <f t="shared" si="298"/>
        <v>1</v>
      </c>
      <c r="AC1565" s="137">
        <f t="shared" si="299"/>
        <v>0</v>
      </c>
      <c r="AD1565" s="137">
        <f t="shared" si="300"/>
        <v>0</v>
      </c>
      <c r="AE1565" s="137">
        <f t="shared" si="301"/>
        <v>0</v>
      </c>
      <c r="AF1565" s="137">
        <f t="shared" si="302"/>
        <v>0</v>
      </c>
      <c r="AG1565" s="137">
        <f t="shared" si="303"/>
        <v>0</v>
      </c>
      <c r="AH1565" s="137">
        <f t="shared" si="304"/>
        <v>0</v>
      </c>
      <c r="AI1565" s="137">
        <f t="shared" si="305"/>
        <v>0</v>
      </c>
      <c r="AJ1565" s="137">
        <f t="shared" si="306"/>
        <v>1</v>
      </c>
      <c r="AK1565" s="137">
        <f t="shared" si="307"/>
        <v>1</v>
      </c>
      <c r="AL1565" s="145">
        <v>1</v>
      </c>
      <c r="AM1565" s="133">
        <f t="shared" si="308"/>
        <v>1</v>
      </c>
      <c r="AO1565" s="133">
        <f t="shared" si="309"/>
        <v>0</v>
      </c>
    </row>
    <row r="1566" spans="1:41" s="133" customFormat="1" ht="38.25">
      <c r="A1566" s="594">
        <v>1558</v>
      </c>
      <c r="B1566" s="396" t="s">
        <v>1948</v>
      </c>
      <c r="C1566" s="247" t="s">
        <v>3291</v>
      </c>
      <c r="D1566" s="247" t="s">
        <v>655</v>
      </c>
      <c r="E1566" s="782" t="s">
        <v>2864</v>
      </c>
      <c r="F1566" s="16">
        <v>7</v>
      </c>
      <c r="G1566" s="15" t="s">
        <v>37</v>
      </c>
      <c r="H1566" s="15"/>
      <c r="I1566" s="15"/>
      <c r="J1566" s="15"/>
      <c r="K1566" s="15"/>
      <c r="L1566" s="15"/>
      <c r="M1566" s="15"/>
      <c r="N1566" s="15"/>
      <c r="O1566" s="15" t="s">
        <v>37</v>
      </c>
      <c r="P1566" s="840" t="s">
        <v>3268</v>
      </c>
      <c r="Q1566" s="439" t="s">
        <v>2643</v>
      </c>
      <c r="R1566" s="92" t="s">
        <v>68</v>
      </c>
      <c r="S1566" s="19">
        <v>1</v>
      </c>
      <c r="T1566" s="19"/>
      <c r="U1566" s="19"/>
      <c r="V1566" s="19"/>
      <c r="X1566" s="143"/>
      <c r="Y1566" s="144"/>
      <c r="AB1566" s="137">
        <f t="shared" si="298"/>
        <v>1</v>
      </c>
      <c r="AC1566" s="137">
        <f t="shared" si="299"/>
        <v>0</v>
      </c>
      <c r="AD1566" s="137">
        <f t="shared" si="300"/>
        <v>0</v>
      </c>
      <c r="AE1566" s="137">
        <f t="shared" si="301"/>
        <v>0</v>
      </c>
      <c r="AF1566" s="137">
        <f t="shared" si="302"/>
        <v>0</v>
      </c>
      <c r="AG1566" s="137">
        <f t="shared" si="303"/>
        <v>0</v>
      </c>
      <c r="AH1566" s="137">
        <f t="shared" si="304"/>
        <v>0</v>
      </c>
      <c r="AI1566" s="137">
        <f t="shared" si="305"/>
        <v>0</v>
      </c>
      <c r="AJ1566" s="137">
        <f t="shared" si="306"/>
        <v>1</v>
      </c>
      <c r="AK1566" s="137">
        <f t="shared" si="307"/>
        <v>1</v>
      </c>
      <c r="AL1566" s="145">
        <v>1</v>
      </c>
      <c r="AM1566" s="133">
        <f t="shared" si="308"/>
        <v>1</v>
      </c>
      <c r="AO1566" s="133">
        <f t="shared" si="309"/>
        <v>0</v>
      </c>
    </row>
    <row r="1567" spans="1:41" s="133" customFormat="1" ht="38.25">
      <c r="A1567" s="594">
        <v>1559</v>
      </c>
      <c r="B1567" s="396" t="s">
        <v>3292</v>
      </c>
      <c r="C1567" s="247" t="s">
        <v>3293</v>
      </c>
      <c r="D1567" s="247" t="s">
        <v>2150</v>
      </c>
      <c r="E1567" s="16">
        <v>2010</v>
      </c>
      <c r="F1567" s="16">
        <v>7</v>
      </c>
      <c r="G1567" s="15" t="s">
        <v>37</v>
      </c>
      <c r="H1567" s="15"/>
      <c r="I1567" s="15"/>
      <c r="J1567" s="15"/>
      <c r="K1567" s="15"/>
      <c r="L1567" s="15"/>
      <c r="M1567" s="15"/>
      <c r="N1567" s="15"/>
      <c r="O1567" s="15" t="s">
        <v>37</v>
      </c>
      <c r="P1567" s="840" t="s">
        <v>3268</v>
      </c>
      <c r="Q1567" s="439" t="s">
        <v>2643</v>
      </c>
      <c r="R1567" s="92" t="s">
        <v>67</v>
      </c>
      <c r="S1567" s="19">
        <v>1</v>
      </c>
      <c r="T1567" s="19"/>
      <c r="U1567" s="19"/>
      <c r="V1567" s="19"/>
      <c r="X1567" s="143"/>
      <c r="Y1567" s="144"/>
      <c r="AB1567" s="137">
        <f t="shared" si="298"/>
        <v>1</v>
      </c>
      <c r="AC1567" s="137">
        <f t="shared" si="299"/>
        <v>0</v>
      </c>
      <c r="AD1567" s="137">
        <f t="shared" si="300"/>
        <v>0</v>
      </c>
      <c r="AE1567" s="137">
        <f t="shared" si="301"/>
        <v>0</v>
      </c>
      <c r="AF1567" s="137">
        <f t="shared" si="302"/>
        <v>0</v>
      </c>
      <c r="AG1567" s="137">
        <f t="shared" si="303"/>
        <v>0</v>
      </c>
      <c r="AH1567" s="137">
        <f t="shared" si="304"/>
        <v>0</v>
      </c>
      <c r="AI1567" s="137">
        <f t="shared" si="305"/>
        <v>0</v>
      </c>
      <c r="AJ1567" s="137">
        <f t="shared" si="306"/>
        <v>1</v>
      </c>
      <c r="AK1567" s="137">
        <f t="shared" si="307"/>
        <v>1</v>
      </c>
      <c r="AL1567" s="145">
        <v>1</v>
      </c>
      <c r="AM1567" s="133">
        <f t="shared" si="308"/>
        <v>1</v>
      </c>
      <c r="AO1567" s="133">
        <f t="shared" si="309"/>
        <v>0</v>
      </c>
    </row>
    <row r="1568" spans="1:41" s="133" customFormat="1" ht="51">
      <c r="A1568" s="594">
        <v>1560</v>
      </c>
      <c r="B1568" s="396" t="s">
        <v>3294</v>
      </c>
      <c r="C1568" s="247" t="s">
        <v>3295</v>
      </c>
      <c r="D1568" s="247" t="s">
        <v>609</v>
      </c>
      <c r="E1568" s="16">
        <v>2010</v>
      </c>
      <c r="F1568" s="16">
        <v>11</v>
      </c>
      <c r="G1568" s="15" t="s">
        <v>37</v>
      </c>
      <c r="H1568" s="15"/>
      <c r="I1568" s="15"/>
      <c r="J1568" s="15"/>
      <c r="K1568" s="15"/>
      <c r="L1568" s="15"/>
      <c r="M1568" s="15"/>
      <c r="N1568" s="15"/>
      <c r="O1568" s="15" t="s">
        <v>37</v>
      </c>
      <c r="P1568" s="840" t="s">
        <v>3268</v>
      </c>
      <c r="Q1568" s="439" t="s">
        <v>2643</v>
      </c>
      <c r="R1568" s="92" t="s">
        <v>68</v>
      </c>
      <c r="S1568" s="19">
        <v>1</v>
      </c>
      <c r="T1568" s="19"/>
      <c r="U1568" s="19"/>
      <c r="V1568" s="19"/>
      <c r="X1568" s="143"/>
      <c r="Y1568" s="144"/>
      <c r="AB1568" s="137">
        <f t="shared" si="298"/>
        <v>1</v>
      </c>
      <c r="AC1568" s="137">
        <f t="shared" si="299"/>
        <v>0</v>
      </c>
      <c r="AD1568" s="137">
        <f t="shared" si="300"/>
        <v>0</v>
      </c>
      <c r="AE1568" s="137">
        <f t="shared" si="301"/>
        <v>0</v>
      </c>
      <c r="AF1568" s="137">
        <f t="shared" si="302"/>
        <v>0</v>
      </c>
      <c r="AG1568" s="137">
        <f t="shared" si="303"/>
        <v>0</v>
      </c>
      <c r="AH1568" s="137">
        <f t="shared" si="304"/>
        <v>0</v>
      </c>
      <c r="AI1568" s="137">
        <f t="shared" si="305"/>
        <v>0</v>
      </c>
      <c r="AJ1568" s="137">
        <f t="shared" si="306"/>
        <v>1</v>
      </c>
      <c r="AK1568" s="137">
        <f t="shared" si="307"/>
        <v>1</v>
      </c>
      <c r="AL1568" s="145">
        <v>1</v>
      </c>
      <c r="AM1568" s="133">
        <f t="shared" si="308"/>
        <v>1</v>
      </c>
      <c r="AO1568" s="133">
        <f t="shared" si="309"/>
        <v>0</v>
      </c>
    </row>
    <row r="1569" spans="1:41" s="133" customFormat="1" ht="51">
      <c r="A1569" s="594">
        <v>1561</v>
      </c>
      <c r="B1569" s="396" t="s">
        <v>3296</v>
      </c>
      <c r="C1569" s="247" t="s">
        <v>3297</v>
      </c>
      <c r="D1569" s="247" t="s">
        <v>3250</v>
      </c>
      <c r="E1569" s="16">
        <v>2013</v>
      </c>
      <c r="F1569" s="16">
        <v>7</v>
      </c>
      <c r="G1569" s="15" t="s">
        <v>37</v>
      </c>
      <c r="H1569" s="15"/>
      <c r="I1569" s="15"/>
      <c r="J1569" s="15"/>
      <c r="K1569" s="15"/>
      <c r="L1569" s="15"/>
      <c r="M1569" s="15"/>
      <c r="N1569" s="15"/>
      <c r="O1569" s="15" t="s">
        <v>37</v>
      </c>
      <c r="P1569" s="840" t="s">
        <v>3268</v>
      </c>
      <c r="Q1569" s="439" t="s">
        <v>2643</v>
      </c>
      <c r="R1569" s="92" t="s">
        <v>68</v>
      </c>
      <c r="S1569" s="19"/>
      <c r="T1569" s="19">
        <v>1</v>
      </c>
      <c r="U1569" s="19"/>
      <c r="V1569" s="19"/>
      <c r="X1569" s="143"/>
      <c r="Y1569" s="144"/>
      <c r="AB1569" s="137">
        <f t="shared" si="298"/>
        <v>1</v>
      </c>
      <c r="AC1569" s="137">
        <f t="shared" si="299"/>
        <v>0</v>
      </c>
      <c r="AD1569" s="137">
        <f t="shared" si="300"/>
        <v>0</v>
      </c>
      <c r="AE1569" s="137">
        <f t="shared" si="301"/>
        <v>0</v>
      </c>
      <c r="AF1569" s="137">
        <f t="shared" si="302"/>
        <v>0</v>
      </c>
      <c r="AG1569" s="137">
        <f t="shared" si="303"/>
        <v>0</v>
      </c>
      <c r="AH1569" s="137">
        <f t="shared" si="304"/>
        <v>0</v>
      </c>
      <c r="AI1569" s="137">
        <f t="shared" si="305"/>
        <v>0</v>
      </c>
      <c r="AJ1569" s="137">
        <f t="shared" si="306"/>
        <v>1</v>
      </c>
      <c r="AK1569" s="137">
        <f t="shared" si="307"/>
        <v>1</v>
      </c>
      <c r="AL1569" s="145">
        <v>1</v>
      </c>
      <c r="AM1569" s="133">
        <f t="shared" si="308"/>
        <v>1</v>
      </c>
      <c r="AO1569" s="133">
        <f t="shared" si="309"/>
        <v>0</v>
      </c>
    </row>
    <row r="1570" spans="1:41" s="133" customFormat="1" ht="38.25">
      <c r="A1570" s="594">
        <v>1562</v>
      </c>
      <c r="B1570" s="396" t="s">
        <v>3298</v>
      </c>
      <c r="C1570" s="247" t="s">
        <v>3299</v>
      </c>
      <c r="D1570" s="247" t="s">
        <v>3300</v>
      </c>
      <c r="E1570" s="16">
        <v>2004</v>
      </c>
      <c r="F1570" s="16">
        <v>650</v>
      </c>
      <c r="G1570" s="15" t="s">
        <v>37</v>
      </c>
      <c r="H1570" s="15"/>
      <c r="I1570" s="15"/>
      <c r="J1570" s="15"/>
      <c r="K1570" s="15"/>
      <c r="L1570" s="15"/>
      <c r="M1570" s="15"/>
      <c r="N1570" s="15"/>
      <c r="O1570" s="15" t="s">
        <v>37</v>
      </c>
      <c r="P1570" s="840" t="s">
        <v>3268</v>
      </c>
      <c r="Q1570" s="439" t="s">
        <v>2643</v>
      </c>
      <c r="R1570" s="92" t="s">
        <v>68</v>
      </c>
      <c r="S1570" s="19">
        <v>1</v>
      </c>
      <c r="T1570" s="19"/>
      <c r="U1570" s="19"/>
      <c r="V1570" s="19"/>
      <c r="X1570" s="143"/>
      <c r="Y1570" s="144"/>
      <c r="AB1570" s="137">
        <f t="shared" si="298"/>
        <v>1</v>
      </c>
      <c r="AC1570" s="137">
        <f t="shared" si="299"/>
        <v>0</v>
      </c>
      <c r="AD1570" s="137">
        <f t="shared" si="300"/>
        <v>0</v>
      </c>
      <c r="AE1570" s="137">
        <f t="shared" si="301"/>
        <v>0</v>
      </c>
      <c r="AF1570" s="137">
        <f t="shared" si="302"/>
        <v>0</v>
      </c>
      <c r="AG1570" s="137">
        <f t="shared" si="303"/>
        <v>0</v>
      </c>
      <c r="AH1570" s="137">
        <f t="shared" si="304"/>
        <v>0</v>
      </c>
      <c r="AI1570" s="137">
        <f t="shared" si="305"/>
        <v>0</v>
      </c>
      <c r="AJ1570" s="137">
        <f t="shared" si="306"/>
        <v>1</v>
      </c>
      <c r="AK1570" s="137">
        <f t="shared" si="307"/>
        <v>1</v>
      </c>
      <c r="AL1570" s="145">
        <v>1</v>
      </c>
      <c r="AM1570" s="133">
        <f t="shared" si="308"/>
        <v>1</v>
      </c>
      <c r="AO1570" s="133">
        <f t="shared" si="309"/>
        <v>0</v>
      </c>
    </row>
    <row r="1571" spans="1:41" s="133" customFormat="1" ht="38.25">
      <c r="A1571" s="594">
        <v>1563</v>
      </c>
      <c r="B1571" s="396" t="s">
        <v>3301</v>
      </c>
      <c r="C1571" s="247" t="s">
        <v>3302</v>
      </c>
      <c r="D1571" s="247" t="s">
        <v>3300</v>
      </c>
      <c r="E1571" s="16">
        <v>2004</v>
      </c>
      <c r="F1571" s="16">
        <v>84</v>
      </c>
      <c r="G1571" s="15" t="s">
        <v>37</v>
      </c>
      <c r="H1571" s="15"/>
      <c r="I1571" s="15"/>
      <c r="J1571" s="15"/>
      <c r="K1571" s="15"/>
      <c r="L1571" s="15"/>
      <c r="M1571" s="15"/>
      <c r="N1571" s="15"/>
      <c r="O1571" s="15" t="s">
        <v>37</v>
      </c>
      <c r="P1571" s="840" t="s">
        <v>3268</v>
      </c>
      <c r="Q1571" s="439" t="s">
        <v>2643</v>
      </c>
      <c r="R1571" s="92" t="s">
        <v>68</v>
      </c>
      <c r="S1571" s="19">
        <v>1</v>
      </c>
      <c r="T1571" s="19"/>
      <c r="U1571" s="19"/>
      <c r="V1571" s="19"/>
      <c r="X1571" s="143"/>
      <c r="Y1571" s="144"/>
      <c r="AB1571" s="137">
        <f t="shared" si="298"/>
        <v>1</v>
      </c>
      <c r="AC1571" s="137">
        <f t="shared" si="299"/>
        <v>0</v>
      </c>
      <c r="AD1571" s="137">
        <f t="shared" si="300"/>
        <v>0</v>
      </c>
      <c r="AE1571" s="137">
        <f t="shared" si="301"/>
        <v>0</v>
      </c>
      <c r="AF1571" s="137">
        <f t="shared" si="302"/>
        <v>0</v>
      </c>
      <c r="AG1571" s="137">
        <f t="shared" si="303"/>
        <v>0</v>
      </c>
      <c r="AH1571" s="137">
        <f t="shared" si="304"/>
        <v>0</v>
      </c>
      <c r="AI1571" s="137">
        <f t="shared" si="305"/>
        <v>0</v>
      </c>
      <c r="AJ1571" s="137">
        <f t="shared" si="306"/>
        <v>1</v>
      </c>
      <c r="AK1571" s="137">
        <f t="shared" si="307"/>
        <v>1</v>
      </c>
      <c r="AL1571" s="145">
        <v>1</v>
      </c>
      <c r="AM1571" s="133">
        <f t="shared" si="308"/>
        <v>1</v>
      </c>
      <c r="AO1571" s="133">
        <f t="shared" si="309"/>
        <v>0</v>
      </c>
    </row>
    <row r="1572" spans="1:41" s="133" customFormat="1" ht="51">
      <c r="A1572" s="594">
        <v>1564</v>
      </c>
      <c r="B1572" s="396" t="s">
        <v>3303</v>
      </c>
      <c r="C1572" s="247" t="s">
        <v>3304</v>
      </c>
      <c r="D1572" s="247" t="s">
        <v>3305</v>
      </c>
      <c r="E1572" s="16">
        <v>2004</v>
      </c>
      <c r="F1572" s="16">
        <v>450</v>
      </c>
      <c r="G1572" s="15" t="s">
        <v>37</v>
      </c>
      <c r="H1572" s="15"/>
      <c r="I1572" s="15"/>
      <c r="J1572" s="15"/>
      <c r="K1572" s="15"/>
      <c r="L1572" s="15"/>
      <c r="M1572" s="15"/>
      <c r="N1572" s="15"/>
      <c r="O1572" s="15" t="s">
        <v>37</v>
      </c>
      <c r="P1572" s="840" t="s">
        <v>3268</v>
      </c>
      <c r="Q1572" s="439" t="s">
        <v>2643</v>
      </c>
      <c r="R1572" s="92" t="s">
        <v>68</v>
      </c>
      <c r="S1572" s="19">
        <v>1</v>
      </c>
      <c r="T1572" s="19"/>
      <c r="U1572" s="19"/>
      <c r="V1572" s="19"/>
      <c r="X1572" s="143"/>
      <c r="Y1572" s="144"/>
      <c r="AB1572" s="137">
        <f t="shared" si="298"/>
        <v>1</v>
      </c>
      <c r="AC1572" s="137">
        <f t="shared" si="299"/>
        <v>0</v>
      </c>
      <c r="AD1572" s="137">
        <f t="shared" si="300"/>
        <v>0</v>
      </c>
      <c r="AE1572" s="137">
        <f t="shared" si="301"/>
        <v>0</v>
      </c>
      <c r="AF1572" s="137">
        <f t="shared" si="302"/>
        <v>0</v>
      </c>
      <c r="AG1572" s="137">
        <f t="shared" si="303"/>
        <v>0</v>
      </c>
      <c r="AH1572" s="137">
        <f t="shared" si="304"/>
        <v>0</v>
      </c>
      <c r="AI1572" s="137">
        <f t="shared" si="305"/>
        <v>0</v>
      </c>
      <c r="AJ1572" s="137">
        <f t="shared" si="306"/>
        <v>1</v>
      </c>
      <c r="AK1572" s="137">
        <f t="shared" si="307"/>
        <v>1</v>
      </c>
      <c r="AL1572" s="145">
        <v>1</v>
      </c>
      <c r="AM1572" s="133">
        <f t="shared" si="308"/>
        <v>1</v>
      </c>
      <c r="AO1572" s="133">
        <f t="shared" si="309"/>
        <v>0</v>
      </c>
    </row>
    <row r="1573" spans="1:41" s="133" customFormat="1" ht="38.25">
      <c r="A1573" s="594">
        <v>1565</v>
      </c>
      <c r="B1573" s="396" t="s">
        <v>3306</v>
      </c>
      <c r="C1573" s="247" t="s">
        <v>3286</v>
      </c>
      <c r="D1573" s="247" t="s">
        <v>3305</v>
      </c>
      <c r="E1573" s="782">
        <v>2006</v>
      </c>
      <c r="F1573" s="16">
        <v>990</v>
      </c>
      <c r="G1573" s="15" t="s">
        <v>37</v>
      </c>
      <c r="H1573" s="15"/>
      <c r="I1573" s="15"/>
      <c r="J1573" s="15"/>
      <c r="K1573" s="15"/>
      <c r="L1573" s="15"/>
      <c r="M1573" s="15"/>
      <c r="N1573" s="15"/>
      <c r="O1573" s="15" t="s">
        <v>37</v>
      </c>
      <c r="P1573" s="840" t="s">
        <v>3268</v>
      </c>
      <c r="Q1573" s="439" t="s">
        <v>2643</v>
      </c>
      <c r="R1573" s="92" t="s">
        <v>68</v>
      </c>
      <c r="S1573" s="19">
        <v>1</v>
      </c>
      <c r="T1573" s="19"/>
      <c r="U1573" s="19"/>
      <c r="V1573" s="19"/>
      <c r="X1573" s="143"/>
      <c r="Y1573" s="144"/>
      <c r="AB1573" s="137">
        <f t="shared" si="298"/>
        <v>1</v>
      </c>
      <c r="AC1573" s="137">
        <f t="shared" si="299"/>
        <v>0</v>
      </c>
      <c r="AD1573" s="137">
        <f t="shared" si="300"/>
        <v>0</v>
      </c>
      <c r="AE1573" s="137">
        <f t="shared" si="301"/>
        <v>0</v>
      </c>
      <c r="AF1573" s="137">
        <f t="shared" si="302"/>
        <v>0</v>
      </c>
      <c r="AG1573" s="137">
        <f t="shared" si="303"/>
        <v>0</v>
      </c>
      <c r="AH1573" s="137">
        <f t="shared" si="304"/>
        <v>0</v>
      </c>
      <c r="AI1573" s="137">
        <f t="shared" si="305"/>
        <v>0</v>
      </c>
      <c r="AJ1573" s="137">
        <f t="shared" si="306"/>
        <v>1</v>
      </c>
      <c r="AK1573" s="137">
        <f t="shared" si="307"/>
        <v>1</v>
      </c>
      <c r="AL1573" s="145">
        <v>1</v>
      </c>
      <c r="AM1573" s="133">
        <f t="shared" si="308"/>
        <v>1</v>
      </c>
      <c r="AO1573" s="133">
        <f t="shared" si="309"/>
        <v>0</v>
      </c>
    </row>
    <row r="1574" spans="1:41" s="133" customFormat="1" ht="38.25">
      <c r="A1574" s="594">
        <v>1566</v>
      </c>
      <c r="B1574" s="396" t="s">
        <v>3307</v>
      </c>
      <c r="C1574" s="247" t="s">
        <v>3308</v>
      </c>
      <c r="D1574" s="247" t="s">
        <v>3309</v>
      </c>
      <c r="E1574" s="782">
        <v>1995</v>
      </c>
      <c r="F1574" s="16">
        <v>920</v>
      </c>
      <c r="G1574" s="15" t="s">
        <v>37</v>
      </c>
      <c r="H1574" s="15"/>
      <c r="I1574" s="15"/>
      <c r="J1574" s="15"/>
      <c r="K1574" s="15"/>
      <c r="L1574" s="15"/>
      <c r="M1574" s="15"/>
      <c r="N1574" s="15"/>
      <c r="O1574" s="15" t="s">
        <v>37</v>
      </c>
      <c r="P1574" s="840"/>
      <c r="Q1574" s="439" t="s">
        <v>2643</v>
      </c>
      <c r="R1574" s="92" t="s">
        <v>67</v>
      </c>
      <c r="S1574" s="19"/>
      <c r="T1574" s="19"/>
      <c r="U1574" s="19"/>
      <c r="V1574" s="19">
        <v>1</v>
      </c>
      <c r="X1574" s="143"/>
      <c r="Y1574" s="144"/>
      <c r="AB1574" s="137">
        <f t="shared" si="298"/>
        <v>1</v>
      </c>
      <c r="AC1574" s="137">
        <f t="shared" si="299"/>
        <v>0</v>
      </c>
      <c r="AD1574" s="137">
        <f t="shared" si="300"/>
        <v>0</v>
      </c>
      <c r="AE1574" s="137">
        <f t="shared" si="301"/>
        <v>0</v>
      </c>
      <c r="AF1574" s="137">
        <f t="shared" si="302"/>
        <v>0</v>
      </c>
      <c r="AG1574" s="137">
        <f t="shared" si="303"/>
        <v>0</v>
      </c>
      <c r="AH1574" s="137">
        <f t="shared" si="304"/>
        <v>0</v>
      </c>
      <c r="AI1574" s="137">
        <f t="shared" si="305"/>
        <v>0</v>
      </c>
      <c r="AJ1574" s="137">
        <f t="shared" si="306"/>
        <v>1</v>
      </c>
      <c r="AK1574" s="137">
        <f t="shared" si="307"/>
        <v>0</v>
      </c>
      <c r="AL1574" s="145"/>
      <c r="AM1574" s="133">
        <f t="shared" si="308"/>
        <v>0</v>
      </c>
      <c r="AO1574" s="133">
        <f t="shared" si="309"/>
        <v>0</v>
      </c>
    </row>
    <row r="1575" spans="1:41" s="133" customFormat="1" ht="38.25">
      <c r="A1575" s="594">
        <v>1567</v>
      </c>
      <c r="B1575" s="396" t="s">
        <v>3310</v>
      </c>
      <c r="C1575" s="247" t="s">
        <v>3311</v>
      </c>
      <c r="D1575" s="247" t="s">
        <v>2150</v>
      </c>
      <c r="E1575" s="782">
        <v>2009</v>
      </c>
      <c r="F1575" s="16">
        <v>142</v>
      </c>
      <c r="G1575" s="15" t="s">
        <v>37</v>
      </c>
      <c r="H1575" s="15"/>
      <c r="I1575" s="15"/>
      <c r="J1575" s="15"/>
      <c r="K1575" s="15"/>
      <c r="L1575" s="15"/>
      <c r="M1575" s="15"/>
      <c r="N1575" s="15"/>
      <c r="O1575" s="15" t="s">
        <v>37</v>
      </c>
      <c r="P1575" s="840"/>
      <c r="Q1575" s="439" t="s">
        <v>2643</v>
      </c>
      <c r="R1575" s="92" t="s">
        <v>67</v>
      </c>
      <c r="S1575" s="19">
        <v>1</v>
      </c>
      <c r="T1575" s="19"/>
      <c r="U1575" s="19"/>
      <c r="V1575" s="19"/>
      <c r="X1575" s="143"/>
      <c r="Y1575" s="144"/>
      <c r="AB1575" s="137">
        <f t="shared" si="298"/>
        <v>1</v>
      </c>
      <c r="AC1575" s="137">
        <f t="shared" si="299"/>
        <v>0</v>
      </c>
      <c r="AD1575" s="137">
        <f t="shared" si="300"/>
        <v>0</v>
      </c>
      <c r="AE1575" s="137">
        <f t="shared" si="301"/>
        <v>0</v>
      </c>
      <c r="AF1575" s="137">
        <f t="shared" si="302"/>
        <v>0</v>
      </c>
      <c r="AG1575" s="137">
        <f t="shared" si="303"/>
        <v>0</v>
      </c>
      <c r="AH1575" s="137">
        <f t="shared" si="304"/>
        <v>0</v>
      </c>
      <c r="AI1575" s="137">
        <f t="shared" si="305"/>
        <v>0</v>
      </c>
      <c r="AJ1575" s="137">
        <f t="shared" si="306"/>
        <v>1</v>
      </c>
      <c r="AK1575" s="137">
        <f t="shared" si="307"/>
        <v>0</v>
      </c>
      <c r="AL1575" s="145"/>
      <c r="AM1575" s="133">
        <f t="shared" si="308"/>
        <v>0</v>
      </c>
      <c r="AO1575" s="133">
        <f t="shared" si="309"/>
        <v>0</v>
      </c>
    </row>
    <row r="1576" spans="1:41" s="133" customFormat="1" ht="38.25">
      <c r="A1576" s="594">
        <v>1568</v>
      </c>
      <c r="B1576" s="396" t="s">
        <v>720</v>
      </c>
      <c r="C1576" s="247" t="s">
        <v>3312</v>
      </c>
      <c r="D1576" s="247" t="s">
        <v>655</v>
      </c>
      <c r="E1576" s="782">
        <v>2010</v>
      </c>
      <c r="F1576" s="16">
        <v>7</v>
      </c>
      <c r="G1576" s="15" t="s">
        <v>37</v>
      </c>
      <c r="H1576" s="15"/>
      <c r="I1576" s="15"/>
      <c r="J1576" s="15"/>
      <c r="K1576" s="15"/>
      <c r="L1576" s="15"/>
      <c r="M1576" s="15"/>
      <c r="N1576" s="15"/>
      <c r="O1576" s="15" t="s">
        <v>37</v>
      </c>
      <c r="P1576" s="840"/>
      <c r="Q1576" s="439" t="s">
        <v>2643</v>
      </c>
      <c r="R1576" s="92" t="s">
        <v>68</v>
      </c>
      <c r="S1576" s="19">
        <v>1</v>
      </c>
      <c r="T1576" s="19"/>
      <c r="U1576" s="19"/>
      <c r="V1576" s="19"/>
      <c r="X1576" s="143"/>
      <c r="Y1576" s="144"/>
      <c r="AB1576" s="137">
        <f t="shared" si="298"/>
        <v>1</v>
      </c>
      <c r="AC1576" s="137">
        <f t="shared" si="299"/>
        <v>0</v>
      </c>
      <c r="AD1576" s="137">
        <f t="shared" si="300"/>
        <v>0</v>
      </c>
      <c r="AE1576" s="137">
        <f t="shared" si="301"/>
        <v>0</v>
      </c>
      <c r="AF1576" s="137">
        <f t="shared" si="302"/>
        <v>0</v>
      </c>
      <c r="AG1576" s="137">
        <f t="shared" si="303"/>
        <v>0</v>
      </c>
      <c r="AH1576" s="137">
        <f t="shared" si="304"/>
        <v>0</v>
      </c>
      <c r="AI1576" s="137">
        <f t="shared" si="305"/>
        <v>0</v>
      </c>
      <c r="AJ1576" s="137">
        <f t="shared" si="306"/>
        <v>1</v>
      </c>
      <c r="AK1576" s="137">
        <f t="shared" si="307"/>
        <v>0</v>
      </c>
      <c r="AL1576" s="145"/>
      <c r="AM1576" s="133">
        <f t="shared" si="308"/>
        <v>0</v>
      </c>
      <c r="AO1576" s="133">
        <f t="shared" si="309"/>
        <v>0</v>
      </c>
    </row>
    <row r="1577" spans="1:41" s="133" customFormat="1" ht="38.25">
      <c r="A1577" s="594">
        <v>1569</v>
      </c>
      <c r="B1577" s="396" t="s">
        <v>3313</v>
      </c>
      <c r="C1577" s="247" t="s">
        <v>3314</v>
      </c>
      <c r="D1577" s="247" t="s">
        <v>915</v>
      </c>
      <c r="E1577" s="16">
        <v>2014</v>
      </c>
      <c r="F1577" s="16">
        <v>7</v>
      </c>
      <c r="G1577" s="15" t="s">
        <v>37</v>
      </c>
      <c r="H1577" s="15"/>
      <c r="I1577" s="15"/>
      <c r="J1577" s="15"/>
      <c r="K1577" s="15"/>
      <c r="L1577" s="15"/>
      <c r="M1577" s="15"/>
      <c r="N1577" s="15"/>
      <c r="O1577" s="15" t="s">
        <v>37</v>
      </c>
      <c r="P1577" s="840" t="s">
        <v>3268</v>
      </c>
      <c r="Q1577" s="439" t="s">
        <v>2643</v>
      </c>
      <c r="R1577" s="92" t="s">
        <v>68</v>
      </c>
      <c r="S1577" s="19"/>
      <c r="T1577" s="19">
        <v>1</v>
      </c>
      <c r="U1577" s="19"/>
      <c r="V1577" s="19"/>
      <c r="X1577" s="143"/>
      <c r="Y1577" s="144"/>
      <c r="AB1577" s="137">
        <f t="shared" si="298"/>
        <v>1</v>
      </c>
      <c r="AC1577" s="137">
        <f t="shared" si="299"/>
        <v>0</v>
      </c>
      <c r="AD1577" s="137">
        <f t="shared" si="300"/>
        <v>0</v>
      </c>
      <c r="AE1577" s="137">
        <f t="shared" si="301"/>
        <v>0</v>
      </c>
      <c r="AF1577" s="137">
        <f t="shared" si="302"/>
        <v>0</v>
      </c>
      <c r="AG1577" s="137">
        <f t="shared" si="303"/>
        <v>0</v>
      </c>
      <c r="AH1577" s="137">
        <f t="shared" si="304"/>
        <v>0</v>
      </c>
      <c r="AI1577" s="137">
        <f t="shared" si="305"/>
        <v>0</v>
      </c>
      <c r="AJ1577" s="137">
        <f t="shared" si="306"/>
        <v>1</v>
      </c>
      <c r="AK1577" s="137">
        <f t="shared" si="307"/>
        <v>1</v>
      </c>
      <c r="AL1577" s="145">
        <v>1</v>
      </c>
      <c r="AM1577" s="133">
        <f t="shared" si="308"/>
        <v>1</v>
      </c>
      <c r="AO1577" s="133">
        <f t="shared" si="309"/>
        <v>0</v>
      </c>
    </row>
    <row r="1578" spans="1:41" s="133" customFormat="1" ht="38.25">
      <c r="A1578" s="594">
        <v>1570</v>
      </c>
      <c r="B1578" s="396" t="s">
        <v>3315</v>
      </c>
      <c r="C1578" s="247" t="s">
        <v>3316</v>
      </c>
      <c r="D1578" s="247" t="s">
        <v>915</v>
      </c>
      <c r="E1578" s="782">
        <v>2003</v>
      </c>
      <c r="F1578" s="16">
        <v>10</v>
      </c>
      <c r="G1578" s="15" t="s">
        <v>37</v>
      </c>
      <c r="H1578" s="15"/>
      <c r="I1578" s="15"/>
      <c r="J1578" s="15"/>
      <c r="K1578" s="15"/>
      <c r="L1578" s="15"/>
      <c r="M1578" s="15"/>
      <c r="N1578" s="15"/>
      <c r="O1578" s="15" t="s">
        <v>37</v>
      </c>
      <c r="P1578" s="840"/>
      <c r="Q1578" s="439" t="s">
        <v>2643</v>
      </c>
      <c r="R1578" s="92" t="s">
        <v>68</v>
      </c>
      <c r="S1578" s="19">
        <v>1</v>
      </c>
      <c r="T1578" s="19"/>
      <c r="U1578" s="19"/>
      <c r="V1578" s="19"/>
      <c r="X1578" s="143"/>
      <c r="Y1578" s="144"/>
      <c r="AB1578" s="137">
        <f t="shared" si="298"/>
        <v>1</v>
      </c>
      <c r="AC1578" s="137">
        <f t="shared" si="299"/>
        <v>0</v>
      </c>
      <c r="AD1578" s="137">
        <f t="shared" si="300"/>
        <v>0</v>
      </c>
      <c r="AE1578" s="137">
        <f t="shared" si="301"/>
        <v>0</v>
      </c>
      <c r="AF1578" s="137">
        <f t="shared" si="302"/>
        <v>0</v>
      </c>
      <c r="AG1578" s="137">
        <f t="shared" si="303"/>
        <v>0</v>
      </c>
      <c r="AH1578" s="137">
        <f t="shared" si="304"/>
        <v>0</v>
      </c>
      <c r="AI1578" s="137">
        <f t="shared" si="305"/>
        <v>0</v>
      </c>
      <c r="AJ1578" s="137">
        <f t="shared" si="306"/>
        <v>1</v>
      </c>
      <c r="AK1578" s="137">
        <f t="shared" si="307"/>
        <v>0</v>
      </c>
      <c r="AL1578" s="145"/>
      <c r="AM1578" s="133">
        <f t="shared" si="308"/>
        <v>0</v>
      </c>
      <c r="AO1578" s="133">
        <f t="shared" si="309"/>
        <v>0</v>
      </c>
    </row>
    <row r="1579" spans="1:41" s="133" customFormat="1" ht="38.25">
      <c r="A1579" s="594">
        <v>1571</v>
      </c>
      <c r="B1579" s="396" t="s">
        <v>3317</v>
      </c>
      <c r="C1579" s="247" t="s">
        <v>3318</v>
      </c>
      <c r="D1579" s="247" t="s">
        <v>2150</v>
      </c>
      <c r="E1579" s="16">
        <v>2004</v>
      </c>
      <c r="F1579" s="16">
        <v>10</v>
      </c>
      <c r="G1579" s="15" t="s">
        <v>37</v>
      </c>
      <c r="H1579" s="15"/>
      <c r="I1579" s="15"/>
      <c r="J1579" s="15"/>
      <c r="K1579" s="15"/>
      <c r="L1579" s="15"/>
      <c r="M1579" s="15"/>
      <c r="N1579" s="15"/>
      <c r="O1579" s="15" t="s">
        <v>37</v>
      </c>
      <c r="P1579" s="840"/>
      <c r="Q1579" s="439" t="s">
        <v>2643</v>
      </c>
      <c r="R1579" s="92" t="s">
        <v>67</v>
      </c>
      <c r="S1579" s="19">
        <v>1</v>
      </c>
      <c r="T1579" s="19"/>
      <c r="U1579" s="19"/>
      <c r="V1579" s="19"/>
      <c r="X1579" s="143"/>
      <c r="Y1579" s="144"/>
      <c r="AB1579" s="137">
        <f t="shared" si="298"/>
        <v>1</v>
      </c>
      <c r="AC1579" s="137">
        <f t="shared" si="299"/>
        <v>0</v>
      </c>
      <c r="AD1579" s="137">
        <f t="shared" si="300"/>
        <v>0</v>
      </c>
      <c r="AE1579" s="137">
        <f t="shared" si="301"/>
        <v>0</v>
      </c>
      <c r="AF1579" s="137">
        <f t="shared" si="302"/>
        <v>0</v>
      </c>
      <c r="AG1579" s="137">
        <f t="shared" si="303"/>
        <v>0</v>
      </c>
      <c r="AH1579" s="137">
        <f t="shared" si="304"/>
        <v>0</v>
      </c>
      <c r="AI1579" s="137">
        <f t="shared" si="305"/>
        <v>0</v>
      </c>
      <c r="AJ1579" s="137">
        <f t="shared" si="306"/>
        <v>1</v>
      </c>
      <c r="AK1579" s="137">
        <f t="shared" si="307"/>
        <v>0</v>
      </c>
      <c r="AL1579" s="145"/>
      <c r="AM1579" s="133">
        <f t="shared" si="308"/>
        <v>0</v>
      </c>
      <c r="AO1579" s="133">
        <f t="shared" si="309"/>
        <v>0</v>
      </c>
    </row>
    <row r="1580" spans="1:41" s="133" customFormat="1" ht="38.25">
      <c r="A1580" s="594">
        <v>1572</v>
      </c>
      <c r="B1580" s="396" t="s">
        <v>3319</v>
      </c>
      <c r="C1580" s="247" t="s">
        <v>3320</v>
      </c>
      <c r="D1580" s="247" t="s">
        <v>655</v>
      </c>
      <c r="E1580" s="16">
        <v>2013</v>
      </c>
      <c r="F1580" s="16">
        <v>7</v>
      </c>
      <c r="G1580" s="15" t="s">
        <v>37</v>
      </c>
      <c r="H1580" s="15"/>
      <c r="I1580" s="15"/>
      <c r="J1580" s="15"/>
      <c r="K1580" s="15"/>
      <c r="L1580" s="15"/>
      <c r="M1580" s="15"/>
      <c r="N1580" s="15"/>
      <c r="O1580" s="15" t="s">
        <v>37</v>
      </c>
      <c r="P1580" s="840"/>
      <c r="Q1580" s="439" t="s">
        <v>2643</v>
      </c>
      <c r="R1580" s="92" t="s">
        <v>68</v>
      </c>
      <c r="S1580" s="19"/>
      <c r="T1580" s="19">
        <v>1</v>
      </c>
      <c r="U1580" s="19"/>
      <c r="V1580" s="19"/>
      <c r="X1580" s="143"/>
      <c r="Y1580" s="144"/>
      <c r="AB1580" s="137">
        <f t="shared" si="298"/>
        <v>1</v>
      </c>
      <c r="AC1580" s="137">
        <f t="shared" si="299"/>
        <v>0</v>
      </c>
      <c r="AD1580" s="137">
        <f t="shared" si="300"/>
        <v>0</v>
      </c>
      <c r="AE1580" s="137">
        <f t="shared" si="301"/>
        <v>0</v>
      </c>
      <c r="AF1580" s="137">
        <f t="shared" si="302"/>
        <v>0</v>
      </c>
      <c r="AG1580" s="137">
        <f t="shared" si="303"/>
        <v>0</v>
      </c>
      <c r="AH1580" s="137">
        <f t="shared" si="304"/>
        <v>0</v>
      </c>
      <c r="AI1580" s="137">
        <f t="shared" si="305"/>
        <v>0</v>
      </c>
      <c r="AJ1580" s="137">
        <f t="shared" si="306"/>
        <v>1</v>
      </c>
      <c r="AK1580" s="137">
        <f t="shared" si="307"/>
        <v>0</v>
      </c>
      <c r="AL1580" s="145"/>
      <c r="AM1580" s="133">
        <f t="shared" si="308"/>
        <v>0</v>
      </c>
      <c r="AO1580" s="133">
        <f t="shared" si="309"/>
        <v>0</v>
      </c>
    </row>
    <row r="1581" spans="1:41" s="133" customFormat="1" ht="51">
      <c r="A1581" s="594">
        <v>1573</v>
      </c>
      <c r="B1581" s="32" t="s">
        <v>3321</v>
      </c>
      <c r="C1581" s="247" t="s">
        <v>3322</v>
      </c>
      <c r="D1581" s="247" t="s">
        <v>655</v>
      </c>
      <c r="E1581" s="12">
        <v>2009</v>
      </c>
      <c r="F1581" s="12">
        <v>7</v>
      </c>
      <c r="G1581" s="15"/>
      <c r="H1581" s="15"/>
      <c r="I1581" s="15"/>
      <c r="J1581" s="15"/>
      <c r="K1581" s="15"/>
      <c r="L1581" s="15"/>
      <c r="M1581" s="15"/>
      <c r="N1581" s="15"/>
      <c r="O1581" s="15" t="s">
        <v>37</v>
      </c>
      <c r="P1581" s="840"/>
      <c r="Q1581" s="439" t="s">
        <v>2643</v>
      </c>
      <c r="R1581" s="92" t="s">
        <v>68</v>
      </c>
      <c r="S1581" s="19">
        <v>1</v>
      </c>
      <c r="T1581" s="19"/>
      <c r="U1581" s="19"/>
      <c r="V1581" s="19"/>
      <c r="X1581" s="143"/>
      <c r="Y1581" s="144"/>
      <c r="AB1581" s="137">
        <f t="shared" si="298"/>
        <v>0</v>
      </c>
      <c r="AC1581" s="137">
        <f t="shared" si="299"/>
        <v>0</v>
      </c>
      <c r="AD1581" s="137">
        <f t="shared" si="300"/>
        <v>0</v>
      </c>
      <c r="AE1581" s="137">
        <f t="shared" si="301"/>
        <v>0</v>
      </c>
      <c r="AF1581" s="137">
        <f t="shared" si="302"/>
        <v>0</v>
      </c>
      <c r="AG1581" s="137">
        <f t="shared" si="303"/>
        <v>0</v>
      </c>
      <c r="AH1581" s="137">
        <f t="shared" si="304"/>
        <v>0</v>
      </c>
      <c r="AI1581" s="137">
        <f t="shared" si="305"/>
        <v>0</v>
      </c>
      <c r="AJ1581" s="137">
        <f t="shared" si="306"/>
        <v>1</v>
      </c>
      <c r="AK1581" s="137">
        <f t="shared" si="307"/>
        <v>0</v>
      </c>
      <c r="AL1581" s="145"/>
      <c r="AM1581" s="133">
        <f t="shared" si="308"/>
        <v>0</v>
      </c>
      <c r="AO1581" s="133">
        <f t="shared" si="309"/>
        <v>0</v>
      </c>
    </row>
    <row r="1582" spans="1:41" s="133" customFormat="1" ht="38.25">
      <c r="A1582" s="594">
        <v>1574</v>
      </c>
      <c r="B1582" s="32" t="s">
        <v>3323</v>
      </c>
      <c r="C1582" s="247" t="s">
        <v>3324</v>
      </c>
      <c r="D1582" s="247" t="s">
        <v>2150</v>
      </c>
      <c r="E1582" s="12">
        <v>2008</v>
      </c>
      <c r="F1582" s="12">
        <v>7</v>
      </c>
      <c r="G1582" s="15"/>
      <c r="H1582" s="15"/>
      <c r="I1582" s="15" t="s">
        <v>37</v>
      </c>
      <c r="J1582" s="15"/>
      <c r="K1582" s="15"/>
      <c r="L1582" s="15"/>
      <c r="M1582" s="15"/>
      <c r="N1582" s="15"/>
      <c r="O1582" s="15" t="s">
        <v>37</v>
      </c>
      <c r="P1582" s="840"/>
      <c r="Q1582" s="439" t="s">
        <v>2643</v>
      </c>
      <c r="R1582" s="92" t="s">
        <v>67</v>
      </c>
      <c r="S1582" s="19">
        <v>1</v>
      </c>
      <c r="T1582" s="19"/>
      <c r="U1582" s="19"/>
      <c r="V1582" s="19"/>
      <c r="X1582" s="143"/>
      <c r="Y1582" s="144"/>
      <c r="AB1582" s="137">
        <f t="shared" si="298"/>
        <v>0</v>
      </c>
      <c r="AC1582" s="137">
        <f t="shared" si="299"/>
        <v>0</v>
      </c>
      <c r="AD1582" s="137">
        <f t="shared" si="300"/>
        <v>1</v>
      </c>
      <c r="AE1582" s="137">
        <f t="shared" si="301"/>
        <v>0</v>
      </c>
      <c r="AF1582" s="137">
        <f t="shared" si="302"/>
        <v>0</v>
      </c>
      <c r="AG1582" s="137">
        <f t="shared" si="303"/>
        <v>0</v>
      </c>
      <c r="AH1582" s="137">
        <f t="shared" si="304"/>
        <v>0</v>
      </c>
      <c r="AI1582" s="137">
        <f t="shared" si="305"/>
        <v>0</v>
      </c>
      <c r="AJ1582" s="137">
        <f t="shared" si="306"/>
        <v>1</v>
      </c>
      <c r="AK1582" s="137">
        <f t="shared" si="307"/>
        <v>0</v>
      </c>
      <c r="AL1582" s="145"/>
      <c r="AM1582" s="133">
        <f t="shared" si="308"/>
        <v>0</v>
      </c>
      <c r="AO1582" s="133">
        <f t="shared" si="309"/>
        <v>0</v>
      </c>
    </row>
    <row r="1583" spans="1:41" s="133" customFormat="1" ht="38.25">
      <c r="A1583" s="594">
        <v>1575</v>
      </c>
      <c r="B1583" s="32" t="s">
        <v>1489</v>
      </c>
      <c r="C1583" s="247" t="s">
        <v>3325</v>
      </c>
      <c r="D1583" s="247" t="s">
        <v>2150</v>
      </c>
      <c r="E1583" s="12">
        <v>2015</v>
      </c>
      <c r="F1583" s="12">
        <v>7</v>
      </c>
      <c r="G1583" s="15"/>
      <c r="H1583" s="15"/>
      <c r="I1583" s="15"/>
      <c r="J1583" s="15"/>
      <c r="K1583" s="15"/>
      <c r="L1583" s="15"/>
      <c r="M1583" s="15"/>
      <c r="N1583" s="15"/>
      <c r="O1583" s="15" t="s">
        <v>37</v>
      </c>
      <c r="P1583" s="840"/>
      <c r="Q1583" s="439" t="s">
        <v>2643</v>
      </c>
      <c r="R1583" s="92" t="s">
        <v>67</v>
      </c>
      <c r="S1583" s="19"/>
      <c r="T1583" s="19">
        <v>1</v>
      </c>
      <c r="U1583" s="19"/>
      <c r="V1583" s="19"/>
      <c r="X1583" s="143"/>
      <c r="Y1583" s="144"/>
      <c r="AB1583" s="137">
        <f t="shared" si="298"/>
        <v>0</v>
      </c>
      <c r="AC1583" s="137">
        <f t="shared" si="299"/>
        <v>0</v>
      </c>
      <c r="AD1583" s="137">
        <f t="shared" si="300"/>
        <v>0</v>
      </c>
      <c r="AE1583" s="137">
        <f t="shared" si="301"/>
        <v>0</v>
      </c>
      <c r="AF1583" s="137">
        <f t="shared" si="302"/>
        <v>0</v>
      </c>
      <c r="AG1583" s="137">
        <f t="shared" si="303"/>
        <v>0</v>
      </c>
      <c r="AH1583" s="137">
        <f t="shared" si="304"/>
        <v>0</v>
      </c>
      <c r="AI1583" s="137">
        <f t="shared" si="305"/>
        <v>0</v>
      </c>
      <c r="AJ1583" s="137">
        <f t="shared" si="306"/>
        <v>1</v>
      </c>
      <c r="AK1583" s="137">
        <f t="shared" si="307"/>
        <v>0</v>
      </c>
      <c r="AL1583" s="145"/>
      <c r="AM1583" s="133">
        <f t="shared" si="308"/>
        <v>0</v>
      </c>
      <c r="AO1583" s="133">
        <f t="shared" si="309"/>
        <v>0</v>
      </c>
    </row>
    <row r="1584" spans="1:41" s="133" customFormat="1" ht="38.25">
      <c r="A1584" s="594">
        <v>1576</v>
      </c>
      <c r="B1584" s="32" t="s">
        <v>3326</v>
      </c>
      <c r="C1584" s="247" t="s">
        <v>3327</v>
      </c>
      <c r="D1584" s="247" t="s">
        <v>3328</v>
      </c>
      <c r="E1584" s="12">
        <v>2015</v>
      </c>
      <c r="F1584" s="12">
        <v>8</v>
      </c>
      <c r="G1584" s="15"/>
      <c r="H1584" s="15"/>
      <c r="I1584" s="15"/>
      <c r="J1584" s="15"/>
      <c r="K1584" s="15"/>
      <c r="L1584" s="15"/>
      <c r="M1584" s="15"/>
      <c r="N1584" s="15"/>
      <c r="O1584" s="15" t="s">
        <v>37</v>
      </c>
      <c r="P1584" s="840"/>
      <c r="Q1584" s="439" t="s">
        <v>2643</v>
      </c>
      <c r="R1584" s="92" t="s">
        <v>68</v>
      </c>
      <c r="S1584" s="19"/>
      <c r="T1584" s="19">
        <v>1</v>
      </c>
      <c r="U1584" s="19"/>
      <c r="V1584" s="19"/>
      <c r="X1584" s="143"/>
      <c r="Y1584" s="144"/>
      <c r="AB1584" s="137">
        <f t="shared" si="298"/>
        <v>0</v>
      </c>
      <c r="AC1584" s="137">
        <f t="shared" si="299"/>
        <v>0</v>
      </c>
      <c r="AD1584" s="137">
        <f t="shared" si="300"/>
        <v>0</v>
      </c>
      <c r="AE1584" s="137">
        <f t="shared" si="301"/>
        <v>0</v>
      </c>
      <c r="AF1584" s="137">
        <f t="shared" si="302"/>
        <v>0</v>
      </c>
      <c r="AG1584" s="137">
        <f t="shared" si="303"/>
        <v>0</v>
      </c>
      <c r="AH1584" s="137">
        <f t="shared" si="304"/>
        <v>0</v>
      </c>
      <c r="AI1584" s="137">
        <f t="shared" si="305"/>
        <v>0</v>
      </c>
      <c r="AJ1584" s="137">
        <f t="shared" si="306"/>
        <v>1</v>
      </c>
      <c r="AK1584" s="137">
        <f t="shared" si="307"/>
        <v>0</v>
      </c>
      <c r="AL1584" s="145"/>
      <c r="AM1584" s="133">
        <f t="shared" si="308"/>
        <v>0</v>
      </c>
      <c r="AO1584" s="133">
        <f t="shared" si="309"/>
        <v>0</v>
      </c>
    </row>
    <row r="1585" spans="1:41" s="133" customFormat="1" ht="38.25">
      <c r="A1585" s="594">
        <v>1577</v>
      </c>
      <c r="B1585" s="32" t="s">
        <v>3329</v>
      </c>
      <c r="C1585" s="247" t="s">
        <v>3330</v>
      </c>
      <c r="D1585" s="247" t="s">
        <v>2150</v>
      </c>
      <c r="E1585" s="12">
        <v>2012</v>
      </c>
      <c r="F1585" s="12">
        <v>17</v>
      </c>
      <c r="G1585" s="15"/>
      <c r="H1585" s="15" t="s">
        <v>37</v>
      </c>
      <c r="I1585" s="15"/>
      <c r="J1585" s="15"/>
      <c r="K1585" s="15"/>
      <c r="L1585" s="15"/>
      <c r="M1585" s="15"/>
      <c r="N1585" s="15"/>
      <c r="O1585" s="15" t="s">
        <v>37</v>
      </c>
      <c r="P1585" s="840"/>
      <c r="Q1585" s="439" t="s">
        <v>2643</v>
      </c>
      <c r="R1585" s="92" t="s">
        <v>67</v>
      </c>
      <c r="S1585" s="19">
        <v>1</v>
      </c>
      <c r="T1585" s="19"/>
      <c r="U1585" s="19"/>
      <c r="V1585" s="19"/>
      <c r="X1585" s="143"/>
      <c r="Y1585" s="144"/>
      <c r="AB1585" s="137">
        <f t="shared" si="298"/>
        <v>0</v>
      </c>
      <c r="AC1585" s="137">
        <f t="shared" si="299"/>
        <v>1</v>
      </c>
      <c r="AD1585" s="137">
        <f t="shared" si="300"/>
        <v>0</v>
      </c>
      <c r="AE1585" s="137">
        <f t="shared" si="301"/>
        <v>0</v>
      </c>
      <c r="AF1585" s="137">
        <f t="shared" si="302"/>
        <v>0</v>
      </c>
      <c r="AG1585" s="137">
        <f t="shared" si="303"/>
        <v>0</v>
      </c>
      <c r="AH1585" s="137">
        <f t="shared" si="304"/>
        <v>0</v>
      </c>
      <c r="AI1585" s="137">
        <f t="shared" si="305"/>
        <v>0</v>
      </c>
      <c r="AJ1585" s="137">
        <f t="shared" si="306"/>
        <v>1</v>
      </c>
      <c r="AK1585" s="137">
        <f t="shared" si="307"/>
        <v>0</v>
      </c>
      <c r="AL1585" s="145"/>
      <c r="AM1585" s="133">
        <f t="shared" si="308"/>
        <v>0</v>
      </c>
      <c r="AO1585" s="133">
        <f t="shared" si="309"/>
        <v>0</v>
      </c>
    </row>
    <row r="1586" spans="1:41" s="133" customFormat="1" ht="51">
      <c r="A1586" s="594">
        <v>1578</v>
      </c>
      <c r="B1586" s="396" t="s">
        <v>3331</v>
      </c>
      <c r="C1586" s="247" t="s">
        <v>3332</v>
      </c>
      <c r="D1586" s="247" t="s">
        <v>3333</v>
      </c>
      <c r="E1586" s="12">
        <v>2015</v>
      </c>
      <c r="F1586" s="12">
        <v>7</v>
      </c>
      <c r="G1586" s="15"/>
      <c r="H1586" s="15"/>
      <c r="I1586" s="15" t="s">
        <v>37</v>
      </c>
      <c r="J1586" s="15"/>
      <c r="K1586" s="15"/>
      <c r="L1586" s="15"/>
      <c r="M1586" s="15"/>
      <c r="N1586" s="15"/>
      <c r="O1586" s="15"/>
      <c r="P1586" s="840"/>
      <c r="Q1586" s="439" t="s">
        <v>2643</v>
      </c>
      <c r="R1586" s="92" t="s">
        <v>68</v>
      </c>
      <c r="S1586" s="19"/>
      <c r="T1586" s="19">
        <v>1</v>
      </c>
      <c r="U1586" s="19"/>
      <c r="V1586" s="19"/>
      <c r="X1586" s="143"/>
      <c r="Y1586" s="144"/>
      <c r="AB1586" s="137">
        <f t="shared" si="298"/>
        <v>0</v>
      </c>
      <c r="AC1586" s="137">
        <f t="shared" si="299"/>
        <v>0</v>
      </c>
      <c r="AD1586" s="137">
        <f t="shared" si="300"/>
        <v>1</v>
      </c>
      <c r="AE1586" s="137">
        <f t="shared" si="301"/>
        <v>0</v>
      </c>
      <c r="AF1586" s="137">
        <f t="shared" si="302"/>
        <v>0</v>
      </c>
      <c r="AG1586" s="137">
        <f t="shared" si="303"/>
        <v>0</v>
      </c>
      <c r="AH1586" s="137">
        <f t="shared" si="304"/>
        <v>0</v>
      </c>
      <c r="AI1586" s="137">
        <f t="shared" si="305"/>
        <v>0</v>
      </c>
      <c r="AJ1586" s="137">
        <f t="shared" si="306"/>
        <v>0</v>
      </c>
      <c r="AK1586" s="137">
        <f t="shared" si="307"/>
        <v>0</v>
      </c>
      <c r="AL1586" s="145"/>
      <c r="AM1586" s="133">
        <f t="shared" si="308"/>
        <v>0</v>
      </c>
      <c r="AO1586" s="133">
        <f t="shared" si="309"/>
        <v>0</v>
      </c>
    </row>
    <row r="1587" spans="1:41" s="133" customFormat="1" ht="51">
      <c r="A1587" s="594">
        <v>1579</v>
      </c>
      <c r="B1587" s="396" t="s">
        <v>3334</v>
      </c>
      <c r="C1587" s="247" t="s">
        <v>3335</v>
      </c>
      <c r="D1587" s="247" t="s">
        <v>3250</v>
      </c>
      <c r="E1587" s="12">
        <v>2016</v>
      </c>
      <c r="F1587" s="12">
        <v>7</v>
      </c>
      <c r="G1587" s="15"/>
      <c r="H1587" s="15"/>
      <c r="I1587" s="15" t="s">
        <v>37</v>
      </c>
      <c r="J1587" s="15"/>
      <c r="K1587" s="15"/>
      <c r="L1587" s="15"/>
      <c r="M1587" s="15"/>
      <c r="N1587" s="15"/>
      <c r="O1587" s="15"/>
      <c r="P1587" s="840"/>
      <c r="Q1587" s="439" t="s">
        <v>2643</v>
      </c>
      <c r="R1587" s="92" t="s">
        <v>68</v>
      </c>
      <c r="S1587" s="19"/>
      <c r="T1587" s="19">
        <v>1</v>
      </c>
      <c r="U1587" s="19"/>
      <c r="V1587" s="19"/>
      <c r="X1587" s="143"/>
      <c r="Y1587" s="144"/>
      <c r="AB1587" s="137">
        <f t="shared" si="298"/>
        <v>0</v>
      </c>
      <c r="AC1587" s="137">
        <f t="shared" si="299"/>
        <v>0</v>
      </c>
      <c r="AD1587" s="137">
        <f t="shared" si="300"/>
        <v>1</v>
      </c>
      <c r="AE1587" s="137">
        <f t="shared" si="301"/>
        <v>0</v>
      </c>
      <c r="AF1587" s="137">
        <f t="shared" si="302"/>
        <v>0</v>
      </c>
      <c r="AG1587" s="137">
        <f t="shared" si="303"/>
        <v>0</v>
      </c>
      <c r="AH1587" s="137">
        <f t="shared" si="304"/>
        <v>0</v>
      </c>
      <c r="AI1587" s="137">
        <f t="shared" si="305"/>
        <v>0</v>
      </c>
      <c r="AJ1587" s="137">
        <f t="shared" si="306"/>
        <v>0</v>
      </c>
      <c r="AK1587" s="137">
        <f t="shared" si="307"/>
        <v>0</v>
      </c>
      <c r="AL1587" s="145"/>
      <c r="AM1587" s="133">
        <f t="shared" si="308"/>
        <v>0</v>
      </c>
      <c r="AO1587" s="133">
        <f t="shared" si="309"/>
        <v>0</v>
      </c>
    </row>
    <row r="1588" spans="1:41" s="133" customFormat="1" ht="38.25">
      <c r="A1588" s="594">
        <v>1580</v>
      </c>
      <c r="B1588" s="129" t="s">
        <v>3336</v>
      </c>
      <c r="C1588" s="247" t="s">
        <v>3337</v>
      </c>
      <c r="D1588" s="247" t="s">
        <v>2635</v>
      </c>
      <c r="E1588" s="794">
        <v>36009</v>
      </c>
      <c r="F1588" s="293">
        <v>11</v>
      </c>
      <c r="G1588" s="148" t="s">
        <v>37</v>
      </c>
      <c r="H1588" s="148"/>
      <c r="I1588" s="148" t="s">
        <v>37</v>
      </c>
      <c r="J1588" s="148"/>
      <c r="K1588" s="148"/>
      <c r="L1588" s="148"/>
      <c r="M1588" s="148"/>
      <c r="N1588" s="148"/>
      <c r="O1588" s="148"/>
      <c r="P1588" s="840"/>
      <c r="Q1588" s="439" t="s">
        <v>2653</v>
      </c>
      <c r="R1588" s="92" t="s">
        <v>68</v>
      </c>
      <c r="S1588" s="19"/>
      <c r="T1588" s="19"/>
      <c r="U1588" s="19"/>
      <c r="V1588" s="19">
        <v>1</v>
      </c>
      <c r="X1588" s="143"/>
      <c r="Y1588" s="144"/>
      <c r="AB1588" s="137">
        <f t="shared" si="298"/>
        <v>1</v>
      </c>
      <c r="AC1588" s="137">
        <f t="shared" si="299"/>
        <v>0</v>
      </c>
      <c r="AD1588" s="137">
        <f t="shared" si="300"/>
        <v>1</v>
      </c>
      <c r="AE1588" s="137">
        <f t="shared" si="301"/>
        <v>0</v>
      </c>
      <c r="AF1588" s="137">
        <f t="shared" si="302"/>
        <v>0</v>
      </c>
      <c r="AG1588" s="137">
        <f t="shared" si="303"/>
        <v>0</v>
      </c>
      <c r="AH1588" s="137">
        <f t="shared" si="304"/>
        <v>0</v>
      </c>
      <c r="AI1588" s="137">
        <f t="shared" si="305"/>
        <v>0</v>
      </c>
      <c r="AJ1588" s="137">
        <f t="shared" si="306"/>
        <v>0</v>
      </c>
      <c r="AK1588" s="137">
        <f t="shared" si="307"/>
        <v>0</v>
      </c>
      <c r="AL1588" s="145"/>
      <c r="AM1588" s="133">
        <f t="shared" si="308"/>
        <v>0</v>
      </c>
      <c r="AO1588" s="133">
        <f t="shared" si="309"/>
        <v>0</v>
      </c>
    </row>
    <row r="1589" spans="1:41" s="133" customFormat="1" ht="38.25">
      <c r="A1589" s="594">
        <v>1581</v>
      </c>
      <c r="B1589" s="129" t="s">
        <v>3338</v>
      </c>
      <c r="C1589" s="247" t="s">
        <v>3339</v>
      </c>
      <c r="D1589" s="247" t="s">
        <v>2635</v>
      </c>
      <c r="E1589" s="794">
        <v>39111</v>
      </c>
      <c r="F1589" s="293">
        <v>11</v>
      </c>
      <c r="G1589" s="148" t="s">
        <v>37</v>
      </c>
      <c r="H1589" s="148"/>
      <c r="I1589" s="148" t="s">
        <v>37</v>
      </c>
      <c r="J1589" s="148"/>
      <c r="K1589" s="148"/>
      <c r="L1589" s="148"/>
      <c r="M1589" s="148"/>
      <c r="N1589" s="148"/>
      <c r="O1589" s="148"/>
      <c r="P1589" s="840"/>
      <c r="Q1589" s="439" t="s">
        <v>2653</v>
      </c>
      <c r="R1589" s="92" t="s">
        <v>68</v>
      </c>
      <c r="S1589" s="19">
        <v>1</v>
      </c>
      <c r="T1589" s="19"/>
      <c r="U1589" s="19"/>
      <c r="V1589" s="19"/>
      <c r="X1589" s="143"/>
      <c r="Y1589" s="144"/>
      <c r="AB1589" s="137">
        <f t="shared" si="298"/>
        <v>1</v>
      </c>
      <c r="AC1589" s="137">
        <f t="shared" si="299"/>
        <v>0</v>
      </c>
      <c r="AD1589" s="137">
        <f t="shared" si="300"/>
        <v>1</v>
      </c>
      <c r="AE1589" s="137">
        <f t="shared" si="301"/>
        <v>0</v>
      </c>
      <c r="AF1589" s="137">
        <f t="shared" si="302"/>
        <v>0</v>
      </c>
      <c r="AG1589" s="137">
        <f t="shared" si="303"/>
        <v>0</v>
      </c>
      <c r="AH1589" s="137">
        <f t="shared" si="304"/>
        <v>0</v>
      </c>
      <c r="AI1589" s="137">
        <f t="shared" si="305"/>
        <v>0</v>
      </c>
      <c r="AJ1589" s="137">
        <f t="shared" si="306"/>
        <v>0</v>
      </c>
      <c r="AK1589" s="137">
        <f t="shared" si="307"/>
        <v>0</v>
      </c>
      <c r="AL1589" s="145"/>
      <c r="AM1589" s="133">
        <f t="shared" si="308"/>
        <v>0</v>
      </c>
      <c r="AO1589" s="133">
        <f t="shared" si="309"/>
        <v>0</v>
      </c>
    </row>
    <row r="1590" spans="1:41" s="133" customFormat="1" ht="25.5">
      <c r="A1590" s="594">
        <v>1582</v>
      </c>
      <c r="B1590" s="129" t="s">
        <v>3340</v>
      </c>
      <c r="C1590" s="247" t="s">
        <v>3341</v>
      </c>
      <c r="D1590" s="247" t="s">
        <v>2635</v>
      </c>
      <c r="E1590" s="794">
        <v>39948</v>
      </c>
      <c r="F1590" s="293">
        <v>8</v>
      </c>
      <c r="G1590" s="148"/>
      <c r="H1590" s="148"/>
      <c r="I1590" s="148" t="s">
        <v>37</v>
      </c>
      <c r="J1590" s="148"/>
      <c r="K1590" s="148"/>
      <c r="L1590" s="148"/>
      <c r="M1590" s="148"/>
      <c r="N1590" s="148"/>
      <c r="O1590" s="148"/>
      <c r="P1590" s="840"/>
      <c r="Q1590" s="439" t="s">
        <v>2653</v>
      </c>
      <c r="R1590" s="92" t="s">
        <v>68</v>
      </c>
      <c r="S1590" s="19">
        <v>1</v>
      </c>
      <c r="T1590" s="19"/>
      <c r="U1590" s="19"/>
      <c r="V1590" s="19"/>
      <c r="X1590" s="143"/>
      <c r="Y1590" s="144"/>
      <c r="AB1590" s="137">
        <f t="shared" si="298"/>
        <v>0</v>
      </c>
      <c r="AC1590" s="137">
        <f t="shared" si="299"/>
        <v>0</v>
      </c>
      <c r="AD1590" s="137">
        <f t="shared" si="300"/>
        <v>1</v>
      </c>
      <c r="AE1590" s="137">
        <f t="shared" si="301"/>
        <v>0</v>
      </c>
      <c r="AF1590" s="137">
        <f t="shared" si="302"/>
        <v>0</v>
      </c>
      <c r="AG1590" s="137">
        <f t="shared" si="303"/>
        <v>0</v>
      </c>
      <c r="AH1590" s="137">
        <f t="shared" si="304"/>
        <v>0</v>
      </c>
      <c r="AI1590" s="137">
        <f t="shared" si="305"/>
        <v>0</v>
      </c>
      <c r="AJ1590" s="137">
        <f t="shared" si="306"/>
        <v>0</v>
      </c>
      <c r="AK1590" s="137">
        <f t="shared" si="307"/>
        <v>0</v>
      </c>
      <c r="AL1590" s="145"/>
      <c r="AM1590" s="133">
        <f t="shared" si="308"/>
        <v>0</v>
      </c>
      <c r="AO1590" s="133">
        <f t="shared" si="309"/>
        <v>0</v>
      </c>
    </row>
    <row r="1591" spans="1:41" s="133" customFormat="1" ht="25.5">
      <c r="A1591" s="594">
        <v>1583</v>
      </c>
      <c r="B1591" s="129" t="s">
        <v>3342</v>
      </c>
      <c r="C1591" s="247" t="s">
        <v>3343</v>
      </c>
      <c r="D1591" s="247" t="s">
        <v>66</v>
      </c>
      <c r="E1591" s="794">
        <v>40652</v>
      </c>
      <c r="F1591" s="293">
        <v>9</v>
      </c>
      <c r="G1591" s="148"/>
      <c r="H1591" s="148"/>
      <c r="I1591" s="148" t="s">
        <v>37</v>
      </c>
      <c r="J1591" s="148"/>
      <c r="K1591" s="148"/>
      <c r="L1591" s="148"/>
      <c r="M1591" s="148"/>
      <c r="N1591" s="148"/>
      <c r="O1591" s="148"/>
      <c r="P1591" s="840"/>
      <c r="Q1591" s="439" t="s">
        <v>2653</v>
      </c>
      <c r="R1591" s="92" t="s">
        <v>67</v>
      </c>
      <c r="S1591" s="19">
        <v>1</v>
      </c>
      <c r="T1591" s="19"/>
      <c r="U1591" s="19"/>
      <c r="V1591" s="19"/>
      <c r="X1591" s="143"/>
      <c r="Y1591" s="144"/>
      <c r="AB1591" s="137">
        <f t="shared" si="298"/>
        <v>0</v>
      </c>
      <c r="AC1591" s="137">
        <f t="shared" si="299"/>
        <v>0</v>
      </c>
      <c r="AD1591" s="137">
        <f t="shared" si="300"/>
        <v>1</v>
      </c>
      <c r="AE1591" s="137">
        <f t="shared" si="301"/>
        <v>0</v>
      </c>
      <c r="AF1591" s="137">
        <f t="shared" si="302"/>
        <v>0</v>
      </c>
      <c r="AG1591" s="137">
        <f t="shared" si="303"/>
        <v>0</v>
      </c>
      <c r="AH1591" s="137">
        <f t="shared" si="304"/>
        <v>0</v>
      </c>
      <c r="AI1591" s="137">
        <f t="shared" si="305"/>
        <v>0</v>
      </c>
      <c r="AJ1591" s="137">
        <f t="shared" si="306"/>
        <v>0</v>
      </c>
      <c r="AK1591" s="137">
        <f t="shared" si="307"/>
        <v>0</v>
      </c>
      <c r="AL1591" s="145"/>
      <c r="AM1591" s="133">
        <f t="shared" si="308"/>
        <v>0</v>
      </c>
      <c r="AO1591" s="133">
        <f t="shared" si="309"/>
        <v>0</v>
      </c>
    </row>
    <row r="1592" spans="1:41" s="133" customFormat="1" ht="25.5">
      <c r="A1592" s="594">
        <v>1584</v>
      </c>
      <c r="B1592" s="129" t="s">
        <v>3344</v>
      </c>
      <c r="C1592" s="247" t="s">
        <v>3345</v>
      </c>
      <c r="D1592" s="247" t="s">
        <v>66</v>
      </c>
      <c r="E1592" s="794">
        <v>42039</v>
      </c>
      <c r="F1592" s="293">
        <v>7</v>
      </c>
      <c r="G1592" s="148" t="s">
        <v>37</v>
      </c>
      <c r="H1592" s="148"/>
      <c r="I1592" s="148" t="s">
        <v>37</v>
      </c>
      <c r="J1592" s="148"/>
      <c r="K1592" s="148"/>
      <c r="L1592" s="148"/>
      <c r="M1592" s="148"/>
      <c r="N1592" s="148"/>
      <c r="O1592" s="148"/>
      <c r="P1592" s="840"/>
      <c r="Q1592" s="439" t="s">
        <v>2653</v>
      </c>
      <c r="R1592" s="92" t="s">
        <v>67</v>
      </c>
      <c r="S1592" s="19"/>
      <c r="T1592" s="19">
        <v>1</v>
      </c>
      <c r="U1592" s="19"/>
      <c r="V1592" s="19"/>
      <c r="X1592" s="143"/>
      <c r="Y1592" s="144"/>
      <c r="AB1592" s="137">
        <f t="shared" si="298"/>
        <v>1</v>
      </c>
      <c r="AC1592" s="137">
        <f t="shared" si="299"/>
        <v>0</v>
      </c>
      <c r="AD1592" s="137">
        <f t="shared" si="300"/>
        <v>1</v>
      </c>
      <c r="AE1592" s="137">
        <f t="shared" si="301"/>
        <v>0</v>
      </c>
      <c r="AF1592" s="137">
        <f t="shared" si="302"/>
        <v>0</v>
      </c>
      <c r="AG1592" s="137">
        <f t="shared" si="303"/>
        <v>0</v>
      </c>
      <c r="AH1592" s="137">
        <f t="shared" si="304"/>
        <v>0</v>
      </c>
      <c r="AI1592" s="137">
        <f t="shared" si="305"/>
        <v>0</v>
      </c>
      <c r="AJ1592" s="137">
        <f t="shared" si="306"/>
        <v>0</v>
      </c>
      <c r="AK1592" s="137">
        <f t="shared" si="307"/>
        <v>0</v>
      </c>
      <c r="AL1592" s="145"/>
      <c r="AM1592" s="133">
        <f t="shared" si="308"/>
        <v>0</v>
      </c>
      <c r="AO1592" s="133">
        <f t="shared" si="309"/>
        <v>0</v>
      </c>
    </row>
    <row r="1593" spans="1:41" s="133" customFormat="1" ht="25.5">
      <c r="A1593" s="594">
        <v>1585</v>
      </c>
      <c r="B1593" s="129" t="s">
        <v>3346</v>
      </c>
      <c r="C1593" s="247" t="s">
        <v>3341</v>
      </c>
      <c r="D1593" s="247" t="s">
        <v>2635</v>
      </c>
      <c r="E1593" s="794">
        <v>37929</v>
      </c>
      <c r="F1593" s="293">
        <v>13</v>
      </c>
      <c r="G1593" s="148" t="s">
        <v>37</v>
      </c>
      <c r="H1593" s="148" t="s">
        <v>37</v>
      </c>
      <c r="I1593" s="148"/>
      <c r="J1593" s="148"/>
      <c r="K1593" s="148"/>
      <c r="L1593" s="148"/>
      <c r="M1593" s="148"/>
      <c r="N1593" s="148"/>
      <c r="O1593" s="148"/>
      <c r="P1593" s="840"/>
      <c r="Q1593" s="439" t="s">
        <v>2653</v>
      </c>
      <c r="R1593" s="92" t="s">
        <v>68</v>
      </c>
      <c r="S1593" s="19">
        <v>1</v>
      </c>
      <c r="T1593" s="19"/>
      <c r="U1593" s="19"/>
      <c r="V1593" s="19"/>
      <c r="X1593" s="143"/>
      <c r="Y1593" s="144"/>
      <c r="AB1593" s="137">
        <f t="shared" si="298"/>
        <v>1</v>
      </c>
      <c r="AC1593" s="137">
        <f t="shared" si="299"/>
        <v>1</v>
      </c>
      <c r="AD1593" s="137">
        <f t="shared" si="300"/>
        <v>0</v>
      </c>
      <c r="AE1593" s="137">
        <f t="shared" si="301"/>
        <v>0</v>
      </c>
      <c r="AF1593" s="137">
        <f t="shared" si="302"/>
        <v>0</v>
      </c>
      <c r="AG1593" s="137">
        <f t="shared" si="303"/>
        <v>0</v>
      </c>
      <c r="AH1593" s="137">
        <f t="shared" si="304"/>
        <v>0</v>
      </c>
      <c r="AI1593" s="137">
        <f t="shared" si="305"/>
        <v>0</v>
      </c>
      <c r="AJ1593" s="137">
        <f t="shared" si="306"/>
        <v>0</v>
      </c>
      <c r="AK1593" s="137">
        <f t="shared" si="307"/>
        <v>0</v>
      </c>
      <c r="AL1593" s="145"/>
      <c r="AM1593" s="133">
        <f t="shared" si="308"/>
        <v>0</v>
      </c>
      <c r="AO1593" s="133">
        <f t="shared" si="309"/>
        <v>0</v>
      </c>
    </row>
    <row r="1594" spans="1:41" s="133" customFormat="1" ht="38.25">
      <c r="A1594" s="594">
        <v>1586</v>
      </c>
      <c r="B1594" s="129" t="s">
        <v>3347</v>
      </c>
      <c r="C1594" s="247" t="s">
        <v>3348</v>
      </c>
      <c r="D1594" s="247" t="s">
        <v>66</v>
      </c>
      <c r="E1594" s="794">
        <v>40947</v>
      </c>
      <c r="F1594" s="293">
        <v>7</v>
      </c>
      <c r="G1594" s="148"/>
      <c r="H1594" s="148"/>
      <c r="I1594" s="148" t="s">
        <v>37</v>
      </c>
      <c r="J1594" s="148"/>
      <c r="K1594" s="148"/>
      <c r="L1594" s="148"/>
      <c r="M1594" s="148"/>
      <c r="N1594" s="148"/>
      <c r="O1594" s="148"/>
      <c r="P1594" s="840"/>
      <c r="Q1594" s="439" t="s">
        <v>2653</v>
      </c>
      <c r="R1594" s="92" t="s">
        <v>67</v>
      </c>
      <c r="S1594" s="19">
        <v>1</v>
      </c>
      <c r="T1594" s="19"/>
      <c r="U1594" s="19"/>
      <c r="V1594" s="19"/>
      <c r="X1594" s="143"/>
      <c r="Y1594" s="144"/>
      <c r="AB1594" s="137">
        <f t="shared" si="298"/>
        <v>0</v>
      </c>
      <c r="AC1594" s="137">
        <f t="shared" si="299"/>
        <v>0</v>
      </c>
      <c r="AD1594" s="137">
        <f t="shared" si="300"/>
        <v>1</v>
      </c>
      <c r="AE1594" s="137">
        <f t="shared" si="301"/>
        <v>0</v>
      </c>
      <c r="AF1594" s="137">
        <f t="shared" si="302"/>
        <v>0</v>
      </c>
      <c r="AG1594" s="137">
        <f t="shared" si="303"/>
        <v>0</v>
      </c>
      <c r="AH1594" s="137">
        <f t="shared" si="304"/>
        <v>0</v>
      </c>
      <c r="AI1594" s="137">
        <f t="shared" si="305"/>
        <v>0</v>
      </c>
      <c r="AJ1594" s="137">
        <f t="shared" si="306"/>
        <v>0</v>
      </c>
      <c r="AK1594" s="137">
        <f t="shared" si="307"/>
        <v>0</v>
      </c>
      <c r="AL1594" s="145"/>
      <c r="AM1594" s="133">
        <f t="shared" si="308"/>
        <v>0</v>
      </c>
      <c r="AO1594" s="133">
        <f t="shared" si="309"/>
        <v>0</v>
      </c>
    </row>
    <row r="1595" spans="1:41" s="133" customFormat="1" ht="25.5">
      <c r="A1595" s="594">
        <v>1587</v>
      </c>
      <c r="B1595" s="129" t="s">
        <v>3349</v>
      </c>
      <c r="C1595" s="247" t="s">
        <v>3350</v>
      </c>
      <c r="D1595" s="247" t="s">
        <v>2635</v>
      </c>
      <c r="E1595" s="794">
        <v>42828</v>
      </c>
      <c r="F1595" s="293">
        <v>7</v>
      </c>
      <c r="G1595" s="148" t="s">
        <v>37</v>
      </c>
      <c r="H1595" s="148"/>
      <c r="I1595" s="148" t="s">
        <v>37</v>
      </c>
      <c r="J1595" s="148"/>
      <c r="K1595" s="148"/>
      <c r="L1595" s="148"/>
      <c r="M1595" s="148"/>
      <c r="N1595" s="148"/>
      <c r="O1595" s="148"/>
      <c r="P1595" s="840"/>
      <c r="Q1595" s="439" t="s">
        <v>2653</v>
      </c>
      <c r="R1595" s="92" t="s">
        <v>68</v>
      </c>
      <c r="S1595" s="19"/>
      <c r="T1595" s="19">
        <v>1</v>
      </c>
      <c r="U1595" s="19"/>
      <c r="V1595" s="19"/>
      <c r="X1595" s="143"/>
      <c r="Y1595" s="144"/>
      <c r="AB1595" s="137">
        <f t="shared" si="298"/>
        <v>1</v>
      </c>
      <c r="AC1595" s="137">
        <f t="shared" si="299"/>
        <v>0</v>
      </c>
      <c r="AD1595" s="137">
        <f t="shared" si="300"/>
        <v>1</v>
      </c>
      <c r="AE1595" s="137">
        <f t="shared" si="301"/>
        <v>0</v>
      </c>
      <c r="AF1595" s="137">
        <f t="shared" si="302"/>
        <v>0</v>
      </c>
      <c r="AG1595" s="137">
        <f t="shared" si="303"/>
        <v>0</v>
      </c>
      <c r="AH1595" s="137">
        <f t="shared" si="304"/>
        <v>0</v>
      </c>
      <c r="AI1595" s="137">
        <f t="shared" si="305"/>
        <v>0</v>
      </c>
      <c r="AJ1595" s="137">
        <f t="shared" si="306"/>
        <v>0</v>
      </c>
      <c r="AK1595" s="137">
        <f t="shared" si="307"/>
        <v>0</v>
      </c>
      <c r="AL1595" s="145"/>
      <c r="AM1595" s="133">
        <f t="shared" si="308"/>
        <v>0</v>
      </c>
      <c r="AO1595" s="133">
        <f t="shared" si="309"/>
        <v>0</v>
      </c>
    </row>
    <row r="1596" spans="1:41" s="133" customFormat="1" ht="25.5">
      <c r="A1596" s="594">
        <v>1588</v>
      </c>
      <c r="B1596" s="129" t="s">
        <v>3351</v>
      </c>
      <c r="C1596" s="247" t="s">
        <v>3352</v>
      </c>
      <c r="D1596" s="247" t="s">
        <v>66</v>
      </c>
      <c r="E1596" s="293">
        <v>2014</v>
      </c>
      <c r="F1596" s="293">
        <v>26</v>
      </c>
      <c r="G1596" s="148"/>
      <c r="H1596" s="148"/>
      <c r="I1596" s="148" t="s">
        <v>37</v>
      </c>
      <c r="J1596" s="148"/>
      <c r="K1596" s="148"/>
      <c r="L1596" s="148"/>
      <c r="M1596" s="148"/>
      <c r="N1596" s="148"/>
      <c r="O1596" s="148"/>
      <c r="P1596" s="840"/>
      <c r="Q1596" s="439" t="s">
        <v>2653</v>
      </c>
      <c r="R1596" s="92" t="s">
        <v>67</v>
      </c>
      <c r="S1596" s="19"/>
      <c r="T1596" s="19">
        <v>1</v>
      </c>
      <c r="U1596" s="19"/>
      <c r="V1596" s="19"/>
      <c r="X1596" s="143"/>
      <c r="Y1596" s="144"/>
      <c r="AB1596" s="137">
        <f t="shared" si="298"/>
        <v>0</v>
      </c>
      <c r="AC1596" s="137">
        <f t="shared" si="299"/>
        <v>0</v>
      </c>
      <c r="AD1596" s="137">
        <f t="shared" si="300"/>
        <v>1</v>
      </c>
      <c r="AE1596" s="137">
        <f t="shared" si="301"/>
        <v>0</v>
      </c>
      <c r="AF1596" s="137">
        <f t="shared" si="302"/>
        <v>0</v>
      </c>
      <c r="AG1596" s="137">
        <f t="shared" si="303"/>
        <v>0</v>
      </c>
      <c r="AH1596" s="137">
        <f t="shared" si="304"/>
        <v>0</v>
      </c>
      <c r="AI1596" s="137">
        <f t="shared" si="305"/>
        <v>0</v>
      </c>
      <c r="AJ1596" s="137">
        <f t="shared" si="306"/>
        <v>0</v>
      </c>
      <c r="AK1596" s="137">
        <f t="shared" si="307"/>
        <v>0</v>
      </c>
      <c r="AL1596" s="145"/>
      <c r="AM1596" s="133">
        <f t="shared" si="308"/>
        <v>0</v>
      </c>
      <c r="AO1596" s="133">
        <f t="shared" si="309"/>
        <v>0</v>
      </c>
    </row>
    <row r="1597" spans="1:41" s="133" customFormat="1" ht="25.5">
      <c r="A1597" s="594">
        <v>1589</v>
      </c>
      <c r="B1597" s="129" t="s">
        <v>3353</v>
      </c>
      <c r="C1597" s="247" t="s">
        <v>3354</v>
      </c>
      <c r="D1597" s="247" t="s">
        <v>66</v>
      </c>
      <c r="E1597" s="293">
        <v>2016</v>
      </c>
      <c r="F1597" s="293">
        <v>8</v>
      </c>
      <c r="G1597" s="148"/>
      <c r="H1597" s="148"/>
      <c r="I1597" s="148" t="s">
        <v>37</v>
      </c>
      <c r="J1597" s="148"/>
      <c r="K1597" s="148"/>
      <c r="L1597" s="148"/>
      <c r="M1597" s="148"/>
      <c r="N1597" s="148"/>
      <c r="O1597" s="148"/>
      <c r="P1597" s="840"/>
      <c r="Q1597" s="439" t="s">
        <v>2653</v>
      </c>
      <c r="R1597" s="92" t="s">
        <v>67</v>
      </c>
      <c r="S1597" s="19"/>
      <c r="T1597" s="19">
        <v>1</v>
      </c>
      <c r="U1597" s="19"/>
      <c r="V1597" s="19"/>
      <c r="X1597" s="143"/>
      <c r="Y1597" s="144"/>
      <c r="AB1597" s="137">
        <f t="shared" si="298"/>
        <v>0</v>
      </c>
      <c r="AC1597" s="137">
        <f t="shared" si="299"/>
        <v>0</v>
      </c>
      <c r="AD1597" s="137">
        <f t="shared" si="300"/>
        <v>1</v>
      </c>
      <c r="AE1597" s="137">
        <f t="shared" si="301"/>
        <v>0</v>
      </c>
      <c r="AF1597" s="137">
        <f t="shared" si="302"/>
        <v>0</v>
      </c>
      <c r="AG1597" s="137">
        <f t="shared" si="303"/>
        <v>0</v>
      </c>
      <c r="AH1597" s="137">
        <f t="shared" si="304"/>
        <v>0</v>
      </c>
      <c r="AI1597" s="137">
        <f t="shared" si="305"/>
        <v>0</v>
      </c>
      <c r="AJ1597" s="137">
        <f t="shared" si="306"/>
        <v>0</v>
      </c>
      <c r="AK1597" s="137">
        <f t="shared" si="307"/>
        <v>0</v>
      </c>
      <c r="AL1597" s="145"/>
      <c r="AM1597" s="133">
        <f t="shared" si="308"/>
        <v>0</v>
      </c>
      <c r="AO1597" s="133">
        <f t="shared" si="309"/>
        <v>0</v>
      </c>
    </row>
    <row r="1598" spans="1:41" s="133" customFormat="1" ht="25.5">
      <c r="A1598" s="594">
        <v>1590</v>
      </c>
      <c r="B1598" s="129" t="s">
        <v>3355</v>
      </c>
      <c r="C1598" s="247" t="s">
        <v>3356</v>
      </c>
      <c r="D1598" s="247" t="s">
        <v>1426</v>
      </c>
      <c r="E1598" s="293">
        <v>1996</v>
      </c>
      <c r="F1598" s="293">
        <v>15</v>
      </c>
      <c r="G1598" s="148" t="s">
        <v>37</v>
      </c>
      <c r="H1598" s="148"/>
      <c r="I1598" s="148" t="s">
        <v>37</v>
      </c>
      <c r="J1598" s="148"/>
      <c r="K1598" s="148"/>
      <c r="L1598" s="148"/>
      <c r="M1598" s="148"/>
      <c r="N1598" s="148"/>
      <c r="O1598" s="148"/>
      <c r="P1598" s="840"/>
      <c r="Q1598" s="439" t="s">
        <v>2653</v>
      </c>
      <c r="R1598" s="92" t="s">
        <v>68</v>
      </c>
      <c r="S1598" s="19"/>
      <c r="T1598" s="19"/>
      <c r="U1598" s="19"/>
      <c r="V1598" s="19">
        <v>1</v>
      </c>
      <c r="X1598" s="143"/>
      <c r="Y1598" s="144"/>
      <c r="AB1598" s="137">
        <f t="shared" si="298"/>
        <v>1</v>
      </c>
      <c r="AC1598" s="137">
        <f t="shared" si="299"/>
        <v>0</v>
      </c>
      <c r="AD1598" s="137">
        <f t="shared" si="300"/>
        <v>1</v>
      </c>
      <c r="AE1598" s="137">
        <f t="shared" si="301"/>
        <v>0</v>
      </c>
      <c r="AF1598" s="137">
        <f t="shared" si="302"/>
        <v>0</v>
      </c>
      <c r="AG1598" s="137">
        <f t="shared" si="303"/>
        <v>0</v>
      </c>
      <c r="AH1598" s="137">
        <f t="shared" si="304"/>
        <v>0</v>
      </c>
      <c r="AI1598" s="137">
        <f t="shared" si="305"/>
        <v>0</v>
      </c>
      <c r="AJ1598" s="137">
        <f t="shared" si="306"/>
        <v>0</v>
      </c>
      <c r="AK1598" s="137">
        <f t="shared" si="307"/>
        <v>0</v>
      </c>
      <c r="AL1598" s="145"/>
      <c r="AM1598" s="133">
        <f t="shared" si="308"/>
        <v>0</v>
      </c>
      <c r="AO1598" s="133">
        <f t="shared" si="309"/>
        <v>0</v>
      </c>
    </row>
    <row r="1599" spans="1:41" s="133" customFormat="1" ht="25.5">
      <c r="A1599" s="594">
        <v>1591</v>
      </c>
      <c r="B1599" s="129" t="s">
        <v>3357</v>
      </c>
      <c r="C1599" s="247" t="s">
        <v>3358</v>
      </c>
      <c r="D1599" s="247" t="s">
        <v>1426</v>
      </c>
      <c r="E1599" s="293">
        <v>2006</v>
      </c>
      <c r="F1599" s="293">
        <v>28</v>
      </c>
      <c r="G1599" s="148" t="s">
        <v>37</v>
      </c>
      <c r="H1599" s="148"/>
      <c r="I1599" s="148"/>
      <c r="J1599" s="148"/>
      <c r="K1599" s="148"/>
      <c r="L1599" s="148"/>
      <c r="M1599" s="148"/>
      <c r="N1599" s="148"/>
      <c r="O1599" s="148"/>
      <c r="P1599" s="840"/>
      <c r="Q1599" s="439" t="s">
        <v>2653</v>
      </c>
      <c r="R1599" s="92" t="s">
        <v>68</v>
      </c>
      <c r="S1599" s="19">
        <v>1</v>
      </c>
      <c r="T1599" s="19"/>
      <c r="U1599" s="19"/>
      <c r="V1599" s="19"/>
      <c r="X1599" s="143"/>
      <c r="Y1599" s="144"/>
      <c r="AB1599" s="137">
        <f t="shared" si="298"/>
        <v>1</v>
      </c>
      <c r="AC1599" s="137">
        <f t="shared" si="299"/>
        <v>0</v>
      </c>
      <c r="AD1599" s="137">
        <f t="shared" si="300"/>
        <v>0</v>
      </c>
      <c r="AE1599" s="137">
        <f t="shared" si="301"/>
        <v>0</v>
      </c>
      <c r="AF1599" s="137">
        <f t="shared" si="302"/>
        <v>0</v>
      </c>
      <c r="AG1599" s="137">
        <f t="shared" si="303"/>
        <v>0</v>
      </c>
      <c r="AH1599" s="137">
        <f t="shared" si="304"/>
        <v>0</v>
      </c>
      <c r="AI1599" s="137">
        <f t="shared" si="305"/>
        <v>0</v>
      </c>
      <c r="AJ1599" s="137">
        <f t="shared" si="306"/>
        <v>0</v>
      </c>
      <c r="AK1599" s="137">
        <f t="shared" si="307"/>
        <v>0</v>
      </c>
      <c r="AL1599" s="145"/>
      <c r="AM1599" s="133">
        <f t="shared" si="308"/>
        <v>0</v>
      </c>
      <c r="AO1599" s="133">
        <f t="shared" si="309"/>
        <v>0</v>
      </c>
    </row>
    <row r="1600" spans="1:41" s="133" customFormat="1" ht="25.5">
      <c r="A1600" s="594">
        <v>1592</v>
      </c>
      <c r="B1600" s="605" t="s">
        <v>3359</v>
      </c>
      <c r="C1600" s="247" t="s">
        <v>3360</v>
      </c>
      <c r="D1600" s="247" t="s">
        <v>609</v>
      </c>
      <c r="E1600" s="795">
        <v>39969</v>
      </c>
      <c r="F1600" s="606">
        <v>15</v>
      </c>
      <c r="G1600" s="148" t="s">
        <v>37</v>
      </c>
      <c r="H1600" s="148" t="s">
        <v>37</v>
      </c>
      <c r="I1600" s="148" t="s">
        <v>37</v>
      </c>
      <c r="J1600" s="148"/>
      <c r="K1600" s="148" t="s">
        <v>37</v>
      </c>
      <c r="L1600" s="148"/>
      <c r="M1600" s="148"/>
      <c r="N1600" s="148"/>
      <c r="O1600" s="148" t="s">
        <v>37</v>
      </c>
      <c r="P1600" s="840"/>
      <c r="Q1600" s="439" t="s">
        <v>2653</v>
      </c>
      <c r="R1600" s="92" t="s">
        <v>68</v>
      </c>
      <c r="S1600" s="19">
        <v>1</v>
      </c>
      <c r="T1600" s="19"/>
      <c r="U1600" s="19"/>
      <c r="V1600" s="19"/>
      <c r="X1600" s="143"/>
      <c r="Y1600" s="144"/>
      <c r="AB1600" s="137">
        <f t="shared" si="298"/>
        <v>1</v>
      </c>
      <c r="AC1600" s="137">
        <f t="shared" si="299"/>
        <v>1</v>
      </c>
      <c r="AD1600" s="137">
        <f t="shared" si="300"/>
        <v>1</v>
      </c>
      <c r="AE1600" s="137">
        <f t="shared" si="301"/>
        <v>0</v>
      </c>
      <c r="AF1600" s="137">
        <f t="shared" si="302"/>
        <v>1</v>
      </c>
      <c r="AG1600" s="137">
        <f t="shared" si="303"/>
        <v>0</v>
      </c>
      <c r="AH1600" s="137">
        <f t="shared" si="304"/>
        <v>0</v>
      </c>
      <c r="AI1600" s="137">
        <f t="shared" si="305"/>
        <v>0</v>
      </c>
      <c r="AJ1600" s="137">
        <f t="shared" si="306"/>
        <v>1</v>
      </c>
      <c r="AK1600" s="137">
        <f t="shared" si="307"/>
        <v>0</v>
      </c>
      <c r="AL1600" s="145"/>
      <c r="AM1600" s="133">
        <f t="shared" si="308"/>
        <v>0</v>
      </c>
      <c r="AO1600" s="133">
        <f t="shared" si="309"/>
        <v>0</v>
      </c>
    </row>
    <row r="1601" spans="1:41" s="133" customFormat="1" ht="25.5">
      <c r="A1601" s="594">
        <v>1593</v>
      </c>
      <c r="B1601" s="605" t="s">
        <v>3361</v>
      </c>
      <c r="C1601" s="247" t="s">
        <v>3360</v>
      </c>
      <c r="D1601" s="247" t="s">
        <v>655</v>
      </c>
      <c r="E1601" s="795">
        <v>39944</v>
      </c>
      <c r="F1601" s="606">
        <v>20</v>
      </c>
      <c r="G1601" s="148" t="s">
        <v>37</v>
      </c>
      <c r="H1601" s="148" t="s">
        <v>37</v>
      </c>
      <c r="I1601" s="148" t="s">
        <v>37</v>
      </c>
      <c r="J1601" s="148"/>
      <c r="K1601" s="148" t="s">
        <v>37</v>
      </c>
      <c r="L1601" s="148"/>
      <c r="M1601" s="148"/>
      <c r="N1601" s="148"/>
      <c r="O1601" s="148" t="s">
        <v>37</v>
      </c>
      <c r="P1601" s="840"/>
      <c r="Q1601" s="439" t="s">
        <v>2653</v>
      </c>
      <c r="R1601" s="92" t="s">
        <v>68</v>
      </c>
      <c r="S1601" s="19">
        <v>1</v>
      </c>
      <c r="T1601" s="19"/>
      <c r="U1601" s="19"/>
      <c r="V1601" s="19"/>
      <c r="X1601" s="143"/>
      <c r="Y1601" s="144"/>
      <c r="AB1601" s="137">
        <f t="shared" si="298"/>
        <v>1</v>
      </c>
      <c r="AC1601" s="137">
        <f t="shared" si="299"/>
        <v>1</v>
      </c>
      <c r="AD1601" s="137">
        <f t="shared" si="300"/>
        <v>1</v>
      </c>
      <c r="AE1601" s="137">
        <f t="shared" si="301"/>
        <v>0</v>
      </c>
      <c r="AF1601" s="137">
        <f t="shared" si="302"/>
        <v>1</v>
      </c>
      <c r="AG1601" s="137">
        <f t="shared" si="303"/>
        <v>0</v>
      </c>
      <c r="AH1601" s="137">
        <f t="shared" si="304"/>
        <v>0</v>
      </c>
      <c r="AI1601" s="137">
        <f t="shared" si="305"/>
        <v>0</v>
      </c>
      <c r="AJ1601" s="137">
        <f t="shared" si="306"/>
        <v>1</v>
      </c>
      <c r="AK1601" s="137">
        <f t="shared" si="307"/>
        <v>0</v>
      </c>
      <c r="AL1601" s="145"/>
      <c r="AM1601" s="133">
        <f t="shared" si="308"/>
        <v>0</v>
      </c>
      <c r="AO1601" s="133">
        <f t="shared" si="309"/>
        <v>0</v>
      </c>
    </row>
    <row r="1602" spans="1:41" s="133" customFormat="1" ht="25.5">
      <c r="A1602" s="594">
        <v>1594</v>
      </c>
      <c r="B1602" s="605" t="s">
        <v>3362</v>
      </c>
      <c r="C1602" s="247" t="s">
        <v>3363</v>
      </c>
      <c r="D1602" s="247" t="s">
        <v>226</v>
      </c>
      <c r="E1602" s="796" t="s">
        <v>3364</v>
      </c>
      <c r="F1602" s="606">
        <v>12</v>
      </c>
      <c r="G1602" s="148" t="s">
        <v>37</v>
      </c>
      <c r="H1602" s="148" t="s">
        <v>37</v>
      </c>
      <c r="I1602" s="148"/>
      <c r="J1602" s="148"/>
      <c r="K1602" s="148" t="s">
        <v>37</v>
      </c>
      <c r="L1602" s="148"/>
      <c r="M1602" s="148"/>
      <c r="N1602" s="148"/>
      <c r="O1602" s="148" t="s">
        <v>37</v>
      </c>
      <c r="P1602" s="840"/>
      <c r="Q1602" s="439" t="s">
        <v>2653</v>
      </c>
      <c r="R1602" s="92" t="s">
        <v>68</v>
      </c>
      <c r="S1602" s="19"/>
      <c r="T1602" s="19"/>
      <c r="U1602" s="19"/>
      <c r="V1602" s="19">
        <v>1</v>
      </c>
      <c r="X1602" s="143"/>
      <c r="Y1602" s="144"/>
      <c r="AB1602" s="137">
        <f t="shared" si="298"/>
        <v>1</v>
      </c>
      <c r="AC1602" s="137">
        <f t="shared" si="299"/>
        <v>1</v>
      </c>
      <c r="AD1602" s="137">
        <f t="shared" si="300"/>
        <v>0</v>
      </c>
      <c r="AE1602" s="137">
        <f t="shared" si="301"/>
        <v>0</v>
      </c>
      <c r="AF1602" s="137">
        <f t="shared" si="302"/>
        <v>1</v>
      </c>
      <c r="AG1602" s="137">
        <f t="shared" si="303"/>
        <v>0</v>
      </c>
      <c r="AH1602" s="137">
        <f t="shared" si="304"/>
        <v>0</v>
      </c>
      <c r="AI1602" s="137">
        <f t="shared" si="305"/>
        <v>0</v>
      </c>
      <c r="AJ1602" s="137">
        <f t="shared" si="306"/>
        <v>1</v>
      </c>
      <c r="AK1602" s="137">
        <f t="shared" si="307"/>
        <v>0</v>
      </c>
      <c r="AL1602" s="145"/>
      <c r="AM1602" s="133">
        <f t="shared" si="308"/>
        <v>0</v>
      </c>
      <c r="AO1602" s="133">
        <f t="shared" si="309"/>
        <v>0</v>
      </c>
    </row>
    <row r="1603" spans="1:41" s="133" customFormat="1" ht="25.5">
      <c r="A1603" s="594">
        <v>1595</v>
      </c>
      <c r="B1603" s="605" t="s">
        <v>3365</v>
      </c>
      <c r="C1603" s="247" t="s">
        <v>3366</v>
      </c>
      <c r="D1603" s="247" t="s">
        <v>226</v>
      </c>
      <c r="E1603" s="796" t="s">
        <v>3367</v>
      </c>
      <c r="F1603" s="606">
        <v>9</v>
      </c>
      <c r="G1603" s="148"/>
      <c r="H1603" s="148" t="s">
        <v>37</v>
      </c>
      <c r="I1603" s="148"/>
      <c r="J1603" s="148"/>
      <c r="K1603" s="148" t="s">
        <v>37</v>
      </c>
      <c r="L1603" s="148"/>
      <c r="M1603" s="148"/>
      <c r="N1603" s="148"/>
      <c r="O1603" s="148" t="s">
        <v>37</v>
      </c>
      <c r="P1603" s="840"/>
      <c r="Q1603" s="439" t="s">
        <v>2653</v>
      </c>
      <c r="R1603" s="92" t="s">
        <v>68</v>
      </c>
      <c r="S1603" s="19">
        <v>1</v>
      </c>
      <c r="T1603" s="19"/>
      <c r="U1603" s="19"/>
      <c r="V1603" s="19"/>
      <c r="X1603" s="143"/>
      <c r="Y1603" s="144"/>
      <c r="AB1603" s="137">
        <f t="shared" si="298"/>
        <v>0</v>
      </c>
      <c r="AC1603" s="137">
        <f t="shared" si="299"/>
        <v>1</v>
      </c>
      <c r="AD1603" s="137">
        <f t="shared" si="300"/>
        <v>0</v>
      </c>
      <c r="AE1603" s="137">
        <f t="shared" si="301"/>
        <v>0</v>
      </c>
      <c r="AF1603" s="137">
        <f t="shared" si="302"/>
        <v>1</v>
      </c>
      <c r="AG1603" s="137">
        <f t="shared" si="303"/>
        <v>0</v>
      </c>
      <c r="AH1603" s="137">
        <f t="shared" si="304"/>
        <v>0</v>
      </c>
      <c r="AI1603" s="137">
        <f t="shared" si="305"/>
        <v>0</v>
      </c>
      <c r="AJ1603" s="137">
        <f t="shared" si="306"/>
        <v>1</v>
      </c>
      <c r="AK1603" s="137">
        <f t="shared" si="307"/>
        <v>0</v>
      </c>
      <c r="AL1603" s="145"/>
      <c r="AM1603" s="133">
        <f t="shared" si="308"/>
        <v>0</v>
      </c>
      <c r="AO1603" s="133">
        <f t="shared" si="309"/>
        <v>0</v>
      </c>
    </row>
    <row r="1604" spans="1:41" s="133" customFormat="1" ht="25.5">
      <c r="A1604" s="594">
        <v>1596</v>
      </c>
      <c r="B1604" s="605" t="s">
        <v>3368</v>
      </c>
      <c r="C1604" s="247" t="s">
        <v>3369</v>
      </c>
      <c r="D1604" s="247" t="s">
        <v>226</v>
      </c>
      <c r="E1604" s="796" t="s">
        <v>3370</v>
      </c>
      <c r="F1604" s="606">
        <v>12</v>
      </c>
      <c r="G1604" s="148" t="s">
        <v>37</v>
      </c>
      <c r="H1604" s="148" t="s">
        <v>37</v>
      </c>
      <c r="I1604" s="148"/>
      <c r="J1604" s="148"/>
      <c r="K1604" s="148" t="s">
        <v>37</v>
      </c>
      <c r="L1604" s="148"/>
      <c r="M1604" s="148"/>
      <c r="N1604" s="148"/>
      <c r="O1604" s="148" t="s">
        <v>37</v>
      </c>
      <c r="P1604" s="840"/>
      <c r="Q1604" s="439" t="s">
        <v>2653</v>
      </c>
      <c r="R1604" s="92" t="s">
        <v>68</v>
      </c>
      <c r="S1604" s="19">
        <v>1</v>
      </c>
      <c r="T1604" s="19"/>
      <c r="U1604" s="19"/>
      <c r="V1604" s="19"/>
      <c r="X1604" s="143"/>
      <c r="Y1604" s="144"/>
      <c r="AB1604" s="137">
        <f t="shared" si="298"/>
        <v>1</v>
      </c>
      <c r="AC1604" s="137">
        <f t="shared" si="299"/>
        <v>1</v>
      </c>
      <c r="AD1604" s="137">
        <f t="shared" si="300"/>
        <v>0</v>
      </c>
      <c r="AE1604" s="137">
        <f t="shared" si="301"/>
        <v>0</v>
      </c>
      <c r="AF1604" s="137">
        <f t="shared" si="302"/>
        <v>1</v>
      </c>
      <c r="AG1604" s="137">
        <f t="shared" si="303"/>
        <v>0</v>
      </c>
      <c r="AH1604" s="137">
        <f t="shared" si="304"/>
        <v>0</v>
      </c>
      <c r="AI1604" s="137">
        <f t="shared" si="305"/>
        <v>0</v>
      </c>
      <c r="AJ1604" s="137">
        <f t="shared" si="306"/>
        <v>1</v>
      </c>
      <c r="AK1604" s="137">
        <f t="shared" si="307"/>
        <v>0</v>
      </c>
      <c r="AL1604" s="145"/>
      <c r="AM1604" s="133">
        <f t="shared" si="308"/>
        <v>0</v>
      </c>
      <c r="AO1604" s="133">
        <f t="shared" si="309"/>
        <v>0</v>
      </c>
    </row>
    <row r="1605" spans="1:41" s="133" customFormat="1" ht="25.5">
      <c r="A1605" s="594">
        <v>1597</v>
      </c>
      <c r="B1605" s="605" t="s">
        <v>3371</v>
      </c>
      <c r="C1605" s="247" t="s">
        <v>3372</v>
      </c>
      <c r="D1605" s="247" t="s">
        <v>1426</v>
      </c>
      <c r="E1605" s="796" t="s">
        <v>3373</v>
      </c>
      <c r="F1605" s="606">
        <v>30</v>
      </c>
      <c r="G1605" s="148" t="s">
        <v>37</v>
      </c>
      <c r="H1605" s="148"/>
      <c r="I1605" s="148" t="s">
        <v>37</v>
      </c>
      <c r="J1605" s="148"/>
      <c r="K1605" s="148" t="s">
        <v>37</v>
      </c>
      <c r="L1605" s="148"/>
      <c r="M1605" s="148"/>
      <c r="N1605" s="148"/>
      <c r="O1605" s="148" t="s">
        <v>37</v>
      </c>
      <c r="P1605" s="840"/>
      <c r="Q1605" s="439" t="s">
        <v>2653</v>
      </c>
      <c r="R1605" s="92" t="s">
        <v>68</v>
      </c>
      <c r="S1605" s="19">
        <v>1</v>
      </c>
      <c r="T1605" s="19"/>
      <c r="U1605" s="19"/>
      <c r="V1605" s="19"/>
      <c r="X1605" s="143"/>
      <c r="Y1605" s="144"/>
      <c r="AB1605" s="137">
        <f t="shared" si="298"/>
        <v>1</v>
      </c>
      <c r="AC1605" s="137">
        <f t="shared" si="299"/>
        <v>0</v>
      </c>
      <c r="AD1605" s="137">
        <f t="shared" si="300"/>
        <v>1</v>
      </c>
      <c r="AE1605" s="137">
        <f t="shared" si="301"/>
        <v>0</v>
      </c>
      <c r="AF1605" s="137">
        <f t="shared" si="302"/>
        <v>1</v>
      </c>
      <c r="AG1605" s="137">
        <f t="shared" si="303"/>
        <v>0</v>
      </c>
      <c r="AH1605" s="137">
        <f t="shared" si="304"/>
        <v>0</v>
      </c>
      <c r="AI1605" s="137">
        <f t="shared" si="305"/>
        <v>0</v>
      </c>
      <c r="AJ1605" s="137">
        <f t="shared" si="306"/>
        <v>1</v>
      </c>
      <c r="AK1605" s="137">
        <f t="shared" si="307"/>
        <v>0</v>
      </c>
      <c r="AL1605" s="145"/>
      <c r="AM1605" s="133">
        <f t="shared" si="308"/>
        <v>0</v>
      </c>
      <c r="AO1605" s="133">
        <f t="shared" si="309"/>
        <v>0</v>
      </c>
    </row>
    <row r="1606" spans="1:41" s="133" customFormat="1" ht="25.5">
      <c r="A1606" s="594">
        <v>1598</v>
      </c>
      <c r="B1606" s="605" t="s">
        <v>3374</v>
      </c>
      <c r="C1606" s="247" t="s">
        <v>3375</v>
      </c>
      <c r="D1606" s="247" t="s">
        <v>1426</v>
      </c>
      <c r="E1606" s="797" t="s">
        <v>3376</v>
      </c>
      <c r="F1606" s="606">
        <v>11</v>
      </c>
      <c r="G1606" s="148" t="s">
        <v>37</v>
      </c>
      <c r="H1606" s="148" t="s">
        <v>37</v>
      </c>
      <c r="I1606" s="148"/>
      <c r="J1606" s="148"/>
      <c r="K1606" s="148" t="s">
        <v>37</v>
      </c>
      <c r="L1606" s="148"/>
      <c r="M1606" s="148"/>
      <c r="N1606" s="148"/>
      <c r="O1606" s="148" t="s">
        <v>37</v>
      </c>
      <c r="P1606" s="840"/>
      <c r="Q1606" s="439" t="s">
        <v>2653</v>
      </c>
      <c r="R1606" s="92" t="s">
        <v>68</v>
      </c>
      <c r="S1606" s="19">
        <v>1</v>
      </c>
      <c r="T1606" s="19"/>
      <c r="U1606" s="19"/>
      <c r="V1606" s="19"/>
      <c r="X1606" s="143"/>
      <c r="Y1606" s="144"/>
      <c r="AB1606" s="137">
        <f t="shared" si="298"/>
        <v>1</v>
      </c>
      <c r="AC1606" s="137">
        <f t="shared" si="299"/>
        <v>1</v>
      </c>
      <c r="AD1606" s="137">
        <f t="shared" si="300"/>
        <v>0</v>
      </c>
      <c r="AE1606" s="137">
        <f t="shared" si="301"/>
        <v>0</v>
      </c>
      <c r="AF1606" s="137">
        <f t="shared" si="302"/>
        <v>1</v>
      </c>
      <c r="AG1606" s="137">
        <f t="shared" si="303"/>
        <v>0</v>
      </c>
      <c r="AH1606" s="137">
        <f t="shared" si="304"/>
        <v>0</v>
      </c>
      <c r="AI1606" s="137">
        <f t="shared" si="305"/>
        <v>0</v>
      </c>
      <c r="AJ1606" s="137">
        <f t="shared" si="306"/>
        <v>1</v>
      </c>
      <c r="AK1606" s="137">
        <f t="shared" si="307"/>
        <v>0</v>
      </c>
      <c r="AL1606" s="145"/>
      <c r="AM1606" s="133">
        <f t="shared" si="308"/>
        <v>0</v>
      </c>
      <c r="AO1606" s="133">
        <f t="shared" si="309"/>
        <v>0</v>
      </c>
    </row>
    <row r="1607" spans="1:41" s="133" customFormat="1" ht="38.25">
      <c r="A1607" s="594">
        <v>1599</v>
      </c>
      <c r="B1607" s="605" t="s">
        <v>3377</v>
      </c>
      <c r="C1607" s="247" t="s">
        <v>3378</v>
      </c>
      <c r="D1607" s="247" t="s">
        <v>66</v>
      </c>
      <c r="E1607" s="796" t="s">
        <v>3379</v>
      </c>
      <c r="F1607" s="606">
        <v>12</v>
      </c>
      <c r="G1607" s="148" t="s">
        <v>37</v>
      </c>
      <c r="H1607" s="148" t="s">
        <v>37</v>
      </c>
      <c r="I1607" s="148"/>
      <c r="J1607" s="148"/>
      <c r="K1607" s="148"/>
      <c r="L1607" s="148"/>
      <c r="M1607" s="148"/>
      <c r="N1607" s="148"/>
      <c r="O1607" s="148" t="s">
        <v>37</v>
      </c>
      <c r="P1607" s="840"/>
      <c r="Q1607" s="439" t="s">
        <v>2653</v>
      </c>
      <c r="R1607" s="92" t="s">
        <v>67</v>
      </c>
      <c r="S1607" s="19">
        <v>1</v>
      </c>
      <c r="T1607" s="19"/>
      <c r="U1607" s="19"/>
      <c r="V1607" s="19"/>
      <c r="X1607" s="143"/>
      <c r="Y1607" s="144"/>
      <c r="AB1607" s="137">
        <f t="shared" si="298"/>
        <v>1</v>
      </c>
      <c r="AC1607" s="137">
        <f t="shared" si="299"/>
        <v>1</v>
      </c>
      <c r="AD1607" s="137">
        <f t="shared" si="300"/>
        <v>0</v>
      </c>
      <c r="AE1607" s="137">
        <f t="shared" si="301"/>
        <v>0</v>
      </c>
      <c r="AF1607" s="137">
        <f t="shared" si="302"/>
        <v>0</v>
      </c>
      <c r="AG1607" s="137">
        <f t="shared" si="303"/>
        <v>0</v>
      </c>
      <c r="AH1607" s="137">
        <f t="shared" si="304"/>
        <v>0</v>
      </c>
      <c r="AI1607" s="137">
        <f t="shared" si="305"/>
        <v>0</v>
      </c>
      <c r="AJ1607" s="137">
        <f t="shared" si="306"/>
        <v>1</v>
      </c>
      <c r="AK1607" s="137">
        <f t="shared" si="307"/>
        <v>0</v>
      </c>
      <c r="AL1607" s="145"/>
      <c r="AM1607" s="133">
        <f t="shared" si="308"/>
        <v>0</v>
      </c>
      <c r="AO1607" s="133">
        <f t="shared" si="309"/>
        <v>0</v>
      </c>
    </row>
    <row r="1608" spans="1:41" s="133" customFormat="1" ht="25.5">
      <c r="A1608" s="594">
        <v>1600</v>
      </c>
      <c r="B1608" s="605" t="s">
        <v>3380</v>
      </c>
      <c r="C1608" s="247" t="s">
        <v>3381</v>
      </c>
      <c r="D1608" s="247" t="s">
        <v>226</v>
      </c>
      <c r="E1608" s="795">
        <v>41361</v>
      </c>
      <c r="F1608" s="606">
        <v>9</v>
      </c>
      <c r="G1608" s="148"/>
      <c r="H1608" s="148"/>
      <c r="I1608" s="148"/>
      <c r="J1608" s="148"/>
      <c r="K1608" s="148"/>
      <c r="L1608" s="148"/>
      <c r="M1608" s="148"/>
      <c r="N1608" s="148"/>
      <c r="O1608" s="148"/>
      <c r="P1608" s="840"/>
      <c r="Q1608" s="439" t="s">
        <v>2653</v>
      </c>
      <c r="R1608" s="92" t="s">
        <v>68</v>
      </c>
      <c r="S1608" s="19"/>
      <c r="T1608" s="19">
        <v>1</v>
      </c>
      <c r="U1608" s="19"/>
      <c r="V1608" s="19"/>
      <c r="X1608" s="143"/>
      <c r="Y1608" s="144"/>
      <c r="AB1608" s="137">
        <f t="shared" si="298"/>
        <v>0</v>
      </c>
      <c r="AC1608" s="137">
        <f t="shared" si="299"/>
        <v>0</v>
      </c>
      <c r="AD1608" s="137">
        <f t="shared" si="300"/>
        <v>0</v>
      </c>
      <c r="AE1608" s="137">
        <f t="shared" si="301"/>
        <v>0</v>
      </c>
      <c r="AF1608" s="137">
        <f t="shared" si="302"/>
        <v>0</v>
      </c>
      <c r="AG1608" s="137">
        <f t="shared" si="303"/>
        <v>0</v>
      </c>
      <c r="AH1608" s="137">
        <f t="shared" si="304"/>
        <v>0</v>
      </c>
      <c r="AI1608" s="137">
        <f t="shared" si="305"/>
        <v>0</v>
      </c>
      <c r="AJ1608" s="137">
        <f t="shared" si="306"/>
        <v>0</v>
      </c>
      <c r="AK1608" s="137">
        <f t="shared" si="307"/>
        <v>0</v>
      </c>
      <c r="AL1608" s="145"/>
      <c r="AM1608" s="133">
        <f t="shared" si="308"/>
        <v>0</v>
      </c>
      <c r="AO1608" s="133">
        <f t="shared" si="309"/>
        <v>0</v>
      </c>
    </row>
    <row r="1609" spans="1:41" s="133" customFormat="1" ht="25.5">
      <c r="A1609" s="594">
        <v>1601</v>
      </c>
      <c r="B1609" s="605" t="s">
        <v>3382</v>
      </c>
      <c r="C1609" s="247" t="s">
        <v>3383</v>
      </c>
      <c r="D1609" s="247" t="s">
        <v>66</v>
      </c>
      <c r="E1609" s="795">
        <v>41661</v>
      </c>
      <c r="F1609" s="606">
        <v>40</v>
      </c>
      <c r="G1609" s="148"/>
      <c r="H1609" s="148"/>
      <c r="I1609" s="148"/>
      <c r="J1609" s="148"/>
      <c r="K1609" s="148"/>
      <c r="L1609" s="148"/>
      <c r="M1609" s="148"/>
      <c r="N1609" s="148"/>
      <c r="O1609" s="148" t="s">
        <v>37</v>
      </c>
      <c r="P1609" s="840"/>
      <c r="Q1609" s="439" t="s">
        <v>2653</v>
      </c>
      <c r="R1609" s="92" t="s">
        <v>67</v>
      </c>
      <c r="S1609" s="19"/>
      <c r="T1609" s="19">
        <v>1</v>
      </c>
      <c r="U1609" s="19"/>
      <c r="V1609" s="19"/>
      <c r="X1609" s="143"/>
      <c r="Y1609" s="144"/>
      <c r="AB1609" s="137">
        <f t="shared" si="298"/>
        <v>0</v>
      </c>
      <c r="AC1609" s="137">
        <f t="shared" si="299"/>
        <v>0</v>
      </c>
      <c r="AD1609" s="137">
        <f t="shared" si="300"/>
        <v>0</v>
      </c>
      <c r="AE1609" s="137">
        <f t="shared" si="301"/>
        <v>0</v>
      </c>
      <c r="AF1609" s="137">
        <f t="shared" si="302"/>
        <v>0</v>
      </c>
      <c r="AG1609" s="137">
        <f t="shared" si="303"/>
        <v>0</v>
      </c>
      <c r="AH1609" s="137">
        <f t="shared" si="304"/>
        <v>0</v>
      </c>
      <c r="AI1609" s="137">
        <f t="shared" si="305"/>
        <v>0</v>
      </c>
      <c r="AJ1609" s="137">
        <f t="shared" si="306"/>
        <v>1</v>
      </c>
      <c r="AK1609" s="137">
        <f t="shared" si="307"/>
        <v>0</v>
      </c>
      <c r="AL1609" s="145"/>
      <c r="AM1609" s="133">
        <f t="shared" si="308"/>
        <v>0</v>
      </c>
      <c r="AO1609" s="133">
        <f t="shared" si="309"/>
        <v>0</v>
      </c>
    </row>
    <row r="1610" spans="1:41" s="133" customFormat="1" ht="38.25">
      <c r="A1610" s="594">
        <v>1602</v>
      </c>
      <c r="B1610" s="605" t="s">
        <v>3384</v>
      </c>
      <c r="C1610" s="247" t="s">
        <v>3385</v>
      </c>
      <c r="D1610" s="247" t="s">
        <v>66</v>
      </c>
      <c r="E1610" s="795">
        <v>41661</v>
      </c>
      <c r="F1610" s="606">
        <v>25</v>
      </c>
      <c r="G1610" s="148"/>
      <c r="H1610" s="148"/>
      <c r="I1610" s="148"/>
      <c r="J1610" s="148"/>
      <c r="K1610" s="148"/>
      <c r="L1610" s="148"/>
      <c r="M1610" s="148"/>
      <c r="N1610" s="148"/>
      <c r="O1610" s="148"/>
      <c r="P1610" s="840"/>
      <c r="Q1610" s="439" t="s">
        <v>2653</v>
      </c>
      <c r="R1610" s="92" t="s">
        <v>67</v>
      </c>
      <c r="S1610" s="19"/>
      <c r="T1610" s="19">
        <v>1</v>
      </c>
      <c r="U1610" s="19"/>
      <c r="V1610" s="19"/>
      <c r="X1610" s="143"/>
      <c r="Y1610" s="144"/>
      <c r="AB1610" s="137">
        <f t="shared" ref="AB1610:AB1673" si="310">IF(ISBLANK(G1610),0,1)</f>
        <v>0</v>
      </c>
      <c r="AC1610" s="137">
        <f t="shared" ref="AC1610:AC1673" si="311">IF(ISBLANK(H1610),0,1)</f>
        <v>0</v>
      </c>
      <c r="AD1610" s="137">
        <f t="shared" ref="AD1610:AD1673" si="312">IF(ISBLANK(I1610),0,1)</f>
        <v>0</v>
      </c>
      <c r="AE1610" s="137">
        <f t="shared" ref="AE1610:AE1673" si="313">IF(ISBLANK(J1610),0,1)</f>
        <v>0</v>
      </c>
      <c r="AF1610" s="137">
        <f t="shared" ref="AF1610:AF1673" si="314">IF(ISBLANK(K1610),0,1)</f>
        <v>0</v>
      </c>
      <c r="AG1610" s="137">
        <f t="shared" ref="AG1610:AG1673" si="315">IF(ISBLANK(L1610),0,1)</f>
        <v>0</v>
      </c>
      <c r="AH1610" s="137">
        <f t="shared" ref="AH1610:AH1673" si="316">IF(ISBLANK(M1610),0,1)</f>
        <v>0</v>
      </c>
      <c r="AI1610" s="137">
        <f t="shared" ref="AI1610:AI1673" si="317">IF(ISBLANK(N1610),0,1)</f>
        <v>0</v>
      </c>
      <c r="AJ1610" s="137">
        <f t="shared" ref="AJ1610:AJ1673" si="318">IF(ISBLANK(O1610),0,1)</f>
        <v>0</v>
      </c>
      <c r="AK1610" s="137">
        <f t="shared" ref="AK1610:AK1673" si="319">IF(ISBLANK(P1610),0,1)</f>
        <v>0</v>
      </c>
      <c r="AL1610" s="145"/>
      <c r="AM1610" s="133">
        <f t="shared" ref="AM1610:AM1673" si="320">+W1610+X1610+Y1610+Z1610+AA1610+AL1610</f>
        <v>0</v>
      </c>
      <c r="AO1610" s="133">
        <f t="shared" ref="AO1610:AO1673" si="321">+IF(AM1610=0,AK1610,0)</f>
        <v>0</v>
      </c>
    </row>
    <row r="1611" spans="1:41" s="133" customFormat="1" ht="38.25">
      <c r="A1611" s="594">
        <v>1603</v>
      </c>
      <c r="B1611" s="605" t="s">
        <v>3386</v>
      </c>
      <c r="C1611" s="247" t="s">
        <v>3387</v>
      </c>
      <c r="D1611" s="247" t="s">
        <v>3388</v>
      </c>
      <c r="E1611" s="795">
        <v>41903</v>
      </c>
      <c r="F1611" s="606">
        <v>8</v>
      </c>
      <c r="G1611" s="148" t="s">
        <v>37</v>
      </c>
      <c r="H1611" s="148"/>
      <c r="I1611" s="148"/>
      <c r="J1611" s="148"/>
      <c r="K1611" s="148"/>
      <c r="L1611" s="148"/>
      <c r="M1611" s="148"/>
      <c r="N1611" s="148"/>
      <c r="O1611" s="148" t="s">
        <v>37</v>
      </c>
      <c r="P1611" s="840"/>
      <c r="Q1611" s="439" t="s">
        <v>2653</v>
      </c>
      <c r="R1611" s="92" t="s">
        <v>67</v>
      </c>
      <c r="S1611" s="19"/>
      <c r="T1611" s="19">
        <v>1</v>
      </c>
      <c r="U1611" s="19"/>
      <c r="V1611" s="19"/>
      <c r="X1611" s="143"/>
      <c r="Y1611" s="144"/>
      <c r="AB1611" s="137">
        <f t="shared" si="310"/>
        <v>1</v>
      </c>
      <c r="AC1611" s="137">
        <f t="shared" si="311"/>
        <v>0</v>
      </c>
      <c r="AD1611" s="137">
        <f t="shared" si="312"/>
        <v>0</v>
      </c>
      <c r="AE1611" s="137">
        <f t="shared" si="313"/>
        <v>0</v>
      </c>
      <c r="AF1611" s="137">
        <f t="shared" si="314"/>
        <v>0</v>
      </c>
      <c r="AG1611" s="137">
        <f t="shared" si="315"/>
        <v>0</v>
      </c>
      <c r="AH1611" s="137">
        <f t="shared" si="316"/>
        <v>0</v>
      </c>
      <c r="AI1611" s="137">
        <f t="shared" si="317"/>
        <v>0</v>
      </c>
      <c r="AJ1611" s="137">
        <f t="shared" si="318"/>
        <v>1</v>
      </c>
      <c r="AK1611" s="137">
        <f t="shared" si="319"/>
        <v>0</v>
      </c>
      <c r="AL1611" s="145"/>
      <c r="AM1611" s="133">
        <f t="shared" si="320"/>
        <v>0</v>
      </c>
      <c r="AO1611" s="133">
        <f t="shared" si="321"/>
        <v>0</v>
      </c>
    </row>
    <row r="1612" spans="1:41" s="133" customFormat="1" ht="25.5">
      <c r="A1612" s="594">
        <v>1604</v>
      </c>
      <c r="B1612" s="605" t="s">
        <v>3389</v>
      </c>
      <c r="C1612" s="247" t="s">
        <v>3372</v>
      </c>
      <c r="D1612" s="247" t="s">
        <v>3390</v>
      </c>
      <c r="E1612" s="795">
        <v>42009</v>
      </c>
      <c r="F1612" s="606">
        <v>8</v>
      </c>
      <c r="G1612" s="148" t="s">
        <v>37</v>
      </c>
      <c r="H1612" s="148" t="s">
        <v>37</v>
      </c>
      <c r="I1612" s="148"/>
      <c r="J1612" s="148"/>
      <c r="K1612" s="148"/>
      <c r="L1612" s="148"/>
      <c r="M1612" s="148"/>
      <c r="N1612" s="148"/>
      <c r="O1612" s="148" t="s">
        <v>37</v>
      </c>
      <c r="P1612" s="840"/>
      <c r="Q1612" s="439" t="s">
        <v>2653</v>
      </c>
      <c r="R1612" s="92" t="s">
        <v>68</v>
      </c>
      <c r="S1612" s="19"/>
      <c r="T1612" s="19">
        <v>1</v>
      </c>
      <c r="U1612" s="19"/>
      <c r="V1612" s="19"/>
      <c r="X1612" s="143"/>
      <c r="Y1612" s="144"/>
      <c r="AB1612" s="137">
        <f t="shared" si="310"/>
        <v>1</v>
      </c>
      <c r="AC1612" s="137">
        <f t="shared" si="311"/>
        <v>1</v>
      </c>
      <c r="AD1612" s="137">
        <f t="shared" si="312"/>
        <v>0</v>
      </c>
      <c r="AE1612" s="137">
        <f t="shared" si="313"/>
        <v>0</v>
      </c>
      <c r="AF1612" s="137">
        <f t="shared" si="314"/>
        <v>0</v>
      </c>
      <c r="AG1612" s="137">
        <f t="shared" si="315"/>
        <v>0</v>
      </c>
      <c r="AH1612" s="137">
        <f t="shared" si="316"/>
        <v>0</v>
      </c>
      <c r="AI1612" s="137">
        <f t="shared" si="317"/>
        <v>0</v>
      </c>
      <c r="AJ1612" s="137">
        <f t="shared" si="318"/>
        <v>1</v>
      </c>
      <c r="AK1612" s="137">
        <f t="shared" si="319"/>
        <v>0</v>
      </c>
      <c r="AL1612" s="145"/>
      <c r="AM1612" s="133">
        <f t="shared" si="320"/>
        <v>0</v>
      </c>
      <c r="AO1612" s="133">
        <f t="shared" si="321"/>
        <v>0</v>
      </c>
    </row>
    <row r="1613" spans="1:41" s="133" customFormat="1" ht="25.5">
      <c r="A1613" s="594">
        <v>1605</v>
      </c>
      <c r="B1613" s="380" t="s">
        <v>3391</v>
      </c>
      <c r="C1613" s="247" t="s">
        <v>3392</v>
      </c>
      <c r="D1613" s="247" t="s">
        <v>609</v>
      </c>
      <c r="E1613" s="798">
        <v>37322</v>
      </c>
      <c r="F1613" s="292">
        <v>11</v>
      </c>
      <c r="G1613" s="97" t="s">
        <v>37</v>
      </c>
      <c r="H1613" s="97" t="s">
        <v>37</v>
      </c>
      <c r="I1613" s="98" t="s">
        <v>37</v>
      </c>
      <c r="J1613" s="98"/>
      <c r="K1613" s="98" t="s">
        <v>37</v>
      </c>
      <c r="L1613" s="98"/>
      <c r="M1613" s="98"/>
      <c r="N1613" s="98"/>
      <c r="O1613" s="98"/>
      <c r="P1613" s="840"/>
      <c r="Q1613" s="439" t="s">
        <v>2653</v>
      </c>
      <c r="R1613" s="92" t="s">
        <v>68</v>
      </c>
      <c r="S1613" s="19"/>
      <c r="T1613" s="19"/>
      <c r="U1613" s="19"/>
      <c r="V1613" s="19">
        <v>1</v>
      </c>
      <c r="X1613" s="143"/>
      <c r="Y1613" s="144"/>
      <c r="AB1613" s="137">
        <f t="shared" si="310"/>
        <v>1</v>
      </c>
      <c r="AC1613" s="137">
        <f t="shared" si="311"/>
        <v>1</v>
      </c>
      <c r="AD1613" s="137">
        <f t="shared" si="312"/>
        <v>1</v>
      </c>
      <c r="AE1613" s="137">
        <f t="shared" si="313"/>
        <v>0</v>
      </c>
      <c r="AF1613" s="137">
        <f t="shared" si="314"/>
        <v>1</v>
      </c>
      <c r="AG1613" s="137">
        <f t="shared" si="315"/>
        <v>0</v>
      </c>
      <c r="AH1613" s="137">
        <f t="shared" si="316"/>
        <v>0</v>
      </c>
      <c r="AI1613" s="137">
        <f t="shared" si="317"/>
        <v>0</v>
      </c>
      <c r="AJ1613" s="137">
        <f t="shared" si="318"/>
        <v>0</v>
      </c>
      <c r="AK1613" s="137">
        <f t="shared" si="319"/>
        <v>0</v>
      </c>
      <c r="AL1613" s="145"/>
      <c r="AM1613" s="133">
        <f t="shared" si="320"/>
        <v>0</v>
      </c>
      <c r="AO1613" s="133">
        <f t="shared" si="321"/>
        <v>0</v>
      </c>
    </row>
    <row r="1614" spans="1:41" s="133" customFormat="1" ht="25.5">
      <c r="A1614" s="594">
        <v>1606</v>
      </c>
      <c r="B1614" s="380" t="s">
        <v>3393</v>
      </c>
      <c r="C1614" s="247" t="s">
        <v>3394</v>
      </c>
      <c r="D1614" s="247" t="s">
        <v>655</v>
      </c>
      <c r="E1614" s="798">
        <v>36314</v>
      </c>
      <c r="F1614" s="292">
        <v>7</v>
      </c>
      <c r="G1614" s="97" t="s">
        <v>37</v>
      </c>
      <c r="H1614" s="97"/>
      <c r="I1614" s="98"/>
      <c r="J1614" s="98"/>
      <c r="K1614" s="98" t="s">
        <v>37</v>
      </c>
      <c r="L1614" s="98"/>
      <c r="M1614" s="98"/>
      <c r="N1614" s="98"/>
      <c r="O1614" s="98"/>
      <c r="P1614" s="840"/>
      <c r="Q1614" s="439" t="s">
        <v>2653</v>
      </c>
      <c r="R1614" s="92" t="s">
        <v>68</v>
      </c>
      <c r="S1614" s="19"/>
      <c r="T1614" s="19"/>
      <c r="U1614" s="19"/>
      <c r="V1614" s="19">
        <v>1</v>
      </c>
      <c r="X1614" s="143"/>
      <c r="Y1614" s="144"/>
      <c r="AB1614" s="137">
        <f t="shared" si="310"/>
        <v>1</v>
      </c>
      <c r="AC1614" s="137">
        <f t="shared" si="311"/>
        <v>0</v>
      </c>
      <c r="AD1614" s="137">
        <f t="shared" si="312"/>
        <v>0</v>
      </c>
      <c r="AE1614" s="137">
        <f t="shared" si="313"/>
        <v>0</v>
      </c>
      <c r="AF1614" s="137">
        <f t="shared" si="314"/>
        <v>1</v>
      </c>
      <c r="AG1614" s="137">
        <f t="shared" si="315"/>
        <v>0</v>
      </c>
      <c r="AH1614" s="137">
        <f t="shared" si="316"/>
        <v>0</v>
      </c>
      <c r="AI1614" s="137">
        <f t="shared" si="317"/>
        <v>0</v>
      </c>
      <c r="AJ1614" s="137">
        <f t="shared" si="318"/>
        <v>0</v>
      </c>
      <c r="AK1614" s="137">
        <f t="shared" si="319"/>
        <v>0</v>
      </c>
      <c r="AL1614" s="145"/>
      <c r="AM1614" s="133">
        <f t="shared" si="320"/>
        <v>0</v>
      </c>
      <c r="AO1614" s="133">
        <f t="shared" si="321"/>
        <v>0</v>
      </c>
    </row>
    <row r="1615" spans="1:41" s="133" customFormat="1" ht="25.5">
      <c r="A1615" s="594">
        <v>1607</v>
      </c>
      <c r="B1615" s="380" t="s">
        <v>3395</v>
      </c>
      <c r="C1615" s="247" t="s">
        <v>3396</v>
      </c>
      <c r="D1615" s="247" t="s">
        <v>609</v>
      </c>
      <c r="E1615" s="798">
        <v>37371</v>
      </c>
      <c r="F1615" s="292">
        <v>12</v>
      </c>
      <c r="G1615" s="97" t="s">
        <v>37</v>
      </c>
      <c r="H1615" s="97"/>
      <c r="I1615" s="98" t="s">
        <v>37</v>
      </c>
      <c r="J1615" s="98"/>
      <c r="K1615" s="98" t="s">
        <v>37</v>
      </c>
      <c r="L1615" s="98"/>
      <c r="M1615" s="98"/>
      <c r="N1615" s="98"/>
      <c r="O1615" s="98"/>
      <c r="P1615" s="840"/>
      <c r="Q1615" s="439" t="s">
        <v>2653</v>
      </c>
      <c r="R1615" s="92" t="s">
        <v>68</v>
      </c>
      <c r="S1615" s="19"/>
      <c r="T1615" s="19"/>
      <c r="U1615" s="19"/>
      <c r="V1615" s="19">
        <v>1</v>
      </c>
      <c r="X1615" s="143"/>
      <c r="Y1615" s="144"/>
      <c r="AB1615" s="137">
        <f t="shared" si="310"/>
        <v>1</v>
      </c>
      <c r="AC1615" s="137">
        <f t="shared" si="311"/>
        <v>0</v>
      </c>
      <c r="AD1615" s="137">
        <f t="shared" si="312"/>
        <v>1</v>
      </c>
      <c r="AE1615" s="137">
        <f t="shared" si="313"/>
        <v>0</v>
      </c>
      <c r="AF1615" s="137">
        <f t="shared" si="314"/>
        <v>1</v>
      </c>
      <c r="AG1615" s="137">
        <f t="shared" si="315"/>
        <v>0</v>
      </c>
      <c r="AH1615" s="137">
        <f t="shared" si="316"/>
        <v>0</v>
      </c>
      <c r="AI1615" s="137">
        <f t="shared" si="317"/>
        <v>0</v>
      </c>
      <c r="AJ1615" s="137">
        <f t="shared" si="318"/>
        <v>0</v>
      </c>
      <c r="AK1615" s="137">
        <f t="shared" si="319"/>
        <v>0</v>
      </c>
      <c r="AL1615" s="145"/>
      <c r="AM1615" s="133">
        <f t="shared" si="320"/>
        <v>0</v>
      </c>
      <c r="AO1615" s="133">
        <f t="shared" si="321"/>
        <v>0</v>
      </c>
    </row>
    <row r="1616" spans="1:41" s="133" customFormat="1" ht="25.5">
      <c r="A1616" s="594">
        <v>1608</v>
      </c>
      <c r="B1616" s="380" t="s">
        <v>3397</v>
      </c>
      <c r="C1616" s="247" t="s">
        <v>3398</v>
      </c>
      <c r="D1616" s="247" t="s">
        <v>655</v>
      </c>
      <c r="E1616" s="798">
        <v>37508</v>
      </c>
      <c r="F1616" s="292">
        <v>14</v>
      </c>
      <c r="G1616" s="97" t="s">
        <v>37</v>
      </c>
      <c r="H1616" s="97"/>
      <c r="I1616" s="98" t="s">
        <v>37</v>
      </c>
      <c r="J1616" s="98"/>
      <c r="K1616" s="98" t="s">
        <v>37</v>
      </c>
      <c r="L1616" s="98"/>
      <c r="M1616" s="98"/>
      <c r="N1616" s="98"/>
      <c r="O1616" s="98"/>
      <c r="P1616" s="840"/>
      <c r="Q1616" s="439" t="s">
        <v>2653</v>
      </c>
      <c r="R1616" s="92" t="s">
        <v>68</v>
      </c>
      <c r="S1616" s="19"/>
      <c r="T1616" s="19"/>
      <c r="U1616" s="19"/>
      <c r="V1616" s="19">
        <v>1</v>
      </c>
      <c r="X1616" s="143"/>
      <c r="Y1616" s="144"/>
      <c r="AB1616" s="137">
        <f t="shared" si="310"/>
        <v>1</v>
      </c>
      <c r="AC1616" s="137">
        <f t="shared" si="311"/>
        <v>0</v>
      </c>
      <c r="AD1616" s="137">
        <f t="shared" si="312"/>
        <v>1</v>
      </c>
      <c r="AE1616" s="137">
        <f t="shared" si="313"/>
        <v>0</v>
      </c>
      <c r="AF1616" s="137">
        <f t="shared" si="314"/>
        <v>1</v>
      </c>
      <c r="AG1616" s="137">
        <f t="shared" si="315"/>
        <v>0</v>
      </c>
      <c r="AH1616" s="137">
        <f t="shared" si="316"/>
        <v>0</v>
      </c>
      <c r="AI1616" s="137">
        <f t="shared" si="317"/>
        <v>0</v>
      </c>
      <c r="AJ1616" s="137">
        <f t="shared" si="318"/>
        <v>0</v>
      </c>
      <c r="AK1616" s="137">
        <f t="shared" si="319"/>
        <v>0</v>
      </c>
      <c r="AL1616" s="145"/>
      <c r="AM1616" s="133">
        <f t="shared" si="320"/>
        <v>0</v>
      </c>
      <c r="AO1616" s="133">
        <f t="shared" si="321"/>
        <v>0</v>
      </c>
    </row>
    <row r="1617" spans="1:41" s="133" customFormat="1" ht="25.5">
      <c r="A1617" s="594">
        <v>1609</v>
      </c>
      <c r="B1617" s="380" t="s">
        <v>3399</v>
      </c>
      <c r="C1617" s="247" t="s">
        <v>3400</v>
      </c>
      <c r="D1617" s="247" t="s">
        <v>609</v>
      </c>
      <c r="E1617" s="798">
        <v>36836</v>
      </c>
      <c r="F1617" s="292">
        <v>10</v>
      </c>
      <c r="G1617" s="97" t="s">
        <v>37</v>
      </c>
      <c r="H1617" s="97"/>
      <c r="I1617" s="98"/>
      <c r="J1617" s="98"/>
      <c r="K1617" s="98" t="s">
        <v>37</v>
      </c>
      <c r="L1617" s="98"/>
      <c r="M1617" s="98"/>
      <c r="N1617" s="98"/>
      <c r="O1617" s="98"/>
      <c r="P1617" s="840"/>
      <c r="Q1617" s="439" t="s">
        <v>2653</v>
      </c>
      <c r="R1617" s="92" t="s">
        <v>68</v>
      </c>
      <c r="S1617" s="19"/>
      <c r="T1617" s="19"/>
      <c r="U1617" s="19"/>
      <c r="V1617" s="19">
        <v>1</v>
      </c>
      <c r="X1617" s="143"/>
      <c r="Y1617" s="144"/>
      <c r="AB1617" s="137">
        <f t="shared" si="310"/>
        <v>1</v>
      </c>
      <c r="AC1617" s="137">
        <f t="shared" si="311"/>
        <v>0</v>
      </c>
      <c r="AD1617" s="137">
        <f t="shared" si="312"/>
        <v>0</v>
      </c>
      <c r="AE1617" s="137">
        <f t="shared" si="313"/>
        <v>0</v>
      </c>
      <c r="AF1617" s="137">
        <f t="shared" si="314"/>
        <v>1</v>
      </c>
      <c r="AG1617" s="137">
        <f t="shared" si="315"/>
        <v>0</v>
      </c>
      <c r="AH1617" s="137">
        <f t="shared" si="316"/>
        <v>0</v>
      </c>
      <c r="AI1617" s="137">
        <f t="shared" si="317"/>
        <v>0</v>
      </c>
      <c r="AJ1617" s="137">
        <f t="shared" si="318"/>
        <v>0</v>
      </c>
      <c r="AK1617" s="137">
        <f t="shared" si="319"/>
        <v>0</v>
      </c>
      <c r="AL1617" s="145"/>
      <c r="AM1617" s="133">
        <f t="shared" si="320"/>
        <v>0</v>
      </c>
      <c r="AO1617" s="133">
        <f t="shared" si="321"/>
        <v>0</v>
      </c>
    </row>
    <row r="1618" spans="1:41" s="133" customFormat="1" ht="25.5">
      <c r="A1618" s="594">
        <v>1610</v>
      </c>
      <c r="B1618" s="380" t="s">
        <v>3401</v>
      </c>
      <c r="C1618" s="247" t="s">
        <v>3392</v>
      </c>
      <c r="D1618" s="247" t="s">
        <v>655</v>
      </c>
      <c r="E1618" s="798">
        <v>37658</v>
      </c>
      <c r="F1618" s="292">
        <v>20</v>
      </c>
      <c r="G1618" s="97" t="s">
        <v>37</v>
      </c>
      <c r="H1618" s="97"/>
      <c r="I1618" s="98" t="s">
        <v>37</v>
      </c>
      <c r="J1618" s="98"/>
      <c r="K1618" s="98" t="s">
        <v>37</v>
      </c>
      <c r="L1618" s="98"/>
      <c r="M1618" s="98"/>
      <c r="N1618" s="98"/>
      <c r="O1618" s="98"/>
      <c r="P1618" s="840"/>
      <c r="Q1618" s="439" t="s">
        <v>2653</v>
      </c>
      <c r="R1618" s="92" t="s">
        <v>68</v>
      </c>
      <c r="S1618" s="19">
        <v>1</v>
      </c>
      <c r="T1618" s="19"/>
      <c r="U1618" s="19"/>
      <c r="V1618" s="19"/>
      <c r="X1618" s="143"/>
      <c r="Y1618" s="144"/>
      <c r="AB1618" s="137">
        <f t="shared" si="310"/>
        <v>1</v>
      </c>
      <c r="AC1618" s="137">
        <f t="shared" si="311"/>
        <v>0</v>
      </c>
      <c r="AD1618" s="137">
        <f t="shared" si="312"/>
        <v>1</v>
      </c>
      <c r="AE1618" s="137">
        <f t="shared" si="313"/>
        <v>0</v>
      </c>
      <c r="AF1618" s="137">
        <f t="shared" si="314"/>
        <v>1</v>
      </c>
      <c r="AG1618" s="137">
        <f t="shared" si="315"/>
        <v>0</v>
      </c>
      <c r="AH1618" s="137">
        <f t="shared" si="316"/>
        <v>0</v>
      </c>
      <c r="AI1618" s="137">
        <f t="shared" si="317"/>
        <v>0</v>
      </c>
      <c r="AJ1618" s="137">
        <f t="shared" si="318"/>
        <v>0</v>
      </c>
      <c r="AK1618" s="137">
        <f t="shared" si="319"/>
        <v>0</v>
      </c>
      <c r="AL1618" s="145"/>
      <c r="AM1618" s="133">
        <f t="shared" si="320"/>
        <v>0</v>
      </c>
      <c r="AO1618" s="133">
        <f t="shared" si="321"/>
        <v>0</v>
      </c>
    </row>
    <row r="1619" spans="1:41" s="133" customFormat="1" ht="25.5">
      <c r="A1619" s="594">
        <v>1611</v>
      </c>
      <c r="B1619" s="380" t="s">
        <v>3402</v>
      </c>
      <c r="C1619" s="247" t="s">
        <v>3394</v>
      </c>
      <c r="D1619" s="247" t="s">
        <v>609</v>
      </c>
      <c r="E1619" s="798">
        <v>37991</v>
      </c>
      <c r="F1619" s="292">
        <v>9</v>
      </c>
      <c r="G1619" s="97" t="s">
        <v>37</v>
      </c>
      <c r="H1619" s="97"/>
      <c r="I1619" s="98" t="s">
        <v>37</v>
      </c>
      <c r="J1619" s="98"/>
      <c r="K1619" s="98" t="s">
        <v>37</v>
      </c>
      <c r="L1619" s="98"/>
      <c r="M1619" s="98"/>
      <c r="N1619" s="98"/>
      <c r="O1619" s="98"/>
      <c r="P1619" s="840"/>
      <c r="Q1619" s="439" t="s">
        <v>2653</v>
      </c>
      <c r="R1619" s="92" t="s">
        <v>68</v>
      </c>
      <c r="S1619" s="19">
        <v>1</v>
      </c>
      <c r="T1619" s="19"/>
      <c r="U1619" s="19"/>
      <c r="V1619" s="19"/>
      <c r="X1619" s="143"/>
      <c r="Y1619" s="144"/>
      <c r="AB1619" s="137">
        <f t="shared" si="310"/>
        <v>1</v>
      </c>
      <c r="AC1619" s="137">
        <f t="shared" si="311"/>
        <v>0</v>
      </c>
      <c r="AD1619" s="137">
        <f t="shared" si="312"/>
        <v>1</v>
      </c>
      <c r="AE1619" s="137">
        <f t="shared" si="313"/>
        <v>0</v>
      </c>
      <c r="AF1619" s="137">
        <f t="shared" si="314"/>
        <v>1</v>
      </c>
      <c r="AG1619" s="137">
        <f t="shared" si="315"/>
        <v>0</v>
      </c>
      <c r="AH1619" s="137">
        <f t="shared" si="316"/>
        <v>0</v>
      </c>
      <c r="AI1619" s="137">
        <f t="shared" si="317"/>
        <v>0</v>
      </c>
      <c r="AJ1619" s="137">
        <f t="shared" si="318"/>
        <v>0</v>
      </c>
      <c r="AK1619" s="137">
        <f t="shared" si="319"/>
        <v>0</v>
      </c>
      <c r="AL1619" s="145"/>
      <c r="AM1619" s="133">
        <f t="shared" si="320"/>
        <v>0</v>
      </c>
      <c r="AO1619" s="133">
        <f t="shared" si="321"/>
        <v>0</v>
      </c>
    </row>
    <row r="1620" spans="1:41" s="133" customFormat="1" ht="25.5">
      <c r="A1620" s="594">
        <v>1612</v>
      </c>
      <c r="B1620" s="380" t="s">
        <v>3403</v>
      </c>
      <c r="C1620" s="247" t="s">
        <v>3404</v>
      </c>
      <c r="D1620" s="247" t="s">
        <v>609</v>
      </c>
      <c r="E1620" s="798">
        <v>38141</v>
      </c>
      <c r="F1620" s="292">
        <v>10</v>
      </c>
      <c r="G1620" s="97" t="s">
        <v>37</v>
      </c>
      <c r="H1620" s="97"/>
      <c r="I1620" s="98" t="s">
        <v>37</v>
      </c>
      <c r="J1620" s="98"/>
      <c r="K1620" s="98" t="s">
        <v>37</v>
      </c>
      <c r="L1620" s="98"/>
      <c r="M1620" s="98"/>
      <c r="N1620" s="98"/>
      <c r="O1620" s="98"/>
      <c r="P1620" s="840"/>
      <c r="Q1620" s="439" t="s">
        <v>2653</v>
      </c>
      <c r="R1620" s="92" t="s">
        <v>68</v>
      </c>
      <c r="S1620" s="19">
        <v>1</v>
      </c>
      <c r="T1620" s="19"/>
      <c r="U1620" s="19"/>
      <c r="V1620" s="19"/>
      <c r="X1620" s="143"/>
      <c r="Y1620" s="144"/>
      <c r="AB1620" s="137">
        <f t="shared" si="310"/>
        <v>1</v>
      </c>
      <c r="AC1620" s="137">
        <f t="shared" si="311"/>
        <v>0</v>
      </c>
      <c r="AD1620" s="137">
        <f t="shared" si="312"/>
        <v>1</v>
      </c>
      <c r="AE1620" s="137">
        <f t="shared" si="313"/>
        <v>0</v>
      </c>
      <c r="AF1620" s="137">
        <f t="shared" si="314"/>
        <v>1</v>
      </c>
      <c r="AG1620" s="137">
        <f t="shared" si="315"/>
        <v>0</v>
      </c>
      <c r="AH1620" s="137">
        <f t="shared" si="316"/>
        <v>0</v>
      </c>
      <c r="AI1620" s="137">
        <f t="shared" si="317"/>
        <v>0</v>
      </c>
      <c r="AJ1620" s="137">
        <f t="shared" si="318"/>
        <v>0</v>
      </c>
      <c r="AK1620" s="137">
        <f t="shared" si="319"/>
        <v>0</v>
      </c>
      <c r="AL1620" s="145"/>
      <c r="AM1620" s="133">
        <f t="shared" si="320"/>
        <v>0</v>
      </c>
      <c r="AO1620" s="133">
        <f t="shared" si="321"/>
        <v>0</v>
      </c>
    </row>
    <row r="1621" spans="1:41" s="133" customFormat="1" ht="25.5">
      <c r="A1621" s="594">
        <v>1613</v>
      </c>
      <c r="B1621" s="380" t="s">
        <v>3405</v>
      </c>
      <c r="C1621" s="247" t="s">
        <v>3406</v>
      </c>
      <c r="D1621" s="247" t="s">
        <v>609</v>
      </c>
      <c r="E1621" s="798">
        <v>38708</v>
      </c>
      <c r="F1621" s="292">
        <v>7</v>
      </c>
      <c r="G1621" s="97" t="s">
        <v>37</v>
      </c>
      <c r="H1621" s="97"/>
      <c r="I1621" s="98" t="s">
        <v>37</v>
      </c>
      <c r="J1621" s="98"/>
      <c r="K1621" s="98" t="s">
        <v>37</v>
      </c>
      <c r="L1621" s="98"/>
      <c r="M1621" s="98"/>
      <c r="N1621" s="98"/>
      <c r="O1621" s="98"/>
      <c r="P1621" s="840"/>
      <c r="Q1621" s="439" t="s">
        <v>2653</v>
      </c>
      <c r="R1621" s="92" t="s">
        <v>68</v>
      </c>
      <c r="S1621" s="19">
        <v>1</v>
      </c>
      <c r="T1621" s="19"/>
      <c r="U1621" s="19"/>
      <c r="V1621" s="19"/>
      <c r="X1621" s="143"/>
      <c r="Y1621" s="144"/>
      <c r="AB1621" s="137">
        <f t="shared" si="310"/>
        <v>1</v>
      </c>
      <c r="AC1621" s="137">
        <f t="shared" si="311"/>
        <v>0</v>
      </c>
      <c r="AD1621" s="137">
        <f t="shared" si="312"/>
        <v>1</v>
      </c>
      <c r="AE1621" s="137">
        <f t="shared" si="313"/>
        <v>0</v>
      </c>
      <c r="AF1621" s="137">
        <f t="shared" si="314"/>
        <v>1</v>
      </c>
      <c r="AG1621" s="137">
        <f t="shared" si="315"/>
        <v>0</v>
      </c>
      <c r="AH1621" s="137">
        <f t="shared" si="316"/>
        <v>0</v>
      </c>
      <c r="AI1621" s="137">
        <f t="shared" si="317"/>
        <v>0</v>
      </c>
      <c r="AJ1621" s="137">
        <f t="shared" si="318"/>
        <v>0</v>
      </c>
      <c r="AK1621" s="137">
        <f t="shared" si="319"/>
        <v>0</v>
      </c>
      <c r="AL1621" s="145"/>
      <c r="AM1621" s="133">
        <f t="shared" si="320"/>
        <v>0</v>
      </c>
      <c r="AO1621" s="133">
        <f t="shared" si="321"/>
        <v>0</v>
      </c>
    </row>
    <row r="1622" spans="1:41" s="133" customFormat="1" ht="25.5">
      <c r="A1622" s="594">
        <v>1614</v>
      </c>
      <c r="B1622" s="380" t="s">
        <v>3407</v>
      </c>
      <c r="C1622" s="247" t="s">
        <v>3400</v>
      </c>
      <c r="D1622" s="247" t="s">
        <v>66</v>
      </c>
      <c r="E1622" s="798">
        <v>38909</v>
      </c>
      <c r="F1622" s="292">
        <v>7</v>
      </c>
      <c r="G1622" s="97" t="s">
        <v>37</v>
      </c>
      <c r="H1622" s="97"/>
      <c r="I1622" s="98" t="s">
        <v>37</v>
      </c>
      <c r="J1622" s="98"/>
      <c r="K1622" s="98" t="s">
        <v>37</v>
      </c>
      <c r="L1622" s="98"/>
      <c r="M1622" s="98"/>
      <c r="N1622" s="98"/>
      <c r="O1622" s="98"/>
      <c r="P1622" s="840"/>
      <c r="Q1622" s="439" t="s">
        <v>2653</v>
      </c>
      <c r="R1622" s="92" t="s">
        <v>67</v>
      </c>
      <c r="S1622" s="19">
        <v>1</v>
      </c>
      <c r="T1622" s="19"/>
      <c r="U1622" s="19"/>
      <c r="V1622" s="19"/>
      <c r="X1622" s="143"/>
      <c r="Y1622" s="144"/>
      <c r="AB1622" s="137">
        <f t="shared" si="310"/>
        <v>1</v>
      </c>
      <c r="AC1622" s="137">
        <f t="shared" si="311"/>
        <v>0</v>
      </c>
      <c r="AD1622" s="137">
        <f t="shared" si="312"/>
        <v>1</v>
      </c>
      <c r="AE1622" s="137">
        <f t="shared" si="313"/>
        <v>0</v>
      </c>
      <c r="AF1622" s="137">
        <f t="shared" si="314"/>
        <v>1</v>
      </c>
      <c r="AG1622" s="137">
        <f t="shared" si="315"/>
        <v>0</v>
      </c>
      <c r="AH1622" s="137">
        <f t="shared" si="316"/>
        <v>0</v>
      </c>
      <c r="AI1622" s="137">
        <f t="shared" si="317"/>
        <v>0</v>
      </c>
      <c r="AJ1622" s="137">
        <f t="shared" si="318"/>
        <v>0</v>
      </c>
      <c r="AK1622" s="137">
        <f t="shared" si="319"/>
        <v>0</v>
      </c>
      <c r="AL1622" s="145"/>
      <c r="AM1622" s="133">
        <f t="shared" si="320"/>
        <v>0</v>
      </c>
      <c r="AO1622" s="133">
        <f t="shared" si="321"/>
        <v>0</v>
      </c>
    </row>
    <row r="1623" spans="1:41" s="133" customFormat="1" ht="25.5">
      <c r="A1623" s="594">
        <v>1615</v>
      </c>
      <c r="B1623" s="380" t="s">
        <v>3408</v>
      </c>
      <c r="C1623" s="247" t="s">
        <v>3400</v>
      </c>
      <c r="D1623" s="247" t="s">
        <v>655</v>
      </c>
      <c r="E1623" s="798">
        <v>39692</v>
      </c>
      <c r="F1623" s="292">
        <v>11</v>
      </c>
      <c r="G1623" s="97" t="s">
        <v>37</v>
      </c>
      <c r="H1623" s="97"/>
      <c r="I1623" s="98" t="s">
        <v>37</v>
      </c>
      <c r="J1623" s="98"/>
      <c r="K1623" s="98" t="s">
        <v>37</v>
      </c>
      <c r="L1623" s="98"/>
      <c r="M1623" s="98"/>
      <c r="N1623" s="98"/>
      <c r="O1623" s="98"/>
      <c r="P1623" s="840"/>
      <c r="Q1623" s="439" t="s">
        <v>2653</v>
      </c>
      <c r="R1623" s="92" t="s">
        <v>68</v>
      </c>
      <c r="S1623" s="19">
        <v>1</v>
      </c>
      <c r="T1623" s="19"/>
      <c r="U1623" s="19"/>
      <c r="V1623" s="19"/>
      <c r="X1623" s="143"/>
      <c r="Y1623" s="144"/>
      <c r="AB1623" s="137">
        <f t="shared" si="310"/>
        <v>1</v>
      </c>
      <c r="AC1623" s="137">
        <f t="shared" si="311"/>
        <v>0</v>
      </c>
      <c r="AD1623" s="137">
        <f t="shared" si="312"/>
        <v>1</v>
      </c>
      <c r="AE1623" s="137">
        <f t="shared" si="313"/>
        <v>0</v>
      </c>
      <c r="AF1623" s="137">
        <f t="shared" si="314"/>
        <v>1</v>
      </c>
      <c r="AG1623" s="137">
        <f t="shared" si="315"/>
        <v>0</v>
      </c>
      <c r="AH1623" s="137">
        <f t="shared" si="316"/>
        <v>0</v>
      </c>
      <c r="AI1623" s="137">
        <f t="shared" si="317"/>
        <v>0</v>
      </c>
      <c r="AJ1623" s="137">
        <f t="shared" si="318"/>
        <v>0</v>
      </c>
      <c r="AK1623" s="137">
        <f t="shared" si="319"/>
        <v>0</v>
      </c>
      <c r="AL1623" s="145"/>
      <c r="AM1623" s="133">
        <f t="shared" si="320"/>
        <v>0</v>
      </c>
      <c r="AO1623" s="133">
        <f t="shared" si="321"/>
        <v>0</v>
      </c>
    </row>
    <row r="1624" spans="1:41" s="133" customFormat="1" ht="25.5">
      <c r="A1624" s="594">
        <v>1616</v>
      </c>
      <c r="B1624" s="380" t="s">
        <v>3409</v>
      </c>
      <c r="C1624" s="247" t="s">
        <v>3410</v>
      </c>
      <c r="D1624" s="247" t="s">
        <v>3411</v>
      </c>
      <c r="E1624" s="798">
        <v>39723</v>
      </c>
      <c r="F1624" s="292">
        <v>7</v>
      </c>
      <c r="G1624" s="97" t="s">
        <v>37</v>
      </c>
      <c r="H1624" s="97"/>
      <c r="I1624" s="98" t="s">
        <v>37</v>
      </c>
      <c r="J1624" s="98"/>
      <c r="K1624" s="98" t="s">
        <v>37</v>
      </c>
      <c r="L1624" s="98"/>
      <c r="M1624" s="98"/>
      <c r="N1624" s="98"/>
      <c r="O1624" s="98"/>
      <c r="P1624" s="840"/>
      <c r="Q1624" s="439" t="s">
        <v>2653</v>
      </c>
      <c r="R1624" s="92" t="s">
        <v>68</v>
      </c>
      <c r="S1624" s="19">
        <v>1</v>
      </c>
      <c r="T1624" s="19"/>
      <c r="U1624" s="19"/>
      <c r="V1624" s="19"/>
      <c r="X1624" s="143"/>
      <c r="Y1624" s="144"/>
      <c r="AB1624" s="137">
        <f t="shared" si="310"/>
        <v>1</v>
      </c>
      <c r="AC1624" s="137">
        <f t="shared" si="311"/>
        <v>0</v>
      </c>
      <c r="AD1624" s="137">
        <f t="shared" si="312"/>
        <v>1</v>
      </c>
      <c r="AE1624" s="137">
        <f t="shared" si="313"/>
        <v>0</v>
      </c>
      <c r="AF1624" s="137">
        <f t="shared" si="314"/>
        <v>1</v>
      </c>
      <c r="AG1624" s="137">
        <f t="shared" si="315"/>
        <v>0</v>
      </c>
      <c r="AH1624" s="137">
        <f t="shared" si="316"/>
        <v>0</v>
      </c>
      <c r="AI1624" s="137">
        <f t="shared" si="317"/>
        <v>0</v>
      </c>
      <c r="AJ1624" s="137">
        <f t="shared" si="318"/>
        <v>0</v>
      </c>
      <c r="AK1624" s="137">
        <f t="shared" si="319"/>
        <v>0</v>
      </c>
      <c r="AL1624" s="145"/>
      <c r="AM1624" s="133">
        <f t="shared" si="320"/>
        <v>0</v>
      </c>
      <c r="AO1624" s="133">
        <f t="shared" si="321"/>
        <v>0</v>
      </c>
    </row>
    <row r="1625" spans="1:41" s="133" customFormat="1" ht="25.5">
      <c r="A1625" s="594">
        <v>1617</v>
      </c>
      <c r="B1625" s="380" t="s">
        <v>3412</v>
      </c>
      <c r="C1625" s="247" t="s">
        <v>3410</v>
      </c>
      <c r="D1625" s="247" t="s">
        <v>655</v>
      </c>
      <c r="E1625" s="798">
        <v>39069</v>
      </c>
      <c r="F1625" s="292">
        <v>7</v>
      </c>
      <c r="G1625" s="97" t="s">
        <v>37</v>
      </c>
      <c r="H1625" s="97"/>
      <c r="I1625" s="98" t="s">
        <v>37</v>
      </c>
      <c r="J1625" s="98"/>
      <c r="K1625" s="98" t="s">
        <v>37</v>
      </c>
      <c r="L1625" s="98"/>
      <c r="M1625" s="98"/>
      <c r="N1625" s="98"/>
      <c r="O1625" s="98"/>
      <c r="P1625" s="840"/>
      <c r="Q1625" s="439" t="s">
        <v>2653</v>
      </c>
      <c r="R1625" s="92" t="s">
        <v>68</v>
      </c>
      <c r="S1625" s="19">
        <v>1</v>
      </c>
      <c r="T1625" s="19"/>
      <c r="U1625" s="19"/>
      <c r="V1625" s="19"/>
      <c r="X1625" s="143"/>
      <c r="Y1625" s="144"/>
      <c r="AB1625" s="137">
        <f t="shared" si="310"/>
        <v>1</v>
      </c>
      <c r="AC1625" s="137">
        <f t="shared" si="311"/>
        <v>0</v>
      </c>
      <c r="AD1625" s="137">
        <f t="shared" si="312"/>
        <v>1</v>
      </c>
      <c r="AE1625" s="137">
        <f t="shared" si="313"/>
        <v>0</v>
      </c>
      <c r="AF1625" s="137">
        <f t="shared" si="314"/>
        <v>1</v>
      </c>
      <c r="AG1625" s="137">
        <f t="shared" si="315"/>
        <v>0</v>
      </c>
      <c r="AH1625" s="137">
        <f t="shared" si="316"/>
        <v>0</v>
      </c>
      <c r="AI1625" s="137">
        <f t="shared" si="317"/>
        <v>0</v>
      </c>
      <c r="AJ1625" s="137">
        <f t="shared" si="318"/>
        <v>0</v>
      </c>
      <c r="AK1625" s="137">
        <f t="shared" si="319"/>
        <v>0</v>
      </c>
      <c r="AL1625" s="145"/>
      <c r="AM1625" s="133">
        <f t="shared" si="320"/>
        <v>0</v>
      </c>
      <c r="AO1625" s="133">
        <f t="shared" si="321"/>
        <v>0</v>
      </c>
    </row>
    <row r="1626" spans="1:41" s="133" customFormat="1" ht="25.5">
      <c r="A1626" s="594">
        <v>1618</v>
      </c>
      <c r="B1626" s="380" t="s">
        <v>3413</v>
      </c>
      <c r="C1626" s="247" t="s">
        <v>3414</v>
      </c>
      <c r="D1626" s="247" t="s">
        <v>609</v>
      </c>
      <c r="E1626" s="798">
        <v>40057</v>
      </c>
      <c r="F1626" s="292">
        <v>7</v>
      </c>
      <c r="G1626" s="97" t="s">
        <v>37</v>
      </c>
      <c r="H1626" s="97"/>
      <c r="I1626" s="98" t="s">
        <v>37</v>
      </c>
      <c r="J1626" s="98"/>
      <c r="K1626" s="98" t="s">
        <v>37</v>
      </c>
      <c r="L1626" s="98"/>
      <c r="M1626" s="98"/>
      <c r="N1626" s="98"/>
      <c r="O1626" s="98"/>
      <c r="P1626" s="840"/>
      <c r="Q1626" s="439" t="s">
        <v>2653</v>
      </c>
      <c r="R1626" s="92" t="s">
        <v>68</v>
      </c>
      <c r="S1626" s="19">
        <v>1</v>
      </c>
      <c r="T1626" s="19"/>
      <c r="U1626" s="19"/>
      <c r="V1626" s="19"/>
      <c r="X1626" s="143"/>
      <c r="Y1626" s="144"/>
      <c r="AB1626" s="137">
        <f t="shared" si="310"/>
        <v>1</v>
      </c>
      <c r="AC1626" s="137">
        <f t="shared" si="311"/>
        <v>0</v>
      </c>
      <c r="AD1626" s="137">
        <f t="shared" si="312"/>
        <v>1</v>
      </c>
      <c r="AE1626" s="137">
        <f t="shared" si="313"/>
        <v>0</v>
      </c>
      <c r="AF1626" s="137">
        <f t="shared" si="314"/>
        <v>1</v>
      </c>
      <c r="AG1626" s="137">
        <f t="shared" si="315"/>
        <v>0</v>
      </c>
      <c r="AH1626" s="137">
        <f t="shared" si="316"/>
        <v>0</v>
      </c>
      <c r="AI1626" s="137">
        <f t="shared" si="317"/>
        <v>0</v>
      </c>
      <c r="AJ1626" s="137">
        <f t="shared" si="318"/>
        <v>0</v>
      </c>
      <c r="AK1626" s="137">
        <f t="shared" si="319"/>
        <v>0</v>
      </c>
      <c r="AL1626" s="145"/>
      <c r="AM1626" s="133">
        <f t="shared" si="320"/>
        <v>0</v>
      </c>
      <c r="AO1626" s="133">
        <f t="shared" si="321"/>
        <v>0</v>
      </c>
    </row>
    <row r="1627" spans="1:41" s="133" customFormat="1" ht="25.5">
      <c r="A1627" s="594">
        <v>1619</v>
      </c>
      <c r="B1627" s="380" t="s">
        <v>3415</v>
      </c>
      <c r="C1627" s="247" t="s">
        <v>3406</v>
      </c>
      <c r="D1627" s="247" t="s">
        <v>1013</v>
      </c>
      <c r="E1627" s="798">
        <v>40105</v>
      </c>
      <c r="F1627" s="292">
        <v>12</v>
      </c>
      <c r="G1627" s="97" t="s">
        <v>37</v>
      </c>
      <c r="H1627" s="97"/>
      <c r="I1627" s="98"/>
      <c r="J1627" s="98"/>
      <c r="K1627" s="98"/>
      <c r="L1627" s="98"/>
      <c r="M1627" s="98"/>
      <c r="N1627" s="98"/>
      <c r="O1627" s="98"/>
      <c r="P1627" s="840"/>
      <c r="Q1627" s="439" t="s">
        <v>2653</v>
      </c>
      <c r="R1627" s="92" t="s">
        <v>68</v>
      </c>
      <c r="S1627" s="19">
        <v>1</v>
      </c>
      <c r="T1627" s="19"/>
      <c r="U1627" s="19"/>
      <c r="V1627" s="19"/>
      <c r="X1627" s="143"/>
      <c r="Y1627" s="144"/>
      <c r="AB1627" s="137">
        <f t="shared" si="310"/>
        <v>1</v>
      </c>
      <c r="AC1627" s="137">
        <f t="shared" si="311"/>
        <v>0</v>
      </c>
      <c r="AD1627" s="137">
        <f t="shared" si="312"/>
        <v>0</v>
      </c>
      <c r="AE1627" s="137">
        <f t="shared" si="313"/>
        <v>0</v>
      </c>
      <c r="AF1627" s="137">
        <f t="shared" si="314"/>
        <v>0</v>
      </c>
      <c r="AG1627" s="137">
        <f t="shared" si="315"/>
        <v>0</v>
      </c>
      <c r="AH1627" s="137">
        <f t="shared" si="316"/>
        <v>0</v>
      </c>
      <c r="AI1627" s="137">
        <f t="shared" si="317"/>
        <v>0</v>
      </c>
      <c r="AJ1627" s="137">
        <f t="shared" si="318"/>
        <v>0</v>
      </c>
      <c r="AK1627" s="137">
        <f t="shared" si="319"/>
        <v>0</v>
      </c>
      <c r="AL1627" s="145"/>
      <c r="AM1627" s="133">
        <f t="shared" si="320"/>
        <v>0</v>
      </c>
      <c r="AO1627" s="133">
        <f t="shared" si="321"/>
        <v>0</v>
      </c>
    </row>
    <row r="1628" spans="1:41" s="133" customFormat="1" ht="25.5">
      <c r="A1628" s="594">
        <v>1620</v>
      </c>
      <c r="B1628" s="380" t="s">
        <v>3416</v>
      </c>
      <c r="C1628" s="247" t="s">
        <v>3417</v>
      </c>
      <c r="D1628" s="247" t="s">
        <v>609</v>
      </c>
      <c r="E1628" s="798">
        <v>35996</v>
      </c>
      <c r="F1628" s="292">
        <v>10</v>
      </c>
      <c r="G1628" s="97" t="s">
        <v>37</v>
      </c>
      <c r="H1628" s="97"/>
      <c r="I1628" s="98"/>
      <c r="J1628" s="98"/>
      <c r="K1628" s="98" t="s">
        <v>37</v>
      </c>
      <c r="L1628" s="98"/>
      <c r="M1628" s="98"/>
      <c r="N1628" s="98"/>
      <c r="O1628" s="98"/>
      <c r="P1628" s="840"/>
      <c r="Q1628" s="439" t="s">
        <v>2653</v>
      </c>
      <c r="R1628" s="92" t="s">
        <v>68</v>
      </c>
      <c r="S1628" s="19"/>
      <c r="T1628" s="19"/>
      <c r="U1628" s="19"/>
      <c r="V1628" s="19">
        <v>1</v>
      </c>
      <c r="X1628" s="143"/>
      <c r="Y1628" s="144"/>
      <c r="AB1628" s="137">
        <f t="shared" si="310"/>
        <v>1</v>
      </c>
      <c r="AC1628" s="137">
        <f t="shared" si="311"/>
        <v>0</v>
      </c>
      <c r="AD1628" s="137">
        <f t="shared" si="312"/>
        <v>0</v>
      </c>
      <c r="AE1628" s="137">
        <f t="shared" si="313"/>
        <v>0</v>
      </c>
      <c r="AF1628" s="137">
        <f t="shared" si="314"/>
        <v>1</v>
      </c>
      <c r="AG1628" s="137">
        <f t="shared" si="315"/>
        <v>0</v>
      </c>
      <c r="AH1628" s="137">
        <f t="shared" si="316"/>
        <v>0</v>
      </c>
      <c r="AI1628" s="137">
        <f t="shared" si="317"/>
        <v>0</v>
      </c>
      <c r="AJ1628" s="137">
        <f t="shared" si="318"/>
        <v>0</v>
      </c>
      <c r="AK1628" s="137">
        <f t="shared" si="319"/>
        <v>0</v>
      </c>
      <c r="AL1628" s="145"/>
      <c r="AM1628" s="133">
        <f t="shared" si="320"/>
        <v>0</v>
      </c>
      <c r="AO1628" s="133">
        <f t="shared" si="321"/>
        <v>0</v>
      </c>
    </row>
    <row r="1629" spans="1:41" s="133" customFormat="1" ht="25.5">
      <c r="A1629" s="594">
        <v>1621</v>
      </c>
      <c r="B1629" s="380" t="s">
        <v>3418</v>
      </c>
      <c r="C1629" s="247" t="s">
        <v>3400</v>
      </c>
      <c r="D1629" s="247" t="s">
        <v>79</v>
      </c>
      <c r="E1629" s="798">
        <v>37434</v>
      </c>
      <c r="F1629" s="292">
        <v>7</v>
      </c>
      <c r="G1629" s="97" t="s">
        <v>37</v>
      </c>
      <c r="H1629" s="97"/>
      <c r="I1629" s="98"/>
      <c r="J1629" s="98"/>
      <c r="K1629" s="98" t="s">
        <v>37</v>
      </c>
      <c r="L1629" s="98"/>
      <c r="M1629" s="98"/>
      <c r="N1629" s="98"/>
      <c r="O1629" s="98"/>
      <c r="P1629" s="840"/>
      <c r="Q1629" s="439" t="s">
        <v>2653</v>
      </c>
      <c r="R1629" s="92" t="s">
        <v>68</v>
      </c>
      <c r="S1629" s="19"/>
      <c r="T1629" s="19"/>
      <c r="U1629" s="19"/>
      <c r="V1629" s="19">
        <v>1</v>
      </c>
      <c r="X1629" s="143"/>
      <c r="Y1629" s="144"/>
      <c r="AB1629" s="137">
        <f t="shared" si="310"/>
        <v>1</v>
      </c>
      <c r="AC1629" s="137">
        <f t="shared" si="311"/>
        <v>0</v>
      </c>
      <c r="AD1629" s="137">
        <f t="shared" si="312"/>
        <v>0</v>
      </c>
      <c r="AE1629" s="137">
        <f t="shared" si="313"/>
        <v>0</v>
      </c>
      <c r="AF1629" s="137">
        <f t="shared" si="314"/>
        <v>1</v>
      </c>
      <c r="AG1629" s="137">
        <f t="shared" si="315"/>
        <v>0</v>
      </c>
      <c r="AH1629" s="137">
        <f t="shared" si="316"/>
        <v>0</v>
      </c>
      <c r="AI1629" s="137">
        <f t="shared" si="317"/>
        <v>0</v>
      </c>
      <c r="AJ1629" s="137">
        <f t="shared" si="318"/>
        <v>0</v>
      </c>
      <c r="AK1629" s="137">
        <f t="shared" si="319"/>
        <v>0</v>
      </c>
      <c r="AL1629" s="145"/>
      <c r="AM1629" s="133">
        <f t="shared" si="320"/>
        <v>0</v>
      </c>
      <c r="AO1629" s="133">
        <f t="shared" si="321"/>
        <v>0</v>
      </c>
    </row>
    <row r="1630" spans="1:41" s="133" customFormat="1" ht="25.5">
      <c r="A1630" s="594">
        <v>1622</v>
      </c>
      <c r="B1630" s="380" t="s">
        <v>3419</v>
      </c>
      <c r="C1630" s="247" t="s">
        <v>3420</v>
      </c>
      <c r="D1630" s="247" t="s">
        <v>609</v>
      </c>
      <c r="E1630" s="798">
        <v>38170</v>
      </c>
      <c r="F1630" s="292">
        <v>12</v>
      </c>
      <c r="G1630" s="97" t="s">
        <v>37</v>
      </c>
      <c r="H1630" s="97"/>
      <c r="I1630" s="98"/>
      <c r="J1630" s="98"/>
      <c r="K1630" s="98" t="s">
        <v>37</v>
      </c>
      <c r="L1630" s="98"/>
      <c r="M1630" s="98"/>
      <c r="N1630" s="98"/>
      <c r="O1630" s="98"/>
      <c r="P1630" s="840"/>
      <c r="Q1630" s="439" t="s">
        <v>2653</v>
      </c>
      <c r="R1630" s="92" t="s">
        <v>68</v>
      </c>
      <c r="S1630" s="19">
        <v>1</v>
      </c>
      <c r="T1630" s="19"/>
      <c r="U1630" s="19"/>
      <c r="V1630" s="19"/>
      <c r="X1630" s="143"/>
      <c r="Y1630" s="144"/>
      <c r="AB1630" s="137">
        <f t="shared" si="310"/>
        <v>1</v>
      </c>
      <c r="AC1630" s="137">
        <f t="shared" si="311"/>
        <v>0</v>
      </c>
      <c r="AD1630" s="137">
        <f t="shared" si="312"/>
        <v>0</v>
      </c>
      <c r="AE1630" s="137">
        <f t="shared" si="313"/>
        <v>0</v>
      </c>
      <c r="AF1630" s="137">
        <f t="shared" si="314"/>
        <v>1</v>
      </c>
      <c r="AG1630" s="137">
        <f t="shared" si="315"/>
        <v>0</v>
      </c>
      <c r="AH1630" s="137">
        <f t="shared" si="316"/>
        <v>0</v>
      </c>
      <c r="AI1630" s="137">
        <f t="shared" si="317"/>
        <v>0</v>
      </c>
      <c r="AJ1630" s="137">
        <f t="shared" si="318"/>
        <v>0</v>
      </c>
      <c r="AK1630" s="137">
        <f t="shared" si="319"/>
        <v>0</v>
      </c>
      <c r="AL1630" s="145"/>
      <c r="AM1630" s="133">
        <f t="shared" si="320"/>
        <v>0</v>
      </c>
      <c r="AO1630" s="133">
        <f t="shared" si="321"/>
        <v>0</v>
      </c>
    </row>
    <row r="1631" spans="1:41" s="133" customFormat="1" ht="51">
      <c r="A1631" s="594">
        <v>1623</v>
      </c>
      <c r="B1631" s="380" t="s">
        <v>3421</v>
      </c>
      <c r="C1631" s="247" t="s">
        <v>3422</v>
      </c>
      <c r="D1631" s="247" t="s">
        <v>66</v>
      </c>
      <c r="E1631" s="798">
        <v>40828</v>
      </c>
      <c r="F1631" s="292">
        <v>7</v>
      </c>
      <c r="G1631" s="97" t="s">
        <v>37</v>
      </c>
      <c r="H1631" s="97" t="s">
        <v>37</v>
      </c>
      <c r="I1631" s="98" t="s">
        <v>37</v>
      </c>
      <c r="J1631" s="98"/>
      <c r="K1631" s="98" t="s">
        <v>37</v>
      </c>
      <c r="L1631" s="98"/>
      <c r="M1631" s="98"/>
      <c r="N1631" s="98"/>
      <c r="O1631" s="98"/>
      <c r="P1631" s="840"/>
      <c r="Q1631" s="439" t="s">
        <v>2653</v>
      </c>
      <c r="R1631" s="92" t="s">
        <v>67</v>
      </c>
      <c r="S1631" s="19">
        <v>1</v>
      </c>
      <c r="T1631" s="19"/>
      <c r="U1631" s="19"/>
      <c r="V1631" s="19"/>
      <c r="X1631" s="143"/>
      <c r="Y1631" s="144"/>
      <c r="AB1631" s="137">
        <f t="shared" si="310"/>
        <v>1</v>
      </c>
      <c r="AC1631" s="137">
        <f t="shared" si="311"/>
        <v>1</v>
      </c>
      <c r="AD1631" s="137">
        <f t="shared" si="312"/>
        <v>1</v>
      </c>
      <c r="AE1631" s="137">
        <f t="shared" si="313"/>
        <v>0</v>
      </c>
      <c r="AF1631" s="137">
        <f t="shared" si="314"/>
        <v>1</v>
      </c>
      <c r="AG1631" s="137">
        <f t="shared" si="315"/>
        <v>0</v>
      </c>
      <c r="AH1631" s="137">
        <f t="shared" si="316"/>
        <v>0</v>
      </c>
      <c r="AI1631" s="137">
        <f t="shared" si="317"/>
        <v>0</v>
      </c>
      <c r="AJ1631" s="137">
        <f t="shared" si="318"/>
        <v>0</v>
      </c>
      <c r="AK1631" s="137">
        <f t="shared" si="319"/>
        <v>0</v>
      </c>
      <c r="AL1631" s="145"/>
      <c r="AM1631" s="133">
        <f t="shared" si="320"/>
        <v>0</v>
      </c>
      <c r="AO1631" s="133">
        <f t="shared" si="321"/>
        <v>0</v>
      </c>
    </row>
    <row r="1632" spans="1:41" s="133" customFormat="1" ht="25.5">
      <c r="A1632" s="594">
        <v>1624</v>
      </c>
      <c r="B1632" s="380" t="s">
        <v>3423</v>
      </c>
      <c r="C1632" s="247" t="s">
        <v>3400</v>
      </c>
      <c r="D1632" s="247" t="s">
        <v>609</v>
      </c>
      <c r="E1632" s="798">
        <v>39654</v>
      </c>
      <c r="F1632" s="292">
        <v>7</v>
      </c>
      <c r="G1632" s="97" t="s">
        <v>37</v>
      </c>
      <c r="H1632" s="97"/>
      <c r="I1632" s="98"/>
      <c r="J1632" s="98"/>
      <c r="K1632" s="98" t="s">
        <v>37</v>
      </c>
      <c r="L1632" s="98"/>
      <c r="M1632" s="98"/>
      <c r="N1632" s="98"/>
      <c r="O1632" s="98"/>
      <c r="P1632" s="840"/>
      <c r="Q1632" s="439" t="s">
        <v>2653</v>
      </c>
      <c r="R1632" s="92" t="s">
        <v>68</v>
      </c>
      <c r="S1632" s="19">
        <v>1</v>
      </c>
      <c r="T1632" s="19"/>
      <c r="U1632" s="19"/>
      <c r="V1632" s="19"/>
      <c r="X1632" s="143"/>
      <c r="Y1632" s="144"/>
      <c r="AB1632" s="137">
        <f t="shared" si="310"/>
        <v>1</v>
      </c>
      <c r="AC1632" s="137">
        <f t="shared" si="311"/>
        <v>0</v>
      </c>
      <c r="AD1632" s="137">
        <f t="shared" si="312"/>
        <v>0</v>
      </c>
      <c r="AE1632" s="137">
        <f t="shared" si="313"/>
        <v>0</v>
      </c>
      <c r="AF1632" s="137">
        <f t="shared" si="314"/>
        <v>1</v>
      </c>
      <c r="AG1632" s="137">
        <f t="shared" si="315"/>
        <v>0</v>
      </c>
      <c r="AH1632" s="137">
        <f t="shared" si="316"/>
        <v>0</v>
      </c>
      <c r="AI1632" s="137">
        <f t="shared" si="317"/>
        <v>0</v>
      </c>
      <c r="AJ1632" s="137">
        <f t="shared" si="318"/>
        <v>0</v>
      </c>
      <c r="AK1632" s="137">
        <f t="shared" si="319"/>
        <v>0</v>
      </c>
      <c r="AL1632" s="145"/>
      <c r="AM1632" s="133">
        <f t="shared" si="320"/>
        <v>0</v>
      </c>
      <c r="AO1632" s="133">
        <f t="shared" si="321"/>
        <v>0</v>
      </c>
    </row>
    <row r="1633" spans="1:41" s="133" customFormat="1" ht="25.5">
      <c r="A1633" s="594">
        <v>1625</v>
      </c>
      <c r="B1633" s="380" t="s">
        <v>3424</v>
      </c>
      <c r="C1633" s="247" t="s">
        <v>3425</v>
      </c>
      <c r="D1633" s="247" t="s">
        <v>66</v>
      </c>
      <c r="E1633" s="798">
        <v>41708</v>
      </c>
      <c r="F1633" s="292">
        <v>7</v>
      </c>
      <c r="G1633" s="97"/>
      <c r="H1633" s="97"/>
      <c r="I1633" s="98"/>
      <c r="J1633" s="98"/>
      <c r="K1633" s="98" t="s">
        <v>37</v>
      </c>
      <c r="L1633" s="98"/>
      <c r="M1633" s="98"/>
      <c r="N1633" s="98"/>
      <c r="O1633" s="98"/>
      <c r="P1633" s="840"/>
      <c r="Q1633" s="439" t="s">
        <v>2653</v>
      </c>
      <c r="R1633" s="92" t="s">
        <v>67</v>
      </c>
      <c r="S1633" s="19"/>
      <c r="T1633" s="19">
        <v>1</v>
      </c>
      <c r="U1633" s="19"/>
      <c r="V1633" s="19"/>
      <c r="X1633" s="143"/>
      <c r="Y1633" s="144"/>
      <c r="AB1633" s="137">
        <f t="shared" si="310"/>
        <v>0</v>
      </c>
      <c r="AC1633" s="137">
        <f t="shared" si="311"/>
        <v>0</v>
      </c>
      <c r="AD1633" s="137">
        <f t="shared" si="312"/>
        <v>0</v>
      </c>
      <c r="AE1633" s="137">
        <f t="shared" si="313"/>
        <v>0</v>
      </c>
      <c r="AF1633" s="137">
        <f t="shared" si="314"/>
        <v>1</v>
      </c>
      <c r="AG1633" s="137">
        <f t="shared" si="315"/>
        <v>0</v>
      </c>
      <c r="AH1633" s="137">
        <f t="shared" si="316"/>
        <v>0</v>
      </c>
      <c r="AI1633" s="137">
        <f t="shared" si="317"/>
        <v>0</v>
      </c>
      <c r="AJ1633" s="137">
        <f t="shared" si="318"/>
        <v>0</v>
      </c>
      <c r="AK1633" s="137">
        <f t="shared" si="319"/>
        <v>0</v>
      </c>
      <c r="AL1633" s="145"/>
      <c r="AM1633" s="133">
        <f t="shared" si="320"/>
        <v>0</v>
      </c>
      <c r="AO1633" s="133">
        <f t="shared" si="321"/>
        <v>0</v>
      </c>
    </row>
    <row r="1634" spans="1:41" s="133" customFormat="1" ht="25.5">
      <c r="A1634" s="594">
        <v>1626</v>
      </c>
      <c r="B1634" s="380" t="s">
        <v>3426</v>
      </c>
      <c r="C1634" s="247" t="s">
        <v>3427</v>
      </c>
      <c r="D1634" s="247" t="s">
        <v>609</v>
      </c>
      <c r="E1634" s="798">
        <v>41737</v>
      </c>
      <c r="F1634" s="292">
        <v>7</v>
      </c>
      <c r="G1634" s="97" t="s">
        <v>37</v>
      </c>
      <c r="H1634" s="97"/>
      <c r="I1634" s="98"/>
      <c r="J1634" s="98"/>
      <c r="K1634" s="98" t="s">
        <v>37</v>
      </c>
      <c r="L1634" s="98"/>
      <c r="M1634" s="98"/>
      <c r="N1634" s="98"/>
      <c r="O1634" s="98"/>
      <c r="P1634" s="840"/>
      <c r="Q1634" s="439" t="s">
        <v>2653</v>
      </c>
      <c r="R1634" s="92" t="s">
        <v>68</v>
      </c>
      <c r="S1634" s="19"/>
      <c r="T1634" s="19">
        <v>1</v>
      </c>
      <c r="U1634" s="19"/>
      <c r="V1634" s="19"/>
      <c r="X1634" s="143"/>
      <c r="Y1634" s="144"/>
      <c r="AB1634" s="137">
        <f t="shared" si="310"/>
        <v>1</v>
      </c>
      <c r="AC1634" s="137">
        <f t="shared" si="311"/>
        <v>0</v>
      </c>
      <c r="AD1634" s="137">
        <f t="shared" si="312"/>
        <v>0</v>
      </c>
      <c r="AE1634" s="137">
        <f t="shared" si="313"/>
        <v>0</v>
      </c>
      <c r="AF1634" s="137">
        <f t="shared" si="314"/>
        <v>1</v>
      </c>
      <c r="AG1634" s="137">
        <f t="shared" si="315"/>
        <v>0</v>
      </c>
      <c r="AH1634" s="137">
        <f t="shared" si="316"/>
        <v>0</v>
      </c>
      <c r="AI1634" s="137">
        <f t="shared" si="317"/>
        <v>0</v>
      </c>
      <c r="AJ1634" s="137">
        <f t="shared" si="318"/>
        <v>0</v>
      </c>
      <c r="AK1634" s="137">
        <f t="shared" si="319"/>
        <v>0</v>
      </c>
      <c r="AL1634" s="145"/>
      <c r="AM1634" s="133">
        <f t="shared" si="320"/>
        <v>0</v>
      </c>
      <c r="AO1634" s="133">
        <f t="shared" si="321"/>
        <v>0</v>
      </c>
    </row>
    <row r="1635" spans="1:41" s="133" customFormat="1" ht="25.5">
      <c r="A1635" s="594">
        <v>1627</v>
      </c>
      <c r="B1635" s="380" t="s">
        <v>3428</v>
      </c>
      <c r="C1635" s="247" t="s">
        <v>3429</v>
      </c>
      <c r="D1635" s="247" t="s">
        <v>66</v>
      </c>
      <c r="E1635" s="798">
        <v>42179</v>
      </c>
      <c r="F1635" s="292">
        <v>8</v>
      </c>
      <c r="G1635" s="97" t="s">
        <v>37</v>
      </c>
      <c r="H1635" s="97"/>
      <c r="I1635" s="98"/>
      <c r="J1635" s="98"/>
      <c r="K1635" s="98"/>
      <c r="L1635" s="98"/>
      <c r="M1635" s="98"/>
      <c r="N1635" s="98"/>
      <c r="O1635" s="98"/>
      <c r="P1635" s="840"/>
      <c r="Q1635" s="439" t="s">
        <v>2653</v>
      </c>
      <c r="R1635" s="92" t="s">
        <v>67</v>
      </c>
      <c r="S1635" s="19"/>
      <c r="T1635" s="19">
        <v>1</v>
      </c>
      <c r="U1635" s="19"/>
      <c r="V1635" s="19"/>
      <c r="X1635" s="143"/>
      <c r="Y1635" s="144"/>
      <c r="AB1635" s="137">
        <f t="shared" si="310"/>
        <v>1</v>
      </c>
      <c r="AC1635" s="137">
        <f t="shared" si="311"/>
        <v>0</v>
      </c>
      <c r="AD1635" s="137">
        <f t="shared" si="312"/>
        <v>0</v>
      </c>
      <c r="AE1635" s="137">
        <f t="shared" si="313"/>
        <v>0</v>
      </c>
      <c r="AF1635" s="137">
        <f t="shared" si="314"/>
        <v>0</v>
      </c>
      <c r="AG1635" s="137">
        <f t="shared" si="315"/>
        <v>0</v>
      </c>
      <c r="AH1635" s="137">
        <f t="shared" si="316"/>
        <v>0</v>
      </c>
      <c r="AI1635" s="137">
        <f t="shared" si="317"/>
        <v>0</v>
      </c>
      <c r="AJ1635" s="137">
        <f t="shared" si="318"/>
        <v>0</v>
      </c>
      <c r="AK1635" s="137">
        <f t="shared" si="319"/>
        <v>0</v>
      </c>
      <c r="AL1635" s="145"/>
      <c r="AM1635" s="133">
        <f t="shared" si="320"/>
        <v>0</v>
      </c>
      <c r="AO1635" s="133">
        <f t="shared" si="321"/>
        <v>0</v>
      </c>
    </row>
    <row r="1636" spans="1:41" s="133" customFormat="1" ht="25.5">
      <c r="A1636" s="594">
        <v>1628</v>
      </c>
      <c r="B1636" s="380" t="s">
        <v>3430</v>
      </c>
      <c r="C1636" s="247" t="s">
        <v>3400</v>
      </c>
      <c r="D1636" s="247" t="s">
        <v>609</v>
      </c>
      <c r="E1636" s="798">
        <v>42541</v>
      </c>
      <c r="F1636" s="292">
        <v>10</v>
      </c>
      <c r="G1636" s="97" t="s">
        <v>37</v>
      </c>
      <c r="H1636" s="97"/>
      <c r="I1636" s="98"/>
      <c r="J1636" s="98"/>
      <c r="K1636" s="98"/>
      <c r="L1636" s="98"/>
      <c r="M1636" s="98"/>
      <c r="N1636" s="98"/>
      <c r="O1636" s="98"/>
      <c r="P1636" s="840"/>
      <c r="Q1636" s="439" t="s">
        <v>2653</v>
      </c>
      <c r="R1636" s="92" t="s">
        <v>67</v>
      </c>
      <c r="S1636" s="19"/>
      <c r="T1636" s="19">
        <v>1</v>
      </c>
      <c r="U1636" s="19"/>
      <c r="V1636" s="19"/>
      <c r="X1636" s="143"/>
      <c r="Y1636" s="144"/>
      <c r="AB1636" s="137">
        <f t="shared" si="310"/>
        <v>1</v>
      </c>
      <c r="AC1636" s="137">
        <f t="shared" si="311"/>
        <v>0</v>
      </c>
      <c r="AD1636" s="137">
        <f t="shared" si="312"/>
        <v>0</v>
      </c>
      <c r="AE1636" s="137">
        <f t="shared" si="313"/>
        <v>0</v>
      </c>
      <c r="AF1636" s="137">
        <f t="shared" si="314"/>
        <v>0</v>
      </c>
      <c r="AG1636" s="137">
        <f t="shared" si="315"/>
        <v>0</v>
      </c>
      <c r="AH1636" s="137">
        <f t="shared" si="316"/>
        <v>0</v>
      </c>
      <c r="AI1636" s="137">
        <f t="shared" si="317"/>
        <v>0</v>
      </c>
      <c r="AJ1636" s="137">
        <f t="shared" si="318"/>
        <v>0</v>
      </c>
      <c r="AK1636" s="137">
        <f t="shared" si="319"/>
        <v>0</v>
      </c>
      <c r="AL1636" s="145"/>
      <c r="AM1636" s="133">
        <f t="shared" si="320"/>
        <v>0</v>
      </c>
      <c r="AO1636" s="133">
        <f t="shared" si="321"/>
        <v>0</v>
      </c>
    </row>
    <row r="1637" spans="1:41" s="133" customFormat="1" ht="25.5">
      <c r="A1637" s="594">
        <v>1629</v>
      </c>
      <c r="B1637" s="382" t="s">
        <v>3431</v>
      </c>
      <c r="C1637" s="247" t="s">
        <v>3432</v>
      </c>
      <c r="D1637" s="247" t="s">
        <v>66</v>
      </c>
      <c r="E1637" s="290">
        <v>2012</v>
      </c>
      <c r="F1637" s="292">
        <v>9</v>
      </c>
      <c r="G1637" s="98" t="s">
        <v>37</v>
      </c>
      <c r="H1637" s="98"/>
      <c r="I1637" s="98" t="s">
        <v>37</v>
      </c>
      <c r="J1637" s="98"/>
      <c r="K1637" s="98"/>
      <c r="L1637" s="98"/>
      <c r="M1637" s="98"/>
      <c r="N1637" s="98"/>
      <c r="O1637" s="98"/>
      <c r="P1637" s="840"/>
      <c r="Q1637" s="439" t="s">
        <v>2653</v>
      </c>
      <c r="R1637" s="92" t="s">
        <v>67</v>
      </c>
      <c r="S1637" s="19">
        <v>1</v>
      </c>
      <c r="T1637" s="19"/>
      <c r="U1637" s="19"/>
      <c r="V1637" s="19"/>
      <c r="X1637" s="143"/>
      <c r="Y1637" s="144"/>
      <c r="AB1637" s="137">
        <f t="shared" si="310"/>
        <v>1</v>
      </c>
      <c r="AC1637" s="137">
        <f t="shared" si="311"/>
        <v>0</v>
      </c>
      <c r="AD1637" s="137">
        <f t="shared" si="312"/>
        <v>1</v>
      </c>
      <c r="AE1637" s="137">
        <f t="shared" si="313"/>
        <v>0</v>
      </c>
      <c r="AF1637" s="137">
        <f t="shared" si="314"/>
        <v>0</v>
      </c>
      <c r="AG1637" s="137">
        <f t="shared" si="315"/>
        <v>0</v>
      </c>
      <c r="AH1637" s="137">
        <f t="shared" si="316"/>
        <v>0</v>
      </c>
      <c r="AI1637" s="137">
        <f t="shared" si="317"/>
        <v>0</v>
      </c>
      <c r="AJ1637" s="137">
        <f t="shared" si="318"/>
        <v>0</v>
      </c>
      <c r="AK1637" s="137">
        <f t="shared" si="319"/>
        <v>0</v>
      </c>
      <c r="AL1637" s="145"/>
      <c r="AM1637" s="133">
        <f t="shared" si="320"/>
        <v>0</v>
      </c>
      <c r="AO1637" s="133">
        <f t="shared" si="321"/>
        <v>0</v>
      </c>
    </row>
    <row r="1638" spans="1:41" s="133" customFormat="1" ht="12.75">
      <c r="A1638" s="594">
        <v>1630</v>
      </c>
      <c r="B1638" s="382" t="s">
        <v>3433</v>
      </c>
      <c r="C1638" s="247" t="s">
        <v>3434</v>
      </c>
      <c r="D1638" s="247" t="s">
        <v>66</v>
      </c>
      <c r="E1638" s="290"/>
      <c r="F1638" s="290">
        <v>10</v>
      </c>
      <c r="G1638" s="97" t="s">
        <v>37</v>
      </c>
      <c r="H1638" s="98"/>
      <c r="I1638" s="98" t="s">
        <v>37</v>
      </c>
      <c r="J1638" s="98"/>
      <c r="K1638" s="98"/>
      <c r="L1638" s="98"/>
      <c r="M1638" s="98"/>
      <c r="N1638" s="98"/>
      <c r="O1638" s="98"/>
      <c r="P1638" s="840"/>
      <c r="Q1638" s="439" t="s">
        <v>2653</v>
      </c>
      <c r="R1638" s="92" t="s">
        <v>67</v>
      </c>
      <c r="S1638" s="19"/>
      <c r="T1638" s="19"/>
      <c r="U1638" s="19">
        <v>1</v>
      </c>
      <c r="V1638" s="19"/>
      <c r="X1638" s="143"/>
      <c r="Y1638" s="144"/>
      <c r="AB1638" s="137">
        <f t="shared" si="310"/>
        <v>1</v>
      </c>
      <c r="AC1638" s="137">
        <f t="shared" si="311"/>
        <v>0</v>
      </c>
      <c r="AD1638" s="137">
        <f t="shared" si="312"/>
        <v>1</v>
      </c>
      <c r="AE1638" s="137">
        <f t="shared" si="313"/>
        <v>0</v>
      </c>
      <c r="AF1638" s="137">
        <f t="shared" si="314"/>
        <v>0</v>
      </c>
      <c r="AG1638" s="137">
        <f t="shared" si="315"/>
        <v>0</v>
      </c>
      <c r="AH1638" s="137">
        <f t="shared" si="316"/>
        <v>0</v>
      </c>
      <c r="AI1638" s="137">
        <f t="shared" si="317"/>
        <v>0</v>
      </c>
      <c r="AJ1638" s="137">
        <f t="shared" si="318"/>
        <v>0</v>
      </c>
      <c r="AK1638" s="137">
        <f t="shared" si="319"/>
        <v>0</v>
      </c>
      <c r="AL1638" s="145"/>
      <c r="AM1638" s="133">
        <f t="shared" si="320"/>
        <v>0</v>
      </c>
      <c r="AO1638" s="133">
        <f t="shared" si="321"/>
        <v>0</v>
      </c>
    </row>
    <row r="1639" spans="1:41" s="133" customFormat="1" ht="12.75">
      <c r="A1639" s="594">
        <v>1631</v>
      </c>
      <c r="B1639" s="382" t="s">
        <v>3435</v>
      </c>
      <c r="C1639" s="247" t="s">
        <v>3434</v>
      </c>
      <c r="D1639" s="247" t="s">
        <v>655</v>
      </c>
      <c r="E1639" s="290"/>
      <c r="F1639" s="290">
        <v>11</v>
      </c>
      <c r="G1639" s="98" t="s">
        <v>37</v>
      </c>
      <c r="H1639" s="98"/>
      <c r="I1639" s="98" t="s">
        <v>37</v>
      </c>
      <c r="J1639" s="98"/>
      <c r="K1639" s="98"/>
      <c r="L1639" s="98"/>
      <c r="M1639" s="98"/>
      <c r="N1639" s="98"/>
      <c r="O1639" s="98"/>
      <c r="P1639" s="840"/>
      <c r="Q1639" s="439" t="s">
        <v>2653</v>
      </c>
      <c r="R1639" s="92" t="s">
        <v>68</v>
      </c>
      <c r="S1639" s="19"/>
      <c r="T1639" s="19"/>
      <c r="U1639" s="19">
        <v>1</v>
      </c>
      <c r="V1639" s="19"/>
      <c r="X1639" s="143"/>
      <c r="Y1639" s="144"/>
      <c r="AB1639" s="137">
        <f t="shared" si="310"/>
        <v>1</v>
      </c>
      <c r="AC1639" s="137">
        <f t="shared" si="311"/>
        <v>0</v>
      </c>
      <c r="AD1639" s="137">
        <f t="shared" si="312"/>
        <v>1</v>
      </c>
      <c r="AE1639" s="137">
        <f t="shared" si="313"/>
        <v>0</v>
      </c>
      <c r="AF1639" s="137">
        <f t="shared" si="314"/>
        <v>0</v>
      </c>
      <c r="AG1639" s="137">
        <f t="shared" si="315"/>
        <v>0</v>
      </c>
      <c r="AH1639" s="137">
        <f t="shared" si="316"/>
        <v>0</v>
      </c>
      <c r="AI1639" s="137">
        <f t="shared" si="317"/>
        <v>0</v>
      </c>
      <c r="AJ1639" s="137">
        <f t="shared" si="318"/>
        <v>0</v>
      </c>
      <c r="AK1639" s="137">
        <f t="shared" si="319"/>
        <v>0</v>
      </c>
      <c r="AL1639" s="145"/>
      <c r="AM1639" s="133">
        <f t="shared" si="320"/>
        <v>0</v>
      </c>
      <c r="AO1639" s="133">
        <f t="shared" si="321"/>
        <v>0</v>
      </c>
    </row>
    <row r="1640" spans="1:41" s="133" customFormat="1" ht="25.5">
      <c r="A1640" s="594">
        <v>1632</v>
      </c>
      <c r="B1640" s="382" t="s">
        <v>3436</v>
      </c>
      <c r="C1640" s="247" t="s">
        <v>3437</v>
      </c>
      <c r="D1640" s="247" t="s">
        <v>655</v>
      </c>
      <c r="E1640" s="290">
        <v>2018</v>
      </c>
      <c r="F1640" s="292">
        <v>7</v>
      </c>
      <c r="G1640" s="98" t="s">
        <v>37</v>
      </c>
      <c r="H1640" s="98"/>
      <c r="I1640" s="98" t="s">
        <v>37</v>
      </c>
      <c r="J1640" s="98"/>
      <c r="K1640" s="98"/>
      <c r="L1640" s="98"/>
      <c r="M1640" s="98"/>
      <c r="N1640" s="98"/>
      <c r="O1640" s="98"/>
      <c r="P1640" s="840"/>
      <c r="Q1640" s="439" t="s">
        <v>2653</v>
      </c>
      <c r="R1640" s="92" t="s">
        <v>68</v>
      </c>
      <c r="S1640" s="19"/>
      <c r="T1640" s="19">
        <v>1</v>
      </c>
      <c r="U1640" s="19"/>
      <c r="V1640" s="19"/>
      <c r="X1640" s="143"/>
      <c r="Y1640" s="144"/>
      <c r="AB1640" s="137">
        <f t="shared" si="310"/>
        <v>1</v>
      </c>
      <c r="AC1640" s="137">
        <f t="shared" si="311"/>
        <v>0</v>
      </c>
      <c r="AD1640" s="137">
        <f t="shared" si="312"/>
        <v>1</v>
      </c>
      <c r="AE1640" s="137">
        <f t="shared" si="313"/>
        <v>0</v>
      </c>
      <c r="AF1640" s="137">
        <f t="shared" si="314"/>
        <v>0</v>
      </c>
      <c r="AG1640" s="137">
        <f t="shared" si="315"/>
        <v>0</v>
      </c>
      <c r="AH1640" s="137">
        <f t="shared" si="316"/>
        <v>0</v>
      </c>
      <c r="AI1640" s="137">
        <f t="shared" si="317"/>
        <v>0</v>
      </c>
      <c r="AJ1640" s="137">
        <f t="shared" si="318"/>
        <v>0</v>
      </c>
      <c r="AK1640" s="137">
        <f t="shared" si="319"/>
        <v>0</v>
      </c>
      <c r="AL1640" s="145"/>
      <c r="AM1640" s="133">
        <f t="shared" si="320"/>
        <v>0</v>
      </c>
      <c r="AO1640" s="133">
        <f t="shared" si="321"/>
        <v>0</v>
      </c>
    </row>
    <row r="1641" spans="1:41" s="133" customFormat="1" ht="25.5">
      <c r="A1641" s="594">
        <v>1633</v>
      </c>
      <c r="B1641" s="382" t="s">
        <v>3438</v>
      </c>
      <c r="C1641" s="247" t="s">
        <v>3439</v>
      </c>
      <c r="D1641" s="247" t="s">
        <v>655</v>
      </c>
      <c r="E1641" s="290">
        <v>2009</v>
      </c>
      <c r="F1641" s="292">
        <v>7</v>
      </c>
      <c r="G1641" s="98" t="s">
        <v>37</v>
      </c>
      <c r="H1641" s="98"/>
      <c r="I1641" s="98" t="s">
        <v>37</v>
      </c>
      <c r="J1641" s="98"/>
      <c r="K1641" s="98"/>
      <c r="L1641" s="98"/>
      <c r="M1641" s="98"/>
      <c r="N1641" s="98"/>
      <c r="O1641" s="98"/>
      <c r="P1641" s="840"/>
      <c r="Q1641" s="439" t="s">
        <v>2653</v>
      </c>
      <c r="R1641" s="92" t="s">
        <v>68</v>
      </c>
      <c r="S1641" s="19">
        <v>1</v>
      </c>
      <c r="T1641" s="19"/>
      <c r="U1641" s="19"/>
      <c r="V1641" s="19"/>
      <c r="X1641" s="143"/>
      <c r="Y1641" s="144"/>
      <c r="AB1641" s="137">
        <f t="shared" si="310"/>
        <v>1</v>
      </c>
      <c r="AC1641" s="137">
        <f t="shared" si="311"/>
        <v>0</v>
      </c>
      <c r="AD1641" s="137">
        <f t="shared" si="312"/>
        <v>1</v>
      </c>
      <c r="AE1641" s="137">
        <f t="shared" si="313"/>
        <v>0</v>
      </c>
      <c r="AF1641" s="137">
        <f t="shared" si="314"/>
        <v>0</v>
      </c>
      <c r="AG1641" s="137">
        <f t="shared" si="315"/>
        <v>0</v>
      </c>
      <c r="AH1641" s="137">
        <f t="shared" si="316"/>
        <v>0</v>
      </c>
      <c r="AI1641" s="137">
        <f t="shared" si="317"/>
        <v>0</v>
      </c>
      <c r="AJ1641" s="137">
        <f t="shared" si="318"/>
        <v>0</v>
      </c>
      <c r="AK1641" s="137">
        <f t="shared" si="319"/>
        <v>0</v>
      </c>
      <c r="AL1641" s="145"/>
      <c r="AM1641" s="133">
        <f t="shared" si="320"/>
        <v>0</v>
      </c>
      <c r="AO1641" s="133">
        <f t="shared" si="321"/>
        <v>0</v>
      </c>
    </row>
    <row r="1642" spans="1:41" s="133" customFormat="1" ht="25.5">
      <c r="A1642" s="594">
        <v>1634</v>
      </c>
      <c r="B1642" s="382" t="s">
        <v>3440</v>
      </c>
      <c r="C1642" s="247" t="s">
        <v>3441</v>
      </c>
      <c r="D1642" s="247" t="s">
        <v>1426</v>
      </c>
      <c r="E1642" s="290">
        <v>2017</v>
      </c>
      <c r="F1642" s="292">
        <v>7</v>
      </c>
      <c r="G1642" s="98" t="s">
        <v>37</v>
      </c>
      <c r="H1642" s="98"/>
      <c r="I1642" s="98" t="s">
        <v>37</v>
      </c>
      <c r="J1642" s="98"/>
      <c r="K1642" s="98"/>
      <c r="L1642" s="98"/>
      <c r="M1642" s="98"/>
      <c r="N1642" s="98"/>
      <c r="O1642" s="98"/>
      <c r="P1642" s="840"/>
      <c r="Q1642" s="439" t="s">
        <v>2653</v>
      </c>
      <c r="R1642" s="92" t="s">
        <v>68</v>
      </c>
      <c r="S1642" s="19"/>
      <c r="T1642" s="19">
        <v>1</v>
      </c>
      <c r="U1642" s="19"/>
      <c r="V1642" s="19"/>
      <c r="X1642" s="143"/>
      <c r="Y1642" s="144"/>
      <c r="AB1642" s="137">
        <f t="shared" si="310"/>
        <v>1</v>
      </c>
      <c r="AC1642" s="137">
        <f t="shared" si="311"/>
        <v>0</v>
      </c>
      <c r="AD1642" s="137">
        <f t="shared" si="312"/>
        <v>1</v>
      </c>
      <c r="AE1642" s="137">
        <f t="shared" si="313"/>
        <v>0</v>
      </c>
      <c r="AF1642" s="137">
        <f t="shared" si="314"/>
        <v>0</v>
      </c>
      <c r="AG1642" s="137">
        <f t="shared" si="315"/>
        <v>0</v>
      </c>
      <c r="AH1642" s="137">
        <f t="shared" si="316"/>
        <v>0</v>
      </c>
      <c r="AI1642" s="137">
        <f t="shared" si="317"/>
        <v>0</v>
      </c>
      <c r="AJ1642" s="137">
        <f t="shared" si="318"/>
        <v>0</v>
      </c>
      <c r="AK1642" s="137">
        <f t="shared" si="319"/>
        <v>0</v>
      </c>
      <c r="AL1642" s="145"/>
      <c r="AM1642" s="133">
        <f t="shared" si="320"/>
        <v>0</v>
      </c>
      <c r="AO1642" s="133">
        <f t="shared" si="321"/>
        <v>0</v>
      </c>
    </row>
    <row r="1643" spans="1:41" s="133" customFormat="1" ht="25.5">
      <c r="A1643" s="594">
        <v>1635</v>
      </c>
      <c r="B1643" s="382" t="s">
        <v>3442</v>
      </c>
      <c r="C1643" s="247" t="s">
        <v>3443</v>
      </c>
      <c r="D1643" s="247" t="s">
        <v>66</v>
      </c>
      <c r="E1643" s="290">
        <v>2003</v>
      </c>
      <c r="F1643" s="292">
        <v>5</v>
      </c>
      <c r="G1643" s="98" t="s">
        <v>37</v>
      </c>
      <c r="H1643" s="98"/>
      <c r="I1643" s="98" t="s">
        <v>37</v>
      </c>
      <c r="J1643" s="98"/>
      <c r="K1643" s="98"/>
      <c r="L1643" s="98"/>
      <c r="M1643" s="98"/>
      <c r="N1643" s="98"/>
      <c r="O1643" s="98"/>
      <c r="P1643" s="840"/>
      <c r="Q1643" s="439" t="s">
        <v>2653</v>
      </c>
      <c r="R1643" s="92" t="s">
        <v>67</v>
      </c>
      <c r="S1643" s="19">
        <v>1</v>
      </c>
      <c r="T1643" s="19"/>
      <c r="U1643" s="19"/>
      <c r="V1643" s="19"/>
      <c r="X1643" s="143"/>
      <c r="Y1643" s="144"/>
      <c r="AB1643" s="137">
        <f t="shared" si="310"/>
        <v>1</v>
      </c>
      <c r="AC1643" s="137">
        <f t="shared" si="311"/>
        <v>0</v>
      </c>
      <c r="AD1643" s="137">
        <f t="shared" si="312"/>
        <v>1</v>
      </c>
      <c r="AE1643" s="137">
        <f t="shared" si="313"/>
        <v>0</v>
      </c>
      <c r="AF1643" s="137">
        <f t="shared" si="314"/>
        <v>0</v>
      </c>
      <c r="AG1643" s="137">
        <f t="shared" si="315"/>
        <v>0</v>
      </c>
      <c r="AH1643" s="137">
        <f t="shared" si="316"/>
        <v>0</v>
      </c>
      <c r="AI1643" s="137">
        <f t="shared" si="317"/>
        <v>0</v>
      </c>
      <c r="AJ1643" s="137">
        <f t="shared" si="318"/>
        <v>0</v>
      </c>
      <c r="AK1643" s="137">
        <f t="shared" si="319"/>
        <v>0</v>
      </c>
      <c r="AL1643" s="145"/>
      <c r="AM1643" s="133">
        <f t="shared" si="320"/>
        <v>0</v>
      </c>
      <c r="AO1643" s="133">
        <f t="shared" si="321"/>
        <v>0</v>
      </c>
    </row>
    <row r="1644" spans="1:41" s="133" customFormat="1" ht="12.75">
      <c r="A1644" s="594">
        <v>1636</v>
      </c>
      <c r="B1644" s="382" t="s">
        <v>3444</v>
      </c>
      <c r="C1644" s="247" t="s">
        <v>3445</v>
      </c>
      <c r="D1644" s="247" t="s">
        <v>66</v>
      </c>
      <c r="E1644" s="290">
        <v>2012</v>
      </c>
      <c r="F1644" s="292">
        <v>5</v>
      </c>
      <c r="G1644" s="98" t="s">
        <v>37</v>
      </c>
      <c r="H1644" s="98"/>
      <c r="I1644" s="98" t="s">
        <v>37</v>
      </c>
      <c r="J1644" s="98"/>
      <c r="K1644" s="98"/>
      <c r="L1644" s="98"/>
      <c r="M1644" s="98"/>
      <c r="N1644" s="98"/>
      <c r="O1644" s="98"/>
      <c r="P1644" s="840"/>
      <c r="Q1644" s="439" t="s">
        <v>2653</v>
      </c>
      <c r="R1644" s="92" t="s">
        <v>67</v>
      </c>
      <c r="S1644" s="19">
        <v>1</v>
      </c>
      <c r="T1644" s="19"/>
      <c r="U1644" s="19"/>
      <c r="V1644" s="19"/>
      <c r="X1644" s="143"/>
      <c r="Y1644" s="144"/>
      <c r="AB1644" s="137">
        <f t="shared" si="310"/>
        <v>1</v>
      </c>
      <c r="AC1644" s="137">
        <f t="shared" si="311"/>
        <v>0</v>
      </c>
      <c r="AD1644" s="137">
        <f t="shared" si="312"/>
        <v>1</v>
      </c>
      <c r="AE1644" s="137">
        <f t="shared" si="313"/>
        <v>0</v>
      </c>
      <c r="AF1644" s="137">
        <f t="shared" si="314"/>
        <v>0</v>
      </c>
      <c r="AG1644" s="137">
        <f t="shared" si="315"/>
        <v>0</v>
      </c>
      <c r="AH1644" s="137">
        <f t="shared" si="316"/>
        <v>0</v>
      </c>
      <c r="AI1644" s="137">
        <f t="shared" si="317"/>
        <v>0</v>
      </c>
      <c r="AJ1644" s="137">
        <f t="shared" si="318"/>
        <v>0</v>
      </c>
      <c r="AK1644" s="137">
        <f t="shared" si="319"/>
        <v>0</v>
      </c>
      <c r="AL1644" s="145"/>
      <c r="AM1644" s="133">
        <f t="shared" si="320"/>
        <v>0</v>
      </c>
      <c r="AO1644" s="133">
        <f t="shared" si="321"/>
        <v>0</v>
      </c>
    </row>
    <row r="1645" spans="1:41" s="133" customFormat="1" ht="25.5">
      <c r="A1645" s="594">
        <v>1637</v>
      </c>
      <c r="B1645" s="382" t="s">
        <v>3446</v>
      </c>
      <c r="C1645" s="247" t="s">
        <v>3447</v>
      </c>
      <c r="D1645" s="247" t="s">
        <v>226</v>
      </c>
      <c r="E1645" s="290">
        <v>2010</v>
      </c>
      <c r="F1645" s="292">
        <v>7</v>
      </c>
      <c r="G1645" s="607" t="s">
        <v>37</v>
      </c>
      <c r="H1645" s="607"/>
      <c r="I1645" s="607" t="s">
        <v>37</v>
      </c>
      <c r="J1645" s="607"/>
      <c r="K1645" s="607"/>
      <c r="L1645" s="607"/>
      <c r="M1645" s="607"/>
      <c r="N1645" s="607"/>
      <c r="O1645" s="607"/>
      <c r="P1645" s="840"/>
      <c r="Q1645" s="439" t="s">
        <v>2653</v>
      </c>
      <c r="R1645" s="92" t="s">
        <v>68</v>
      </c>
      <c r="S1645" s="19">
        <v>1</v>
      </c>
      <c r="T1645" s="19"/>
      <c r="U1645" s="19"/>
      <c r="V1645" s="19"/>
      <c r="X1645" s="143"/>
      <c r="Y1645" s="144"/>
      <c r="AB1645" s="137">
        <f t="shared" si="310"/>
        <v>1</v>
      </c>
      <c r="AC1645" s="137">
        <f t="shared" si="311"/>
        <v>0</v>
      </c>
      <c r="AD1645" s="137">
        <f t="shared" si="312"/>
        <v>1</v>
      </c>
      <c r="AE1645" s="137">
        <f t="shared" si="313"/>
        <v>0</v>
      </c>
      <c r="AF1645" s="137">
        <f t="shared" si="314"/>
        <v>0</v>
      </c>
      <c r="AG1645" s="137">
        <f t="shared" si="315"/>
        <v>0</v>
      </c>
      <c r="AH1645" s="137">
        <f t="shared" si="316"/>
        <v>0</v>
      </c>
      <c r="AI1645" s="137">
        <f t="shared" si="317"/>
        <v>0</v>
      </c>
      <c r="AJ1645" s="137">
        <f t="shared" si="318"/>
        <v>0</v>
      </c>
      <c r="AK1645" s="137">
        <f t="shared" si="319"/>
        <v>0</v>
      </c>
      <c r="AL1645" s="145"/>
      <c r="AM1645" s="133">
        <f t="shared" si="320"/>
        <v>0</v>
      </c>
      <c r="AO1645" s="133">
        <f t="shared" si="321"/>
        <v>0</v>
      </c>
    </row>
    <row r="1646" spans="1:41" s="133" customFormat="1" ht="25.5">
      <c r="A1646" s="594">
        <v>1638</v>
      </c>
      <c r="B1646" s="380" t="s">
        <v>3448</v>
      </c>
      <c r="C1646" s="247" t="s">
        <v>3449</v>
      </c>
      <c r="D1646" s="247" t="s">
        <v>3450</v>
      </c>
      <c r="E1646" s="798">
        <v>36721</v>
      </c>
      <c r="F1646" s="292">
        <v>24</v>
      </c>
      <c r="G1646" s="97" t="s">
        <v>37</v>
      </c>
      <c r="H1646" s="97"/>
      <c r="I1646" s="98" t="s">
        <v>37</v>
      </c>
      <c r="J1646" s="98"/>
      <c r="K1646" s="98"/>
      <c r="L1646" s="98"/>
      <c r="M1646" s="98"/>
      <c r="N1646" s="98"/>
      <c r="O1646" s="98"/>
      <c r="P1646" s="840"/>
      <c r="Q1646" s="439" t="s">
        <v>2653</v>
      </c>
      <c r="R1646" s="92" t="s">
        <v>68</v>
      </c>
      <c r="S1646" s="19"/>
      <c r="T1646" s="19"/>
      <c r="U1646" s="19"/>
      <c r="V1646" s="19">
        <v>1</v>
      </c>
      <c r="X1646" s="143"/>
      <c r="Y1646" s="144"/>
      <c r="AB1646" s="137">
        <f t="shared" si="310"/>
        <v>1</v>
      </c>
      <c r="AC1646" s="137">
        <f t="shared" si="311"/>
        <v>0</v>
      </c>
      <c r="AD1646" s="137">
        <f t="shared" si="312"/>
        <v>1</v>
      </c>
      <c r="AE1646" s="137">
        <f t="shared" si="313"/>
        <v>0</v>
      </c>
      <c r="AF1646" s="137">
        <f t="shared" si="314"/>
        <v>0</v>
      </c>
      <c r="AG1646" s="137">
        <f t="shared" si="315"/>
        <v>0</v>
      </c>
      <c r="AH1646" s="137">
        <f t="shared" si="316"/>
        <v>0</v>
      </c>
      <c r="AI1646" s="137">
        <f t="shared" si="317"/>
        <v>0</v>
      </c>
      <c r="AJ1646" s="137">
        <f t="shared" si="318"/>
        <v>0</v>
      </c>
      <c r="AK1646" s="137">
        <f t="shared" si="319"/>
        <v>0</v>
      </c>
      <c r="AL1646" s="145"/>
      <c r="AM1646" s="133">
        <f t="shared" si="320"/>
        <v>0</v>
      </c>
      <c r="AO1646" s="133">
        <f t="shared" si="321"/>
        <v>0</v>
      </c>
    </row>
    <row r="1647" spans="1:41" s="133" customFormat="1" ht="25.5">
      <c r="A1647" s="594">
        <v>1639</v>
      </c>
      <c r="B1647" s="380" t="s">
        <v>3451</v>
      </c>
      <c r="C1647" s="247" t="s">
        <v>3452</v>
      </c>
      <c r="D1647" s="247" t="s">
        <v>79</v>
      </c>
      <c r="E1647" s="798">
        <v>37340</v>
      </c>
      <c r="F1647" s="292">
        <v>10</v>
      </c>
      <c r="G1647" s="97" t="s">
        <v>37</v>
      </c>
      <c r="H1647" s="97"/>
      <c r="I1647" s="98"/>
      <c r="J1647" s="98"/>
      <c r="K1647" s="98"/>
      <c r="L1647" s="98"/>
      <c r="M1647" s="98"/>
      <c r="N1647" s="98"/>
      <c r="O1647" s="98"/>
      <c r="P1647" s="840"/>
      <c r="Q1647" s="439" t="s">
        <v>2653</v>
      </c>
      <c r="R1647" s="92" t="s">
        <v>68</v>
      </c>
      <c r="S1647" s="19"/>
      <c r="T1647" s="19"/>
      <c r="U1647" s="19"/>
      <c r="V1647" s="19">
        <v>1</v>
      </c>
      <c r="X1647" s="143"/>
      <c r="Y1647" s="144"/>
      <c r="AB1647" s="137">
        <f t="shared" si="310"/>
        <v>1</v>
      </c>
      <c r="AC1647" s="137">
        <f t="shared" si="311"/>
        <v>0</v>
      </c>
      <c r="AD1647" s="137">
        <f t="shared" si="312"/>
        <v>0</v>
      </c>
      <c r="AE1647" s="137">
        <f t="shared" si="313"/>
        <v>0</v>
      </c>
      <c r="AF1647" s="137">
        <f t="shared" si="314"/>
        <v>0</v>
      </c>
      <c r="AG1647" s="137">
        <f t="shared" si="315"/>
        <v>0</v>
      </c>
      <c r="AH1647" s="137">
        <f t="shared" si="316"/>
        <v>0</v>
      </c>
      <c r="AI1647" s="137">
        <f t="shared" si="317"/>
        <v>0</v>
      </c>
      <c r="AJ1647" s="137">
        <f t="shared" si="318"/>
        <v>0</v>
      </c>
      <c r="AK1647" s="137">
        <f t="shared" si="319"/>
        <v>0</v>
      </c>
      <c r="AL1647" s="145"/>
      <c r="AM1647" s="133">
        <f t="shared" si="320"/>
        <v>0</v>
      </c>
      <c r="AO1647" s="133">
        <f t="shared" si="321"/>
        <v>0</v>
      </c>
    </row>
    <row r="1648" spans="1:41" s="133" customFormat="1" ht="25.5">
      <c r="A1648" s="594">
        <v>1640</v>
      </c>
      <c r="B1648" s="380" t="s">
        <v>3453</v>
      </c>
      <c r="C1648" s="247" t="s">
        <v>3454</v>
      </c>
      <c r="D1648" s="247" t="s">
        <v>1426</v>
      </c>
      <c r="E1648" s="798">
        <v>35868</v>
      </c>
      <c r="F1648" s="606"/>
      <c r="G1648" s="148"/>
      <c r="H1648" s="148"/>
      <c r="I1648" s="97"/>
      <c r="J1648" s="148"/>
      <c r="K1648" s="148"/>
      <c r="L1648" s="148"/>
      <c r="M1648" s="148"/>
      <c r="N1648" s="148"/>
      <c r="O1648" s="148"/>
      <c r="P1648" s="840"/>
      <c r="Q1648" s="439" t="s">
        <v>2653</v>
      </c>
      <c r="R1648" s="92" t="s">
        <v>68</v>
      </c>
      <c r="S1648" s="19"/>
      <c r="T1648" s="19"/>
      <c r="U1648" s="19"/>
      <c r="V1648" s="19">
        <v>1</v>
      </c>
      <c r="W1648" s="133">
        <v>1</v>
      </c>
      <c r="X1648" s="143"/>
      <c r="Y1648" s="144"/>
      <c r="AB1648" s="137">
        <f t="shared" si="310"/>
        <v>0</v>
      </c>
      <c r="AC1648" s="137">
        <f t="shared" si="311"/>
        <v>0</v>
      </c>
      <c r="AD1648" s="137">
        <f t="shared" si="312"/>
        <v>0</v>
      </c>
      <c r="AE1648" s="137">
        <f t="shared" si="313"/>
        <v>0</v>
      </c>
      <c r="AF1648" s="137">
        <f t="shared" si="314"/>
        <v>0</v>
      </c>
      <c r="AG1648" s="137">
        <f t="shared" si="315"/>
        <v>0</v>
      </c>
      <c r="AH1648" s="137">
        <f t="shared" si="316"/>
        <v>0</v>
      </c>
      <c r="AI1648" s="137">
        <f t="shared" si="317"/>
        <v>0</v>
      </c>
      <c r="AJ1648" s="137">
        <f t="shared" si="318"/>
        <v>0</v>
      </c>
      <c r="AK1648" s="137">
        <f t="shared" si="319"/>
        <v>0</v>
      </c>
      <c r="AL1648" s="145"/>
      <c r="AM1648" s="133">
        <f t="shared" si="320"/>
        <v>1</v>
      </c>
      <c r="AO1648" s="133">
        <f t="shared" si="321"/>
        <v>0</v>
      </c>
    </row>
    <row r="1649" spans="1:41" s="133" customFormat="1" ht="25.5">
      <c r="A1649" s="594">
        <v>1641</v>
      </c>
      <c r="B1649" s="380" t="s">
        <v>3455</v>
      </c>
      <c r="C1649" s="247" t="s">
        <v>3456</v>
      </c>
      <c r="D1649" s="247" t="s">
        <v>1426</v>
      </c>
      <c r="E1649" s="798">
        <v>37302</v>
      </c>
      <c r="F1649" s="606"/>
      <c r="G1649" s="148"/>
      <c r="H1649" s="148"/>
      <c r="I1649" s="608"/>
      <c r="J1649" s="148"/>
      <c r="K1649" s="148"/>
      <c r="L1649" s="148"/>
      <c r="M1649" s="148"/>
      <c r="N1649" s="148"/>
      <c r="O1649" s="148"/>
      <c r="P1649" s="840"/>
      <c r="Q1649" s="439" t="s">
        <v>2653</v>
      </c>
      <c r="R1649" s="92" t="s">
        <v>68</v>
      </c>
      <c r="S1649" s="19"/>
      <c r="T1649" s="19"/>
      <c r="U1649" s="19"/>
      <c r="V1649" s="19">
        <v>1</v>
      </c>
      <c r="W1649" s="133">
        <v>1</v>
      </c>
      <c r="X1649" s="143"/>
      <c r="Y1649" s="144"/>
      <c r="AB1649" s="137">
        <f t="shared" si="310"/>
        <v>0</v>
      </c>
      <c r="AC1649" s="137">
        <f t="shared" si="311"/>
        <v>0</v>
      </c>
      <c r="AD1649" s="137">
        <f t="shared" si="312"/>
        <v>0</v>
      </c>
      <c r="AE1649" s="137">
        <f t="shared" si="313"/>
        <v>0</v>
      </c>
      <c r="AF1649" s="137">
        <f t="shared" si="314"/>
        <v>0</v>
      </c>
      <c r="AG1649" s="137">
        <f t="shared" si="315"/>
        <v>0</v>
      </c>
      <c r="AH1649" s="137">
        <f t="shared" si="316"/>
        <v>0</v>
      </c>
      <c r="AI1649" s="137">
        <f t="shared" si="317"/>
        <v>0</v>
      </c>
      <c r="AJ1649" s="137">
        <f t="shared" si="318"/>
        <v>0</v>
      </c>
      <c r="AK1649" s="137">
        <f t="shared" si="319"/>
        <v>0</v>
      </c>
      <c r="AL1649" s="145"/>
      <c r="AM1649" s="133">
        <f t="shared" si="320"/>
        <v>1</v>
      </c>
      <c r="AO1649" s="133">
        <f t="shared" si="321"/>
        <v>0</v>
      </c>
    </row>
    <row r="1650" spans="1:41" s="133" customFormat="1" ht="25.5">
      <c r="A1650" s="594">
        <v>1642</v>
      </c>
      <c r="B1650" s="380" t="s">
        <v>3457</v>
      </c>
      <c r="C1650" s="247" t="s">
        <v>3458</v>
      </c>
      <c r="D1650" s="247" t="s">
        <v>1426</v>
      </c>
      <c r="E1650" s="290" t="s">
        <v>3459</v>
      </c>
      <c r="F1650" s="606"/>
      <c r="G1650" s="148"/>
      <c r="H1650" s="148"/>
      <c r="I1650" s="609"/>
      <c r="J1650" s="148"/>
      <c r="K1650" s="148"/>
      <c r="L1650" s="148"/>
      <c r="M1650" s="148"/>
      <c r="N1650" s="148"/>
      <c r="O1650" s="148"/>
      <c r="P1650" s="840"/>
      <c r="Q1650" s="439" t="s">
        <v>2653</v>
      </c>
      <c r="R1650" s="92" t="s">
        <v>68</v>
      </c>
      <c r="S1650" s="19"/>
      <c r="T1650" s="19"/>
      <c r="U1650" s="19"/>
      <c r="V1650" s="19">
        <v>1</v>
      </c>
      <c r="W1650" s="133">
        <v>1</v>
      </c>
      <c r="X1650" s="143"/>
      <c r="Y1650" s="144"/>
      <c r="AB1650" s="137">
        <f t="shared" si="310"/>
        <v>0</v>
      </c>
      <c r="AC1650" s="137">
        <f t="shared" si="311"/>
        <v>0</v>
      </c>
      <c r="AD1650" s="137">
        <f t="shared" si="312"/>
        <v>0</v>
      </c>
      <c r="AE1650" s="137">
        <f t="shared" si="313"/>
        <v>0</v>
      </c>
      <c r="AF1650" s="137">
        <f t="shared" si="314"/>
        <v>0</v>
      </c>
      <c r="AG1650" s="137">
        <f t="shared" si="315"/>
        <v>0</v>
      </c>
      <c r="AH1650" s="137">
        <f t="shared" si="316"/>
        <v>0</v>
      </c>
      <c r="AI1650" s="137">
        <f t="shared" si="317"/>
        <v>0</v>
      </c>
      <c r="AJ1650" s="137">
        <f t="shared" si="318"/>
        <v>0</v>
      </c>
      <c r="AK1650" s="137">
        <f t="shared" si="319"/>
        <v>0</v>
      </c>
      <c r="AL1650" s="145"/>
      <c r="AM1650" s="133">
        <f t="shared" si="320"/>
        <v>1</v>
      </c>
      <c r="AO1650" s="133">
        <f t="shared" si="321"/>
        <v>0</v>
      </c>
    </row>
    <row r="1651" spans="1:41" s="133" customFormat="1" ht="25.5">
      <c r="A1651" s="594">
        <v>1643</v>
      </c>
      <c r="B1651" s="380" t="s">
        <v>3460</v>
      </c>
      <c r="C1651" s="247" t="s">
        <v>3461</v>
      </c>
      <c r="D1651" s="247" t="s">
        <v>609</v>
      </c>
      <c r="E1651" s="798">
        <v>37629</v>
      </c>
      <c r="F1651" s="606"/>
      <c r="G1651" s="148" t="s">
        <v>37</v>
      </c>
      <c r="H1651" s="148"/>
      <c r="I1651" s="609" t="s">
        <v>37</v>
      </c>
      <c r="J1651" s="148"/>
      <c r="K1651" s="148" t="s">
        <v>37</v>
      </c>
      <c r="L1651" s="148"/>
      <c r="M1651" s="148"/>
      <c r="N1651" s="148"/>
      <c r="O1651" s="148"/>
      <c r="P1651" s="840"/>
      <c r="Q1651" s="439" t="s">
        <v>2653</v>
      </c>
      <c r="R1651" s="92" t="s">
        <v>68</v>
      </c>
      <c r="S1651" s="19">
        <v>1</v>
      </c>
      <c r="T1651" s="19"/>
      <c r="U1651" s="19"/>
      <c r="V1651" s="19"/>
      <c r="X1651" s="143"/>
      <c r="Y1651" s="144"/>
      <c r="AB1651" s="137">
        <f t="shared" si="310"/>
        <v>1</v>
      </c>
      <c r="AC1651" s="137">
        <f t="shared" si="311"/>
        <v>0</v>
      </c>
      <c r="AD1651" s="137">
        <f t="shared" si="312"/>
        <v>1</v>
      </c>
      <c r="AE1651" s="137">
        <f t="shared" si="313"/>
        <v>0</v>
      </c>
      <c r="AF1651" s="137">
        <f t="shared" si="314"/>
        <v>1</v>
      </c>
      <c r="AG1651" s="137">
        <f t="shared" si="315"/>
        <v>0</v>
      </c>
      <c r="AH1651" s="137">
        <f t="shared" si="316"/>
        <v>0</v>
      </c>
      <c r="AI1651" s="137">
        <f t="shared" si="317"/>
        <v>0</v>
      </c>
      <c r="AJ1651" s="137">
        <f t="shared" si="318"/>
        <v>0</v>
      </c>
      <c r="AK1651" s="137">
        <f t="shared" si="319"/>
        <v>0</v>
      </c>
      <c r="AL1651" s="145"/>
      <c r="AM1651" s="133">
        <f t="shared" si="320"/>
        <v>0</v>
      </c>
      <c r="AO1651" s="133">
        <f t="shared" si="321"/>
        <v>0</v>
      </c>
    </row>
    <row r="1652" spans="1:41" s="133" customFormat="1" ht="25.5">
      <c r="A1652" s="594">
        <v>1644</v>
      </c>
      <c r="B1652" s="380" t="s">
        <v>3462</v>
      </c>
      <c r="C1652" s="247" t="s">
        <v>3463</v>
      </c>
      <c r="D1652" s="247" t="s">
        <v>1426</v>
      </c>
      <c r="E1652" s="798">
        <v>37633</v>
      </c>
      <c r="F1652" s="606"/>
      <c r="G1652" s="148" t="s">
        <v>37</v>
      </c>
      <c r="H1652" s="148" t="s">
        <v>37</v>
      </c>
      <c r="I1652" s="97"/>
      <c r="J1652" s="148"/>
      <c r="K1652" s="148" t="s">
        <v>37</v>
      </c>
      <c r="L1652" s="148"/>
      <c r="M1652" s="148"/>
      <c r="N1652" s="148"/>
      <c r="O1652" s="148"/>
      <c r="P1652" s="840"/>
      <c r="Q1652" s="439" t="s">
        <v>2653</v>
      </c>
      <c r="R1652" s="92" t="s">
        <v>68</v>
      </c>
      <c r="S1652" s="19">
        <v>1</v>
      </c>
      <c r="T1652" s="19"/>
      <c r="U1652" s="19"/>
      <c r="V1652" s="19"/>
      <c r="X1652" s="143"/>
      <c r="Y1652" s="144"/>
      <c r="AB1652" s="137">
        <f t="shared" si="310"/>
        <v>1</v>
      </c>
      <c r="AC1652" s="137">
        <f t="shared" si="311"/>
        <v>1</v>
      </c>
      <c r="AD1652" s="137">
        <f t="shared" si="312"/>
        <v>0</v>
      </c>
      <c r="AE1652" s="137">
        <f t="shared" si="313"/>
        <v>0</v>
      </c>
      <c r="AF1652" s="137">
        <f t="shared" si="314"/>
        <v>1</v>
      </c>
      <c r="AG1652" s="137">
        <f t="shared" si="315"/>
        <v>0</v>
      </c>
      <c r="AH1652" s="137">
        <f t="shared" si="316"/>
        <v>0</v>
      </c>
      <c r="AI1652" s="137">
        <f t="shared" si="317"/>
        <v>0</v>
      </c>
      <c r="AJ1652" s="137">
        <f t="shared" si="318"/>
        <v>0</v>
      </c>
      <c r="AK1652" s="137">
        <f t="shared" si="319"/>
        <v>0</v>
      </c>
      <c r="AL1652" s="145"/>
      <c r="AM1652" s="133">
        <f t="shared" si="320"/>
        <v>0</v>
      </c>
      <c r="AO1652" s="133">
        <f t="shared" si="321"/>
        <v>0</v>
      </c>
    </row>
    <row r="1653" spans="1:41" s="133" customFormat="1" ht="12.75">
      <c r="A1653" s="594">
        <v>1645</v>
      </c>
      <c r="B1653" s="380" t="s">
        <v>3464</v>
      </c>
      <c r="C1653" s="247" t="s">
        <v>3465</v>
      </c>
      <c r="D1653" s="247" t="s">
        <v>1426</v>
      </c>
      <c r="E1653" s="798">
        <v>37633</v>
      </c>
      <c r="F1653" s="606"/>
      <c r="G1653" s="148"/>
      <c r="H1653" s="148"/>
      <c r="I1653" s="609"/>
      <c r="J1653" s="148"/>
      <c r="K1653" s="148"/>
      <c r="L1653" s="148"/>
      <c r="M1653" s="148"/>
      <c r="N1653" s="148"/>
      <c r="O1653" s="148"/>
      <c r="P1653" s="840"/>
      <c r="Q1653" s="439" t="s">
        <v>2653</v>
      </c>
      <c r="R1653" s="92" t="s">
        <v>68</v>
      </c>
      <c r="S1653" s="19">
        <v>1</v>
      </c>
      <c r="T1653" s="19"/>
      <c r="U1653" s="19"/>
      <c r="V1653" s="19"/>
      <c r="W1653" s="133">
        <v>1</v>
      </c>
      <c r="X1653" s="143"/>
      <c r="Y1653" s="144"/>
      <c r="AB1653" s="137">
        <f t="shared" si="310"/>
        <v>0</v>
      </c>
      <c r="AC1653" s="137">
        <f t="shared" si="311"/>
        <v>0</v>
      </c>
      <c r="AD1653" s="137">
        <f t="shared" si="312"/>
        <v>0</v>
      </c>
      <c r="AE1653" s="137">
        <f t="shared" si="313"/>
        <v>0</v>
      </c>
      <c r="AF1653" s="137">
        <f t="shared" si="314"/>
        <v>0</v>
      </c>
      <c r="AG1653" s="137">
        <f t="shared" si="315"/>
        <v>0</v>
      </c>
      <c r="AH1653" s="137">
        <f t="shared" si="316"/>
        <v>0</v>
      </c>
      <c r="AI1653" s="137">
        <f t="shared" si="317"/>
        <v>0</v>
      </c>
      <c r="AJ1653" s="137">
        <f t="shared" si="318"/>
        <v>0</v>
      </c>
      <c r="AK1653" s="137">
        <f t="shared" si="319"/>
        <v>0</v>
      </c>
      <c r="AL1653" s="145"/>
      <c r="AM1653" s="133">
        <f t="shared" si="320"/>
        <v>1</v>
      </c>
      <c r="AO1653" s="133">
        <f t="shared" si="321"/>
        <v>0</v>
      </c>
    </row>
    <row r="1654" spans="1:41" s="133" customFormat="1" ht="25.5">
      <c r="A1654" s="594">
        <v>1646</v>
      </c>
      <c r="B1654" s="380" t="s">
        <v>3466</v>
      </c>
      <c r="C1654" s="247" t="s">
        <v>3467</v>
      </c>
      <c r="D1654" s="247" t="s">
        <v>1426</v>
      </c>
      <c r="E1654" s="798">
        <v>37910</v>
      </c>
      <c r="F1654" s="606"/>
      <c r="G1654" s="148"/>
      <c r="H1654" s="148"/>
      <c r="I1654" s="97"/>
      <c r="J1654" s="148"/>
      <c r="K1654" s="148"/>
      <c r="L1654" s="148"/>
      <c r="M1654" s="148"/>
      <c r="N1654" s="148"/>
      <c r="O1654" s="148"/>
      <c r="P1654" s="840"/>
      <c r="Q1654" s="439" t="s">
        <v>2653</v>
      </c>
      <c r="R1654" s="92" t="s">
        <v>68</v>
      </c>
      <c r="S1654" s="19">
        <v>1</v>
      </c>
      <c r="T1654" s="19"/>
      <c r="U1654" s="19"/>
      <c r="V1654" s="19"/>
      <c r="W1654" s="133">
        <v>1</v>
      </c>
      <c r="X1654" s="143"/>
      <c r="Y1654" s="144"/>
      <c r="AB1654" s="137">
        <f t="shared" si="310"/>
        <v>0</v>
      </c>
      <c r="AC1654" s="137">
        <f t="shared" si="311"/>
        <v>0</v>
      </c>
      <c r="AD1654" s="137">
        <f t="shared" si="312"/>
        <v>0</v>
      </c>
      <c r="AE1654" s="137">
        <f t="shared" si="313"/>
        <v>0</v>
      </c>
      <c r="AF1654" s="137">
        <f t="shared" si="314"/>
        <v>0</v>
      </c>
      <c r="AG1654" s="137">
        <f t="shared" si="315"/>
        <v>0</v>
      </c>
      <c r="AH1654" s="137">
        <f t="shared" si="316"/>
        <v>0</v>
      </c>
      <c r="AI1654" s="137">
        <f t="shared" si="317"/>
        <v>0</v>
      </c>
      <c r="AJ1654" s="137">
        <f t="shared" si="318"/>
        <v>0</v>
      </c>
      <c r="AK1654" s="137">
        <f t="shared" si="319"/>
        <v>0</v>
      </c>
      <c r="AL1654" s="145"/>
      <c r="AM1654" s="133">
        <f t="shared" si="320"/>
        <v>1</v>
      </c>
      <c r="AO1654" s="133">
        <f t="shared" si="321"/>
        <v>0</v>
      </c>
    </row>
    <row r="1655" spans="1:41" s="133" customFormat="1" ht="25.5">
      <c r="A1655" s="594">
        <v>1647</v>
      </c>
      <c r="B1655" s="380" t="s">
        <v>3468</v>
      </c>
      <c r="C1655" s="247" t="s">
        <v>3469</v>
      </c>
      <c r="D1655" s="247" t="s">
        <v>609</v>
      </c>
      <c r="E1655" s="798">
        <v>38114</v>
      </c>
      <c r="F1655" s="606"/>
      <c r="G1655" s="148"/>
      <c r="H1655" s="148"/>
      <c r="I1655" s="609"/>
      <c r="J1655" s="148"/>
      <c r="K1655" s="148"/>
      <c r="L1655" s="148"/>
      <c r="M1655" s="148"/>
      <c r="N1655" s="148"/>
      <c r="O1655" s="148"/>
      <c r="P1655" s="840"/>
      <c r="Q1655" s="439" t="s">
        <v>2653</v>
      </c>
      <c r="R1655" s="92" t="s">
        <v>68</v>
      </c>
      <c r="S1655" s="19">
        <v>1</v>
      </c>
      <c r="T1655" s="19"/>
      <c r="U1655" s="19"/>
      <c r="V1655" s="19"/>
      <c r="W1655" s="133">
        <v>1</v>
      </c>
      <c r="X1655" s="143"/>
      <c r="Y1655" s="144"/>
      <c r="AB1655" s="137">
        <f t="shared" si="310"/>
        <v>0</v>
      </c>
      <c r="AC1655" s="137">
        <f t="shared" si="311"/>
        <v>0</v>
      </c>
      <c r="AD1655" s="137">
        <f t="shared" si="312"/>
        <v>0</v>
      </c>
      <c r="AE1655" s="137">
        <f t="shared" si="313"/>
        <v>0</v>
      </c>
      <c r="AF1655" s="137">
        <f t="shared" si="314"/>
        <v>0</v>
      </c>
      <c r="AG1655" s="137">
        <f t="shared" si="315"/>
        <v>0</v>
      </c>
      <c r="AH1655" s="137">
        <f t="shared" si="316"/>
        <v>0</v>
      </c>
      <c r="AI1655" s="137">
        <f t="shared" si="317"/>
        <v>0</v>
      </c>
      <c r="AJ1655" s="137">
        <f t="shared" si="318"/>
        <v>0</v>
      </c>
      <c r="AK1655" s="137">
        <f t="shared" si="319"/>
        <v>0</v>
      </c>
      <c r="AL1655" s="145"/>
      <c r="AM1655" s="133">
        <f t="shared" si="320"/>
        <v>1</v>
      </c>
      <c r="AO1655" s="133">
        <f t="shared" si="321"/>
        <v>0</v>
      </c>
    </row>
    <row r="1656" spans="1:41" s="133" customFormat="1" ht="25.5">
      <c r="A1656" s="594">
        <v>1648</v>
      </c>
      <c r="B1656" s="380" t="s">
        <v>3470</v>
      </c>
      <c r="C1656" s="247" t="s">
        <v>3471</v>
      </c>
      <c r="D1656" s="247" t="s">
        <v>66</v>
      </c>
      <c r="E1656" s="798">
        <v>38303</v>
      </c>
      <c r="F1656" s="606"/>
      <c r="G1656" s="148"/>
      <c r="H1656" s="148"/>
      <c r="I1656" s="609"/>
      <c r="J1656" s="148"/>
      <c r="K1656" s="148"/>
      <c r="L1656" s="148"/>
      <c r="M1656" s="148"/>
      <c r="N1656" s="148"/>
      <c r="O1656" s="148"/>
      <c r="P1656" s="840"/>
      <c r="Q1656" s="439" t="s">
        <v>2653</v>
      </c>
      <c r="R1656" s="92" t="s">
        <v>67</v>
      </c>
      <c r="S1656" s="19">
        <v>1</v>
      </c>
      <c r="T1656" s="19"/>
      <c r="U1656" s="19"/>
      <c r="V1656" s="19"/>
      <c r="W1656" s="133">
        <v>1</v>
      </c>
      <c r="X1656" s="143"/>
      <c r="Y1656" s="144"/>
      <c r="AB1656" s="137">
        <f t="shared" si="310"/>
        <v>0</v>
      </c>
      <c r="AC1656" s="137">
        <f t="shared" si="311"/>
        <v>0</v>
      </c>
      <c r="AD1656" s="137">
        <f t="shared" si="312"/>
        <v>0</v>
      </c>
      <c r="AE1656" s="137">
        <f t="shared" si="313"/>
        <v>0</v>
      </c>
      <c r="AF1656" s="137">
        <f t="shared" si="314"/>
        <v>0</v>
      </c>
      <c r="AG1656" s="137">
        <f t="shared" si="315"/>
        <v>0</v>
      </c>
      <c r="AH1656" s="137">
        <f t="shared" si="316"/>
        <v>0</v>
      </c>
      <c r="AI1656" s="137">
        <f t="shared" si="317"/>
        <v>0</v>
      </c>
      <c r="AJ1656" s="137">
        <f t="shared" si="318"/>
        <v>0</v>
      </c>
      <c r="AK1656" s="137">
        <f t="shared" si="319"/>
        <v>0</v>
      </c>
      <c r="AL1656" s="145"/>
      <c r="AM1656" s="133">
        <f t="shared" si="320"/>
        <v>1</v>
      </c>
      <c r="AO1656" s="133">
        <f t="shared" si="321"/>
        <v>0</v>
      </c>
    </row>
    <row r="1657" spans="1:41" s="133" customFormat="1" ht="12.75">
      <c r="A1657" s="594">
        <v>1649</v>
      </c>
      <c r="B1657" s="380" t="s">
        <v>3472</v>
      </c>
      <c r="C1657" s="247" t="s">
        <v>3473</v>
      </c>
      <c r="D1657" s="247" t="s">
        <v>1426</v>
      </c>
      <c r="E1657" s="798">
        <v>38553</v>
      </c>
      <c r="F1657" s="606"/>
      <c r="G1657" s="148"/>
      <c r="H1657" s="148"/>
      <c r="I1657" s="97"/>
      <c r="J1657" s="148"/>
      <c r="K1657" s="148"/>
      <c r="L1657" s="148"/>
      <c r="M1657" s="148"/>
      <c r="N1657" s="148"/>
      <c r="O1657" s="148"/>
      <c r="P1657" s="840"/>
      <c r="Q1657" s="439" t="s">
        <v>2653</v>
      </c>
      <c r="R1657" s="92" t="s">
        <v>68</v>
      </c>
      <c r="S1657" s="19">
        <v>1</v>
      </c>
      <c r="T1657" s="19"/>
      <c r="U1657" s="19"/>
      <c r="V1657" s="19"/>
      <c r="W1657" s="133">
        <v>1</v>
      </c>
      <c r="X1657" s="143"/>
      <c r="Y1657" s="144"/>
      <c r="AB1657" s="137">
        <f t="shared" si="310"/>
        <v>0</v>
      </c>
      <c r="AC1657" s="137">
        <f t="shared" si="311"/>
        <v>0</v>
      </c>
      <c r="AD1657" s="137">
        <f t="shared" si="312"/>
        <v>0</v>
      </c>
      <c r="AE1657" s="137">
        <f t="shared" si="313"/>
        <v>0</v>
      </c>
      <c r="AF1657" s="137">
        <f t="shared" si="314"/>
        <v>0</v>
      </c>
      <c r="AG1657" s="137">
        <f t="shared" si="315"/>
        <v>0</v>
      </c>
      <c r="AH1657" s="137">
        <f t="shared" si="316"/>
        <v>0</v>
      </c>
      <c r="AI1657" s="137">
        <f t="shared" si="317"/>
        <v>0</v>
      </c>
      <c r="AJ1657" s="137">
        <f t="shared" si="318"/>
        <v>0</v>
      </c>
      <c r="AK1657" s="137">
        <f t="shared" si="319"/>
        <v>0</v>
      </c>
      <c r="AL1657" s="145"/>
      <c r="AM1657" s="133">
        <f t="shared" si="320"/>
        <v>1</v>
      </c>
      <c r="AO1657" s="133">
        <f t="shared" si="321"/>
        <v>0</v>
      </c>
    </row>
    <row r="1658" spans="1:41" s="133" customFormat="1" ht="25.5">
      <c r="A1658" s="594">
        <v>1650</v>
      </c>
      <c r="B1658" s="380" t="s">
        <v>3474</v>
      </c>
      <c r="C1658" s="247" t="s">
        <v>3475</v>
      </c>
      <c r="D1658" s="247" t="s">
        <v>66</v>
      </c>
      <c r="E1658" s="798">
        <v>38819</v>
      </c>
      <c r="F1658" s="606"/>
      <c r="G1658" s="148" t="s">
        <v>37</v>
      </c>
      <c r="H1658" s="148" t="s">
        <v>37</v>
      </c>
      <c r="I1658" s="97"/>
      <c r="J1658" s="148"/>
      <c r="K1658" s="148" t="s">
        <v>37</v>
      </c>
      <c r="L1658" s="148"/>
      <c r="M1658" s="148"/>
      <c r="N1658" s="148"/>
      <c r="O1658" s="148"/>
      <c r="P1658" s="840"/>
      <c r="Q1658" s="439" t="s">
        <v>2653</v>
      </c>
      <c r="R1658" s="92" t="s">
        <v>67</v>
      </c>
      <c r="S1658" s="19">
        <v>1</v>
      </c>
      <c r="T1658" s="19"/>
      <c r="U1658" s="19"/>
      <c r="V1658" s="19"/>
      <c r="X1658" s="143"/>
      <c r="Y1658" s="144"/>
      <c r="AB1658" s="137">
        <f t="shared" si="310"/>
        <v>1</v>
      </c>
      <c r="AC1658" s="137">
        <f t="shared" si="311"/>
        <v>1</v>
      </c>
      <c r="AD1658" s="137">
        <f t="shared" si="312"/>
        <v>0</v>
      </c>
      <c r="AE1658" s="137">
        <f t="shared" si="313"/>
        <v>0</v>
      </c>
      <c r="AF1658" s="137">
        <f t="shared" si="314"/>
        <v>1</v>
      </c>
      <c r="AG1658" s="137">
        <f t="shared" si="315"/>
        <v>0</v>
      </c>
      <c r="AH1658" s="137">
        <f t="shared" si="316"/>
        <v>0</v>
      </c>
      <c r="AI1658" s="137">
        <f t="shared" si="317"/>
        <v>0</v>
      </c>
      <c r="AJ1658" s="137">
        <f t="shared" si="318"/>
        <v>0</v>
      </c>
      <c r="AK1658" s="137">
        <f t="shared" si="319"/>
        <v>0</v>
      </c>
      <c r="AL1658" s="145"/>
      <c r="AM1658" s="133">
        <f t="shared" si="320"/>
        <v>0</v>
      </c>
      <c r="AO1658" s="133">
        <f t="shared" si="321"/>
        <v>0</v>
      </c>
    </row>
    <row r="1659" spans="1:41" s="133" customFormat="1" ht="25.5">
      <c r="A1659" s="594">
        <v>1651</v>
      </c>
      <c r="B1659" s="380" t="s">
        <v>2877</v>
      </c>
      <c r="C1659" s="247" t="s">
        <v>3476</v>
      </c>
      <c r="D1659" s="247" t="s">
        <v>1013</v>
      </c>
      <c r="E1659" s="798">
        <v>39224</v>
      </c>
      <c r="F1659" s="606"/>
      <c r="G1659" s="148"/>
      <c r="H1659" s="148"/>
      <c r="I1659" s="609"/>
      <c r="J1659" s="148"/>
      <c r="K1659" s="148"/>
      <c r="L1659" s="148"/>
      <c r="M1659" s="148"/>
      <c r="N1659" s="148"/>
      <c r="O1659" s="148"/>
      <c r="P1659" s="840"/>
      <c r="Q1659" s="439" t="s">
        <v>2653</v>
      </c>
      <c r="R1659" s="92" t="s">
        <v>68</v>
      </c>
      <c r="S1659" s="19">
        <v>1</v>
      </c>
      <c r="T1659" s="19"/>
      <c r="U1659" s="19"/>
      <c r="V1659" s="19"/>
      <c r="W1659" s="133">
        <v>1</v>
      </c>
      <c r="X1659" s="143"/>
      <c r="Y1659" s="144"/>
      <c r="AB1659" s="137">
        <f t="shared" si="310"/>
        <v>0</v>
      </c>
      <c r="AC1659" s="137">
        <f t="shared" si="311"/>
        <v>0</v>
      </c>
      <c r="AD1659" s="137">
        <f t="shared" si="312"/>
        <v>0</v>
      </c>
      <c r="AE1659" s="137">
        <f t="shared" si="313"/>
        <v>0</v>
      </c>
      <c r="AF1659" s="137">
        <f t="shared" si="314"/>
        <v>0</v>
      </c>
      <c r="AG1659" s="137">
        <f t="shared" si="315"/>
        <v>0</v>
      </c>
      <c r="AH1659" s="137">
        <f t="shared" si="316"/>
        <v>0</v>
      </c>
      <c r="AI1659" s="137">
        <f t="shared" si="317"/>
        <v>0</v>
      </c>
      <c r="AJ1659" s="137">
        <f t="shared" si="318"/>
        <v>0</v>
      </c>
      <c r="AK1659" s="137">
        <f t="shared" si="319"/>
        <v>0</v>
      </c>
      <c r="AL1659" s="145"/>
      <c r="AM1659" s="133">
        <f t="shared" si="320"/>
        <v>1</v>
      </c>
      <c r="AO1659" s="133">
        <f t="shared" si="321"/>
        <v>0</v>
      </c>
    </row>
    <row r="1660" spans="1:41" s="133" customFormat="1" ht="12.75">
      <c r="A1660" s="594">
        <v>1652</v>
      </c>
      <c r="B1660" s="380" t="s">
        <v>3477</v>
      </c>
      <c r="C1660" s="247" t="s">
        <v>3478</v>
      </c>
      <c r="D1660" s="247" t="s">
        <v>1150</v>
      </c>
      <c r="E1660" s="798">
        <v>40043</v>
      </c>
      <c r="F1660" s="606"/>
      <c r="G1660" s="148"/>
      <c r="H1660" s="148"/>
      <c r="I1660" s="97"/>
      <c r="J1660" s="148"/>
      <c r="K1660" s="148"/>
      <c r="L1660" s="148"/>
      <c r="M1660" s="148"/>
      <c r="N1660" s="148"/>
      <c r="O1660" s="148"/>
      <c r="P1660" s="840"/>
      <c r="Q1660" s="439" t="s">
        <v>2653</v>
      </c>
      <c r="R1660" s="92" t="s">
        <v>68</v>
      </c>
      <c r="S1660" s="19">
        <v>1</v>
      </c>
      <c r="T1660" s="19"/>
      <c r="U1660" s="19"/>
      <c r="V1660" s="19"/>
      <c r="W1660" s="133">
        <v>1</v>
      </c>
      <c r="X1660" s="143"/>
      <c r="Y1660" s="144"/>
      <c r="AB1660" s="137">
        <f t="shared" si="310"/>
        <v>0</v>
      </c>
      <c r="AC1660" s="137">
        <f t="shared" si="311"/>
        <v>0</v>
      </c>
      <c r="AD1660" s="137">
        <f t="shared" si="312"/>
        <v>0</v>
      </c>
      <c r="AE1660" s="137">
        <f t="shared" si="313"/>
        <v>0</v>
      </c>
      <c r="AF1660" s="137">
        <f t="shared" si="314"/>
        <v>0</v>
      </c>
      <c r="AG1660" s="137">
        <f t="shared" si="315"/>
        <v>0</v>
      </c>
      <c r="AH1660" s="137">
        <f t="shared" si="316"/>
        <v>0</v>
      </c>
      <c r="AI1660" s="137">
        <f t="shared" si="317"/>
        <v>0</v>
      </c>
      <c r="AJ1660" s="137">
        <f t="shared" si="318"/>
        <v>0</v>
      </c>
      <c r="AK1660" s="137">
        <f t="shared" si="319"/>
        <v>0</v>
      </c>
      <c r="AL1660" s="145"/>
      <c r="AM1660" s="133">
        <f t="shared" si="320"/>
        <v>1</v>
      </c>
      <c r="AO1660" s="133">
        <f t="shared" si="321"/>
        <v>0</v>
      </c>
    </row>
    <row r="1661" spans="1:41" s="133" customFormat="1" ht="38.25">
      <c r="A1661" s="594">
        <v>1653</v>
      </c>
      <c r="B1661" s="380" t="s">
        <v>3479</v>
      </c>
      <c r="C1661" s="247" t="s">
        <v>3480</v>
      </c>
      <c r="D1661" s="247" t="s">
        <v>66</v>
      </c>
      <c r="E1661" s="798">
        <v>40729</v>
      </c>
      <c r="F1661" s="606"/>
      <c r="G1661" s="148"/>
      <c r="H1661" s="148"/>
      <c r="I1661" s="609"/>
      <c r="J1661" s="148"/>
      <c r="K1661" s="148"/>
      <c r="L1661" s="148"/>
      <c r="M1661" s="148"/>
      <c r="N1661" s="148"/>
      <c r="O1661" s="148"/>
      <c r="P1661" s="840" t="s">
        <v>3481</v>
      </c>
      <c r="Q1661" s="439" t="s">
        <v>2653</v>
      </c>
      <c r="R1661" s="92" t="s">
        <v>67</v>
      </c>
      <c r="S1661" s="19">
        <v>1</v>
      </c>
      <c r="T1661" s="19"/>
      <c r="U1661" s="19"/>
      <c r="V1661" s="19"/>
      <c r="W1661" s="133">
        <v>1</v>
      </c>
      <c r="X1661" s="143"/>
      <c r="Y1661" s="144"/>
      <c r="AB1661" s="137">
        <f t="shared" si="310"/>
        <v>0</v>
      </c>
      <c r="AC1661" s="137">
        <f t="shared" si="311"/>
        <v>0</v>
      </c>
      <c r="AD1661" s="137">
        <f t="shared" si="312"/>
        <v>0</v>
      </c>
      <c r="AE1661" s="137">
        <f t="shared" si="313"/>
        <v>0</v>
      </c>
      <c r="AF1661" s="137">
        <f t="shared" si="314"/>
        <v>0</v>
      </c>
      <c r="AG1661" s="137">
        <f t="shared" si="315"/>
        <v>0</v>
      </c>
      <c r="AH1661" s="137">
        <f t="shared" si="316"/>
        <v>0</v>
      </c>
      <c r="AI1661" s="137">
        <f t="shared" si="317"/>
        <v>0</v>
      </c>
      <c r="AJ1661" s="137">
        <f t="shared" si="318"/>
        <v>0</v>
      </c>
      <c r="AK1661" s="137">
        <f t="shared" si="319"/>
        <v>1</v>
      </c>
      <c r="AL1661" s="145"/>
      <c r="AM1661" s="133">
        <f t="shared" si="320"/>
        <v>1</v>
      </c>
      <c r="AO1661" s="133">
        <f t="shared" si="321"/>
        <v>0</v>
      </c>
    </row>
    <row r="1662" spans="1:41" s="133" customFormat="1" ht="25.5">
      <c r="A1662" s="594">
        <v>1654</v>
      </c>
      <c r="B1662" s="380" t="s">
        <v>3482</v>
      </c>
      <c r="C1662" s="247" t="s">
        <v>3483</v>
      </c>
      <c r="D1662" s="247" t="s">
        <v>1150</v>
      </c>
      <c r="E1662" s="798">
        <v>41058</v>
      </c>
      <c r="F1662" s="606"/>
      <c r="G1662" s="148"/>
      <c r="H1662" s="148"/>
      <c r="I1662" s="97"/>
      <c r="J1662" s="148"/>
      <c r="K1662" s="148"/>
      <c r="L1662" s="148"/>
      <c r="M1662" s="148"/>
      <c r="N1662" s="148"/>
      <c r="O1662" s="148"/>
      <c r="P1662" s="840"/>
      <c r="Q1662" s="439" t="s">
        <v>2653</v>
      </c>
      <c r="R1662" s="92" t="s">
        <v>68</v>
      </c>
      <c r="S1662" s="19">
        <v>1</v>
      </c>
      <c r="T1662" s="19"/>
      <c r="U1662" s="19"/>
      <c r="V1662" s="19"/>
      <c r="W1662" s="133">
        <v>1</v>
      </c>
      <c r="X1662" s="143"/>
      <c r="Y1662" s="144"/>
      <c r="AB1662" s="137">
        <f t="shared" si="310"/>
        <v>0</v>
      </c>
      <c r="AC1662" s="137">
        <f t="shared" si="311"/>
        <v>0</v>
      </c>
      <c r="AD1662" s="137">
        <f t="shared" si="312"/>
        <v>0</v>
      </c>
      <c r="AE1662" s="137">
        <f t="shared" si="313"/>
        <v>0</v>
      </c>
      <c r="AF1662" s="137">
        <f t="shared" si="314"/>
        <v>0</v>
      </c>
      <c r="AG1662" s="137">
        <f t="shared" si="315"/>
        <v>0</v>
      </c>
      <c r="AH1662" s="137">
        <f t="shared" si="316"/>
        <v>0</v>
      </c>
      <c r="AI1662" s="137">
        <f t="shared" si="317"/>
        <v>0</v>
      </c>
      <c r="AJ1662" s="137">
        <f t="shared" si="318"/>
        <v>0</v>
      </c>
      <c r="AK1662" s="137">
        <f t="shared" si="319"/>
        <v>0</v>
      </c>
      <c r="AL1662" s="145"/>
      <c r="AM1662" s="133">
        <f t="shared" si="320"/>
        <v>1</v>
      </c>
      <c r="AO1662" s="133">
        <f t="shared" si="321"/>
        <v>0</v>
      </c>
    </row>
    <row r="1663" spans="1:41" s="133" customFormat="1" ht="12.75">
      <c r="A1663" s="594">
        <v>1655</v>
      </c>
      <c r="B1663" s="380" t="s">
        <v>3484</v>
      </c>
      <c r="C1663" s="247" t="s">
        <v>3485</v>
      </c>
      <c r="D1663" s="247" t="s">
        <v>66</v>
      </c>
      <c r="E1663" s="799">
        <v>41436</v>
      </c>
      <c r="F1663" s="610"/>
      <c r="G1663" s="97"/>
      <c r="H1663" s="97"/>
      <c r="I1663" s="609"/>
      <c r="J1663" s="97"/>
      <c r="K1663" s="97"/>
      <c r="L1663" s="97"/>
      <c r="M1663" s="97"/>
      <c r="N1663" s="97"/>
      <c r="O1663" s="97"/>
      <c r="P1663" s="840"/>
      <c r="Q1663" s="439" t="s">
        <v>2653</v>
      </c>
      <c r="R1663" s="92" t="s">
        <v>67</v>
      </c>
      <c r="S1663" s="19"/>
      <c r="T1663" s="19">
        <v>1</v>
      </c>
      <c r="U1663" s="19"/>
      <c r="V1663" s="19"/>
      <c r="W1663" s="133">
        <v>1</v>
      </c>
      <c r="X1663" s="143"/>
      <c r="Y1663" s="144"/>
      <c r="AB1663" s="137">
        <f t="shared" si="310"/>
        <v>0</v>
      </c>
      <c r="AC1663" s="137">
        <f t="shared" si="311"/>
        <v>0</v>
      </c>
      <c r="AD1663" s="137">
        <f t="shared" si="312"/>
        <v>0</v>
      </c>
      <c r="AE1663" s="137">
        <f t="shared" si="313"/>
        <v>0</v>
      </c>
      <c r="AF1663" s="137">
        <f t="shared" si="314"/>
        <v>0</v>
      </c>
      <c r="AG1663" s="137">
        <f t="shared" si="315"/>
        <v>0</v>
      </c>
      <c r="AH1663" s="137">
        <f t="shared" si="316"/>
        <v>0</v>
      </c>
      <c r="AI1663" s="137">
        <f t="shared" si="317"/>
        <v>0</v>
      </c>
      <c r="AJ1663" s="137">
        <f t="shared" si="318"/>
        <v>0</v>
      </c>
      <c r="AK1663" s="137">
        <f t="shared" si="319"/>
        <v>0</v>
      </c>
      <c r="AL1663" s="145"/>
      <c r="AM1663" s="133">
        <f t="shared" si="320"/>
        <v>1</v>
      </c>
      <c r="AO1663" s="133">
        <f t="shared" si="321"/>
        <v>0</v>
      </c>
    </row>
    <row r="1664" spans="1:41" s="133" customFormat="1" ht="38.25">
      <c r="A1664" s="594">
        <v>1656</v>
      </c>
      <c r="B1664" s="414" t="s">
        <v>3486</v>
      </c>
      <c r="C1664" s="247" t="s">
        <v>3487</v>
      </c>
      <c r="D1664" s="247" t="s">
        <v>3488</v>
      </c>
      <c r="E1664" s="345">
        <v>2009</v>
      </c>
      <c r="F1664" s="345" t="s">
        <v>874</v>
      </c>
      <c r="G1664" s="176"/>
      <c r="H1664" s="176"/>
      <c r="I1664" s="176" t="s">
        <v>37</v>
      </c>
      <c r="J1664" s="176"/>
      <c r="K1664" s="176"/>
      <c r="L1664" s="176"/>
      <c r="M1664" s="176"/>
      <c r="N1664" s="176"/>
      <c r="O1664" s="176"/>
      <c r="P1664" s="840"/>
      <c r="Q1664" s="439" t="s">
        <v>2655</v>
      </c>
      <c r="R1664" s="92" t="s">
        <v>68</v>
      </c>
      <c r="S1664" s="19">
        <v>1</v>
      </c>
      <c r="T1664" s="19"/>
      <c r="U1664" s="19"/>
      <c r="V1664" s="19"/>
      <c r="X1664" s="143"/>
      <c r="Y1664" s="144"/>
      <c r="AB1664" s="137">
        <f t="shared" si="310"/>
        <v>0</v>
      </c>
      <c r="AC1664" s="137">
        <f t="shared" si="311"/>
        <v>0</v>
      </c>
      <c r="AD1664" s="137">
        <f t="shared" si="312"/>
        <v>1</v>
      </c>
      <c r="AE1664" s="137">
        <f t="shared" si="313"/>
        <v>0</v>
      </c>
      <c r="AF1664" s="137">
        <f t="shared" si="314"/>
        <v>0</v>
      </c>
      <c r="AG1664" s="137">
        <f t="shared" si="315"/>
        <v>0</v>
      </c>
      <c r="AH1664" s="137">
        <f t="shared" si="316"/>
        <v>0</v>
      </c>
      <c r="AI1664" s="137">
        <f t="shared" si="317"/>
        <v>0</v>
      </c>
      <c r="AJ1664" s="137">
        <f t="shared" si="318"/>
        <v>0</v>
      </c>
      <c r="AK1664" s="137">
        <f t="shared" si="319"/>
        <v>0</v>
      </c>
      <c r="AL1664" s="145"/>
      <c r="AM1664" s="133">
        <f t="shared" si="320"/>
        <v>0</v>
      </c>
      <c r="AO1664" s="133">
        <f t="shared" si="321"/>
        <v>0</v>
      </c>
    </row>
    <row r="1665" spans="1:41" s="133" customFormat="1" ht="38.25">
      <c r="A1665" s="594">
        <v>1657</v>
      </c>
      <c r="B1665" s="222" t="s">
        <v>3489</v>
      </c>
      <c r="C1665" s="247" t="s">
        <v>3490</v>
      </c>
      <c r="D1665" s="247" t="s">
        <v>3491</v>
      </c>
      <c r="E1665" s="209" t="s">
        <v>1384</v>
      </c>
      <c r="F1665" s="209">
        <v>9</v>
      </c>
      <c r="G1665" s="27"/>
      <c r="H1665" s="27"/>
      <c r="I1665" s="177" t="s">
        <v>37</v>
      </c>
      <c r="J1665" s="27"/>
      <c r="K1665" s="27"/>
      <c r="L1665" s="27"/>
      <c r="M1665" s="27"/>
      <c r="N1665" s="27"/>
      <c r="O1665" s="27"/>
      <c r="P1665" s="840"/>
      <c r="Q1665" s="439" t="s">
        <v>2655</v>
      </c>
      <c r="R1665" s="92" t="s">
        <v>67</v>
      </c>
      <c r="S1665" s="19"/>
      <c r="T1665" s="19">
        <v>1</v>
      </c>
      <c r="U1665" s="19"/>
      <c r="V1665" s="19"/>
      <c r="X1665" s="143"/>
      <c r="Y1665" s="144"/>
      <c r="AB1665" s="137">
        <f t="shared" si="310"/>
        <v>0</v>
      </c>
      <c r="AC1665" s="137">
        <f t="shared" si="311"/>
        <v>0</v>
      </c>
      <c r="AD1665" s="137">
        <f t="shared" si="312"/>
        <v>1</v>
      </c>
      <c r="AE1665" s="137">
        <f t="shared" si="313"/>
        <v>0</v>
      </c>
      <c r="AF1665" s="137">
        <f t="shared" si="314"/>
        <v>0</v>
      </c>
      <c r="AG1665" s="137">
        <f t="shared" si="315"/>
        <v>0</v>
      </c>
      <c r="AH1665" s="137">
        <f t="shared" si="316"/>
        <v>0</v>
      </c>
      <c r="AI1665" s="137">
        <f t="shared" si="317"/>
        <v>0</v>
      </c>
      <c r="AJ1665" s="137">
        <f t="shared" si="318"/>
        <v>0</v>
      </c>
      <c r="AK1665" s="137">
        <f t="shared" si="319"/>
        <v>0</v>
      </c>
      <c r="AL1665" s="145"/>
      <c r="AM1665" s="133">
        <f t="shared" si="320"/>
        <v>0</v>
      </c>
      <c r="AO1665" s="133">
        <f t="shared" si="321"/>
        <v>0</v>
      </c>
    </row>
    <row r="1666" spans="1:41" s="133" customFormat="1" ht="76.5">
      <c r="A1666" s="594">
        <v>1658</v>
      </c>
      <c r="B1666" s="219" t="s">
        <v>3492</v>
      </c>
      <c r="C1666" s="247" t="s">
        <v>3493</v>
      </c>
      <c r="D1666" s="247" t="s">
        <v>226</v>
      </c>
      <c r="E1666" s="331">
        <v>2014</v>
      </c>
      <c r="F1666" s="331" t="s">
        <v>3494</v>
      </c>
      <c r="G1666" s="41"/>
      <c r="H1666" s="178" t="s">
        <v>37</v>
      </c>
      <c r="I1666" s="178" t="s">
        <v>37</v>
      </c>
      <c r="J1666" s="178"/>
      <c r="K1666" s="178"/>
      <c r="L1666" s="178"/>
      <c r="M1666" s="178"/>
      <c r="N1666" s="178"/>
      <c r="O1666" s="41" t="s">
        <v>37</v>
      </c>
      <c r="P1666" s="840" t="s">
        <v>3495</v>
      </c>
      <c r="Q1666" s="439" t="s">
        <v>2655</v>
      </c>
      <c r="R1666" s="92" t="s">
        <v>67</v>
      </c>
      <c r="S1666" s="19"/>
      <c r="T1666" s="19">
        <v>1</v>
      </c>
      <c r="U1666" s="19"/>
      <c r="V1666" s="19"/>
      <c r="X1666" s="143"/>
      <c r="Y1666" s="144"/>
      <c r="AA1666" s="133">
        <v>1</v>
      </c>
      <c r="AB1666" s="137">
        <f t="shared" si="310"/>
        <v>0</v>
      </c>
      <c r="AC1666" s="137">
        <f t="shared" si="311"/>
        <v>1</v>
      </c>
      <c r="AD1666" s="137">
        <f t="shared" si="312"/>
        <v>1</v>
      </c>
      <c r="AE1666" s="137">
        <f t="shared" si="313"/>
        <v>0</v>
      </c>
      <c r="AF1666" s="137">
        <f t="shared" si="314"/>
        <v>0</v>
      </c>
      <c r="AG1666" s="137">
        <f t="shared" si="315"/>
        <v>0</v>
      </c>
      <c r="AH1666" s="137">
        <f t="shared" si="316"/>
        <v>0</v>
      </c>
      <c r="AI1666" s="137">
        <f t="shared" si="317"/>
        <v>0</v>
      </c>
      <c r="AJ1666" s="137">
        <f t="shared" si="318"/>
        <v>1</v>
      </c>
      <c r="AK1666" s="137">
        <f t="shared" si="319"/>
        <v>1</v>
      </c>
      <c r="AL1666" s="145"/>
      <c r="AM1666" s="133">
        <f t="shared" si="320"/>
        <v>1</v>
      </c>
      <c r="AO1666" s="133">
        <f t="shared" si="321"/>
        <v>0</v>
      </c>
    </row>
    <row r="1667" spans="1:41" s="133" customFormat="1" ht="51">
      <c r="A1667" s="594">
        <v>1659</v>
      </c>
      <c r="B1667" s="219" t="s">
        <v>3496</v>
      </c>
      <c r="C1667" s="247" t="s">
        <v>3497</v>
      </c>
      <c r="D1667" s="247" t="s">
        <v>226</v>
      </c>
      <c r="E1667" s="331">
        <v>2013</v>
      </c>
      <c r="F1667" s="331" t="s">
        <v>3498</v>
      </c>
      <c r="G1667" s="41"/>
      <c r="H1667" s="178"/>
      <c r="I1667" s="178"/>
      <c r="J1667" s="178"/>
      <c r="K1667" s="178"/>
      <c r="L1667" s="178"/>
      <c r="M1667" s="178"/>
      <c r="N1667" s="178"/>
      <c r="O1667" s="41"/>
      <c r="P1667" s="840" t="s">
        <v>3495</v>
      </c>
      <c r="Q1667" s="439" t="s">
        <v>2655</v>
      </c>
      <c r="R1667" s="92" t="s">
        <v>67</v>
      </c>
      <c r="S1667" s="19"/>
      <c r="T1667" s="19">
        <v>1</v>
      </c>
      <c r="U1667" s="19"/>
      <c r="V1667" s="19"/>
      <c r="X1667" s="143"/>
      <c r="Y1667" s="144"/>
      <c r="AB1667" s="137">
        <f t="shared" si="310"/>
        <v>0</v>
      </c>
      <c r="AC1667" s="137">
        <f t="shared" si="311"/>
        <v>0</v>
      </c>
      <c r="AD1667" s="137">
        <f t="shared" si="312"/>
        <v>0</v>
      </c>
      <c r="AE1667" s="137">
        <f t="shared" si="313"/>
        <v>0</v>
      </c>
      <c r="AF1667" s="137">
        <f t="shared" si="314"/>
        <v>0</v>
      </c>
      <c r="AG1667" s="137">
        <f t="shared" si="315"/>
        <v>0</v>
      </c>
      <c r="AH1667" s="137">
        <f t="shared" si="316"/>
        <v>0</v>
      </c>
      <c r="AI1667" s="137">
        <f t="shared" si="317"/>
        <v>0</v>
      </c>
      <c r="AJ1667" s="137">
        <f t="shared" si="318"/>
        <v>0</v>
      </c>
      <c r="AK1667" s="137">
        <f t="shared" si="319"/>
        <v>1</v>
      </c>
      <c r="AL1667" s="145"/>
      <c r="AM1667" s="133">
        <f t="shared" si="320"/>
        <v>0</v>
      </c>
      <c r="AO1667" s="133">
        <f t="shared" si="321"/>
        <v>1</v>
      </c>
    </row>
    <row r="1668" spans="1:41" s="133" customFormat="1" ht="76.5">
      <c r="A1668" s="594">
        <v>1660</v>
      </c>
      <c r="B1668" s="219" t="s">
        <v>3499</v>
      </c>
      <c r="C1668" s="247" t="s">
        <v>3500</v>
      </c>
      <c r="D1668" s="247" t="s">
        <v>3501</v>
      </c>
      <c r="E1668" s="331">
        <v>2018</v>
      </c>
      <c r="F1668" s="331" t="s">
        <v>3502</v>
      </c>
      <c r="G1668" s="178"/>
      <c r="H1668" s="178"/>
      <c r="I1668" s="178"/>
      <c r="J1668" s="178"/>
      <c r="K1668" s="178"/>
      <c r="L1668" s="178"/>
      <c r="M1668" s="178"/>
      <c r="N1668" s="178"/>
      <c r="O1668" s="41"/>
      <c r="P1668" s="840" t="s">
        <v>3495</v>
      </c>
      <c r="Q1668" s="439" t="s">
        <v>2655</v>
      </c>
      <c r="R1668" s="92" t="s">
        <v>67</v>
      </c>
      <c r="S1668" s="19"/>
      <c r="T1668" s="19">
        <v>1</v>
      </c>
      <c r="U1668" s="19"/>
      <c r="V1668" s="19"/>
      <c r="X1668" s="143"/>
      <c r="Y1668" s="144"/>
      <c r="AA1668" s="133">
        <v>1</v>
      </c>
      <c r="AB1668" s="137">
        <f t="shared" si="310"/>
        <v>0</v>
      </c>
      <c r="AC1668" s="137">
        <f t="shared" si="311"/>
        <v>0</v>
      </c>
      <c r="AD1668" s="137">
        <f t="shared" si="312"/>
        <v>0</v>
      </c>
      <c r="AE1668" s="137">
        <f t="shared" si="313"/>
        <v>0</v>
      </c>
      <c r="AF1668" s="137">
        <f t="shared" si="314"/>
        <v>0</v>
      </c>
      <c r="AG1668" s="137">
        <f t="shared" si="315"/>
        <v>0</v>
      </c>
      <c r="AH1668" s="137">
        <f t="shared" si="316"/>
        <v>0</v>
      </c>
      <c r="AI1668" s="137">
        <f t="shared" si="317"/>
        <v>0</v>
      </c>
      <c r="AJ1668" s="137">
        <f t="shared" si="318"/>
        <v>0</v>
      </c>
      <c r="AK1668" s="137">
        <f t="shared" si="319"/>
        <v>1</v>
      </c>
      <c r="AL1668" s="145"/>
      <c r="AM1668" s="133">
        <f t="shared" si="320"/>
        <v>1</v>
      </c>
      <c r="AO1668" s="133">
        <f t="shared" si="321"/>
        <v>0</v>
      </c>
    </row>
    <row r="1669" spans="1:41" s="133" customFormat="1" ht="51">
      <c r="A1669" s="594">
        <v>1661</v>
      </c>
      <c r="B1669" s="219" t="s">
        <v>3503</v>
      </c>
      <c r="C1669" s="247" t="s">
        <v>3504</v>
      </c>
      <c r="D1669" s="247" t="s">
        <v>3505</v>
      </c>
      <c r="E1669" s="331">
        <v>2018</v>
      </c>
      <c r="F1669" s="331" t="s">
        <v>3506</v>
      </c>
      <c r="G1669" s="178"/>
      <c r="H1669" s="178"/>
      <c r="I1669" s="178"/>
      <c r="J1669" s="178"/>
      <c r="K1669" s="178"/>
      <c r="L1669" s="178"/>
      <c r="M1669" s="178"/>
      <c r="N1669" s="178"/>
      <c r="O1669" s="41"/>
      <c r="P1669" s="840" t="s">
        <v>3495</v>
      </c>
      <c r="Q1669" s="439" t="s">
        <v>2655</v>
      </c>
      <c r="R1669" s="92" t="s">
        <v>67</v>
      </c>
      <c r="S1669" s="19"/>
      <c r="T1669" s="19">
        <v>1</v>
      </c>
      <c r="U1669" s="19"/>
      <c r="V1669" s="19"/>
      <c r="X1669" s="143"/>
      <c r="Y1669" s="144"/>
      <c r="AA1669" s="133">
        <v>1</v>
      </c>
      <c r="AB1669" s="137">
        <f t="shared" si="310"/>
        <v>0</v>
      </c>
      <c r="AC1669" s="137">
        <f t="shared" si="311"/>
        <v>0</v>
      </c>
      <c r="AD1669" s="137">
        <f t="shared" si="312"/>
        <v>0</v>
      </c>
      <c r="AE1669" s="137">
        <f t="shared" si="313"/>
        <v>0</v>
      </c>
      <c r="AF1669" s="137">
        <f t="shared" si="314"/>
        <v>0</v>
      </c>
      <c r="AG1669" s="137">
        <f t="shared" si="315"/>
        <v>0</v>
      </c>
      <c r="AH1669" s="137">
        <f t="shared" si="316"/>
        <v>0</v>
      </c>
      <c r="AI1669" s="137">
        <f t="shared" si="317"/>
        <v>0</v>
      </c>
      <c r="AJ1669" s="137">
        <f t="shared" si="318"/>
        <v>0</v>
      </c>
      <c r="AK1669" s="137">
        <f t="shared" si="319"/>
        <v>1</v>
      </c>
      <c r="AL1669" s="145"/>
      <c r="AM1669" s="133">
        <f t="shared" si="320"/>
        <v>1</v>
      </c>
      <c r="AO1669" s="133">
        <f t="shared" si="321"/>
        <v>0</v>
      </c>
    </row>
    <row r="1670" spans="1:41" s="133" customFormat="1" ht="51">
      <c r="A1670" s="594">
        <v>1662</v>
      </c>
      <c r="B1670" s="219" t="s">
        <v>3507</v>
      </c>
      <c r="C1670" s="247" t="s">
        <v>3508</v>
      </c>
      <c r="D1670" s="247" t="s">
        <v>3509</v>
      </c>
      <c r="E1670" s="331">
        <v>2012</v>
      </c>
      <c r="F1670" s="331" t="s">
        <v>3510</v>
      </c>
      <c r="G1670" s="178"/>
      <c r="H1670" s="178"/>
      <c r="I1670" s="178"/>
      <c r="J1670" s="178"/>
      <c r="K1670" s="178"/>
      <c r="L1670" s="178"/>
      <c r="M1670" s="178"/>
      <c r="N1670" s="178"/>
      <c r="O1670" s="41"/>
      <c r="P1670" s="840" t="s">
        <v>3511</v>
      </c>
      <c r="Q1670" s="439" t="s">
        <v>2655</v>
      </c>
      <c r="R1670" s="92" t="s">
        <v>68</v>
      </c>
      <c r="S1670" s="19">
        <v>1</v>
      </c>
      <c r="T1670" s="19"/>
      <c r="U1670" s="19"/>
      <c r="V1670" s="19"/>
      <c r="X1670" s="143"/>
      <c r="Y1670" s="144">
        <v>1</v>
      </c>
      <c r="AB1670" s="137">
        <f t="shared" si="310"/>
        <v>0</v>
      </c>
      <c r="AC1670" s="137">
        <f t="shared" si="311"/>
        <v>0</v>
      </c>
      <c r="AD1670" s="137">
        <f t="shared" si="312"/>
        <v>0</v>
      </c>
      <c r="AE1670" s="137">
        <f t="shared" si="313"/>
        <v>0</v>
      </c>
      <c r="AF1670" s="137">
        <f t="shared" si="314"/>
        <v>0</v>
      </c>
      <c r="AG1670" s="137">
        <f t="shared" si="315"/>
        <v>0</v>
      </c>
      <c r="AH1670" s="137">
        <f t="shared" si="316"/>
        <v>0</v>
      </c>
      <c r="AI1670" s="137">
        <f t="shared" si="317"/>
        <v>0</v>
      </c>
      <c r="AJ1670" s="137">
        <f t="shared" si="318"/>
        <v>0</v>
      </c>
      <c r="AK1670" s="137">
        <f t="shared" si="319"/>
        <v>1</v>
      </c>
      <c r="AL1670" s="145"/>
      <c r="AM1670" s="133">
        <f t="shared" si="320"/>
        <v>1</v>
      </c>
      <c r="AO1670" s="133">
        <f t="shared" si="321"/>
        <v>0</v>
      </c>
    </row>
    <row r="1671" spans="1:41" s="133" customFormat="1" ht="51">
      <c r="A1671" s="594">
        <v>1663</v>
      </c>
      <c r="B1671" s="219" t="s">
        <v>3512</v>
      </c>
      <c r="C1671" s="247" t="s">
        <v>3513</v>
      </c>
      <c r="D1671" s="247" t="s">
        <v>3514</v>
      </c>
      <c r="E1671" s="331">
        <v>2013</v>
      </c>
      <c r="F1671" s="331" t="s">
        <v>3510</v>
      </c>
      <c r="G1671" s="178"/>
      <c r="H1671" s="178"/>
      <c r="I1671" s="178"/>
      <c r="J1671" s="178"/>
      <c r="K1671" s="178"/>
      <c r="L1671" s="178"/>
      <c r="M1671" s="178"/>
      <c r="N1671" s="178"/>
      <c r="O1671" s="41"/>
      <c r="P1671" s="840" t="s">
        <v>3511</v>
      </c>
      <c r="Q1671" s="439" t="s">
        <v>2655</v>
      </c>
      <c r="R1671" s="92" t="s">
        <v>67</v>
      </c>
      <c r="S1671" s="19"/>
      <c r="T1671" s="19">
        <v>1</v>
      </c>
      <c r="U1671" s="19"/>
      <c r="V1671" s="19"/>
      <c r="X1671" s="143"/>
      <c r="Y1671" s="144">
        <v>1</v>
      </c>
      <c r="AB1671" s="137">
        <f t="shared" si="310"/>
        <v>0</v>
      </c>
      <c r="AC1671" s="137">
        <f t="shared" si="311"/>
        <v>0</v>
      </c>
      <c r="AD1671" s="137">
        <f t="shared" si="312"/>
        <v>0</v>
      </c>
      <c r="AE1671" s="137">
        <f t="shared" si="313"/>
        <v>0</v>
      </c>
      <c r="AF1671" s="137">
        <f t="shared" si="314"/>
        <v>0</v>
      </c>
      <c r="AG1671" s="137">
        <f t="shared" si="315"/>
        <v>0</v>
      </c>
      <c r="AH1671" s="137">
        <f t="shared" si="316"/>
        <v>0</v>
      </c>
      <c r="AI1671" s="137">
        <f t="shared" si="317"/>
        <v>0</v>
      </c>
      <c r="AJ1671" s="137">
        <f t="shared" si="318"/>
        <v>0</v>
      </c>
      <c r="AK1671" s="137">
        <f t="shared" si="319"/>
        <v>1</v>
      </c>
      <c r="AL1671" s="145"/>
      <c r="AM1671" s="133">
        <f t="shared" si="320"/>
        <v>1</v>
      </c>
      <c r="AO1671" s="133">
        <f t="shared" si="321"/>
        <v>0</v>
      </c>
    </row>
    <row r="1672" spans="1:41" s="133" customFormat="1" ht="38.25">
      <c r="A1672" s="594">
        <v>1664</v>
      </c>
      <c r="B1672" s="219" t="s">
        <v>3515</v>
      </c>
      <c r="C1672" s="247" t="s">
        <v>3516</v>
      </c>
      <c r="D1672" s="247" t="s">
        <v>3517</v>
      </c>
      <c r="E1672" s="331">
        <v>2016</v>
      </c>
      <c r="F1672" s="331" t="s">
        <v>3510</v>
      </c>
      <c r="G1672" s="178"/>
      <c r="H1672" s="178"/>
      <c r="I1672" s="178"/>
      <c r="J1672" s="178"/>
      <c r="K1672" s="178"/>
      <c r="L1672" s="178"/>
      <c r="M1672" s="178"/>
      <c r="N1672" s="178"/>
      <c r="O1672" s="41"/>
      <c r="P1672" s="840" t="s">
        <v>3518</v>
      </c>
      <c r="Q1672" s="439" t="s">
        <v>2655</v>
      </c>
      <c r="R1672" s="92" t="s">
        <v>68</v>
      </c>
      <c r="S1672" s="19"/>
      <c r="T1672" s="19">
        <v>1</v>
      </c>
      <c r="U1672" s="19"/>
      <c r="V1672" s="19"/>
      <c r="X1672" s="143"/>
      <c r="Y1672" s="144"/>
      <c r="Z1672" s="133">
        <v>1</v>
      </c>
      <c r="AB1672" s="137">
        <f t="shared" si="310"/>
        <v>0</v>
      </c>
      <c r="AC1672" s="137">
        <f t="shared" si="311"/>
        <v>0</v>
      </c>
      <c r="AD1672" s="137">
        <f t="shared" si="312"/>
        <v>0</v>
      </c>
      <c r="AE1672" s="137">
        <f t="shared" si="313"/>
        <v>0</v>
      </c>
      <c r="AF1672" s="137">
        <f t="shared" si="314"/>
        <v>0</v>
      </c>
      <c r="AG1672" s="137">
        <f t="shared" si="315"/>
        <v>0</v>
      </c>
      <c r="AH1672" s="137">
        <f t="shared" si="316"/>
        <v>0</v>
      </c>
      <c r="AI1672" s="137">
        <f t="shared" si="317"/>
        <v>0</v>
      </c>
      <c r="AJ1672" s="137">
        <f t="shared" si="318"/>
        <v>0</v>
      </c>
      <c r="AK1672" s="137">
        <f t="shared" si="319"/>
        <v>1</v>
      </c>
      <c r="AL1672" s="145"/>
      <c r="AM1672" s="133">
        <f t="shared" si="320"/>
        <v>1</v>
      </c>
      <c r="AO1672" s="133">
        <f t="shared" si="321"/>
        <v>0</v>
      </c>
    </row>
    <row r="1673" spans="1:41" s="133" customFormat="1" ht="38.25">
      <c r="A1673" s="594">
        <v>1665</v>
      </c>
      <c r="B1673" s="219" t="s">
        <v>3519</v>
      </c>
      <c r="C1673" s="247" t="s">
        <v>3520</v>
      </c>
      <c r="D1673" s="247" t="s">
        <v>3521</v>
      </c>
      <c r="E1673" s="331">
        <v>2014</v>
      </c>
      <c r="F1673" s="331" t="s">
        <v>3522</v>
      </c>
      <c r="G1673" s="178"/>
      <c r="H1673" s="178"/>
      <c r="I1673" s="178"/>
      <c r="J1673" s="178"/>
      <c r="K1673" s="178"/>
      <c r="L1673" s="178"/>
      <c r="M1673" s="178"/>
      <c r="N1673" s="178"/>
      <c r="O1673" s="41"/>
      <c r="P1673" s="840" t="s">
        <v>3518</v>
      </c>
      <c r="Q1673" s="439" t="s">
        <v>2655</v>
      </c>
      <c r="R1673" s="92" t="s">
        <v>68</v>
      </c>
      <c r="S1673" s="19"/>
      <c r="T1673" s="19">
        <v>1</v>
      </c>
      <c r="U1673" s="19"/>
      <c r="V1673" s="19"/>
      <c r="X1673" s="143"/>
      <c r="Y1673" s="144"/>
      <c r="Z1673" s="133">
        <v>1</v>
      </c>
      <c r="AB1673" s="137">
        <f t="shared" si="310"/>
        <v>0</v>
      </c>
      <c r="AC1673" s="137">
        <f t="shared" si="311"/>
        <v>0</v>
      </c>
      <c r="AD1673" s="137">
        <f t="shared" si="312"/>
        <v>0</v>
      </c>
      <c r="AE1673" s="137">
        <f t="shared" si="313"/>
        <v>0</v>
      </c>
      <c r="AF1673" s="137">
        <f t="shared" si="314"/>
        <v>0</v>
      </c>
      <c r="AG1673" s="137">
        <f t="shared" si="315"/>
        <v>0</v>
      </c>
      <c r="AH1673" s="137">
        <f t="shared" si="316"/>
        <v>0</v>
      </c>
      <c r="AI1673" s="137">
        <f t="shared" si="317"/>
        <v>0</v>
      </c>
      <c r="AJ1673" s="137">
        <f t="shared" si="318"/>
        <v>0</v>
      </c>
      <c r="AK1673" s="137">
        <f t="shared" si="319"/>
        <v>1</v>
      </c>
      <c r="AL1673" s="145"/>
      <c r="AM1673" s="133">
        <f t="shared" si="320"/>
        <v>1</v>
      </c>
      <c r="AO1673" s="133">
        <f t="shared" si="321"/>
        <v>0</v>
      </c>
    </row>
    <row r="1674" spans="1:41" s="133" customFormat="1" ht="38.25">
      <c r="A1674" s="594">
        <v>1666</v>
      </c>
      <c r="B1674" s="219" t="s">
        <v>3523</v>
      </c>
      <c r="C1674" s="247" t="s">
        <v>3524</v>
      </c>
      <c r="D1674" s="247" t="s">
        <v>226</v>
      </c>
      <c r="E1674" s="331">
        <v>1997</v>
      </c>
      <c r="F1674" s="331"/>
      <c r="G1674" s="41" t="s">
        <v>37</v>
      </c>
      <c r="H1674" s="41" t="s">
        <v>37</v>
      </c>
      <c r="I1674" s="41"/>
      <c r="J1674" s="41"/>
      <c r="K1674" s="41"/>
      <c r="L1674" s="41"/>
      <c r="M1674" s="41"/>
      <c r="N1674" s="41"/>
      <c r="O1674" s="41"/>
      <c r="P1674" s="840" t="s">
        <v>3525</v>
      </c>
      <c r="Q1674" s="439" t="s">
        <v>2655</v>
      </c>
      <c r="R1674" s="92" t="s">
        <v>67</v>
      </c>
      <c r="S1674" s="19"/>
      <c r="T1674" s="19"/>
      <c r="U1674" s="19"/>
      <c r="V1674" s="19">
        <v>1</v>
      </c>
      <c r="X1674" s="143"/>
      <c r="Y1674" s="144"/>
      <c r="AB1674" s="137">
        <f t="shared" ref="AB1674:AB1737" si="322">IF(ISBLANK(G1674),0,1)</f>
        <v>1</v>
      </c>
      <c r="AC1674" s="137">
        <f t="shared" ref="AC1674:AC1737" si="323">IF(ISBLANK(H1674),0,1)</f>
        <v>1</v>
      </c>
      <c r="AD1674" s="137">
        <f t="shared" ref="AD1674:AD1737" si="324">IF(ISBLANK(I1674),0,1)</f>
        <v>0</v>
      </c>
      <c r="AE1674" s="137">
        <f t="shared" ref="AE1674:AE1737" si="325">IF(ISBLANK(J1674),0,1)</f>
        <v>0</v>
      </c>
      <c r="AF1674" s="137">
        <f t="shared" ref="AF1674:AF1737" si="326">IF(ISBLANK(K1674),0,1)</f>
        <v>0</v>
      </c>
      <c r="AG1674" s="137">
        <f t="shared" ref="AG1674:AG1737" si="327">IF(ISBLANK(L1674),0,1)</f>
        <v>0</v>
      </c>
      <c r="AH1674" s="137">
        <f t="shared" ref="AH1674:AH1737" si="328">IF(ISBLANK(M1674),0,1)</f>
        <v>0</v>
      </c>
      <c r="AI1674" s="137">
        <f t="shared" ref="AI1674:AI1737" si="329">IF(ISBLANK(N1674),0,1)</f>
        <v>0</v>
      </c>
      <c r="AJ1674" s="137">
        <f t="shared" ref="AJ1674:AJ1737" si="330">IF(ISBLANK(O1674),0,1)</f>
        <v>0</v>
      </c>
      <c r="AK1674" s="137">
        <f t="shared" ref="AK1674:AK1737" si="331">IF(ISBLANK(P1674),0,1)</f>
        <v>1</v>
      </c>
      <c r="AL1674" s="145"/>
      <c r="AM1674" s="133">
        <f t="shared" ref="AM1674:AM1737" si="332">+W1674+X1674+Y1674+Z1674+AA1674+AL1674</f>
        <v>0</v>
      </c>
      <c r="AO1674" s="133">
        <f t="shared" ref="AO1674:AO1737" si="333">+IF(AM1674=0,AK1674,0)</f>
        <v>1</v>
      </c>
    </row>
    <row r="1675" spans="1:41" s="133" customFormat="1" ht="76.5">
      <c r="A1675" s="594">
        <v>1667</v>
      </c>
      <c r="B1675" s="219" t="s">
        <v>3526</v>
      </c>
      <c r="C1675" s="247" t="s">
        <v>3527</v>
      </c>
      <c r="D1675" s="247" t="s">
        <v>226</v>
      </c>
      <c r="E1675" s="331" t="s">
        <v>3528</v>
      </c>
      <c r="F1675" s="331" t="s">
        <v>857</v>
      </c>
      <c r="G1675" s="41"/>
      <c r="H1675" s="41" t="s">
        <v>37</v>
      </c>
      <c r="I1675" s="41"/>
      <c r="J1675" s="41"/>
      <c r="K1675" s="41"/>
      <c r="L1675" s="41"/>
      <c r="M1675" s="41"/>
      <c r="N1675" s="41"/>
      <c r="O1675" s="41"/>
      <c r="P1675" s="840" t="s">
        <v>3529</v>
      </c>
      <c r="Q1675" s="439" t="s">
        <v>2655</v>
      </c>
      <c r="R1675" s="92" t="s">
        <v>67</v>
      </c>
      <c r="S1675" s="19">
        <v>1</v>
      </c>
      <c r="T1675" s="19"/>
      <c r="U1675" s="19"/>
      <c r="V1675" s="19"/>
      <c r="X1675" s="143"/>
      <c r="Y1675" s="144"/>
      <c r="AB1675" s="137">
        <f t="shared" si="322"/>
        <v>0</v>
      </c>
      <c r="AC1675" s="137">
        <f t="shared" si="323"/>
        <v>1</v>
      </c>
      <c r="AD1675" s="137">
        <f t="shared" si="324"/>
        <v>0</v>
      </c>
      <c r="AE1675" s="137">
        <f t="shared" si="325"/>
        <v>0</v>
      </c>
      <c r="AF1675" s="137">
        <f t="shared" si="326"/>
        <v>0</v>
      </c>
      <c r="AG1675" s="137">
        <f t="shared" si="327"/>
        <v>0</v>
      </c>
      <c r="AH1675" s="137">
        <f t="shared" si="328"/>
        <v>0</v>
      </c>
      <c r="AI1675" s="137">
        <f t="shared" si="329"/>
        <v>0</v>
      </c>
      <c r="AJ1675" s="137">
        <f t="shared" si="330"/>
        <v>0</v>
      </c>
      <c r="AK1675" s="137">
        <f t="shared" si="331"/>
        <v>1</v>
      </c>
      <c r="AL1675" s="145"/>
      <c r="AM1675" s="133">
        <f t="shared" si="332"/>
        <v>0</v>
      </c>
      <c r="AO1675" s="133">
        <f t="shared" si="333"/>
        <v>1</v>
      </c>
    </row>
    <row r="1676" spans="1:41" s="133" customFormat="1" ht="25.5">
      <c r="A1676" s="594">
        <v>1668</v>
      </c>
      <c r="B1676" s="219" t="s">
        <v>3530</v>
      </c>
      <c r="C1676" s="247" t="s">
        <v>3531</v>
      </c>
      <c r="D1676" s="247" t="s">
        <v>3532</v>
      </c>
      <c r="E1676" s="800">
        <v>41000</v>
      </c>
      <c r="F1676" s="331">
        <v>7</v>
      </c>
      <c r="G1676" s="41"/>
      <c r="H1676" s="178"/>
      <c r="I1676" s="178" t="s">
        <v>37</v>
      </c>
      <c r="J1676" s="178"/>
      <c r="K1676" s="178"/>
      <c r="L1676" s="178"/>
      <c r="M1676" s="178"/>
      <c r="N1676" s="178"/>
      <c r="O1676" s="41"/>
      <c r="P1676" s="840"/>
      <c r="Q1676" s="439" t="s">
        <v>2655</v>
      </c>
      <c r="R1676" s="92" t="s">
        <v>67</v>
      </c>
      <c r="S1676" s="19">
        <v>1</v>
      </c>
      <c r="T1676" s="19"/>
      <c r="U1676" s="19"/>
      <c r="V1676" s="19"/>
      <c r="X1676" s="143"/>
      <c r="Y1676" s="144"/>
      <c r="AB1676" s="137">
        <f t="shared" si="322"/>
        <v>0</v>
      </c>
      <c r="AC1676" s="137">
        <f t="shared" si="323"/>
        <v>0</v>
      </c>
      <c r="AD1676" s="137">
        <f t="shared" si="324"/>
        <v>1</v>
      </c>
      <c r="AE1676" s="137">
        <f t="shared" si="325"/>
        <v>0</v>
      </c>
      <c r="AF1676" s="137">
        <f t="shared" si="326"/>
        <v>0</v>
      </c>
      <c r="AG1676" s="137">
        <f t="shared" si="327"/>
        <v>0</v>
      </c>
      <c r="AH1676" s="137">
        <f t="shared" si="328"/>
        <v>0</v>
      </c>
      <c r="AI1676" s="137">
        <f t="shared" si="329"/>
        <v>0</v>
      </c>
      <c r="AJ1676" s="137">
        <f t="shared" si="330"/>
        <v>0</v>
      </c>
      <c r="AK1676" s="137">
        <f t="shared" si="331"/>
        <v>0</v>
      </c>
      <c r="AL1676" s="145"/>
      <c r="AM1676" s="133">
        <f t="shared" si="332"/>
        <v>0</v>
      </c>
      <c r="AO1676" s="133">
        <f t="shared" si="333"/>
        <v>0</v>
      </c>
    </row>
    <row r="1677" spans="1:41" s="133" customFormat="1" ht="38.25">
      <c r="A1677" s="594">
        <v>1669</v>
      </c>
      <c r="B1677" s="219" t="s">
        <v>3533</v>
      </c>
      <c r="C1677" s="247" t="s">
        <v>3534</v>
      </c>
      <c r="D1677" s="247" t="s">
        <v>3535</v>
      </c>
      <c r="E1677" s="800">
        <v>41969</v>
      </c>
      <c r="F1677" s="331">
        <v>12</v>
      </c>
      <c r="G1677" s="41"/>
      <c r="H1677" s="178"/>
      <c r="I1677" s="178" t="s">
        <v>37</v>
      </c>
      <c r="J1677" s="178"/>
      <c r="K1677" s="178"/>
      <c r="L1677" s="178"/>
      <c r="M1677" s="178"/>
      <c r="N1677" s="178"/>
      <c r="O1677" s="41"/>
      <c r="P1677" s="840"/>
      <c r="Q1677" s="439" t="s">
        <v>2655</v>
      </c>
      <c r="R1677" s="92" t="s">
        <v>67</v>
      </c>
      <c r="S1677" s="19"/>
      <c r="T1677" s="19">
        <v>1</v>
      </c>
      <c r="U1677" s="19"/>
      <c r="V1677" s="19"/>
      <c r="X1677" s="143"/>
      <c r="Y1677" s="144"/>
      <c r="AB1677" s="137">
        <f t="shared" si="322"/>
        <v>0</v>
      </c>
      <c r="AC1677" s="137">
        <f t="shared" si="323"/>
        <v>0</v>
      </c>
      <c r="AD1677" s="137">
        <f t="shared" si="324"/>
        <v>1</v>
      </c>
      <c r="AE1677" s="137">
        <f t="shared" si="325"/>
        <v>0</v>
      </c>
      <c r="AF1677" s="137">
        <f t="shared" si="326"/>
        <v>0</v>
      </c>
      <c r="AG1677" s="137">
        <f t="shared" si="327"/>
        <v>0</v>
      </c>
      <c r="AH1677" s="137">
        <f t="shared" si="328"/>
        <v>0</v>
      </c>
      <c r="AI1677" s="137">
        <f t="shared" si="329"/>
        <v>0</v>
      </c>
      <c r="AJ1677" s="137">
        <f t="shared" si="330"/>
        <v>0</v>
      </c>
      <c r="AK1677" s="137">
        <f t="shared" si="331"/>
        <v>0</v>
      </c>
      <c r="AL1677" s="145"/>
      <c r="AM1677" s="133">
        <f t="shared" si="332"/>
        <v>0</v>
      </c>
      <c r="AO1677" s="133">
        <f t="shared" si="333"/>
        <v>0</v>
      </c>
    </row>
    <row r="1678" spans="1:41" s="133" customFormat="1" ht="38.25">
      <c r="A1678" s="594">
        <v>1670</v>
      </c>
      <c r="B1678" s="219" t="s">
        <v>3536</v>
      </c>
      <c r="C1678" s="247" t="s">
        <v>3537</v>
      </c>
      <c r="D1678" s="247" t="s">
        <v>3535</v>
      </c>
      <c r="E1678" s="800">
        <v>39756</v>
      </c>
      <c r="F1678" s="331">
        <v>7</v>
      </c>
      <c r="G1678" s="41"/>
      <c r="H1678" s="178"/>
      <c r="I1678" s="178" t="s">
        <v>37</v>
      </c>
      <c r="J1678" s="178"/>
      <c r="K1678" s="178"/>
      <c r="L1678" s="178"/>
      <c r="M1678" s="178"/>
      <c r="N1678" s="178"/>
      <c r="O1678" s="41"/>
      <c r="P1678" s="840"/>
      <c r="Q1678" s="439" t="s">
        <v>2655</v>
      </c>
      <c r="R1678" s="92" t="s">
        <v>67</v>
      </c>
      <c r="S1678" s="19">
        <v>1</v>
      </c>
      <c r="T1678" s="19"/>
      <c r="U1678" s="19"/>
      <c r="V1678" s="19"/>
      <c r="X1678" s="143"/>
      <c r="Y1678" s="144"/>
      <c r="AB1678" s="137">
        <f t="shared" si="322"/>
        <v>0</v>
      </c>
      <c r="AC1678" s="137">
        <f t="shared" si="323"/>
        <v>0</v>
      </c>
      <c r="AD1678" s="137">
        <f t="shared" si="324"/>
        <v>1</v>
      </c>
      <c r="AE1678" s="137">
        <f t="shared" si="325"/>
        <v>0</v>
      </c>
      <c r="AF1678" s="137">
        <f t="shared" si="326"/>
        <v>0</v>
      </c>
      <c r="AG1678" s="137">
        <f t="shared" si="327"/>
        <v>0</v>
      </c>
      <c r="AH1678" s="137">
        <f t="shared" si="328"/>
        <v>0</v>
      </c>
      <c r="AI1678" s="137">
        <f t="shared" si="329"/>
        <v>0</v>
      </c>
      <c r="AJ1678" s="137">
        <f t="shared" si="330"/>
        <v>0</v>
      </c>
      <c r="AK1678" s="137">
        <f t="shared" si="331"/>
        <v>0</v>
      </c>
      <c r="AL1678" s="145"/>
      <c r="AM1678" s="133">
        <f t="shared" si="332"/>
        <v>0</v>
      </c>
      <c r="AO1678" s="133">
        <f t="shared" si="333"/>
        <v>0</v>
      </c>
    </row>
    <row r="1679" spans="1:41" s="133" customFormat="1" ht="25.5">
      <c r="A1679" s="594">
        <v>1671</v>
      </c>
      <c r="B1679" s="219" t="s">
        <v>3538</v>
      </c>
      <c r="C1679" s="247" t="s">
        <v>3539</v>
      </c>
      <c r="D1679" s="247" t="s">
        <v>3535</v>
      </c>
      <c r="E1679" s="800">
        <v>36027</v>
      </c>
      <c r="F1679" s="331">
        <v>136</v>
      </c>
      <c r="G1679" s="41"/>
      <c r="H1679" s="178"/>
      <c r="I1679" s="178" t="s">
        <v>37</v>
      </c>
      <c r="J1679" s="178"/>
      <c r="K1679" s="178"/>
      <c r="L1679" s="178"/>
      <c r="M1679" s="178"/>
      <c r="N1679" s="178"/>
      <c r="O1679" s="41"/>
      <c r="P1679" s="840"/>
      <c r="Q1679" s="439" t="s">
        <v>2655</v>
      </c>
      <c r="R1679" s="92" t="s">
        <v>67</v>
      </c>
      <c r="S1679" s="19"/>
      <c r="T1679" s="19"/>
      <c r="U1679" s="19"/>
      <c r="V1679" s="19">
        <v>1</v>
      </c>
      <c r="X1679" s="143"/>
      <c r="Y1679" s="144"/>
      <c r="AB1679" s="137">
        <f t="shared" si="322"/>
        <v>0</v>
      </c>
      <c r="AC1679" s="137">
        <f t="shared" si="323"/>
        <v>0</v>
      </c>
      <c r="AD1679" s="137">
        <f t="shared" si="324"/>
        <v>1</v>
      </c>
      <c r="AE1679" s="137">
        <f t="shared" si="325"/>
        <v>0</v>
      </c>
      <c r="AF1679" s="137">
        <f t="shared" si="326"/>
        <v>0</v>
      </c>
      <c r="AG1679" s="137">
        <f t="shared" si="327"/>
        <v>0</v>
      </c>
      <c r="AH1679" s="137">
        <f t="shared" si="328"/>
        <v>0</v>
      </c>
      <c r="AI1679" s="137">
        <f t="shared" si="329"/>
        <v>0</v>
      </c>
      <c r="AJ1679" s="137">
        <f t="shared" si="330"/>
        <v>0</v>
      </c>
      <c r="AK1679" s="137">
        <f t="shared" si="331"/>
        <v>0</v>
      </c>
      <c r="AL1679" s="145"/>
      <c r="AM1679" s="133">
        <f t="shared" si="332"/>
        <v>0</v>
      </c>
      <c r="AO1679" s="133">
        <f t="shared" si="333"/>
        <v>0</v>
      </c>
    </row>
    <row r="1680" spans="1:41" s="133" customFormat="1" ht="38.25">
      <c r="A1680" s="594">
        <v>1672</v>
      </c>
      <c r="B1680" s="219" t="s">
        <v>3540</v>
      </c>
      <c r="C1680" s="247" t="s">
        <v>3541</v>
      </c>
      <c r="D1680" s="247" t="s">
        <v>3535</v>
      </c>
      <c r="E1680" s="800">
        <v>41609</v>
      </c>
      <c r="F1680" s="331">
        <v>35</v>
      </c>
      <c r="G1680" s="41" t="s">
        <v>37</v>
      </c>
      <c r="H1680" s="178"/>
      <c r="I1680" s="178"/>
      <c r="J1680" s="178"/>
      <c r="K1680" s="178"/>
      <c r="L1680" s="178"/>
      <c r="M1680" s="178"/>
      <c r="N1680" s="178"/>
      <c r="O1680" s="41"/>
      <c r="P1680" s="840"/>
      <c r="Q1680" s="439" t="s">
        <v>2655</v>
      </c>
      <c r="R1680" s="92" t="s">
        <v>67</v>
      </c>
      <c r="S1680" s="19"/>
      <c r="T1680" s="19">
        <v>1</v>
      </c>
      <c r="U1680" s="19"/>
      <c r="V1680" s="19"/>
      <c r="X1680" s="143"/>
      <c r="Y1680" s="144"/>
      <c r="AB1680" s="137">
        <f t="shared" si="322"/>
        <v>1</v>
      </c>
      <c r="AC1680" s="137">
        <f t="shared" si="323"/>
        <v>0</v>
      </c>
      <c r="AD1680" s="137">
        <f t="shared" si="324"/>
        <v>0</v>
      </c>
      <c r="AE1680" s="137">
        <f t="shared" si="325"/>
        <v>0</v>
      </c>
      <c r="AF1680" s="137">
        <f t="shared" si="326"/>
        <v>0</v>
      </c>
      <c r="AG1680" s="137">
        <f t="shared" si="327"/>
        <v>0</v>
      </c>
      <c r="AH1680" s="137">
        <f t="shared" si="328"/>
        <v>0</v>
      </c>
      <c r="AI1680" s="137">
        <f t="shared" si="329"/>
        <v>0</v>
      </c>
      <c r="AJ1680" s="137">
        <f t="shared" si="330"/>
        <v>0</v>
      </c>
      <c r="AK1680" s="137">
        <f t="shared" si="331"/>
        <v>0</v>
      </c>
      <c r="AL1680" s="145"/>
      <c r="AM1680" s="133">
        <f t="shared" si="332"/>
        <v>0</v>
      </c>
      <c r="AO1680" s="133">
        <f t="shared" si="333"/>
        <v>0</v>
      </c>
    </row>
    <row r="1681" spans="1:41" s="133" customFormat="1" ht="38.25">
      <c r="A1681" s="594">
        <v>1673</v>
      </c>
      <c r="B1681" s="219" t="s">
        <v>3542</v>
      </c>
      <c r="C1681" s="247" t="s">
        <v>3543</v>
      </c>
      <c r="D1681" s="247" t="s">
        <v>3535</v>
      </c>
      <c r="E1681" s="800">
        <v>43251</v>
      </c>
      <c r="F1681" s="331">
        <v>14</v>
      </c>
      <c r="G1681" s="41" t="s">
        <v>37</v>
      </c>
      <c r="H1681" s="178"/>
      <c r="I1681" s="178"/>
      <c r="J1681" s="178"/>
      <c r="K1681" s="178"/>
      <c r="L1681" s="178"/>
      <c r="M1681" s="178"/>
      <c r="N1681" s="178"/>
      <c r="O1681" s="41"/>
      <c r="P1681" s="840"/>
      <c r="Q1681" s="439" t="s">
        <v>2655</v>
      </c>
      <c r="R1681" s="92" t="s">
        <v>67</v>
      </c>
      <c r="S1681" s="19"/>
      <c r="T1681" s="19">
        <v>1</v>
      </c>
      <c r="U1681" s="19"/>
      <c r="V1681" s="19"/>
      <c r="X1681" s="143"/>
      <c r="Y1681" s="144"/>
      <c r="AB1681" s="137">
        <f t="shared" si="322"/>
        <v>1</v>
      </c>
      <c r="AC1681" s="137">
        <f t="shared" si="323"/>
        <v>0</v>
      </c>
      <c r="AD1681" s="137">
        <f t="shared" si="324"/>
        <v>0</v>
      </c>
      <c r="AE1681" s="137">
        <f t="shared" si="325"/>
        <v>0</v>
      </c>
      <c r="AF1681" s="137">
        <f t="shared" si="326"/>
        <v>0</v>
      </c>
      <c r="AG1681" s="137">
        <f t="shared" si="327"/>
        <v>0</v>
      </c>
      <c r="AH1681" s="137">
        <f t="shared" si="328"/>
        <v>0</v>
      </c>
      <c r="AI1681" s="137">
        <f t="shared" si="329"/>
        <v>0</v>
      </c>
      <c r="AJ1681" s="137">
        <f t="shared" si="330"/>
        <v>0</v>
      </c>
      <c r="AK1681" s="137">
        <f t="shared" si="331"/>
        <v>0</v>
      </c>
      <c r="AL1681" s="145"/>
      <c r="AM1681" s="133">
        <f t="shared" si="332"/>
        <v>0</v>
      </c>
      <c r="AO1681" s="133">
        <f t="shared" si="333"/>
        <v>0</v>
      </c>
    </row>
    <row r="1682" spans="1:41" s="133" customFormat="1" ht="38.25">
      <c r="A1682" s="594">
        <v>1674</v>
      </c>
      <c r="B1682" s="219" t="s">
        <v>3544</v>
      </c>
      <c r="C1682" s="247" t="s">
        <v>3545</v>
      </c>
      <c r="D1682" s="247" t="s">
        <v>3535</v>
      </c>
      <c r="E1682" s="800">
        <v>41701</v>
      </c>
      <c r="F1682" s="331">
        <v>23</v>
      </c>
      <c r="G1682" s="41" t="s">
        <v>37</v>
      </c>
      <c r="H1682" s="178"/>
      <c r="I1682" s="178"/>
      <c r="J1682" s="178"/>
      <c r="K1682" s="178"/>
      <c r="L1682" s="178"/>
      <c r="M1682" s="178"/>
      <c r="N1682" s="178"/>
      <c r="O1682" s="41"/>
      <c r="P1682" s="840"/>
      <c r="Q1682" s="439" t="s">
        <v>2655</v>
      </c>
      <c r="R1682" s="92" t="s">
        <v>67</v>
      </c>
      <c r="S1682" s="19"/>
      <c r="T1682" s="19">
        <v>1</v>
      </c>
      <c r="U1682" s="19"/>
      <c r="V1682" s="19"/>
      <c r="X1682" s="143"/>
      <c r="Y1682" s="144"/>
      <c r="AB1682" s="137">
        <f t="shared" si="322"/>
        <v>1</v>
      </c>
      <c r="AC1682" s="137">
        <f t="shared" si="323"/>
        <v>0</v>
      </c>
      <c r="AD1682" s="137">
        <f t="shared" si="324"/>
        <v>0</v>
      </c>
      <c r="AE1682" s="137">
        <f t="shared" si="325"/>
        <v>0</v>
      </c>
      <c r="AF1682" s="137">
        <f t="shared" si="326"/>
        <v>0</v>
      </c>
      <c r="AG1682" s="137">
        <f t="shared" si="327"/>
        <v>0</v>
      </c>
      <c r="AH1682" s="137">
        <f t="shared" si="328"/>
        <v>0</v>
      </c>
      <c r="AI1682" s="137">
        <f t="shared" si="329"/>
        <v>0</v>
      </c>
      <c r="AJ1682" s="137">
        <f t="shared" si="330"/>
        <v>0</v>
      </c>
      <c r="AK1682" s="137">
        <f t="shared" si="331"/>
        <v>0</v>
      </c>
      <c r="AL1682" s="145"/>
      <c r="AM1682" s="133">
        <f t="shared" si="332"/>
        <v>0</v>
      </c>
      <c r="AO1682" s="133">
        <f t="shared" si="333"/>
        <v>0</v>
      </c>
    </row>
    <row r="1683" spans="1:41" s="133" customFormat="1" ht="12.75">
      <c r="A1683" s="594">
        <v>1675</v>
      </c>
      <c r="B1683" s="219" t="s">
        <v>3546</v>
      </c>
      <c r="C1683" s="247" t="s">
        <v>3547</v>
      </c>
      <c r="D1683" s="247" t="s">
        <v>3548</v>
      </c>
      <c r="E1683" s="331">
        <v>1978</v>
      </c>
      <c r="F1683" s="331">
        <v>12</v>
      </c>
      <c r="G1683" s="41"/>
      <c r="H1683" s="178"/>
      <c r="I1683" s="178"/>
      <c r="J1683" s="178"/>
      <c r="K1683" s="178"/>
      <c r="L1683" s="178"/>
      <c r="M1683" s="178" t="s">
        <v>37</v>
      </c>
      <c r="N1683" s="178" t="s">
        <v>37</v>
      </c>
      <c r="O1683" s="41"/>
      <c r="P1683" s="840"/>
      <c r="Q1683" s="439" t="s">
        <v>2655</v>
      </c>
      <c r="R1683" s="92" t="s">
        <v>68</v>
      </c>
      <c r="S1683" s="19"/>
      <c r="T1683" s="19"/>
      <c r="U1683" s="19"/>
      <c r="V1683" s="19">
        <v>1</v>
      </c>
      <c r="X1683" s="143"/>
      <c r="Y1683" s="144"/>
      <c r="AB1683" s="137">
        <f t="shared" si="322"/>
        <v>0</v>
      </c>
      <c r="AC1683" s="137">
        <f t="shared" si="323"/>
        <v>0</v>
      </c>
      <c r="AD1683" s="137">
        <f t="shared" si="324"/>
        <v>0</v>
      </c>
      <c r="AE1683" s="137">
        <f t="shared" si="325"/>
        <v>0</v>
      </c>
      <c r="AF1683" s="137">
        <f t="shared" si="326"/>
        <v>0</v>
      </c>
      <c r="AG1683" s="137">
        <f t="shared" si="327"/>
        <v>0</v>
      </c>
      <c r="AH1683" s="137">
        <f t="shared" si="328"/>
        <v>1</v>
      </c>
      <c r="AI1683" s="137">
        <f t="shared" si="329"/>
        <v>1</v>
      </c>
      <c r="AJ1683" s="137">
        <f t="shared" si="330"/>
        <v>0</v>
      </c>
      <c r="AK1683" s="137">
        <f t="shared" si="331"/>
        <v>0</v>
      </c>
      <c r="AL1683" s="145"/>
      <c r="AM1683" s="133">
        <f t="shared" si="332"/>
        <v>0</v>
      </c>
      <c r="AO1683" s="133">
        <f t="shared" si="333"/>
        <v>0</v>
      </c>
    </row>
    <row r="1684" spans="1:41" s="133" customFormat="1" ht="25.5">
      <c r="A1684" s="594">
        <v>1676</v>
      </c>
      <c r="B1684" s="219" t="s">
        <v>3549</v>
      </c>
      <c r="C1684" s="247" t="s">
        <v>3550</v>
      </c>
      <c r="D1684" s="247" t="s">
        <v>79</v>
      </c>
      <c r="E1684" s="331">
        <v>1978</v>
      </c>
      <c r="F1684" s="331">
        <v>34</v>
      </c>
      <c r="G1684" s="41"/>
      <c r="H1684" s="178"/>
      <c r="I1684" s="178"/>
      <c r="J1684" s="178"/>
      <c r="K1684" s="178"/>
      <c r="L1684" s="178"/>
      <c r="M1684" s="178"/>
      <c r="N1684" s="178"/>
      <c r="O1684" s="41"/>
      <c r="P1684" s="840" t="s">
        <v>3551</v>
      </c>
      <c r="Q1684" s="439" t="s">
        <v>2655</v>
      </c>
      <c r="R1684" s="92" t="s">
        <v>68</v>
      </c>
      <c r="S1684" s="19"/>
      <c r="T1684" s="19"/>
      <c r="U1684" s="19"/>
      <c r="V1684" s="19">
        <v>1</v>
      </c>
      <c r="X1684" s="143">
        <v>1</v>
      </c>
      <c r="Y1684" s="144"/>
      <c r="AB1684" s="137">
        <f t="shared" si="322"/>
        <v>0</v>
      </c>
      <c r="AC1684" s="137">
        <f t="shared" si="323"/>
        <v>0</v>
      </c>
      <c r="AD1684" s="137">
        <f t="shared" si="324"/>
        <v>0</v>
      </c>
      <c r="AE1684" s="137">
        <f t="shared" si="325"/>
        <v>0</v>
      </c>
      <c r="AF1684" s="137">
        <f t="shared" si="326"/>
        <v>0</v>
      </c>
      <c r="AG1684" s="137">
        <f t="shared" si="327"/>
        <v>0</v>
      </c>
      <c r="AH1684" s="137">
        <f t="shared" si="328"/>
        <v>0</v>
      </c>
      <c r="AI1684" s="137">
        <f t="shared" si="329"/>
        <v>0</v>
      </c>
      <c r="AJ1684" s="137">
        <f t="shared" si="330"/>
        <v>0</v>
      </c>
      <c r="AK1684" s="137">
        <f t="shared" si="331"/>
        <v>1</v>
      </c>
      <c r="AL1684" s="145"/>
      <c r="AM1684" s="133">
        <f t="shared" si="332"/>
        <v>1</v>
      </c>
      <c r="AO1684" s="133">
        <f t="shared" si="333"/>
        <v>0</v>
      </c>
    </row>
    <row r="1685" spans="1:41" s="133" customFormat="1" ht="25.5">
      <c r="A1685" s="594">
        <v>1677</v>
      </c>
      <c r="B1685" s="129" t="s">
        <v>3552</v>
      </c>
      <c r="C1685" s="247" t="s">
        <v>3553</v>
      </c>
      <c r="D1685" s="247" t="s">
        <v>3554</v>
      </c>
      <c r="E1685" s="293"/>
      <c r="F1685" s="129"/>
      <c r="G1685" s="130"/>
      <c r="H1685" s="130"/>
      <c r="I1685" s="130"/>
      <c r="J1685" s="130"/>
      <c r="K1685" s="130"/>
      <c r="L1685" s="130"/>
      <c r="M1685" s="130"/>
      <c r="N1685" s="148" t="s">
        <v>37</v>
      </c>
      <c r="O1685" s="130"/>
      <c r="P1685" s="840"/>
      <c r="Q1685" s="439" t="s">
        <v>2656</v>
      </c>
      <c r="R1685" s="92" t="s">
        <v>67</v>
      </c>
      <c r="S1685" s="19"/>
      <c r="T1685" s="19"/>
      <c r="U1685" s="19">
        <v>1</v>
      </c>
      <c r="V1685" s="19"/>
      <c r="X1685" s="143"/>
      <c r="Y1685" s="144"/>
      <c r="AB1685" s="137">
        <f t="shared" si="322"/>
        <v>0</v>
      </c>
      <c r="AC1685" s="137">
        <f t="shared" si="323"/>
        <v>0</v>
      </c>
      <c r="AD1685" s="137">
        <f t="shared" si="324"/>
        <v>0</v>
      </c>
      <c r="AE1685" s="137">
        <f t="shared" si="325"/>
        <v>0</v>
      </c>
      <c r="AF1685" s="137">
        <f t="shared" si="326"/>
        <v>0</v>
      </c>
      <c r="AG1685" s="137">
        <f t="shared" si="327"/>
        <v>0</v>
      </c>
      <c r="AH1685" s="137">
        <f t="shared" si="328"/>
        <v>0</v>
      </c>
      <c r="AI1685" s="137">
        <f t="shared" si="329"/>
        <v>1</v>
      </c>
      <c r="AJ1685" s="137">
        <f t="shared" si="330"/>
        <v>0</v>
      </c>
      <c r="AK1685" s="137">
        <f t="shared" si="331"/>
        <v>0</v>
      </c>
      <c r="AL1685" s="145"/>
      <c r="AM1685" s="133">
        <f t="shared" si="332"/>
        <v>0</v>
      </c>
      <c r="AO1685" s="133">
        <f t="shared" si="333"/>
        <v>0</v>
      </c>
    </row>
    <row r="1686" spans="1:41" s="133" customFormat="1" ht="25.5">
      <c r="A1686" s="594">
        <v>1678</v>
      </c>
      <c r="B1686" s="129" t="s">
        <v>3555</v>
      </c>
      <c r="C1686" s="247" t="s">
        <v>3556</v>
      </c>
      <c r="D1686" s="247" t="s">
        <v>3554</v>
      </c>
      <c r="E1686" s="293"/>
      <c r="F1686" s="129"/>
      <c r="G1686" s="130"/>
      <c r="H1686" s="130"/>
      <c r="I1686" s="148" t="s">
        <v>37</v>
      </c>
      <c r="J1686" s="130"/>
      <c r="K1686" s="130"/>
      <c r="L1686" s="130"/>
      <c r="M1686" s="130"/>
      <c r="N1686" s="130"/>
      <c r="O1686" s="130"/>
      <c r="P1686" s="840"/>
      <c r="Q1686" s="439" t="s">
        <v>2656</v>
      </c>
      <c r="R1686" s="92" t="s">
        <v>67</v>
      </c>
      <c r="S1686" s="19"/>
      <c r="T1686" s="19"/>
      <c r="U1686" s="19">
        <v>1</v>
      </c>
      <c r="V1686" s="19"/>
      <c r="X1686" s="143"/>
      <c r="Y1686" s="144"/>
      <c r="AB1686" s="137">
        <f t="shared" si="322"/>
        <v>0</v>
      </c>
      <c r="AC1686" s="137">
        <f t="shared" si="323"/>
        <v>0</v>
      </c>
      <c r="AD1686" s="137">
        <f t="shared" si="324"/>
        <v>1</v>
      </c>
      <c r="AE1686" s="137">
        <f t="shared" si="325"/>
        <v>0</v>
      </c>
      <c r="AF1686" s="137">
        <f t="shared" si="326"/>
        <v>0</v>
      </c>
      <c r="AG1686" s="137">
        <f t="shared" si="327"/>
        <v>0</v>
      </c>
      <c r="AH1686" s="137">
        <f t="shared" si="328"/>
        <v>0</v>
      </c>
      <c r="AI1686" s="137">
        <f t="shared" si="329"/>
        <v>0</v>
      </c>
      <c r="AJ1686" s="137">
        <f t="shared" si="330"/>
        <v>0</v>
      </c>
      <c r="AK1686" s="137">
        <f t="shared" si="331"/>
        <v>0</v>
      </c>
      <c r="AL1686" s="145"/>
      <c r="AM1686" s="133">
        <f t="shared" si="332"/>
        <v>0</v>
      </c>
      <c r="AO1686" s="133">
        <f t="shared" si="333"/>
        <v>0</v>
      </c>
    </row>
    <row r="1687" spans="1:41" s="133" customFormat="1" ht="25.5">
      <c r="A1687" s="594">
        <v>1679</v>
      </c>
      <c r="B1687" s="129" t="s">
        <v>3557</v>
      </c>
      <c r="C1687" s="247" t="s">
        <v>3556</v>
      </c>
      <c r="D1687" s="247" t="s">
        <v>3554</v>
      </c>
      <c r="E1687" s="293"/>
      <c r="F1687" s="129"/>
      <c r="G1687" s="130"/>
      <c r="H1687" s="130"/>
      <c r="I1687" s="148" t="s">
        <v>37</v>
      </c>
      <c r="J1687" s="130"/>
      <c r="K1687" s="130"/>
      <c r="L1687" s="130"/>
      <c r="M1687" s="130"/>
      <c r="N1687" s="130"/>
      <c r="O1687" s="130"/>
      <c r="P1687" s="840"/>
      <c r="Q1687" s="439" t="s">
        <v>2656</v>
      </c>
      <c r="R1687" s="92" t="s">
        <v>67</v>
      </c>
      <c r="S1687" s="19"/>
      <c r="T1687" s="19"/>
      <c r="U1687" s="19">
        <v>1</v>
      </c>
      <c r="V1687" s="19"/>
      <c r="X1687" s="143"/>
      <c r="Y1687" s="144"/>
      <c r="AB1687" s="137">
        <f t="shared" si="322"/>
        <v>0</v>
      </c>
      <c r="AC1687" s="137">
        <f t="shared" si="323"/>
        <v>0</v>
      </c>
      <c r="AD1687" s="137">
        <f t="shared" si="324"/>
        <v>1</v>
      </c>
      <c r="AE1687" s="137">
        <f t="shared" si="325"/>
        <v>0</v>
      </c>
      <c r="AF1687" s="137">
        <f t="shared" si="326"/>
        <v>0</v>
      </c>
      <c r="AG1687" s="137">
        <f t="shared" si="327"/>
        <v>0</v>
      </c>
      <c r="AH1687" s="137">
        <f t="shared" si="328"/>
        <v>0</v>
      </c>
      <c r="AI1687" s="137">
        <f t="shared" si="329"/>
        <v>0</v>
      </c>
      <c r="AJ1687" s="137">
        <f t="shared" si="330"/>
        <v>0</v>
      </c>
      <c r="AK1687" s="137">
        <f t="shared" si="331"/>
        <v>0</v>
      </c>
      <c r="AL1687" s="145"/>
      <c r="AM1687" s="133">
        <f t="shared" si="332"/>
        <v>0</v>
      </c>
      <c r="AO1687" s="133">
        <f t="shared" si="333"/>
        <v>0</v>
      </c>
    </row>
    <row r="1688" spans="1:41" s="133" customFormat="1" ht="25.5">
      <c r="A1688" s="594">
        <v>1680</v>
      </c>
      <c r="B1688" s="129" t="s">
        <v>3558</v>
      </c>
      <c r="C1688" s="247" t="s">
        <v>3559</v>
      </c>
      <c r="D1688" s="247" t="s">
        <v>3554</v>
      </c>
      <c r="E1688" s="293"/>
      <c r="F1688" s="129"/>
      <c r="G1688" s="130"/>
      <c r="H1688" s="130"/>
      <c r="I1688" s="130"/>
      <c r="J1688" s="130"/>
      <c r="K1688" s="130"/>
      <c r="L1688" s="130"/>
      <c r="M1688" s="130"/>
      <c r="N1688" s="148" t="s">
        <v>37</v>
      </c>
      <c r="O1688" s="130"/>
      <c r="P1688" s="840"/>
      <c r="Q1688" s="439" t="s">
        <v>2656</v>
      </c>
      <c r="R1688" s="92" t="s">
        <v>67</v>
      </c>
      <c r="S1688" s="19"/>
      <c r="T1688" s="19"/>
      <c r="U1688" s="19">
        <v>1</v>
      </c>
      <c r="V1688" s="19"/>
      <c r="X1688" s="143"/>
      <c r="Y1688" s="144"/>
      <c r="AB1688" s="137">
        <f t="shared" si="322"/>
        <v>0</v>
      </c>
      <c r="AC1688" s="137">
        <f t="shared" si="323"/>
        <v>0</v>
      </c>
      <c r="AD1688" s="137">
        <f t="shared" si="324"/>
        <v>0</v>
      </c>
      <c r="AE1688" s="137">
        <f t="shared" si="325"/>
        <v>0</v>
      </c>
      <c r="AF1688" s="137">
        <f t="shared" si="326"/>
        <v>0</v>
      </c>
      <c r="AG1688" s="137">
        <f t="shared" si="327"/>
        <v>0</v>
      </c>
      <c r="AH1688" s="137">
        <f t="shared" si="328"/>
        <v>0</v>
      </c>
      <c r="AI1688" s="137">
        <f t="shared" si="329"/>
        <v>1</v>
      </c>
      <c r="AJ1688" s="137">
        <f t="shared" si="330"/>
        <v>0</v>
      </c>
      <c r="AK1688" s="137">
        <f t="shared" si="331"/>
        <v>0</v>
      </c>
      <c r="AL1688" s="145"/>
      <c r="AM1688" s="133">
        <f t="shared" si="332"/>
        <v>0</v>
      </c>
      <c r="AO1688" s="133">
        <f t="shared" si="333"/>
        <v>0</v>
      </c>
    </row>
    <row r="1689" spans="1:41" s="133" customFormat="1" ht="25.5">
      <c r="A1689" s="594">
        <v>1681</v>
      </c>
      <c r="B1689" s="129" t="s">
        <v>3560</v>
      </c>
      <c r="C1689" s="247" t="s">
        <v>3561</v>
      </c>
      <c r="D1689" s="247" t="s">
        <v>3554</v>
      </c>
      <c r="E1689" s="293"/>
      <c r="F1689" s="129"/>
      <c r="G1689" s="130"/>
      <c r="H1689" s="130"/>
      <c r="I1689" s="130"/>
      <c r="J1689" s="130"/>
      <c r="K1689" s="130"/>
      <c r="L1689" s="148"/>
      <c r="M1689" s="148" t="s">
        <v>37</v>
      </c>
      <c r="N1689" s="130"/>
      <c r="O1689" s="130"/>
      <c r="P1689" s="840"/>
      <c r="Q1689" s="439" t="s">
        <v>2656</v>
      </c>
      <c r="R1689" s="92" t="s">
        <v>67</v>
      </c>
      <c r="S1689" s="19"/>
      <c r="T1689" s="19"/>
      <c r="U1689" s="19">
        <v>1</v>
      </c>
      <c r="V1689" s="19"/>
      <c r="X1689" s="143"/>
      <c r="Y1689" s="144"/>
      <c r="AB1689" s="137">
        <f t="shared" si="322"/>
        <v>0</v>
      </c>
      <c r="AC1689" s="137">
        <f t="shared" si="323"/>
        <v>0</v>
      </c>
      <c r="AD1689" s="137">
        <f t="shared" si="324"/>
        <v>0</v>
      </c>
      <c r="AE1689" s="137">
        <f t="shared" si="325"/>
        <v>0</v>
      </c>
      <c r="AF1689" s="137">
        <f t="shared" si="326"/>
        <v>0</v>
      </c>
      <c r="AG1689" s="137">
        <f t="shared" si="327"/>
        <v>0</v>
      </c>
      <c r="AH1689" s="137">
        <f t="shared" si="328"/>
        <v>1</v>
      </c>
      <c r="AI1689" s="137">
        <f t="shared" si="329"/>
        <v>0</v>
      </c>
      <c r="AJ1689" s="137">
        <f t="shared" si="330"/>
        <v>0</v>
      </c>
      <c r="AK1689" s="137">
        <f t="shared" si="331"/>
        <v>0</v>
      </c>
      <c r="AL1689" s="145"/>
      <c r="AM1689" s="133">
        <f t="shared" si="332"/>
        <v>0</v>
      </c>
      <c r="AO1689" s="133">
        <f t="shared" si="333"/>
        <v>0</v>
      </c>
    </row>
    <row r="1690" spans="1:41" s="133" customFormat="1" ht="25.5">
      <c r="A1690" s="594">
        <v>1682</v>
      </c>
      <c r="B1690" s="129" t="s">
        <v>3562</v>
      </c>
      <c r="C1690" s="247" t="s">
        <v>3563</v>
      </c>
      <c r="D1690" s="247" t="s">
        <v>3554</v>
      </c>
      <c r="E1690" s="293"/>
      <c r="F1690" s="129"/>
      <c r="G1690" s="130"/>
      <c r="H1690" s="130"/>
      <c r="I1690" s="130"/>
      <c r="J1690" s="130"/>
      <c r="K1690" s="130"/>
      <c r="L1690" s="130"/>
      <c r="M1690" s="130"/>
      <c r="N1690" s="130"/>
      <c r="O1690" s="130"/>
      <c r="P1690" s="840" t="s">
        <v>37</v>
      </c>
      <c r="Q1690" s="439" t="s">
        <v>2656</v>
      </c>
      <c r="R1690" s="92" t="s">
        <v>67</v>
      </c>
      <c r="S1690" s="19"/>
      <c r="T1690" s="19"/>
      <c r="U1690" s="19">
        <v>1</v>
      </c>
      <c r="V1690" s="19"/>
      <c r="X1690" s="143">
        <v>1</v>
      </c>
      <c r="Y1690" s="144"/>
      <c r="AB1690" s="137">
        <f t="shared" si="322"/>
        <v>0</v>
      </c>
      <c r="AC1690" s="137">
        <f t="shared" si="323"/>
        <v>0</v>
      </c>
      <c r="AD1690" s="137">
        <f t="shared" si="324"/>
        <v>0</v>
      </c>
      <c r="AE1690" s="137">
        <f t="shared" si="325"/>
        <v>0</v>
      </c>
      <c r="AF1690" s="137">
        <f t="shared" si="326"/>
        <v>0</v>
      </c>
      <c r="AG1690" s="137">
        <f t="shared" si="327"/>
        <v>0</v>
      </c>
      <c r="AH1690" s="137">
        <f t="shared" si="328"/>
        <v>0</v>
      </c>
      <c r="AI1690" s="137">
        <f t="shared" si="329"/>
        <v>0</v>
      </c>
      <c r="AJ1690" s="137">
        <f t="shared" si="330"/>
        <v>0</v>
      </c>
      <c r="AK1690" s="137">
        <f t="shared" si="331"/>
        <v>1</v>
      </c>
      <c r="AL1690" s="145"/>
      <c r="AM1690" s="133">
        <f t="shared" si="332"/>
        <v>1</v>
      </c>
      <c r="AO1690" s="133">
        <f t="shared" si="333"/>
        <v>0</v>
      </c>
    </row>
    <row r="1691" spans="1:41" s="133" customFormat="1" ht="25.5">
      <c r="A1691" s="594">
        <v>1683</v>
      </c>
      <c r="B1691" s="129" t="s">
        <v>3564</v>
      </c>
      <c r="C1691" s="247" t="s">
        <v>3565</v>
      </c>
      <c r="D1691" s="247" t="s">
        <v>3554</v>
      </c>
      <c r="E1691" s="293"/>
      <c r="F1691" s="129"/>
      <c r="G1691" s="130"/>
      <c r="H1691" s="130"/>
      <c r="I1691" s="130"/>
      <c r="J1691" s="130"/>
      <c r="K1691" s="130"/>
      <c r="L1691" s="130"/>
      <c r="M1691" s="130"/>
      <c r="N1691" s="130"/>
      <c r="O1691" s="130"/>
      <c r="P1691" s="840" t="s">
        <v>37</v>
      </c>
      <c r="Q1691" s="439" t="s">
        <v>2656</v>
      </c>
      <c r="R1691" s="92" t="s">
        <v>67</v>
      </c>
      <c r="S1691" s="19"/>
      <c r="T1691" s="19"/>
      <c r="U1691" s="19">
        <v>1</v>
      </c>
      <c r="V1691" s="19"/>
      <c r="X1691" s="143">
        <v>1</v>
      </c>
      <c r="Y1691" s="144"/>
      <c r="AB1691" s="137">
        <f t="shared" si="322"/>
        <v>0</v>
      </c>
      <c r="AC1691" s="137">
        <f t="shared" si="323"/>
        <v>0</v>
      </c>
      <c r="AD1691" s="137">
        <f t="shared" si="324"/>
        <v>0</v>
      </c>
      <c r="AE1691" s="137">
        <f t="shared" si="325"/>
        <v>0</v>
      </c>
      <c r="AF1691" s="137">
        <f t="shared" si="326"/>
        <v>0</v>
      </c>
      <c r="AG1691" s="137">
        <f t="shared" si="327"/>
        <v>0</v>
      </c>
      <c r="AH1691" s="137">
        <f t="shared" si="328"/>
        <v>0</v>
      </c>
      <c r="AI1691" s="137">
        <f t="shared" si="329"/>
        <v>0</v>
      </c>
      <c r="AJ1691" s="137">
        <f t="shared" si="330"/>
        <v>0</v>
      </c>
      <c r="AK1691" s="137">
        <f t="shared" si="331"/>
        <v>1</v>
      </c>
      <c r="AL1691" s="145"/>
      <c r="AM1691" s="133">
        <f t="shared" si="332"/>
        <v>1</v>
      </c>
      <c r="AO1691" s="133">
        <f t="shared" si="333"/>
        <v>0</v>
      </c>
    </row>
    <row r="1692" spans="1:41" s="133" customFormat="1" ht="25.5">
      <c r="A1692" s="594">
        <v>1684</v>
      </c>
      <c r="B1692" s="129" t="s">
        <v>3566</v>
      </c>
      <c r="C1692" s="247" t="s">
        <v>3567</v>
      </c>
      <c r="D1692" s="247" t="s">
        <v>3554</v>
      </c>
      <c r="E1692" s="293"/>
      <c r="F1692" s="129"/>
      <c r="G1692" s="130"/>
      <c r="H1692" s="130"/>
      <c r="I1692" s="130"/>
      <c r="J1692" s="130"/>
      <c r="K1692" s="130"/>
      <c r="L1692" s="130"/>
      <c r="M1692" s="130"/>
      <c r="N1692" s="130"/>
      <c r="O1692" s="130"/>
      <c r="P1692" s="840" t="s">
        <v>37</v>
      </c>
      <c r="Q1692" s="439" t="s">
        <v>2656</v>
      </c>
      <c r="R1692" s="92" t="s">
        <v>67</v>
      </c>
      <c r="S1692" s="19"/>
      <c r="T1692" s="19"/>
      <c r="U1692" s="19">
        <v>1</v>
      </c>
      <c r="V1692" s="19"/>
      <c r="X1692" s="143">
        <v>1</v>
      </c>
      <c r="Y1692" s="144"/>
      <c r="AB1692" s="137">
        <f t="shared" si="322"/>
        <v>0</v>
      </c>
      <c r="AC1692" s="137">
        <f t="shared" si="323"/>
        <v>0</v>
      </c>
      <c r="AD1692" s="137">
        <f t="shared" si="324"/>
        <v>0</v>
      </c>
      <c r="AE1692" s="137">
        <f t="shared" si="325"/>
        <v>0</v>
      </c>
      <c r="AF1692" s="137">
        <f t="shared" si="326"/>
        <v>0</v>
      </c>
      <c r="AG1692" s="137">
        <f t="shared" si="327"/>
        <v>0</v>
      </c>
      <c r="AH1692" s="137">
        <f t="shared" si="328"/>
        <v>0</v>
      </c>
      <c r="AI1692" s="137">
        <f t="shared" si="329"/>
        <v>0</v>
      </c>
      <c r="AJ1692" s="137">
        <f t="shared" si="330"/>
        <v>0</v>
      </c>
      <c r="AK1692" s="137">
        <f t="shared" si="331"/>
        <v>1</v>
      </c>
      <c r="AL1692" s="145"/>
      <c r="AM1692" s="133">
        <f t="shared" si="332"/>
        <v>1</v>
      </c>
      <c r="AO1692" s="133">
        <f t="shared" si="333"/>
        <v>0</v>
      </c>
    </row>
    <row r="1693" spans="1:41" s="133" customFormat="1" ht="25.5">
      <c r="A1693" s="594">
        <v>1685</v>
      </c>
      <c r="B1693" s="129" t="s">
        <v>3568</v>
      </c>
      <c r="C1693" s="247" t="s">
        <v>3569</v>
      </c>
      <c r="D1693" s="247" t="s">
        <v>1372</v>
      </c>
      <c r="E1693" s="293"/>
      <c r="F1693" s="129"/>
      <c r="G1693" s="130"/>
      <c r="H1693" s="130"/>
      <c r="I1693" s="130"/>
      <c r="J1693" s="130"/>
      <c r="K1693" s="130"/>
      <c r="L1693" s="130"/>
      <c r="M1693" s="130"/>
      <c r="N1693" s="130"/>
      <c r="O1693" s="130"/>
      <c r="P1693" s="840" t="s">
        <v>37</v>
      </c>
      <c r="Q1693" s="439" t="s">
        <v>2656</v>
      </c>
      <c r="R1693" s="92" t="s">
        <v>67</v>
      </c>
      <c r="S1693" s="19"/>
      <c r="T1693" s="19"/>
      <c r="U1693" s="19">
        <v>1</v>
      </c>
      <c r="V1693" s="19"/>
      <c r="X1693" s="143">
        <v>1</v>
      </c>
      <c r="Y1693" s="144"/>
      <c r="AB1693" s="137">
        <f t="shared" si="322"/>
        <v>0</v>
      </c>
      <c r="AC1693" s="137">
        <f t="shared" si="323"/>
        <v>0</v>
      </c>
      <c r="AD1693" s="137">
        <f t="shared" si="324"/>
        <v>0</v>
      </c>
      <c r="AE1693" s="137">
        <f t="shared" si="325"/>
        <v>0</v>
      </c>
      <c r="AF1693" s="137">
        <f t="shared" si="326"/>
        <v>0</v>
      </c>
      <c r="AG1693" s="137">
        <f t="shared" si="327"/>
        <v>0</v>
      </c>
      <c r="AH1693" s="137">
        <f t="shared" si="328"/>
        <v>0</v>
      </c>
      <c r="AI1693" s="137">
        <f t="shared" si="329"/>
        <v>0</v>
      </c>
      <c r="AJ1693" s="137">
        <f t="shared" si="330"/>
        <v>0</v>
      </c>
      <c r="AK1693" s="137">
        <f t="shared" si="331"/>
        <v>1</v>
      </c>
      <c r="AL1693" s="145"/>
      <c r="AM1693" s="133">
        <f t="shared" si="332"/>
        <v>1</v>
      </c>
      <c r="AO1693" s="133">
        <f t="shared" si="333"/>
        <v>0</v>
      </c>
    </row>
    <row r="1694" spans="1:41" s="133" customFormat="1" ht="25.5">
      <c r="A1694" s="594">
        <v>1686</v>
      </c>
      <c r="B1694" s="129" t="s">
        <v>3570</v>
      </c>
      <c r="C1694" s="247" t="s">
        <v>3571</v>
      </c>
      <c r="D1694" s="247" t="s">
        <v>3554</v>
      </c>
      <c r="E1694" s="293">
        <v>1968</v>
      </c>
      <c r="F1694" s="129"/>
      <c r="G1694" s="130"/>
      <c r="H1694" s="130"/>
      <c r="I1694" s="148"/>
      <c r="J1694" s="130"/>
      <c r="K1694" s="130"/>
      <c r="L1694" s="130"/>
      <c r="M1694" s="130"/>
      <c r="N1694" s="130"/>
      <c r="O1694" s="130"/>
      <c r="P1694" s="840"/>
      <c r="Q1694" s="439" t="s">
        <v>2656</v>
      </c>
      <c r="R1694" s="92" t="s">
        <v>67</v>
      </c>
      <c r="S1694" s="19"/>
      <c r="T1694" s="19"/>
      <c r="U1694" s="19"/>
      <c r="V1694" s="19">
        <v>1</v>
      </c>
      <c r="X1694" s="143"/>
      <c r="Y1694" s="144"/>
      <c r="AB1694" s="137">
        <f t="shared" si="322"/>
        <v>0</v>
      </c>
      <c r="AC1694" s="137">
        <f t="shared" si="323"/>
        <v>0</v>
      </c>
      <c r="AD1694" s="137">
        <f t="shared" si="324"/>
        <v>0</v>
      </c>
      <c r="AE1694" s="137">
        <f t="shared" si="325"/>
        <v>0</v>
      </c>
      <c r="AF1694" s="137">
        <f t="shared" si="326"/>
        <v>0</v>
      </c>
      <c r="AG1694" s="137">
        <f t="shared" si="327"/>
        <v>0</v>
      </c>
      <c r="AH1694" s="137">
        <f t="shared" si="328"/>
        <v>0</v>
      </c>
      <c r="AI1694" s="137">
        <f t="shared" si="329"/>
        <v>0</v>
      </c>
      <c r="AJ1694" s="137">
        <f t="shared" si="330"/>
        <v>0</v>
      </c>
      <c r="AK1694" s="137">
        <f t="shared" si="331"/>
        <v>0</v>
      </c>
      <c r="AL1694" s="145"/>
      <c r="AM1694" s="133">
        <f t="shared" si="332"/>
        <v>0</v>
      </c>
      <c r="AO1694" s="133">
        <f t="shared" si="333"/>
        <v>0</v>
      </c>
    </row>
    <row r="1695" spans="1:41" s="133" customFormat="1" ht="25.5">
      <c r="A1695" s="594">
        <v>1687</v>
      </c>
      <c r="B1695" s="129" t="s">
        <v>3572</v>
      </c>
      <c r="C1695" s="247" t="s">
        <v>3573</v>
      </c>
      <c r="D1695" s="247" t="s">
        <v>3574</v>
      </c>
      <c r="E1695" s="293"/>
      <c r="F1695" s="129"/>
      <c r="G1695" s="130"/>
      <c r="H1695" s="130"/>
      <c r="I1695" s="130"/>
      <c r="J1695" s="130"/>
      <c r="K1695" s="130"/>
      <c r="L1695" s="130"/>
      <c r="M1695" s="130"/>
      <c r="N1695" s="148" t="s">
        <v>37</v>
      </c>
      <c r="O1695" s="130"/>
      <c r="P1695" s="840"/>
      <c r="Q1695" s="439" t="s">
        <v>2656</v>
      </c>
      <c r="R1695" s="92" t="s">
        <v>67</v>
      </c>
      <c r="S1695" s="19"/>
      <c r="T1695" s="19"/>
      <c r="U1695" s="19">
        <v>1</v>
      </c>
      <c r="V1695" s="19"/>
      <c r="X1695" s="143"/>
      <c r="Y1695" s="144"/>
      <c r="AB1695" s="137">
        <f t="shared" si="322"/>
        <v>0</v>
      </c>
      <c r="AC1695" s="137">
        <f t="shared" si="323"/>
        <v>0</v>
      </c>
      <c r="AD1695" s="137">
        <f t="shared" si="324"/>
        <v>0</v>
      </c>
      <c r="AE1695" s="137">
        <f t="shared" si="325"/>
        <v>0</v>
      </c>
      <c r="AF1695" s="137">
        <f t="shared" si="326"/>
        <v>0</v>
      </c>
      <c r="AG1695" s="137">
        <f t="shared" si="327"/>
        <v>0</v>
      </c>
      <c r="AH1695" s="137">
        <f t="shared" si="328"/>
        <v>0</v>
      </c>
      <c r="AI1695" s="137">
        <f t="shared" si="329"/>
        <v>1</v>
      </c>
      <c r="AJ1695" s="137">
        <f t="shared" si="330"/>
        <v>0</v>
      </c>
      <c r="AK1695" s="137">
        <f t="shared" si="331"/>
        <v>0</v>
      </c>
      <c r="AL1695" s="145"/>
      <c r="AM1695" s="133">
        <f t="shared" si="332"/>
        <v>0</v>
      </c>
      <c r="AO1695" s="133">
        <f t="shared" si="333"/>
        <v>0</v>
      </c>
    </row>
    <row r="1696" spans="1:41" s="133" customFormat="1" ht="25.5">
      <c r="A1696" s="594">
        <v>1688</v>
      </c>
      <c r="B1696" s="129" t="s">
        <v>3575</v>
      </c>
      <c r="C1696" s="247" t="s">
        <v>3576</v>
      </c>
      <c r="D1696" s="247" t="s">
        <v>3554</v>
      </c>
      <c r="E1696" s="293"/>
      <c r="F1696" s="129"/>
      <c r="G1696" s="130"/>
      <c r="H1696" s="130"/>
      <c r="I1696" s="130"/>
      <c r="J1696" s="130"/>
      <c r="K1696" s="130"/>
      <c r="L1696" s="130"/>
      <c r="M1696" s="130"/>
      <c r="N1696" s="130"/>
      <c r="O1696" s="130"/>
      <c r="P1696" s="840" t="s">
        <v>37</v>
      </c>
      <c r="Q1696" s="439" t="s">
        <v>2656</v>
      </c>
      <c r="R1696" s="92" t="s">
        <v>67</v>
      </c>
      <c r="S1696" s="19"/>
      <c r="T1696" s="19"/>
      <c r="U1696" s="19">
        <v>1</v>
      </c>
      <c r="V1696" s="19"/>
      <c r="X1696" s="143">
        <v>1</v>
      </c>
      <c r="Y1696" s="144"/>
      <c r="AB1696" s="137">
        <f t="shared" si="322"/>
        <v>0</v>
      </c>
      <c r="AC1696" s="137">
        <f t="shared" si="323"/>
        <v>0</v>
      </c>
      <c r="AD1696" s="137">
        <f t="shared" si="324"/>
        <v>0</v>
      </c>
      <c r="AE1696" s="137">
        <f t="shared" si="325"/>
        <v>0</v>
      </c>
      <c r="AF1696" s="137">
        <f t="shared" si="326"/>
        <v>0</v>
      </c>
      <c r="AG1696" s="137">
        <f t="shared" si="327"/>
        <v>0</v>
      </c>
      <c r="AH1696" s="137">
        <f t="shared" si="328"/>
        <v>0</v>
      </c>
      <c r="AI1696" s="137">
        <f t="shared" si="329"/>
        <v>0</v>
      </c>
      <c r="AJ1696" s="137">
        <f t="shared" si="330"/>
        <v>0</v>
      </c>
      <c r="AK1696" s="137">
        <f t="shared" si="331"/>
        <v>1</v>
      </c>
      <c r="AL1696" s="145"/>
      <c r="AM1696" s="133">
        <f t="shared" si="332"/>
        <v>1</v>
      </c>
      <c r="AO1696" s="133">
        <f t="shared" si="333"/>
        <v>0</v>
      </c>
    </row>
    <row r="1697" spans="1:41" s="133" customFormat="1" ht="25.5">
      <c r="A1697" s="594">
        <v>1689</v>
      </c>
      <c r="B1697" s="129" t="s">
        <v>3577</v>
      </c>
      <c r="C1697" s="247" t="s">
        <v>3578</v>
      </c>
      <c r="D1697" s="247" t="s">
        <v>3554</v>
      </c>
      <c r="E1697" s="293"/>
      <c r="F1697" s="129"/>
      <c r="G1697" s="130"/>
      <c r="H1697" s="130"/>
      <c r="I1697" s="130"/>
      <c r="J1697" s="130"/>
      <c r="K1697" s="130"/>
      <c r="L1697" s="130"/>
      <c r="M1697" s="130"/>
      <c r="N1697" s="130"/>
      <c r="O1697" s="130"/>
      <c r="P1697" s="840" t="s">
        <v>37</v>
      </c>
      <c r="Q1697" s="439" t="s">
        <v>2656</v>
      </c>
      <c r="R1697" s="92" t="s">
        <v>67</v>
      </c>
      <c r="S1697" s="19"/>
      <c r="T1697" s="19"/>
      <c r="U1697" s="19">
        <v>1</v>
      </c>
      <c r="V1697" s="19"/>
      <c r="X1697" s="143">
        <v>1</v>
      </c>
      <c r="Y1697" s="144"/>
      <c r="AB1697" s="137">
        <f t="shared" si="322"/>
        <v>0</v>
      </c>
      <c r="AC1697" s="137">
        <f t="shared" si="323"/>
        <v>0</v>
      </c>
      <c r="AD1697" s="137">
        <f t="shared" si="324"/>
        <v>0</v>
      </c>
      <c r="AE1697" s="137">
        <f t="shared" si="325"/>
        <v>0</v>
      </c>
      <c r="AF1697" s="137">
        <f t="shared" si="326"/>
        <v>0</v>
      </c>
      <c r="AG1697" s="137">
        <f t="shared" si="327"/>
        <v>0</v>
      </c>
      <c r="AH1697" s="137">
        <f t="shared" si="328"/>
        <v>0</v>
      </c>
      <c r="AI1697" s="137">
        <f t="shared" si="329"/>
        <v>0</v>
      </c>
      <c r="AJ1697" s="137">
        <f t="shared" si="330"/>
        <v>0</v>
      </c>
      <c r="AK1697" s="137">
        <f t="shared" si="331"/>
        <v>1</v>
      </c>
      <c r="AL1697" s="145"/>
      <c r="AM1697" s="133">
        <f t="shared" si="332"/>
        <v>1</v>
      </c>
      <c r="AO1697" s="133">
        <f t="shared" si="333"/>
        <v>0</v>
      </c>
    </row>
    <row r="1698" spans="1:41" s="133" customFormat="1" ht="25.5">
      <c r="A1698" s="594">
        <v>1690</v>
      </c>
      <c r="B1698" s="129" t="s">
        <v>3579</v>
      </c>
      <c r="C1698" s="247" t="s">
        <v>3569</v>
      </c>
      <c r="D1698" s="247" t="s">
        <v>3554</v>
      </c>
      <c r="E1698" s="293"/>
      <c r="F1698" s="129"/>
      <c r="G1698" s="130"/>
      <c r="H1698" s="130"/>
      <c r="I1698" s="130"/>
      <c r="J1698" s="130"/>
      <c r="K1698" s="130"/>
      <c r="L1698" s="130"/>
      <c r="M1698" s="130"/>
      <c r="N1698" s="130"/>
      <c r="O1698" s="130"/>
      <c r="P1698" s="840" t="s">
        <v>37</v>
      </c>
      <c r="Q1698" s="439" t="s">
        <v>2656</v>
      </c>
      <c r="R1698" s="92" t="s">
        <v>67</v>
      </c>
      <c r="S1698" s="19"/>
      <c r="T1698" s="19"/>
      <c r="U1698" s="19">
        <v>1</v>
      </c>
      <c r="V1698" s="19"/>
      <c r="X1698" s="143">
        <v>1</v>
      </c>
      <c r="Y1698" s="144"/>
      <c r="AB1698" s="137">
        <f t="shared" si="322"/>
        <v>0</v>
      </c>
      <c r="AC1698" s="137">
        <f t="shared" si="323"/>
        <v>0</v>
      </c>
      <c r="AD1698" s="137">
        <f t="shared" si="324"/>
        <v>0</v>
      </c>
      <c r="AE1698" s="137">
        <f t="shared" si="325"/>
        <v>0</v>
      </c>
      <c r="AF1698" s="137">
        <f t="shared" si="326"/>
        <v>0</v>
      </c>
      <c r="AG1698" s="137">
        <f t="shared" si="327"/>
        <v>0</v>
      </c>
      <c r="AH1698" s="137">
        <f t="shared" si="328"/>
        <v>0</v>
      </c>
      <c r="AI1698" s="137">
        <f t="shared" si="329"/>
        <v>0</v>
      </c>
      <c r="AJ1698" s="137">
        <f t="shared" si="330"/>
        <v>0</v>
      </c>
      <c r="AK1698" s="137">
        <f t="shared" si="331"/>
        <v>1</v>
      </c>
      <c r="AL1698" s="145"/>
      <c r="AM1698" s="133">
        <f t="shared" si="332"/>
        <v>1</v>
      </c>
      <c r="AO1698" s="133">
        <f t="shared" si="333"/>
        <v>0</v>
      </c>
    </row>
    <row r="1699" spans="1:41" s="133" customFormat="1" ht="25.5">
      <c r="A1699" s="594">
        <v>1691</v>
      </c>
      <c r="B1699" s="129" t="s">
        <v>3580</v>
      </c>
      <c r="C1699" s="247" t="s">
        <v>3581</v>
      </c>
      <c r="D1699" s="247" t="s">
        <v>1372</v>
      </c>
      <c r="E1699" s="293"/>
      <c r="F1699" s="129"/>
      <c r="G1699" s="130"/>
      <c r="H1699" s="130"/>
      <c r="I1699" s="130"/>
      <c r="J1699" s="130"/>
      <c r="K1699" s="130"/>
      <c r="L1699" s="130"/>
      <c r="M1699" s="130"/>
      <c r="N1699" s="130"/>
      <c r="O1699" s="130"/>
      <c r="P1699" s="840" t="s">
        <v>37</v>
      </c>
      <c r="Q1699" s="439" t="s">
        <v>2656</v>
      </c>
      <c r="R1699" s="92" t="s">
        <v>67</v>
      </c>
      <c r="S1699" s="19"/>
      <c r="T1699" s="19"/>
      <c r="U1699" s="19">
        <v>1</v>
      </c>
      <c r="V1699" s="19"/>
      <c r="X1699" s="143">
        <v>1</v>
      </c>
      <c r="Y1699" s="144"/>
      <c r="AB1699" s="137">
        <f t="shared" si="322"/>
        <v>0</v>
      </c>
      <c r="AC1699" s="137">
        <f t="shared" si="323"/>
        <v>0</v>
      </c>
      <c r="AD1699" s="137">
        <f t="shared" si="324"/>
        <v>0</v>
      </c>
      <c r="AE1699" s="137">
        <f t="shared" si="325"/>
        <v>0</v>
      </c>
      <c r="AF1699" s="137">
        <f t="shared" si="326"/>
        <v>0</v>
      </c>
      <c r="AG1699" s="137">
        <f t="shared" si="327"/>
        <v>0</v>
      </c>
      <c r="AH1699" s="137">
        <f t="shared" si="328"/>
        <v>0</v>
      </c>
      <c r="AI1699" s="137">
        <f t="shared" si="329"/>
        <v>0</v>
      </c>
      <c r="AJ1699" s="137">
        <f t="shared" si="330"/>
        <v>0</v>
      </c>
      <c r="AK1699" s="137">
        <f t="shared" si="331"/>
        <v>1</v>
      </c>
      <c r="AL1699" s="145"/>
      <c r="AM1699" s="133">
        <f t="shared" si="332"/>
        <v>1</v>
      </c>
      <c r="AO1699" s="133">
        <f t="shared" si="333"/>
        <v>0</v>
      </c>
    </row>
    <row r="1700" spans="1:41" s="133" customFormat="1" ht="25.5">
      <c r="A1700" s="594">
        <v>1692</v>
      </c>
      <c r="B1700" s="129" t="s">
        <v>3582</v>
      </c>
      <c r="C1700" s="247" t="s">
        <v>3583</v>
      </c>
      <c r="D1700" s="247" t="s">
        <v>215</v>
      </c>
      <c r="E1700" s="293"/>
      <c r="F1700" s="129"/>
      <c r="G1700" s="130"/>
      <c r="H1700" s="130"/>
      <c r="I1700" s="130"/>
      <c r="J1700" s="130"/>
      <c r="K1700" s="130"/>
      <c r="L1700" s="130"/>
      <c r="M1700" s="130"/>
      <c r="N1700" s="130"/>
      <c r="O1700" s="130"/>
      <c r="P1700" s="840" t="s">
        <v>37</v>
      </c>
      <c r="Q1700" s="439" t="s">
        <v>2656</v>
      </c>
      <c r="R1700" s="92" t="s">
        <v>67</v>
      </c>
      <c r="S1700" s="19"/>
      <c r="T1700" s="19"/>
      <c r="U1700" s="19">
        <v>1</v>
      </c>
      <c r="V1700" s="19"/>
      <c r="X1700" s="143">
        <v>1</v>
      </c>
      <c r="Y1700" s="144"/>
      <c r="AB1700" s="137">
        <f t="shared" si="322"/>
        <v>0</v>
      </c>
      <c r="AC1700" s="137">
        <f t="shared" si="323"/>
        <v>0</v>
      </c>
      <c r="AD1700" s="137">
        <f t="shared" si="324"/>
        <v>0</v>
      </c>
      <c r="AE1700" s="137">
        <f t="shared" si="325"/>
        <v>0</v>
      </c>
      <c r="AF1700" s="137">
        <f t="shared" si="326"/>
        <v>0</v>
      </c>
      <c r="AG1700" s="137">
        <f t="shared" si="327"/>
        <v>0</v>
      </c>
      <c r="AH1700" s="137">
        <f t="shared" si="328"/>
        <v>0</v>
      </c>
      <c r="AI1700" s="137">
        <f t="shared" si="329"/>
        <v>0</v>
      </c>
      <c r="AJ1700" s="137">
        <f t="shared" si="330"/>
        <v>0</v>
      </c>
      <c r="AK1700" s="137">
        <f t="shared" si="331"/>
        <v>1</v>
      </c>
      <c r="AL1700" s="145"/>
      <c r="AM1700" s="133">
        <f t="shared" si="332"/>
        <v>1</v>
      </c>
      <c r="AO1700" s="133">
        <f t="shared" si="333"/>
        <v>0</v>
      </c>
    </row>
    <row r="1701" spans="1:41" s="140" customFormat="1" ht="63.75">
      <c r="A1701" s="594">
        <v>1693</v>
      </c>
      <c r="B1701" s="355" t="s">
        <v>3652</v>
      </c>
      <c r="C1701" s="247" t="s">
        <v>3653</v>
      </c>
      <c r="D1701" s="247"/>
      <c r="E1701" s="439"/>
      <c r="F1701" s="440"/>
      <c r="G1701" s="19"/>
      <c r="H1701" s="19"/>
      <c r="I1701" s="19"/>
      <c r="J1701" s="19"/>
      <c r="K1701" s="19"/>
      <c r="L1701" s="19"/>
      <c r="M1701" s="19"/>
      <c r="N1701" s="19"/>
      <c r="O1701" s="19"/>
      <c r="P1701" s="840" t="s">
        <v>3755</v>
      </c>
      <c r="Q1701" s="439" t="s">
        <v>2658</v>
      </c>
      <c r="R1701" s="43" t="s">
        <v>68</v>
      </c>
      <c r="S1701" s="19"/>
      <c r="T1701" s="19"/>
      <c r="U1701" s="179">
        <v>1</v>
      </c>
      <c r="V1701" s="19"/>
      <c r="W1701" s="459"/>
      <c r="X1701" s="180"/>
      <c r="Y1701" s="179">
        <v>1</v>
      </c>
      <c r="Z1701" s="181"/>
      <c r="AA1701" s="181"/>
      <c r="AB1701" s="137">
        <f t="shared" si="322"/>
        <v>0</v>
      </c>
      <c r="AC1701" s="137">
        <f t="shared" si="323"/>
        <v>0</v>
      </c>
      <c r="AD1701" s="137">
        <f t="shared" si="324"/>
        <v>0</v>
      </c>
      <c r="AE1701" s="137">
        <f t="shared" si="325"/>
        <v>0</v>
      </c>
      <c r="AF1701" s="137">
        <f t="shared" si="326"/>
        <v>0</v>
      </c>
      <c r="AG1701" s="137">
        <f t="shared" si="327"/>
        <v>0</v>
      </c>
      <c r="AH1701" s="137">
        <f t="shared" si="328"/>
        <v>0</v>
      </c>
      <c r="AI1701" s="137">
        <f t="shared" si="329"/>
        <v>0</v>
      </c>
      <c r="AJ1701" s="137">
        <f t="shared" si="330"/>
        <v>0</v>
      </c>
      <c r="AK1701" s="137">
        <f t="shared" si="331"/>
        <v>1</v>
      </c>
      <c r="AL1701" s="181"/>
      <c r="AM1701" s="133">
        <f t="shared" si="332"/>
        <v>1</v>
      </c>
      <c r="AO1701" s="133">
        <f t="shared" si="333"/>
        <v>0</v>
      </c>
    </row>
    <row r="1702" spans="1:41" s="140" customFormat="1" ht="63.75">
      <c r="A1702" s="594">
        <v>1694</v>
      </c>
      <c r="B1702" s="355" t="s">
        <v>3654</v>
      </c>
      <c r="C1702" s="247" t="s">
        <v>3655</v>
      </c>
      <c r="D1702" s="247"/>
      <c r="E1702" s="439"/>
      <c r="F1702" s="440"/>
      <c r="G1702" s="19"/>
      <c r="H1702" s="19"/>
      <c r="I1702" s="19"/>
      <c r="J1702" s="19"/>
      <c r="K1702" s="19"/>
      <c r="L1702" s="19"/>
      <c r="M1702" s="19"/>
      <c r="N1702" s="19"/>
      <c r="O1702" s="19"/>
      <c r="P1702" s="840" t="s">
        <v>3755</v>
      </c>
      <c r="Q1702" s="439" t="s">
        <v>2658</v>
      </c>
      <c r="R1702" s="43" t="s">
        <v>68</v>
      </c>
      <c r="S1702" s="19"/>
      <c r="T1702" s="19"/>
      <c r="U1702" s="179">
        <v>1</v>
      </c>
      <c r="V1702" s="19"/>
      <c r="W1702" s="459"/>
      <c r="X1702" s="180"/>
      <c r="Y1702" s="179">
        <v>1</v>
      </c>
      <c r="Z1702" s="181"/>
      <c r="AA1702" s="181"/>
      <c r="AB1702" s="137">
        <f t="shared" si="322"/>
        <v>0</v>
      </c>
      <c r="AC1702" s="137">
        <f t="shared" si="323"/>
        <v>0</v>
      </c>
      <c r="AD1702" s="137">
        <f t="shared" si="324"/>
        <v>0</v>
      </c>
      <c r="AE1702" s="137">
        <f t="shared" si="325"/>
        <v>0</v>
      </c>
      <c r="AF1702" s="137">
        <f t="shared" si="326"/>
        <v>0</v>
      </c>
      <c r="AG1702" s="137">
        <f t="shared" si="327"/>
        <v>0</v>
      </c>
      <c r="AH1702" s="137">
        <f t="shared" si="328"/>
        <v>0</v>
      </c>
      <c r="AI1702" s="137">
        <f t="shared" si="329"/>
        <v>0</v>
      </c>
      <c r="AJ1702" s="137">
        <f t="shared" si="330"/>
        <v>0</v>
      </c>
      <c r="AK1702" s="137">
        <f t="shared" si="331"/>
        <v>1</v>
      </c>
      <c r="AL1702" s="181"/>
      <c r="AM1702" s="133">
        <f t="shared" si="332"/>
        <v>1</v>
      </c>
      <c r="AO1702" s="133">
        <f t="shared" si="333"/>
        <v>0</v>
      </c>
    </row>
    <row r="1703" spans="1:41" s="140" customFormat="1" ht="63.75">
      <c r="A1703" s="594">
        <v>1695</v>
      </c>
      <c r="B1703" s="355" t="s">
        <v>3656</v>
      </c>
      <c r="C1703" s="247" t="s">
        <v>3657</v>
      </c>
      <c r="D1703" s="247"/>
      <c r="E1703" s="439"/>
      <c r="F1703" s="440"/>
      <c r="G1703" s="19"/>
      <c r="H1703" s="19"/>
      <c r="I1703" s="19"/>
      <c r="J1703" s="19"/>
      <c r="K1703" s="19"/>
      <c r="L1703" s="19"/>
      <c r="M1703" s="19"/>
      <c r="N1703" s="19"/>
      <c r="O1703" s="19"/>
      <c r="P1703" s="840" t="s">
        <v>3755</v>
      </c>
      <c r="Q1703" s="439" t="s">
        <v>2658</v>
      </c>
      <c r="R1703" s="43" t="s">
        <v>68</v>
      </c>
      <c r="S1703" s="19"/>
      <c r="T1703" s="19"/>
      <c r="U1703" s="179">
        <v>1</v>
      </c>
      <c r="V1703" s="19"/>
      <c r="W1703" s="459"/>
      <c r="X1703" s="180"/>
      <c r="Y1703" s="179">
        <v>1</v>
      </c>
      <c r="Z1703" s="181"/>
      <c r="AA1703" s="181"/>
      <c r="AB1703" s="137">
        <f t="shared" si="322"/>
        <v>0</v>
      </c>
      <c r="AC1703" s="137">
        <f t="shared" si="323"/>
        <v>0</v>
      </c>
      <c r="AD1703" s="137">
        <f t="shared" si="324"/>
        <v>0</v>
      </c>
      <c r="AE1703" s="137">
        <f t="shared" si="325"/>
        <v>0</v>
      </c>
      <c r="AF1703" s="137">
        <f t="shared" si="326"/>
        <v>0</v>
      </c>
      <c r="AG1703" s="137">
        <f t="shared" si="327"/>
        <v>0</v>
      </c>
      <c r="AH1703" s="137">
        <f t="shared" si="328"/>
        <v>0</v>
      </c>
      <c r="AI1703" s="137">
        <f t="shared" si="329"/>
        <v>0</v>
      </c>
      <c r="AJ1703" s="137">
        <f t="shared" si="330"/>
        <v>0</v>
      </c>
      <c r="AK1703" s="137">
        <f t="shared" si="331"/>
        <v>1</v>
      </c>
      <c r="AL1703" s="181"/>
      <c r="AM1703" s="133">
        <f t="shared" si="332"/>
        <v>1</v>
      </c>
      <c r="AO1703" s="133">
        <f t="shared" si="333"/>
        <v>0</v>
      </c>
    </row>
    <row r="1704" spans="1:41" s="140" customFormat="1" ht="63.75">
      <c r="A1704" s="594">
        <v>1696</v>
      </c>
      <c r="B1704" s="355" t="s">
        <v>3658</v>
      </c>
      <c r="C1704" s="247" t="s">
        <v>3659</v>
      </c>
      <c r="D1704" s="247"/>
      <c r="E1704" s="439"/>
      <c r="F1704" s="440"/>
      <c r="G1704" s="19"/>
      <c r="H1704" s="19"/>
      <c r="I1704" s="19"/>
      <c r="J1704" s="19"/>
      <c r="K1704" s="19"/>
      <c r="L1704" s="19"/>
      <c r="M1704" s="19"/>
      <c r="N1704" s="19"/>
      <c r="O1704" s="19"/>
      <c r="P1704" s="840" t="s">
        <v>3755</v>
      </c>
      <c r="Q1704" s="439" t="s">
        <v>2658</v>
      </c>
      <c r="R1704" s="43" t="s">
        <v>68</v>
      </c>
      <c r="S1704" s="19"/>
      <c r="T1704" s="19"/>
      <c r="U1704" s="179">
        <v>1</v>
      </c>
      <c r="V1704" s="19"/>
      <c r="W1704" s="459"/>
      <c r="X1704" s="180"/>
      <c r="Y1704" s="179">
        <v>1</v>
      </c>
      <c r="Z1704" s="181"/>
      <c r="AA1704" s="181"/>
      <c r="AB1704" s="137">
        <f t="shared" si="322"/>
        <v>0</v>
      </c>
      <c r="AC1704" s="137">
        <f t="shared" si="323"/>
        <v>0</v>
      </c>
      <c r="AD1704" s="137">
        <f t="shared" si="324"/>
        <v>0</v>
      </c>
      <c r="AE1704" s="137">
        <f t="shared" si="325"/>
        <v>0</v>
      </c>
      <c r="AF1704" s="137">
        <f t="shared" si="326"/>
        <v>0</v>
      </c>
      <c r="AG1704" s="137">
        <f t="shared" si="327"/>
        <v>0</v>
      </c>
      <c r="AH1704" s="137">
        <f t="shared" si="328"/>
        <v>0</v>
      </c>
      <c r="AI1704" s="137">
        <f t="shared" si="329"/>
        <v>0</v>
      </c>
      <c r="AJ1704" s="137">
        <f t="shared" si="330"/>
        <v>0</v>
      </c>
      <c r="AK1704" s="137">
        <f t="shared" si="331"/>
        <v>1</v>
      </c>
      <c r="AL1704" s="181"/>
      <c r="AM1704" s="133">
        <f t="shared" si="332"/>
        <v>1</v>
      </c>
      <c r="AO1704" s="133">
        <f t="shared" si="333"/>
        <v>0</v>
      </c>
    </row>
    <row r="1705" spans="1:41" s="140" customFormat="1" ht="63.75">
      <c r="A1705" s="594">
        <v>1697</v>
      </c>
      <c r="B1705" s="355" t="s">
        <v>3660</v>
      </c>
      <c r="C1705" s="247" t="s">
        <v>3661</v>
      </c>
      <c r="D1705" s="247"/>
      <c r="E1705" s="439"/>
      <c r="F1705" s="440"/>
      <c r="G1705" s="19"/>
      <c r="H1705" s="19"/>
      <c r="I1705" s="19"/>
      <c r="J1705" s="19"/>
      <c r="K1705" s="19"/>
      <c r="L1705" s="19"/>
      <c r="M1705" s="19"/>
      <c r="N1705" s="19"/>
      <c r="O1705" s="19"/>
      <c r="P1705" s="840" t="s">
        <v>3755</v>
      </c>
      <c r="Q1705" s="439" t="s">
        <v>2658</v>
      </c>
      <c r="R1705" s="43" t="s">
        <v>68</v>
      </c>
      <c r="S1705" s="19"/>
      <c r="T1705" s="19"/>
      <c r="U1705" s="179">
        <v>1</v>
      </c>
      <c r="V1705" s="19"/>
      <c r="W1705" s="459"/>
      <c r="X1705" s="180"/>
      <c r="Y1705" s="179">
        <v>1</v>
      </c>
      <c r="Z1705" s="181"/>
      <c r="AA1705" s="181"/>
      <c r="AB1705" s="137">
        <f t="shared" si="322"/>
        <v>0</v>
      </c>
      <c r="AC1705" s="137">
        <f t="shared" si="323"/>
        <v>0</v>
      </c>
      <c r="AD1705" s="137">
        <f t="shared" si="324"/>
        <v>0</v>
      </c>
      <c r="AE1705" s="137">
        <f t="shared" si="325"/>
        <v>0</v>
      </c>
      <c r="AF1705" s="137">
        <f t="shared" si="326"/>
        <v>0</v>
      </c>
      <c r="AG1705" s="137">
        <f t="shared" si="327"/>
        <v>0</v>
      </c>
      <c r="AH1705" s="137">
        <f t="shared" si="328"/>
        <v>0</v>
      </c>
      <c r="AI1705" s="137">
        <f t="shared" si="329"/>
        <v>0</v>
      </c>
      <c r="AJ1705" s="137">
        <f t="shared" si="330"/>
        <v>0</v>
      </c>
      <c r="AK1705" s="137">
        <f t="shared" si="331"/>
        <v>1</v>
      </c>
      <c r="AL1705" s="181"/>
      <c r="AM1705" s="133">
        <f t="shared" si="332"/>
        <v>1</v>
      </c>
      <c r="AO1705" s="133">
        <f t="shared" si="333"/>
        <v>0</v>
      </c>
    </row>
    <row r="1706" spans="1:41" s="140" customFormat="1" ht="63.75">
      <c r="A1706" s="594">
        <v>1698</v>
      </c>
      <c r="B1706" s="355" t="s">
        <v>3662</v>
      </c>
      <c r="C1706" s="247"/>
      <c r="D1706" s="247"/>
      <c r="E1706" s="439"/>
      <c r="F1706" s="440"/>
      <c r="G1706" s="19"/>
      <c r="H1706" s="19"/>
      <c r="I1706" s="19"/>
      <c r="J1706" s="19"/>
      <c r="K1706" s="19"/>
      <c r="L1706" s="19"/>
      <c r="M1706" s="19"/>
      <c r="N1706" s="19"/>
      <c r="O1706" s="19"/>
      <c r="P1706" s="840" t="s">
        <v>3755</v>
      </c>
      <c r="Q1706" s="439" t="s">
        <v>2658</v>
      </c>
      <c r="R1706" s="43" t="s">
        <v>68</v>
      </c>
      <c r="S1706" s="19"/>
      <c r="T1706" s="19"/>
      <c r="U1706" s="179">
        <v>1</v>
      </c>
      <c r="V1706" s="19"/>
      <c r="W1706" s="459"/>
      <c r="X1706" s="180"/>
      <c r="Y1706" s="179">
        <v>1</v>
      </c>
      <c r="Z1706" s="181"/>
      <c r="AA1706" s="181"/>
      <c r="AB1706" s="137">
        <f t="shared" si="322"/>
        <v>0</v>
      </c>
      <c r="AC1706" s="137">
        <f t="shared" si="323"/>
        <v>0</v>
      </c>
      <c r="AD1706" s="137">
        <f t="shared" si="324"/>
        <v>0</v>
      </c>
      <c r="AE1706" s="137">
        <f t="shared" si="325"/>
        <v>0</v>
      </c>
      <c r="AF1706" s="137">
        <f t="shared" si="326"/>
        <v>0</v>
      </c>
      <c r="AG1706" s="137">
        <f t="shared" si="327"/>
        <v>0</v>
      </c>
      <c r="AH1706" s="137">
        <f t="shared" si="328"/>
        <v>0</v>
      </c>
      <c r="AI1706" s="137">
        <f t="shared" si="329"/>
        <v>0</v>
      </c>
      <c r="AJ1706" s="137">
        <f t="shared" si="330"/>
        <v>0</v>
      </c>
      <c r="AK1706" s="137">
        <f t="shared" si="331"/>
        <v>1</v>
      </c>
      <c r="AL1706" s="181"/>
      <c r="AM1706" s="133">
        <f t="shared" si="332"/>
        <v>1</v>
      </c>
      <c r="AO1706" s="133">
        <f t="shared" si="333"/>
        <v>0</v>
      </c>
    </row>
    <row r="1707" spans="1:41" s="140" customFormat="1" ht="20.25" customHeight="1">
      <c r="A1707" s="594">
        <v>1699</v>
      </c>
      <c r="B1707" s="355" t="s">
        <v>7282</v>
      </c>
      <c r="C1707" s="247" t="s">
        <v>7283</v>
      </c>
      <c r="D1707" s="247"/>
      <c r="E1707" s="439"/>
      <c r="F1707" s="440"/>
      <c r="G1707" s="19"/>
      <c r="H1707" s="19"/>
      <c r="I1707" s="19"/>
      <c r="J1707" s="19"/>
      <c r="K1707" s="19"/>
      <c r="L1707" s="19"/>
      <c r="M1707" s="19"/>
      <c r="N1707" s="19"/>
      <c r="O1707" s="19"/>
      <c r="P1707" s="840"/>
      <c r="Q1707" s="439" t="s">
        <v>2661</v>
      </c>
      <c r="R1707" s="43" t="s">
        <v>67</v>
      </c>
      <c r="S1707" s="19"/>
      <c r="T1707" s="19"/>
      <c r="U1707" s="179">
        <v>1</v>
      </c>
      <c r="V1707" s="19"/>
      <c r="W1707" s="459"/>
      <c r="X1707" s="180"/>
      <c r="Y1707" s="179"/>
      <c r="Z1707" s="181"/>
      <c r="AA1707" s="181"/>
      <c r="AB1707" s="137">
        <f t="shared" si="322"/>
        <v>0</v>
      </c>
      <c r="AC1707" s="137">
        <f t="shared" si="323"/>
        <v>0</v>
      </c>
      <c r="AD1707" s="137">
        <f t="shared" si="324"/>
        <v>0</v>
      </c>
      <c r="AE1707" s="137">
        <f t="shared" si="325"/>
        <v>0</v>
      </c>
      <c r="AF1707" s="137">
        <f t="shared" si="326"/>
        <v>0</v>
      </c>
      <c r="AG1707" s="137">
        <f t="shared" si="327"/>
        <v>0</v>
      </c>
      <c r="AH1707" s="137">
        <f t="shared" si="328"/>
        <v>0</v>
      </c>
      <c r="AI1707" s="137">
        <f t="shared" si="329"/>
        <v>0</v>
      </c>
      <c r="AJ1707" s="137">
        <f t="shared" si="330"/>
        <v>0</v>
      </c>
      <c r="AK1707" s="137">
        <f t="shared" si="331"/>
        <v>0</v>
      </c>
      <c r="AL1707" s="181"/>
      <c r="AM1707" s="133">
        <f t="shared" si="332"/>
        <v>0</v>
      </c>
      <c r="AO1707" s="133">
        <f t="shared" si="333"/>
        <v>0</v>
      </c>
    </row>
    <row r="1708" spans="1:41" s="140" customFormat="1" ht="20.25" customHeight="1">
      <c r="A1708" s="594">
        <v>1700</v>
      </c>
      <c r="B1708" s="355" t="s">
        <v>2835</v>
      </c>
      <c r="C1708" s="247" t="s">
        <v>7284</v>
      </c>
      <c r="D1708" s="247"/>
      <c r="E1708" s="439"/>
      <c r="F1708" s="440"/>
      <c r="G1708" s="19"/>
      <c r="H1708" s="19"/>
      <c r="I1708" s="19"/>
      <c r="J1708" s="19"/>
      <c r="K1708" s="19"/>
      <c r="L1708" s="19"/>
      <c r="M1708" s="19"/>
      <c r="N1708" s="19"/>
      <c r="O1708" s="19"/>
      <c r="P1708" s="840"/>
      <c r="Q1708" s="439" t="s">
        <v>2661</v>
      </c>
      <c r="R1708" s="43" t="s">
        <v>67</v>
      </c>
      <c r="S1708" s="19"/>
      <c r="T1708" s="19"/>
      <c r="U1708" s="179">
        <v>1</v>
      </c>
      <c r="V1708" s="19"/>
      <c r="W1708" s="459"/>
      <c r="X1708" s="180"/>
      <c r="Y1708" s="179"/>
      <c r="Z1708" s="181"/>
      <c r="AA1708" s="181"/>
      <c r="AB1708" s="137">
        <f t="shared" si="322"/>
        <v>0</v>
      </c>
      <c r="AC1708" s="137">
        <f t="shared" si="323"/>
        <v>0</v>
      </c>
      <c r="AD1708" s="137">
        <f t="shared" si="324"/>
        <v>0</v>
      </c>
      <c r="AE1708" s="137">
        <f t="shared" si="325"/>
        <v>0</v>
      </c>
      <c r="AF1708" s="137">
        <f t="shared" si="326"/>
        <v>0</v>
      </c>
      <c r="AG1708" s="137">
        <f t="shared" si="327"/>
        <v>0</v>
      </c>
      <c r="AH1708" s="137">
        <f t="shared" si="328"/>
        <v>0</v>
      </c>
      <c r="AI1708" s="137">
        <f t="shared" si="329"/>
        <v>0</v>
      </c>
      <c r="AJ1708" s="137">
        <f t="shared" si="330"/>
        <v>0</v>
      </c>
      <c r="AK1708" s="137">
        <f t="shared" si="331"/>
        <v>0</v>
      </c>
      <c r="AL1708" s="181"/>
      <c r="AM1708" s="133">
        <f t="shared" si="332"/>
        <v>0</v>
      </c>
      <c r="AO1708" s="133">
        <f t="shared" si="333"/>
        <v>0</v>
      </c>
    </row>
    <row r="1709" spans="1:41" s="140" customFormat="1" ht="20.25" customHeight="1">
      <c r="A1709" s="594">
        <v>1701</v>
      </c>
      <c r="B1709" s="355" t="s">
        <v>7285</v>
      </c>
      <c r="C1709" s="247" t="s">
        <v>7284</v>
      </c>
      <c r="D1709" s="247"/>
      <c r="E1709" s="439"/>
      <c r="F1709" s="440"/>
      <c r="G1709" s="19"/>
      <c r="H1709" s="19"/>
      <c r="I1709" s="19"/>
      <c r="J1709" s="19"/>
      <c r="K1709" s="19"/>
      <c r="L1709" s="19"/>
      <c r="M1709" s="19"/>
      <c r="N1709" s="19"/>
      <c r="O1709" s="19"/>
      <c r="P1709" s="840"/>
      <c r="Q1709" s="439" t="s">
        <v>2661</v>
      </c>
      <c r="R1709" s="43" t="s">
        <v>67</v>
      </c>
      <c r="S1709" s="19"/>
      <c r="T1709" s="19"/>
      <c r="U1709" s="179">
        <v>1</v>
      </c>
      <c r="V1709" s="19"/>
      <c r="W1709" s="459"/>
      <c r="X1709" s="180"/>
      <c r="Y1709" s="179"/>
      <c r="Z1709" s="181"/>
      <c r="AA1709" s="181"/>
      <c r="AB1709" s="137">
        <f t="shared" si="322"/>
        <v>0</v>
      </c>
      <c r="AC1709" s="137">
        <f t="shared" si="323"/>
        <v>0</v>
      </c>
      <c r="AD1709" s="137">
        <f t="shared" si="324"/>
        <v>0</v>
      </c>
      <c r="AE1709" s="137">
        <f t="shared" si="325"/>
        <v>0</v>
      </c>
      <c r="AF1709" s="137">
        <f t="shared" si="326"/>
        <v>0</v>
      </c>
      <c r="AG1709" s="137">
        <f t="shared" si="327"/>
        <v>0</v>
      </c>
      <c r="AH1709" s="137">
        <f t="shared" si="328"/>
        <v>0</v>
      </c>
      <c r="AI1709" s="137">
        <f t="shared" si="329"/>
        <v>0</v>
      </c>
      <c r="AJ1709" s="137">
        <f t="shared" si="330"/>
        <v>0</v>
      </c>
      <c r="AK1709" s="137">
        <f t="shared" si="331"/>
        <v>0</v>
      </c>
      <c r="AL1709" s="181"/>
      <c r="AM1709" s="133">
        <f t="shared" si="332"/>
        <v>0</v>
      </c>
      <c r="AO1709" s="133">
        <f t="shared" si="333"/>
        <v>0</v>
      </c>
    </row>
    <row r="1710" spans="1:41" s="140" customFormat="1" ht="20.25" customHeight="1">
      <c r="A1710" s="594">
        <v>1702</v>
      </c>
      <c r="B1710" s="355" t="s">
        <v>7286</v>
      </c>
      <c r="C1710" s="247" t="s">
        <v>7289</v>
      </c>
      <c r="D1710" s="247"/>
      <c r="E1710" s="439"/>
      <c r="F1710" s="440"/>
      <c r="G1710" s="19"/>
      <c r="H1710" s="19"/>
      <c r="I1710" s="19"/>
      <c r="J1710" s="19"/>
      <c r="K1710" s="19"/>
      <c r="L1710" s="19"/>
      <c r="M1710" s="19"/>
      <c r="N1710" s="19"/>
      <c r="O1710" s="19"/>
      <c r="P1710" s="840"/>
      <c r="Q1710" s="439" t="s">
        <v>2661</v>
      </c>
      <c r="R1710" s="43" t="s">
        <v>67</v>
      </c>
      <c r="S1710" s="19"/>
      <c r="T1710" s="19"/>
      <c r="U1710" s="179">
        <v>1</v>
      </c>
      <c r="V1710" s="19"/>
      <c r="W1710" s="459"/>
      <c r="X1710" s="180"/>
      <c r="Y1710" s="179"/>
      <c r="Z1710" s="181"/>
      <c r="AA1710" s="181"/>
      <c r="AB1710" s="137">
        <f t="shared" si="322"/>
        <v>0</v>
      </c>
      <c r="AC1710" s="137">
        <f t="shared" si="323"/>
        <v>0</v>
      </c>
      <c r="AD1710" s="137">
        <f t="shared" si="324"/>
        <v>0</v>
      </c>
      <c r="AE1710" s="137">
        <f t="shared" si="325"/>
        <v>0</v>
      </c>
      <c r="AF1710" s="137">
        <f t="shared" si="326"/>
        <v>0</v>
      </c>
      <c r="AG1710" s="137">
        <f t="shared" si="327"/>
        <v>0</v>
      </c>
      <c r="AH1710" s="137">
        <f t="shared" si="328"/>
        <v>0</v>
      </c>
      <c r="AI1710" s="137">
        <f t="shared" si="329"/>
        <v>0</v>
      </c>
      <c r="AJ1710" s="137">
        <f t="shared" si="330"/>
        <v>0</v>
      </c>
      <c r="AK1710" s="137">
        <f t="shared" si="331"/>
        <v>0</v>
      </c>
      <c r="AL1710" s="181"/>
      <c r="AM1710" s="133">
        <f t="shared" si="332"/>
        <v>0</v>
      </c>
      <c r="AO1710" s="133">
        <f t="shared" si="333"/>
        <v>0</v>
      </c>
    </row>
    <row r="1711" spans="1:41" s="140" customFormat="1" ht="20.25" customHeight="1">
      <c r="A1711" s="594">
        <v>1703</v>
      </c>
      <c r="B1711" s="355" t="s">
        <v>7287</v>
      </c>
      <c r="C1711" s="247" t="s">
        <v>7289</v>
      </c>
      <c r="D1711" s="247"/>
      <c r="E1711" s="439"/>
      <c r="F1711" s="440"/>
      <c r="G1711" s="19"/>
      <c r="H1711" s="19"/>
      <c r="I1711" s="19"/>
      <c r="J1711" s="19"/>
      <c r="K1711" s="19"/>
      <c r="L1711" s="19"/>
      <c r="M1711" s="19"/>
      <c r="N1711" s="19"/>
      <c r="O1711" s="19"/>
      <c r="P1711" s="840"/>
      <c r="Q1711" s="439" t="s">
        <v>2661</v>
      </c>
      <c r="R1711" s="43" t="s">
        <v>67</v>
      </c>
      <c r="S1711" s="19"/>
      <c r="T1711" s="19"/>
      <c r="U1711" s="179">
        <v>1</v>
      </c>
      <c r="V1711" s="19"/>
      <c r="W1711" s="459"/>
      <c r="X1711" s="180"/>
      <c r="Y1711" s="179"/>
      <c r="Z1711" s="181"/>
      <c r="AA1711" s="181"/>
      <c r="AB1711" s="137">
        <f t="shared" si="322"/>
        <v>0</v>
      </c>
      <c r="AC1711" s="137">
        <f t="shared" si="323"/>
        <v>0</v>
      </c>
      <c r="AD1711" s="137">
        <f t="shared" si="324"/>
        <v>0</v>
      </c>
      <c r="AE1711" s="137">
        <f t="shared" si="325"/>
        <v>0</v>
      </c>
      <c r="AF1711" s="137">
        <f t="shared" si="326"/>
        <v>0</v>
      </c>
      <c r="AG1711" s="137">
        <f t="shared" si="327"/>
        <v>0</v>
      </c>
      <c r="AH1711" s="137">
        <f t="shared" si="328"/>
        <v>0</v>
      </c>
      <c r="AI1711" s="137">
        <f t="shared" si="329"/>
        <v>0</v>
      </c>
      <c r="AJ1711" s="137">
        <f t="shared" si="330"/>
        <v>0</v>
      </c>
      <c r="AK1711" s="137">
        <f t="shared" si="331"/>
        <v>0</v>
      </c>
      <c r="AL1711" s="181"/>
      <c r="AM1711" s="133">
        <f t="shared" si="332"/>
        <v>0</v>
      </c>
      <c r="AO1711" s="133">
        <f t="shared" si="333"/>
        <v>0</v>
      </c>
    </row>
    <row r="1712" spans="1:41" s="140" customFormat="1" ht="20.25" customHeight="1">
      <c r="A1712" s="594">
        <v>1704</v>
      </c>
      <c r="B1712" s="440" t="s">
        <v>7288</v>
      </c>
      <c r="C1712" s="247" t="s">
        <v>7289</v>
      </c>
      <c r="D1712" s="247"/>
      <c r="E1712" s="439"/>
      <c r="F1712" s="440"/>
      <c r="G1712" s="19"/>
      <c r="H1712" s="19"/>
      <c r="I1712" s="19"/>
      <c r="J1712" s="19"/>
      <c r="K1712" s="19"/>
      <c r="L1712" s="19"/>
      <c r="M1712" s="19"/>
      <c r="N1712" s="19"/>
      <c r="O1712" s="19"/>
      <c r="P1712" s="840"/>
      <c r="Q1712" s="439" t="s">
        <v>2661</v>
      </c>
      <c r="R1712" s="43" t="s">
        <v>67</v>
      </c>
      <c r="S1712" s="19"/>
      <c r="T1712" s="19"/>
      <c r="U1712" s="179">
        <v>1</v>
      </c>
      <c r="V1712" s="19"/>
      <c r="W1712" s="459"/>
      <c r="X1712" s="180"/>
      <c r="Y1712" s="179"/>
      <c r="Z1712" s="181"/>
      <c r="AA1712" s="181">
        <v>1</v>
      </c>
      <c r="AB1712" s="137">
        <f t="shared" si="322"/>
        <v>0</v>
      </c>
      <c r="AC1712" s="137">
        <f t="shared" si="323"/>
        <v>0</v>
      </c>
      <c r="AD1712" s="137">
        <f t="shared" si="324"/>
        <v>0</v>
      </c>
      <c r="AE1712" s="137">
        <f t="shared" si="325"/>
        <v>0</v>
      </c>
      <c r="AF1712" s="137">
        <f t="shared" si="326"/>
        <v>0</v>
      </c>
      <c r="AG1712" s="137">
        <f t="shared" si="327"/>
        <v>0</v>
      </c>
      <c r="AH1712" s="137">
        <f t="shared" si="328"/>
        <v>0</v>
      </c>
      <c r="AI1712" s="137">
        <f t="shared" si="329"/>
        <v>0</v>
      </c>
      <c r="AJ1712" s="137">
        <f t="shared" si="330"/>
        <v>0</v>
      </c>
      <c r="AK1712" s="137">
        <f t="shared" si="331"/>
        <v>0</v>
      </c>
      <c r="AL1712" s="181"/>
      <c r="AM1712" s="133">
        <f t="shared" si="332"/>
        <v>1</v>
      </c>
      <c r="AO1712" s="133">
        <f t="shared" si="333"/>
        <v>0</v>
      </c>
    </row>
    <row r="1713" spans="1:41" s="140" customFormat="1" ht="153">
      <c r="A1713" s="594">
        <v>1705</v>
      </c>
      <c r="B1713" s="355" t="s">
        <v>3964</v>
      </c>
      <c r="C1713" s="247"/>
      <c r="D1713" s="247"/>
      <c r="E1713" s="439"/>
      <c r="F1713" s="440"/>
      <c r="G1713" s="19"/>
      <c r="H1713" s="19"/>
      <c r="I1713" s="19"/>
      <c r="J1713" s="19"/>
      <c r="K1713" s="19"/>
      <c r="L1713" s="19"/>
      <c r="M1713" s="19"/>
      <c r="N1713" s="19"/>
      <c r="O1713" s="19"/>
      <c r="P1713" s="840" t="s">
        <v>7744</v>
      </c>
      <c r="Q1713" s="439" t="s">
        <v>2664</v>
      </c>
      <c r="R1713" s="43" t="s">
        <v>68</v>
      </c>
      <c r="S1713" s="19"/>
      <c r="T1713" s="19"/>
      <c r="U1713" s="19">
        <v>1</v>
      </c>
      <c r="V1713" s="19"/>
      <c r="W1713" s="459"/>
      <c r="X1713" s="180">
        <v>1</v>
      </c>
      <c r="Y1713" s="179"/>
      <c r="Z1713" s="181"/>
      <c r="AA1713" s="181"/>
      <c r="AB1713" s="137">
        <f t="shared" si="322"/>
        <v>0</v>
      </c>
      <c r="AC1713" s="137">
        <f t="shared" si="323"/>
        <v>0</v>
      </c>
      <c r="AD1713" s="137">
        <f t="shared" si="324"/>
        <v>0</v>
      </c>
      <c r="AE1713" s="137">
        <f t="shared" si="325"/>
        <v>0</v>
      </c>
      <c r="AF1713" s="137">
        <f t="shared" si="326"/>
        <v>0</v>
      </c>
      <c r="AG1713" s="137">
        <f t="shared" si="327"/>
        <v>0</v>
      </c>
      <c r="AH1713" s="137">
        <f t="shared" si="328"/>
        <v>0</v>
      </c>
      <c r="AI1713" s="137">
        <f t="shared" si="329"/>
        <v>0</v>
      </c>
      <c r="AJ1713" s="137">
        <f t="shared" si="330"/>
        <v>0</v>
      </c>
      <c r="AK1713" s="137">
        <f t="shared" si="331"/>
        <v>1</v>
      </c>
      <c r="AL1713" s="181"/>
      <c r="AM1713" s="133">
        <f t="shared" si="332"/>
        <v>1</v>
      </c>
      <c r="AO1713" s="133">
        <f t="shared" si="333"/>
        <v>0</v>
      </c>
    </row>
    <row r="1714" spans="1:41" s="140" customFormat="1" ht="63.75">
      <c r="A1714" s="594">
        <v>1706</v>
      </c>
      <c r="B1714" s="355" t="s">
        <v>3965</v>
      </c>
      <c r="C1714" s="247" t="s">
        <v>3966</v>
      </c>
      <c r="D1714" s="247"/>
      <c r="E1714" s="439"/>
      <c r="F1714" s="440"/>
      <c r="G1714" s="19"/>
      <c r="H1714" s="19"/>
      <c r="I1714" s="19"/>
      <c r="J1714" s="19"/>
      <c r="K1714" s="19"/>
      <c r="L1714" s="19"/>
      <c r="M1714" s="19" t="s">
        <v>37</v>
      </c>
      <c r="N1714" s="19" t="s">
        <v>37</v>
      </c>
      <c r="O1714" s="19"/>
      <c r="P1714" s="840" t="s">
        <v>7745</v>
      </c>
      <c r="Q1714" s="439" t="s">
        <v>2664</v>
      </c>
      <c r="R1714" s="43" t="s">
        <v>68</v>
      </c>
      <c r="S1714" s="19"/>
      <c r="T1714" s="19"/>
      <c r="U1714" s="19">
        <v>1</v>
      </c>
      <c r="V1714" s="19"/>
      <c r="W1714" s="459"/>
      <c r="X1714" s="180">
        <v>1</v>
      </c>
      <c r="Y1714" s="179"/>
      <c r="Z1714" s="181"/>
      <c r="AA1714" s="181"/>
      <c r="AB1714" s="137">
        <f t="shared" si="322"/>
        <v>0</v>
      </c>
      <c r="AC1714" s="137">
        <f t="shared" si="323"/>
        <v>0</v>
      </c>
      <c r="AD1714" s="137">
        <f t="shared" si="324"/>
        <v>0</v>
      </c>
      <c r="AE1714" s="137">
        <f t="shared" si="325"/>
        <v>0</v>
      </c>
      <c r="AF1714" s="137">
        <f t="shared" si="326"/>
        <v>0</v>
      </c>
      <c r="AG1714" s="137">
        <f t="shared" si="327"/>
        <v>0</v>
      </c>
      <c r="AH1714" s="137">
        <f t="shared" si="328"/>
        <v>1</v>
      </c>
      <c r="AI1714" s="137">
        <f t="shared" si="329"/>
        <v>1</v>
      </c>
      <c r="AJ1714" s="137">
        <f t="shared" si="330"/>
        <v>0</v>
      </c>
      <c r="AK1714" s="137">
        <f t="shared" si="331"/>
        <v>1</v>
      </c>
      <c r="AL1714" s="181"/>
      <c r="AM1714" s="133">
        <f t="shared" si="332"/>
        <v>1</v>
      </c>
      <c r="AO1714" s="133">
        <f t="shared" si="333"/>
        <v>0</v>
      </c>
    </row>
    <row r="1715" spans="1:41" s="140" customFormat="1" ht="76.5">
      <c r="A1715" s="594">
        <v>1707</v>
      </c>
      <c r="B1715" s="355" t="s">
        <v>3967</v>
      </c>
      <c r="C1715" s="247" t="s">
        <v>3968</v>
      </c>
      <c r="D1715" s="247"/>
      <c r="E1715" s="439"/>
      <c r="F1715" s="440"/>
      <c r="G1715" s="19"/>
      <c r="H1715" s="19"/>
      <c r="I1715" s="19"/>
      <c r="J1715" s="19"/>
      <c r="K1715" s="19"/>
      <c r="L1715" s="19"/>
      <c r="M1715" s="19"/>
      <c r="N1715" s="19"/>
      <c r="O1715" s="19"/>
      <c r="P1715" s="840" t="s">
        <v>7746</v>
      </c>
      <c r="Q1715" s="439" t="s">
        <v>2664</v>
      </c>
      <c r="R1715" s="43" t="s">
        <v>68</v>
      </c>
      <c r="S1715" s="19"/>
      <c r="T1715" s="19"/>
      <c r="U1715" s="19">
        <v>1</v>
      </c>
      <c r="V1715" s="19"/>
      <c r="W1715" s="459"/>
      <c r="X1715" s="180">
        <v>1</v>
      </c>
      <c r="Y1715" s="179"/>
      <c r="Z1715" s="181"/>
      <c r="AA1715" s="181"/>
      <c r="AB1715" s="137">
        <f t="shared" si="322"/>
        <v>0</v>
      </c>
      <c r="AC1715" s="137">
        <f t="shared" si="323"/>
        <v>0</v>
      </c>
      <c r="AD1715" s="137">
        <f t="shared" si="324"/>
        <v>0</v>
      </c>
      <c r="AE1715" s="137">
        <f t="shared" si="325"/>
        <v>0</v>
      </c>
      <c r="AF1715" s="137">
        <f t="shared" si="326"/>
        <v>0</v>
      </c>
      <c r="AG1715" s="137">
        <f t="shared" si="327"/>
        <v>0</v>
      </c>
      <c r="AH1715" s="137">
        <f t="shared" si="328"/>
        <v>0</v>
      </c>
      <c r="AI1715" s="137">
        <f t="shared" si="329"/>
        <v>0</v>
      </c>
      <c r="AJ1715" s="137">
        <f t="shared" si="330"/>
        <v>0</v>
      </c>
      <c r="AK1715" s="137">
        <f t="shared" si="331"/>
        <v>1</v>
      </c>
      <c r="AL1715" s="181"/>
      <c r="AM1715" s="133">
        <f t="shared" si="332"/>
        <v>1</v>
      </c>
      <c r="AO1715" s="133">
        <f t="shared" si="333"/>
        <v>0</v>
      </c>
    </row>
    <row r="1716" spans="1:41" s="140" customFormat="1" ht="38.25">
      <c r="A1716" s="594">
        <v>1708</v>
      </c>
      <c r="B1716" s="355" t="s">
        <v>7747</v>
      </c>
      <c r="C1716" s="247" t="s">
        <v>3969</v>
      </c>
      <c r="D1716" s="247"/>
      <c r="E1716" s="439"/>
      <c r="F1716" s="440"/>
      <c r="G1716" s="19"/>
      <c r="H1716" s="19"/>
      <c r="I1716" s="19"/>
      <c r="J1716" s="19"/>
      <c r="K1716" s="19"/>
      <c r="L1716" s="19"/>
      <c r="M1716" s="19"/>
      <c r="N1716" s="19"/>
      <c r="O1716" s="19"/>
      <c r="P1716" s="840"/>
      <c r="Q1716" s="439" t="s">
        <v>2664</v>
      </c>
      <c r="R1716" s="43" t="s">
        <v>68</v>
      </c>
      <c r="S1716" s="19"/>
      <c r="T1716" s="19"/>
      <c r="U1716" s="19">
        <v>1</v>
      </c>
      <c r="V1716" s="19"/>
      <c r="W1716" s="459"/>
      <c r="X1716" s="180"/>
      <c r="Y1716" s="179"/>
      <c r="Z1716" s="181"/>
      <c r="AA1716" s="181"/>
      <c r="AB1716" s="137">
        <f t="shared" si="322"/>
        <v>0</v>
      </c>
      <c r="AC1716" s="137">
        <f t="shared" si="323"/>
        <v>0</v>
      </c>
      <c r="AD1716" s="137">
        <f t="shared" si="324"/>
        <v>0</v>
      </c>
      <c r="AE1716" s="137">
        <f t="shared" si="325"/>
        <v>0</v>
      </c>
      <c r="AF1716" s="137">
        <f t="shared" si="326"/>
        <v>0</v>
      </c>
      <c r="AG1716" s="137">
        <f t="shared" si="327"/>
        <v>0</v>
      </c>
      <c r="AH1716" s="137">
        <f t="shared" si="328"/>
        <v>0</v>
      </c>
      <c r="AI1716" s="137">
        <f t="shared" si="329"/>
        <v>0</v>
      </c>
      <c r="AJ1716" s="137">
        <f t="shared" si="330"/>
        <v>0</v>
      </c>
      <c r="AK1716" s="137">
        <f t="shared" si="331"/>
        <v>0</v>
      </c>
      <c r="AL1716" s="181"/>
      <c r="AM1716" s="133">
        <f t="shared" si="332"/>
        <v>0</v>
      </c>
      <c r="AO1716" s="133">
        <f t="shared" si="333"/>
        <v>0</v>
      </c>
    </row>
    <row r="1717" spans="1:41" s="140" customFormat="1" ht="38.25">
      <c r="A1717" s="594">
        <v>1709</v>
      </c>
      <c r="B1717" s="415" t="s">
        <v>3993</v>
      </c>
      <c r="C1717" s="247" t="s">
        <v>3994</v>
      </c>
      <c r="D1717" s="247" t="s">
        <v>3411</v>
      </c>
      <c r="E1717" s="801">
        <v>2012</v>
      </c>
      <c r="F1717" s="346">
        <v>10</v>
      </c>
      <c r="G1717" s="97" t="s">
        <v>3995</v>
      </c>
      <c r="H1717" s="97"/>
      <c r="I1717" s="97" t="s">
        <v>3995</v>
      </c>
      <c r="J1717" s="97"/>
      <c r="K1717" s="97"/>
      <c r="L1717" s="97"/>
      <c r="M1717" s="97"/>
      <c r="N1717" s="97"/>
      <c r="O1717" s="97"/>
      <c r="P1717" s="840"/>
      <c r="Q1717" s="439" t="s">
        <v>2637</v>
      </c>
      <c r="R1717" s="43" t="s">
        <v>68</v>
      </c>
      <c r="S1717" s="19">
        <v>1</v>
      </c>
      <c r="T1717" s="19"/>
      <c r="U1717" s="19"/>
      <c r="V1717" s="19"/>
      <c r="W1717" s="459"/>
      <c r="X1717" s="180"/>
      <c r="Y1717" s="179"/>
      <c r="Z1717" s="181"/>
      <c r="AA1717" s="181"/>
      <c r="AB1717" s="137">
        <f t="shared" si="322"/>
        <v>1</v>
      </c>
      <c r="AC1717" s="137">
        <f t="shared" si="323"/>
        <v>0</v>
      </c>
      <c r="AD1717" s="137">
        <f t="shared" si="324"/>
        <v>1</v>
      </c>
      <c r="AE1717" s="137">
        <f t="shared" si="325"/>
        <v>0</v>
      </c>
      <c r="AF1717" s="137">
        <f t="shared" si="326"/>
        <v>0</v>
      </c>
      <c r="AG1717" s="137">
        <f t="shared" si="327"/>
        <v>0</v>
      </c>
      <c r="AH1717" s="137">
        <f t="shared" si="328"/>
        <v>0</v>
      </c>
      <c r="AI1717" s="137">
        <f t="shared" si="329"/>
        <v>0</v>
      </c>
      <c r="AJ1717" s="137">
        <f t="shared" si="330"/>
        <v>0</v>
      </c>
      <c r="AK1717" s="137">
        <f t="shared" si="331"/>
        <v>0</v>
      </c>
      <c r="AL1717" s="181"/>
      <c r="AM1717" s="133">
        <f t="shared" si="332"/>
        <v>0</v>
      </c>
      <c r="AO1717" s="133">
        <f t="shared" si="333"/>
        <v>0</v>
      </c>
    </row>
    <row r="1718" spans="1:41" s="140" customFormat="1" ht="25.5">
      <c r="A1718" s="594">
        <v>1710</v>
      </c>
      <c r="B1718" s="415" t="s">
        <v>3996</v>
      </c>
      <c r="C1718" s="247" t="s">
        <v>3997</v>
      </c>
      <c r="D1718" s="247" t="s">
        <v>3411</v>
      </c>
      <c r="E1718" s="801">
        <v>2012</v>
      </c>
      <c r="F1718" s="290">
        <v>15</v>
      </c>
      <c r="G1718" s="97" t="s">
        <v>3995</v>
      </c>
      <c r="H1718" s="97"/>
      <c r="I1718" s="97" t="s">
        <v>3995</v>
      </c>
      <c r="J1718" s="97"/>
      <c r="K1718" s="97"/>
      <c r="L1718" s="97"/>
      <c r="M1718" s="97"/>
      <c r="N1718" s="97"/>
      <c r="O1718" s="97"/>
      <c r="P1718" s="840"/>
      <c r="Q1718" s="439" t="s">
        <v>2637</v>
      </c>
      <c r="R1718" s="43" t="s">
        <v>68</v>
      </c>
      <c r="S1718" s="19">
        <v>1</v>
      </c>
      <c r="T1718" s="19"/>
      <c r="U1718" s="19"/>
      <c r="V1718" s="19"/>
      <c r="W1718" s="459"/>
      <c r="X1718" s="180"/>
      <c r="Y1718" s="179"/>
      <c r="Z1718" s="181"/>
      <c r="AA1718" s="181"/>
      <c r="AB1718" s="137">
        <f t="shared" si="322"/>
        <v>1</v>
      </c>
      <c r="AC1718" s="137">
        <f t="shared" si="323"/>
        <v>0</v>
      </c>
      <c r="AD1718" s="137">
        <f t="shared" si="324"/>
        <v>1</v>
      </c>
      <c r="AE1718" s="137">
        <f t="shared" si="325"/>
        <v>0</v>
      </c>
      <c r="AF1718" s="137">
        <f t="shared" si="326"/>
        <v>0</v>
      </c>
      <c r="AG1718" s="137">
        <f t="shared" si="327"/>
        <v>0</v>
      </c>
      <c r="AH1718" s="137">
        <f t="shared" si="328"/>
        <v>0</v>
      </c>
      <c r="AI1718" s="137">
        <f t="shared" si="329"/>
        <v>0</v>
      </c>
      <c r="AJ1718" s="137">
        <f t="shared" si="330"/>
        <v>0</v>
      </c>
      <c r="AK1718" s="137">
        <f t="shared" si="331"/>
        <v>0</v>
      </c>
      <c r="AL1718" s="181"/>
      <c r="AM1718" s="133">
        <f t="shared" si="332"/>
        <v>0</v>
      </c>
      <c r="AO1718" s="133">
        <f t="shared" si="333"/>
        <v>0</v>
      </c>
    </row>
    <row r="1719" spans="1:41" s="140" customFormat="1" ht="51">
      <c r="A1719" s="594">
        <v>1711</v>
      </c>
      <c r="B1719" s="413" t="s">
        <v>348</v>
      </c>
      <c r="C1719" s="247" t="s">
        <v>3998</v>
      </c>
      <c r="D1719" s="247" t="s">
        <v>3999</v>
      </c>
      <c r="E1719" s="290">
        <v>2006</v>
      </c>
      <c r="F1719" s="292">
        <v>1790</v>
      </c>
      <c r="G1719" s="99"/>
      <c r="H1719" s="99"/>
      <c r="I1719" s="97" t="s">
        <v>3995</v>
      </c>
      <c r="J1719" s="99"/>
      <c r="K1719" s="99"/>
      <c r="L1719" s="97"/>
      <c r="M1719" s="97"/>
      <c r="N1719" s="97"/>
      <c r="O1719" s="97"/>
      <c r="P1719" s="840"/>
      <c r="Q1719" s="439" t="s">
        <v>2637</v>
      </c>
      <c r="R1719" s="43" t="s">
        <v>67</v>
      </c>
      <c r="S1719" s="19">
        <v>1</v>
      </c>
      <c r="T1719" s="19"/>
      <c r="U1719" s="19"/>
      <c r="V1719" s="19"/>
      <c r="W1719" s="459"/>
      <c r="X1719" s="180"/>
      <c r="Y1719" s="179"/>
      <c r="Z1719" s="181"/>
      <c r="AA1719" s="181"/>
      <c r="AB1719" s="137">
        <f t="shared" si="322"/>
        <v>0</v>
      </c>
      <c r="AC1719" s="137">
        <f t="shared" si="323"/>
        <v>0</v>
      </c>
      <c r="AD1719" s="137">
        <f t="shared" si="324"/>
        <v>1</v>
      </c>
      <c r="AE1719" s="137">
        <f t="shared" si="325"/>
        <v>0</v>
      </c>
      <c r="AF1719" s="137">
        <f t="shared" si="326"/>
        <v>0</v>
      </c>
      <c r="AG1719" s="137">
        <f t="shared" si="327"/>
        <v>0</v>
      </c>
      <c r="AH1719" s="137">
        <f t="shared" si="328"/>
        <v>0</v>
      </c>
      <c r="AI1719" s="137">
        <f t="shared" si="329"/>
        <v>0</v>
      </c>
      <c r="AJ1719" s="137">
        <f t="shared" si="330"/>
        <v>0</v>
      </c>
      <c r="AK1719" s="137">
        <f t="shared" si="331"/>
        <v>0</v>
      </c>
      <c r="AL1719" s="181"/>
      <c r="AM1719" s="133">
        <f t="shared" si="332"/>
        <v>0</v>
      </c>
      <c r="AO1719" s="133">
        <f t="shared" si="333"/>
        <v>0</v>
      </c>
    </row>
    <row r="1720" spans="1:41" s="140" customFormat="1" ht="38.25">
      <c r="A1720" s="594">
        <v>1712</v>
      </c>
      <c r="B1720" s="415" t="s">
        <v>4000</v>
      </c>
      <c r="C1720" s="247" t="s">
        <v>4001</v>
      </c>
      <c r="D1720" s="247" t="s">
        <v>66</v>
      </c>
      <c r="E1720" s="802">
        <v>2002</v>
      </c>
      <c r="F1720" s="290">
        <v>16</v>
      </c>
      <c r="G1720" s="97" t="s">
        <v>3995</v>
      </c>
      <c r="H1720" s="97"/>
      <c r="I1720" s="97"/>
      <c r="J1720" s="97"/>
      <c r="K1720" s="97"/>
      <c r="L1720" s="97"/>
      <c r="M1720" s="97"/>
      <c r="N1720" s="97"/>
      <c r="O1720" s="97"/>
      <c r="P1720" s="840"/>
      <c r="Q1720" s="439" t="s">
        <v>2637</v>
      </c>
      <c r="R1720" s="43" t="s">
        <v>67</v>
      </c>
      <c r="S1720" s="19"/>
      <c r="T1720" s="19"/>
      <c r="U1720" s="19"/>
      <c r="V1720" s="19">
        <v>1</v>
      </c>
      <c r="W1720" s="459"/>
      <c r="X1720" s="180"/>
      <c r="Y1720" s="179"/>
      <c r="Z1720" s="181"/>
      <c r="AA1720" s="181"/>
      <c r="AB1720" s="137">
        <f t="shared" si="322"/>
        <v>1</v>
      </c>
      <c r="AC1720" s="137">
        <f t="shared" si="323"/>
        <v>0</v>
      </c>
      <c r="AD1720" s="137">
        <f t="shared" si="324"/>
        <v>0</v>
      </c>
      <c r="AE1720" s="137">
        <f t="shared" si="325"/>
        <v>0</v>
      </c>
      <c r="AF1720" s="137">
        <f t="shared" si="326"/>
        <v>0</v>
      </c>
      <c r="AG1720" s="137">
        <f t="shared" si="327"/>
        <v>0</v>
      </c>
      <c r="AH1720" s="137">
        <f t="shared" si="328"/>
        <v>0</v>
      </c>
      <c r="AI1720" s="137">
        <f t="shared" si="329"/>
        <v>0</v>
      </c>
      <c r="AJ1720" s="137">
        <f t="shared" si="330"/>
        <v>0</v>
      </c>
      <c r="AK1720" s="137">
        <f t="shared" si="331"/>
        <v>0</v>
      </c>
      <c r="AL1720" s="181"/>
      <c r="AM1720" s="133">
        <f t="shared" si="332"/>
        <v>0</v>
      </c>
      <c r="AO1720" s="133">
        <f t="shared" si="333"/>
        <v>0</v>
      </c>
    </row>
    <row r="1721" spans="1:41" s="140" customFormat="1" ht="38.25">
      <c r="A1721" s="594">
        <v>1713</v>
      </c>
      <c r="B1721" s="415" t="s">
        <v>4002</v>
      </c>
      <c r="C1721" s="247" t="s">
        <v>4003</v>
      </c>
      <c r="D1721" s="247" t="s">
        <v>66</v>
      </c>
      <c r="E1721" s="802">
        <v>2016</v>
      </c>
      <c r="F1721" s="290">
        <v>25</v>
      </c>
      <c r="G1721" s="97"/>
      <c r="H1721" s="97"/>
      <c r="I1721" s="97"/>
      <c r="J1721" s="97"/>
      <c r="K1721" s="97"/>
      <c r="L1721" s="97"/>
      <c r="M1721" s="97"/>
      <c r="N1721" s="97"/>
      <c r="O1721" s="97" t="s">
        <v>3995</v>
      </c>
      <c r="P1721" s="840"/>
      <c r="Q1721" s="439" t="s">
        <v>2637</v>
      </c>
      <c r="R1721" s="43" t="s">
        <v>67</v>
      </c>
      <c r="S1721" s="19"/>
      <c r="T1721" s="19">
        <v>1</v>
      </c>
      <c r="U1721" s="19"/>
      <c r="V1721" s="19"/>
      <c r="W1721" s="459"/>
      <c r="X1721" s="180"/>
      <c r="Y1721" s="179"/>
      <c r="Z1721" s="181"/>
      <c r="AA1721" s="181"/>
      <c r="AB1721" s="137">
        <f t="shared" si="322"/>
        <v>0</v>
      </c>
      <c r="AC1721" s="137">
        <f t="shared" si="323"/>
        <v>0</v>
      </c>
      <c r="AD1721" s="137">
        <f t="shared" si="324"/>
        <v>0</v>
      </c>
      <c r="AE1721" s="137">
        <f t="shared" si="325"/>
        <v>0</v>
      </c>
      <c r="AF1721" s="137">
        <f t="shared" si="326"/>
        <v>0</v>
      </c>
      <c r="AG1721" s="137">
        <f t="shared" si="327"/>
        <v>0</v>
      </c>
      <c r="AH1721" s="137">
        <f t="shared" si="328"/>
        <v>0</v>
      </c>
      <c r="AI1721" s="137">
        <f t="shared" si="329"/>
        <v>0</v>
      </c>
      <c r="AJ1721" s="137">
        <f t="shared" si="330"/>
        <v>1</v>
      </c>
      <c r="AK1721" s="137">
        <f t="shared" si="331"/>
        <v>0</v>
      </c>
      <c r="AL1721" s="181"/>
      <c r="AM1721" s="133">
        <f t="shared" si="332"/>
        <v>0</v>
      </c>
      <c r="AO1721" s="133">
        <f t="shared" si="333"/>
        <v>0</v>
      </c>
    </row>
    <row r="1722" spans="1:41" s="140" customFormat="1" ht="38.25">
      <c r="A1722" s="594">
        <v>1714</v>
      </c>
      <c r="B1722" s="416" t="s">
        <v>4004</v>
      </c>
      <c r="C1722" s="247" t="s">
        <v>4005</v>
      </c>
      <c r="D1722" s="247" t="s">
        <v>3411</v>
      </c>
      <c r="E1722" s="802">
        <v>2017</v>
      </c>
      <c r="F1722" s="290">
        <v>8</v>
      </c>
      <c r="G1722" s="97" t="s">
        <v>3995</v>
      </c>
      <c r="H1722" s="97"/>
      <c r="I1722" s="97"/>
      <c r="J1722" s="97"/>
      <c r="K1722" s="97"/>
      <c r="L1722" s="97"/>
      <c r="M1722" s="97"/>
      <c r="N1722" s="97"/>
      <c r="O1722" s="97"/>
      <c r="P1722" s="840"/>
      <c r="Q1722" s="439" t="s">
        <v>2637</v>
      </c>
      <c r="R1722" s="43" t="s">
        <v>68</v>
      </c>
      <c r="S1722" s="19"/>
      <c r="T1722" s="19">
        <v>1</v>
      </c>
      <c r="U1722" s="19"/>
      <c r="V1722" s="19"/>
      <c r="W1722" s="459"/>
      <c r="X1722" s="180"/>
      <c r="Y1722" s="179"/>
      <c r="Z1722" s="181"/>
      <c r="AA1722" s="181"/>
      <c r="AB1722" s="137">
        <f t="shared" si="322"/>
        <v>1</v>
      </c>
      <c r="AC1722" s="137">
        <f t="shared" si="323"/>
        <v>0</v>
      </c>
      <c r="AD1722" s="137">
        <f t="shared" si="324"/>
        <v>0</v>
      </c>
      <c r="AE1722" s="137">
        <f t="shared" si="325"/>
        <v>0</v>
      </c>
      <c r="AF1722" s="137">
        <f t="shared" si="326"/>
        <v>0</v>
      </c>
      <c r="AG1722" s="137">
        <f t="shared" si="327"/>
        <v>0</v>
      </c>
      <c r="AH1722" s="137">
        <f t="shared" si="328"/>
        <v>0</v>
      </c>
      <c r="AI1722" s="137">
        <f t="shared" si="329"/>
        <v>0</v>
      </c>
      <c r="AJ1722" s="137">
        <f t="shared" si="330"/>
        <v>0</v>
      </c>
      <c r="AK1722" s="137">
        <f t="shared" si="331"/>
        <v>0</v>
      </c>
      <c r="AL1722" s="181"/>
      <c r="AM1722" s="133">
        <f t="shared" si="332"/>
        <v>0</v>
      </c>
      <c r="AO1722" s="133">
        <f t="shared" si="333"/>
        <v>0</v>
      </c>
    </row>
    <row r="1723" spans="1:41" s="140" customFormat="1" ht="25.5">
      <c r="A1723" s="594">
        <v>1715</v>
      </c>
      <c r="B1723" s="415" t="s">
        <v>4006</v>
      </c>
      <c r="C1723" s="247" t="s">
        <v>4007</v>
      </c>
      <c r="D1723" s="247" t="s">
        <v>66</v>
      </c>
      <c r="E1723" s="801" t="s">
        <v>1936</v>
      </c>
      <c r="F1723" s="346">
        <v>20</v>
      </c>
      <c r="G1723" s="97" t="s">
        <v>3995</v>
      </c>
      <c r="H1723" s="97"/>
      <c r="I1723" s="97"/>
      <c r="J1723" s="97"/>
      <c r="K1723" s="97"/>
      <c r="L1723" s="97"/>
      <c r="M1723" s="97"/>
      <c r="N1723" s="97"/>
      <c r="O1723" s="97"/>
      <c r="P1723" s="840"/>
      <c r="Q1723" s="439" t="s">
        <v>2637</v>
      </c>
      <c r="R1723" s="43" t="s">
        <v>67</v>
      </c>
      <c r="S1723" s="19"/>
      <c r="T1723" s="19">
        <v>1</v>
      </c>
      <c r="U1723" s="19"/>
      <c r="V1723" s="19"/>
      <c r="W1723" s="459"/>
      <c r="X1723" s="180"/>
      <c r="Y1723" s="179"/>
      <c r="Z1723" s="181"/>
      <c r="AA1723" s="181"/>
      <c r="AB1723" s="137">
        <f t="shared" si="322"/>
        <v>1</v>
      </c>
      <c r="AC1723" s="137">
        <f t="shared" si="323"/>
        <v>0</v>
      </c>
      <c r="AD1723" s="137">
        <f t="shared" si="324"/>
        <v>0</v>
      </c>
      <c r="AE1723" s="137">
        <f t="shared" si="325"/>
        <v>0</v>
      </c>
      <c r="AF1723" s="137">
        <f t="shared" si="326"/>
        <v>0</v>
      </c>
      <c r="AG1723" s="137">
        <f t="shared" si="327"/>
        <v>0</v>
      </c>
      <c r="AH1723" s="137">
        <f t="shared" si="328"/>
        <v>0</v>
      </c>
      <c r="AI1723" s="137">
        <f t="shared" si="329"/>
        <v>0</v>
      </c>
      <c r="AJ1723" s="137">
        <f t="shared" si="330"/>
        <v>0</v>
      </c>
      <c r="AK1723" s="137">
        <f t="shared" si="331"/>
        <v>0</v>
      </c>
      <c r="AL1723" s="181"/>
      <c r="AM1723" s="133">
        <f t="shared" si="332"/>
        <v>0</v>
      </c>
      <c r="AO1723" s="133">
        <f t="shared" si="333"/>
        <v>0</v>
      </c>
    </row>
    <row r="1724" spans="1:41" s="140" customFormat="1" ht="38.25">
      <c r="A1724" s="594">
        <v>1716</v>
      </c>
      <c r="B1724" s="415" t="s">
        <v>4008</v>
      </c>
      <c r="C1724" s="247" t="s">
        <v>4009</v>
      </c>
      <c r="D1724" s="247" t="s">
        <v>66</v>
      </c>
      <c r="E1724" s="801" t="s">
        <v>1936</v>
      </c>
      <c r="F1724" s="346">
        <v>25</v>
      </c>
      <c r="G1724" s="97" t="s">
        <v>3995</v>
      </c>
      <c r="H1724" s="97"/>
      <c r="I1724" s="97"/>
      <c r="J1724" s="97"/>
      <c r="K1724" s="97"/>
      <c r="L1724" s="97"/>
      <c r="M1724" s="97"/>
      <c r="N1724" s="97"/>
      <c r="O1724" s="97"/>
      <c r="P1724" s="840" t="s">
        <v>4010</v>
      </c>
      <c r="Q1724" s="439" t="s">
        <v>2637</v>
      </c>
      <c r="R1724" s="43" t="s">
        <v>67</v>
      </c>
      <c r="S1724" s="19"/>
      <c r="T1724" s="19">
        <v>1</v>
      </c>
      <c r="U1724" s="19"/>
      <c r="V1724" s="19"/>
      <c r="W1724" s="459"/>
      <c r="X1724" s="180"/>
      <c r="Y1724" s="179"/>
      <c r="Z1724" s="181"/>
      <c r="AA1724" s="181"/>
      <c r="AB1724" s="137">
        <f t="shared" si="322"/>
        <v>1</v>
      </c>
      <c r="AC1724" s="137">
        <f t="shared" si="323"/>
        <v>0</v>
      </c>
      <c r="AD1724" s="137">
        <f t="shared" si="324"/>
        <v>0</v>
      </c>
      <c r="AE1724" s="137">
        <f t="shared" si="325"/>
        <v>0</v>
      </c>
      <c r="AF1724" s="137">
        <f t="shared" si="326"/>
        <v>0</v>
      </c>
      <c r="AG1724" s="137">
        <f t="shared" si="327"/>
        <v>0</v>
      </c>
      <c r="AH1724" s="137">
        <f t="shared" si="328"/>
        <v>0</v>
      </c>
      <c r="AI1724" s="137">
        <f t="shared" si="329"/>
        <v>0</v>
      </c>
      <c r="AJ1724" s="137">
        <f t="shared" si="330"/>
        <v>0</v>
      </c>
      <c r="AK1724" s="137">
        <f t="shared" si="331"/>
        <v>1</v>
      </c>
      <c r="AL1724" s="181">
        <v>1</v>
      </c>
      <c r="AM1724" s="133">
        <f t="shared" si="332"/>
        <v>1</v>
      </c>
      <c r="AO1724" s="133">
        <f t="shared" si="333"/>
        <v>0</v>
      </c>
    </row>
    <row r="1725" spans="1:41" s="140" customFormat="1" ht="25.5">
      <c r="A1725" s="594">
        <v>1717</v>
      </c>
      <c r="B1725" s="415" t="s">
        <v>1167</v>
      </c>
      <c r="C1725" s="247" t="s">
        <v>4011</v>
      </c>
      <c r="D1725" s="247" t="s">
        <v>66</v>
      </c>
      <c r="E1725" s="801" t="s">
        <v>1378</v>
      </c>
      <c r="F1725" s="346">
        <v>30</v>
      </c>
      <c r="G1725" s="97" t="s">
        <v>3995</v>
      </c>
      <c r="H1725" s="97"/>
      <c r="I1725" s="97"/>
      <c r="J1725" s="97"/>
      <c r="K1725" s="97"/>
      <c r="L1725" s="97"/>
      <c r="M1725" s="97"/>
      <c r="N1725" s="97"/>
      <c r="O1725" s="97" t="s">
        <v>3995</v>
      </c>
      <c r="P1725" s="840" t="s">
        <v>4010</v>
      </c>
      <c r="Q1725" s="439" t="s">
        <v>2637</v>
      </c>
      <c r="R1725" s="43" t="s">
        <v>67</v>
      </c>
      <c r="S1725" s="19"/>
      <c r="T1725" s="19">
        <v>1</v>
      </c>
      <c r="U1725" s="19"/>
      <c r="V1725" s="19"/>
      <c r="W1725" s="459"/>
      <c r="X1725" s="180"/>
      <c r="Y1725" s="179"/>
      <c r="Z1725" s="181"/>
      <c r="AA1725" s="181"/>
      <c r="AB1725" s="137">
        <f t="shared" si="322"/>
        <v>1</v>
      </c>
      <c r="AC1725" s="137">
        <f t="shared" si="323"/>
        <v>0</v>
      </c>
      <c r="AD1725" s="137">
        <f t="shared" si="324"/>
        <v>0</v>
      </c>
      <c r="AE1725" s="137">
        <f t="shared" si="325"/>
        <v>0</v>
      </c>
      <c r="AF1725" s="137">
        <f t="shared" si="326"/>
        <v>0</v>
      </c>
      <c r="AG1725" s="137">
        <f t="shared" si="327"/>
        <v>0</v>
      </c>
      <c r="AH1725" s="137">
        <f t="shared" si="328"/>
        <v>0</v>
      </c>
      <c r="AI1725" s="137">
        <f t="shared" si="329"/>
        <v>0</v>
      </c>
      <c r="AJ1725" s="137">
        <f t="shared" si="330"/>
        <v>1</v>
      </c>
      <c r="AK1725" s="137">
        <f t="shared" si="331"/>
        <v>1</v>
      </c>
      <c r="AL1725" s="181">
        <v>1</v>
      </c>
      <c r="AM1725" s="133">
        <f t="shared" si="332"/>
        <v>1</v>
      </c>
      <c r="AO1725" s="133">
        <f t="shared" si="333"/>
        <v>0</v>
      </c>
    </row>
    <row r="1726" spans="1:41" s="140" customFormat="1" ht="38.25">
      <c r="A1726" s="594">
        <v>1718</v>
      </c>
      <c r="B1726" s="416" t="s">
        <v>4012</v>
      </c>
      <c r="C1726" s="247" t="s">
        <v>4013</v>
      </c>
      <c r="D1726" s="247" t="s">
        <v>66</v>
      </c>
      <c r="E1726" s="801" t="s">
        <v>1378</v>
      </c>
      <c r="F1726" s="346">
        <v>69</v>
      </c>
      <c r="G1726" s="97" t="s">
        <v>3995</v>
      </c>
      <c r="H1726" s="97"/>
      <c r="I1726" s="97"/>
      <c r="J1726" s="97"/>
      <c r="K1726" s="97"/>
      <c r="L1726" s="97"/>
      <c r="M1726" s="97"/>
      <c r="N1726" s="97"/>
      <c r="O1726" s="97"/>
      <c r="P1726" s="840"/>
      <c r="Q1726" s="439" t="s">
        <v>2637</v>
      </c>
      <c r="R1726" s="43" t="s">
        <v>67</v>
      </c>
      <c r="S1726" s="19"/>
      <c r="T1726" s="19">
        <v>1</v>
      </c>
      <c r="U1726" s="19"/>
      <c r="V1726" s="19"/>
      <c r="W1726" s="459"/>
      <c r="X1726" s="180"/>
      <c r="Y1726" s="179"/>
      <c r="Z1726" s="181"/>
      <c r="AA1726" s="181"/>
      <c r="AB1726" s="137">
        <f t="shared" si="322"/>
        <v>1</v>
      </c>
      <c r="AC1726" s="137">
        <f t="shared" si="323"/>
        <v>0</v>
      </c>
      <c r="AD1726" s="137">
        <f t="shared" si="324"/>
        <v>0</v>
      </c>
      <c r="AE1726" s="137">
        <f t="shared" si="325"/>
        <v>0</v>
      </c>
      <c r="AF1726" s="137">
        <f t="shared" si="326"/>
        <v>0</v>
      </c>
      <c r="AG1726" s="137">
        <f t="shared" si="327"/>
        <v>0</v>
      </c>
      <c r="AH1726" s="137">
        <f t="shared" si="328"/>
        <v>0</v>
      </c>
      <c r="AI1726" s="137">
        <f t="shared" si="329"/>
        <v>0</v>
      </c>
      <c r="AJ1726" s="137">
        <f t="shared" si="330"/>
        <v>0</v>
      </c>
      <c r="AK1726" s="137">
        <f t="shared" si="331"/>
        <v>0</v>
      </c>
      <c r="AL1726" s="181"/>
      <c r="AM1726" s="133">
        <f t="shared" si="332"/>
        <v>0</v>
      </c>
      <c r="AO1726" s="133">
        <f t="shared" si="333"/>
        <v>0</v>
      </c>
    </row>
    <row r="1727" spans="1:41" s="140" customFormat="1" ht="38.25">
      <c r="A1727" s="594">
        <v>1719</v>
      </c>
      <c r="B1727" s="415" t="s">
        <v>4014</v>
      </c>
      <c r="C1727" s="247" t="s">
        <v>4015</v>
      </c>
      <c r="D1727" s="247" t="s">
        <v>66</v>
      </c>
      <c r="E1727" s="801" t="s">
        <v>1565</v>
      </c>
      <c r="F1727" s="346">
        <v>24</v>
      </c>
      <c r="G1727" s="97" t="s">
        <v>3995</v>
      </c>
      <c r="H1727" s="97"/>
      <c r="I1727" s="97"/>
      <c r="J1727" s="97"/>
      <c r="K1727" s="97"/>
      <c r="L1727" s="97"/>
      <c r="M1727" s="97"/>
      <c r="N1727" s="97"/>
      <c r="O1727" s="97" t="s">
        <v>3995</v>
      </c>
      <c r="P1727" s="840"/>
      <c r="Q1727" s="439" t="s">
        <v>2637</v>
      </c>
      <c r="R1727" s="43" t="s">
        <v>67</v>
      </c>
      <c r="S1727" s="19"/>
      <c r="T1727" s="19">
        <v>1</v>
      </c>
      <c r="U1727" s="19"/>
      <c r="V1727" s="19"/>
      <c r="W1727" s="459"/>
      <c r="X1727" s="180"/>
      <c r="Y1727" s="179"/>
      <c r="Z1727" s="181"/>
      <c r="AA1727" s="181"/>
      <c r="AB1727" s="137">
        <f t="shared" si="322"/>
        <v>1</v>
      </c>
      <c r="AC1727" s="137">
        <f t="shared" si="323"/>
        <v>0</v>
      </c>
      <c r="AD1727" s="137">
        <f t="shared" si="324"/>
        <v>0</v>
      </c>
      <c r="AE1727" s="137">
        <f t="shared" si="325"/>
        <v>0</v>
      </c>
      <c r="AF1727" s="137">
        <f t="shared" si="326"/>
        <v>0</v>
      </c>
      <c r="AG1727" s="137">
        <f t="shared" si="327"/>
        <v>0</v>
      </c>
      <c r="AH1727" s="137">
        <f t="shared" si="328"/>
        <v>0</v>
      </c>
      <c r="AI1727" s="137">
        <f t="shared" si="329"/>
        <v>0</v>
      </c>
      <c r="AJ1727" s="137">
        <f t="shared" si="330"/>
        <v>1</v>
      </c>
      <c r="AK1727" s="137">
        <f t="shared" si="331"/>
        <v>0</v>
      </c>
      <c r="AL1727" s="181"/>
      <c r="AM1727" s="133">
        <f t="shared" si="332"/>
        <v>0</v>
      </c>
      <c r="AO1727" s="133">
        <f t="shared" si="333"/>
        <v>0</v>
      </c>
    </row>
    <row r="1728" spans="1:41" s="140" customFormat="1" ht="38.25">
      <c r="A1728" s="594">
        <v>1720</v>
      </c>
      <c r="B1728" s="415" t="s">
        <v>4016</v>
      </c>
      <c r="C1728" s="247" t="s">
        <v>4017</v>
      </c>
      <c r="D1728" s="247" t="s">
        <v>66</v>
      </c>
      <c r="E1728" s="801">
        <v>2017</v>
      </c>
      <c r="F1728" s="346">
        <v>8</v>
      </c>
      <c r="G1728" s="97" t="s">
        <v>3995</v>
      </c>
      <c r="H1728" s="97"/>
      <c r="I1728" s="97"/>
      <c r="J1728" s="97"/>
      <c r="K1728" s="97"/>
      <c r="L1728" s="97"/>
      <c r="M1728" s="97"/>
      <c r="N1728" s="97"/>
      <c r="O1728" s="97"/>
      <c r="P1728" s="840"/>
      <c r="Q1728" s="439" t="s">
        <v>2637</v>
      </c>
      <c r="R1728" s="43" t="s">
        <v>67</v>
      </c>
      <c r="S1728" s="19"/>
      <c r="T1728" s="19">
        <v>1</v>
      </c>
      <c r="U1728" s="19"/>
      <c r="V1728" s="19"/>
      <c r="W1728" s="459"/>
      <c r="X1728" s="180"/>
      <c r="Y1728" s="179"/>
      <c r="Z1728" s="181"/>
      <c r="AA1728" s="181"/>
      <c r="AB1728" s="137">
        <f t="shared" si="322"/>
        <v>1</v>
      </c>
      <c r="AC1728" s="137">
        <f t="shared" si="323"/>
        <v>0</v>
      </c>
      <c r="AD1728" s="137">
        <f t="shared" si="324"/>
        <v>0</v>
      </c>
      <c r="AE1728" s="137">
        <f t="shared" si="325"/>
        <v>0</v>
      </c>
      <c r="AF1728" s="137">
        <f t="shared" si="326"/>
        <v>0</v>
      </c>
      <c r="AG1728" s="137">
        <f t="shared" si="327"/>
        <v>0</v>
      </c>
      <c r="AH1728" s="137">
        <f t="shared" si="328"/>
        <v>0</v>
      </c>
      <c r="AI1728" s="137">
        <f t="shared" si="329"/>
        <v>0</v>
      </c>
      <c r="AJ1728" s="137">
        <f t="shared" si="330"/>
        <v>0</v>
      </c>
      <c r="AK1728" s="137">
        <f t="shared" si="331"/>
        <v>0</v>
      </c>
      <c r="AL1728" s="181"/>
      <c r="AM1728" s="133">
        <f t="shared" si="332"/>
        <v>0</v>
      </c>
      <c r="AO1728" s="133">
        <f t="shared" si="333"/>
        <v>0</v>
      </c>
    </row>
    <row r="1729" spans="1:41" s="140" customFormat="1" ht="38.25">
      <c r="A1729" s="594">
        <v>1721</v>
      </c>
      <c r="B1729" s="416" t="s">
        <v>4018</v>
      </c>
      <c r="C1729" s="247" t="s">
        <v>4019</v>
      </c>
      <c r="D1729" s="247" t="s">
        <v>4020</v>
      </c>
      <c r="E1729" s="802">
        <v>2012</v>
      </c>
      <c r="F1729" s="290">
        <v>13</v>
      </c>
      <c r="G1729" s="97" t="s">
        <v>3995</v>
      </c>
      <c r="H1729" s="97"/>
      <c r="I1729" s="97"/>
      <c r="J1729" s="97"/>
      <c r="K1729" s="97"/>
      <c r="L1729" s="97"/>
      <c r="M1729" s="97"/>
      <c r="N1729" s="97"/>
      <c r="O1729" s="97"/>
      <c r="P1729" s="840"/>
      <c r="Q1729" s="439" t="s">
        <v>2637</v>
      </c>
      <c r="R1729" s="43" t="s">
        <v>68</v>
      </c>
      <c r="S1729" s="19">
        <v>1</v>
      </c>
      <c r="T1729" s="19"/>
      <c r="U1729" s="19"/>
      <c r="V1729" s="19"/>
      <c r="W1729" s="459"/>
      <c r="X1729" s="180"/>
      <c r="Y1729" s="179"/>
      <c r="Z1729" s="181"/>
      <c r="AA1729" s="181"/>
      <c r="AB1729" s="137">
        <f t="shared" si="322"/>
        <v>1</v>
      </c>
      <c r="AC1729" s="137">
        <f t="shared" si="323"/>
        <v>0</v>
      </c>
      <c r="AD1729" s="137">
        <f t="shared" si="324"/>
        <v>0</v>
      </c>
      <c r="AE1729" s="137">
        <f t="shared" si="325"/>
        <v>0</v>
      </c>
      <c r="AF1729" s="137">
        <f t="shared" si="326"/>
        <v>0</v>
      </c>
      <c r="AG1729" s="137">
        <f t="shared" si="327"/>
        <v>0</v>
      </c>
      <c r="AH1729" s="137">
        <f t="shared" si="328"/>
        <v>0</v>
      </c>
      <c r="AI1729" s="137">
        <f t="shared" si="329"/>
        <v>0</v>
      </c>
      <c r="AJ1729" s="137">
        <f t="shared" si="330"/>
        <v>0</v>
      </c>
      <c r="AK1729" s="137">
        <f t="shared" si="331"/>
        <v>0</v>
      </c>
      <c r="AL1729" s="181"/>
      <c r="AM1729" s="133">
        <f t="shared" si="332"/>
        <v>0</v>
      </c>
      <c r="AO1729" s="133">
        <f t="shared" si="333"/>
        <v>0</v>
      </c>
    </row>
    <row r="1730" spans="1:41" s="140" customFormat="1" ht="25.5">
      <c r="A1730" s="594">
        <v>1722</v>
      </c>
      <c r="B1730" s="415" t="s">
        <v>4021</v>
      </c>
      <c r="C1730" s="247" t="s">
        <v>4022</v>
      </c>
      <c r="D1730" s="247" t="s">
        <v>66</v>
      </c>
      <c r="E1730" s="803" t="s">
        <v>1936</v>
      </c>
      <c r="F1730" s="344">
        <v>15</v>
      </c>
      <c r="G1730" s="100" t="s">
        <v>3995</v>
      </c>
      <c r="H1730" s="97"/>
      <c r="I1730" s="97"/>
      <c r="J1730" s="97"/>
      <c r="K1730" s="97"/>
      <c r="L1730" s="97"/>
      <c r="M1730" s="97"/>
      <c r="N1730" s="97"/>
      <c r="O1730" s="97"/>
      <c r="P1730" s="840"/>
      <c r="Q1730" s="439" t="s">
        <v>2637</v>
      </c>
      <c r="R1730" s="43" t="s">
        <v>67</v>
      </c>
      <c r="S1730" s="19"/>
      <c r="T1730" s="19">
        <v>1</v>
      </c>
      <c r="U1730" s="19"/>
      <c r="V1730" s="19"/>
      <c r="W1730" s="459"/>
      <c r="X1730" s="180"/>
      <c r="Y1730" s="179"/>
      <c r="Z1730" s="181"/>
      <c r="AA1730" s="181"/>
      <c r="AB1730" s="137">
        <f t="shared" si="322"/>
        <v>1</v>
      </c>
      <c r="AC1730" s="137">
        <f t="shared" si="323"/>
        <v>0</v>
      </c>
      <c r="AD1730" s="137">
        <f t="shared" si="324"/>
        <v>0</v>
      </c>
      <c r="AE1730" s="137">
        <f t="shared" si="325"/>
        <v>0</v>
      </c>
      <c r="AF1730" s="137">
        <f t="shared" si="326"/>
        <v>0</v>
      </c>
      <c r="AG1730" s="137">
        <f t="shared" si="327"/>
        <v>0</v>
      </c>
      <c r="AH1730" s="137">
        <f t="shared" si="328"/>
        <v>0</v>
      </c>
      <c r="AI1730" s="137">
        <f t="shared" si="329"/>
        <v>0</v>
      </c>
      <c r="AJ1730" s="137">
        <f t="shared" si="330"/>
        <v>0</v>
      </c>
      <c r="AK1730" s="137">
        <f t="shared" si="331"/>
        <v>0</v>
      </c>
      <c r="AL1730" s="181"/>
      <c r="AM1730" s="133">
        <f t="shared" si="332"/>
        <v>0</v>
      </c>
      <c r="AO1730" s="133">
        <f t="shared" si="333"/>
        <v>0</v>
      </c>
    </row>
    <row r="1731" spans="1:41" s="140" customFormat="1" ht="38.25">
      <c r="A1731" s="594">
        <v>1723</v>
      </c>
      <c r="B1731" s="416" t="s">
        <v>4023</v>
      </c>
      <c r="C1731" s="247" t="s">
        <v>4024</v>
      </c>
      <c r="D1731" s="247" t="s">
        <v>66</v>
      </c>
      <c r="E1731" s="801">
        <v>2018</v>
      </c>
      <c r="F1731" s="346">
        <v>13</v>
      </c>
      <c r="G1731" s="97" t="s">
        <v>3995</v>
      </c>
      <c r="H1731" s="97"/>
      <c r="I1731" s="97"/>
      <c r="J1731" s="97"/>
      <c r="K1731" s="97"/>
      <c r="L1731" s="97"/>
      <c r="M1731" s="97"/>
      <c r="N1731" s="97"/>
      <c r="O1731" s="97"/>
      <c r="P1731" s="840"/>
      <c r="Q1731" s="439" t="s">
        <v>2637</v>
      </c>
      <c r="R1731" s="43" t="s">
        <v>67</v>
      </c>
      <c r="S1731" s="19"/>
      <c r="T1731" s="19">
        <v>1</v>
      </c>
      <c r="U1731" s="19"/>
      <c r="V1731" s="19"/>
      <c r="W1731" s="459"/>
      <c r="X1731" s="180"/>
      <c r="Y1731" s="179"/>
      <c r="Z1731" s="181"/>
      <c r="AA1731" s="181"/>
      <c r="AB1731" s="137">
        <f t="shared" si="322"/>
        <v>1</v>
      </c>
      <c r="AC1731" s="137">
        <f t="shared" si="323"/>
        <v>0</v>
      </c>
      <c r="AD1731" s="137">
        <f t="shared" si="324"/>
        <v>0</v>
      </c>
      <c r="AE1731" s="137">
        <f t="shared" si="325"/>
        <v>0</v>
      </c>
      <c r="AF1731" s="137">
        <f t="shared" si="326"/>
        <v>0</v>
      </c>
      <c r="AG1731" s="137">
        <f t="shared" si="327"/>
        <v>0</v>
      </c>
      <c r="AH1731" s="137">
        <f t="shared" si="328"/>
        <v>0</v>
      </c>
      <c r="AI1731" s="137">
        <f t="shared" si="329"/>
        <v>0</v>
      </c>
      <c r="AJ1731" s="137">
        <f t="shared" si="330"/>
        <v>0</v>
      </c>
      <c r="AK1731" s="137">
        <f t="shared" si="331"/>
        <v>0</v>
      </c>
      <c r="AL1731" s="181"/>
      <c r="AM1731" s="133">
        <f t="shared" si="332"/>
        <v>0</v>
      </c>
      <c r="AO1731" s="133">
        <f t="shared" si="333"/>
        <v>0</v>
      </c>
    </row>
    <row r="1732" spans="1:41" s="140" customFormat="1" ht="38.25">
      <c r="A1732" s="594">
        <v>1724</v>
      </c>
      <c r="B1732" s="415" t="s">
        <v>4025</v>
      </c>
      <c r="C1732" s="247" t="s">
        <v>4026</v>
      </c>
      <c r="D1732" s="247" t="s">
        <v>66</v>
      </c>
      <c r="E1732" s="801" t="s">
        <v>2864</v>
      </c>
      <c r="F1732" s="346">
        <v>8</v>
      </c>
      <c r="G1732" s="97" t="s">
        <v>3995</v>
      </c>
      <c r="H1732" s="97"/>
      <c r="I1732" s="97" t="s">
        <v>3995</v>
      </c>
      <c r="J1732" s="97"/>
      <c r="K1732" s="97"/>
      <c r="L1732" s="97"/>
      <c r="M1732" s="97"/>
      <c r="N1732" s="97"/>
      <c r="O1732" s="97"/>
      <c r="P1732" s="840"/>
      <c r="Q1732" s="439" t="s">
        <v>2637</v>
      </c>
      <c r="R1732" s="43" t="s">
        <v>67</v>
      </c>
      <c r="S1732" s="19">
        <v>1</v>
      </c>
      <c r="T1732" s="19"/>
      <c r="U1732" s="19"/>
      <c r="V1732" s="19"/>
      <c r="W1732" s="459"/>
      <c r="X1732" s="180"/>
      <c r="Y1732" s="179"/>
      <c r="Z1732" s="181"/>
      <c r="AA1732" s="181"/>
      <c r="AB1732" s="137">
        <f t="shared" si="322"/>
        <v>1</v>
      </c>
      <c r="AC1732" s="137">
        <f t="shared" si="323"/>
        <v>0</v>
      </c>
      <c r="AD1732" s="137">
        <f t="shared" si="324"/>
        <v>1</v>
      </c>
      <c r="AE1732" s="137">
        <f t="shared" si="325"/>
        <v>0</v>
      </c>
      <c r="AF1732" s="137">
        <f t="shared" si="326"/>
        <v>0</v>
      </c>
      <c r="AG1732" s="137">
        <f t="shared" si="327"/>
        <v>0</v>
      </c>
      <c r="AH1732" s="137">
        <f t="shared" si="328"/>
        <v>0</v>
      </c>
      <c r="AI1732" s="137">
        <f t="shared" si="329"/>
        <v>0</v>
      </c>
      <c r="AJ1732" s="137">
        <f t="shared" si="330"/>
        <v>0</v>
      </c>
      <c r="AK1732" s="137">
        <f t="shared" si="331"/>
        <v>0</v>
      </c>
      <c r="AL1732" s="181"/>
      <c r="AM1732" s="133">
        <f t="shared" si="332"/>
        <v>0</v>
      </c>
      <c r="AO1732" s="133">
        <f t="shared" si="333"/>
        <v>0</v>
      </c>
    </row>
    <row r="1733" spans="1:41" s="140" customFormat="1" ht="38.25">
      <c r="A1733" s="594">
        <v>1725</v>
      </c>
      <c r="B1733" s="413" t="s">
        <v>4027</v>
      </c>
      <c r="C1733" s="247" t="s">
        <v>4028</v>
      </c>
      <c r="D1733" s="247" t="s">
        <v>655</v>
      </c>
      <c r="E1733" s="801">
        <v>2002</v>
      </c>
      <c r="F1733" s="346">
        <v>7</v>
      </c>
      <c r="G1733" s="97" t="s">
        <v>3995</v>
      </c>
      <c r="H1733" s="97"/>
      <c r="I1733" s="97"/>
      <c r="J1733" s="97"/>
      <c r="K1733" s="97"/>
      <c r="L1733" s="97"/>
      <c r="M1733" s="97"/>
      <c r="N1733" s="97"/>
      <c r="O1733" s="97"/>
      <c r="P1733" s="840"/>
      <c r="Q1733" s="439" t="s">
        <v>2637</v>
      </c>
      <c r="R1733" s="43" t="s">
        <v>68</v>
      </c>
      <c r="S1733" s="19"/>
      <c r="T1733" s="19"/>
      <c r="U1733" s="19"/>
      <c r="V1733" s="19">
        <v>1</v>
      </c>
      <c r="W1733" s="459"/>
      <c r="X1733" s="180"/>
      <c r="Y1733" s="179"/>
      <c r="Z1733" s="181"/>
      <c r="AA1733" s="181"/>
      <c r="AB1733" s="137">
        <f t="shared" si="322"/>
        <v>1</v>
      </c>
      <c r="AC1733" s="137">
        <f t="shared" si="323"/>
        <v>0</v>
      </c>
      <c r="AD1733" s="137">
        <f t="shared" si="324"/>
        <v>0</v>
      </c>
      <c r="AE1733" s="137">
        <f t="shared" si="325"/>
        <v>0</v>
      </c>
      <c r="AF1733" s="137">
        <f t="shared" si="326"/>
        <v>0</v>
      </c>
      <c r="AG1733" s="137">
        <f t="shared" si="327"/>
        <v>0</v>
      </c>
      <c r="AH1733" s="137">
        <f t="shared" si="328"/>
        <v>0</v>
      </c>
      <c r="AI1733" s="137">
        <f t="shared" si="329"/>
        <v>0</v>
      </c>
      <c r="AJ1733" s="137">
        <f t="shared" si="330"/>
        <v>0</v>
      </c>
      <c r="AK1733" s="137">
        <f t="shared" si="331"/>
        <v>0</v>
      </c>
      <c r="AL1733" s="181"/>
      <c r="AM1733" s="133">
        <f t="shared" si="332"/>
        <v>0</v>
      </c>
      <c r="AO1733" s="133">
        <f t="shared" si="333"/>
        <v>0</v>
      </c>
    </row>
    <row r="1734" spans="1:41" s="140" customFormat="1" ht="38.25">
      <c r="A1734" s="594">
        <v>1726</v>
      </c>
      <c r="B1734" s="413" t="s">
        <v>4029</v>
      </c>
      <c r="C1734" s="247" t="s">
        <v>4030</v>
      </c>
      <c r="D1734" s="247" t="s">
        <v>655</v>
      </c>
      <c r="E1734" s="801">
        <v>2005</v>
      </c>
      <c r="F1734" s="346">
        <v>8</v>
      </c>
      <c r="G1734" s="97" t="s">
        <v>3995</v>
      </c>
      <c r="H1734" s="97"/>
      <c r="I1734" s="97"/>
      <c r="J1734" s="97"/>
      <c r="K1734" s="97"/>
      <c r="L1734" s="97"/>
      <c r="M1734" s="97"/>
      <c r="N1734" s="97"/>
      <c r="O1734" s="97"/>
      <c r="P1734" s="840"/>
      <c r="Q1734" s="439" t="s">
        <v>2637</v>
      </c>
      <c r="R1734" s="43" t="s">
        <v>68</v>
      </c>
      <c r="S1734" s="19">
        <v>1</v>
      </c>
      <c r="T1734" s="19"/>
      <c r="U1734" s="19"/>
      <c r="V1734" s="19"/>
      <c r="W1734" s="459"/>
      <c r="X1734" s="180"/>
      <c r="Y1734" s="179"/>
      <c r="Z1734" s="181"/>
      <c r="AA1734" s="181"/>
      <c r="AB1734" s="137">
        <f t="shared" si="322"/>
        <v>1</v>
      </c>
      <c r="AC1734" s="137">
        <f t="shared" si="323"/>
        <v>0</v>
      </c>
      <c r="AD1734" s="137">
        <f t="shared" si="324"/>
        <v>0</v>
      </c>
      <c r="AE1734" s="137">
        <f t="shared" si="325"/>
        <v>0</v>
      </c>
      <c r="AF1734" s="137">
        <f t="shared" si="326"/>
        <v>0</v>
      </c>
      <c r="AG1734" s="137">
        <f t="shared" si="327"/>
        <v>0</v>
      </c>
      <c r="AH1734" s="137">
        <f t="shared" si="328"/>
        <v>0</v>
      </c>
      <c r="AI1734" s="137">
        <f t="shared" si="329"/>
        <v>0</v>
      </c>
      <c r="AJ1734" s="137">
        <f t="shared" si="330"/>
        <v>0</v>
      </c>
      <c r="AK1734" s="137">
        <f t="shared" si="331"/>
        <v>0</v>
      </c>
      <c r="AL1734" s="181"/>
      <c r="AM1734" s="133">
        <f t="shared" si="332"/>
        <v>0</v>
      </c>
      <c r="AO1734" s="133">
        <f t="shared" si="333"/>
        <v>0</v>
      </c>
    </row>
    <row r="1735" spans="1:41" s="140" customFormat="1" ht="38.25">
      <c r="A1735" s="594">
        <v>1727</v>
      </c>
      <c r="B1735" s="416" t="s">
        <v>4031</v>
      </c>
      <c r="C1735" s="247" t="s">
        <v>4032</v>
      </c>
      <c r="D1735" s="247" t="s">
        <v>66</v>
      </c>
      <c r="E1735" s="801">
        <v>2017</v>
      </c>
      <c r="F1735" s="346">
        <v>7</v>
      </c>
      <c r="G1735" s="97" t="s">
        <v>3995</v>
      </c>
      <c r="H1735" s="97"/>
      <c r="I1735" s="97"/>
      <c r="J1735" s="97"/>
      <c r="K1735" s="97"/>
      <c r="L1735" s="97"/>
      <c r="M1735" s="97"/>
      <c r="N1735" s="97"/>
      <c r="O1735" s="97"/>
      <c r="P1735" s="840"/>
      <c r="Q1735" s="439" t="s">
        <v>2637</v>
      </c>
      <c r="R1735" s="43" t="s">
        <v>67</v>
      </c>
      <c r="S1735" s="19"/>
      <c r="T1735" s="19">
        <v>1</v>
      </c>
      <c r="U1735" s="19"/>
      <c r="V1735" s="19"/>
      <c r="W1735" s="459"/>
      <c r="X1735" s="180"/>
      <c r="Y1735" s="179"/>
      <c r="Z1735" s="181"/>
      <c r="AA1735" s="181"/>
      <c r="AB1735" s="137">
        <f t="shared" si="322"/>
        <v>1</v>
      </c>
      <c r="AC1735" s="137">
        <f t="shared" si="323"/>
        <v>0</v>
      </c>
      <c r="AD1735" s="137">
        <f t="shared" si="324"/>
        <v>0</v>
      </c>
      <c r="AE1735" s="137">
        <f t="shared" si="325"/>
        <v>0</v>
      </c>
      <c r="AF1735" s="137">
        <f t="shared" si="326"/>
        <v>0</v>
      </c>
      <c r="AG1735" s="137">
        <f t="shared" si="327"/>
        <v>0</v>
      </c>
      <c r="AH1735" s="137">
        <f t="shared" si="328"/>
        <v>0</v>
      </c>
      <c r="AI1735" s="137">
        <f t="shared" si="329"/>
        <v>0</v>
      </c>
      <c r="AJ1735" s="137">
        <f t="shared" si="330"/>
        <v>0</v>
      </c>
      <c r="AK1735" s="137">
        <f t="shared" si="331"/>
        <v>0</v>
      </c>
      <c r="AL1735" s="181"/>
      <c r="AM1735" s="133">
        <f t="shared" si="332"/>
        <v>0</v>
      </c>
      <c r="AO1735" s="133">
        <f t="shared" si="333"/>
        <v>0</v>
      </c>
    </row>
    <row r="1736" spans="1:41" s="140" customFormat="1" ht="25.5">
      <c r="A1736" s="594">
        <v>1728</v>
      </c>
      <c r="B1736" s="415" t="s">
        <v>4033</v>
      </c>
      <c r="C1736" s="247" t="s">
        <v>4034</v>
      </c>
      <c r="D1736" s="247" t="s">
        <v>2746</v>
      </c>
      <c r="E1736" s="802">
        <v>2011</v>
      </c>
      <c r="F1736" s="290">
        <v>60</v>
      </c>
      <c r="G1736" s="97"/>
      <c r="H1736" s="97"/>
      <c r="I1736" s="97" t="s">
        <v>3995</v>
      </c>
      <c r="J1736" s="97"/>
      <c r="K1736" s="97"/>
      <c r="L1736" s="97"/>
      <c r="M1736" s="97"/>
      <c r="N1736" s="97"/>
      <c r="O1736" s="97"/>
      <c r="P1736" s="840"/>
      <c r="Q1736" s="439" t="s">
        <v>2637</v>
      </c>
      <c r="R1736" s="43" t="s">
        <v>67</v>
      </c>
      <c r="S1736" s="19">
        <v>1</v>
      </c>
      <c r="T1736" s="19"/>
      <c r="U1736" s="19"/>
      <c r="V1736" s="19"/>
      <c r="W1736" s="459"/>
      <c r="X1736" s="180"/>
      <c r="Y1736" s="179"/>
      <c r="Z1736" s="181"/>
      <c r="AA1736" s="181"/>
      <c r="AB1736" s="137">
        <f t="shared" si="322"/>
        <v>0</v>
      </c>
      <c r="AC1736" s="137">
        <f t="shared" si="323"/>
        <v>0</v>
      </c>
      <c r="AD1736" s="137">
        <f t="shared" si="324"/>
        <v>1</v>
      </c>
      <c r="AE1736" s="137">
        <f t="shared" si="325"/>
        <v>0</v>
      </c>
      <c r="AF1736" s="137">
        <f t="shared" si="326"/>
        <v>0</v>
      </c>
      <c r="AG1736" s="137">
        <f t="shared" si="327"/>
        <v>0</v>
      </c>
      <c r="AH1736" s="137">
        <f t="shared" si="328"/>
        <v>0</v>
      </c>
      <c r="AI1736" s="137">
        <f t="shared" si="329"/>
        <v>0</v>
      </c>
      <c r="AJ1736" s="137">
        <f t="shared" si="330"/>
        <v>0</v>
      </c>
      <c r="AK1736" s="137">
        <f t="shared" si="331"/>
        <v>0</v>
      </c>
      <c r="AL1736" s="181"/>
      <c r="AM1736" s="133">
        <f t="shared" si="332"/>
        <v>0</v>
      </c>
      <c r="AO1736" s="133">
        <f t="shared" si="333"/>
        <v>0</v>
      </c>
    </row>
    <row r="1737" spans="1:41" s="140" customFormat="1" ht="38.25">
      <c r="A1737" s="594">
        <v>1729</v>
      </c>
      <c r="B1737" s="416" t="s">
        <v>4035</v>
      </c>
      <c r="C1737" s="247" t="s">
        <v>4036</v>
      </c>
      <c r="D1737" s="247" t="s">
        <v>4037</v>
      </c>
      <c r="E1737" s="802">
        <v>2016</v>
      </c>
      <c r="F1737" s="290">
        <v>9</v>
      </c>
      <c r="G1737" s="97" t="s">
        <v>3995</v>
      </c>
      <c r="H1737" s="97"/>
      <c r="I1737" s="97"/>
      <c r="J1737" s="97"/>
      <c r="K1737" s="97"/>
      <c r="L1737" s="97"/>
      <c r="M1737" s="97"/>
      <c r="N1737" s="97"/>
      <c r="O1737" s="97"/>
      <c r="P1737" s="840"/>
      <c r="Q1737" s="439" t="s">
        <v>2637</v>
      </c>
      <c r="R1737" s="43" t="s">
        <v>68</v>
      </c>
      <c r="S1737" s="19"/>
      <c r="T1737" s="19">
        <v>1</v>
      </c>
      <c r="U1737" s="19"/>
      <c r="V1737" s="19"/>
      <c r="W1737" s="459"/>
      <c r="X1737" s="180"/>
      <c r="Y1737" s="179"/>
      <c r="Z1737" s="181"/>
      <c r="AA1737" s="181"/>
      <c r="AB1737" s="137">
        <f t="shared" si="322"/>
        <v>1</v>
      </c>
      <c r="AC1737" s="137">
        <f t="shared" si="323"/>
        <v>0</v>
      </c>
      <c r="AD1737" s="137">
        <f t="shared" si="324"/>
        <v>0</v>
      </c>
      <c r="AE1737" s="137">
        <f t="shared" si="325"/>
        <v>0</v>
      </c>
      <c r="AF1737" s="137">
        <f t="shared" si="326"/>
        <v>0</v>
      </c>
      <c r="AG1737" s="137">
        <f t="shared" si="327"/>
        <v>0</v>
      </c>
      <c r="AH1737" s="137">
        <f t="shared" si="328"/>
        <v>0</v>
      </c>
      <c r="AI1737" s="137">
        <f t="shared" si="329"/>
        <v>0</v>
      </c>
      <c r="AJ1737" s="137">
        <f t="shared" si="330"/>
        <v>0</v>
      </c>
      <c r="AK1737" s="137">
        <f t="shared" si="331"/>
        <v>0</v>
      </c>
      <c r="AL1737" s="181"/>
      <c r="AM1737" s="133">
        <f t="shared" si="332"/>
        <v>0</v>
      </c>
      <c r="AO1737" s="133">
        <f t="shared" si="333"/>
        <v>0</v>
      </c>
    </row>
    <row r="1738" spans="1:41" s="140" customFormat="1" ht="38.25">
      <c r="A1738" s="594">
        <v>1730</v>
      </c>
      <c r="B1738" s="416" t="s">
        <v>4038</v>
      </c>
      <c r="C1738" s="247" t="s">
        <v>4039</v>
      </c>
      <c r="D1738" s="247" t="s">
        <v>66</v>
      </c>
      <c r="E1738" s="801">
        <v>2015</v>
      </c>
      <c r="F1738" s="346">
        <v>214</v>
      </c>
      <c r="G1738" s="97" t="s">
        <v>3995</v>
      </c>
      <c r="H1738" s="97"/>
      <c r="I1738" s="97"/>
      <c r="J1738" s="97"/>
      <c r="K1738" s="97"/>
      <c r="L1738" s="97"/>
      <c r="M1738" s="97"/>
      <c r="N1738" s="97"/>
      <c r="O1738" s="97"/>
      <c r="P1738" s="840"/>
      <c r="Q1738" s="439" t="s">
        <v>2637</v>
      </c>
      <c r="R1738" s="43" t="s">
        <v>67</v>
      </c>
      <c r="S1738" s="19"/>
      <c r="T1738" s="19">
        <v>1</v>
      </c>
      <c r="U1738" s="19"/>
      <c r="V1738" s="19"/>
      <c r="W1738" s="459"/>
      <c r="X1738" s="180"/>
      <c r="Y1738" s="179"/>
      <c r="Z1738" s="181"/>
      <c r="AA1738" s="181"/>
      <c r="AB1738" s="137">
        <f t="shared" ref="AB1738:AB1801" si="334">IF(ISBLANK(G1738),0,1)</f>
        <v>1</v>
      </c>
      <c r="AC1738" s="137">
        <f t="shared" ref="AC1738:AC1801" si="335">IF(ISBLANK(H1738),0,1)</f>
        <v>0</v>
      </c>
      <c r="AD1738" s="137">
        <f t="shared" ref="AD1738:AD1801" si="336">IF(ISBLANK(I1738),0,1)</f>
        <v>0</v>
      </c>
      <c r="AE1738" s="137">
        <f t="shared" ref="AE1738:AE1801" si="337">IF(ISBLANK(J1738),0,1)</f>
        <v>0</v>
      </c>
      <c r="AF1738" s="137">
        <f t="shared" ref="AF1738:AF1801" si="338">IF(ISBLANK(K1738),0,1)</f>
        <v>0</v>
      </c>
      <c r="AG1738" s="137">
        <f t="shared" ref="AG1738:AG1801" si="339">IF(ISBLANK(L1738),0,1)</f>
        <v>0</v>
      </c>
      <c r="AH1738" s="137">
        <f t="shared" ref="AH1738:AH1801" si="340">IF(ISBLANK(M1738),0,1)</f>
        <v>0</v>
      </c>
      <c r="AI1738" s="137">
        <f t="shared" ref="AI1738:AI1801" si="341">IF(ISBLANK(N1738),0,1)</f>
        <v>0</v>
      </c>
      <c r="AJ1738" s="137">
        <f t="shared" ref="AJ1738:AJ1801" si="342">IF(ISBLANK(O1738),0,1)</f>
        <v>0</v>
      </c>
      <c r="AK1738" s="137">
        <f t="shared" ref="AK1738:AK1801" si="343">IF(ISBLANK(P1738),0,1)</f>
        <v>0</v>
      </c>
      <c r="AL1738" s="181"/>
      <c r="AM1738" s="133">
        <f t="shared" ref="AM1738:AM1801" si="344">+W1738+X1738+Y1738+Z1738+AA1738+AL1738</f>
        <v>0</v>
      </c>
      <c r="AO1738" s="133">
        <f t="shared" ref="AO1738:AO1801" si="345">+IF(AM1738=0,AK1738,0)</f>
        <v>0</v>
      </c>
    </row>
    <row r="1739" spans="1:41" s="140" customFormat="1" ht="38.25">
      <c r="A1739" s="594">
        <v>1731</v>
      </c>
      <c r="B1739" s="416" t="s">
        <v>2251</v>
      </c>
      <c r="C1739" s="247" t="s">
        <v>4040</v>
      </c>
      <c r="D1739" s="247" t="s">
        <v>66</v>
      </c>
      <c r="E1739" s="801" t="s">
        <v>1565</v>
      </c>
      <c r="F1739" s="346">
        <v>120</v>
      </c>
      <c r="G1739" s="97" t="s">
        <v>3995</v>
      </c>
      <c r="H1739" s="97"/>
      <c r="I1739" s="97"/>
      <c r="J1739" s="97"/>
      <c r="K1739" s="97"/>
      <c r="L1739" s="97"/>
      <c r="M1739" s="97"/>
      <c r="N1739" s="97"/>
      <c r="O1739" s="97"/>
      <c r="P1739" s="840"/>
      <c r="Q1739" s="439" t="s">
        <v>2637</v>
      </c>
      <c r="R1739" s="43" t="s">
        <v>67</v>
      </c>
      <c r="S1739" s="19"/>
      <c r="T1739" s="19">
        <v>1</v>
      </c>
      <c r="U1739" s="19"/>
      <c r="V1739" s="19"/>
      <c r="W1739" s="459"/>
      <c r="X1739" s="180"/>
      <c r="Y1739" s="179"/>
      <c r="Z1739" s="181"/>
      <c r="AA1739" s="181"/>
      <c r="AB1739" s="137">
        <f t="shared" si="334"/>
        <v>1</v>
      </c>
      <c r="AC1739" s="137">
        <f t="shared" si="335"/>
        <v>0</v>
      </c>
      <c r="AD1739" s="137">
        <f t="shared" si="336"/>
        <v>0</v>
      </c>
      <c r="AE1739" s="137">
        <f t="shared" si="337"/>
        <v>0</v>
      </c>
      <c r="AF1739" s="137">
        <f t="shared" si="338"/>
        <v>0</v>
      </c>
      <c r="AG1739" s="137">
        <f t="shared" si="339"/>
        <v>0</v>
      </c>
      <c r="AH1739" s="137">
        <f t="shared" si="340"/>
        <v>0</v>
      </c>
      <c r="AI1739" s="137">
        <f t="shared" si="341"/>
        <v>0</v>
      </c>
      <c r="AJ1739" s="137">
        <f t="shared" si="342"/>
        <v>0</v>
      </c>
      <c r="AK1739" s="137">
        <f t="shared" si="343"/>
        <v>0</v>
      </c>
      <c r="AL1739" s="181"/>
      <c r="AM1739" s="133">
        <f t="shared" si="344"/>
        <v>0</v>
      </c>
      <c r="AO1739" s="133">
        <f t="shared" si="345"/>
        <v>0</v>
      </c>
    </row>
    <row r="1740" spans="1:41" s="140" customFormat="1" ht="25.5">
      <c r="A1740" s="594">
        <v>1732</v>
      </c>
      <c r="B1740" s="417" t="s">
        <v>4224</v>
      </c>
      <c r="C1740" s="247" t="s">
        <v>4225</v>
      </c>
      <c r="D1740" s="247" t="s">
        <v>66</v>
      </c>
      <c r="E1740" s="804" t="s">
        <v>4226</v>
      </c>
      <c r="F1740" s="347">
        <v>270</v>
      </c>
      <c r="G1740" s="83"/>
      <c r="H1740" s="83"/>
      <c r="I1740" s="83"/>
      <c r="J1740" s="83"/>
      <c r="K1740" s="83"/>
      <c r="L1740" s="83"/>
      <c r="M1740" s="83"/>
      <c r="N1740" s="83"/>
      <c r="O1740" s="83"/>
      <c r="P1740" s="840"/>
      <c r="Q1740" s="611" t="s">
        <v>2668</v>
      </c>
      <c r="R1740" s="468" t="s">
        <v>67</v>
      </c>
      <c r="S1740" s="150"/>
      <c r="T1740" s="150"/>
      <c r="U1740" s="150"/>
      <c r="V1740" s="150">
        <v>1</v>
      </c>
      <c r="W1740" s="182">
        <v>1</v>
      </c>
      <c r="X1740" s="180"/>
      <c r="Y1740" s="179"/>
      <c r="Z1740" s="181"/>
      <c r="AA1740" s="181"/>
      <c r="AB1740" s="137">
        <f t="shared" si="334"/>
        <v>0</v>
      </c>
      <c r="AC1740" s="137">
        <f t="shared" si="335"/>
        <v>0</v>
      </c>
      <c r="AD1740" s="137">
        <f t="shared" si="336"/>
        <v>0</v>
      </c>
      <c r="AE1740" s="137">
        <f t="shared" si="337"/>
        <v>0</v>
      </c>
      <c r="AF1740" s="137">
        <f t="shared" si="338"/>
        <v>0</v>
      </c>
      <c r="AG1740" s="137">
        <f t="shared" si="339"/>
        <v>0</v>
      </c>
      <c r="AH1740" s="137">
        <f t="shared" si="340"/>
        <v>0</v>
      </c>
      <c r="AI1740" s="137">
        <f t="shared" si="341"/>
        <v>0</v>
      </c>
      <c r="AJ1740" s="137">
        <f t="shared" si="342"/>
        <v>0</v>
      </c>
      <c r="AK1740" s="137">
        <f t="shared" si="343"/>
        <v>0</v>
      </c>
      <c r="AL1740" s="181"/>
      <c r="AM1740" s="133">
        <f t="shared" si="344"/>
        <v>1</v>
      </c>
      <c r="AO1740" s="133">
        <f t="shared" si="345"/>
        <v>0</v>
      </c>
    </row>
    <row r="1741" spans="1:41" s="140" customFormat="1" ht="25.5">
      <c r="A1741" s="594">
        <v>1733</v>
      </c>
      <c r="B1741" s="417" t="s">
        <v>4227</v>
      </c>
      <c r="C1741" s="247" t="s">
        <v>4228</v>
      </c>
      <c r="D1741" s="247" t="s">
        <v>66</v>
      </c>
      <c r="E1741" s="804" t="s">
        <v>4229</v>
      </c>
      <c r="F1741" s="347">
        <v>1523</v>
      </c>
      <c r="G1741" s="83"/>
      <c r="H1741" s="83"/>
      <c r="I1741" s="83" t="s">
        <v>37</v>
      </c>
      <c r="J1741" s="83"/>
      <c r="K1741" s="83"/>
      <c r="L1741" s="83"/>
      <c r="M1741" s="83"/>
      <c r="N1741" s="83"/>
      <c r="O1741" s="83"/>
      <c r="P1741" s="840"/>
      <c r="Q1741" s="611" t="s">
        <v>2668</v>
      </c>
      <c r="R1741" s="468" t="s">
        <v>67</v>
      </c>
      <c r="S1741" s="150"/>
      <c r="T1741" s="150"/>
      <c r="U1741" s="150"/>
      <c r="V1741" s="150">
        <v>1</v>
      </c>
      <c r="W1741" s="182"/>
      <c r="X1741" s="180"/>
      <c r="Y1741" s="179"/>
      <c r="Z1741" s="181"/>
      <c r="AA1741" s="181"/>
      <c r="AB1741" s="137">
        <f t="shared" si="334"/>
        <v>0</v>
      </c>
      <c r="AC1741" s="137">
        <f t="shared" si="335"/>
        <v>0</v>
      </c>
      <c r="AD1741" s="137">
        <f t="shared" si="336"/>
        <v>1</v>
      </c>
      <c r="AE1741" s="137">
        <f t="shared" si="337"/>
        <v>0</v>
      </c>
      <c r="AF1741" s="137">
        <f t="shared" si="338"/>
        <v>0</v>
      </c>
      <c r="AG1741" s="137">
        <f t="shared" si="339"/>
        <v>0</v>
      </c>
      <c r="AH1741" s="137">
        <f t="shared" si="340"/>
        <v>0</v>
      </c>
      <c r="AI1741" s="137">
        <f t="shared" si="341"/>
        <v>0</v>
      </c>
      <c r="AJ1741" s="137">
        <f t="shared" si="342"/>
        <v>0</v>
      </c>
      <c r="AK1741" s="137">
        <f t="shared" si="343"/>
        <v>0</v>
      </c>
      <c r="AL1741" s="181"/>
      <c r="AM1741" s="133">
        <f t="shared" si="344"/>
        <v>0</v>
      </c>
      <c r="AO1741" s="133">
        <f t="shared" si="345"/>
        <v>0</v>
      </c>
    </row>
    <row r="1742" spans="1:41" s="140" customFormat="1" ht="25.5">
      <c r="A1742" s="594">
        <v>1734</v>
      </c>
      <c r="B1742" s="417" t="s">
        <v>4230</v>
      </c>
      <c r="C1742" s="247" t="s">
        <v>4231</v>
      </c>
      <c r="D1742" s="247" t="s">
        <v>66</v>
      </c>
      <c r="E1742" s="804" t="s">
        <v>4232</v>
      </c>
      <c r="F1742" s="347">
        <v>81</v>
      </c>
      <c r="G1742" s="83"/>
      <c r="H1742" s="83"/>
      <c r="I1742" s="83"/>
      <c r="J1742" s="83"/>
      <c r="K1742" s="83"/>
      <c r="L1742" s="83"/>
      <c r="M1742" s="83"/>
      <c r="N1742" s="83"/>
      <c r="O1742" s="83"/>
      <c r="P1742" s="840"/>
      <c r="Q1742" s="611" t="s">
        <v>2668</v>
      </c>
      <c r="R1742" s="468" t="s">
        <v>67</v>
      </c>
      <c r="S1742" s="184"/>
      <c r="T1742" s="184"/>
      <c r="U1742" s="184"/>
      <c r="V1742" s="150">
        <v>1</v>
      </c>
      <c r="W1742" s="182">
        <v>1</v>
      </c>
      <c r="X1742" s="180"/>
      <c r="Y1742" s="179"/>
      <c r="Z1742" s="181"/>
      <c r="AA1742" s="181"/>
      <c r="AB1742" s="137">
        <f t="shared" si="334"/>
        <v>0</v>
      </c>
      <c r="AC1742" s="137">
        <f t="shared" si="335"/>
        <v>0</v>
      </c>
      <c r="AD1742" s="137">
        <f t="shared" si="336"/>
        <v>0</v>
      </c>
      <c r="AE1742" s="137">
        <f t="shared" si="337"/>
        <v>0</v>
      </c>
      <c r="AF1742" s="137">
        <f t="shared" si="338"/>
        <v>0</v>
      </c>
      <c r="AG1742" s="137">
        <f t="shared" si="339"/>
        <v>0</v>
      </c>
      <c r="AH1742" s="137">
        <f t="shared" si="340"/>
        <v>0</v>
      </c>
      <c r="AI1742" s="137">
        <f t="shared" si="341"/>
        <v>0</v>
      </c>
      <c r="AJ1742" s="137">
        <f t="shared" si="342"/>
        <v>0</v>
      </c>
      <c r="AK1742" s="137">
        <f t="shared" si="343"/>
        <v>0</v>
      </c>
      <c r="AL1742" s="181"/>
      <c r="AM1742" s="133">
        <f t="shared" si="344"/>
        <v>1</v>
      </c>
      <c r="AO1742" s="133">
        <f t="shared" si="345"/>
        <v>0</v>
      </c>
    </row>
    <row r="1743" spans="1:41" s="140" customFormat="1" ht="25.5">
      <c r="A1743" s="594">
        <v>1735</v>
      </c>
      <c r="B1743" s="417" t="s">
        <v>4233</v>
      </c>
      <c r="C1743" s="247" t="s">
        <v>4234</v>
      </c>
      <c r="D1743" s="247" t="s">
        <v>66</v>
      </c>
      <c r="E1743" s="804" t="s">
        <v>4235</v>
      </c>
      <c r="F1743" s="347">
        <v>196</v>
      </c>
      <c r="G1743" s="83"/>
      <c r="H1743" s="83"/>
      <c r="I1743" s="83"/>
      <c r="J1743" s="83"/>
      <c r="K1743" s="83"/>
      <c r="L1743" s="83"/>
      <c r="M1743" s="83"/>
      <c r="N1743" s="83"/>
      <c r="O1743" s="83"/>
      <c r="P1743" s="840"/>
      <c r="Q1743" s="611" t="s">
        <v>2668</v>
      </c>
      <c r="R1743" s="468" t="s">
        <v>67</v>
      </c>
      <c r="S1743" s="184"/>
      <c r="T1743" s="184"/>
      <c r="U1743" s="184"/>
      <c r="V1743" s="150">
        <v>1</v>
      </c>
      <c r="W1743" s="182">
        <v>1</v>
      </c>
      <c r="X1743" s="180"/>
      <c r="Y1743" s="179"/>
      <c r="Z1743" s="181"/>
      <c r="AA1743" s="181"/>
      <c r="AB1743" s="137">
        <f t="shared" si="334"/>
        <v>0</v>
      </c>
      <c r="AC1743" s="137">
        <f t="shared" si="335"/>
        <v>0</v>
      </c>
      <c r="AD1743" s="137">
        <f t="shared" si="336"/>
        <v>0</v>
      </c>
      <c r="AE1743" s="137">
        <f t="shared" si="337"/>
        <v>0</v>
      </c>
      <c r="AF1743" s="137">
        <f t="shared" si="338"/>
        <v>0</v>
      </c>
      <c r="AG1743" s="137">
        <f t="shared" si="339"/>
        <v>0</v>
      </c>
      <c r="AH1743" s="137">
        <f t="shared" si="340"/>
        <v>0</v>
      </c>
      <c r="AI1743" s="137">
        <f t="shared" si="341"/>
        <v>0</v>
      </c>
      <c r="AJ1743" s="137">
        <f t="shared" si="342"/>
        <v>0</v>
      </c>
      <c r="AK1743" s="137">
        <f t="shared" si="343"/>
        <v>0</v>
      </c>
      <c r="AL1743" s="181"/>
      <c r="AM1743" s="133">
        <f t="shared" si="344"/>
        <v>1</v>
      </c>
      <c r="AO1743" s="133">
        <f t="shared" si="345"/>
        <v>0</v>
      </c>
    </row>
    <row r="1744" spans="1:41" s="140" customFormat="1" ht="25.5">
      <c r="A1744" s="594">
        <v>1736</v>
      </c>
      <c r="B1744" s="418" t="s">
        <v>4236</v>
      </c>
      <c r="C1744" s="247" t="s">
        <v>4237</v>
      </c>
      <c r="D1744" s="247" t="s">
        <v>66</v>
      </c>
      <c r="E1744" s="805" t="s">
        <v>4238</v>
      </c>
      <c r="F1744" s="347">
        <v>7</v>
      </c>
      <c r="G1744" s="83"/>
      <c r="H1744" s="83"/>
      <c r="I1744" s="83"/>
      <c r="J1744" s="83"/>
      <c r="K1744" s="83"/>
      <c r="L1744" s="83"/>
      <c r="M1744" s="83"/>
      <c r="N1744" s="83"/>
      <c r="O1744" s="83"/>
      <c r="P1744" s="840"/>
      <c r="Q1744" s="611" t="s">
        <v>2668</v>
      </c>
      <c r="R1744" s="468" t="s">
        <v>67</v>
      </c>
      <c r="S1744" s="150">
        <v>1</v>
      </c>
      <c r="T1744" s="150"/>
      <c r="U1744" s="150"/>
      <c r="V1744" s="150"/>
      <c r="W1744" s="182">
        <v>1</v>
      </c>
      <c r="X1744" s="180"/>
      <c r="Y1744" s="179"/>
      <c r="Z1744" s="181"/>
      <c r="AA1744" s="181"/>
      <c r="AB1744" s="137">
        <f t="shared" si="334"/>
        <v>0</v>
      </c>
      <c r="AC1744" s="137">
        <f t="shared" si="335"/>
        <v>0</v>
      </c>
      <c r="AD1744" s="137">
        <f t="shared" si="336"/>
        <v>0</v>
      </c>
      <c r="AE1744" s="137">
        <f t="shared" si="337"/>
        <v>0</v>
      </c>
      <c r="AF1744" s="137">
        <f t="shared" si="338"/>
        <v>0</v>
      </c>
      <c r="AG1744" s="137">
        <f t="shared" si="339"/>
        <v>0</v>
      </c>
      <c r="AH1744" s="137">
        <f t="shared" si="340"/>
        <v>0</v>
      </c>
      <c r="AI1744" s="137">
        <f t="shared" si="341"/>
        <v>0</v>
      </c>
      <c r="AJ1744" s="137">
        <f t="shared" si="342"/>
        <v>0</v>
      </c>
      <c r="AK1744" s="137">
        <f t="shared" si="343"/>
        <v>0</v>
      </c>
      <c r="AL1744" s="181"/>
      <c r="AM1744" s="133">
        <f t="shared" si="344"/>
        <v>1</v>
      </c>
      <c r="AO1744" s="133">
        <f t="shared" si="345"/>
        <v>0</v>
      </c>
    </row>
    <row r="1745" spans="1:41" s="140" customFormat="1" ht="25.5">
      <c r="A1745" s="594">
        <v>1737</v>
      </c>
      <c r="B1745" s="418" t="s">
        <v>4239</v>
      </c>
      <c r="C1745" s="247" t="s">
        <v>4240</v>
      </c>
      <c r="D1745" s="247" t="s">
        <v>4241</v>
      </c>
      <c r="E1745" s="805" t="s">
        <v>4242</v>
      </c>
      <c r="F1745" s="347">
        <v>8</v>
      </c>
      <c r="G1745" s="83"/>
      <c r="H1745" s="83"/>
      <c r="I1745" s="83"/>
      <c r="J1745" s="83"/>
      <c r="K1745" s="83"/>
      <c r="L1745" s="83"/>
      <c r="M1745" s="83"/>
      <c r="N1745" s="83"/>
      <c r="O1745" s="83"/>
      <c r="P1745" s="840"/>
      <c r="Q1745" s="611" t="s">
        <v>2668</v>
      </c>
      <c r="R1745" s="468" t="s">
        <v>68</v>
      </c>
      <c r="S1745" s="150">
        <v>1</v>
      </c>
      <c r="T1745" s="150"/>
      <c r="U1745" s="150"/>
      <c r="V1745" s="150"/>
      <c r="W1745" s="182">
        <v>1</v>
      </c>
      <c r="X1745" s="180"/>
      <c r="Y1745" s="179"/>
      <c r="Z1745" s="181"/>
      <c r="AA1745" s="181"/>
      <c r="AB1745" s="137">
        <f t="shared" si="334"/>
        <v>0</v>
      </c>
      <c r="AC1745" s="137">
        <f t="shared" si="335"/>
        <v>0</v>
      </c>
      <c r="AD1745" s="137">
        <f t="shared" si="336"/>
        <v>0</v>
      </c>
      <c r="AE1745" s="137">
        <f t="shared" si="337"/>
        <v>0</v>
      </c>
      <c r="AF1745" s="137">
        <f t="shared" si="338"/>
        <v>0</v>
      </c>
      <c r="AG1745" s="137">
        <f t="shared" si="339"/>
        <v>0</v>
      </c>
      <c r="AH1745" s="137">
        <f t="shared" si="340"/>
        <v>0</v>
      </c>
      <c r="AI1745" s="137">
        <f t="shared" si="341"/>
        <v>0</v>
      </c>
      <c r="AJ1745" s="137">
        <f t="shared" si="342"/>
        <v>0</v>
      </c>
      <c r="AK1745" s="137">
        <f t="shared" si="343"/>
        <v>0</v>
      </c>
      <c r="AL1745" s="181"/>
      <c r="AM1745" s="133">
        <f t="shared" si="344"/>
        <v>1</v>
      </c>
      <c r="AO1745" s="133">
        <f t="shared" si="345"/>
        <v>0</v>
      </c>
    </row>
    <row r="1746" spans="1:41" s="140" customFormat="1" ht="25.5">
      <c r="A1746" s="594">
        <v>1738</v>
      </c>
      <c r="B1746" s="418" t="s">
        <v>4243</v>
      </c>
      <c r="C1746" s="247" t="s">
        <v>4244</v>
      </c>
      <c r="D1746" s="247" t="s">
        <v>4241</v>
      </c>
      <c r="E1746" s="805" t="s">
        <v>4245</v>
      </c>
      <c r="F1746" s="347">
        <v>9</v>
      </c>
      <c r="G1746" s="83"/>
      <c r="H1746" s="83"/>
      <c r="I1746" s="83"/>
      <c r="J1746" s="83"/>
      <c r="K1746" s="83"/>
      <c r="L1746" s="83"/>
      <c r="M1746" s="83"/>
      <c r="N1746" s="83"/>
      <c r="O1746" s="83"/>
      <c r="P1746" s="840"/>
      <c r="Q1746" s="611" t="s">
        <v>2668</v>
      </c>
      <c r="R1746" s="468" t="s">
        <v>68</v>
      </c>
      <c r="S1746" s="150">
        <v>1</v>
      </c>
      <c r="T1746" s="150"/>
      <c r="U1746" s="150"/>
      <c r="V1746" s="150"/>
      <c r="W1746" s="182">
        <v>1</v>
      </c>
      <c r="X1746" s="180"/>
      <c r="Y1746" s="179"/>
      <c r="Z1746" s="181"/>
      <c r="AA1746" s="181"/>
      <c r="AB1746" s="137">
        <f t="shared" si="334"/>
        <v>0</v>
      </c>
      <c r="AC1746" s="137">
        <f t="shared" si="335"/>
        <v>0</v>
      </c>
      <c r="AD1746" s="137">
        <f t="shared" si="336"/>
        <v>0</v>
      </c>
      <c r="AE1746" s="137">
        <f t="shared" si="337"/>
        <v>0</v>
      </c>
      <c r="AF1746" s="137">
        <f t="shared" si="338"/>
        <v>0</v>
      </c>
      <c r="AG1746" s="137">
        <f t="shared" si="339"/>
        <v>0</v>
      </c>
      <c r="AH1746" s="137">
        <f t="shared" si="340"/>
        <v>0</v>
      </c>
      <c r="AI1746" s="137">
        <f t="shared" si="341"/>
        <v>0</v>
      </c>
      <c r="AJ1746" s="137">
        <f t="shared" si="342"/>
        <v>0</v>
      </c>
      <c r="AK1746" s="137">
        <f t="shared" si="343"/>
        <v>0</v>
      </c>
      <c r="AL1746" s="181"/>
      <c r="AM1746" s="133">
        <f t="shared" si="344"/>
        <v>1</v>
      </c>
      <c r="AO1746" s="133">
        <f t="shared" si="345"/>
        <v>0</v>
      </c>
    </row>
    <row r="1747" spans="1:41" s="140" customFormat="1" ht="25.5">
      <c r="A1747" s="594">
        <v>1739</v>
      </c>
      <c r="B1747" s="419" t="s">
        <v>1167</v>
      </c>
      <c r="C1747" s="247" t="s">
        <v>4246</v>
      </c>
      <c r="D1747" s="247" t="s">
        <v>66</v>
      </c>
      <c r="E1747" s="806" t="s">
        <v>4247</v>
      </c>
      <c r="F1747" s="348">
        <v>24</v>
      </c>
      <c r="G1747" s="184"/>
      <c r="H1747" s="184"/>
      <c r="I1747" s="184"/>
      <c r="J1747" s="184"/>
      <c r="K1747" s="184"/>
      <c r="L1747" s="184"/>
      <c r="M1747" s="184"/>
      <c r="N1747" s="184"/>
      <c r="O1747" s="184"/>
      <c r="P1747" s="840" t="s">
        <v>4248</v>
      </c>
      <c r="Q1747" s="611" t="s">
        <v>2668</v>
      </c>
      <c r="R1747" s="468" t="s">
        <v>67</v>
      </c>
      <c r="S1747" s="184"/>
      <c r="T1747" s="184"/>
      <c r="U1747" s="184"/>
      <c r="V1747" s="150">
        <v>1</v>
      </c>
      <c r="W1747" s="182">
        <v>1</v>
      </c>
      <c r="X1747" s="180"/>
      <c r="Y1747" s="179"/>
      <c r="Z1747" s="181"/>
      <c r="AA1747" s="181"/>
      <c r="AB1747" s="137">
        <f t="shared" si="334"/>
        <v>0</v>
      </c>
      <c r="AC1747" s="137">
        <f t="shared" si="335"/>
        <v>0</v>
      </c>
      <c r="AD1747" s="137">
        <f t="shared" si="336"/>
        <v>0</v>
      </c>
      <c r="AE1747" s="137">
        <f t="shared" si="337"/>
        <v>0</v>
      </c>
      <c r="AF1747" s="137">
        <f t="shared" si="338"/>
        <v>0</v>
      </c>
      <c r="AG1747" s="137">
        <f t="shared" si="339"/>
        <v>0</v>
      </c>
      <c r="AH1747" s="137">
        <f t="shared" si="340"/>
        <v>0</v>
      </c>
      <c r="AI1747" s="137">
        <f t="shared" si="341"/>
        <v>0</v>
      </c>
      <c r="AJ1747" s="137">
        <f t="shared" si="342"/>
        <v>0</v>
      </c>
      <c r="AK1747" s="137">
        <f t="shared" si="343"/>
        <v>1</v>
      </c>
      <c r="AL1747" s="181"/>
      <c r="AM1747" s="133">
        <f t="shared" si="344"/>
        <v>1</v>
      </c>
      <c r="AO1747" s="133">
        <f t="shared" si="345"/>
        <v>0</v>
      </c>
    </row>
    <row r="1748" spans="1:41" s="140" customFormat="1" ht="25.5">
      <c r="A1748" s="594">
        <v>1740</v>
      </c>
      <c r="B1748" s="420" t="s">
        <v>4249</v>
      </c>
      <c r="C1748" s="247" t="s">
        <v>4250</v>
      </c>
      <c r="D1748" s="247" t="s">
        <v>66</v>
      </c>
      <c r="E1748" s="807" t="s">
        <v>4251</v>
      </c>
      <c r="F1748" s="347">
        <v>8</v>
      </c>
      <c r="G1748" s="83"/>
      <c r="H1748" s="83"/>
      <c r="I1748" s="83" t="s">
        <v>37</v>
      </c>
      <c r="J1748" s="83"/>
      <c r="K1748" s="83"/>
      <c r="L1748" s="83"/>
      <c r="M1748" s="83"/>
      <c r="N1748" s="83"/>
      <c r="O1748" s="83"/>
      <c r="P1748" s="840"/>
      <c r="Q1748" s="611" t="s">
        <v>2668</v>
      </c>
      <c r="R1748" s="468" t="s">
        <v>67</v>
      </c>
      <c r="S1748" s="150">
        <v>1</v>
      </c>
      <c r="T1748" s="150"/>
      <c r="U1748" s="150"/>
      <c r="V1748" s="150"/>
      <c r="W1748" s="182"/>
      <c r="X1748" s="180"/>
      <c r="Y1748" s="179"/>
      <c r="Z1748" s="181"/>
      <c r="AA1748" s="181"/>
      <c r="AB1748" s="137">
        <f t="shared" si="334"/>
        <v>0</v>
      </c>
      <c r="AC1748" s="137">
        <f t="shared" si="335"/>
        <v>0</v>
      </c>
      <c r="AD1748" s="137">
        <f t="shared" si="336"/>
        <v>1</v>
      </c>
      <c r="AE1748" s="137">
        <f t="shared" si="337"/>
        <v>0</v>
      </c>
      <c r="AF1748" s="137">
        <f t="shared" si="338"/>
        <v>0</v>
      </c>
      <c r="AG1748" s="137">
        <f t="shared" si="339"/>
        <v>0</v>
      </c>
      <c r="AH1748" s="137">
        <f t="shared" si="340"/>
        <v>0</v>
      </c>
      <c r="AI1748" s="137">
        <f t="shared" si="341"/>
        <v>0</v>
      </c>
      <c r="AJ1748" s="137">
        <f t="shared" si="342"/>
        <v>0</v>
      </c>
      <c r="AK1748" s="137">
        <f t="shared" si="343"/>
        <v>0</v>
      </c>
      <c r="AL1748" s="181"/>
      <c r="AM1748" s="133">
        <f t="shared" si="344"/>
        <v>0</v>
      </c>
      <c r="AO1748" s="133">
        <f t="shared" si="345"/>
        <v>0</v>
      </c>
    </row>
    <row r="1749" spans="1:41" s="140" customFormat="1" ht="25.5">
      <c r="A1749" s="594">
        <v>1741</v>
      </c>
      <c r="B1749" s="420" t="s">
        <v>4252</v>
      </c>
      <c r="C1749" s="247" t="s">
        <v>4253</v>
      </c>
      <c r="D1749" s="247" t="s">
        <v>66</v>
      </c>
      <c r="E1749" s="807" t="s">
        <v>4254</v>
      </c>
      <c r="F1749" s="347">
        <v>14</v>
      </c>
      <c r="G1749" s="83"/>
      <c r="H1749" s="83"/>
      <c r="I1749" s="83" t="s">
        <v>37</v>
      </c>
      <c r="J1749" s="83"/>
      <c r="K1749" s="83"/>
      <c r="L1749" s="83"/>
      <c r="M1749" s="83"/>
      <c r="N1749" s="83"/>
      <c r="O1749" s="83"/>
      <c r="P1749" s="840"/>
      <c r="Q1749" s="611" t="s">
        <v>2668</v>
      </c>
      <c r="R1749" s="468" t="s">
        <v>67</v>
      </c>
      <c r="S1749" s="150">
        <v>1</v>
      </c>
      <c r="T1749" s="150"/>
      <c r="U1749" s="150"/>
      <c r="V1749" s="150"/>
      <c r="W1749" s="182"/>
      <c r="X1749" s="180"/>
      <c r="Y1749" s="179"/>
      <c r="Z1749" s="181"/>
      <c r="AA1749" s="181"/>
      <c r="AB1749" s="137">
        <f t="shared" si="334"/>
        <v>0</v>
      </c>
      <c r="AC1749" s="137">
        <f t="shared" si="335"/>
        <v>0</v>
      </c>
      <c r="AD1749" s="137">
        <f t="shared" si="336"/>
        <v>1</v>
      </c>
      <c r="AE1749" s="137">
        <f t="shared" si="337"/>
        <v>0</v>
      </c>
      <c r="AF1749" s="137">
        <f t="shared" si="338"/>
        <v>0</v>
      </c>
      <c r="AG1749" s="137">
        <f t="shared" si="339"/>
        <v>0</v>
      </c>
      <c r="AH1749" s="137">
        <f t="shared" si="340"/>
        <v>0</v>
      </c>
      <c r="AI1749" s="137">
        <f t="shared" si="341"/>
        <v>0</v>
      </c>
      <c r="AJ1749" s="137">
        <f t="shared" si="342"/>
        <v>0</v>
      </c>
      <c r="AK1749" s="137">
        <f t="shared" si="343"/>
        <v>0</v>
      </c>
      <c r="AL1749" s="181"/>
      <c r="AM1749" s="133">
        <f t="shared" si="344"/>
        <v>0</v>
      </c>
      <c r="AO1749" s="133">
        <f t="shared" si="345"/>
        <v>0</v>
      </c>
    </row>
    <row r="1750" spans="1:41" s="140" customFormat="1" ht="25.5">
      <c r="A1750" s="594">
        <v>1742</v>
      </c>
      <c r="B1750" s="420" t="s">
        <v>4255</v>
      </c>
      <c r="C1750" s="247" t="s">
        <v>4256</v>
      </c>
      <c r="D1750" s="247" t="s">
        <v>66</v>
      </c>
      <c r="E1750" s="807">
        <v>2013</v>
      </c>
      <c r="F1750" s="347">
        <v>20</v>
      </c>
      <c r="G1750" s="83"/>
      <c r="H1750" s="83"/>
      <c r="I1750" s="83" t="s">
        <v>37</v>
      </c>
      <c r="J1750" s="83"/>
      <c r="K1750" s="83"/>
      <c r="L1750" s="83"/>
      <c r="M1750" s="83"/>
      <c r="N1750" s="83"/>
      <c r="O1750" s="83"/>
      <c r="P1750" s="840"/>
      <c r="Q1750" s="611" t="s">
        <v>2668</v>
      </c>
      <c r="R1750" s="468" t="s">
        <v>67</v>
      </c>
      <c r="S1750" s="833"/>
      <c r="T1750" s="833">
        <v>1</v>
      </c>
      <c r="U1750" s="833"/>
      <c r="V1750" s="833"/>
      <c r="W1750" s="185"/>
      <c r="X1750" s="180"/>
      <c r="Y1750" s="179"/>
      <c r="Z1750" s="181"/>
      <c r="AA1750" s="181"/>
      <c r="AB1750" s="137">
        <f t="shared" si="334"/>
        <v>0</v>
      </c>
      <c r="AC1750" s="137">
        <f t="shared" si="335"/>
        <v>0</v>
      </c>
      <c r="AD1750" s="137">
        <f t="shared" si="336"/>
        <v>1</v>
      </c>
      <c r="AE1750" s="137">
        <f t="shared" si="337"/>
        <v>0</v>
      </c>
      <c r="AF1750" s="137">
        <f t="shared" si="338"/>
        <v>0</v>
      </c>
      <c r="AG1750" s="137">
        <f t="shared" si="339"/>
        <v>0</v>
      </c>
      <c r="AH1750" s="137">
        <f t="shared" si="340"/>
        <v>0</v>
      </c>
      <c r="AI1750" s="137">
        <f t="shared" si="341"/>
        <v>0</v>
      </c>
      <c r="AJ1750" s="137">
        <f t="shared" si="342"/>
        <v>0</v>
      </c>
      <c r="AK1750" s="137">
        <f t="shared" si="343"/>
        <v>0</v>
      </c>
      <c r="AL1750" s="181"/>
      <c r="AM1750" s="133">
        <f t="shared" si="344"/>
        <v>0</v>
      </c>
      <c r="AO1750" s="133">
        <f t="shared" si="345"/>
        <v>0</v>
      </c>
    </row>
    <row r="1751" spans="1:41" s="140" customFormat="1" ht="25.5">
      <c r="A1751" s="594">
        <v>1743</v>
      </c>
      <c r="B1751" s="420" t="s">
        <v>4257</v>
      </c>
      <c r="C1751" s="247" t="s">
        <v>4258</v>
      </c>
      <c r="D1751" s="247" t="s">
        <v>609</v>
      </c>
      <c r="E1751" s="807" t="s">
        <v>4259</v>
      </c>
      <c r="F1751" s="347">
        <v>30</v>
      </c>
      <c r="G1751" s="83"/>
      <c r="H1751" s="83"/>
      <c r="I1751" s="83"/>
      <c r="J1751" s="83"/>
      <c r="K1751" s="83"/>
      <c r="L1751" s="83"/>
      <c r="M1751" s="83"/>
      <c r="N1751" s="83"/>
      <c r="O1751" s="83"/>
      <c r="P1751" s="840"/>
      <c r="Q1751" s="611" t="s">
        <v>2668</v>
      </c>
      <c r="R1751" s="468" t="s">
        <v>68</v>
      </c>
      <c r="S1751" s="150">
        <v>1</v>
      </c>
      <c r="T1751" s="150"/>
      <c r="U1751" s="150"/>
      <c r="V1751" s="150"/>
      <c r="W1751" s="182">
        <v>1</v>
      </c>
      <c r="X1751" s="180"/>
      <c r="Y1751" s="179"/>
      <c r="Z1751" s="181"/>
      <c r="AA1751" s="181"/>
      <c r="AB1751" s="137">
        <f t="shared" si="334"/>
        <v>0</v>
      </c>
      <c r="AC1751" s="137">
        <f t="shared" si="335"/>
        <v>0</v>
      </c>
      <c r="AD1751" s="137">
        <f t="shared" si="336"/>
        <v>0</v>
      </c>
      <c r="AE1751" s="137">
        <f t="shared" si="337"/>
        <v>0</v>
      </c>
      <c r="AF1751" s="137">
        <f t="shared" si="338"/>
        <v>0</v>
      </c>
      <c r="AG1751" s="137">
        <f t="shared" si="339"/>
        <v>0</v>
      </c>
      <c r="AH1751" s="137">
        <f t="shared" si="340"/>
        <v>0</v>
      </c>
      <c r="AI1751" s="137">
        <f t="shared" si="341"/>
        <v>0</v>
      </c>
      <c r="AJ1751" s="137">
        <f t="shared" si="342"/>
        <v>0</v>
      </c>
      <c r="AK1751" s="137">
        <f t="shared" si="343"/>
        <v>0</v>
      </c>
      <c r="AL1751" s="181"/>
      <c r="AM1751" s="133">
        <f t="shared" si="344"/>
        <v>1</v>
      </c>
      <c r="AO1751" s="133">
        <f t="shared" si="345"/>
        <v>0</v>
      </c>
    </row>
    <row r="1752" spans="1:41" s="140" customFormat="1" ht="25.5">
      <c r="A1752" s="594">
        <v>1744</v>
      </c>
      <c r="B1752" s="420" t="s">
        <v>4260</v>
      </c>
      <c r="C1752" s="247" t="s">
        <v>4261</v>
      </c>
      <c r="D1752" s="247" t="s">
        <v>609</v>
      </c>
      <c r="E1752" s="807" t="s">
        <v>4262</v>
      </c>
      <c r="F1752" s="347">
        <v>20</v>
      </c>
      <c r="G1752" s="83"/>
      <c r="H1752" s="83"/>
      <c r="I1752" s="83"/>
      <c r="J1752" s="83"/>
      <c r="K1752" s="83"/>
      <c r="L1752" s="83"/>
      <c r="M1752" s="83"/>
      <c r="N1752" s="83"/>
      <c r="O1752" s="83"/>
      <c r="P1752" s="840"/>
      <c r="Q1752" s="611" t="s">
        <v>2668</v>
      </c>
      <c r="R1752" s="468" t="s">
        <v>68</v>
      </c>
      <c r="S1752" s="150"/>
      <c r="T1752" s="150"/>
      <c r="U1752" s="150"/>
      <c r="V1752" s="150">
        <v>1</v>
      </c>
      <c r="W1752" s="182">
        <v>1</v>
      </c>
      <c r="X1752" s="180"/>
      <c r="Y1752" s="179"/>
      <c r="Z1752" s="181"/>
      <c r="AA1752" s="181"/>
      <c r="AB1752" s="137">
        <f t="shared" si="334"/>
        <v>0</v>
      </c>
      <c r="AC1752" s="137">
        <f t="shared" si="335"/>
        <v>0</v>
      </c>
      <c r="AD1752" s="137">
        <f t="shared" si="336"/>
        <v>0</v>
      </c>
      <c r="AE1752" s="137">
        <f t="shared" si="337"/>
        <v>0</v>
      </c>
      <c r="AF1752" s="137">
        <f t="shared" si="338"/>
        <v>0</v>
      </c>
      <c r="AG1752" s="137">
        <f t="shared" si="339"/>
        <v>0</v>
      </c>
      <c r="AH1752" s="137">
        <f t="shared" si="340"/>
        <v>0</v>
      </c>
      <c r="AI1752" s="137">
        <f t="shared" si="341"/>
        <v>0</v>
      </c>
      <c r="AJ1752" s="137">
        <f t="shared" si="342"/>
        <v>0</v>
      </c>
      <c r="AK1752" s="137">
        <f t="shared" si="343"/>
        <v>0</v>
      </c>
      <c r="AL1752" s="181"/>
      <c r="AM1752" s="133">
        <f t="shared" si="344"/>
        <v>1</v>
      </c>
      <c r="AO1752" s="133">
        <f t="shared" si="345"/>
        <v>0</v>
      </c>
    </row>
    <row r="1753" spans="1:41" s="140" customFormat="1" ht="25.5">
      <c r="A1753" s="594">
        <v>1745</v>
      </c>
      <c r="B1753" s="420" t="s">
        <v>4263</v>
      </c>
      <c r="C1753" s="247" t="s">
        <v>4256</v>
      </c>
      <c r="D1753" s="247" t="s">
        <v>66</v>
      </c>
      <c r="E1753" s="807" t="s">
        <v>4264</v>
      </c>
      <c r="F1753" s="347">
        <v>7</v>
      </c>
      <c r="G1753" s="83"/>
      <c r="H1753" s="83"/>
      <c r="I1753" s="83"/>
      <c r="J1753" s="83"/>
      <c r="K1753" s="83"/>
      <c r="L1753" s="83"/>
      <c r="M1753" s="83"/>
      <c r="N1753" s="83"/>
      <c r="O1753" s="83"/>
      <c r="P1753" s="840"/>
      <c r="Q1753" s="611" t="s">
        <v>2668</v>
      </c>
      <c r="R1753" s="468" t="s">
        <v>67</v>
      </c>
      <c r="S1753" s="150">
        <v>1</v>
      </c>
      <c r="T1753" s="150"/>
      <c r="U1753" s="150"/>
      <c r="V1753" s="150"/>
      <c r="W1753" s="182">
        <v>1</v>
      </c>
      <c r="X1753" s="180"/>
      <c r="Y1753" s="179"/>
      <c r="Z1753" s="181"/>
      <c r="AA1753" s="181"/>
      <c r="AB1753" s="137">
        <f t="shared" si="334"/>
        <v>0</v>
      </c>
      <c r="AC1753" s="137">
        <f t="shared" si="335"/>
        <v>0</v>
      </c>
      <c r="AD1753" s="137">
        <f t="shared" si="336"/>
        <v>0</v>
      </c>
      <c r="AE1753" s="137">
        <f t="shared" si="337"/>
        <v>0</v>
      </c>
      <c r="AF1753" s="137">
        <f t="shared" si="338"/>
        <v>0</v>
      </c>
      <c r="AG1753" s="137">
        <f t="shared" si="339"/>
        <v>0</v>
      </c>
      <c r="AH1753" s="137">
        <f t="shared" si="340"/>
        <v>0</v>
      </c>
      <c r="AI1753" s="137">
        <f t="shared" si="341"/>
        <v>0</v>
      </c>
      <c r="AJ1753" s="137">
        <f t="shared" si="342"/>
        <v>0</v>
      </c>
      <c r="AK1753" s="137">
        <f t="shared" si="343"/>
        <v>0</v>
      </c>
      <c r="AL1753" s="181"/>
      <c r="AM1753" s="133">
        <f t="shared" si="344"/>
        <v>1</v>
      </c>
      <c r="AO1753" s="133">
        <f t="shared" si="345"/>
        <v>0</v>
      </c>
    </row>
    <row r="1754" spans="1:41" s="140" customFormat="1" ht="25.5">
      <c r="A1754" s="594">
        <v>1746</v>
      </c>
      <c r="B1754" s="420" t="s">
        <v>4265</v>
      </c>
      <c r="C1754" s="247" t="s">
        <v>4266</v>
      </c>
      <c r="D1754" s="247" t="s">
        <v>4241</v>
      </c>
      <c r="E1754" s="807" t="s">
        <v>4267</v>
      </c>
      <c r="F1754" s="347">
        <v>10</v>
      </c>
      <c r="G1754" s="83"/>
      <c r="H1754" s="83"/>
      <c r="I1754" s="83" t="s">
        <v>37</v>
      </c>
      <c r="J1754" s="83"/>
      <c r="K1754" s="83"/>
      <c r="L1754" s="83"/>
      <c r="M1754" s="83"/>
      <c r="N1754" s="83"/>
      <c r="O1754" s="83"/>
      <c r="P1754" s="840"/>
      <c r="Q1754" s="611" t="s">
        <v>2668</v>
      </c>
      <c r="R1754" s="468" t="s">
        <v>68</v>
      </c>
      <c r="S1754" s="150">
        <v>1</v>
      </c>
      <c r="T1754" s="833"/>
      <c r="U1754" s="833"/>
      <c r="V1754" s="833"/>
      <c r="W1754" s="185"/>
      <c r="X1754" s="180"/>
      <c r="Y1754" s="179"/>
      <c r="Z1754" s="181"/>
      <c r="AA1754" s="181"/>
      <c r="AB1754" s="137">
        <f t="shared" si="334"/>
        <v>0</v>
      </c>
      <c r="AC1754" s="137">
        <f t="shared" si="335"/>
        <v>0</v>
      </c>
      <c r="AD1754" s="137">
        <f t="shared" si="336"/>
        <v>1</v>
      </c>
      <c r="AE1754" s="137">
        <f t="shared" si="337"/>
        <v>0</v>
      </c>
      <c r="AF1754" s="137">
        <f t="shared" si="338"/>
        <v>0</v>
      </c>
      <c r="AG1754" s="137">
        <f t="shared" si="339"/>
        <v>0</v>
      </c>
      <c r="AH1754" s="137">
        <f t="shared" si="340"/>
        <v>0</v>
      </c>
      <c r="AI1754" s="137">
        <f t="shared" si="341"/>
        <v>0</v>
      </c>
      <c r="AJ1754" s="137">
        <f t="shared" si="342"/>
        <v>0</v>
      </c>
      <c r="AK1754" s="137">
        <f t="shared" si="343"/>
        <v>0</v>
      </c>
      <c r="AL1754" s="181"/>
      <c r="AM1754" s="133">
        <f t="shared" si="344"/>
        <v>0</v>
      </c>
      <c r="AO1754" s="133">
        <f t="shared" si="345"/>
        <v>0</v>
      </c>
    </row>
    <row r="1755" spans="1:41" s="140" customFormat="1" ht="25.5">
      <c r="A1755" s="594">
        <v>1747</v>
      </c>
      <c r="B1755" s="420" t="s">
        <v>4268</v>
      </c>
      <c r="C1755" s="247" t="s">
        <v>4269</v>
      </c>
      <c r="D1755" s="247" t="s">
        <v>4241</v>
      </c>
      <c r="E1755" s="807">
        <v>2007</v>
      </c>
      <c r="F1755" s="347">
        <v>26</v>
      </c>
      <c r="G1755" s="83" t="s">
        <v>37</v>
      </c>
      <c r="H1755" s="83" t="s">
        <v>37</v>
      </c>
      <c r="I1755" s="83" t="s">
        <v>37</v>
      </c>
      <c r="J1755" s="83"/>
      <c r="K1755" s="83"/>
      <c r="L1755" s="83"/>
      <c r="M1755" s="83"/>
      <c r="N1755" s="83"/>
      <c r="O1755" s="83"/>
      <c r="P1755" s="840" t="s">
        <v>4270</v>
      </c>
      <c r="Q1755" s="611" t="s">
        <v>2668</v>
      </c>
      <c r="R1755" s="468" t="s">
        <v>68</v>
      </c>
      <c r="S1755" s="150">
        <v>1</v>
      </c>
      <c r="T1755" s="150"/>
      <c r="U1755" s="150"/>
      <c r="V1755" s="150"/>
      <c r="W1755" s="182"/>
      <c r="X1755" s="180"/>
      <c r="Y1755" s="179"/>
      <c r="Z1755" s="181"/>
      <c r="AA1755" s="181"/>
      <c r="AB1755" s="137">
        <f t="shared" si="334"/>
        <v>1</v>
      </c>
      <c r="AC1755" s="137">
        <f t="shared" si="335"/>
        <v>1</v>
      </c>
      <c r="AD1755" s="137">
        <f t="shared" si="336"/>
        <v>1</v>
      </c>
      <c r="AE1755" s="137">
        <f t="shared" si="337"/>
        <v>0</v>
      </c>
      <c r="AF1755" s="137">
        <f t="shared" si="338"/>
        <v>0</v>
      </c>
      <c r="AG1755" s="137">
        <f t="shared" si="339"/>
        <v>0</v>
      </c>
      <c r="AH1755" s="137">
        <f t="shared" si="340"/>
        <v>0</v>
      </c>
      <c r="AI1755" s="137">
        <f t="shared" si="341"/>
        <v>0</v>
      </c>
      <c r="AJ1755" s="137">
        <f t="shared" si="342"/>
        <v>0</v>
      </c>
      <c r="AK1755" s="137">
        <f t="shared" si="343"/>
        <v>1</v>
      </c>
      <c r="AL1755" s="181"/>
      <c r="AM1755" s="133">
        <f t="shared" si="344"/>
        <v>0</v>
      </c>
      <c r="AO1755" s="133">
        <f t="shared" si="345"/>
        <v>1</v>
      </c>
    </row>
    <row r="1756" spans="1:41" s="140" customFormat="1" ht="25.5">
      <c r="A1756" s="594">
        <v>1748</v>
      </c>
      <c r="B1756" s="420" t="s">
        <v>4271</v>
      </c>
      <c r="C1756" s="247" t="s">
        <v>4269</v>
      </c>
      <c r="D1756" s="247" t="s">
        <v>4241</v>
      </c>
      <c r="E1756" s="807">
        <v>2014</v>
      </c>
      <c r="F1756" s="347">
        <v>9</v>
      </c>
      <c r="G1756" s="83"/>
      <c r="H1756" s="83" t="s">
        <v>37</v>
      </c>
      <c r="I1756" s="83" t="s">
        <v>37</v>
      </c>
      <c r="J1756" s="83"/>
      <c r="K1756" s="83"/>
      <c r="L1756" s="83"/>
      <c r="M1756" s="83"/>
      <c r="N1756" s="83"/>
      <c r="O1756" s="83"/>
      <c r="P1756" s="840"/>
      <c r="Q1756" s="611" t="s">
        <v>2668</v>
      </c>
      <c r="R1756" s="468" t="s">
        <v>68</v>
      </c>
      <c r="S1756" s="150"/>
      <c r="T1756" s="833">
        <v>1</v>
      </c>
      <c r="U1756" s="150"/>
      <c r="V1756" s="150"/>
      <c r="W1756" s="182"/>
      <c r="X1756" s="180"/>
      <c r="Y1756" s="179"/>
      <c r="Z1756" s="181"/>
      <c r="AA1756" s="181"/>
      <c r="AB1756" s="137">
        <f t="shared" si="334"/>
        <v>0</v>
      </c>
      <c r="AC1756" s="137">
        <f t="shared" si="335"/>
        <v>1</v>
      </c>
      <c r="AD1756" s="137">
        <f t="shared" si="336"/>
        <v>1</v>
      </c>
      <c r="AE1756" s="137">
        <f t="shared" si="337"/>
        <v>0</v>
      </c>
      <c r="AF1756" s="137">
        <f t="shared" si="338"/>
        <v>0</v>
      </c>
      <c r="AG1756" s="137">
        <f t="shared" si="339"/>
        <v>0</v>
      </c>
      <c r="AH1756" s="137">
        <f t="shared" si="340"/>
        <v>0</v>
      </c>
      <c r="AI1756" s="137">
        <f t="shared" si="341"/>
        <v>0</v>
      </c>
      <c r="AJ1756" s="137">
        <f t="shared" si="342"/>
        <v>0</v>
      </c>
      <c r="AK1756" s="137">
        <f t="shared" si="343"/>
        <v>0</v>
      </c>
      <c r="AL1756" s="181"/>
      <c r="AM1756" s="133">
        <f t="shared" si="344"/>
        <v>0</v>
      </c>
      <c r="AO1756" s="133">
        <f t="shared" si="345"/>
        <v>0</v>
      </c>
    </row>
    <row r="1757" spans="1:41" s="140" customFormat="1" ht="12.75">
      <c r="A1757" s="594">
        <v>1749</v>
      </c>
      <c r="B1757" s="420" t="s">
        <v>1522</v>
      </c>
      <c r="C1757" s="247" t="s">
        <v>4272</v>
      </c>
      <c r="D1757" s="247" t="s">
        <v>609</v>
      </c>
      <c r="E1757" s="807">
        <v>2014</v>
      </c>
      <c r="F1757" s="347">
        <v>8</v>
      </c>
      <c r="G1757" s="83"/>
      <c r="H1757" s="83" t="s">
        <v>37</v>
      </c>
      <c r="I1757" s="83" t="s">
        <v>37</v>
      </c>
      <c r="J1757" s="83"/>
      <c r="K1757" s="83"/>
      <c r="L1757" s="83"/>
      <c r="M1757" s="83"/>
      <c r="N1757" s="83"/>
      <c r="O1757" s="83"/>
      <c r="P1757" s="840"/>
      <c r="Q1757" s="611" t="s">
        <v>2668</v>
      </c>
      <c r="R1757" s="468" t="s">
        <v>68</v>
      </c>
      <c r="S1757" s="150"/>
      <c r="T1757" s="833">
        <v>1</v>
      </c>
      <c r="U1757" s="150"/>
      <c r="V1757" s="150"/>
      <c r="W1757" s="182"/>
      <c r="X1757" s="180"/>
      <c r="Y1757" s="179"/>
      <c r="Z1757" s="181"/>
      <c r="AA1757" s="181"/>
      <c r="AB1757" s="137">
        <f t="shared" si="334"/>
        <v>0</v>
      </c>
      <c r="AC1757" s="137">
        <f t="shared" si="335"/>
        <v>1</v>
      </c>
      <c r="AD1757" s="137">
        <f t="shared" si="336"/>
        <v>1</v>
      </c>
      <c r="AE1757" s="137">
        <f t="shared" si="337"/>
        <v>0</v>
      </c>
      <c r="AF1757" s="137">
        <f t="shared" si="338"/>
        <v>0</v>
      </c>
      <c r="AG1757" s="137">
        <f t="shared" si="339"/>
        <v>0</v>
      </c>
      <c r="AH1757" s="137">
        <f t="shared" si="340"/>
        <v>0</v>
      </c>
      <c r="AI1757" s="137">
        <f t="shared" si="341"/>
        <v>0</v>
      </c>
      <c r="AJ1757" s="137">
        <f t="shared" si="342"/>
        <v>0</v>
      </c>
      <c r="AK1757" s="137">
        <f t="shared" si="343"/>
        <v>0</v>
      </c>
      <c r="AL1757" s="181"/>
      <c r="AM1757" s="133">
        <f t="shared" si="344"/>
        <v>0</v>
      </c>
      <c r="AO1757" s="133">
        <f t="shared" si="345"/>
        <v>0</v>
      </c>
    </row>
    <row r="1758" spans="1:41" s="140" customFormat="1" ht="25.5">
      <c r="A1758" s="594">
        <v>1750</v>
      </c>
      <c r="B1758" s="420" t="s">
        <v>4273</v>
      </c>
      <c r="C1758" s="247" t="s">
        <v>4274</v>
      </c>
      <c r="D1758" s="247" t="s">
        <v>609</v>
      </c>
      <c r="E1758" s="807">
        <v>2006</v>
      </c>
      <c r="F1758" s="347">
        <v>11</v>
      </c>
      <c r="G1758" s="83"/>
      <c r="H1758" s="83" t="s">
        <v>37</v>
      </c>
      <c r="I1758" s="83" t="s">
        <v>37</v>
      </c>
      <c r="J1758" s="83"/>
      <c r="K1758" s="83"/>
      <c r="L1758" s="83"/>
      <c r="M1758" s="83"/>
      <c r="N1758" s="83"/>
      <c r="O1758" s="83"/>
      <c r="P1758" s="840"/>
      <c r="Q1758" s="611" t="s">
        <v>2668</v>
      </c>
      <c r="R1758" s="468" t="s">
        <v>68</v>
      </c>
      <c r="S1758" s="150">
        <v>1</v>
      </c>
      <c r="T1758" s="150"/>
      <c r="U1758" s="150"/>
      <c r="V1758" s="150"/>
      <c r="W1758" s="182"/>
      <c r="X1758" s="180"/>
      <c r="Y1758" s="179"/>
      <c r="Z1758" s="181"/>
      <c r="AA1758" s="181"/>
      <c r="AB1758" s="137">
        <f t="shared" si="334"/>
        <v>0</v>
      </c>
      <c r="AC1758" s="137">
        <f t="shared" si="335"/>
        <v>1</v>
      </c>
      <c r="AD1758" s="137">
        <f t="shared" si="336"/>
        <v>1</v>
      </c>
      <c r="AE1758" s="137">
        <f t="shared" si="337"/>
        <v>0</v>
      </c>
      <c r="AF1758" s="137">
        <f t="shared" si="338"/>
        <v>0</v>
      </c>
      <c r="AG1758" s="137">
        <f t="shared" si="339"/>
        <v>0</v>
      </c>
      <c r="AH1758" s="137">
        <f t="shared" si="340"/>
        <v>0</v>
      </c>
      <c r="AI1758" s="137">
        <f t="shared" si="341"/>
        <v>0</v>
      </c>
      <c r="AJ1758" s="137">
        <f t="shared" si="342"/>
        <v>0</v>
      </c>
      <c r="AK1758" s="137">
        <f t="shared" si="343"/>
        <v>0</v>
      </c>
      <c r="AL1758" s="181"/>
      <c r="AM1758" s="133">
        <f t="shared" si="344"/>
        <v>0</v>
      </c>
      <c r="AO1758" s="133">
        <f t="shared" si="345"/>
        <v>0</v>
      </c>
    </row>
    <row r="1759" spans="1:41" s="140" customFormat="1" ht="25.5">
      <c r="A1759" s="594">
        <v>1751</v>
      </c>
      <c r="B1759" s="420" t="s">
        <v>4275</v>
      </c>
      <c r="C1759" s="247" t="s">
        <v>4276</v>
      </c>
      <c r="D1759" s="247" t="s">
        <v>655</v>
      </c>
      <c r="E1759" s="807">
        <v>2017</v>
      </c>
      <c r="F1759" s="347">
        <v>7</v>
      </c>
      <c r="G1759" s="83"/>
      <c r="H1759" s="83"/>
      <c r="I1759" s="83" t="s">
        <v>37</v>
      </c>
      <c r="J1759" s="83"/>
      <c r="K1759" s="83"/>
      <c r="L1759" s="83"/>
      <c r="M1759" s="83"/>
      <c r="N1759" s="83"/>
      <c r="O1759" s="83"/>
      <c r="P1759" s="840"/>
      <c r="Q1759" s="611" t="s">
        <v>2668</v>
      </c>
      <c r="R1759" s="468" t="s">
        <v>68</v>
      </c>
      <c r="S1759" s="150"/>
      <c r="T1759" s="833">
        <v>1</v>
      </c>
      <c r="U1759" s="150"/>
      <c r="V1759" s="150"/>
      <c r="W1759" s="182"/>
      <c r="X1759" s="180"/>
      <c r="Y1759" s="179"/>
      <c r="Z1759" s="181"/>
      <c r="AA1759" s="181"/>
      <c r="AB1759" s="137">
        <f t="shared" si="334"/>
        <v>0</v>
      </c>
      <c r="AC1759" s="137">
        <f t="shared" si="335"/>
        <v>0</v>
      </c>
      <c r="AD1759" s="137">
        <f t="shared" si="336"/>
        <v>1</v>
      </c>
      <c r="AE1759" s="137">
        <f t="shared" si="337"/>
        <v>0</v>
      </c>
      <c r="AF1759" s="137">
        <f t="shared" si="338"/>
        <v>0</v>
      </c>
      <c r="AG1759" s="137">
        <f t="shared" si="339"/>
        <v>0</v>
      </c>
      <c r="AH1759" s="137">
        <f t="shared" si="340"/>
        <v>0</v>
      </c>
      <c r="AI1759" s="137">
        <f t="shared" si="341"/>
        <v>0</v>
      </c>
      <c r="AJ1759" s="137">
        <f t="shared" si="342"/>
        <v>0</v>
      </c>
      <c r="AK1759" s="137">
        <f t="shared" si="343"/>
        <v>0</v>
      </c>
      <c r="AL1759" s="181"/>
      <c r="AM1759" s="133">
        <f t="shared" si="344"/>
        <v>0</v>
      </c>
      <c r="AO1759" s="133">
        <f t="shared" si="345"/>
        <v>0</v>
      </c>
    </row>
    <row r="1760" spans="1:41" s="140" customFormat="1" ht="25.5">
      <c r="A1760" s="594">
        <v>1752</v>
      </c>
      <c r="B1760" s="420" t="s">
        <v>4277</v>
      </c>
      <c r="C1760" s="247" t="s">
        <v>4258</v>
      </c>
      <c r="D1760" s="247" t="s">
        <v>66</v>
      </c>
      <c r="E1760" s="807">
        <v>2015</v>
      </c>
      <c r="F1760" s="347">
        <v>11</v>
      </c>
      <c r="G1760" s="83"/>
      <c r="H1760" s="83"/>
      <c r="I1760" s="83" t="s">
        <v>37</v>
      </c>
      <c r="J1760" s="83"/>
      <c r="K1760" s="83"/>
      <c r="L1760" s="83"/>
      <c r="M1760" s="83"/>
      <c r="N1760" s="83"/>
      <c r="O1760" s="83"/>
      <c r="P1760" s="840"/>
      <c r="Q1760" s="611" t="s">
        <v>2668</v>
      </c>
      <c r="R1760" s="468" t="s">
        <v>67</v>
      </c>
      <c r="S1760" s="150"/>
      <c r="T1760" s="833">
        <v>1</v>
      </c>
      <c r="U1760" s="150"/>
      <c r="V1760" s="150"/>
      <c r="W1760" s="182"/>
      <c r="X1760" s="180"/>
      <c r="Y1760" s="179"/>
      <c r="Z1760" s="181"/>
      <c r="AA1760" s="181"/>
      <c r="AB1760" s="137">
        <f t="shared" si="334"/>
        <v>0</v>
      </c>
      <c r="AC1760" s="137">
        <f t="shared" si="335"/>
        <v>0</v>
      </c>
      <c r="AD1760" s="137">
        <f t="shared" si="336"/>
        <v>1</v>
      </c>
      <c r="AE1760" s="137">
        <f t="shared" si="337"/>
        <v>0</v>
      </c>
      <c r="AF1760" s="137">
        <f t="shared" si="338"/>
        <v>0</v>
      </c>
      <c r="AG1760" s="137">
        <f t="shared" si="339"/>
        <v>0</v>
      </c>
      <c r="AH1760" s="137">
        <f t="shared" si="340"/>
        <v>0</v>
      </c>
      <c r="AI1760" s="137">
        <f t="shared" si="341"/>
        <v>0</v>
      </c>
      <c r="AJ1760" s="137">
        <f t="shared" si="342"/>
        <v>0</v>
      </c>
      <c r="AK1760" s="137">
        <f t="shared" si="343"/>
        <v>0</v>
      </c>
      <c r="AL1760" s="181"/>
      <c r="AM1760" s="133">
        <f t="shared" si="344"/>
        <v>0</v>
      </c>
      <c r="AO1760" s="133">
        <f t="shared" si="345"/>
        <v>0</v>
      </c>
    </row>
    <row r="1761" spans="1:41" s="140" customFormat="1" ht="25.5">
      <c r="A1761" s="594">
        <v>1753</v>
      </c>
      <c r="B1761" s="420" t="s">
        <v>4278</v>
      </c>
      <c r="C1761" s="247" t="s">
        <v>4279</v>
      </c>
      <c r="D1761" s="247" t="s">
        <v>655</v>
      </c>
      <c r="E1761" s="807">
        <v>2013</v>
      </c>
      <c r="F1761" s="347">
        <v>9</v>
      </c>
      <c r="G1761" s="83"/>
      <c r="H1761" s="83"/>
      <c r="I1761" s="83" t="s">
        <v>37</v>
      </c>
      <c r="J1761" s="83"/>
      <c r="K1761" s="83"/>
      <c r="L1761" s="83"/>
      <c r="M1761" s="83"/>
      <c r="N1761" s="83"/>
      <c r="O1761" s="83"/>
      <c r="P1761" s="840"/>
      <c r="Q1761" s="611" t="s">
        <v>2668</v>
      </c>
      <c r="R1761" s="468" t="s">
        <v>68</v>
      </c>
      <c r="S1761" s="150"/>
      <c r="T1761" s="833">
        <v>1</v>
      </c>
      <c r="U1761" s="150"/>
      <c r="V1761" s="150"/>
      <c r="W1761" s="182"/>
      <c r="X1761" s="180"/>
      <c r="Y1761" s="179"/>
      <c r="Z1761" s="181"/>
      <c r="AA1761" s="181"/>
      <c r="AB1761" s="137">
        <f t="shared" si="334"/>
        <v>0</v>
      </c>
      <c r="AC1761" s="137">
        <f t="shared" si="335"/>
        <v>0</v>
      </c>
      <c r="AD1761" s="137">
        <f t="shared" si="336"/>
        <v>1</v>
      </c>
      <c r="AE1761" s="137">
        <f t="shared" si="337"/>
        <v>0</v>
      </c>
      <c r="AF1761" s="137">
        <f t="shared" si="338"/>
        <v>0</v>
      </c>
      <c r="AG1761" s="137">
        <f t="shared" si="339"/>
        <v>0</v>
      </c>
      <c r="AH1761" s="137">
        <f t="shared" si="340"/>
        <v>0</v>
      </c>
      <c r="AI1761" s="137">
        <f t="shared" si="341"/>
        <v>0</v>
      </c>
      <c r="AJ1761" s="137">
        <f t="shared" si="342"/>
        <v>0</v>
      </c>
      <c r="AK1761" s="137">
        <f t="shared" si="343"/>
        <v>0</v>
      </c>
      <c r="AL1761" s="181"/>
      <c r="AM1761" s="133">
        <f t="shared" si="344"/>
        <v>0</v>
      </c>
      <c r="AO1761" s="133">
        <f t="shared" si="345"/>
        <v>0</v>
      </c>
    </row>
    <row r="1762" spans="1:41" s="140" customFormat="1" ht="25.5">
      <c r="A1762" s="594">
        <v>1754</v>
      </c>
      <c r="B1762" s="420" t="s">
        <v>4280</v>
      </c>
      <c r="C1762" s="247" t="s">
        <v>4281</v>
      </c>
      <c r="D1762" s="247" t="s">
        <v>2954</v>
      </c>
      <c r="E1762" s="807">
        <v>2013</v>
      </c>
      <c r="F1762" s="347">
        <v>8</v>
      </c>
      <c r="G1762" s="83"/>
      <c r="H1762" s="83"/>
      <c r="I1762" s="83" t="s">
        <v>37</v>
      </c>
      <c r="J1762" s="83"/>
      <c r="K1762" s="83"/>
      <c r="L1762" s="83"/>
      <c r="M1762" s="83"/>
      <c r="N1762" s="83"/>
      <c r="O1762" s="83"/>
      <c r="P1762" s="840"/>
      <c r="Q1762" s="611" t="s">
        <v>2668</v>
      </c>
      <c r="R1762" s="468" t="s">
        <v>68</v>
      </c>
      <c r="S1762" s="150"/>
      <c r="T1762" s="833">
        <v>1</v>
      </c>
      <c r="U1762" s="150"/>
      <c r="V1762" s="150"/>
      <c r="W1762" s="182"/>
      <c r="X1762" s="180"/>
      <c r="Y1762" s="179"/>
      <c r="Z1762" s="181"/>
      <c r="AA1762" s="181"/>
      <c r="AB1762" s="137">
        <f t="shared" si="334"/>
        <v>0</v>
      </c>
      <c r="AC1762" s="137">
        <f t="shared" si="335"/>
        <v>0</v>
      </c>
      <c r="AD1762" s="137">
        <f t="shared" si="336"/>
        <v>1</v>
      </c>
      <c r="AE1762" s="137">
        <f t="shared" si="337"/>
        <v>0</v>
      </c>
      <c r="AF1762" s="137">
        <f t="shared" si="338"/>
        <v>0</v>
      </c>
      <c r="AG1762" s="137">
        <f t="shared" si="339"/>
        <v>0</v>
      </c>
      <c r="AH1762" s="137">
        <f t="shared" si="340"/>
        <v>0</v>
      </c>
      <c r="AI1762" s="137">
        <f t="shared" si="341"/>
        <v>0</v>
      </c>
      <c r="AJ1762" s="137">
        <f t="shared" si="342"/>
        <v>0</v>
      </c>
      <c r="AK1762" s="137">
        <f t="shared" si="343"/>
        <v>0</v>
      </c>
      <c r="AL1762" s="181"/>
      <c r="AM1762" s="133">
        <f t="shared" si="344"/>
        <v>0</v>
      </c>
      <c r="AO1762" s="133">
        <f t="shared" si="345"/>
        <v>0</v>
      </c>
    </row>
    <row r="1763" spans="1:41" s="140" customFormat="1" ht="25.5">
      <c r="A1763" s="594">
        <v>1755</v>
      </c>
      <c r="B1763" s="421" t="s">
        <v>4282</v>
      </c>
      <c r="C1763" s="247" t="s">
        <v>4283</v>
      </c>
      <c r="D1763" s="247" t="s">
        <v>66</v>
      </c>
      <c r="E1763" s="808" t="s">
        <v>4284</v>
      </c>
      <c r="F1763" s="347">
        <v>9</v>
      </c>
      <c r="G1763" s="83"/>
      <c r="H1763" s="83"/>
      <c r="I1763" s="83" t="s">
        <v>37</v>
      </c>
      <c r="J1763" s="83"/>
      <c r="K1763" s="83"/>
      <c r="L1763" s="83"/>
      <c r="M1763" s="83"/>
      <c r="N1763" s="83"/>
      <c r="O1763" s="83"/>
      <c r="P1763" s="840"/>
      <c r="Q1763" s="611" t="s">
        <v>2668</v>
      </c>
      <c r="R1763" s="468" t="s">
        <v>67</v>
      </c>
      <c r="S1763" s="150">
        <v>1</v>
      </c>
      <c r="T1763" s="150"/>
      <c r="U1763" s="150"/>
      <c r="V1763" s="150"/>
      <c r="W1763" s="182"/>
      <c r="X1763" s="180"/>
      <c r="Y1763" s="179"/>
      <c r="Z1763" s="181"/>
      <c r="AA1763" s="181"/>
      <c r="AB1763" s="137">
        <f t="shared" si="334"/>
        <v>0</v>
      </c>
      <c r="AC1763" s="137">
        <f t="shared" si="335"/>
        <v>0</v>
      </c>
      <c r="AD1763" s="137">
        <f t="shared" si="336"/>
        <v>1</v>
      </c>
      <c r="AE1763" s="137">
        <f t="shared" si="337"/>
        <v>0</v>
      </c>
      <c r="AF1763" s="137">
        <f t="shared" si="338"/>
        <v>0</v>
      </c>
      <c r="AG1763" s="137">
        <f t="shared" si="339"/>
        <v>0</v>
      </c>
      <c r="AH1763" s="137">
        <f t="shared" si="340"/>
        <v>0</v>
      </c>
      <c r="AI1763" s="137">
        <f t="shared" si="341"/>
        <v>0</v>
      </c>
      <c r="AJ1763" s="137">
        <f t="shared" si="342"/>
        <v>0</v>
      </c>
      <c r="AK1763" s="137">
        <f t="shared" si="343"/>
        <v>0</v>
      </c>
      <c r="AL1763" s="181"/>
      <c r="AM1763" s="133">
        <f t="shared" si="344"/>
        <v>0</v>
      </c>
      <c r="AO1763" s="133">
        <f t="shared" si="345"/>
        <v>0</v>
      </c>
    </row>
    <row r="1764" spans="1:41" s="140" customFormat="1" ht="25.5">
      <c r="A1764" s="594">
        <v>1756</v>
      </c>
      <c r="B1764" s="421" t="s">
        <v>4285</v>
      </c>
      <c r="C1764" s="247" t="s">
        <v>4286</v>
      </c>
      <c r="D1764" s="247" t="s">
        <v>66</v>
      </c>
      <c r="E1764" s="808" t="s">
        <v>4287</v>
      </c>
      <c r="F1764" s="347">
        <v>20</v>
      </c>
      <c r="G1764" s="83"/>
      <c r="H1764" s="83"/>
      <c r="I1764" s="83"/>
      <c r="J1764" s="83"/>
      <c r="K1764" s="83"/>
      <c r="L1764" s="83"/>
      <c r="M1764" s="83"/>
      <c r="N1764" s="83"/>
      <c r="O1764" s="83"/>
      <c r="P1764" s="840"/>
      <c r="Q1764" s="611" t="s">
        <v>2668</v>
      </c>
      <c r="R1764" s="468" t="s">
        <v>67</v>
      </c>
      <c r="S1764" s="150">
        <v>1</v>
      </c>
      <c r="T1764" s="150"/>
      <c r="U1764" s="150"/>
      <c r="V1764" s="150"/>
      <c r="W1764" s="182">
        <v>1</v>
      </c>
      <c r="X1764" s="180"/>
      <c r="Y1764" s="179"/>
      <c r="Z1764" s="181"/>
      <c r="AA1764" s="181"/>
      <c r="AB1764" s="137">
        <f t="shared" si="334"/>
        <v>0</v>
      </c>
      <c r="AC1764" s="137">
        <f t="shared" si="335"/>
        <v>0</v>
      </c>
      <c r="AD1764" s="137">
        <f t="shared" si="336"/>
        <v>0</v>
      </c>
      <c r="AE1764" s="137">
        <f t="shared" si="337"/>
        <v>0</v>
      </c>
      <c r="AF1764" s="137">
        <f t="shared" si="338"/>
        <v>0</v>
      </c>
      <c r="AG1764" s="137">
        <f t="shared" si="339"/>
        <v>0</v>
      </c>
      <c r="AH1764" s="137">
        <f t="shared" si="340"/>
        <v>0</v>
      </c>
      <c r="AI1764" s="137">
        <f t="shared" si="341"/>
        <v>0</v>
      </c>
      <c r="AJ1764" s="137">
        <f t="shared" si="342"/>
        <v>0</v>
      </c>
      <c r="AK1764" s="137">
        <f t="shared" si="343"/>
        <v>0</v>
      </c>
      <c r="AL1764" s="181"/>
      <c r="AM1764" s="133">
        <f t="shared" si="344"/>
        <v>1</v>
      </c>
      <c r="AO1764" s="133">
        <f t="shared" si="345"/>
        <v>0</v>
      </c>
    </row>
    <row r="1765" spans="1:41" s="140" customFormat="1" ht="25.5">
      <c r="A1765" s="594">
        <v>1757</v>
      </c>
      <c r="B1765" s="421" t="s">
        <v>4288</v>
      </c>
      <c r="C1765" s="247" t="s">
        <v>4289</v>
      </c>
      <c r="D1765" s="247" t="s">
        <v>66</v>
      </c>
      <c r="E1765" s="808" t="s">
        <v>4290</v>
      </c>
      <c r="F1765" s="347">
        <v>15</v>
      </c>
      <c r="G1765" s="83"/>
      <c r="H1765" s="83"/>
      <c r="I1765" s="83" t="s">
        <v>37</v>
      </c>
      <c r="J1765" s="83"/>
      <c r="K1765" s="83"/>
      <c r="L1765" s="83"/>
      <c r="M1765" s="83"/>
      <c r="N1765" s="83"/>
      <c r="O1765" s="83"/>
      <c r="P1765" s="840"/>
      <c r="Q1765" s="611" t="s">
        <v>2668</v>
      </c>
      <c r="R1765" s="468" t="s">
        <v>67</v>
      </c>
      <c r="S1765" s="150">
        <v>1</v>
      </c>
      <c r="T1765" s="150"/>
      <c r="U1765" s="150"/>
      <c r="V1765" s="150"/>
      <c r="W1765" s="182"/>
      <c r="X1765" s="180"/>
      <c r="Y1765" s="179"/>
      <c r="Z1765" s="181"/>
      <c r="AA1765" s="181"/>
      <c r="AB1765" s="137">
        <f t="shared" si="334"/>
        <v>0</v>
      </c>
      <c r="AC1765" s="137">
        <f t="shared" si="335"/>
        <v>0</v>
      </c>
      <c r="AD1765" s="137">
        <f t="shared" si="336"/>
        <v>1</v>
      </c>
      <c r="AE1765" s="137">
        <f t="shared" si="337"/>
        <v>0</v>
      </c>
      <c r="AF1765" s="137">
        <f t="shared" si="338"/>
        <v>0</v>
      </c>
      <c r="AG1765" s="137">
        <f t="shared" si="339"/>
        <v>0</v>
      </c>
      <c r="AH1765" s="137">
        <f t="shared" si="340"/>
        <v>0</v>
      </c>
      <c r="AI1765" s="137">
        <f t="shared" si="341"/>
        <v>0</v>
      </c>
      <c r="AJ1765" s="137">
        <f t="shared" si="342"/>
        <v>0</v>
      </c>
      <c r="AK1765" s="137">
        <f t="shared" si="343"/>
        <v>0</v>
      </c>
      <c r="AL1765" s="181"/>
      <c r="AM1765" s="133">
        <f t="shared" si="344"/>
        <v>0</v>
      </c>
      <c r="AO1765" s="133">
        <f t="shared" si="345"/>
        <v>0</v>
      </c>
    </row>
    <row r="1766" spans="1:41" s="140" customFormat="1" ht="25.5">
      <c r="A1766" s="594">
        <v>1758</v>
      </c>
      <c r="B1766" s="422" t="s">
        <v>4291</v>
      </c>
      <c r="C1766" s="247" t="s">
        <v>4292</v>
      </c>
      <c r="D1766" s="247" t="s">
        <v>66</v>
      </c>
      <c r="E1766" s="809" t="s">
        <v>4293</v>
      </c>
      <c r="F1766" s="347">
        <v>7</v>
      </c>
      <c r="G1766" s="83"/>
      <c r="H1766" s="83"/>
      <c r="I1766" s="83"/>
      <c r="J1766" s="83"/>
      <c r="K1766" s="83"/>
      <c r="L1766" s="83"/>
      <c r="M1766" s="83"/>
      <c r="N1766" s="83"/>
      <c r="O1766" s="83"/>
      <c r="P1766" s="840"/>
      <c r="Q1766" s="611" t="s">
        <v>2668</v>
      </c>
      <c r="R1766" s="468" t="s">
        <v>67</v>
      </c>
      <c r="S1766" s="150">
        <v>1</v>
      </c>
      <c r="T1766" s="150"/>
      <c r="U1766" s="150"/>
      <c r="V1766" s="150"/>
      <c r="W1766" s="182">
        <v>1</v>
      </c>
      <c r="X1766" s="180"/>
      <c r="Y1766" s="179"/>
      <c r="Z1766" s="181"/>
      <c r="AA1766" s="181"/>
      <c r="AB1766" s="137">
        <f t="shared" si="334"/>
        <v>0</v>
      </c>
      <c r="AC1766" s="137">
        <f t="shared" si="335"/>
        <v>0</v>
      </c>
      <c r="AD1766" s="137">
        <f t="shared" si="336"/>
        <v>0</v>
      </c>
      <c r="AE1766" s="137">
        <f t="shared" si="337"/>
        <v>0</v>
      </c>
      <c r="AF1766" s="137">
        <f t="shared" si="338"/>
        <v>0</v>
      </c>
      <c r="AG1766" s="137">
        <f t="shared" si="339"/>
        <v>0</v>
      </c>
      <c r="AH1766" s="137">
        <f t="shared" si="340"/>
        <v>0</v>
      </c>
      <c r="AI1766" s="137">
        <f t="shared" si="341"/>
        <v>0</v>
      </c>
      <c r="AJ1766" s="137">
        <f t="shared" si="342"/>
        <v>0</v>
      </c>
      <c r="AK1766" s="137">
        <f t="shared" si="343"/>
        <v>0</v>
      </c>
      <c r="AL1766" s="181"/>
      <c r="AM1766" s="133">
        <f t="shared" si="344"/>
        <v>1</v>
      </c>
      <c r="AO1766" s="133">
        <f t="shared" si="345"/>
        <v>0</v>
      </c>
    </row>
    <row r="1767" spans="1:41" s="140" customFormat="1" ht="25.5">
      <c r="A1767" s="594">
        <v>1759</v>
      </c>
      <c r="B1767" s="422" t="s">
        <v>4294</v>
      </c>
      <c r="C1767" s="247" t="s">
        <v>4295</v>
      </c>
      <c r="D1767" s="247" t="s">
        <v>66</v>
      </c>
      <c r="E1767" s="809" t="s">
        <v>4296</v>
      </c>
      <c r="F1767" s="347">
        <v>11</v>
      </c>
      <c r="G1767" s="83"/>
      <c r="H1767" s="83"/>
      <c r="I1767" s="83"/>
      <c r="J1767" s="83"/>
      <c r="K1767" s="83"/>
      <c r="L1767" s="83"/>
      <c r="M1767" s="83"/>
      <c r="N1767" s="83"/>
      <c r="O1767" s="83"/>
      <c r="P1767" s="840"/>
      <c r="Q1767" s="611" t="s">
        <v>2668</v>
      </c>
      <c r="R1767" s="468" t="s">
        <v>67</v>
      </c>
      <c r="S1767" s="150">
        <v>1</v>
      </c>
      <c r="T1767" s="150"/>
      <c r="U1767" s="150"/>
      <c r="V1767" s="150"/>
      <c r="W1767" s="182">
        <v>1</v>
      </c>
      <c r="X1767" s="180"/>
      <c r="Y1767" s="179"/>
      <c r="Z1767" s="181"/>
      <c r="AA1767" s="181"/>
      <c r="AB1767" s="137">
        <f t="shared" si="334"/>
        <v>0</v>
      </c>
      <c r="AC1767" s="137">
        <f t="shared" si="335"/>
        <v>0</v>
      </c>
      <c r="AD1767" s="137">
        <f t="shared" si="336"/>
        <v>0</v>
      </c>
      <c r="AE1767" s="137">
        <f t="shared" si="337"/>
        <v>0</v>
      </c>
      <c r="AF1767" s="137">
        <f t="shared" si="338"/>
        <v>0</v>
      </c>
      <c r="AG1767" s="137">
        <f t="shared" si="339"/>
        <v>0</v>
      </c>
      <c r="AH1767" s="137">
        <f t="shared" si="340"/>
        <v>0</v>
      </c>
      <c r="AI1767" s="137">
        <f t="shared" si="341"/>
        <v>0</v>
      </c>
      <c r="AJ1767" s="137">
        <f t="shared" si="342"/>
        <v>0</v>
      </c>
      <c r="AK1767" s="137">
        <f t="shared" si="343"/>
        <v>0</v>
      </c>
      <c r="AL1767" s="181"/>
      <c r="AM1767" s="133">
        <f t="shared" si="344"/>
        <v>1</v>
      </c>
      <c r="AO1767" s="133">
        <f t="shared" si="345"/>
        <v>0</v>
      </c>
    </row>
    <row r="1768" spans="1:41" s="140" customFormat="1" ht="25.5">
      <c r="A1768" s="594">
        <v>1760</v>
      </c>
      <c r="B1768" s="422" t="s">
        <v>4297</v>
      </c>
      <c r="C1768" s="247" t="s">
        <v>4298</v>
      </c>
      <c r="D1768" s="247" t="s">
        <v>66</v>
      </c>
      <c r="E1768" s="809" t="s">
        <v>4299</v>
      </c>
      <c r="F1768" s="347">
        <v>7</v>
      </c>
      <c r="G1768" s="83"/>
      <c r="H1768" s="83"/>
      <c r="I1768" s="83"/>
      <c r="J1768" s="83"/>
      <c r="K1768" s="83"/>
      <c r="L1768" s="83"/>
      <c r="M1768" s="83"/>
      <c r="N1768" s="83"/>
      <c r="O1768" s="83"/>
      <c r="P1768" s="840"/>
      <c r="Q1768" s="611" t="s">
        <v>2668</v>
      </c>
      <c r="R1768" s="468" t="s">
        <v>67</v>
      </c>
      <c r="S1768" s="150">
        <v>1</v>
      </c>
      <c r="T1768" s="150"/>
      <c r="U1768" s="150"/>
      <c r="V1768" s="150"/>
      <c r="W1768" s="182">
        <v>1</v>
      </c>
      <c r="X1768" s="180"/>
      <c r="Y1768" s="179"/>
      <c r="Z1768" s="181"/>
      <c r="AA1768" s="181"/>
      <c r="AB1768" s="137">
        <f t="shared" si="334"/>
        <v>0</v>
      </c>
      <c r="AC1768" s="137">
        <f t="shared" si="335"/>
        <v>0</v>
      </c>
      <c r="AD1768" s="137">
        <f t="shared" si="336"/>
        <v>0</v>
      </c>
      <c r="AE1768" s="137">
        <f t="shared" si="337"/>
        <v>0</v>
      </c>
      <c r="AF1768" s="137">
        <f t="shared" si="338"/>
        <v>0</v>
      </c>
      <c r="AG1768" s="137">
        <f t="shared" si="339"/>
        <v>0</v>
      </c>
      <c r="AH1768" s="137">
        <f t="shared" si="340"/>
        <v>0</v>
      </c>
      <c r="AI1768" s="137">
        <f t="shared" si="341"/>
        <v>0</v>
      </c>
      <c r="AJ1768" s="137">
        <f t="shared" si="342"/>
        <v>0</v>
      </c>
      <c r="AK1768" s="137">
        <f t="shared" si="343"/>
        <v>0</v>
      </c>
      <c r="AL1768" s="181"/>
      <c r="AM1768" s="133">
        <f t="shared" si="344"/>
        <v>1</v>
      </c>
      <c r="AO1768" s="133">
        <f t="shared" si="345"/>
        <v>0</v>
      </c>
    </row>
    <row r="1769" spans="1:41" s="140" customFormat="1" ht="25.5">
      <c r="A1769" s="594">
        <v>1761</v>
      </c>
      <c r="B1769" s="422" t="s">
        <v>4300</v>
      </c>
      <c r="C1769" s="247" t="s">
        <v>4301</v>
      </c>
      <c r="D1769" s="247" t="s">
        <v>609</v>
      </c>
      <c r="E1769" s="809" t="s">
        <v>4302</v>
      </c>
      <c r="F1769" s="347">
        <v>51</v>
      </c>
      <c r="G1769" s="83"/>
      <c r="H1769" s="83"/>
      <c r="I1769" s="83"/>
      <c r="J1769" s="83"/>
      <c r="K1769" s="83"/>
      <c r="L1769" s="83"/>
      <c r="M1769" s="83"/>
      <c r="N1769" s="83"/>
      <c r="O1769" s="83"/>
      <c r="P1769" s="840"/>
      <c r="Q1769" s="611" t="s">
        <v>2668</v>
      </c>
      <c r="R1769" s="468" t="s">
        <v>68</v>
      </c>
      <c r="S1769" s="150"/>
      <c r="T1769" s="150"/>
      <c r="U1769" s="150"/>
      <c r="V1769" s="150">
        <v>1</v>
      </c>
      <c r="W1769" s="182">
        <v>1</v>
      </c>
      <c r="X1769" s="180"/>
      <c r="Y1769" s="179"/>
      <c r="Z1769" s="181"/>
      <c r="AA1769" s="181"/>
      <c r="AB1769" s="137">
        <f t="shared" si="334"/>
        <v>0</v>
      </c>
      <c r="AC1769" s="137">
        <f t="shared" si="335"/>
        <v>0</v>
      </c>
      <c r="AD1769" s="137">
        <f t="shared" si="336"/>
        <v>0</v>
      </c>
      <c r="AE1769" s="137">
        <f t="shared" si="337"/>
        <v>0</v>
      </c>
      <c r="AF1769" s="137">
        <f t="shared" si="338"/>
        <v>0</v>
      </c>
      <c r="AG1769" s="137">
        <f t="shared" si="339"/>
        <v>0</v>
      </c>
      <c r="AH1769" s="137">
        <f t="shared" si="340"/>
        <v>0</v>
      </c>
      <c r="AI1769" s="137">
        <f t="shared" si="341"/>
        <v>0</v>
      </c>
      <c r="AJ1769" s="137">
        <f t="shared" si="342"/>
        <v>0</v>
      </c>
      <c r="AK1769" s="137">
        <f t="shared" si="343"/>
        <v>0</v>
      </c>
      <c r="AL1769" s="181"/>
      <c r="AM1769" s="133">
        <f t="shared" si="344"/>
        <v>1</v>
      </c>
      <c r="AO1769" s="133">
        <f t="shared" si="345"/>
        <v>0</v>
      </c>
    </row>
    <row r="1770" spans="1:41" s="140" customFormat="1" ht="25.5">
      <c r="A1770" s="594">
        <v>1762</v>
      </c>
      <c r="B1770" s="423" t="s">
        <v>4303</v>
      </c>
      <c r="C1770" s="247" t="s">
        <v>4301</v>
      </c>
      <c r="D1770" s="247" t="s">
        <v>66</v>
      </c>
      <c r="E1770" s="810" t="s">
        <v>4304</v>
      </c>
      <c r="F1770" s="348">
        <v>26</v>
      </c>
      <c r="G1770" s="184"/>
      <c r="H1770" s="184"/>
      <c r="I1770" s="184"/>
      <c r="J1770" s="184"/>
      <c r="K1770" s="184"/>
      <c r="L1770" s="184"/>
      <c r="M1770" s="184"/>
      <c r="N1770" s="184"/>
      <c r="O1770" s="184"/>
      <c r="P1770" s="840" t="s">
        <v>4305</v>
      </c>
      <c r="Q1770" s="611" t="s">
        <v>2668</v>
      </c>
      <c r="R1770" s="468" t="s">
        <v>67</v>
      </c>
      <c r="S1770" s="150">
        <v>1</v>
      </c>
      <c r="T1770" s="150"/>
      <c r="U1770" s="150"/>
      <c r="V1770" s="150"/>
      <c r="W1770" s="182">
        <v>1</v>
      </c>
      <c r="X1770" s="180"/>
      <c r="Y1770" s="179"/>
      <c r="Z1770" s="181"/>
      <c r="AA1770" s="181"/>
      <c r="AB1770" s="137">
        <f t="shared" si="334"/>
        <v>0</v>
      </c>
      <c r="AC1770" s="137">
        <f t="shared" si="335"/>
        <v>0</v>
      </c>
      <c r="AD1770" s="137">
        <f t="shared" si="336"/>
        <v>0</v>
      </c>
      <c r="AE1770" s="137">
        <f t="shared" si="337"/>
        <v>0</v>
      </c>
      <c r="AF1770" s="137">
        <f t="shared" si="338"/>
        <v>0</v>
      </c>
      <c r="AG1770" s="137">
        <f t="shared" si="339"/>
        <v>0</v>
      </c>
      <c r="AH1770" s="137">
        <f t="shared" si="340"/>
        <v>0</v>
      </c>
      <c r="AI1770" s="137">
        <f t="shared" si="341"/>
        <v>0</v>
      </c>
      <c r="AJ1770" s="137">
        <f t="shared" si="342"/>
        <v>0</v>
      </c>
      <c r="AK1770" s="137">
        <f t="shared" si="343"/>
        <v>1</v>
      </c>
      <c r="AL1770" s="181"/>
      <c r="AM1770" s="133">
        <f t="shared" si="344"/>
        <v>1</v>
      </c>
      <c r="AO1770" s="133">
        <f t="shared" si="345"/>
        <v>0</v>
      </c>
    </row>
    <row r="1771" spans="1:41" s="140" customFormat="1" ht="25.5">
      <c r="A1771" s="594">
        <v>1763</v>
      </c>
      <c r="B1771" s="424" t="s">
        <v>4306</v>
      </c>
      <c r="C1771" s="247" t="s">
        <v>4307</v>
      </c>
      <c r="D1771" s="247" t="s">
        <v>4241</v>
      </c>
      <c r="E1771" s="811" t="s">
        <v>4308</v>
      </c>
      <c r="F1771" s="347">
        <v>14</v>
      </c>
      <c r="G1771" s="83"/>
      <c r="H1771" s="83"/>
      <c r="I1771" s="83" t="s">
        <v>37</v>
      </c>
      <c r="J1771" s="83"/>
      <c r="K1771" s="83"/>
      <c r="L1771" s="83"/>
      <c r="M1771" s="83"/>
      <c r="N1771" s="83"/>
      <c r="O1771" s="83"/>
      <c r="P1771" s="840"/>
      <c r="Q1771" s="611" t="s">
        <v>2668</v>
      </c>
      <c r="R1771" s="468" t="s">
        <v>68</v>
      </c>
      <c r="S1771" s="150"/>
      <c r="T1771" s="150"/>
      <c r="U1771" s="150"/>
      <c r="V1771" s="150">
        <v>1</v>
      </c>
      <c r="W1771" s="182"/>
      <c r="X1771" s="180"/>
      <c r="Y1771" s="179"/>
      <c r="Z1771" s="181"/>
      <c r="AA1771" s="181"/>
      <c r="AB1771" s="137">
        <f t="shared" si="334"/>
        <v>0</v>
      </c>
      <c r="AC1771" s="137">
        <f t="shared" si="335"/>
        <v>0</v>
      </c>
      <c r="AD1771" s="137">
        <f t="shared" si="336"/>
        <v>1</v>
      </c>
      <c r="AE1771" s="137">
        <f t="shared" si="337"/>
        <v>0</v>
      </c>
      <c r="AF1771" s="137">
        <f t="shared" si="338"/>
        <v>0</v>
      </c>
      <c r="AG1771" s="137">
        <f t="shared" si="339"/>
        <v>0</v>
      </c>
      <c r="AH1771" s="137">
        <f t="shared" si="340"/>
        <v>0</v>
      </c>
      <c r="AI1771" s="137">
        <f t="shared" si="341"/>
        <v>0</v>
      </c>
      <c r="AJ1771" s="137">
        <f t="shared" si="342"/>
        <v>0</v>
      </c>
      <c r="AK1771" s="137">
        <f t="shared" si="343"/>
        <v>0</v>
      </c>
      <c r="AL1771" s="181"/>
      <c r="AM1771" s="133">
        <f t="shared" si="344"/>
        <v>0</v>
      </c>
      <c r="AO1771" s="133">
        <f t="shared" si="345"/>
        <v>0</v>
      </c>
    </row>
    <row r="1772" spans="1:41" s="140" customFormat="1" ht="25.5">
      <c r="A1772" s="594">
        <v>1764</v>
      </c>
      <c r="B1772" s="424" t="s">
        <v>4309</v>
      </c>
      <c r="C1772" s="247" t="s">
        <v>4310</v>
      </c>
      <c r="D1772" s="247" t="s">
        <v>66</v>
      </c>
      <c r="E1772" s="811" t="s">
        <v>4311</v>
      </c>
      <c r="F1772" s="347">
        <v>7</v>
      </c>
      <c r="G1772" s="83"/>
      <c r="H1772" s="83"/>
      <c r="I1772" s="83"/>
      <c r="J1772" s="83"/>
      <c r="K1772" s="83"/>
      <c r="L1772" s="83"/>
      <c r="M1772" s="83"/>
      <c r="N1772" s="83"/>
      <c r="O1772" s="83"/>
      <c r="P1772" s="840"/>
      <c r="Q1772" s="611" t="s">
        <v>2668</v>
      </c>
      <c r="R1772" s="468" t="s">
        <v>67</v>
      </c>
      <c r="S1772" s="150">
        <v>1</v>
      </c>
      <c r="T1772" s="150"/>
      <c r="U1772" s="150"/>
      <c r="V1772" s="150"/>
      <c r="W1772" s="182">
        <v>1</v>
      </c>
      <c r="X1772" s="180"/>
      <c r="Y1772" s="179"/>
      <c r="Z1772" s="181"/>
      <c r="AA1772" s="181"/>
      <c r="AB1772" s="137">
        <f t="shared" si="334"/>
        <v>0</v>
      </c>
      <c r="AC1772" s="137">
        <f t="shared" si="335"/>
        <v>0</v>
      </c>
      <c r="AD1772" s="137">
        <f t="shared" si="336"/>
        <v>0</v>
      </c>
      <c r="AE1772" s="137">
        <f t="shared" si="337"/>
        <v>0</v>
      </c>
      <c r="AF1772" s="137">
        <f t="shared" si="338"/>
        <v>0</v>
      </c>
      <c r="AG1772" s="137">
        <f t="shared" si="339"/>
        <v>0</v>
      </c>
      <c r="AH1772" s="137">
        <f t="shared" si="340"/>
        <v>0</v>
      </c>
      <c r="AI1772" s="137">
        <f t="shared" si="341"/>
        <v>0</v>
      </c>
      <c r="AJ1772" s="137">
        <f t="shared" si="342"/>
        <v>0</v>
      </c>
      <c r="AK1772" s="137">
        <f t="shared" si="343"/>
        <v>0</v>
      </c>
      <c r="AL1772" s="181"/>
      <c r="AM1772" s="133">
        <f t="shared" si="344"/>
        <v>1</v>
      </c>
      <c r="AO1772" s="133">
        <f t="shared" si="345"/>
        <v>0</v>
      </c>
    </row>
    <row r="1773" spans="1:41" s="140" customFormat="1" ht="25.5">
      <c r="A1773" s="594">
        <v>1765</v>
      </c>
      <c r="B1773" s="424" t="s">
        <v>4312</v>
      </c>
      <c r="C1773" s="247" t="s">
        <v>4313</v>
      </c>
      <c r="D1773" s="247" t="s">
        <v>66</v>
      </c>
      <c r="E1773" s="811" t="s">
        <v>4314</v>
      </c>
      <c r="F1773" s="347">
        <v>18</v>
      </c>
      <c r="G1773" s="83"/>
      <c r="H1773" s="83"/>
      <c r="I1773" s="83"/>
      <c r="J1773" s="83"/>
      <c r="K1773" s="83"/>
      <c r="L1773" s="83"/>
      <c r="M1773" s="83"/>
      <c r="N1773" s="83"/>
      <c r="O1773" s="83"/>
      <c r="P1773" s="840"/>
      <c r="Q1773" s="611" t="s">
        <v>2668</v>
      </c>
      <c r="R1773" s="468" t="s">
        <v>67</v>
      </c>
      <c r="S1773" s="150"/>
      <c r="T1773" s="150"/>
      <c r="U1773" s="150"/>
      <c r="V1773" s="150">
        <v>1</v>
      </c>
      <c r="W1773" s="182">
        <v>1</v>
      </c>
      <c r="X1773" s="180"/>
      <c r="Y1773" s="179"/>
      <c r="Z1773" s="181"/>
      <c r="AA1773" s="181"/>
      <c r="AB1773" s="137">
        <f t="shared" si="334"/>
        <v>0</v>
      </c>
      <c r="AC1773" s="137">
        <f t="shared" si="335"/>
        <v>0</v>
      </c>
      <c r="AD1773" s="137">
        <f t="shared" si="336"/>
        <v>0</v>
      </c>
      <c r="AE1773" s="137">
        <f t="shared" si="337"/>
        <v>0</v>
      </c>
      <c r="AF1773" s="137">
        <f t="shared" si="338"/>
        <v>0</v>
      </c>
      <c r="AG1773" s="137">
        <f t="shared" si="339"/>
        <v>0</v>
      </c>
      <c r="AH1773" s="137">
        <f t="shared" si="340"/>
        <v>0</v>
      </c>
      <c r="AI1773" s="137">
        <f t="shared" si="341"/>
        <v>0</v>
      </c>
      <c r="AJ1773" s="137">
        <f t="shared" si="342"/>
        <v>0</v>
      </c>
      <c r="AK1773" s="137">
        <f t="shared" si="343"/>
        <v>0</v>
      </c>
      <c r="AL1773" s="181"/>
      <c r="AM1773" s="133">
        <f t="shared" si="344"/>
        <v>1</v>
      </c>
      <c r="AO1773" s="133">
        <f t="shared" si="345"/>
        <v>0</v>
      </c>
    </row>
    <row r="1774" spans="1:41" s="140" customFormat="1" ht="25.5">
      <c r="A1774" s="594">
        <v>1766</v>
      </c>
      <c r="B1774" s="424" t="s">
        <v>4315</v>
      </c>
      <c r="C1774" s="247" t="s">
        <v>4316</v>
      </c>
      <c r="D1774" s="247" t="s">
        <v>66</v>
      </c>
      <c r="E1774" s="811" t="s">
        <v>4317</v>
      </c>
      <c r="F1774" s="347">
        <v>9</v>
      </c>
      <c r="G1774" s="83"/>
      <c r="H1774" s="83"/>
      <c r="I1774" s="83"/>
      <c r="J1774" s="83"/>
      <c r="K1774" s="83"/>
      <c r="L1774" s="83"/>
      <c r="M1774" s="83"/>
      <c r="N1774" s="83"/>
      <c r="O1774" s="83"/>
      <c r="P1774" s="840"/>
      <c r="Q1774" s="611" t="s">
        <v>2668</v>
      </c>
      <c r="R1774" s="468" t="s">
        <v>67</v>
      </c>
      <c r="S1774" s="150">
        <v>1</v>
      </c>
      <c r="T1774" s="150"/>
      <c r="U1774" s="150"/>
      <c r="V1774" s="150"/>
      <c r="W1774" s="182">
        <v>1</v>
      </c>
      <c r="X1774" s="180"/>
      <c r="Y1774" s="179"/>
      <c r="Z1774" s="181"/>
      <c r="AA1774" s="181"/>
      <c r="AB1774" s="137">
        <f t="shared" si="334"/>
        <v>0</v>
      </c>
      <c r="AC1774" s="137">
        <f t="shared" si="335"/>
        <v>0</v>
      </c>
      <c r="AD1774" s="137">
        <f t="shared" si="336"/>
        <v>0</v>
      </c>
      <c r="AE1774" s="137">
        <f t="shared" si="337"/>
        <v>0</v>
      </c>
      <c r="AF1774" s="137">
        <f t="shared" si="338"/>
        <v>0</v>
      </c>
      <c r="AG1774" s="137">
        <f t="shared" si="339"/>
        <v>0</v>
      </c>
      <c r="AH1774" s="137">
        <f t="shared" si="340"/>
        <v>0</v>
      </c>
      <c r="AI1774" s="137">
        <f t="shared" si="341"/>
        <v>0</v>
      </c>
      <c r="AJ1774" s="137">
        <f t="shared" si="342"/>
        <v>0</v>
      </c>
      <c r="AK1774" s="137">
        <f t="shared" si="343"/>
        <v>0</v>
      </c>
      <c r="AL1774" s="181"/>
      <c r="AM1774" s="133">
        <f t="shared" si="344"/>
        <v>1</v>
      </c>
      <c r="AO1774" s="133">
        <f t="shared" si="345"/>
        <v>0</v>
      </c>
    </row>
    <row r="1775" spans="1:41" s="140" customFormat="1" ht="25.5">
      <c r="A1775" s="594">
        <v>1767</v>
      </c>
      <c r="B1775" s="424" t="s">
        <v>4318</v>
      </c>
      <c r="C1775" s="247" t="s">
        <v>4319</v>
      </c>
      <c r="D1775" s="247" t="s">
        <v>609</v>
      </c>
      <c r="E1775" s="811" t="s">
        <v>4320</v>
      </c>
      <c r="F1775" s="347">
        <v>10</v>
      </c>
      <c r="G1775" s="83"/>
      <c r="H1775" s="83"/>
      <c r="I1775" s="83" t="s">
        <v>37</v>
      </c>
      <c r="J1775" s="83"/>
      <c r="K1775" s="83"/>
      <c r="L1775" s="83"/>
      <c r="M1775" s="83"/>
      <c r="N1775" s="83"/>
      <c r="O1775" s="83"/>
      <c r="P1775" s="840"/>
      <c r="Q1775" s="611" t="s">
        <v>2668</v>
      </c>
      <c r="R1775" s="468" t="s">
        <v>68</v>
      </c>
      <c r="S1775" s="150">
        <v>1</v>
      </c>
      <c r="T1775" s="150"/>
      <c r="U1775" s="150"/>
      <c r="V1775" s="150"/>
      <c r="W1775" s="182"/>
      <c r="X1775" s="180"/>
      <c r="Y1775" s="179"/>
      <c r="Z1775" s="181"/>
      <c r="AA1775" s="181"/>
      <c r="AB1775" s="137">
        <f t="shared" si="334"/>
        <v>0</v>
      </c>
      <c r="AC1775" s="137">
        <f t="shared" si="335"/>
        <v>0</v>
      </c>
      <c r="AD1775" s="137">
        <f t="shared" si="336"/>
        <v>1</v>
      </c>
      <c r="AE1775" s="137">
        <f t="shared" si="337"/>
        <v>0</v>
      </c>
      <c r="AF1775" s="137">
        <f t="shared" si="338"/>
        <v>0</v>
      </c>
      <c r="AG1775" s="137">
        <f t="shared" si="339"/>
        <v>0</v>
      </c>
      <c r="AH1775" s="137">
        <f t="shared" si="340"/>
        <v>0</v>
      </c>
      <c r="AI1775" s="137">
        <f t="shared" si="341"/>
        <v>0</v>
      </c>
      <c r="AJ1775" s="137">
        <f t="shared" si="342"/>
        <v>0</v>
      </c>
      <c r="AK1775" s="137">
        <f t="shared" si="343"/>
        <v>0</v>
      </c>
      <c r="AL1775" s="181"/>
      <c r="AM1775" s="133">
        <f t="shared" si="344"/>
        <v>0</v>
      </c>
      <c r="AO1775" s="133">
        <f t="shared" si="345"/>
        <v>0</v>
      </c>
    </row>
    <row r="1776" spans="1:41" s="140" customFormat="1" ht="25.5">
      <c r="A1776" s="594">
        <v>1768</v>
      </c>
      <c r="B1776" s="219" t="s">
        <v>4321</v>
      </c>
      <c r="C1776" s="247" t="s">
        <v>4322</v>
      </c>
      <c r="D1776" s="247" t="s">
        <v>66</v>
      </c>
      <c r="E1776" s="811">
        <v>2015</v>
      </c>
      <c r="F1776" s="347">
        <v>9</v>
      </c>
      <c r="G1776" s="83"/>
      <c r="H1776" s="83"/>
      <c r="I1776" s="83" t="s">
        <v>37</v>
      </c>
      <c r="J1776" s="83"/>
      <c r="K1776" s="83"/>
      <c r="L1776" s="83"/>
      <c r="M1776" s="83"/>
      <c r="N1776" s="83"/>
      <c r="O1776" s="83"/>
      <c r="P1776" s="840"/>
      <c r="Q1776" s="611" t="s">
        <v>2668</v>
      </c>
      <c r="R1776" s="468" t="s">
        <v>67</v>
      </c>
      <c r="S1776" s="184"/>
      <c r="T1776" s="833">
        <v>1</v>
      </c>
      <c r="U1776" s="184"/>
      <c r="V1776" s="184"/>
      <c r="W1776" s="183"/>
      <c r="X1776" s="180"/>
      <c r="Y1776" s="179"/>
      <c r="Z1776" s="181"/>
      <c r="AA1776" s="181"/>
      <c r="AB1776" s="137">
        <f t="shared" si="334"/>
        <v>0</v>
      </c>
      <c r="AC1776" s="137">
        <f t="shared" si="335"/>
        <v>0</v>
      </c>
      <c r="AD1776" s="137">
        <f t="shared" si="336"/>
        <v>1</v>
      </c>
      <c r="AE1776" s="137">
        <f t="shared" si="337"/>
        <v>0</v>
      </c>
      <c r="AF1776" s="137">
        <f t="shared" si="338"/>
        <v>0</v>
      </c>
      <c r="AG1776" s="137">
        <f t="shared" si="339"/>
        <v>0</v>
      </c>
      <c r="AH1776" s="137">
        <f t="shared" si="340"/>
        <v>0</v>
      </c>
      <c r="AI1776" s="137">
        <f t="shared" si="341"/>
        <v>0</v>
      </c>
      <c r="AJ1776" s="137">
        <f t="shared" si="342"/>
        <v>0</v>
      </c>
      <c r="AK1776" s="137">
        <f t="shared" si="343"/>
        <v>0</v>
      </c>
      <c r="AL1776" s="181"/>
      <c r="AM1776" s="133">
        <f t="shared" si="344"/>
        <v>0</v>
      </c>
      <c r="AO1776" s="133">
        <f t="shared" si="345"/>
        <v>0</v>
      </c>
    </row>
    <row r="1777" spans="1:41" s="140" customFormat="1" ht="12.75">
      <c r="A1777" s="594">
        <v>1769</v>
      </c>
      <c r="B1777" s="219" t="s">
        <v>4323</v>
      </c>
      <c r="C1777" s="247" t="s">
        <v>4322</v>
      </c>
      <c r="D1777" s="247" t="s">
        <v>66</v>
      </c>
      <c r="E1777" s="811">
        <v>2009</v>
      </c>
      <c r="F1777" s="347">
        <v>12</v>
      </c>
      <c r="G1777" s="83"/>
      <c r="H1777" s="83"/>
      <c r="I1777" s="83"/>
      <c r="J1777" s="83"/>
      <c r="K1777" s="83"/>
      <c r="L1777" s="83"/>
      <c r="M1777" s="83"/>
      <c r="N1777" s="83"/>
      <c r="O1777" s="83"/>
      <c r="P1777" s="840"/>
      <c r="Q1777" s="611" t="s">
        <v>2668</v>
      </c>
      <c r="R1777" s="468" t="s">
        <v>67</v>
      </c>
      <c r="S1777" s="150">
        <v>1</v>
      </c>
      <c r="T1777" s="184"/>
      <c r="U1777" s="184"/>
      <c r="V1777" s="184"/>
      <c r="W1777" s="182">
        <v>1</v>
      </c>
      <c r="X1777" s="180"/>
      <c r="Y1777" s="179"/>
      <c r="Z1777" s="181"/>
      <c r="AA1777" s="181"/>
      <c r="AB1777" s="137">
        <f t="shared" si="334"/>
        <v>0</v>
      </c>
      <c r="AC1777" s="137">
        <f t="shared" si="335"/>
        <v>0</v>
      </c>
      <c r="AD1777" s="137">
        <f t="shared" si="336"/>
        <v>0</v>
      </c>
      <c r="AE1777" s="137">
        <f t="shared" si="337"/>
        <v>0</v>
      </c>
      <c r="AF1777" s="137">
        <f t="shared" si="338"/>
        <v>0</v>
      </c>
      <c r="AG1777" s="137">
        <f t="shared" si="339"/>
        <v>0</v>
      </c>
      <c r="AH1777" s="137">
        <f t="shared" si="340"/>
        <v>0</v>
      </c>
      <c r="AI1777" s="137">
        <f t="shared" si="341"/>
        <v>0</v>
      </c>
      <c r="AJ1777" s="137">
        <f t="shared" si="342"/>
        <v>0</v>
      </c>
      <c r="AK1777" s="137">
        <f t="shared" si="343"/>
        <v>0</v>
      </c>
      <c r="AL1777" s="181"/>
      <c r="AM1777" s="133">
        <f t="shared" si="344"/>
        <v>1</v>
      </c>
      <c r="AO1777" s="133">
        <f t="shared" si="345"/>
        <v>0</v>
      </c>
    </row>
    <row r="1778" spans="1:41" s="140" customFormat="1" ht="25.5">
      <c r="A1778" s="594">
        <v>1770</v>
      </c>
      <c r="B1778" s="425" t="s">
        <v>4324</v>
      </c>
      <c r="C1778" s="247" t="s">
        <v>4325</v>
      </c>
      <c r="D1778" s="247" t="s">
        <v>66</v>
      </c>
      <c r="E1778" s="812" t="s">
        <v>4326</v>
      </c>
      <c r="F1778" s="347">
        <v>10</v>
      </c>
      <c r="G1778" s="83"/>
      <c r="H1778" s="83"/>
      <c r="I1778" s="83"/>
      <c r="J1778" s="83"/>
      <c r="K1778" s="83"/>
      <c r="L1778" s="83"/>
      <c r="M1778" s="83"/>
      <c r="N1778" s="83"/>
      <c r="O1778" s="83"/>
      <c r="P1778" s="840"/>
      <c r="Q1778" s="611" t="s">
        <v>2668</v>
      </c>
      <c r="R1778" s="468" t="s">
        <v>67</v>
      </c>
      <c r="S1778" s="150">
        <v>1</v>
      </c>
      <c r="T1778" s="150"/>
      <c r="U1778" s="150"/>
      <c r="V1778" s="150"/>
      <c r="W1778" s="182">
        <v>1</v>
      </c>
      <c r="X1778" s="180"/>
      <c r="Y1778" s="179"/>
      <c r="Z1778" s="181"/>
      <c r="AA1778" s="181"/>
      <c r="AB1778" s="137">
        <f t="shared" si="334"/>
        <v>0</v>
      </c>
      <c r="AC1778" s="137">
        <f t="shared" si="335"/>
        <v>0</v>
      </c>
      <c r="AD1778" s="137">
        <f t="shared" si="336"/>
        <v>0</v>
      </c>
      <c r="AE1778" s="137">
        <f t="shared" si="337"/>
        <v>0</v>
      </c>
      <c r="AF1778" s="137">
        <f t="shared" si="338"/>
        <v>0</v>
      </c>
      <c r="AG1778" s="137">
        <f t="shared" si="339"/>
        <v>0</v>
      </c>
      <c r="AH1778" s="137">
        <f t="shared" si="340"/>
        <v>0</v>
      </c>
      <c r="AI1778" s="137">
        <f t="shared" si="341"/>
        <v>0</v>
      </c>
      <c r="AJ1778" s="137">
        <f t="shared" si="342"/>
        <v>0</v>
      </c>
      <c r="AK1778" s="137">
        <f t="shared" si="343"/>
        <v>0</v>
      </c>
      <c r="AL1778" s="181"/>
      <c r="AM1778" s="133">
        <f t="shared" si="344"/>
        <v>1</v>
      </c>
      <c r="AO1778" s="133">
        <f t="shared" si="345"/>
        <v>0</v>
      </c>
    </row>
    <row r="1779" spans="1:41" s="140" customFormat="1" ht="25.5">
      <c r="A1779" s="594">
        <v>1771</v>
      </c>
      <c r="B1779" s="426" t="s">
        <v>4327</v>
      </c>
      <c r="C1779" s="247" t="s">
        <v>4328</v>
      </c>
      <c r="D1779" s="247" t="s">
        <v>66</v>
      </c>
      <c r="E1779" s="813" t="s">
        <v>4232</v>
      </c>
      <c r="F1779" s="347">
        <v>478</v>
      </c>
      <c r="G1779" s="83"/>
      <c r="H1779" s="83"/>
      <c r="I1779" s="83"/>
      <c r="J1779" s="83"/>
      <c r="K1779" s="83"/>
      <c r="L1779" s="83"/>
      <c r="M1779" s="83"/>
      <c r="N1779" s="83"/>
      <c r="O1779" s="83"/>
      <c r="P1779" s="840"/>
      <c r="Q1779" s="611" t="s">
        <v>2668</v>
      </c>
      <c r="R1779" s="468" t="s">
        <v>67</v>
      </c>
      <c r="S1779" s="150"/>
      <c r="T1779" s="150"/>
      <c r="U1779" s="150"/>
      <c r="V1779" s="150">
        <v>1</v>
      </c>
      <c r="W1779" s="182">
        <v>1</v>
      </c>
      <c r="X1779" s="180"/>
      <c r="Y1779" s="179"/>
      <c r="Z1779" s="181"/>
      <c r="AA1779" s="181"/>
      <c r="AB1779" s="137">
        <f t="shared" si="334"/>
        <v>0</v>
      </c>
      <c r="AC1779" s="137">
        <f t="shared" si="335"/>
        <v>0</v>
      </c>
      <c r="AD1779" s="137">
        <f t="shared" si="336"/>
        <v>0</v>
      </c>
      <c r="AE1779" s="137">
        <f t="shared" si="337"/>
        <v>0</v>
      </c>
      <c r="AF1779" s="137">
        <f t="shared" si="338"/>
        <v>0</v>
      </c>
      <c r="AG1779" s="137">
        <f t="shared" si="339"/>
        <v>0</v>
      </c>
      <c r="AH1779" s="137">
        <f t="shared" si="340"/>
        <v>0</v>
      </c>
      <c r="AI1779" s="137">
        <f t="shared" si="341"/>
        <v>0</v>
      </c>
      <c r="AJ1779" s="137">
        <f t="shared" si="342"/>
        <v>0</v>
      </c>
      <c r="AK1779" s="137">
        <f t="shared" si="343"/>
        <v>0</v>
      </c>
      <c r="AL1779" s="181"/>
      <c r="AM1779" s="133">
        <f t="shared" si="344"/>
        <v>1</v>
      </c>
      <c r="AO1779" s="133">
        <f t="shared" si="345"/>
        <v>0</v>
      </c>
    </row>
    <row r="1780" spans="1:41" s="140" customFormat="1" ht="25.5">
      <c r="A1780" s="594">
        <v>1772</v>
      </c>
      <c r="B1780" s="427" t="s">
        <v>4329</v>
      </c>
      <c r="C1780" s="247" t="s">
        <v>4330</v>
      </c>
      <c r="D1780" s="247" t="s">
        <v>609</v>
      </c>
      <c r="E1780" s="814" t="s">
        <v>4331</v>
      </c>
      <c r="F1780" s="347">
        <v>8</v>
      </c>
      <c r="G1780" s="83"/>
      <c r="H1780" s="83"/>
      <c r="I1780" s="83"/>
      <c r="J1780" s="83"/>
      <c r="K1780" s="83"/>
      <c r="L1780" s="83"/>
      <c r="M1780" s="83"/>
      <c r="N1780" s="83"/>
      <c r="O1780" s="83"/>
      <c r="P1780" s="840"/>
      <c r="Q1780" s="611" t="s">
        <v>2668</v>
      </c>
      <c r="R1780" s="468" t="s">
        <v>68</v>
      </c>
      <c r="S1780" s="150">
        <v>1</v>
      </c>
      <c r="T1780" s="150"/>
      <c r="U1780" s="150"/>
      <c r="V1780" s="150"/>
      <c r="W1780" s="182">
        <v>1</v>
      </c>
      <c r="X1780" s="180"/>
      <c r="Y1780" s="179"/>
      <c r="Z1780" s="181"/>
      <c r="AA1780" s="181"/>
      <c r="AB1780" s="137">
        <f t="shared" si="334"/>
        <v>0</v>
      </c>
      <c r="AC1780" s="137">
        <f t="shared" si="335"/>
        <v>0</v>
      </c>
      <c r="AD1780" s="137">
        <f t="shared" si="336"/>
        <v>0</v>
      </c>
      <c r="AE1780" s="137">
        <f t="shared" si="337"/>
        <v>0</v>
      </c>
      <c r="AF1780" s="137">
        <f t="shared" si="338"/>
        <v>0</v>
      </c>
      <c r="AG1780" s="137">
        <f t="shared" si="339"/>
        <v>0</v>
      </c>
      <c r="AH1780" s="137">
        <f t="shared" si="340"/>
        <v>0</v>
      </c>
      <c r="AI1780" s="137">
        <f t="shared" si="341"/>
        <v>0</v>
      </c>
      <c r="AJ1780" s="137">
        <f t="shared" si="342"/>
        <v>0</v>
      </c>
      <c r="AK1780" s="137">
        <f t="shared" si="343"/>
        <v>0</v>
      </c>
      <c r="AL1780" s="181"/>
      <c r="AM1780" s="133">
        <f t="shared" si="344"/>
        <v>1</v>
      </c>
      <c r="AO1780" s="133">
        <f t="shared" si="345"/>
        <v>0</v>
      </c>
    </row>
    <row r="1781" spans="1:41" s="140" customFormat="1" ht="25.5">
      <c r="A1781" s="594">
        <v>1773</v>
      </c>
      <c r="B1781" s="427" t="s">
        <v>4332</v>
      </c>
      <c r="C1781" s="247" t="s">
        <v>4330</v>
      </c>
      <c r="D1781" s="247" t="s">
        <v>655</v>
      </c>
      <c r="E1781" s="814">
        <v>2020</v>
      </c>
      <c r="F1781" s="347"/>
      <c r="G1781" s="83" t="s">
        <v>37</v>
      </c>
      <c r="H1781" s="83"/>
      <c r="I1781" s="83"/>
      <c r="J1781" s="83"/>
      <c r="K1781" s="83"/>
      <c r="L1781" s="83"/>
      <c r="M1781" s="83"/>
      <c r="N1781" s="83"/>
      <c r="O1781" s="83"/>
      <c r="P1781" s="840"/>
      <c r="Q1781" s="611" t="s">
        <v>2668</v>
      </c>
      <c r="R1781" s="468" t="s">
        <v>68</v>
      </c>
      <c r="S1781" s="151"/>
      <c r="T1781" s="833">
        <v>1</v>
      </c>
      <c r="U1781" s="151"/>
      <c r="V1781" s="151"/>
      <c r="W1781" s="186"/>
      <c r="X1781" s="180"/>
      <c r="Y1781" s="179"/>
      <c r="Z1781" s="181"/>
      <c r="AA1781" s="181"/>
      <c r="AB1781" s="137">
        <f t="shared" si="334"/>
        <v>1</v>
      </c>
      <c r="AC1781" s="137">
        <f t="shared" si="335"/>
        <v>0</v>
      </c>
      <c r="AD1781" s="137">
        <f t="shared" si="336"/>
        <v>0</v>
      </c>
      <c r="AE1781" s="137">
        <f t="shared" si="337"/>
        <v>0</v>
      </c>
      <c r="AF1781" s="137">
        <f t="shared" si="338"/>
        <v>0</v>
      </c>
      <c r="AG1781" s="137">
        <f t="shared" si="339"/>
        <v>0</v>
      </c>
      <c r="AH1781" s="137">
        <f t="shared" si="340"/>
        <v>0</v>
      </c>
      <c r="AI1781" s="137">
        <f t="shared" si="341"/>
        <v>0</v>
      </c>
      <c r="AJ1781" s="137">
        <f t="shared" si="342"/>
        <v>0</v>
      </c>
      <c r="AK1781" s="137">
        <f t="shared" si="343"/>
        <v>0</v>
      </c>
      <c r="AL1781" s="181"/>
      <c r="AM1781" s="133">
        <f t="shared" si="344"/>
        <v>0</v>
      </c>
      <c r="AO1781" s="133">
        <f t="shared" si="345"/>
        <v>0</v>
      </c>
    </row>
    <row r="1782" spans="1:41" s="140" customFormat="1" ht="25.5">
      <c r="A1782" s="594">
        <v>1774</v>
      </c>
      <c r="B1782" s="427" t="s">
        <v>4333</v>
      </c>
      <c r="C1782" s="247" t="s">
        <v>4330</v>
      </c>
      <c r="D1782" s="247" t="s">
        <v>655</v>
      </c>
      <c r="E1782" s="814">
        <v>2012</v>
      </c>
      <c r="F1782" s="347"/>
      <c r="G1782" s="83" t="s">
        <v>37</v>
      </c>
      <c r="H1782" s="83"/>
      <c r="I1782" s="83"/>
      <c r="J1782" s="83"/>
      <c r="K1782" s="83"/>
      <c r="L1782" s="83"/>
      <c r="M1782" s="83"/>
      <c r="N1782" s="83"/>
      <c r="O1782" s="83"/>
      <c r="P1782" s="840"/>
      <c r="Q1782" s="611" t="s">
        <v>2668</v>
      </c>
      <c r="R1782" s="468" t="s">
        <v>68</v>
      </c>
      <c r="S1782" s="150">
        <v>1</v>
      </c>
      <c r="T1782" s="151"/>
      <c r="U1782" s="151"/>
      <c r="V1782" s="151"/>
      <c r="W1782" s="186"/>
      <c r="X1782" s="180"/>
      <c r="Y1782" s="179"/>
      <c r="Z1782" s="181"/>
      <c r="AA1782" s="181"/>
      <c r="AB1782" s="137">
        <f t="shared" si="334"/>
        <v>1</v>
      </c>
      <c r="AC1782" s="137">
        <f t="shared" si="335"/>
        <v>0</v>
      </c>
      <c r="AD1782" s="137">
        <f t="shared" si="336"/>
        <v>0</v>
      </c>
      <c r="AE1782" s="137">
        <f t="shared" si="337"/>
        <v>0</v>
      </c>
      <c r="AF1782" s="137">
        <f t="shared" si="338"/>
        <v>0</v>
      </c>
      <c r="AG1782" s="137">
        <f t="shared" si="339"/>
        <v>0</v>
      </c>
      <c r="AH1782" s="137">
        <f t="shared" si="340"/>
        <v>0</v>
      </c>
      <c r="AI1782" s="137">
        <f t="shared" si="341"/>
        <v>0</v>
      </c>
      <c r="AJ1782" s="137">
        <f t="shared" si="342"/>
        <v>0</v>
      </c>
      <c r="AK1782" s="137">
        <f t="shared" si="343"/>
        <v>0</v>
      </c>
      <c r="AL1782" s="181"/>
      <c r="AM1782" s="133">
        <f t="shared" si="344"/>
        <v>0</v>
      </c>
      <c r="AO1782" s="133">
        <f t="shared" si="345"/>
        <v>0</v>
      </c>
    </row>
    <row r="1783" spans="1:41" s="140" customFormat="1" ht="25.5">
      <c r="A1783" s="594">
        <v>1775</v>
      </c>
      <c r="B1783" s="427" t="s">
        <v>4334</v>
      </c>
      <c r="C1783" s="247" t="s">
        <v>4330</v>
      </c>
      <c r="D1783" s="247" t="s">
        <v>655</v>
      </c>
      <c r="E1783" s="814">
        <v>2015</v>
      </c>
      <c r="F1783" s="347"/>
      <c r="G1783" s="83" t="s">
        <v>37</v>
      </c>
      <c r="H1783" s="83"/>
      <c r="I1783" s="83"/>
      <c r="J1783" s="83"/>
      <c r="K1783" s="83"/>
      <c r="L1783" s="83"/>
      <c r="M1783" s="83"/>
      <c r="N1783" s="83"/>
      <c r="O1783" s="83"/>
      <c r="P1783" s="840"/>
      <c r="Q1783" s="611" t="s">
        <v>2668</v>
      </c>
      <c r="R1783" s="468" t="s">
        <v>68</v>
      </c>
      <c r="S1783" s="151"/>
      <c r="T1783" s="833">
        <v>1</v>
      </c>
      <c r="U1783" s="151"/>
      <c r="V1783" s="151"/>
      <c r="W1783" s="186"/>
      <c r="X1783" s="180"/>
      <c r="Y1783" s="179"/>
      <c r="Z1783" s="181"/>
      <c r="AA1783" s="181"/>
      <c r="AB1783" s="137">
        <f t="shared" si="334"/>
        <v>1</v>
      </c>
      <c r="AC1783" s="137">
        <f t="shared" si="335"/>
        <v>0</v>
      </c>
      <c r="AD1783" s="137">
        <f t="shared" si="336"/>
        <v>0</v>
      </c>
      <c r="AE1783" s="137">
        <f t="shared" si="337"/>
        <v>0</v>
      </c>
      <c r="AF1783" s="137">
        <f t="shared" si="338"/>
        <v>0</v>
      </c>
      <c r="AG1783" s="137">
        <f t="shared" si="339"/>
        <v>0</v>
      </c>
      <c r="AH1783" s="137">
        <f t="shared" si="340"/>
        <v>0</v>
      </c>
      <c r="AI1783" s="137">
        <f t="shared" si="341"/>
        <v>0</v>
      </c>
      <c r="AJ1783" s="137">
        <f t="shared" si="342"/>
        <v>0</v>
      </c>
      <c r="AK1783" s="137">
        <f t="shared" si="343"/>
        <v>0</v>
      </c>
      <c r="AL1783" s="181"/>
      <c r="AM1783" s="133">
        <f t="shared" si="344"/>
        <v>0</v>
      </c>
      <c r="AO1783" s="133">
        <f t="shared" si="345"/>
        <v>0</v>
      </c>
    </row>
    <row r="1784" spans="1:41" s="140" customFormat="1" ht="25.5">
      <c r="A1784" s="594">
        <v>1776</v>
      </c>
      <c r="B1784" s="427" t="s">
        <v>4335</v>
      </c>
      <c r="C1784" s="247" t="s">
        <v>4330</v>
      </c>
      <c r="D1784" s="247" t="s">
        <v>655</v>
      </c>
      <c r="E1784" s="814">
        <v>2006</v>
      </c>
      <c r="F1784" s="347"/>
      <c r="G1784" s="83" t="s">
        <v>37</v>
      </c>
      <c r="H1784" s="83"/>
      <c r="I1784" s="83"/>
      <c r="J1784" s="83"/>
      <c r="K1784" s="83"/>
      <c r="L1784" s="83"/>
      <c r="M1784" s="83"/>
      <c r="N1784" s="83"/>
      <c r="O1784" s="83"/>
      <c r="P1784" s="840"/>
      <c r="Q1784" s="611" t="s">
        <v>2668</v>
      </c>
      <c r="R1784" s="468" t="s">
        <v>68</v>
      </c>
      <c r="S1784" s="150">
        <v>1</v>
      </c>
      <c r="T1784" s="151"/>
      <c r="U1784" s="151"/>
      <c r="V1784" s="151"/>
      <c r="W1784" s="186"/>
      <c r="X1784" s="180"/>
      <c r="Y1784" s="179"/>
      <c r="Z1784" s="181"/>
      <c r="AA1784" s="181"/>
      <c r="AB1784" s="137">
        <f t="shared" si="334"/>
        <v>1</v>
      </c>
      <c r="AC1784" s="137">
        <f t="shared" si="335"/>
        <v>0</v>
      </c>
      <c r="AD1784" s="137">
        <f t="shared" si="336"/>
        <v>0</v>
      </c>
      <c r="AE1784" s="137">
        <f t="shared" si="337"/>
        <v>0</v>
      </c>
      <c r="AF1784" s="137">
        <f t="shared" si="338"/>
        <v>0</v>
      </c>
      <c r="AG1784" s="137">
        <f t="shared" si="339"/>
        <v>0</v>
      </c>
      <c r="AH1784" s="137">
        <f t="shared" si="340"/>
        <v>0</v>
      </c>
      <c r="AI1784" s="137">
        <f t="shared" si="341"/>
        <v>0</v>
      </c>
      <c r="AJ1784" s="137">
        <f t="shared" si="342"/>
        <v>0</v>
      </c>
      <c r="AK1784" s="137">
        <f t="shared" si="343"/>
        <v>0</v>
      </c>
      <c r="AL1784" s="181"/>
      <c r="AM1784" s="133">
        <f t="shared" si="344"/>
        <v>0</v>
      </c>
      <c r="AO1784" s="133">
        <f t="shared" si="345"/>
        <v>0</v>
      </c>
    </row>
    <row r="1785" spans="1:41" s="140" customFormat="1" ht="25.5">
      <c r="A1785" s="594">
        <v>1777</v>
      </c>
      <c r="B1785" s="427" t="s">
        <v>4336</v>
      </c>
      <c r="C1785" s="247" t="s">
        <v>4337</v>
      </c>
      <c r="D1785" s="247" t="s">
        <v>655</v>
      </c>
      <c r="E1785" s="814">
        <v>2018</v>
      </c>
      <c r="F1785" s="347"/>
      <c r="G1785" s="83" t="s">
        <v>37</v>
      </c>
      <c r="H1785" s="83"/>
      <c r="I1785" s="83"/>
      <c r="J1785" s="83"/>
      <c r="K1785" s="83"/>
      <c r="L1785" s="83"/>
      <c r="M1785" s="83"/>
      <c r="N1785" s="83"/>
      <c r="O1785" s="83"/>
      <c r="P1785" s="840"/>
      <c r="Q1785" s="611" t="s">
        <v>2668</v>
      </c>
      <c r="R1785" s="468" t="s">
        <v>68</v>
      </c>
      <c r="S1785" s="151"/>
      <c r="T1785" s="833">
        <v>1</v>
      </c>
      <c r="U1785" s="151"/>
      <c r="V1785" s="151"/>
      <c r="W1785" s="186"/>
      <c r="X1785" s="180"/>
      <c r="Y1785" s="179"/>
      <c r="Z1785" s="181"/>
      <c r="AA1785" s="181"/>
      <c r="AB1785" s="137">
        <f t="shared" si="334"/>
        <v>1</v>
      </c>
      <c r="AC1785" s="137">
        <f t="shared" si="335"/>
        <v>0</v>
      </c>
      <c r="AD1785" s="137">
        <f t="shared" si="336"/>
        <v>0</v>
      </c>
      <c r="AE1785" s="137">
        <f t="shared" si="337"/>
        <v>0</v>
      </c>
      <c r="AF1785" s="137">
        <f t="shared" si="338"/>
        <v>0</v>
      </c>
      <c r="AG1785" s="137">
        <f t="shared" si="339"/>
        <v>0</v>
      </c>
      <c r="AH1785" s="137">
        <f t="shared" si="340"/>
        <v>0</v>
      </c>
      <c r="AI1785" s="137">
        <f t="shared" si="341"/>
        <v>0</v>
      </c>
      <c r="AJ1785" s="137">
        <f t="shared" si="342"/>
        <v>0</v>
      </c>
      <c r="AK1785" s="137">
        <f t="shared" si="343"/>
        <v>0</v>
      </c>
      <c r="AL1785" s="181"/>
      <c r="AM1785" s="133">
        <f t="shared" si="344"/>
        <v>0</v>
      </c>
      <c r="AO1785" s="133">
        <f t="shared" si="345"/>
        <v>0</v>
      </c>
    </row>
    <row r="1786" spans="1:41" s="140" customFormat="1" ht="25.5">
      <c r="A1786" s="594">
        <v>1778</v>
      </c>
      <c r="B1786" s="427" t="s">
        <v>4338</v>
      </c>
      <c r="C1786" s="247" t="s">
        <v>4339</v>
      </c>
      <c r="D1786" s="247" t="s">
        <v>655</v>
      </c>
      <c r="E1786" s="814">
        <v>2006</v>
      </c>
      <c r="F1786" s="347"/>
      <c r="G1786" s="83" t="s">
        <v>37</v>
      </c>
      <c r="H1786" s="83"/>
      <c r="I1786" s="83"/>
      <c r="J1786" s="83"/>
      <c r="K1786" s="83"/>
      <c r="L1786" s="83"/>
      <c r="M1786" s="83"/>
      <c r="N1786" s="83"/>
      <c r="O1786" s="83"/>
      <c r="P1786" s="840"/>
      <c r="Q1786" s="611" t="s">
        <v>2668</v>
      </c>
      <c r="R1786" s="468" t="s">
        <v>68</v>
      </c>
      <c r="S1786" s="150">
        <v>1</v>
      </c>
      <c r="T1786" s="151"/>
      <c r="U1786" s="151"/>
      <c r="V1786" s="151"/>
      <c r="W1786" s="186"/>
      <c r="X1786" s="180"/>
      <c r="Y1786" s="179"/>
      <c r="Z1786" s="181"/>
      <c r="AA1786" s="181"/>
      <c r="AB1786" s="137">
        <f t="shared" si="334"/>
        <v>1</v>
      </c>
      <c r="AC1786" s="137">
        <f t="shared" si="335"/>
        <v>0</v>
      </c>
      <c r="AD1786" s="137">
        <f t="shared" si="336"/>
        <v>0</v>
      </c>
      <c r="AE1786" s="137">
        <f t="shared" si="337"/>
        <v>0</v>
      </c>
      <c r="AF1786" s="137">
        <f t="shared" si="338"/>
        <v>0</v>
      </c>
      <c r="AG1786" s="137">
        <f t="shared" si="339"/>
        <v>0</v>
      </c>
      <c r="AH1786" s="137">
        <f t="shared" si="340"/>
        <v>0</v>
      </c>
      <c r="AI1786" s="137">
        <f t="shared" si="341"/>
        <v>0</v>
      </c>
      <c r="AJ1786" s="137">
        <f t="shared" si="342"/>
        <v>0</v>
      </c>
      <c r="AK1786" s="137">
        <f t="shared" si="343"/>
        <v>0</v>
      </c>
      <c r="AL1786" s="181"/>
      <c r="AM1786" s="133">
        <f t="shared" si="344"/>
        <v>0</v>
      </c>
      <c r="AO1786" s="133">
        <f t="shared" si="345"/>
        <v>0</v>
      </c>
    </row>
    <row r="1787" spans="1:41" s="140" customFormat="1" ht="25.5">
      <c r="A1787" s="594">
        <v>1779</v>
      </c>
      <c r="B1787" s="427" t="s">
        <v>4340</v>
      </c>
      <c r="C1787" s="247" t="s">
        <v>4330</v>
      </c>
      <c r="D1787" s="247" t="s">
        <v>4341</v>
      </c>
      <c r="E1787" s="814">
        <v>2016</v>
      </c>
      <c r="F1787" s="347"/>
      <c r="G1787" s="83" t="s">
        <v>37</v>
      </c>
      <c r="H1787" s="83"/>
      <c r="I1787" s="83"/>
      <c r="J1787" s="83"/>
      <c r="K1787" s="83"/>
      <c r="L1787" s="83"/>
      <c r="M1787" s="83"/>
      <c r="N1787" s="83"/>
      <c r="O1787" s="83"/>
      <c r="P1787" s="840"/>
      <c r="Q1787" s="611" t="s">
        <v>2668</v>
      </c>
      <c r="R1787" s="468" t="s">
        <v>67</v>
      </c>
      <c r="S1787" s="151"/>
      <c r="T1787" s="833">
        <v>1</v>
      </c>
      <c r="U1787" s="151"/>
      <c r="V1787" s="151"/>
      <c r="W1787" s="186"/>
      <c r="X1787" s="180"/>
      <c r="Y1787" s="179"/>
      <c r="Z1787" s="181"/>
      <c r="AA1787" s="181"/>
      <c r="AB1787" s="137">
        <f t="shared" si="334"/>
        <v>1</v>
      </c>
      <c r="AC1787" s="137">
        <f t="shared" si="335"/>
        <v>0</v>
      </c>
      <c r="AD1787" s="137">
        <f t="shared" si="336"/>
        <v>0</v>
      </c>
      <c r="AE1787" s="137">
        <f t="shared" si="337"/>
        <v>0</v>
      </c>
      <c r="AF1787" s="137">
        <f t="shared" si="338"/>
        <v>0</v>
      </c>
      <c r="AG1787" s="137">
        <f t="shared" si="339"/>
        <v>0</v>
      </c>
      <c r="AH1787" s="137">
        <f t="shared" si="340"/>
        <v>0</v>
      </c>
      <c r="AI1787" s="137">
        <f t="shared" si="341"/>
        <v>0</v>
      </c>
      <c r="AJ1787" s="137">
        <f t="shared" si="342"/>
        <v>0</v>
      </c>
      <c r="AK1787" s="137">
        <f t="shared" si="343"/>
        <v>0</v>
      </c>
      <c r="AL1787" s="181"/>
      <c r="AM1787" s="133">
        <f t="shared" si="344"/>
        <v>0</v>
      </c>
      <c r="AO1787" s="133">
        <f t="shared" si="345"/>
        <v>0</v>
      </c>
    </row>
    <row r="1788" spans="1:41" s="140" customFormat="1" ht="25.5">
      <c r="A1788" s="594">
        <v>1780</v>
      </c>
      <c r="B1788" s="427" t="s">
        <v>4342</v>
      </c>
      <c r="C1788" s="247" t="s">
        <v>4330</v>
      </c>
      <c r="D1788" s="247" t="s">
        <v>4341</v>
      </c>
      <c r="E1788" s="814" t="s">
        <v>1565</v>
      </c>
      <c r="F1788" s="347"/>
      <c r="G1788" s="83" t="s">
        <v>37</v>
      </c>
      <c r="H1788" s="83"/>
      <c r="I1788" s="83"/>
      <c r="J1788" s="83"/>
      <c r="K1788" s="83"/>
      <c r="L1788" s="83"/>
      <c r="M1788" s="83"/>
      <c r="N1788" s="83"/>
      <c r="O1788" s="83"/>
      <c r="P1788" s="840"/>
      <c r="Q1788" s="611" t="s">
        <v>2668</v>
      </c>
      <c r="R1788" s="468" t="s">
        <v>67</v>
      </c>
      <c r="S1788" s="151"/>
      <c r="T1788" s="833">
        <v>1</v>
      </c>
      <c r="U1788" s="151"/>
      <c r="V1788" s="151"/>
      <c r="W1788" s="186"/>
      <c r="X1788" s="180"/>
      <c r="Y1788" s="179"/>
      <c r="Z1788" s="181"/>
      <c r="AA1788" s="181"/>
      <c r="AB1788" s="137">
        <f t="shared" si="334"/>
        <v>1</v>
      </c>
      <c r="AC1788" s="137">
        <f t="shared" si="335"/>
        <v>0</v>
      </c>
      <c r="AD1788" s="137">
        <f t="shared" si="336"/>
        <v>0</v>
      </c>
      <c r="AE1788" s="137">
        <f t="shared" si="337"/>
        <v>0</v>
      </c>
      <c r="AF1788" s="137">
        <f t="shared" si="338"/>
        <v>0</v>
      </c>
      <c r="AG1788" s="137">
        <f t="shared" si="339"/>
        <v>0</v>
      </c>
      <c r="AH1788" s="137">
        <f t="shared" si="340"/>
        <v>0</v>
      </c>
      <c r="AI1788" s="137">
        <f t="shared" si="341"/>
        <v>0</v>
      </c>
      <c r="AJ1788" s="137">
        <f t="shared" si="342"/>
        <v>0</v>
      </c>
      <c r="AK1788" s="137">
        <f t="shared" si="343"/>
        <v>0</v>
      </c>
      <c r="AL1788" s="181"/>
      <c r="AM1788" s="133">
        <f t="shared" si="344"/>
        <v>0</v>
      </c>
      <c r="AO1788" s="133">
        <f t="shared" si="345"/>
        <v>0</v>
      </c>
    </row>
    <row r="1789" spans="1:41" s="140" customFormat="1" ht="25.5">
      <c r="A1789" s="594">
        <v>1781</v>
      </c>
      <c r="B1789" s="427" t="s">
        <v>4343</v>
      </c>
      <c r="C1789" s="247" t="s">
        <v>4339</v>
      </c>
      <c r="D1789" s="247" t="s">
        <v>4341</v>
      </c>
      <c r="E1789" s="814">
        <v>2019</v>
      </c>
      <c r="F1789" s="347"/>
      <c r="G1789" s="83" t="s">
        <v>37</v>
      </c>
      <c r="H1789" s="83"/>
      <c r="I1789" s="83"/>
      <c r="J1789" s="83"/>
      <c r="K1789" s="83"/>
      <c r="L1789" s="83"/>
      <c r="M1789" s="83"/>
      <c r="N1789" s="83"/>
      <c r="O1789" s="83"/>
      <c r="P1789" s="840"/>
      <c r="Q1789" s="611" t="s">
        <v>2668</v>
      </c>
      <c r="R1789" s="468" t="s">
        <v>67</v>
      </c>
      <c r="S1789" s="151"/>
      <c r="T1789" s="833">
        <v>1</v>
      </c>
      <c r="U1789" s="151"/>
      <c r="V1789" s="151"/>
      <c r="W1789" s="186"/>
      <c r="X1789" s="180"/>
      <c r="Y1789" s="179"/>
      <c r="Z1789" s="181"/>
      <c r="AA1789" s="181"/>
      <c r="AB1789" s="137">
        <f t="shared" si="334"/>
        <v>1</v>
      </c>
      <c r="AC1789" s="137">
        <f t="shared" si="335"/>
        <v>0</v>
      </c>
      <c r="AD1789" s="137">
        <f t="shared" si="336"/>
        <v>0</v>
      </c>
      <c r="AE1789" s="137">
        <f t="shared" si="337"/>
        <v>0</v>
      </c>
      <c r="AF1789" s="137">
        <f t="shared" si="338"/>
        <v>0</v>
      </c>
      <c r="AG1789" s="137">
        <f t="shared" si="339"/>
        <v>0</v>
      </c>
      <c r="AH1789" s="137">
        <f t="shared" si="340"/>
        <v>0</v>
      </c>
      <c r="AI1789" s="137">
        <f t="shared" si="341"/>
        <v>0</v>
      </c>
      <c r="AJ1789" s="137">
        <f t="shared" si="342"/>
        <v>0</v>
      </c>
      <c r="AK1789" s="137">
        <f t="shared" si="343"/>
        <v>0</v>
      </c>
      <c r="AL1789" s="181"/>
      <c r="AM1789" s="133">
        <f t="shared" si="344"/>
        <v>0</v>
      </c>
      <c r="AO1789" s="133">
        <f t="shared" si="345"/>
        <v>0</v>
      </c>
    </row>
    <row r="1790" spans="1:41" s="140" customFormat="1" ht="25.5">
      <c r="A1790" s="594">
        <v>1782</v>
      </c>
      <c r="B1790" s="427" t="s">
        <v>4344</v>
      </c>
      <c r="C1790" s="247" t="s">
        <v>4345</v>
      </c>
      <c r="D1790" s="247" t="s">
        <v>4341</v>
      </c>
      <c r="E1790" s="814">
        <v>2019</v>
      </c>
      <c r="F1790" s="347"/>
      <c r="G1790" s="83" t="s">
        <v>37</v>
      </c>
      <c r="H1790" s="83"/>
      <c r="I1790" s="83"/>
      <c r="J1790" s="83"/>
      <c r="K1790" s="83"/>
      <c r="L1790" s="83"/>
      <c r="M1790" s="83"/>
      <c r="N1790" s="83"/>
      <c r="O1790" s="83"/>
      <c r="P1790" s="840"/>
      <c r="Q1790" s="611" t="s">
        <v>2668</v>
      </c>
      <c r="R1790" s="468" t="s">
        <v>67</v>
      </c>
      <c r="S1790" s="151"/>
      <c r="T1790" s="833">
        <v>1</v>
      </c>
      <c r="U1790" s="151"/>
      <c r="V1790" s="151"/>
      <c r="W1790" s="186"/>
      <c r="X1790" s="180"/>
      <c r="Y1790" s="179"/>
      <c r="Z1790" s="181"/>
      <c r="AA1790" s="181"/>
      <c r="AB1790" s="137">
        <f t="shared" si="334"/>
        <v>1</v>
      </c>
      <c r="AC1790" s="137">
        <f t="shared" si="335"/>
        <v>0</v>
      </c>
      <c r="AD1790" s="137">
        <f t="shared" si="336"/>
        <v>0</v>
      </c>
      <c r="AE1790" s="137">
        <f t="shared" si="337"/>
        <v>0</v>
      </c>
      <c r="AF1790" s="137">
        <f t="shared" si="338"/>
        <v>0</v>
      </c>
      <c r="AG1790" s="137">
        <f t="shared" si="339"/>
        <v>0</v>
      </c>
      <c r="AH1790" s="137">
        <f t="shared" si="340"/>
        <v>0</v>
      </c>
      <c r="AI1790" s="137">
        <f t="shared" si="341"/>
        <v>0</v>
      </c>
      <c r="AJ1790" s="137">
        <f t="shared" si="342"/>
        <v>0</v>
      </c>
      <c r="AK1790" s="137">
        <f t="shared" si="343"/>
        <v>0</v>
      </c>
      <c r="AL1790" s="181"/>
      <c r="AM1790" s="133">
        <f t="shared" si="344"/>
        <v>0</v>
      </c>
      <c r="AO1790" s="133">
        <f t="shared" si="345"/>
        <v>0</v>
      </c>
    </row>
    <row r="1791" spans="1:41" s="140" customFormat="1" ht="25.5">
      <c r="A1791" s="594">
        <v>1783</v>
      </c>
      <c r="B1791" s="427" t="s">
        <v>4346</v>
      </c>
      <c r="C1791" s="247" t="s">
        <v>4330</v>
      </c>
      <c r="D1791" s="247" t="s">
        <v>2954</v>
      </c>
      <c r="E1791" s="814">
        <v>2007</v>
      </c>
      <c r="F1791" s="347"/>
      <c r="G1791" s="83"/>
      <c r="H1791" s="83"/>
      <c r="I1791" s="83"/>
      <c r="J1791" s="83"/>
      <c r="K1791" s="83"/>
      <c r="L1791" s="83"/>
      <c r="M1791" s="83"/>
      <c r="N1791" s="83"/>
      <c r="O1791" s="83"/>
      <c r="P1791" s="840"/>
      <c r="Q1791" s="611" t="s">
        <v>2668</v>
      </c>
      <c r="R1791" s="468" t="s">
        <v>68</v>
      </c>
      <c r="S1791" s="150">
        <v>1</v>
      </c>
      <c r="T1791" s="151"/>
      <c r="U1791" s="151"/>
      <c r="V1791" s="151"/>
      <c r="W1791" s="182">
        <v>1</v>
      </c>
      <c r="X1791" s="180"/>
      <c r="Y1791" s="179"/>
      <c r="Z1791" s="181"/>
      <c r="AA1791" s="181"/>
      <c r="AB1791" s="137">
        <f t="shared" si="334"/>
        <v>0</v>
      </c>
      <c r="AC1791" s="137">
        <f t="shared" si="335"/>
        <v>0</v>
      </c>
      <c r="AD1791" s="137">
        <f t="shared" si="336"/>
        <v>0</v>
      </c>
      <c r="AE1791" s="137">
        <f t="shared" si="337"/>
        <v>0</v>
      </c>
      <c r="AF1791" s="137">
        <f t="shared" si="338"/>
        <v>0</v>
      </c>
      <c r="AG1791" s="137">
        <f t="shared" si="339"/>
        <v>0</v>
      </c>
      <c r="AH1791" s="137">
        <f t="shared" si="340"/>
        <v>0</v>
      </c>
      <c r="AI1791" s="137">
        <f t="shared" si="341"/>
        <v>0</v>
      </c>
      <c r="AJ1791" s="137">
        <f t="shared" si="342"/>
        <v>0</v>
      </c>
      <c r="AK1791" s="137">
        <f t="shared" si="343"/>
        <v>0</v>
      </c>
      <c r="AL1791" s="181"/>
      <c r="AM1791" s="133">
        <f t="shared" si="344"/>
        <v>1</v>
      </c>
      <c r="AO1791" s="133">
        <f t="shared" si="345"/>
        <v>0</v>
      </c>
    </row>
    <row r="1792" spans="1:41" s="140" customFormat="1" ht="38.25">
      <c r="A1792" s="594">
        <v>1784</v>
      </c>
      <c r="B1792" s="32" t="s">
        <v>4390</v>
      </c>
      <c r="C1792" s="247" t="s">
        <v>4391</v>
      </c>
      <c r="D1792" s="247" t="s">
        <v>4392</v>
      </c>
      <c r="E1792" s="815">
        <v>35963</v>
      </c>
      <c r="F1792" s="12">
        <v>32</v>
      </c>
      <c r="G1792" s="19" t="s">
        <v>37</v>
      </c>
      <c r="H1792" s="19"/>
      <c r="I1792" s="15" t="s">
        <v>3995</v>
      </c>
      <c r="J1792" s="19"/>
      <c r="K1792" s="19"/>
      <c r="L1792" s="19"/>
      <c r="M1792" s="19"/>
      <c r="N1792" s="19"/>
      <c r="O1792" s="19"/>
      <c r="P1792" s="840"/>
      <c r="Q1792" s="439" t="s">
        <v>2641</v>
      </c>
      <c r="R1792" s="43" t="s">
        <v>68</v>
      </c>
      <c r="S1792" s="19"/>
      <c r="T1792" s="19"/>
      <c r="U1792" s="19"/>
      <c r="V1792" s="19">
        <v>1</v>
      </c>
      <c r="W1792" s="459"/>
      <c r="X1792" s="180"/>
      <c r="Y1792" s="179"/>
      <c r="Z1792" s="181"/>
      <c r="AA1792" s="181"/>
      <c r="AB1792" s="137">
        <f t="shared" si="334"/>
        <v>1</v>
      </c>
      <c r="AC1792" s="137">
        <f t="shared" si="335"/>
        <v>0</v>
      </c>
      <c r="AD1792" s="137">
        <f t="shared" si="336"/>
        <v>1</v>
      </c>
      <c r="AE1792" s="137">
        <f t="shared" si="337"/>
        <v>0</v>
      </c>
      <c r="AF1792" s="137">
        <f t="shared" si="338"/>
        <v>0</v>
      </c>
      <c r="AG1792" s="137">
        <f t="shared" si="339"/>
        <v>0</v>
      </c>
      <c r="AH1792" s="137">
        <f t="shared" si="340"/>
        <v>0</v>
      </c>
      <c r="AI1792" s="137">
        <f t="shared" si="341"/>
        <v>0</v>
      </c>
      <c r="AJ1792" s="137">
        <f t="shared" si="342"/>
        <v>0</v>
      </c>
      <c r="AK1792" s="137">
        <f t="shared" si="343"/>
        <v>0</v>
      </c>
      <c r="AL1792" s="181"/>
      <c r="AM1792" s="133">
        <f t="shared" si="344"/>
        <v>0</v>
      </c>
      <c r="AO1792" s="133">
        <f t="shared" si="345"/>
        <v>0</v>
      </c>
    </row>
    <row r="1793" spans="1:41" s="140" customFormat="1" ht="114.75">
      <c r="A1793" s="594">
        <v>1785</v>
      </c>
      <c r="B1793" s="32" t="s">
        <v>4393</v>
      </c>
      <c r="C1793" s="247" t="s">
        <v>4394</v>
      </c>
      <c r="D1793" s="247" t="s">
        <v>4395</v>
      </c>
      <c r="E1793" s="815">
        <v>36099</v>
      </c>
      <c r="F1793" s="12">
        <v>18</v>
      </c>
      <c r="G1793" s="19" t="s">
        <v>37</v>
      </c>
      <c r="H1793" s="19"/>
      <c r="I1793" s="15" t="s">
        <v>3995</v>
      </c>
      <c r="J1793" s="19"/>
      <c r="K1793" s="19"/>
      <c r="L1793" s="19"/>
      <c r="M1793" s="19"/>
      <c r="N1793" s="19"/>
      <c r="O1793" s="19"/>
      <c r="P1793" s="840"/>
      <c r="Q1793" s="439" t="s">
        <v>2641</v>
      </c>
      <c r="R1793" s="43" t="s">
        <v>68</v>
      </c>
      <c r="S1793" s="19"/>
      <c r="T1793" s="19"/>
      <c r="U1793" s="19"/>
      <c r="V1793" s="19">
        <v>1</v>
      </c>
      <c r="W1793" s="459"/>
      <c r="X1793" s="180"/>
      <c r="Y1793" s="179"/>
      <c r="Z1793" s="181"/>
      <c r="AA1793" s="181"/>
      <c r="AB1793" s="137">
        <f t="shared" si="334"/>
        <v>1</v>
      </c>
      <c r="AC1793" s="137">
        <f t="shared" si="335"/>
        <v>0</v>
      </c>
      <c r="AD1793" s="137">
        <f t="shared" si="336"/>
        <v>1</v>
      </c>
      <c r="AE1793" s="137">
        <f t="shared" si="337"/>
        <v>0</v>
      </c>
      <c r="AF1793" s="137">
        <f t="shared" si="338"/>
        <v>0</v>
      </c>
      <c r="AG1793" s="137">
        <f t="shared" si="339"/>
        <v>0</v>
      </c>
      <c r="AH1793" s="137">
        <f t="shared" si="340"/>
        <v>0</v>
      </c>
      <c r="AI1793" s="137">
        <f t="shared" si="341"/>
        <v>0</v>
      </c>
      <c r="AJ1793" s="137">
        <f t="shared" si="342"/>
        <v>0</v>
      </c>
      <c r="AK1793" s="137">
        <f t="shared" si="343"/>
        <v>0</v>
      </c>
      <c r="AL1793" s="181"/>
      <c r="AM1793" s="133">
        <f t="shared" si="344"/>
        <v>0</v>
      </c>
      <c r="AO1793" s="133">
        <f t="shared" si="345"/>
        <v>0</v>
      </c>
    </row>
    <row r="1794" spans="1:41" s="140" customFormat="1" ht="51">
      <c r="A1794" s="594">
        <v>1786</v>
      </c>
      <c r="B1794" s="32" t="s">
        <v>4396</v>
      </c>
      <c r="C1794" s="247" t="s">
        <v>4397</v>
      </c>
      <c r="D1794" s="247" t="s">
        <v>4398</v>
      </c>
      <c r="E1794" s="815">
        <v>38722</v>
      </c>
      <c r="F1794" s="12">
        <v>8</v>
      </c>
      <c r="G1794" s="19" t="s">
        <v>37</v>
      </c>
      <c r="H1794" s="19"/>
      <c r="I1794" s="15"/>
      <c r="J1794" s="19"/>
      <c r="K1794" s="19"/>
      <c r="L1794" s="19"/>
      <c r="M1794" s="19"/>
      <c r="N1794" s="19"/>
      <c r="O1794" s="19"/>
      <c r="P1794" s="840"/>
      <c r="Q1794" s="439" t="s">
        <v>2641</v>
      </c>
      <c r="R1794" s="43" t="s">
        <v>68</v>
      </c>
      <c r="S1794" s="19">
        <v>1</v>
      </c>
      <c r="T1794" s="19"/>
      <c r="U1794" s="19"/>
      <c r="V1794" s="19"/>
      <c r="W1794" s="459"/>
      <c r="X1794" s="180"/>
      <c r="Y1794" s="179"/>
      <c r="Z1794" s="181"/>
      <c r="AA1794" s="181"/>
      <c r="AB1794" s="137">
        <f t="shared" si="334"/>
        <v>1</v>
      </c>
      <c r="AC1794" s="137">
        <f t="shared" si="335"/>
        <v>0</v>
      </c>
      <c r="AD1794" s="137">
        <f t="shared" si="336"/>
        <v>0</v>
      </c>
      <c r="AE1794" s="137">
        <f t="shared" si="337"/>
        <v>0</v>
      </c>
      <c r="AF1794" s="137">
        <f t="shared" si="338"/>
        <v>0</v>
      </c>
      <c r="AG1794" s="137">
        <f t="shared" si="339"/>
        <v>0</v>
      </c>
      <c r="AH1794" s="137">
        <f t="shared" si="340"/>
        <v>0</v>
      </c>
      <c r="AI1794" s="137">
        <f t="shared" si="341"/>
        <v>0</v>
      </c>
      <c r="AJ1794" s="137">
        <f t="shared" si="342"/>
        <v>0</v>
      </c>
      <c r="AK1794" s="137">
        <f t="shared" si="343"/>
        <v>0</v>
      </c>
      <c r="AL1794" s="181"/>
      <c r="AM1794" s="133">
        <f t="shared" si="344"/>
        <v>0</v>
      </c>
      <c r="AO1794" s="133">
        <f t="shared" si="345"/>
        <v>0</v>
      </c>
    </row>
    <row r="1795" spans="1:41" s="140" customFormat="1" ht="25.5">
      <c r="A1795" s="594">
        <v>1787</v>
      </c>
      <c r="B1795" s="32" t="s">
        <v>4399</v>
      </c>
      <c r="C1795" s="247" t="s">
        <v>4400</v>
      </c>
      <c r="D1795" s="247" t="s">
        <v>4401</v>
      </c>
      <c r="E1795" s="815">
        <v>38951</v>
      </c>
      <c r="F1795" s="12">
        <v>15</v>
      </c>
      <c r="G1795" s="19" t="s">
        <v>37</v>
      </c>
      <c r="H1795" s="19"/>
      <c r="I1795" s="15"/>
      <c r="J1795" s="19"/>
      <c r="K1795" s="19"/>
      <c r="L1795" s="19"/>
      <c r="M1795" s="19"/>
      <c r="N1795" s="19"/>
      <c r="O1795" s="19"/>
      <c r="P1795" s="840"/>
      <c r="Q1795" s="439" t="s">
        <v>2641</v>
      </c>
      <c r="R1795" s="43" t="s">
        <v>67</v>
      </c>
      <c r="S1795" s="19">
        <v>1</v>
      </c>
      <c r="T1795" s="19"/>
      <c r="U1795" s="19"/>
      <c r="V1795" s="19"/>
      <c r="W1795" s="459"/>
      <c r="X1795" s="180"/>
      <c r="Y1795" s="179"/>
      <c r="Z1795" s="181"/>
      <c r="AA1795" s="181"/>
      <c r="AB1795" s="137">
        <f t="shared" si="334"/>
        <v>1</v>
      </c>
      <c r="AC1795" s="137">
        <f t="shared" si="335"/>
        <v>0</v>
      </c>
      <c r="AD1795" s="137">
        <f t="shared" si="336"/>
        <v>0</v>
      </c>
      <c r="AE1795" s="137">
        <f t="shared" si="337"/>
        <v>0</v>
      </c>
      <c r="AF1795" s="137">
        <f t="shared" si="338"/>
        <v>0</v>
      </c>
      <c r="AG1795" s="137">
        <f t="shared" si="339"/>
        <v>0</v>
      </c>
      <c r="AH1795" s="137">
        <f t="shared" si="340"/>
        <v>0</v>
      </c>
      <c r="AI1795" s="137">
        <f t="shared" si="341"/>
        <v>0</v>
      </c>
      <c r="AJ1795" s="137">
        <f t="shared" si="342"/>
        <v>0</v>
      </c>
      <c r="AK1795" s="137">
        <f t="shared" si="343"/>
        <v>0</v>
      </c>
      <c r="AL1795" s="181"/>
      <c r="AM1795" s="133">
        <f t="shared" si="344"/>
        <v>0</v>
      </c>
      <c r="AO1795" s="133">
        <f t="shared" si="345"/>
        <v>0</v>
      </c>
    </row>
    <row r="1796" spans="1:41" s="140" customFormat="1" ht="38.25">
      <c r="A1796" s="594">
        <v>1788</v>
      </c>
      <c r="B1796" s="32" t="s">
        <v>4402</v>
      </c>
      <c r="C1796" s="247" t="s">
        <v>4403</v>
      </c>
      <c r="D1796" s="247" t="s">
        <v>4404</v>
      </c>
      <c r="E1796" s="815">
        <v>39958</v>
      </c>
      <c r="F1796" s="12">
        <v>21</v>
      </c>
      <c r="G1796" s="19"/>
      <c r="H1796" s="19"/>
      <c r="I1796" s="15" t="s">
        <v>3995</v>
      </c>
      <c r="J1796" s="19"/>
      <c r="K1796" s="19"/>
      <c r="L1796" s="19"/>
      <c r="M1796" s="19"/>
      <c r="N1796" s="19"/>
      <c r="O1796" s="19"/>
      <c r="P1796" s="840" t="s">
        <v>4412</v>
      </c>
      <c r="Q1796" s="439" t="s">
        <v>2641</v>
      </c>
      <c r="R1796" s="43" t="s">
        <v>67</v>
      </c>
      <c r="S1796" s="19">
        <v>1</v>
      </c>
      <c r="T1796" s="19"/>
      <c r="U1796" s="19"/>
      <c r="V1796" s="19"/>
      <c r="W1796" s="459"/>
      <c r="X1796" s="180"/>
      <c r="Y1796" s="179"/>
      <c r="Z1796" s="181"/>
      <c r="AA1796" s="181"/>
      <c r="AB1796" s="137">
        <f t="shared" si="334"/>
        <v>0</v>
      </c>
      <c r="AC1796" s="137">
        <f t="shared" si="335"/>
        <v>0</v>
      </c>
      <c r="AD1796" s="137">
        <f t="shared" si="336"/>
        <v>1</v>
      </c>
      <c r="AE1796" s="137">
        <f t="shared" si="337"/>
        <v>0</v>
      </c>
      <c r="AF1796" s="137">
        <f t="shared" si="338"/>
        <v>0</v>
      </c>
      <c r="AG1796" s="137">
        <f t="shared" si="339"/>
        <v>0</v>
      </c>
      <c r="AH1796" s="137">
        <f t="shared" si="340"/>
        <v>0</v>
      </c>
      <c r="AI1796" s="137">
        <f t="shared" si="341"/>
        <v>0</v>
      </c>
      <c r="AJ1796" s="137">
        <f t="shared" si="342"/>
        <v>0</v>
      </c>
      <c r="AK1796" s="137">
        <f t="shared" si="343"/>
        <v>1</v>
      </c>
      <c r="AL1796" s="181"/>
      <c r="AM1796" s="133">
        <f t="shared" si="344"/>
        <v>0</v>
      </c>
      <c r="AO1796" s="133">
        <f t="shared" si="345"/>
        <v>1</v>
      </c>
    </row>
    <row r="1797" spans="1:41" s="140" customFormat="1" ht="25.5">
      <c r="A1797" s="594">
        <v>1789</v>
      </c>
      <c r="B1797" s="32" t="s">
        <v>4405</v>
      </c>
      <c r="C1797" s="247" t="s">
        <v>4406</v>
      </c>
      <c r="D1797" s="247" t="s">
        <v>4407</v>
      </c>
      <c r="E1797" s="12">
        <v>1997</v>
      </c>
      <c r="F1797" s="12">
        <v>18</v>
      </c>
      <c r="G1797" s="19"/>
      <c r="H1797" s="19"/>
      <c r="I1797" s="15" t="s">
        <v>3995</v>
      </c>
      <c r="J1797" s="19"/>
      <c r="K1797" s="19"/>
      <c r="L1797" s="19"/>
      <c r="M1797" s="19"/>
      <c r="N1797" s="19"/>
      <c r="O1797" s="19"/>
      <c r="P1797" s="840"/>
      <c r="Q1797" s="439" t="s">
        <v>2641</v>
      </c>
      <c r="R1797" s="43" t="s">
        <v>68</v>
      </c>
      <c r="S1797" s="19"/>
      <c r="T1797" s="19"/>
      <c r="U1797" s="19"/>
      <c r="V1797" s="19">
        <v>1</v>
      </c>
      <c r="W1797" s="459"/>
      <c r="X1797" s="180"/>
      <c r="Y1797" s="179"/>
      <c r="Z1797" s="181"/>
      <c r="AA1797" s="181"/>
      <c r="AB1797" s="137">
        <f t="shared" si="334"/>
        <v>0</v>
      </c>
      <c r="AC1797" s="137">
        <f t="shared" si="335"/>
        <v>0</v>
      </c>
      <c r="AD1797" s="137">
        <f t="shared" si="336"/>
        <v>1</v>
      </c>
      <c r="AE1797" s="137">
        <f t="shared" si="337"/>
        <v>0</v>
      </c>
      <c r="AF1797" s="137">
        <f t="shared" si="338"/>
        <v>0</v>
      </c>
      <c r="AG1797" s="137">
        <f t="shared" si="339"/>
        <v>0</v>
      </c>
      <c r="AH1797" s="137">
        <f t="shared" si="340"/>
        <v>0</v>
      </c>
      <c r="AI1797" s="137">
        <f t="shared" si="341"/>
        <v>0</v>
      </c>
      <c r="AJ1797" s="137">
        <f t="shared" si="342"/>
        <v>0</v>
      </c>
      <c r="AK1797" s="137">
        <f t="shared" si="343"/>
        <v>0</v>
      </c>
      <c r="AL1797" s="181"/>
      <c r="AM1797" s="133">
        <f t="shared" si="344"/>
        <v>0</v>
      </c>
      <c r="AO1797" s="133">
        <f t="shared" si="345"/>
        <v>0</v>
      </c>
    </row>
    <row r="1798" spans="1:41" s="140" customFormat="1" ht="51">
      <c r="A1798" s="594">
        <v>1790</v>
      </c>
      <c r="B1798" s="32" t="s">
        <v>4408</v>
      </c>
      <c r="C1798" s="247" t="s">
        <v>4409</v>
      </c>
      <c r="D1798" s="247" t="s">
        <v>4410</v>
      </c>
      <c r="E1798" s="12">
        <v>2016</v>
      </c>
      <c r="F1798" s="12">
        <v>5</v>
      </c>
      <c r="G1798" s="19" t="s">
        <v>37</v>
      </c>
      <c r="H1798" s="19"/>
      <c r="I1798" s="612"/>
      <c r="J1798" s="19"/>
      <c r="K1798" s="19"/>
      <c r="L1798" s="19"/>
      <c r="M1798" s="19"/>
      <c r="N1798" s="19"/>
      <c r="O1798" s="19"/>
      <c r="P1798" s="840" t="s">
        <v>4411</v>
      </c>
      <c r="Q1798" s="439" t="s">
        <v>2641</v>
      </c>
      <c r="R1798" s="43" t="s">
        <v>67</v>
      </c>
      <c r="S1798" s="19"/>
      <c r="T1798" s="19">
        <v>1</v>
      </c>
      <c r="U1798" s="19"/>
      <c r="V1798" s="19"/>
      <c r="W1798" s="459"/>
      <c r="X1798" s="180"/>
      <c r="Y1798" s="179"/>
      <c r="Z1798" s="181"/>
      <c r="AA1798" s="181"/>
      <c r="AB1798" s="137">
        <f t="shared" si="334"/>
        <v>1</v>
      </c>
      <c r="AC1798" s="137">
        <f t="shared" si="335"/>
        <v>0</v>
      </c>
      <c r="AD1798" s="137">
        <f t="shared" si="336"/>
        <v>0</v>
      </c>
      <c r="AE1798" s="137">
        <f t="shared" si="337"/>
        <v>0</v>
      </c>
      <c r="AF1798" s="137">
        <f t="shared" si="338"/>
        <v>0</v>
      </c>
      <c r="AG1798" s="137">
        <f t="shared" si="339"/>
        <v>0</v>
      </c>
      <c r="AH1798" s="137">
        <f t="shared" si="340"/>
        <v>0</v>
      </c>
      <c r="AI1798" s="137">
        <f t="shared" si="341"/>
        <v>0</v>
      </c>
      <c r="AJ1798" s="137">
        <f t="shared" si="342"/>
        <v>0</v>
      </c>
      <c r="AK1798" s="137">
        <f t="shared" si="343"/>
        <v>1</v>
      </c>
      <c r="AL1798" s="181"/>
      <c r="AM1798" s="133">
        <f t="shared" si="344"/>
        <v>0</v>
      </c>
      <c r="AO1798" s="133">
        <f t="shared" si="345"/>
        <v>1</v>
      </c>
    </row>
    <row r="1799" spans="1:41" s="140" customFormat="1" ht="25.5">
      <c r="A1799" s="594">
        <v>1791</v>
      </c>
      <c r="B1799" s="219" t="s">
        <v>2678</v>
      </c>
      <c r="C1799" s="247" t="s">
        <v>4416</v>
      </c>
      <c r="D1799" s="247" t="s">
        <v>226</v>
      </c>
      <c r="E1799" s="331">
        <v>2007</v>
      </c>
      <c r="F1799" s="331" t="s">
        <v>4417</v>
      </c>
      <c r="G1799" s="41" t="s">
        <v>37</v>
      </c>
      <c r="H1799" s="41"/>
      <c r="I1799" s="41"/>
      <c r="J1799" s="41"/>
      <c r="K1799" s="41" t="s">
        <v>37</v>
      </c>
      <c r="L1799" s="41"/>
      <c r="M1799" s="41"/>
      <c r="N1799" s="41"/>
      <c r="O1799" s="41" t="s">
        <v>37</v>
      </c>
      <c r="P1799" s="840"/>
      <c r="Q1799" s="331" t="s">
        <v>2665</v>
      </c>
      <c r="R1799" s="42" t="s">
        <v>67</v>
      </c>
      <c r="S1799" s="41">
        <v>1</v>
      </c>
      <c r="T1799" s="41"/>
      <c r="U1799" s="41"/>
      <c r="V1799" s="41"/>
      <c r="W1799" s="187"/>
      <c r="X1799" s="180"/>
      <c r="Y1799" s="179"/>
      <c r="Z1799" s="181"/>
      <c r="AA1799" s="181"/>
      <c r="AB1799" s="137">
        <f t="shared" si="334"/>
        <v>1</v>
      </c>
      <c r="AC1799" s="137">
        <f t="shared" si="335"/>
        <v>0</v>
      </c>
      <c r="AD1799" s="137">
        <f t="shared" si="336"/>
        <v>0</v>
      </c>
      <c r="AE1799" s="137">
        <f t="shared" si="337"/>
        <v>0</v>
      </c>
      <c r="AF1799" s="137">
        <f t="shared" si="338"/>
        <v>1</v>
      </c>
      <c r="AG1799" s="137">
        <f t="shared" si="339"/>
        <v>0</v>
      </c>
      <c r="AH1799" s="137">
        <f t="shared" si="340"/>
        <v>0</v>
      </c>
      <c r="AI1799" s="137">
        <f t="shared" si="341"/>
        <v>0</v>
      </c>
      <c r="AJ1799" s="137">
        <f t="shared" si="342"/>
        <v>1</v>
      </c>
      <c r="AK1799" s="137">
        <f t="shared" si="343"/>
        <v>0</v>
      </c>
      <c r="AL1799" s="181"/>
      <c r="AM1799" s="133">
        <f t="shared" si="344"/>
        <v>0</v>
      </c>
      <c r="AO1799" s="133">
        <f t="shared" si="345"/>
        <v>0</v>
      </c>
    </row>
    <row r="1800" spans="1:41" s="140" customFormat="1" ht="12.75">
      <c r="A1800" s="594">
        <v>1792</v>
      </c>
      <c r="B1800" s="219" t="s">
        <v>4418</v>
      </c>
      <c r="C1800" s="247" t="s">
        <v>4419</v>
      </c>
      <c r="D1800" s="247" t="s">
        <v>226</v>
      </c>
      <c r="E1800" s="331">
        <v>2014</v>
      </c>
      <c r="F1800" s="331" t="s">
        <v>1618</v>
      </c>
      <c r="G1800" s="41" t="s">
        <v>37</v>
      </c>
      <c r="H1800" s="41"/>
      <c r="I1800" s="41"/>
      <c r="J1800" s="41"/>
      <c r="K1800" s="41" t="s">
        <v>37</v>
      </c>
      <c r="L1800" s="41"/>
      <c r="M1800" s="41"/>
      <c r="N1800" s="41"/>
      <c r="O1800" s="41" t="s">
        <v>37</v>
      </c>
      <c r="P1800" s="840"/>
      <c r="Q1800" s="331" t="s">
        <v>2665</v>
      </c>
      <c r="R1800" s="42" t="s">
        <v>67</v>
      </c>
      <c r="S1800" s="41"/>
      <c r="T1800" s="41">
        <v>1</v>
      </c>
      <c r="U1800" s="41"/>
      <c r="V1800" s="41"/>
      <c r="W1800" s="187"/>
      <c r="X1800" s="180"/>
      <c r="Y1800" s="179"/>
      <c r="Z1800" s="181"/>
      <c r="AA1800" s="181"/>
      <c r="AB1800" s="137">
        <f t="shared" si="334"/>
        <v>1</v>
      </c>
      <c r="AC1800" s="137">
        <f t="shared" si="335"/>
        <v>0</v>
      </c>
      <c r="AD1800" s="137">
        <f t="shared" si="336"/>
        <v>0</v>
      </c>
      <c r="AE1800" s="137">
        <f t="shared" si="337"/>
        <v>0</v>
      </c>
      <c r="AF1800" s="137">
        <f t="shared" si="338"/>
        <v>1</v>
      </c>
      <c r="AG1800" s="137">
        <f t="shared" si="339"/>
        <v>0</v>
      </c>
      <c r="AH1800" s="137">
        <f t="shared" si="340"/>
        <v>0</v>
      </c>
      <c r="AI1800" s="137">
        <f t="shared" si="341"/>
        <v>0</v>
      </c>
      <c r="AJ1800" s="137">
        <f t="shared" si="342"/>
        <v>1</v>
      </c>
      <c r="AK1800" s="137">
        <f t="shared" si="343"/>
        <v>0</v>
      </c>
      <c r="AL1800" s="181"/>
      <c r="AM1800" s="133">
        <f t="shared" si="344"/>
        <v>0</v>
      </c>
      <c r="AO1800" s="133">
        <f t="shared" si="345"/>
        <v>0</v>
      </c>
    </row>
    <row r="1801" spans="1:41" s="140" customFormat="1" ht="12.75">
      <c r="A1801" s="594">
        <v>1793</v>
      </c>
      <c r="B1801" s="219" t="s">
        <v>4420</v>
      </c>
      <c r="C1801" s="247" t="s">
        <v>4421</v>
      </c>
      <c r="D1801" s="247" t="s">
        <v>226</v>
      </c>
      <c r="E1801" s="331">
        <v>2018</v>
      </c>
      <c r="F1801" s="331" t="s">
        <v>1618</v>
      </c>
      <c r="G1801" s="41" t="s">
        <v>37</v>
      </c>
      <c r="H1801" s="41"/>
      <c r="I1801" s="41"/>
      <c r="J1801" s="41"/>
      <c r="K1801" s="41" t="s">
        <v>37</v>
      </c>
      <c r="L1801" s="41"/>
      <c r="M1801" s="41"/>
      <c r="N1801" s="41"/>
      <c r="O1801" s="41" t="s">
        <v>37</v>
      </c>
      <c r="P1801" s="840"/>
      <c r="Q1801" s="331" t="s">
        <v>2665</v>
      </c>
      <c r="R1801" s="42" t="s">
        <v>67</v>
      </c>
      <c r="S1801" s="41"/>
      <c r="T1801" s="41">
        <v>1</v>
      </c>
      <c r="U1801" s="41"/>
      <c r="V1801" s="41"/>
      <c r="W1801" s="187"/>
      <c r="X1801" s="180"/>
      <c r="Y1801" s="179"/>
      <c r="Z1801" s="181"/>
      <c r="AA1801" s="181"/>
      <c r="AB1801" s="137">
        <f t="shared" si="334"/>
        <v>1</v>
      </c>
      <c r="AC1801" s="137">
        <f t="shared" si="335"/>
        <v>0</v>
      </c>
      <c r="AD1801" s="137">
        <f t="shared" si="336"/>
        <v>0</v>
      </c>
      <c r="AE1801" s="137">
        <f t="shared" si="337"/>
        <v>0</v>
      </c>
      <c r="AF1801" s="137">
        <f t="shared" si="338"/>
        <v>1</v>
      </c>
      <c r="AG1801" s="137">
        <f t="shared" si="339"/>
        <v>0</v>
      </c>
      <c r="AH1801" s="137">
        <f t="shared" si="340"/>
        <v>0</v>
      </c>
      <c r="AI1801" s="137">
        <f t="shared" si="341"/>
        <v>0</v>
      </c>
      <c r="AJ1801" s="137">
        <f t="shared" si="342"/>
        <v>1</v>
      </c>
      <c r="AK1801" s="137">
        <f t="shared" si="343"/>
        <v>0</v>
      </c>
      <c r="AL1801" s="181"/>
      <c r="AM1801" s="133">
        <f t="shared" si="344"/>
        <v>0</v>
      </c>
      <c r="AO1801" s="133">
        <f t="shared" si="345"/>
        <v>0</v>
      </c>
    </row>
    <row r="1802" spans="1:41" s="140" customFormat="1" ht="25.5">
      <c r="A1802" s="594">
        <v>1794</v>
      </c>
      <c r="B1802" s="219" t="s">
        <v>4422</v>
      </c>
      <c r="C1802" s="247" t="s">
        <v>4423</v>
      </c>
      <c r="D1802" s="247" t="s">
        <v>226</v>
      </c>
      <c r="E1802" s="331">
        <v>2016</v>
      </c>
      <c r="F1802" s="331" t="s">
        <v>4424</v>
      </c>
      <c r="G1802" s="41" t="s">
        <v>37</v>
      </c>
      <c r="H1802" s="41"/>
      <c r="I1802" s="41"/>
      <c r="J1802" s="41"/>
      <c r="K1802" s="41" t="s">
        <v>37</v>
      </c>
      <c r="L1802" s="41"/>
      <c r="M1802" s="41"/>
      <c r="N1802" s="41"/>
      <c r="O1802" s="41" t="s">
        <v>37</v>
      </c>
      <c r="P1802" s="840"/>
      <c r="Q1802" s="331" t="s">
        <v>2665</v>
      </c>
      <c r="R1802" s="42" t="s">
        <v>67</v>
      </c>
      <c r="S1802" s="41"/>
      <c r="T1802" s="41">
        <v>1</v>
      </c>
      <c r="U1802" s="41"/>
      <c r="V1802" s="41"/>
      <c r="W1802" s="187"/>
      <c r="X1802" s="180"/>
      <c r="Y1802" s="179"/>
      <c r="Z1802" s="181"/>
      <c r="AA1802" s="181"/>
      <c r="AB1802" s="137">
        <f t="shared" ref="AB1802:AB1865" si="346">IF(ISBLANK(G1802),0,1)</f>
        <v>1</v>
      </c>
      <c r="AC1802" s="137">
        <f t="shared" ref="AC1802:AC1865" si="347">IF(ISBLANK(H1802),0,1)</f>
        <v>0</v>
      </c>
      <c r="AD1802" s="137">
        <f t="shared" ref="AD1802:AD1865" si="348">IF(ISBLANK(I1802),0,1)</f>
        <v>0</v>
      </c>
      <c r="AE1802" s="137">
        <f t="shared" ref="AE1802:AE1865" si="349">IF(ISBLANK(J1802),0,1)</f>
        <v>0</v>
      </c>
      <c r="AF1802" s="137">
        <f t="shared" ref="AF1802:AF1865" si="350">IF(ISBLANK(K1802),0,1)</f>
        <v>1</v>
      </c>
      <c r="AG1802" s="137">
        <f t="shared" ref="AG1802:AG1865" si="351">IF(ISBLANK(L1802),0,1)</f>
        <v>0</v>
      </c>
      <c r="AH1802" s="137">
        <f t="shared" ref="AH1802:AH1865" si="352">IF(ISBLANK(M1802),0,1)</f>
        <v>0</v>
      </c>
      <c r="AI1802" s="137">
        <f t="shared" ref="AI1802:AI1865" si="353">IF(ISBLANK(N1802),0,1)</f>
        <v>0</v>
      </c>
      <c r="AJ1802" s="137">
        <f t="shared" ref="AJ1802:AJ1865" si="354">IF(ISBLANK(O1802),0,1)</f>
        <v>1</v>
      </c>
      <c r="AK1802" s="137">
        <f t="shared" ref="AK1802:AK1865" si="355">IF(ISBLANK(P1802),0,1)</f>
        <v>0</v>
      </c>
      <c r="AL1802" s="181"/>
      <c r="AM1802" s="133">
        <f t="shared" ref="AM1802:AM1865" si="356">+W1802+X1802+Y1802+Z1802+AA1802+AL1802</f>
        <v>0</v>
      </c>
      <c r="AO1802" s="133">
        <f t="shared" ref="AO1802:AO1865" si="357">+IF(AM1802=0,AK1802,0)</f>
        <v>0</v>
      </c>
    </row>
    <row r="1803" spans="1:41" s="140" customFormat="1" ht="25.5">
      <c r="A1803" s="594">
        <v>1795</v>
      </c>
      <c r="B1803" s="219" t="s">
        <v>4425</v>
      </c>
      <c r="C1803" s="247" t="s">
        <v>4426</v>
      </c>
      <c r="D1803" s="247" t="s">
        <v>4427</v>
      </c>
      <c r="E1803" s="331">
        <v>2004</v>
      </c>
      <c r="F1803" s="331" t="s">
        <v>55</v>
      </c>
      <c r="G1803" s="41"/>
      <c r="H1803" s="41"/>
      <c r="I1803" s="41"/>
      <c r="J1803" s="41"/>
      <c r="K1803" s="41"/>
      <c r="L1803" s="41"/>
      <c r="M1803" s="41"/>
      <c r="N1803" s="41"/>
      <c r="O1803" s="41"/>
      <c r="P1803" s="840" t="s">
        <v>4428</v>
      </c>
      <c r="Q1803" s="331" t="s">
        <v>2665</v>
      </c>
      <c r="R1803" s="42" t="s">
        <v>68</v>
      </c>
      <c r="S1803" s="41">
        <v>1</v>
      </c>
      <c r="T1803" s="41"/>
      <c r="U1803" s="41"/>
      <c r="V1803" s="41"/>
      <c r="W1803" s="187"/>
      <c r="X1803" s="180">
        <v>1</v>
      </c>
      <c r="Y1803" s="179"/>
      <c r="Z1803" s="181"/>
      <c r="AA1803" s="181"/>
      <c r="AB1803" s="137">
        <f t="shared" si="346"/>
        <v>0</v>
      </c>
      <c r="AC1803" s="137">
        <f t="shared" si="347"/>
        <v>0</v>
      </c>
      <c r="AD1803" s="137">
        <f t="shared" si="348"/>
        <v>0</v>
      </c>
      <c r="AE1803" s="137">
        <f t="shared" si="349"/>
        <v>0</v>
      </c>
      <c r="AF1803" s="137">
        <f t="shared" si="350"/>
        <v>0</v>
      </c>
      <c r="AG1803" s="137">
        <f t="shared" si="351"/>
        <v>0</v>
      </c>
      <c r="AH1803" s="137">
        <f t="shared" si="352"/>
        <v>0</v>
      </c>
      <c r="AI1803" s="137">
        <f t="shared" si="353"/>
        <v>0</v>
      </c>
      <c r="AJ1803" s="137">
        <f t="shared" si="354"/>
        <v>0</v>
      </c>
      <c r="AK1803" s="137">
        <f t="shared" si="355"/>
        <v>1</v>
      </c>
      <c r="AL1803" s="181"/>
      <c r="AM1803" s="133">
        <f t="shared" si="356"/>
        <v>1</v>
      </c>
      <c r="AO1803" s="133">
        <f t="shared" si="357"/>
        <v>0</v>
      </c>
    </row>
    <row r="1804" spans="1:41" s="140" customFormat="1" ht="25.5">
      <c r="A1804" s="594">
        <v>1796</v>
      </c>
      <c r="B1804" s="219" t="s">
        <v>4429</v>
      </c>
      <c r="C1804" s="247" t="s">
        <v>4430</v>
      </c>
      <c r="D1804" s="247" t="s">
        <v>4431</v>
      </c>
      <c r="E1804" s="331">
        <v>2006</v>
      </c>
      <c r="F1804" s="331" t="s">
        <v>857</v>
      </c>
      <c r="G1804" s="41"/>
      <c r="H1804" s="41"/>
      <c r="I1804" s="41"/>
      <c r="J1804" s="41"/>
      <c r="K1804" s="41"/>
      <c r="L1804" s="41"/>
      <c r="M1804" s="41"/>
      <c r="N1804" s="41"/>
      <c r="O1804" s="41"/>
      <c r="P1804" s="840" t="s">
        <v>4428</v>
      </c>
      <c r="Q1804" s="331" t="s">
        <v>2665</v>
      </c>
      <c r="R1804" s="42" t="s">
        <v>68</v>
      </c>
      <c r="S1804" s="41">
        <v>1</v>
      </c>
      <c r="T1804" s="41"/>
      <c r="U1804" s="41"/>
      <c r="V1804" s="41"/>
      <c r="W1804" s="187"/>
      <c r="X1804" s="180">
        <v>1</v>
      </c>
      <c r="Y1804" s="179"/>
      <c r="Z1804" s="181"/>
      <c r="AA1804" s="181"/>
      <c r="AB1804" s="137">
        <f t="shared" si="346"/>
        <v>0</v>
      </c>
      <c r="AC1804" s="137">
        <f t="shared" si="347"/>
        <v>0</v>
      </c>
      <c r="AD1804" s="137">
        <f t="shared" si="348"/>
        <v>0</v>
      </c>
      <c r="AE1804" s="137">
        <f t="shared" si="349"/>
        <v>0</v>
      </c>
      <c r="AF1804" s="137">
        <f t="shared" si="350"/>
        <v>0</v>
      </c>
      <c r="AG1804" s="137">
        <f t="shared" si="351"/>
        <v>0</v>
      </c>
      <c r="AH1804" s="137">
        <f t="shared" si="352"/>
        <v>0</v>
      </c>
      <c r="AI1804" s="137">
        <f t="shared" si="353"/>
        <v>0</v>
      </c>
      <c r="AJ1804" s="137">
        <f t="shared" si="354"/>
        <v>0</v>
      </c>
      <c r="AK1804" s="137">
        <f t="shared" si="355"/>
        <v>1</v>
      </c>
      <c r="AL1804" s="181"/>
      <c r="AM1804" s="133">
        <f t="shared" si="356"/>
        <v>1</v>
      </c>
      <c r="AO1804" s="133">
        <f t="shared" si="357"/>
        <v>0</v>
      </c>
    </row>
    <row r="1805" spans="1:41" s="140" customFormat="1" ht="89.25">
      <c r="A1805" s="594">
        <v>1797</v>
      </c>
      <c r="B1805" s="219" t="s">
        <v>4432</v>
      </c>
      <c r="C1805" s="247" t="s">
        <v>4433</v>
      </c>
      <c r="D1805" s="247" t="s">
        <v>4434</v>
      </c>
      <c r="E1805" s="331">
        <v>2010</v>
      </c>
      <c r="F1805" s="331" t="s">
        <v>4435</v>
      </c>
      <c r="G1805" s="41"/>
      <c r="H1805" s="41"/>
      <c r="I1805" s="41"/>
      <c r="J1805" s="41"/>
      <c r="K1805" s="41"/>
      <c r="L1805" s="41"/>
      <c r="M1805" s="41"/>
      <c r="N1805" s="41"/>
      <c r="O1805" s="41"/>
      <c r="P1805" s="840" t="s">
        <v>4436</v>
      </c>
      <c r="Q1805" s="331" t="s">
        <v>2665</v>
      </c>
      <c r="R1805" s="42" t="s">
        <v>68</v>
      </c>
      <c r="S1805" s="41">
        <v>1</v>
      </c>
      <c r="T1805" s="41"/>
      <c r="U1805" s="41"/>
      <c r="V1805" s="41"/>
      <c r="W1805" s="187"/>
      <c r="X1805" s="180">
        <v>1</v>
      </c>
      <c r="Y1805" s="179"/>
      <c r="Z1805" s="181"/>
      <c r="AA1805" s="181"/>
      <c r="AB1805" s="137">
        <f t="shared" si="346"/>
        <v>0</v>
      </c>
      <c r="AC1805" s="137">
        <f t="shared" si="347"/>
        <v>0</v>
      </c>
      <c r="AD1805" s="137">
        <f t="shared" si="348"/>
        <v>0</v>
      </c>
      <c r="AE1805" s="137">
        <f t="shared" si="349"/>
        <v>0</v>
      </c>
      <c r="AF1805" s="137">
        <f t="shared" si="350"/>
        <v>0</v>
      </c>
      <c r="AG1805" s="137">
        <f t="shared" si="351"/>
        <v>0</v>
      </c>
      <c r="AH1805" s="137">
        <f t="shared" si="352"/>
        <v>0</v>
      </c>
      <c r="AI1805" s="137">
        <f t="shared" si="353"/>
        <v>0</v>
      </c>
      <c r="AJ1805" s="137">
        <f t="shared" si="354"/>
        <v>0</v>
      </c>
      <c r="AK1805" s="137">
        <f t="shared" si="355"/>
        <v>1</v>
      </c>
      <c r="AL1805" s="181"/>
      <c r="AM1805" s="133">
        <f t="shared" si="356"/>
        <v>1</v>
      </c>
      <c r="AO1805" s="133">
        <f t="shared" si="357"/>
        <v>0</v>
      </c>
    </row>
    <row r="1806" spans="1:41" s="140" customFormat="1" ht="25.5">
      <c r="A1806" s="594">
        <v>1798</v>
      </c>
      <c r="B1806" s="219" t="s">
        <v>4437</v>
      </c>
      <c r="C1806" s="247" t="s">
        <v>4438</v>
      </c>
      <c r="D1806" s="247" t="s">
        <v>4439</v>
      </c>
      <c r="E1806" s="331">
        <v>2007</v>
      </c>
      <c r="F1806" s="331" t="s">
        <v>4440</v>
      </c>
      <c r="G1806" s="41"/>
      <c r="H1806" s="41"/>
      <c r="I1806" s="41"/>
      <c r="J1806" s="41"/>
      <c r="K1806" s="41"/>
      <c r="L1806" s="41"/>
      <c r="M1806" s="41"/>
      <c r="N1806" s="41"/>
      <c r="O1806" s="41"/>
      <c r="P1806" s="840" t="s">
        <v>4441</v>
      </c>
      <c r="Q1806" s="331" t="s">
        <v>2665</v>
      </c>
      <c r="R1806" s="42" t="s">
        <v>68</v>
      </c>
      <c r="S1806" s="41">
        <v>1</v>
      </c>
      <c r="T1806" s="41"/>
      <c r="U1806" s="41"/>
      <c r="V1806" s="41"/>
      <c r="W1806" s="187"/>
      <c r="X1806" s="180">
        <v>1</v>
      </c>
      <c r="Y1806" s="179"/>
      <c r="Z1806" s="181"/>
      <c r="AA1806" s="181"/>
      <c r="AB1806" s="137">
        <f t="shared" si="346"/>
        <v>0</v>
      </c>
      <c r="AC1806" s="137">
        <f t="shared" si="347"/>
        <v>0</v>
      </c>
      <c r="AD1806" s="137">
        <f t="shared" si="348"/>
        <v>0</v>
      </c>
      <c r="AE1806" s="137">
        <f t="shared" si="349"/>
        <v>0</v>
      </c>
      <c r="AF1806" s="137">
        <f t="shared" si="350"/>
        <v>0</v>
      </c>
      <c r="AG1806" s="137">
        <f t="shared" si="351"/>
        <v>0</v>
      </c>
      <c r="AH1806" s="137">
        <f t="shared" si="352"/>
        <v>0</v>
      </c>
      <c r="AI1806" s="137">
        <f t="shared" si="353"/>
        <v>0</v>
      </c>
      <c r="AJ1806" s="137">
        <f t="shared" si="354"/>
        <v>0</v>
      </c>
      <c r="AK1806" s="137">
        <f t="shared" si="355"/>
        <v>1</v>
      </c>
      <c r="AL1806" s="181"/>
      <c r="AM1806" s="133">
        <f t="shared" si="356"/>
        <v>1</v>
      </c>
      <c r="AO1806" s="133">
        <f t="shared" si="357"/>
        <v>0</v>
      </c>
    </row>
    <row r="1807" spans="1:41" s="140" customFormat="1" ht="63.75">
      <c r="A1807" s="594">
        <v>1799</v>
      </c>
      <c r="B1807" s="219" t="s">
        <v>4442</v>
      </c>
      <c r="C1807" s="247" t="s">
        <v>4430</v>
      </c>
      <c r="D1807" s="247" t="s">
        <v>4443</v>
      </c>
      <c r="E1807" s="331">
        <v>2009</v>
      </c>
      <c r="F1807" s="331" t="s">
        <v>55</v>
      </c>
      <c r="G1807" s="41"/>
      <c r="H1807" s="41"/>
      <c r="I1807" s="41"/>
      <c r="J1807" s="41"/>
      <c r="K1807" s="41"/>
      <c r="L1807" s="41"/>
      <c r="M1807" s="41"/>
      <c r="N1807" s="41"/>
      <c r="O1807" s="41"/>
      <c r="P1807" s="840" t="s">
        <v>4444</v>
      </c>
      <c r="Q1807" s="331" t="s">
        <v>2665</v>
      </c>
      <c r="R1807" s="42" t="s">
        <v>68</v>
      </c>
      <c r="S1807" s="41">
        <v>1</v>
      </c>
      <c r="T1807" s="41"/>
      <c r="U1807" s="41"/>
      <c r="V1807" s="41"/>
      <c r="W1807" s="187"/>
      <c r="X1807" s="180">
        <v>1</v>
      </c>
      <c r="Y1807" s="179"/>
      <c r="Z1807" s="181"/>
      <c r="AA1807" s="181"/>
      <c r="AB1807" s="137">
        <f t="shared" si="346"/>
        <v>0</v>
      </c>
      <c r="AC1807" s="137">
        <f t="shared" si="347"/>
        <v>0</v>
      </c>
      <c r="AD1807" s="137">
        <f t="shared" si="348"/>
        <v>0</v>
      </c>
      <c r="AE1807" s="137">
        <f t="shared" si="349"/>
        <v>0</v>
      </c>
      <c r="AF1807" s="137">
        <f t="shared" si="350"/>
        <v>0</v>
      </c>
      <c r="AG1807" s="137">
        <f t="shared" si="351"/>
        <v>0</v>
      </c>
      <c r="AH1807" s="137">
        <f t="shared" si="352"/>
        <v>0</v>
      </c>
      <c r="AI1807" s="137">
        <f t="shared" si="353"/>
        <v>0</v>
      </c>
      <c r="AJ1807" s="137">
        <f t="shared" si="354"/>
        <v>0</v>
      </c>
      <c r="AK1807" s="137">
        <f t="shared" si="355"/>
        <v>1</v>
      </c>
      <c r="AL1807" s="181"/>
      <c r="AM1807" s="133">
        <f t="shared" si="356"/>
        <v>1</v>
      </c>
      <c r="AO1807" s="133">
        <f t="shared" si="357"/>
        <v>0</v>
      </c>
    </row>
    <row r="1808" spans="1:41" s="140" customFormat="1" ht="25.5">
      <c r="A1808" s="594">
        <v>1800</v>
      </c>
      <c r="B1808" s="219" t="s">
        <v>4445</v>
      </c>
      <c r="C1808" s="247" t="s">
        <v>4446</v>
      </c>
      <c r="D1808" s="247" t="s">
        <v>4447</v>
      </c>
      <c r="E1808" s="209" t="s">
        <v>4448</v>
      </c>
      <c r="F1808" s="209" t="s">
        <v>4448</v>
      </c>
      <c r="G1808" s="41" t="s">
        <v>37</v>
      </c>
      <c r="H1808" s="41"/>
      <c r="I1808" s="41"/>
      <c r="J1808" s="41"/>
      <c r="K1808" s="41"/>
      <c r="L1808" s="41"/>
      <c r="M1808" s="41"/>
      <c r="N1808" s="41"/>
      <c r="O1808" s="41"/>
      <c r="P1808" s="840"/>
      <c r="Q1808" s="331" t="s">
        <v>2665</v>
      </c>
      <c r="R1808" s="42" t="s">
        <v>68</v>
      </c>
      <c r="S1808" s="41"/>
      <c r="T1808" s="41"/>
      <c r="U1808" s="41">
        <v>1</v>
      </c>
      <c r="V1808" s="41"/>
      <c r="W1808" s="187"/>
      <c r="X1808" s="180"/>
      <c r="Y1808" s="179"/>
      <c r="Z1808" s="181"/>
      <c r="AA1808" s="181"/>
      <c r="AB1808" s="137">
        <f t="shared" si="346"/>
        <v>1</v>
      </c>
      <c r="AC1808" s="137">
        <f t="shared" si="347"/>
        <v>0</v>
      </c>
      <c r="AD1808" s="137">
        <f t="shared" si="348"/>
        <v>0</v>
      </c>
      <c r="AE1808" s="137">
        <f t="shared" si="349"/>
        <v>0</v>
      </c>
      <c r="AF1808" s="137">
        <f t="shared" si="350"/>
        <v>0</v>
      </c>
      <c r="AG1808" s="137">
        <f t="shared" si="351"/>
        <v>0</v>
      </c>
      <c r="AH1808" s="137">
        <f t="shared" si="352"/>
        <v>0</v>
      </c>
      <c r="AI1808" s="137">
        <f t="shared" si="353"/>
        <v>0</v>
      </c>
      <c r="AJ1808" s="137">
        <f t="shared" si="354"/>
        <v>0</v>
      </c>
      <c r="AK1808" s="137">
        <f t="shared" si="355"/>
        <v>0</v>
      </c>
      <c r="AL1808" s="181"/>
      <c r="AM1808" s="133">
        <f t="shared" si="356"/>
        <v>0</v>
      </c>
      <c r="AO1808" s="133">
        <f t="shared" si="357"/>
        <v>0</v>
      </c>
    </row>
    <row r="1809" spans="1:41" s="140" customFormat="1" ht="25.5">
      <c r="A1809" s="594">
        <v>1801</v>
      </c>
      <c r="B1809" s="219" t="s">
        <v>4449</v>
      </c>
      <c r="C1809" s="247" t="s">
        <v>4450</v>
      </c>
      <c r="D1809" s="247" t="s">
        <v>4447</v>
      </c>
      <c r="E1809" s="209" t="s">
        <v>4448</v>
      </c>
      <c r="F1809" s="209" t="s">
        <v>4448</v>
      </c>
      <c r="G1809" s="41" t="s">
        <v>37</v>
      </c>
      <c r="H1809" s="41"/>
      <c r="I1809" s="41"/>
      <c r="J1809" s="41"/>
      <c r="K1809" s="41"/>
      <c r="L1809" s="41" t="s">
        <v>37</v>
      </c>
      <c r="M1809" s="41"/>
      <c r="N1809" s="41"/>
      <c r="O1809" s="41"/>
      <c r="P1809" s="840"/>
      <c r="Q1809" s="331" t="s">
        <v>2665</v>
      </c>
      <c r="R1809" s="42" t="s">
        <v>68</v>
      </c>
      <c r="S1809" s="41"/>
      <c r="T1809" s="41"/>
      <c r="U1809" s="41">
        <v>1</v>
      </c>
      <c r="V1809" s="41"/>
      <c r="W1809" s="187"/>
      <c r="X1809" s="180"/>
      <c r="Y1809" s="179"/>
      <c r="Z1809" s="181"/>
      <c r="AA1809" s="181"/>
      <c r="AB1809" s="137">
        <f t="shared" si="346"/>
        <v>1</v>
      </c>
      <c r="AC1809" s="137">
        <f t="shared" si="347"/>
        <v>0</v>
      </c>
      <c r="AD1809" s="137">
        <f t="shared" si="348"/>
        <v>0</v>
      </c>
      <c r="AE1809" s="137">
        <f t="shared" si="349"/>
        <v>0</v>
      </c>
      <c r="AF1809" s="137">
        <f t="shared" si="350"/>
        <v>0</v>
      </c>
      <c r="AG1809" s="137">
        <f t="shared" si="351"/>
        <v>1</v>
      </c>
      <c r="AH1809" s="137">
        <f t="shared" si="352"/>
        <v>0</v>
      </c>
      <c r="AI1809" s="137">
        <f t="shared" si="353"/>
        <v>0</v>
      </c>
      <c r="AJ1809" s="137">
        <f t="shared" si="354"/>
        <v>0</v>
      </c>
      <c r="AK1809" s="137">
        <f t="shared" si="355"/>
        <v>0</v>
      </c>
      <c r="AL1809" s="181"/>
      <c r="AM1809" s="133">
        <f t="shared" si="356"/>
        <v>0</v>
      </c>
      <c r="AO1809" s="133">
        <f t="shared" si="357"/>
        <v>0</v>
      </c>
    </row>
    <row r="1810" spans="1:41" s="140" customFormat="1" ht="25.5">
      <c r="A1810" s="594">
        <v>1802</v>
      </c>
      <c r="B1810" s="219" t="s">
        <v>4451</v>
      </c>
      <c r="C1810" s="247" t="s">
        <v>4452</v>
      </c>
      <c r="D1810" s="247" t="s">
        <v>79</v>
      </c>
      <c r="E1810" s="209" t="s">
        <v>4448</v>
      </c>
      <c r="F1810" s="209" t="s">
        <v>4448</v>
      </c>
      <c r="G1810" s="41" t="s">
        <v>37</v>
      </c>
      <c r="H1810" s="41"/>
      <c r="I1810" s="41"/>
      <c r="J1810" s="41"/>
      <c r="K1810" s="41"/>
      <c r="L1810" s="41"/>
      <c r="M1810" s="41"/>
      <c r="N1810" s="41"/>
      <c r="O1810" s="41"/>
      <c r="P1810" s="840"/>
      <c r="Q1810" s="331" t="s">
        <v>2665</v>
      </c>
      <c r="R1810" s="42" t="s">
        <v>68</v>
      </c>
      <c r="S1810" s="41"/>
      <c r="T1810" s="41"/>
      <c r="U1810" s="41">
        <v>1</v>
      </c>
      <c r="V1810" s="41"/>
      <c r="W1810" s="187"/>
      <c r="X1810" s="180"/>
      <c r="Y1810" s="179"/>
      <c r="Z1810" s="181"/>
      <c r="AA1810" s="181"/>
      <c r="AB1810" s="137">
        <f t="shared" si="346"/>
        <v>1</v>
      </c>
      <c r="AC1810" s="137">
        <f t="shared" si="347"/>
        <v>0</v>
      </c>
      <c r="AD1810" s="137">
        <f t="shared" si="348"/>
        <v>0</v>
      </c>
      <c r="AE1810" s="137">
        <f t="shared" si="349"/>
        <v>0</v>
      </c>
      <c r="AF1810" s="137">
        <f t="shared" si="350"/>
        <v>0</v>
      </c>
      <c r="AG1810" s="137">
        <f t="shared" si="351"/>
        <v>0</v>
      </c>
      <c r="AH1810" s="137">
        <f t="shared" si="352"/>
        <v>0</v>
      </c>
      <c r="AI1810" s="137">
        <f t="shared" si="353"/>
        <v>0</v>
      </c>
      <c r="AJ1810" s="137">
        <f t="shared" si="354"/>
        <v>0</v>
      </c>
      <c r="AK1810" s="137">
        <f t="shared" si="355"/>
        <v>0</v>
      </c>
      <c r="AL1810" s="181"/>
      <c r="AM1810" s="133">
        <f t="shared" si="356"/>
        <v>0</v>
      </c>
      <c r="AO1810" s="133">
        <f t="shared" si="357"/>
        <v>0</v>
      </c>
    </row>
    <row r="1811" spans="1:41" s="140" customFormat="1" ht="51">
      <c r="A1811" s="594">
        <v>1803</v>
      </c>
      <c r="B1811" s="219" t="s">
        <v>4453</v>
      </c>
      <c r="C1811" s="247" t="s">
        <v>4454</v>
      </c>
      <c r="D1811" s="247" t="s">
        <v>4455</v>
      </c>
      <c r="E1811" s="331">
        <v>2019</v>
      </c>
      <c r="F1811" s="209" t="s">
        <v>4448</v>
      </c>
      <c r="G1811" s="41" t="s">
        <v>37</v>
      </c>
      <c r="H1811" s="41"/>
      <c r="I1811" s="41"/>
      <c r="J1811" s="41"/>
      <c r="K1811" s="41"/>
      <c r="L1811" s="41"/>
      <c r="M1811" s="41"/>
      <c r="N1811" s="41"/>
      <c r="O1811" s="41"/>
      <c r="P1811" s="840" t="s">
        <v>4456</v>
      </c>
      <c r="Q1811" s="331" t="s">
        <v>2665</v>
      </c>
      <c r="R1811" s="42" t="s">
        <v>68</v>
      </c>
      <c r="S1811" s="41"/>
      <c r="T1811" s="41">
        <v>1</v>
      </c>
      <c r="U1811" s="41"/>
      <c r="V1811" s="41"/>
      <c r="W1811" s="187"/>
      <c r="X1811" s="180"/>
      <c r="Y1811" s="179"/>
      <c r="Z1811" s="181"/>
      <c r="AA1811" s="181"/>
      <c r="AB1811" s="137">
        <f t="shared" si="346"/>
        <v>1</v>
      </c>
      <c r="AC1811" s="137">
        <f t="shared" si="347"/>
        <v>0</v>
      </c>
      <c r="AD1811" s="137">
        <f t="shared" si="348"/>
        <v>0</v>
      </c>
      <c r="AE1811" s="137">
        <f t="shared" si="349"/>
        <v>0</v>
      </c>
      <c r="AF1811" s="137">
        <f t="shared" si="350"/>
        <v>0</v>
      </c>
      <c r="AG1811" s="137">
        <f t="shared" si="351"/>
        <v>0</v>
      </c>
      <c r="AH1811" s="137">
        <f t="shared" si="352"/>
        <v>0</v>
      </c>
      <c r="AI1811" s="137">
        <f t="shared" si="353"/>
        <v>0</v>
      </c>
      <c r="AJ1811" s="137">
        <f t="shared" si="354"/>
        <v>0</v>
      </c>
      <c r="AK1811" s="137">
        <f t="shared" si="355"/>
        <v>1</v>
      </c>
      <c r="AL1811" s="181"/>
      <c r="AM1811" s="133">
        <f t="shared" si="356"/>
        <v>0</v>
      </c>
      <c r="AO1811" s="133">
        <f t="shared" si="357"/>
        <v>1</v>
      </c>
    </row>
    <row r="1812" spans="1:41" s="140" customFormat="1" ht="38.25">
      <c r="A1812" s="594">
        <v>1804</v>
      </c>
      <c r="B1812" s="219" t="s">
        <v>4457</v>
      </c>
      <c r="C1812" s="247" t="s">
        <v>4458</v>
      </c>
      <c r="D1812" s="247" t="s">
        <v>4459</v>
      </c>
      <c r="E1812" s="331">
        <v>2019</v>
      </c>
      <c r="F1812" s="209" t="s">
        <v>4448</v>
      </c>
      <c r="G1812" s="41" t="s">
        <v>37</v>
      </c>
      <c r="H1812" s="41"/>
      <c r="I1812" s="41"/>
      <c r="J1812" s="41"/>
      <c r="K1812" s="41"/>
      <c r="L1812" s="41"/>
      <c r="M1812" s="41"/>
      <c r="N1812" s="41"/>
      <c r="O1812" s="41"/>
      <c r="P1812" s="840"/>
      <c r="Q1812" s="331" t="s">
        <v>2665</v>
      </c>
      <c r="R1812" s="42" t="s">
        <v>67</v>
      </c>
      <c r="S1812" s="41"/>
      <c r="T1812" s="41">
        <v>1</v>
      </c>
      <c r="U1812" s="41"/>
      <c r="V1812" s="41"/>
      <c r="W1812" s="187"/>
      <c r="X1812" s="180"/>
      <c r="Y1812" s="179"/>
      <c r="Z1812" s="181"/>
      <c r="AA1812" s="181"/>
      <c r="AB1812" s="137">
        <f t="shared" si="346"/>
        <v>1</v>
      </c>
      <c r="AC1812" s="137">
        <f t="shared" si="347"/>
        <v>0</v>
      </c>
      <c r="AD1812" s="137">
        <f t="shared" si="348"/>
        <v>0</v>
      </c>
      <c r="AE1812" s="137">
        <f t="shared" si="349"/>
        <v>0</v>
      </c>
      <c r="AF1812" s="137">
        <f t="shared" si="350"/>
        <v>0</v>
      </c>
      <c r="AG1812" s="137">
        <f t="shared" si="351"/>
        <v>0</v>
      </c>
      <c r="AH1812" s="137">
        <f t="shared" si="352"/>
        <v>0</v>
      </c>
      <c r="AI1812" s="137">
        <f t="shared" si="353"/>
        <v>0</v>
      </c>
      <c r="AJ1812" s="137">
        <f t="shared" si="354"/>
        <v>0</v>
      </c>
      <c r="AK1812" s="137">
        <f t="shared" si="355"/>
        <v>0</v>
      </c>
      <c r="AL1812" s="181"/>
      <c r="AM1812" s="133">
        <f t="shared" si="356"/>
        <v>0</v>
      </c>
      <c r="AO1812" s="133">
        <f t="shared" si="357"/>
        <v>0</v>
      </c>
    </row>
    <row r="1813" spans="1:41" s="140" customFormat="1" ht="38.25">
      <c r="A1813" s="594">
        <v>1805</v>
      </c>
      <c r="B1813" s="219" t="s">
        <v>4460</v>
      </c>
      <c r="C1813" s="247" t="s">
        <v>4461</v>
      </c>
      <c r="D1813" s="247" t="s">
        <v>4462</v>
      </c>
      <c r="E1813" s="331">
        <v>2019</v>
      </c>
      <c r="F1813" s="209" t="s">
        <v>4448</v>
      </c>
      <c r="G1813" s="41" t="s">
        <v>37</v>
      </c>
      <c r="H1813" s="41"/>
      <c r="I1813" s="41"/>
      <c r="J1813" s="41"/>
      <c r="K1813" s="41"/>
      <c r="L1813" s="41"/>
      <c r="M1813" s="41"/>
      <c r="N1813" s="41"/>
      <c r="O1813" s="41"/>
      <c r="P1813" s="840"/>
      <c r="Q1813" s="331" t="s">
        <v>2665</v>
      </c>
      <c r="R1813" s="42" t="s">
        <v>67</v>
      </c>
      <c r="S1813" s="41"/>
      <c r="T1813" s="41">
        <v>1</v>
      </c>
      <c r="U1813" s="41"/>
      <c r="V1813" s="41"/>
      <c r="W1813" s="187"/>
      <c r="X1813" s="180"/>
      <c r="Y1813" s="179"/>
      <c r="Z1813" s="181"/>
      <c r="AA1813" s="181"/>
      <c r="AB1813" s="137">
        <f t="shared" si="346"/>
        <v>1</v>
      </c>
      <c r="AC1813" s="137">
        <f t="shared" si="347"/>
        <v>0</v>
      </c>
      <c r="AD1813" s="137">
        <f t="shared" si="348"/>
        <v>0</v>
      </c>
      <c r="AE1813" s="137">
        <f t="shared" si="349"/>
        <v>0</v>
      </c>
      <c r="AF1813" s="137">
        <f t="shared" si="350"/>
        <v>0</v>
      </c>
      <c r="AG1813" s="137">
        <f t="shared" si="351"/>
        <v>0</v>
      </c>
      <c r="AH1813" s="137">
        <f t="shared" si="352"/>
        <v>0</v>
      </c>
      <c r="AI1813" s="137">
        <f t="shared" si="353"/>
        <v>0</v>
      </c>
      <c r="AJ1813" s="137">
        <f t="shared" si="354"/>
        <v>0</v>
      </c>
      <c r="AK1813" s="137">
        <f t="shared" si="355"/>
        <v>0</v>
      </c>
      <c r="AL1813" s="181"/>
      <c r="AM1813" s="133">
        <f t="shared" si="356"/>
        <v>0</v>
      </c>
      <c r="AO1813" s="133">
        <f t="shared" si="357"/>
        <v>0</v>
      </c>
    </row>
    <row r="1814" spans="1:41" s="140" customFormat="1" ht="76.5">
      <c r="A1814" s="594">
        <v>1806</v>
      </c>
      <c r="B1814" s="222" t="s">
        <v>4463</v>
      </c>
      <c r="C1814" s="247" t="s">
        <v>4464</v>
      </c>
      <c r="D1814" s="247" t="s">
        <v>4465</v>
      </c>
      <c r="E1814" s="209" t="s">
        <v>4448</v>
      </c>
      <c r="F1814" s="209" t="s">
        <v>4448</v>
      </c>
      <c r="G1814" s="41"/>
      <c r="H1814" s="41"/>
      <c r="I1814" s="41"/>
      <c r="J1814" s="41"/>
      <c r="K1814" s="41" t="s">
        <v>37</v>
      </c>
      <c r="L1814" s="41"/>
      <c r="M1814" s="41"/>
      <c r="N1814" s="41"/>
      <c r="O1814" s="41"/>
      <c r="P1814" s="840" t="s">
        <v>4466</v>
      </c>
      <c r="Q1814" s="331" t="s">
        <v>2665</v>
      </c>
      <c r="R1814" s="42" t="s">
        <v>68</v>
      </c>
      <c r="S1814" s="41"/>
      <c r="T1814" s="41"/>
      <c r="U1814" s="41">
        <v>1</v>
      </c>
      <c r="V1814" s="41"/>
      <c r="W1814" s="187"/>
      <c r="X1814" s="180"/>
      <c r="Y1814" s="179"/>
      <c r="Z1814" s="181"/>
      <c r="AA1814" s="181"/>
      <c r="AB1814" s="137">
        <f t="shared" si="346"/>
        <v>0</v>
      </c>
      <c r="AC1814" s="137">
        <f t="shared" si="347"/>
        <v>0</v>
      </c>
      <c r="AD1814" s="137">
        <f t="shared" si="348"/>
        <v>0</v>
      </c>
      <c r="AE1814" s="137">
        <f t="shared" si="349"/>
        <v>0</v>
      </c>
      <c r="AF1814" s="137">
        <f t="shared" si="350"/>
        <v>1</v>
      </c>
      <c r="AG1814" s="137">
        <f t="shared" si="351"/>
        <v>0</v>
      </c>
      <c r="AH1814" s="137">
        <f t="shared" si="352"/>
        <v>0</v>
      </c>
      <c r="AI1814" s="137">
        <f t="shared" si="353"/>
        <v>0</v>
      </c>
      <c r="AJ1814" s="137">
        <f t="shared" si="354"/>
        <v>0</v>
      </c>
      <c r="AK1814" s="137">
        <f t="shared" si="355"/>
        <v>1</v>
      </c>
      <c r="AL1814" s="181"/>
      <c r="AM1814" s="133">
        <f t="shared" si="356"/>
        <v>0</v>
      </c>
      <c r="AO1814" s="133">
        <f t="shared" si="357"/>
        <v>1</v>
      </c>
    </row>
    <row r="1815" spans="1:41" s="140" customFormat="1" ht="25.5">
      <c r="A1815" s="594">
        <v>1807</v>
      </c>
      <c r="B1815" s="222" t="s">
        <v>4467</v>
      </c>
      <c r="C1815" s="247" t="s">
        <v>4464</v>
      </c>
      <c r="D1815" s="247" t="s">
        <v>4468</v>
      </c>
      <c r="E1815" s="209" t="s">
        <v>4448</v>
      </c>
      <c r="F1815" s="209" t="s">
        <v>4448</v>
      </c>
      <c r="G1815" s="41"/>
      <c r="H1815" s="41"/>
      <c r="I1815" s="41"/>
      <c r="J1815" s="41"/>
      <c r="K1815" s="41" t="s">
        <v>37</v>
      </c>
      <c r="L1815" s="41"/>
      <c r="M1815" s="41"/>
      <c r="N1815" s="41"/>
      <c r="O1815" s="41"/>
      <c r="P1815" s="840" t="s">
        <v>4466</v>
      </c>
      <c r="Q1815" s="331" t="s">
        <v>2665</v>
      </c>
      <c r="R1815" s="42" t="s">
        <v>67</v>
      </c>
      <c r="S1815" s="41"/>
      <c r="T1815" s="41"/>
      <c r="U1815" s="41">
        <v>1</v>
      </c>
      <c r="V1815" s="41"/>
      <c r="W1815" s="187"/>
      <c r="X1815" s="180"/>
      <c r="Y1815" s="179"/>
      <c r="Z1815" s="181"/>
      <c r="AA1815" s="181"/>
      <c r="AB1815" s="137">
        <f t="shared" si="346"/>
        <v>0</v>
      </c>
      <c r="AC1815" s="137">
        <f t="shared" si="347"/>
        <v>0</v>
      </c>
      <c r="AD1815" s="137">
        <f t="shared" si="348"/>
        <v>0</v>
      </c>
      <c r="AE1815" s="137">
        <f t="shared" si="349"/>
        <v>0</v>
      </c>
      <c r="AF1815" s="137">
        <f t="shared" si="350"/>
        <v>1</v>
      </c>
      <c r="AG1815" s="137">
        <f t="shared" si="351"/>
        <v>0</v>
      </c>
      <c r="AH1815" s="137">
        <f t="shared" si="352"/>
        <v>0</v>
      </c>
      <c r="AI1815" s="137">
        <f t="shared" si="353"/>
        <v>0</v>
      </c>
      <c r="AJ1815" s="137">
        <f t="shared" si="354"/>
        <v>0</v>
      </c>
      <c r="AK1815" s="137">
        <f t="shared" si="355"/>
        <v>1</v>
      </c>
      <c r="AL1815" s="181"/>
      <c r="AM1815" s="133">
        <f t="shared" si="356"/>
        <v>0</v>
      </c>
      <c r="AO1815" s="133">
        <f t="shared" si="357"/>
        <v>1</v>
      </c>
    </row>
    <row r="1816" spans="1:41" s="140" customFormat="1" ht="63.75">
      <c r="A1816" s="594">
        <v>1808</v>
      </c>
      <c r="B1816" s="222" t="s">
        <v>4469</v>
      </c>
      <c r="C1816" s="247" t="s">
        <v>4470</v>
      </c>
      <c r="D1816" s="247" t="s">
        <v>4471</v>
      </c>
      <c r="E1816" s="209" t="s">
        <v>4448</v>
      </c>
      <c r="F1816" s="209" t="s">
        <v>4448</v>
      </c>
      <c r="G1816" s="41"/>
      <c r="H1816" s="41"/>
      <c r="I1816" s="41"/>
      <c r="J1816" s="41"/>
      <c r="K1816" s="41" t="s">
        <v>37</v>
      </c>
      <c r="L1816" s="41"/>
      <c r="M1816" s="41"/>
      <c r="N1816" s="41"/>
      <c r="O1816" s="41"/>
      <c r="P1816" s="840" t="s">
        <v>4466</v>
      </c>
      <c r="Q1816" s="331" t="s">
        <v>2665</v>
      </c>
      <c r="R1816" s="42" t="s">
        <v>67</v>
      </c>
      <c r="S1816" s="41"/>
      <c r="T1816" s="41"/>
      <c r="U1816" s="41">
        <v>1</v>
      </c>
      <c r="V1816" s="41"/>
      <c r="W1816" s="187"/>
      <c r="X1816" s="180"/>
      <c r="Y1816" s="179"/>
      <c r="Z1816" s="181"/>
      <c r="AA1816" s="181"/>
      <c r="AB1816" s="137">
        <f t="shared" si="346"/>
        <v>0</v>
      </c>
      <c r="AC1816" s="137">
        <f t="shared" si="347"/>
        <v>0</v>
      </c>
      <c r="AD1816" s="137">
        <f t="shared" si="348"/>
        <v>0</v>
      </c>
      <c r="AE1816" s="137">
        <f t="shared" si="349"/>
        <v>0</v>
      </c>
      <c r="AF1816" s="137">
        <f t="shared" si="350"/>
        <v>1</v>
      </c>
      <c r="AG1816" s="137">
        <f t="shared" si="351"/>
        <v>0</v>
      </c>
      <c r="AH1816" s="137">
        <f t="shared" si="352"/>
        <v>0</v>
      </c>
      <c r="AI1816" s="137">
        <f t="shared" si="353"/>
        <v>0</v>
      </c>
      <c r="AJ1816" s="137">
        <f t="shared" si="354"/>
        <v>0</v>
      </c>
      <c r="AK1816" s="137">
        <f t="shared" si="355"/>
        <v>1</v>
      </c>
      <c r="AL1816" s="181"/>
      <c r="AM1816" s="133">
        <f t="shared" si="356"/>
        <v>0</v>
      </c>
      <c r="AO1816" s="133">
        <f t="shared" si="357"/>
        <v>1</v>
      </c>
    </row>
    <row r="1817" spans="1:41" s="140" customFormat="1" ht="51">
      <c r="A1817" s="594">
        <v>1809</v>
      </c>
      <c r="B1817" s="222" t="s">
        <v>4472</v>
      </c>
      <c r="C1817" s="247" t="s">
        <v>4473</v>
      </c>
      <c r="D1817" s="247" t="s">
        <v>4474</v>
      </c>
      <c r="E1817" s="209" t="s">
        <v>4448</v>
      </c>
      <c r="F1817" s="209" t="s">
        <v>4448</v>
      </c>
      <c r="G1817" s="41"/>
      <c r="H1817" s="41"/>
      <c r="I1817" s="41"/>
      <c r="J1817" s="41"/>
      <c r="K1817" s="41" t="s">
        <v>37</v>
      </c>
      <c r="L1817" s="41"/>
      <c r="M1817" s="41"/>
      <c r="N1817" s="41"/>
      <c r="O1817" s="41"/>
      <c r="P1817" s="840" t="s">
        <v>4466</v>
      </c>
      <c r="Q1817" s="331" t="s">
        <v>2665</v>
      </c>
      <c r="R1817" s="42" t="s">
        <v>67</v>
      </c>
      <c r="S1817" s="41"/>
      <c r="T1817" s="41"/>
      <c r="U1817" s="41">
        <v>1</v>
      </c>
      <c r="V1817" s="41"/>
      <c r="W1817" s="187"/>
      <c r="X1817" s="180"/>
      <c r="Y1817" s="179"/>
      <c r="Z1817" s="181"/>
      <c r="AA1817" s="181"/>
      <c r="AB1817" s="137">
        <f t="shared" si="346"/>
        <v>0</v>
      </c>
      <c r="AC1817" s="137">
        <f t="shared" si="347"/>
        <v>0</v>
      </c>
      <c r="AD1817" s="137">
        <f t="shared" si="348"/>
        <v>0</v>
      </c>
      <c r="AE1817" s="137">
        <f t="shared" si="349"/>
        <v>0</v>
      </c>
      <c r="AF1817" s="137">
        <f t="shared" si="350"/>
        <v>1</v>
      </c>
      <c r="AG1817" s="137">
        <f t="shared" si="351"/>
        <v>0</v>
      </c>
      <c r="AH1817" s="137">
        <f t="shared" si="352"/>
        <v>0</v>
      </c>
      <c r="AI1817" s="137">
        <f t="shared" si="353"/>
        <v>0</v>
      </c>
      <c r="AJ1817" s="137">
        <f t="shared" si="354"/>
        <v>0</v>
      </c>
      <c r="AK1817" s="137">
        <f t="shared" si="355"/>
        <v>1</v>
      </c>
      <c r="AL1817" s="181"/>
      <c r="AM1817" s="133">
        <f t="shared" si="356"/>
        <v>0</v>
      </c>
      <c r="AO1817" s="133">
        <f t="shared" si="357"/>
        <v>1</v>
      </c>
    </row>
    <row r="1818" spans="1:41" s="140" customFormat="1" ht="25.5">
      <c r="A1818" s="594">
        <v>1810</v>
      </c>
      <c r="B1818" s="222" t="s">
        <v>4475</v>
      </c>
      <c r="C1818" s="247" t="s">
        <v>4476</v>
      </c>
      <c r="D1818" s="247" t="s">
        <v>4477</v>
      </c>
      <c r="E1818" s="209" t="s">
        <v>4448</v>
      </c>
      <c r="F1818" s="209" t="s">
        <v>4448</v>
      </c>
      <c r="G1818" s="41"/>
      <c r="H1818" s="41"/>
      <c r="I1818" s="41"/>
      <c r="J1818" s="41"/>
      <c r="K1818" s="41" t="s">
        <v>37</v>
      </c>
      <c r="L1818" s="41"/>
      <c r="M1818" s="41"/>
      <c r="N1818" s="41"/>
      <c r="O1818" s="41"/>
      <c r="P1818" s="840" t="s">
        <v>4466</v>
      </c>
      <c r="Q1818" s="331" t="s">
        <v>2665</v>
      </c>
      <c r="R1818" s="42" t="s">
        <v>67</v>
      </c>
      <c r="S1818" s="41"/>
      <c r="T1818" s="41"/>
      <c r="U1818" s="41">
        <v>1</v>
      </c>
      <c r="V1818" s="41"/>
      <c r="W1818" s="187"/>
      <c r="X1818" s="180"/>
      <c r="Y1818" s="179"/>
      <c r="Z1818" s="181"/>
      <c r="AA1818" s="181"/>
      <c r="AB1818" s="137">
        <f t="shared" si="346"/>
        <v>0</v>
      </c>
      <c r="AC1818" s="137">
        <f t="shared" si="347"/>
        <v>0</v>
      </c>
      <c r="AD1818" s="137">
        <f t="shared" si="348"/>
        <v>0</v>
      </c>
      <c r="AE1818" s="137">
        <f t="shared" si="349"/>
        <v>0</v>
      </c>
      <c r="AF1818" s="137">
        <f t="shared" si="350"/>
        <v>1</v>
      </c>
      <c r="AG1818" s="137">
        <f t="shared" si="351"/>
        <v>0</v>
      </c>
      <c r="AH1818" s="137">
        <f t="shared" si="352"/>
        <v>0</v>
      </c>
      <c r="AI1818" s="137">
        <f t="shared" si="353"/>
        <v>0</v>
      </c>
      <c r="AJ1818" s="137">
        <f t="shared" si="354"/>
        <v>0</v>
      </c>
      <c r="AK1818" s="137">
        <f t="shared" si="355"/>
        <v>1</v>
      </c>
      <c r="AL1818" s="181"/>
      <c r="AM1818" s="133">
        <f t="shared" si="356"/>
        <v>0</v>
      </c>
      <c r="AO1818" s="133">
        <f t="shared" si="357"/>
        <v>1</v>
      </c>
    </row>
    <row r="1819" spans="1:41" s="140" customFormat="1" ht="38.25">
      <c r="A1819" s="594">
        <v>1811</v>
      </c>
      <c r="B1819" s="222" t="s">
        <v>4478</v>
      </c>
      <c r="C1819" s="247" t="s">
        <v>4479</v>
      </c>
      <c r="D1819" s="247" t="s">
        <v>4480</v>
      </c>
      <c r="E1819" s="209" t="s">
        <v>4448</v>
      </c>
      <c r="F1819" s="209" t="s">
        <v>4448</v>
      </c>
      <c r="G1819" s="41"/>
      <c r="H1819" s="41"/>
      <c r="I1819" s="41"/>
      <c r="J1819" s="41"/>
      <c r="K1819" s="41" t="s">
        <v>37</v>
      </c>
      <c r="L1819" s="41"/>
      <c r="M1819" s="41"/>
      <c r="N1819" s="41"/>
      <c r="O1819" s="41"/>
      <c r="P1819" s="840" t="s">
        <v>4466</v>
      </c>
      <c r="Q1819" s="331" t="s">
        <v>2665</v>
      </c>
      <c r="R1819" s="42" t="s">
        <v>67</v>
      </c>
      <c r="S1819" s="41"/>
      <c r="T1819" s="41"/>
      <c r="U1819" s="41">
        <v>1</v>
      </c>
      <c r="V1819" s="41"/>
      <c r="W1819" s="187"/>
      <c r="X1819" s="180"/>
      <c r="Y1819" s="179"/>
      <c r="Z1819" s="181"/>
      <c r="AA1819" s="181"/>
      <c r="AB1819" s="137">
        <f t="shared" si="346"/>
        <v>0</v>
      </c>
      <c r="AC1819" s="137">
        <f t="shared" si="347"/>
        <v>0</v>
      </c>
      <c r="AD1819" s="137">
        <f t="shared" si="348"/>
        <v>0</v>
      </c>
      <c r="AE1819" s="137">
        <f t="shared" si="349"/>
        <v>0</v>
      </c>
      <c r="AF1819" s="137">
        <f t="shared" si="350"/>
        <v>1</v>
      </c>
      <c r="AG1819" s="137">
        <f t="shared" si="351"/>
        <v>0</v>
      </c>
      <c r="AH1819" s="137">
        <f t="shared" si="352"/>
        <v>0</v>
      </c>
      <c r="AI1819" s="137">
        <f t="shared" si="353"/>
        <v>0</v>
      </c>
      <c r="AJ1819" s="137">
        <f t="shared" si="354"/>
        <v>0</v>
      </c>
      <c r="AK1819" s="137">
        <f t="shared" si="355"/>
        <v>1</v>
      </c>
      <c r="AL1819" s="181"/>
      <c r="AM1819" s="133">
        <f t="shared" si="356"/>
        <v>0</v>
      </c>
      <c r="AO1819" s="133">
        <f t="shared" si="357"/>
        <v>1</v>
      </c>
    </row>
    <row r="1820" spans="1:41" s="140" customFormat="1" ht="25.5">
      <c r="A1820" s="594">
        <v>1812</v>
      </c>
      <c r="B1820" s="222" t="s">
        <v>4481</v>
      </c>
      <c r="C1820" s="247" t="s">
        <v>4482</v>
      </c>
      <c r="D1820" s="247" t="s">
        <v>1748</v>
      </c>
      <c r="E1820" s="209" t="s">
        <v>4448</v>
      </c>
      <c r="F1820" s="209" t="s">
        <v>4448</v>
      </c>
      <c r="G1820" s="41"/>
      <c r="H1820" s="41"/>
      <c r="I1820" s="41"/>
      <c r="J1820" s="41"/>
      <c r="K1820" s="41" t="s">
        <v>37</v>
      </c>
      <c r="L1820" s="41"/>
      <c r="M1820" s="41"/>
      <c r="N1820" s="41"/>
      <c r="O1820" s="41"/>
      <c r="P1820" s="840" t="s">
        <v>4466</v>
      </c>
      <c r="Q1820" s="331" t="s">
        <v>2665</v>
      </c>
      <c r="R1820" s="42" t="s">
        <v>67</v>
      </c>
      <c r="S1820" s="41"/>
      <c r="T1820" s="41"/>
      <c r="U1820" s="41">
        <v>1</v>
      </c>
      <c r="V1820" s="41"/>
      <c r="W1820" s="187"/>
      <c r="X1820" s="180"/>
      <c r="Y1820" s="179"/>
      <c r="Z1820" s="181"/>
      <c r="AA1820" s="181"/>
      <c r="AB1820" s="137">
        <f t="shared" si="346"/>
        <v>0</v>
      </c>
      <c r="AC1820" s="137">
        <f t="shared" si="347"/>
        <v>0</v>
      </c>
      <c r="AD1820" s="137">
        <f t="shared" si="348"/>
        <v>0</v>
      </c>
      <c r="AE1820" s="137">
        <f t="shared" si="349"/>
        <v>0</v>
      </c>
      <c r="AF1820" s="137">
        <f t="shared" si="350"/>
        <v>1</v>
      </c>
      <c r="AG1820" s="137">
        <f t="shared" si="351"/>
        <v>0</v>
      </c>
      <c r="AH1820" s="137">
        <f t="shared" si="352"/>
        <v>0</v>
      </c>
      <c r="AI1820" s="137">
        <f t="shared" si="353"/>
        <v>0</v>
      </c>
      <c r="AJ1820" s="137">
        <f t="shared" si="354"/>
        <v>0</v>
      </c>
      <c r="AK1820" s="137">
        <f t="shared" si="355"/>
        <v>1</v>
      </c>
      <c r="AL1820" s="181"/>
      <c r="AM1820" s="133">
        <f t="shared" si="356"/>
        <v>0</v>
      </c>
      <c r="AO1820" s="133">
        <f t="shared" si="357"/>
        <v>1</v>
      </c>
    </row>
    <row r="1821" spans="1:41" s="140" customFormat="1" ht="63.75">
      <c r="A1821" s="594">
        <v>1813</v>
      </c>
      <c r="B1821" s="222" t="s">
        <v>4483</v>
      </c>
      <c r="C1821" s="247" t="s">
        <v>4484</v>
      </c>
      <c r="D1821" s="247" t="s">
        <v>4485</v>
      </c>
      <c r="E1821" s="209" t="s">
        <v>4448</v>
      </c>
      <c r="F1821" s="209" t="s">
        <v>4448</v>
      </c>
      <c r="G1821" s="41"/>
      <c r="H1821" s="41"/>
      <c r="I1821" s="41"/>
      <c r="J1821" s="41"/>
      <c r="K1821" s="41" t="s">
        <v>37</v>
      </c>
      <c r="L1821" s="41"/>
      <c r="M1821" s="41"/>
      <c r="N1821" s="41"/>
      <c r="O1821" s="41"/>
      <c r="P1821" s="840" t="s">
        <v>4466</v>
      </c>
      <c r="Q1821" s="331" t="s">
        <v>2665</v>
      </c>
      <c r="R1821" s="42" t="s">
        <v>68</v>
      </c>
      <c r="S1821" s="41"/>
      <c r="T1821" s="41"/>
      <c r="U1821" s="41">
        <v>1</v>
      </c>
      <c r="V1821" s="41"/>
      <c r="W1821" s="187"/>
      <c r="X1821" s="180"/>
      <c r="Y1821" s="179"/>
      <c r="Z1821" s="181"/>
      <c r="AA1821" s="181"/>
      <c r="AB1821" s="137">
        <f t="shared" si="346"/>
        <v>0</v>
      </c>
      <c r="AC1821" s="137">
        <f t="shared" si="347"/>
        <v>0</v>
      </c>
      <c r="AD1821" s="137">
        <f t="shared" si="348"/>
        <v>0</v>
      </c>
      <c r="AE1821" s="137">
        <f t="shared" si="349"/>
        <v>0</v>
      </c>
      <c r="AF1821" s="137">
        <f t="shared" si="350"/>
        <v>1</v>
      </c>
      <c r="AG1821" s="137">
        <f t="shared" si="351"/>
        <v>0</v>
      </c>
      <c r="AH1821" s="137">
        <f t="shared" si="352"/>
        <v>0</v>
      </c>
      <c r="AI1821" s="137">
        <f t="shared" si="353"/>
        <v>0</v>
      </c>
      <c r="AJ1821" s="137">
        <f t="shared" si="354"/>
        <v>0</v>
      </c>
      <c r="AK1821" s="137">
        <f t="shared" si="355"/>
        <v>1</v>
      </c>
      <c r="AL1821" s="181"/>
      <c r="AM1821" s="133">
        <f t="shared" si="356"/>
        <v>0</v>
      </c>
      <c r="AO1821" s="133">
        <f t="shared" si="357"/>
        <v>1</v>
      </c>
    </row>
    <row r="1822" spans="1:41" s="140" customFormat="1" ht="25.5">
      <c r="A1822" s="594">
        <v>1814</v>
      </c>
      <c r="B1822" s="222" t="s">
        <v>4486</v>
      </c>
      <c r="C1822" s="247" t="s">
        <v>4464</v>
      </c>
      <c r="D1822" s="247" t="s">
        <v>4487</v>
      </c>
      <c r="E1822" s="209" t="s">
        <v>4448</v>
      </c>
      <c r="F1822" s="209" t="s">
        <v>4448</v>
      </c>
      <c r="G1822" s="41"/>
      <c r="H1822" s="41"/>
      <c r="I1822" s="41"/>
      <c r="J1822" s="41"/>
      <c r="K1822" s="41" t="s">
        <v>37</v>
      </c>
      <c r="L1822" s="41"/>
      <c r="M1822" s="41"/>
      <c r="N1822" s="41"/>
      <c r="O1822" s="41"/>
      <c r="P1822" s="840" t="s">
        <v>4466</v>
      </c>
      <c r="Q1822" s="331" t="s">
        <v>2665</v>
      </c>
      <c r="R1822" s="42" t="s">
        <v>68</v>
      </c>
      <c r="S1822" s="41"/>
      <c r="T1822" s="41"/>
      <c r="U1822" s="41">
        <v>1</v>
      </c>
      <c r="V1822" s="41"/>
      <c r="W1822" s="187"/>
      <c r="X1822" s="180"/>
      <c r="Y1822" s="179"/>
      <c r="Z1822" s="181"/>
      <c r="AA1822" s="181"/>
      <c r="AB1822" s="137">
        <f t="shared" si="346"/>
        <v>0</v>
      </c>
      <c r="AC1822" s="137">
        <f t="shared" si="347"/>
        <v>0</v>
      </c>
      <c r="AD1822" s="137">
        <f t="shared" si="348"/>
        <v>0</v>
      </c>
      <c r="AE1822" s="137">
        <f t="shared" si="349"/>
        <v>0</v>
      </c>
      <c r="AF1822" s="137">
        <f t="shared" si="350"/>
        <v>1</v>
      </c>
      <c r="AG1822" s="137">
        <f t="shared" si="351"/>
        <v>0</v>
      </c>
      <c r="AH1822" s="137">
        <f t="shared" si="352"/>
        <v>0</v>
      </c>
      <c r="AI1822" s="137">
        <f t="shared" si="353"/>
        <v>0</v>
      </c>
      <c r="AJ1822" s="137">
        <f t="shared" si="354"/>
        <v>0</v>
      </c>
      <c r="AK1822" s="137">
        <f t="shared" si="355"/>
        <v>1</v>
      </c>
      <c r="AL1822" s="181"/>
      <c r="AM1822" s="133">
        <f t="shared" si="356"/>
        <v>0</v>
      </c>
      <c r="AO1822" s="133">
        <f t="shared" si="357"/>
        <v>1</v>
      </c>
    </row>
    <row r="1823" spans="1:41" s="140" customFormat="1" ht="38.25">
      <c r="A1823" s="594">
        <v>1815</v>
      </c>
      <c r="B1823" s="222" t="s">
        <v>4488</v>
      </c>
      <c r="C1823" s="247" t="s">
        <v>4484</v>
      </c>
      <c r="D1823" s="247" t="s">
        <v>4489</v>
      </c>
      <c r="E1823" s="209" t="s">
        <v>4448</v>
      </c>
      <c r="F1823" s="209" t="s">
        <v>4448</v>
      </c>
      <c r="G1823" s="41"/>
      <c r="H1823" s="41"/>
      <c r="I1823" s="41"/>
      <c r="J1823" s="41"/>
      <c r="K1823" s="41" t="s">
        <v>37</v>
      </c>
      <c r="L1823" s="41"/>
      <c r="M1823" s="41"/>
      <c r="N1823" s="41"/>
      <c r="O1823" s="41"/>
      <c r="P1823" s="840" t="s">
        <v>4466</v>
      </c>
      <c r="Q1823" s="331" t="s">
        <v>2665</v>
      </c>
      <c r="R1823" s="42" t="s">
        <v>68</v>
      </c>
      <c r="S1823" s="41"/>
      <c r="T1823" s="41"/>
      <c r="U1823" s="41">
        <v>1</v>
      </c>
      <c r="V1823" s="41"/>
      <c r="W1823" s="187"/>
      <c r="X1823" s="180"/>
      <c r="Y1823" s="179"/>
      <c r="Z1823" s="181"/>
      <c r="AA1823" s="181"/>
      <c r="AB1823" s="137">
        <f t="shared" si="346"/>
        <v>0</v>
      </c>
      <c r="AC1823" s="137">
        <f t="shared" si="347"/>
        <v>0</v>
      </c>
      <c r="AD1823" s="137">
        <f t="shared" si="348"/>
        <v>0</v>
      </c>
      <c r="AE1823" s="137">
        <f t="shared" si="349"/>
        <v>0</v>
      </c>
      <c r="AF1823" s="137">
        <f t="shared" si="350"/>
        <v>1</v>
      </c>
      <c r="AG1823" s="137">
        <f t="shared" si="351"/>
        <v>0</v>
      </c>
      <c r="AH1823" s="137">
        <f t="shared" si="352"/>
        <v>0</v>
      </c>
      <c r="AI1823" s="137">
        <f t="shared" si="353"/>
        <v>0</v>
      </c>
      <c r="AJ1823" s="137">
        <f t="shared" si="354"/>
        <v>0</v>
      </c>
      <c r="AK1823" s="137">
        <f t="shared" si="355"/>
        <v>1</v>
      </c>
      <c r="AL1823" s="181"/>
      <c r="AM1823" s="133">
        <f t="shared" si="356"/>
        <v>0</v>
      </c>
      <c r="AO1823" s="133">
        <f t="shared" si="357"/>
        <v>1</v>
      </c>
    </row>
    <row r="1824" spans="1:41" s="140" customFormat="1" ht="51">
      <c r="A1824" s="594">
        <v>1816</v>
      </c>
      <c r="B1824" s="222" t="s">
        <v>4490</v>
      </c>
      <c r="C1824" s="247" t="s">
        <v>4491</v>
      </c>
      <c r="D1824" s="247" t="s">
        <v>4492</v>
      </c>
      <c r="E1824" s="209" t="s">
        <v>4448</v>
      </c>
      <c r="F1824" s="209" t="s">
        <v>4448</v>
      </c>
      <c r="G1824" s="41"/>
      <c r="H1824" s="41"/>
      <c r="I1824" s="41"/>
      <c r="J1824" s="41"/>
      <c r="K1824" s="41" t="s">
        <v>37</v>
      </c>
      <c r="L1824" s="41"/>
      <c r="M1824" s="41"/>
      <c r="N1824" s="41"/>
      <c r="O1824" s="41"/>
      <c r="P1824" s="840" t="s">
        <v>4466</v>
      </c>
      <c r="Q1824" s="331" t="s">
        <v>2665</v>
      </c>
      <c r="R1824" s="42" t="s">
        <v>68</v>
      </c>
      <c r="S1824" s="41"/>
      <c r="T1824" s="41"/>
      <c r="U1824" s="41">
        <v>1</v>
      </c>
      <c r="V1824" s="41"/>
      <c r="W1824" s="187"/>
      <c r="X1824" s="180"/>
      <c r="Y1824" s="179"/>
      <c r="Z1824" s="181"/>
      <c r="AA1824" s="181"/>
      <c r="AB1824" s="137">
        <f t="shared" si="346"/>
        <v>0</v>
      </c>
      <c r="AC1824" s="137">
        <f t="shared" si="347"/>
        <v>0</v>
      </c>
      <c r="AD1824" s="137">
        <f t="shared" si="348"/>
        <v>0</v>
      </c>
      <c r="AE1824" s="137">
        <f t="shared" si="349"/>
        <v>0</v>
      </c>
      <c r="AF1824" s="137">
        <f t="shared" si="350"/>
        <v>1</v>
      </c>
      <c r="AG1824" s="137">
        <f t="shared" si="351"/>
        <v>0</v>
      </c>
      <c r="AH1824" s="137">
        <f t="shared" si="352"/>
        <v>0</v>
      </c>
      <c r="AI1824" s="137">
        <f t="shared" si="353"/>
        <v>0</v>
      </c>
      <c r="AJ1824" s="137">
        <f t="shared" si="354"/>
        <v>0</v>
      </c>
      <c r="AK1824" s="137">
        <f t="shared" si="355"/>
        <v>1</v>
      </c>
      <c r="AL1824" s="181"/>
      <c r="AM1824" s="133">
        <f t="shared" si="356"/>
        <v>0</v>
      </c>
      <c r="AO1824" s="133">
        <f t="shared" si="357"/>
        <v>1</v>
      </c>
    </row>
    <row r="1825" spans="1:41" s="140" customFormat="1" ht="51">
      <c r="A1825" s="594">
        <v>1817</v>
      </c>
      <c r="B1825" s="222" t="s">
        <v>4493</v>
      </c>
      <c r="C1825" s="247" t="s">
        <v>4494</v>
      </c>
      <c r="D1825" s="247" t="s">
        <v>4495</v>
      </c>
      <c r="E1825" s="209" t="s">
        <v>4448</v>
      </c>
      <c r="F1825" s="209" t="s">
        <v>4448</v>
      </c>
      <c r="G1825" s="41"/>
      <c r="H1825" s="41"/>
      <c r="I1825" s="41"/>
      <c r="J1825" s="41"/>
      <c r="K1825" s="41" t="s">
        <v>37</v>
      </c>
      <c r="L1825" s="41"/>
      <c r="M1825" s="41"/>
      <c r="N1825" s="41"/>
      <c r="O1825" s="41"/>
      <c r="P1825" s="840" t="s">
        <v>4466</v>
      </c>
      <c r="Q1825" s="331" t="s">
        <v>2665</v>
      </c>
      <c r="R1825" s="42" t="s">
        <v>68</v>
      </c>
      <c r="S1825" s="41"/>
      <c r="T1825" s="41"/>
      <c r="U1825" s="41">
        <v>1</v>
      </c>
      <c r="V1825" s="41"/>
      <c r="W1825" s="187"/>
      <c r="X1825" s="180"/>
      <c r="Y1825" s="179"/>
      <c r="Z1825" s="181"/>
      <c r="AA1825" s="181"/>
      <c r="AB1825" s="137">
        <f t="shared" si="346"/>
        <v>0</v>
      </c>
      <c r="AC1825" s="137">
        <f t="shared" si="347"/>
        <v>0</v>
      </c>
      <c r="AD1825" s="137">
        <f t="shared" si="348"/>
        <v>0</v>
      </c>
      <c r="AE1825" s="137">
        <f t="shared" si="349"/>
        <v>0</v>
      </c>
      <c r="AF1825" s="137">
        <f t="shared" si="350"/>
        <v>1</v>
      </c>
      <c r="AG1825" s="137">
        <f t="shared" si="351"/>
        <v>0</v>
      </c>
      <c r="AH1825" s="137">
        <f t="shared" si="352"/>
        <v>0</v>
      </c>
      <c r="AI1825" s="137">
        <f t="shared" si="353"/>
        <v>0</v>
      </c>
      <c r="AJ1825" s="137">
        <f t="shared" si="354"/>
        <v>0</v>
      </c>
      <c r="AK1825" s="137">
        <f t="shared" si="355"/>
        <v>1</v>
      </c>
      <c r="AL1825" s="181"/>
      <c r="AM1825" s="133">
        <f t="shared" si="356"/>
        <v>0</v>
      </c>
      <c r="AO1825" s="133">
        <f t="shared" si="357"/>
        <v>1</v>
      </c>
    </row>
    <row r="1826" spans="1:41" s="140" customFormat="1" ht="51">
      <c r="A1826" s="594">
        <v>1818</v>
      </c>
      <c r="B1826" s="219" t="s">
        <v>4496</v>
      </c>
      <c r="C1826" s="247" t="s">
        <v>4497</v>
      </c>
      <c r="D1826" s="247" t="s">
        <v>4498</v>
      </c>
      <c r="E1826" s="331">
        <v>2003</v>
      </c>
      <c r="F1826" s="331" t="s">
        <v>4499</v>
      </c>
      <c r="G1826" s="41"/>
      <c r="H1826" s="41"/>
      <c r="I1826" s="41"/>
      <c r="J1826" s="41"/>
      <c r="K1826" s="41"/>
      <c r="L1826" s="41" t="s">
        <v>37</v>
      </c>
      <c r="M1826" s="41" t="s">
        <v>37</v>
      </c>
      <c r="N1826" s="41" t="s">
        <v>37</v>
      </c>
      <c r="O1826" s="41"/>
      <c r="P1826" s="840"/>
      <c r="Q1826" s="331" t="s">
        <v>2665</v>
      </c>
      <c r="R1826" s="42" t="s">
        <v>68</v>
      </c>
      <c r="S1826" s="41">
        <v>1</v>
      </c>
      <c r="T1826" s="41"/>
      <c r="U1826" s="41"/>
      <c r="V1826" s="41"/>
      <c r="W1826" s="187">
        <v>1</v>
      </c>
      <c r="X1826" s="180"/>
      <c r="Y1826" s="179"/>
      <c r="Z1826" s="181"/>
      <c r="AA1826" s="181"/>
      <c r="AB1826" s="137">
        <f t="shared" si="346"/>
        <v>0</v>
      </c>
      <c r="AC1826" s="137">
        <f t="shared" si="347"/>
        <v>0</v>
      </c>
      <c r="AD1826" s="137">
        <f t="shared" si="348"/>
        <v>0</v>
      </c>
      <c r="AE1826" s="137">
        <f t="shared" si="349"/>
        <v>0</v>
      </c>
      <c r="AF1826" s="137">
        <f t="shared" si="350"/>
        <v>0</v>
      </c>
      <c r="AG1826" s="137">
        <f t="shared" si="351"/>
        <v>1</v>
      </c>
      <c r="AH1826" s="137">
        <f t="shared" si="352"/>
        <v>1</v>
      </c>
      <c r="AI1826" s="137">
        <f t="shared" si="353"/>
        <v>1</v>
      </c>
      <c r="AJ1826" s="137">
        <f t="shared" si="354"/>
        <v>0</v>
      </c>
      <c r="AK1826" s="137">
        <f t="shared" si="355"/>
        <v>0</v>
      </c>
      <c r="AL1826" s="181"/>
      <c r="AM1826" s="133">
        <f t="shared" si="356"/>
        <v>1</v>
      </c>
      <c r="AO1826" s="133">
        <f t="shared" si="357"/>
        <v>0</v>
      </c>
    </row>
    <row r="1827" spans="1:41" s="140" customFormat="1" ht="38.25">
      <c r="A1827" s="594">
        <v>1819</v>
      </c>
      <c r="B1827" s="219" t="s">
        <v>4500</v>
      </c>
      <c r="C1827" s="247" t="s">
        <v>4501</v>
      </c>
      <c r="D1827" s="247" t="s">
        <v>4502</v>
      </c>
      <c r="E1827" s="331">
        <v>2003</v>
      </c>
      <c r="F1827" s="331" t="s">
        <v>4424</v>
      </c>
      <c r="G1827" s="41"/>
      <c r="H1827" s="41" t="s">
        <v>37</v>
      </c>
      <c r="I1827" s="41"/>
      <c r="J1827" s="41"/>
      <c r="K1827" s="41"/>
      <c r="L1827" s="41"/>
      <c r="M1827" s="41"/>
      <c r="N1827" s="41"/>
      <c r="O1827" s="41" t="s">
        <v>37</v>
      </c>
      <c r="P1827" s="840"/>
      <c r="Q1827" s="331" t="s">
        <v>2665</v>
      </c>
      <c r="R1827" s="42" t="s">
        <v>67</v>
      </c>
      <c r="S1827" s="41">
        <v>1</v>
      </c>
      <c r="T1827" s="41"/>
      <c r="U1827" s="41"/>
      <c r="V1827" s="41"/>
      <c r="W1827" s="187"/>
      <c r="X1827" s="180"/>
      <c r="Y1827" s="179"/>
      <c r="Z1827" s="181"/>
      <c r="AA1827" s="181"/>
      <c r="AB1827" s="137">
        <f t="shared" si="346"/>
        <v>0</v>
      </c>
      <c r="AC1827" s="137">
        <f t="shared" si="347"/>
        <v>1</v>
      </c>
      <c r="AD1827" s="137">
        <f t="shared" si="348"/>
        <v>0</v>
      </c>
      <c r="AE1827" s="137">
        <f t="shared" si="349"/>
        <v>0</v>
      </c>
      <c r="AF1827" s="137">
        <f t="shared" si="350"/>
        <v>0</v>
      </c>
      <c r="AG1827" s="137">
        <f t="shared" si="351"/>
        <v>0</v>
      </c>
      <c r="AH1827" s="137">
        <f t="shared" si="352"/>
        <v>0</v>
      </c>
      <c r="AI1827" s="137">
        <f t="shared" si="353"/>
        <v>0</v>
      </c>
      <c r="AJ1827" s="137">
        <f t="shared" si="354"/>
        <v>1</v>
      </c>
      <c r="AK1827" s="137">
        <f t="shared" si="355"/>
        <v>0</v>
      </c>
      <c r="AL1827" s="181"/>
      <c r="AM1827" s="133">
        <f t="shared" si="356"/>
        <v>0</v>
      </c>
      <c r="AO1827" s="133">
        <f t="shared" si="357"/>
        <v>0</v>
      </c>
    </row>
    <row r="1828" spans="1:41" s="140" customFormat="1" ht="12.75">
      <c r="A1828" s="594">
        <v>1820</v>
      </c>
      <c r="B1828" s="428" t="s">
        <v>4503</v>
      </c>
      <c r="C1828" s="247" t="s">
        <v>4504</v>
      </c>
      <c r="D1828" s="247" t="s">
        <v>1501</v>
      </c>
      <c r="E1828" s="349">
        <v>2014</v>
      </c>
      <c r="F1828" s="349" t="s">
        <v>1618</v>
      </c>
      <c r="G1828" s="188"/>
      <c r="H1828" s="188"/>
      <c r="I1828" s="188"/>
      <c r="J1828" s="188"/>
      <c r="K1828" s="188"/>
      <c r="L1828" s="188"/>
      <c r="M1828" s="188"/>
      <c r="N1828" s="188"/>
      <c r="O1828" s="188"/>
      <c r="P1828" s="840" t="s">
        <v>4505</v>
      </c>
      <c r="Q1828" s="331" t="s">
        <v>2665</v>
      </c>
      <c r="R1828" s="42" t="s">
        <v>68</v>
      </c>
      <c r="S1828" s="41"/>
      <c r="T1828" s="41">
        <v>1</v>
      </c>
      <c r="U1828" s="41"/>
      <c r="V1828" s="41"/>
      <c r="W1828" s="187"/>
      <c r="X1828" s="180"/>
      <c r="Y1828" s="179">
        <v>1</v>
      </c>
      <c r="Z1828" s="181"/>
      <c r="AA1828" s="181"/>
      <c r="AB1828" s="137">
        <f t="shared" si="346"/>
        <v>0</v>
      </c>
      <c r="AC1828" s="137">
        <f t="shared" si="347"/>
        <v>0</v>
      </c>
      <c r="AD1828" s="137">
        <f t="shared" si="348"/>
        <v>0</v>
      </c>
      <c r="AE1828" s="137">
        <f t="shared" si="349"/>
        <v>0</v>
      </c>
      <c r="AF1828" s="137">
        <f t="shared" si="350"/>
        <v>0</v>
      </c>
      <c r="AG1828" s="137">
        <f t="shared" si="351"/>
        <v>0</v>
      </c>
      <c r="AH1828" s="137">
        <f t="shared" si="352"/>
        <v>0</v>
      </c>
      <c r="AI1828" s="137">
        <f t="shared" si="353"/>
        <v>0</v>
      </c>
      <c r="AJ1828" s="137">
        <f t="shared" si="354"/>
        <v>0</v>
      </c>
      <c r="AK1828" s="137">
        <f t="shared" si="355"/>
        <v>1</v>
      </c>
      <c r="AL1828" s="181"/>
      <c r="AM1828" s="133">
        <f t="shared" si="356"/>
        <v>1</v>
      </c>
      <c r="AO1828" s="133">
        <f t="shared" si="357"/>
        <v>0</v>
      </c>
    </row>
    <row r="1829" spans="1:41" s="140" customFormat="1" ht="25.5">
      <c r="A1829" s="594">
        <v>1821</v>
      </c>
      <c r="B1829" s="219" t="s">
        <v>4506</v>
      </c>
      <c r="C1829" s="247" t="s">
        <v>4507</v>
      </c>
      <c r="D1829" s="247" t="s">
        <v>66</v>
      </c>
      <c r="E1829" s="349" t="s">
        <v>4448</v>
      </c>
      <c r="F1829" s="349" t="s">
        <v>4435</v>
      </c>
      <c r="G1829" s="188"/>
      <c r="H1829" s="188"/>
      <c r="I1829" s="188"/>
      <c r="J1829" s="188"/>
      <c r="K1829" s="188"/>
      <c r="L1829" s="188"/>
      <c r="M1829" s="188"/>
      <c r="N1829" s="188"/>
      <c r="O1829" s="188"/>
      <c r="P1829" s="840" t="s">
        <v>4508</v>
      </c>
      <c r="Q1829" s="331" t="s">
        <v>2665</v>
      </c>
      <c r="R1829" s="42" t="s">
        <v>67</v>
      </c>
      <c r="S1829" s="41"/>
      <c r="T1829" s="41"/>
      <c r="U1829" s="41">
        <v>1</v>
      </c>
      <c r="V1829" s="41"/>
      <c r="W1829" s="187"/>
      <c r="X1829" s="180"/>
      <c r="Y1829" s="179"/>
      <c r="Z1829" s="181">
        <v>1</v>
      </c>
      <c r="AA1829" s="181"/>
      <c r="AB1829" s="137">
        <f t="shared" si="346"/>
        <v>0</v>
      </c>
      <c r="AC1829" s="137">
        <f t="shared" si="347"/>
        <v>0</v>
      </c>
      <c r="AD1829" s="137">
        <f t="shared" si="348"/>
        <v>0</v>
      </c>
      <c r="AE1829" s="137">
        <f t="shared" si="349"/>
        <v>0</v>
      </c>
      <c r="AF1829" s="137">
        <f t="shared" si="350"/>
        <v>0</v>
      </c>
      <c r="AG1829" s="137">
        <f t="shared" si="351"/>
        <v>0</v>
      </c>
      <c r="AH1829" s="137">
        <f t="shared" si="352"/>
        <v>0</v>
      </c>
      <c r="AI1829" s="137">
        <f t="shared" si="353"/>
        <v>0</v>
      </c>
      <c r="AJ1829" s="137">
        <f t="shared" si="354"/>
        <v>0</v>
      </c>
      <c r="AK1829" s="137">
        <f t="shared" si="355"/>
        <v>1</v>
      </c>
      <c r="AL1829" s="181"/>
      <c r="AM1829" s="133">
        <f t="shared" si="356"/>
        <v>1</v>
      </c>
      <c r="AO1829" s="133">
        <f t="shared" si="357"/>
        <v>0</v>
      </c>
    </row>
    <row r="1830" spans="1:41" s="140" customFormat="1" ht="12.75">
      <c r="A1830" s="594">
        <v>1822</v>
      </c>
      <c r="B1830" s="428" t="s">
        <v>4509</v>
      </c>
      <c r="C1830" s="247" t="s">
        <v>4510</v>
      </c>
      <c r="D1830" s="247" t="s">
        <v>66</v>
      </c>
      <c r="E1830" s="349">
        <v>2016</v>
      </c>
      <c r="F1830" s="349" t="s">
        <v>1618</v>
      </c>
      <c r="G1830" s="188"/>
      <c r="H1830" s="188"/>
      <c r="I1830" s="188"/>
      <c r="J1830" s="188"/>
      <c r="K1830" s="188"/>
      <c r="L1830" s="188"/>
      <c r="M1830" s="188"/>
      <c r="N1830" s="188"/>
      <c r="O1830" s="188"/>
      <c r="P1830" s="840" t="s">
        <v>4511</v>
      </c>
      <c r="Q1830" s="331" t="s">
        <v>2665</v>
      </c>
      <c r="R1830" s="42" t="s">
        <v>67</v>
      </c>
      <c r="S1830" s="41"/>
      <c r="T1830" s="41">
        <v>1</v>
      </c>
      <c r="U1830" s="41"/>
      <c r="V1830" s="41"/>
      <c r="W1830" s="187"/>
      <c r="X1830" s="180">
        <v>1</v>
      </c>
      <c r="Y1830" s="179"/>
      <c r="Z1830" s="181"/>
      <c r="AA1830" s="181"/>
      <c r="AB1830" s="137">
        <f t="shared" si="346"/>
        <v>0</v>
      </c>
      <c r="AC1830" s="137">
        <f t="shared" si="347"/>
        <v>0</v>
      </c>
      <c r="AD1830" s="137">
        <f t="shared" si="348"/>
        <v>0</v>
      </c>
      <c r="AE1830" s="137">
        <f t="shared" si="349"/>
        <v>0</v>
      </c>
      <c r="AF1830" s="137">
        <f t="shared" si="350"/>
        <v>0</v>
      </c>
      <c r="AG1830" s="137">
        <f t="shared" si="351"/>
        <v>0</v>
      </c>
      <c r="AH1830" s="137">
        <f t="shared" si="352"/>
        <v>0</v>
      </c>
      <c r="AI1830" s="137">
        <f t="shared" si="353"/>
        <v>0</v>
      </c>
      <c r="AJ1830" s="137">
        <f t="shared" si="354"/>
        <v>0</v>
      </c>
      <c r="AK1830" s="137">
        <f t="shared" si="355"/>
        <v>1</v>
      </c>
      <c r="AL1830" s="181"/>
      <c r="AM1830" s="133">
        <f t="shared" si="356"/>
        <v>1</v>
      </c>
      <c r="AO1830" s="133">
        <f t="shared" si="357"/>
        <v>0</v>
      </c>
    </row>
    <row r="1831" spans="1:41" s="140" customFormat="1" ht="12.75">
      <c r="A1831" s="594">
        <v>1823</v>
      </c>
      <c r="B1831" s="219" t="s">
        <v>4512</v>
      </c>
      <c r="C1831" s="247" t="s">
        <v>4513</v>
      </c>
      <c r="D1831" s="247" t="s">
        <v>915</v>
      </c>
      <c r="E1831" s="349">
        <v>2014</v>
      </c>
      <c r="F1831" s="349" t="s">
        <v>1618</v>
      </c>
      <c r="G1831" s="188"/>
      <c r="H1831" s="188"/>
      <c r="I1831" s="188"/>
      <c r="J1831" s="188"/>
      <c r="K1831" s="188"/>
      <c r="L1831" s="188"/>
      <c r="M1831" s="188"/>
      <c r="N1831" s="188"/>
      <c r="O1831" s="188"/>
      <c r="P1831" s="840" t="s">
        <v>4511</v>
      </c>
      <c r="Q1831" s="331" t="s">
        <v>2665</v>
      </c>
      <c r="R1831" s="42" t="s">
        <v>68</v>
      </c>
      <c r="S1831" s="41"/>
      <c r="T1831" s="41">
        <v>1</v>
      </c>
      <c r="U1831" s="41"/>
      <c r="V1831" s="41"/>
      <c r="W1831" s="187"/>
      <c r="X1831" s="180">
        <v>1</v>
      </c>
      <c r="Y1831" s="179"/>
      <c r="Z1831" s="181"/>
      <c r="AA1831" s="181"/>
      <c r="AB1831" s="137">
        <f t="shared" si="346"/>
        <v>0</v>
      </c>
      <c r="AC1831" s="137">
        <f t="shared" si="347"/>
        <v>0</v>
      </c>
      <c r="AD1831" s="137">
        <f t="shared" si="348"/>
        <v>0</v>
      </c>
      <c r="AE1831" s="137">
        <f t="shared" si="349"/>
        <v>0</v>
      </c>
      <c r="AF1831" s="137">
        <f t="shared" si="350"/>
        <v>0</v>
      </c>
      <c r="AG1831" s="137">
        <f t="shared" si="351"/>
        <v>0</v>
      </c>
      <c r="AH1831" s="137">
        <f t="shared" si="352"/>
        <v>0</v>
      </c>
      <c r="AI1831" s="137">
        <f t="shared" si="353"/>
        <v>0</v>
      </c>
      <c r="AJ1831" s="137">
        <f t="shared" si="354"/>
        <v>0</v>
      </c>
      <c r="AK1831" s="137">
        <f t="shared" si="355"/>
        <v>1</v>
      </c>
      <c r="AL1831" s="181"/>
      <c r="AM1831" s="133">
        <f t="shared" si="356"/>
        <v>1</v>
      </c>
      <c r="AO1831" s="133">
        <f t="shared" si="357"/>
        <v>0</v>
      </c>
    </row>
    <row r="1832" spans="1:41" s="140" customFormat="1" ht="25.5">
      <c r="A1832" s="594">
        <v>1824</v>
      </c>
      <c r="B1832" s="219" t="s">
        <v>4514</v>
      </c>
      <c r="C1832" s="247" t="s">
        <v>4515</v>
      </c>
      <c r="D1832" s="247" t="s">
        <v>2803</v>
      </c>
      <c r="E1832" s="331">
        <v>1999</v>
      </c>
      <c r="F1832" s="331" t="s">
        <v>4516</v>
      </c>
      <c r="G1832" s="41" t="s">
        <v>37</v>
      </c>
      <c r="H1832" s="41"/>
      <c r="I1832" s="41"/>
      <c r="J1832" s="41"/>
      <c r="K1832" s="41"/>
      <c r="L1832" s="41"/>
      <c r="M1832" s="41"/>
      <c r="N1832" s="41"/>
      <c r="O1832" s="41"/>
      <c r="P1832" s="840"/>
      <c r="Q1832" s="331" t="s">
        <v>2665</v>
      </c>
      <c r="R1832" s="42" t="s">
        <v>67</v>
      </c>
      <c r="S1832" s="41"/>
      <c r="T1832" s="41"/>
      <c r="U1832" s="41"/>
      <c r="V1832" s="41">
        <v>1</v>
      </c>
      <c r="W1832" s="187"/>
      <c r="X1832" s="180"/>
      <c r="Y1832" s="179"/>
      <c r="Z1832" s="181"/>
      <c r="AA1832" s="181"/>
      <c r="AB1832" s="137">
        <f t="shared" si="346"/>
        <v>1</v>
      </c>
      <c r="AC1832" s="137">
        <f t="shared" si="347"/>
        <v>0</v>
      </c>
      <c r="AD1832" s="137">
        <f t="shared" si="348"/>
        <v>0</v>
      </c>
      <c r="AE1832" s="137">
        <f t="shared" si="349"/>
        <v>0</v>
      </c>
      <c r="AF1832" s="137">
        <f t="shared" si="350"/>
        <v>0</v>
      </c>
      <c r="AG1832" s="137">
        <f t="shared" si="351"/>
        <v>0</v>
      </c>
      <c r="AH1832" s="137">
        <f t="shared" si="352"/>
        <v>0</v>
      </c>
      <c r="AI1832" s="137">
        <f t="shared" si="353"/>
        <v>0</v>
      </c>
      <c r="AJ1832" s="137">
        <f t="shared" si="354"/>
        <v>0</v>
      </c>
      <c r="AK1832" s="137">
        <f t="shared" si="355"/>
        <v>0</v>
      </c>
      <c r="AL1832" s="181"/>
      <c r="AM1832" s="133">
        <f t="shared" si="356"/>
        <v>0</v>
      </c>
      <c r="AO1832" s="133">
        <f t="shared" si="357"/>
        <v>0</v>
      </c>
    </row>
    <row r="1833" spans="1:41" s="140" customFormat="1" ht="25.5">
      <c r="A1833" s="594">
        <v>1825</v>
      </c>
      <c r="B1833" s="429" t="s">
        <v>4517</v>
      </c>
      <c r="C1833" s="247" t="s">
        <v>4518</v>
      </c>
      <c r="D1833" s="247" t="s">
        <v>226</v>
      </c>
      <c r="E1833" s="350">
        <v>2009</v>
      </c>
      <c r="F1833" s="350" t="s">
        <v>1618</v>
      </c>
      <c r="G1833" s="189"/>
      <c r="H1833" s="189"/>
      <c r="I1833" s="189"/>
      <c r="J1833" s="189"/>
      <c r="K1833" s="189"/>
      <c r="L1833" s="189"/>
      <c r="M1833" s="189"/>
      <c r="N1833" s="189"/>
      <c r="O1833" s="189"/>
      <c r="P1833" s="840" t="s">
        <v>4519</v>
      </c>
      <c r="Q1833" s="331" t="s">
        <v>2665</v>
      </c>
      <c r="R1833" s="42" t="s">
        <v>67</v>
      </c>
      <c r="S1833" s="41">
        <v>1</v>
      </c>
      <c r="T1833" s="189"/>
      <c r="U1833" s="189"/>
      <c r="V1833" s="189"/>
      <c r="W1833" s="190"/>
      <c r="X1833" s="180"/>
      <c r="Y1833" s="179"/>
      <c r="Z1833" s="181">
        <v>1</v>
      </c>
      <c r="AA1833" s="181"/>
      <c r="AB1833" s="137">
        <f t="shared" si="346"/>
        <v>0</v>
      </c>
      <c r="AC1833" s="137">
        <f t="shared" si="347"/>
        <v>0</v>
      </c>
      <c r="AD1833" s="137">
        <f t="shared" si="348"/>
        <v>0</v>
      </c>
      <c r="AE1833" s="137">
        <f t="shared" si="349"/>
        <v>0</v>
      </c>
      <c r="AF1833" s="137">
        <f t="shared" si="350"/>
        <v>0</v>
      </c>
      <c r="AG1833" s="137">
        <f t="shared" si="351"/>
        <v>0</v>
      </c>
      <c r="AH1833" s="137">
        <f t="shared" si="352"/>
        <v>0</v>
      </c>
      <c r="AI1833" s="137">
        <f t="shared" si="353"/>
        <v>0</v>
      </c>
      <c r="AJ1833" s="137">
        <f t="shared" si="354"/>
        <v>0</v>
      </c>
      <c r="AK1833" s="137">
        <f t="shared" si="355"/>
        <v>1</v>
      </c>
      <c r="AL1833" s="181"/>
      <c r="AM1833" s="133">
        <f t="shared" si="356"/>
        <v>1</v>
      </c>
      <c r="AO1833" s="133">
        <f t="shared" si="357"/>
        <v>0</v>
      </c>
    </row>
    <row r="1834" spans="1:41" s="140" customFormat="1" ht="12.75">
      <c r="A1834" s="594">
        <v>1826</v>
      </c>
      <c r="B1834" s="429" t="s">
        <v>4520</v>
      </c>
      <c r="C1834" s="247" t="s">
        <v>4521</v>
      </c>
      <c r="D1834" s="247" t="s">
        <v>226</v>
      </c>
      <c r="E1834" s="350">
        <v>2009</v>
      </c>
      <c r="F1834" s="350" t="s">
        <v>1618</v>
      </c>
      <c r="G1834" s="189"/>
      <c r="H1834" s="189"/>
      <c r="I1834" s="189" t="s">
        <v>37</v>
      </c>
      <c r="J1834" s="189"/>
      <c r="K1834" s="189"/>
      <c r="L1834" s="189"/>
      <c r="M1834" s="189"/>
      <c r="N1834" s="189"/>
      <c r="O1834" s="189"/>
      <c r="P1834" s="840" t="s">
        <v>4522</v>
      </c>
      <c r="Q1834" s="331" t="s">
        <v>2665</v>
      </c>
      <c r="R1834" s="42" t="s">
        <v>67</v>
      </c>
      <c r="S1834" s="41">
        <v>1</v>
      </c>
      <c r="T1834" s="189"/>
      <c r="U1834" s="189"/>
      <c r="V1834" s="189"/>
      <c r="W1834" s="190"/>
      <c r="X1834" s="180"/>
      <c r="Y1834" s="179"/>
      <c r="Z1834" s="181"/>
      <c r="AA1834" s="181"/>
      <c r="AB1834" s="137">
        <f t="shared" si="346"/>
        <v>0</v>
      </c>
      <c r="AC1834" s="137">
        <f t="shared" si="347"/>
        <v>0</v>
      </c>
      <c r="AD1834" s="137">
        <f t="shared" si="348"/>
        <v>1</v>
      </c>
      <c r="AE1834" s="137">
        <f t="shared" si="349"/>
        <v>0</v>
      </c>
      <c r="AF1834" s="137">
        <f t="shared" si="350"/>
        <v>0</v>
      </c>
      <c r="AG1834" s="137">
        <f t="shared" si="351"/>
        <v>0</v>
      </c>
      <c r="AH1834" s="137">
        <f t="shared" si="352"/>
        <v>0</v>
      </c>
      <c r="AI1834" s="137">
        <f t="shared" si="353"/>
        <v>0</v>
      </c>
      <c r="AJ1834" s="137">
        <f t="shared" si="354"/>
        <v>0</v>
      </c>
      <c r="AK1834" s="137">
        <f t="shared" si="355"/>
        <v>1</v>
      </c>
      <c r="AL1834" s="181"/>
      <c r="AM1834" s="133">
        <f t="shared" si="356"/>
        <v>0</v>
      </c>
      <c r="AO1834" s="133">
        <f t="shared" si="357"/>
        <v>1</v>
      </c>
    </row>
    <row r="1835" spans="1:41" s="140" customFormat="1" ht="25.5">
      <c r="A1835" s="594">
        <v>1827</v>
      </c>
      <c r="B1835" s="429" t="s">
        <v>4523</v>
      </c>
      <c r="C1835" s="247" t="s">
        <v>4524</v>
      </c>
      <c r="D1835" s="247" t="s">
        <v>226</v>
      </c>
      <c r="E1835" s="350">
        <v>2009</v>
      </c>
      <c r="F1835" s="350" t="s">
        <v>1618</v>
      </c>
      <c r="G1835" s="189"/>
      <c r="H1835" s="189"/>
      <c r="I1835" s="189"/>
      <c r="J1835" s="189"/>
      <c r="K1835" s="189"/>
      <c r="L1835" s="189"/>
      <c r="M1835" s="189"/>
      <c r="N1835" s="189"/>
      <c r="O1835" s="189"/>
      <c r="P1835" s="840" t="s">
        <v>4519</v>
      </c>
      <c r="Q1835" s="331" t="s">
        <v>2665</v>
      </c>
      <c r="R1835" s="42" t="s">
        <v>67</v>
      </c>
      <c r="S1835" s="41">
        <v>1</v>
      </c>
      <c r="T1835" s="189"/>
      <c r="U1835" s="189"/>
      <c r="V1835" s="189"/>
      <c r="W1835" s="190"/>
      <c r="X1835" s="180"/>
      <c r="Y1835" s="179"/>
      <c r="Z1835" s="181">
        <v>1</v>
      </c>
      <c r="AA1835" s="181"/>
      <c r="AB1835" s="137">
        <f t="shared" si="346"/>
        <v>0</v>
      </c>
      <c r="AC1835" s="137">
        <f t="shared" si="347"/>
        <v>0</v>
      </c>
      <c r="AD1835" s="137">
        <f t="shared" si="348"/>
        <v>0</v>
      </c>
      <c r="AE1835" s="137">
        <f t="shared" si="349"/>
        <v>0</v>
      </c>
      <c r="AF1835" s="137">
        <f t="shared" si="350"/>
        <v>0</v>
      </c>
      <c r="AG1835" s="137">
        <f t="shared" si="351"/>
        <v>0</v>
      </c>
      <c r="AH1835" s="137">
        <f t="shared" si="352"/>
        <v>0</v>
      </c>
      <c r="AI1835" s="137">
        <f t="shared" si="353"/>
        <v>0</v>
      </c>
      <c r="AJ1835" s="137">
        <f t="shared" si="354"/>
        <v>0</v>
      </c>
      <c r="AK1835" s="137">
        <f t="shared" si="355"/>
        <v>1</v>
      </c>
      <c r="AL1835" s="181"/>
      <c r="AM1835" s="133">
        <f t="shared" si="356"/>
        <v>1</v>
      </c>
      <c r="AO1835" s="133">
        <f t="shared" si="357"/>
        <v>0</v>
      </c>
    </row>
    <row r="1836" spans="1:41" s="140" customFormat="1" ht="25.5">
      <c r="A1836" s="594">
        <v>1828</v>
      </c>
      <c r="B1836" s="429" t="s">
        <v>4525</v>
      </c>
      <c r="C1836" s="247" t="s">
        <v>4526</v>
      </c>
      <c r="D1836" s="247" t="s">
        <v>226</v>
      </c>
      <c r="E1836" s="350">
        <v>2009</v>
      </c>
      <c r="F1836" s="350" t="s">
        <v>1618</v>
      </c>
      <c r="G1836" s="189"/>
      <c r="H1836" s="189"/>
      <c r="I1836" s="189"/>
      <c r="J1836" s="189"/>
      <c r="K1836" s="189"/>
      <c r="L1836" s="189"/>
      <c r="M1836" s="189"/>
      <c r="N1836" s="189"/>
      <c r="O1836" s="189"/>
      <c r="P1836" s="840" t="s">
        <v>4519</v>
      </c>
      <c r="Q1836" s="331" t="s">
        <v>2665</v>
      </c>
      <c r="R1836" s="42" t="s">
        <v>67</v>
      </c>
      <c r="S1836" s="41">
        <v>1</v>
      </c>
      <c r="T1836" s="189"/>
      <c r="U1836" s="189"/>
      <c r="V1836" s="189"/>
      <c r="W1836" s="190"/>
      <c r="X1836" s="180"/>
      <c r="Y1836" s="179"/>
      <c r="Z1836" s="181">
        <v>1</v>
      </c>
      <c r="AA1836" s="181"/>
      <c r="AB1836" s="137">
        <f t="shared" si="346"/>
        <v>0</v>
      </c>
      <c r="AC1836" s="137">
        <f t="shared" si="347"/>
        <v>0</v>
      </c>
      <c r="AD1836" s="137">
        <f t="shared" si="348"/>
        <v>0</v>
      </c>
      <c r="AE1836" s="137">
        <f t="shared" si="349"/>
        <v>0</v>
      </c>
      <c r="AF1836" s="137">
        <f t="shared" si="350"/>
        <v>0</v>
      </c>
      <c r="AG1836" s="137">
        <f t="shared" si="351"/>
        <v>0</v>
      </c>
      <c r="AH1836" s="137">
        <f t="shared" si="352"/>
        <v>0</v>
      </c>
      <c r="AI1836" s="137">
        <f t="shared" si="353"/>
        <v>0</v>
      </c>
      <c r="AJ1836" s="137">
        <f t="shared" si="354"/>
        <v>0</v>
      </c>
      <c r="AK1836" s="137">
        <f t="shared" si="355"/>
        <v>1</v>
      </c>
      <c r="AL1836" s="181"/>
      <c r="AM1836" s="133">
        <f t="shared" si="356"/>
        <v>1</v>
      </c>
      <c r="AO1836" s="133">
        <f t="shared" si="357"/>
        <v>0</v>
      </c>
    </row>
    <row r="1837" spans="1:41" s="140" customFormat="1" ht="25.5">
      <c r="A1837" s="594">
        <v>1829</v>
      </c>
      <c r="B1837" s="429" t="s">
        <v>4527</v>
      </c>
      <c r="C1837" s="247" t="s">
        <v>4528</v>
      </c>
      <c r="D1837" s="247" t="s">
        <v>226</v>
      </c>
      <c r="E1837" s="350">
        <v>2009</v>
      </c>
      <c r="F1837" s="350" t="s">
        <v>1618</v>
      </c>
      <c r="G1837" s="189"/>
      <c r="H1837" s="189"/>
      <c r="I1837" s="189" t="s">
        <v>37</v>
      </c>
      <c r="J1837" s="189"/>
      <c r="K1837" s="189"/>
      <c r="L1837" s="189"/>
      <c r="M1837" s="189"/>
      <c r="N1837" s="189"/>
      <c r="O1837" s="189"/>
      <c r="P1837" s="840" t="s">
        <v>4522</v>
      </c>
      <c r="Q1837" s="331" t="s">
        <v>2665</v>
      </c>
      <c r="R1837" s="42" t="s">
        <v>67</v>
      </c>
      <c r="S1837" s="41">
        <v>1</v>
      </c>
      <c r="T1837" s="189"/>
      <c r="U1837" s="189"/>
      <c r="V1837" s="189"/>
      <c r="W1837" s="190"/>
      <c r="X1837" s="180"/>
      <c r="Y1837" s="179"/>
      <c r="Z1837" s="181"/>
      <c r="AA1837" s="181"/>
      <c r="AB1837" s="137">
        <f t="shared" si="346"/>
        <v>0</v>
      </c>
      <c r="AC1837" s="137">
        <f t="shared" si="347"/>
        <v>0</v>
      </c>
      <c r="AD1837" s="137">
        <f t="shared" si="348"/>
        <v>1</v>
      </c>
      <c r="AE1837" s="137">
        <f t="shared" si="349"/>
        <v>0</v>
      </c>
      <c r="AF1837" s="137">
        <f t="shared" si="350"/>
        <v>0</v>
      </c>
      <c r="AG1837" s="137">
        <f t="shared" si="351"/>
        <v>0</v>
      </c>
      <c r="AH1837" s="137">
        <f t="shared" si="352"/>
        <v>0</v>
      </c>
      <c r="AI1837" s="137">
        <f t="shared" si="353"/>
        <v>0</v>
      </c>
      <c r="AJ1837" s="137">
        <f t="shared" si="354"/>
        <v>0</v>
      </c>
      <c r="AK1837" s="137">
        <f t="shared" si="355"/>
        <v>1</v>
      </c>
      <c r="AL1837" s="181"/>
      <c r="AM1837" s="133">
        <f t="shared" si="356"/>
        <v>0</v>
      </c>
      <c r="AO1837" s="133">
        <f t="shared" si="357"/>
        <v>1</v>
      </c>
    </row>
    <row r="1838" spans="1:41" s="140" customFormat="1" ht="38.25">
      <c r="A1838" s="594">
        <v>1830</v>
      </c>
      <c r="B1838" s="429" t="s">
        <v>4529</v>
      </c>
      <c r="C1838" s="247" t="s">
        <v>4530</v>
      </c>
      <c r="D1838" s="247" t="s">
        <v>226</v>
      </c>
      <c r="E1838" s="350">
        <v>2009</v>
      </c>
      <c r="F1838" s="350" t="s">
        <v>4531</v>
      </c>
      <c r="G1838" s="189"/>
      <c r="H1838" s="189"/>
      <c r="I1838" s="189"/>
      <c r="J1838" s="189"/>
      <c r="K1838" s="189"/>
      <c r="L1838" s="189"/>
      <c r="M1838" s="189"/>
      <c r="N1838" s="189"/>
      <c r="O1838" s="189"/>
      <c r="P1838" s="840" t="s">
        <v>4532</v>
      </c>
      <c r="Q1838" s="331" t="s">
        <v>2665</v>
      </c>
      <c r="R1838" s="42" t="s">
        <v>67</v>
      </c>
      <c r="S1838" s="41">
        <v>1</v>
      </c>
      <c r="T1838" s="189"/>
      <c r="U1838" s="189"/>
      <c r="V1838" s="189"/>
      <c r="W1838" s="190"/>
      <c r="X1838" s="180">
        <v>1</v>
      </c>
      <c r="Y1838" s="179"/>
      <c r="Z1838" s="181"/>
      <c r="AA1838" s="181"/>
      <c r="AB1838" s="137">
        <f t="shared" si="346"/>
        <v>0</v>
      </c>
      <c r="AC1838" s="137">
        <f t="shared" si="347"/>
        <v>0</v>
      </c>
      <c r="AD1838" s="137">
        <f t="shared" si="348"/>
        <v>0</v>
      </c>
      <c r="AE1838" s="137">
        <f t="shared" si="349"/>
        <v>0</v>
      </c>
      <c r="AF1838" s="137">
        <f t="shared" si="350"/>
        <v>0</v>
      </c>
      <c r="AG1838" s="137">
        <f t="shared" si="351"/>
        <v>0</v>
      </c>
      <c r="AH1838" s="137">
        <f t="shared" si="352"/>
        <v>0</v>
      </c>
      <c r="AI1838" s="137">
        <f t="shared" si="353"/>
        <v>0</v>
      </c>
      <c r="AJ1838" s="137">
        <f t="shared" si="354"/>
        <v>0</v>
      </c>
      <c r="AK1838" s="137">
        <f t="shared" si="355"/>
        <v>1</v>
      </c>
      <c r="AL1838" s="181"/>
      <c r="AM1838" s="133">
        <f t="shared" si="356"/>
        <v>1</v>
      </c>
      <c r="AO1838" s="133">
        <f t="shared" si="357"/>
        <v>0</v>
      </c>
    </row>
    <row r="1839" spans="1:41" s="140" customFormat="1" ht="25.5">
      <c r="A1839" s="594">
        <v>1831</v>
      </c>
      <c r="B1839" s="429" t="s">
        <v>4533</v>
      </c>
      <c r="C1839" s="247" t="s">
        <v>4534</v>
      </c>
      <c r="D1839" s="247" t="s">
        <v>4535</v>
      </c>
      <c r="E1839" s="350">
        <v>2009</v>
      </c>
      <c r="F1839" s="350" t="s">
        <v>1618</v>
      </c>
      <c r="G1839" s="189"/>
      <c r="H1839" s="189"/>
      <c r="I1839" s="189" t="s">
        <v>37</v>
      </c>
      <c r="J1839" s="189"/>
      <c r="K1839" s="189"/>
      <c r="L1839" s="189"/>
      <c r="M1839" s="189"/>
      <c r="N1839" s="189"/>
      <c r="O1839" s="189"/>
      <c r="P1839" s="840" t="s">
        <v>4522</v>
      </c>
      <c r="Q1839" s="331" t="s">
        <v>2665</v>
      </c>
      <c r="R1839" s="42" t="s">
        <v>68</v>
      </c>
      <c r="S1839" s="41">
        <v>1</v>
      </c>
      <c r="T1839" s="189"/>
      <c r="U1839" s="189"/>
      <c r="V1839" s="189"/>
      <c r="W1839" s="190"/>
      <c r="X1839" s="180"/>
      <c r="Y1839" s="179"/>
      <c r="Z1839" s="181"/>
      <c r="AA1839" s="181"/>
      <c r="AB1839" s="137">
        <f t="shared" si="346"/>
        <v>0</v>
      </c>
      <c r="AC1839" s="137">
        <f t="shared" si="347"/>
        <v>0</v>
      </c>
      <c r="AD1839" s="137">
        <f t="shared" si="348"/>
        <v>1</v>
      </c>
      <c r="AE1839" s="137">
        <f t="shared" si="349"/>
        <v>0</v>
      </c>
      <c r="AF1839" s="137">
        <f t="shared" si="350"/>
        <v>0</v>
      </c>
      <c r="AG1839" s="137">
        <f t="shared" si="351"/>
        <v>0</v>
      </c>
      <c r="AH1839" s="137">
        <f t="shared" si="352"/>
        <v>0</v>
      </c>
      <c r="AI1839" s="137">
        <f t="shared" si="353"/>
        <v>0</v>
      </c>
      <c r="AJ1839" s="137">
        <f t="shared" si="354"/>
        <v>0</v>
      </c>
      <c r="AK1839" s="137">
        <f t="shared" si="355"/>
        <v>1</v>
      </c>
      <c r="AL1839" s="181"/>
      <c r="AM1839" s="133">
        <f t="shared" si="356"/>
        <v>0</v>
      </c>
      <c r="AO1839" s="133">
        <f t="shared" si="357"/>
        <v>1</v>
      </c>
    </row>
    <row r="1840" spans="1:41" s="140" customFormat="1" ht="12.75">
      <c r="A1840" s="594">
        <v>1832</v>
      </c>
      <c r="B1840" s="429" t="s">
        <v>4536</v>
      </c>
      <c r="C1840" s="247" t="s">
        <v>4537</v>
      </c>
      <c r="D1840" s="247" t="s">
        <v>226</v>
      </c>
      <c r="E1840" s="350">
        <v>2020</v>
      </c>
      <c r="F1840" s="350" t="s">
        <v>4538</v>
      </c>
      <c r="G1840" s="189"/>
      <c r="H1840" s="189"/>
      <c r="I1840" s="189"/>
      <c r="J1840" s="189"/>
      <c r="K1840" s="189"/>
      <c r="L1840" s="189"/>
      <c r="M1840" s="189"/>
      <c r="N1840" s="189"/>
      <c r="O1840" s="189"/>
      <c r="P1840" s="840" t="s">
        <v>4539</v>
      </c>
      <c r="Q1840" s="331" t="s">
        <v>2665</v>
      </c>
      <c r="R1840" s="42" t="s">
        <v>67</v>
      </c>
      <c r="S1840" s="189"/>
      <c r="T1840" s="41">
        <v>1</v>
      </c>
      <c r="U1840" s="189"/>
      <c r="V1840" s="189"/>
      <c r="W1840" s="190"/>
      <c r="X1840" s="180">
        <v>1</v>
      </c>
      <c r="Y1840" s="179"/>
      <c r="Z1840" s="181"/>
      <c r="AA1840" s="181"/>
      <c r="AB1840" s="137">
        <f t="shared" si="346"/>
        <v>0</v>
      </c>
      <c r="AC1840" s="137">
        <f t="shared" si="347"/>
        <v>0</v>
      </c>
      <c r="AD1840" s="137">
        <f t="shared" si="348"/>
        <v>0</v>
      </c>
      <c r="AE1840" s="137">
        <f t="shared" si="349"/>
        <v>0</v>
      </c>
      <c r="AF1840" s="137">
        <f t="shared" si="350"/>
        <v>0</v>
      </c>
      <c r="AG1840" s="137">
        <f t="shared" si="351"/>
        <v>0</v>
      </c>
      <c r="AH1840" s="137">
        <f t="shared" si="352"/>
        <v>0</v>
      </c>
      <c r="AI1840" s="137">
        <f t="shared" si="353"/>
        <v>0</v>
      </c>
      <c r="AJ1840" s="137">
        <f t="shared" si="354"/>
        <v>0</v>
      </c>
      <c r="AK1840" s="137">
        <f t="shared" si="355"/>
        <v>1</v>
      </c>
      <c r="AL1840" s="181"/>
      <c r="AM1840" s="133">
        <f t="shared" si="356"/>
        <v>1</v>
      </c>
      <c r="AO1840" s="133">
        <f t="shared" si="357"/>
        <v>0</v>
      </c>
    </row>
    <row r="1841" spans="1:41" s="140" customFormat="1" ht="12.75">
      <c r="A1841" s="594">
        <v>1833</v>
      </c>
      <c r="B1841" s="429" t="s">
        <v>4540</v>
      </c>
      <c r="C1841" s="247" t="s">
        <v>4534</v>
      </c>
      <c r="D1841" s="247" t="s">
        <v>226</v>
      </c>
      <c r="E1841" s="350">
        <v>2020</v>
      </c>
      <c r="F1841" s="350" t="s">
        <v>1618</v>
      </c>
      <c r="G1841" s="189"/>
      <c r="H1841" s="189"/>
      <c r="I1841" s="189"/>
      <c r="J1841" s="189"/>
      <c r="K1841" s="189"/>
      <c r="L1841" s="189"/>
      <c r="M1841" s="189"/>
      <c r="N1841" s="189"/>
      <c r="O1841" s="189"/>
      <c r="P1841" s="840" t="s">
        <v>4539</v>
      </c>
      <c r="Q1841" s="331" t="s">
        <v>2665</v>
      </c>
      <c r="R1841" s="42" t="s">
        <v>67</v>
      </c>
      <c r="S1841" s="189"/>
      <c r="T1841" s="41">
        <v>1</v>
      </c>
      <c r="U1841" s="189"/>
      <c r="V1841" s="189"/>
      <c r="W1841" s="190"/>
      <c r="X1841" s="180">
        <v>1</v>
      </c>
      <c r="Y1841" s="179"/>
      <c r="Z1841" s="181"/>
      <c r="AA1841" s="181"/>
      <c r="AB1841" s="137">
        <f t="shared" si="346"/>
        <v>0</v>
      </c>
      <c r="AC1841" s="137">
        <f t="shared" si="347"/>
        <v>0</v>
      </c>
      <c r="AD1841" s="137">
        <f t="shared" si="348"/>
        <v>0</v>
      </c>
      <c r="AE1841" s="137">
        <f t="shared" si="349"/>
        <v>0</v>
      </c>
      <c r="AF1841" s="137">
        <f t="shared" si="350"/>
        <v>0</v>
      </c>
      <c r="AG1841" s="137">
        <f t="shared" si="351"/>
        <v>0</v>
      </c>
      <c r="AH1841" s="137">
        <f t="shared" si="352"/>
        <v>0</v>
      </c>
      <c r="AI1841" s="137">
        <f t="shared" si="353"/>
        <v>0</v>
      </c>
      <c r="AJ1841" s="137">
        <f t="shared" si="354"/>
        <v>0</v>
      </c>
      <c r="AK1841" s="137">
        <f t="shared" si="355"/>
        <v>1</v>
      </c>
      <c r="AL1841" s="181"/>
      <c r="AM1841" s="133">
        <f t="shared" si="356"/>
        <v>1</v>
      </c>
      <c r="AO1841" s="133">
        <f t="shared" si="357"/>
        <v>0</v>
      </c>
    </row>
    <row r="1842" spans="1:41" s="140" customFormat="1" ht="25.5">
      <c r="A1842" s="594">
        <v>1834</v>
      </c>
      <c r="B1842" s="219" t="s">
        <v>4541</v>
      </c>
      <c r="C1842" s="247" t="s">
        <v>4542</v>
      </c>
      <c r="D1842" s="247" t="s">
        <v>66</v>
      </c>
      <c r="E1842" s="331">
        <v>1982</v>
      </c>
      <c r="F1842" s="331" t="s">
        <v>4543</v>
      </c>
      <c r="G1842" s="41"/>
      <c r="H1842" s="41"/>
      <c r="I1842" s="41"/>
      <c r="J1842" s="41"/>
      <c r="K1842" s="41"/>
      <c r="L1842" s="41"/>
      <c r="M1842" s="41"/>
      <c r="N1842" s="41"/>
      <c r="O1842" s="41" t="s">
        <v>37</v>
      </c>
      <c r="P1842" s="840"/>
      <c r="Q1842" s="331" t="s">
        <v>2665</v>
      </c>
      <c r="R1842" s="42" t="s">
        <v>67</v>
      </c>
      <c r="S1842" s="41"/>
      <c r="T1842" s="41"/>
      <c r="U1842" s="41"/>
      <c r="V1842" s="41">
        <v>1</v>
      </c>
      <c r="W1842" s="187"/>
      <c r="X1842" s="180"/>
      <c r="Y1842" s="179"/>
      <c r="Z1842" s="181"/>
      <c r="AA1842" s="181"/>
      <c r="AB1842" s="137">
        <f t="shared" si="346"/>
        <v>0</v>
      </c>
      <c r="AC1842" s="137">
        <f t="shared" si="347"/>
        <v>0</v>
      </c>
      <c r="AD1842" s="137">
        <f t="shared" si="348"/>
        <v>0</v>
      </c>
      <c r="AE1842" s="137">
        <f t="shared" si="349"/>
        <v>0</v>
      </c>
      <c r="AF1842" s="137">
        <f t="shared" si="350"/>
        <v>0</v>
      </c>
      <c r="AG1842" s="137">
        <f t="shared" si="351"/>
        <v>0</v>
      </c>
      <c r="AH1842" s="137">
        <f t="shared" si="352"/>
        <v>0</v>
      </c>
      <c r="AI1842" s="137">
        <f t="shared" si="353"/>
        <v>0</v>
      </c>
      <c r="AJ1842" s="137">
        <f t="shared" si="354"/>
        <v>1</v>
      </c>
      <c r="AK1842" s="137">
        <f t="shared" si="355"/>
        <v>0</v>
      </c>
      <c r="AL1842" s="181"/>
      <c r="AM1842" s="133">
        <f t="shared" si="356"/>
        <v>0</v>
      </c>
      <c r="AO1842" s="133">
        <f t="shared" si="357"/>
        <v>0</v>
      </c>
    </row>
    <row r="1843" spans="1:41" s="140" customFormat="1" ht="25.5">
      <c r="A1843" s="594">
        <v>1835</v>
      </c>
      <c r="B1843" s="219" t="s">
        <v>4544</v>
      </c>
      <c r="C1843" s="247" t="s">
        <v>4545</v>
      </c>
      <c r="D1843" s="247" t="s">
        <v>4546</v>
      </c>
      <c r="E1843" s="331">
        <v>2016</v>
      </c>
      <c r="F1843" s="331" t="s">
        <v>4547</v>
      </c>
      <c r="G1843" s="41" t="s">
        <v>37</v>
      </c>
      <c r="H1843" s="41"/>
      <c r="I1843" s="41"/>
      <c r="J1843" s="41"/>
      <c r="K1843" s="41"/>
      <c r="L1843" s="41"/>
      <c r="M1843" s="41"/>
      <c r="N1843" s="41"/>
      <c r="O1843" s="41"/>
      <c r="P1843" s="840"/>
      <c r="Q1843" s="331" t="s">
        <v>2665</v>
      </c>
      <c r="R1843" s="42" t="s">
        <v>67</v>
      </c>
      <c r="S1843" s="41"/>
      <c r="T1843" s="41">
        <v>1</v>
      </c>
      <c r="U1843" s="41"/>
      <c r="V1843" s="41"/>
      <c r="W1843" s="187"/>
      <c r="X1843" s="180"/>
      <c r="Y1843" s="179"/>
      <c r="Z1843" s="181"/>
      <c r="AA1843" s="181"/>
      <c r="AB1843" s="137">
        <f t="shared" si="346"/>
        <v>1</v>
      </c>
      <c r="AC1843" s="137">
        <f t="shared" si="347"/>
        <v>0</v>
      </c>
      <c r="AD1843" s="137">
        <f t="shared" si="348"/>
        <v>0</v>
      </c>
      <c r="AE1843" s="137">
        <f t="shared" si="349"/>
        <v>0</v>
      </c>
      <c r="AF1843" s="137">
        <f t="shared" si="350"/>
        <v>0</v>
      </c>
      <c r="AG1843" s="137">
        <f t="shared" si="351"/>
        <v>0</v>
      </c>
      <c r="AH1843" s="137">
        <f t="shared" si="352"/>
        <v>0</v>
      </c>
      <c r="AI1843" s="137">
        <f t="shared" si="353"/>
        <v>0</v>
      </c>
      <c r="AJ1843" s="137">
        <f t="shared" si="354"/>
        <v>0</v>
      </c>
      <c r="AK1843" s="137">
        <f t="shared" si="355"/>
        <v>0</v>
      </c>
      <c r="AL1843" s="181"/>
      <c r="AM1843" s="133">
        <f t="shared" si="356"/>
        <v>0</v>
      </c>
      <c r="AO1843" s="133">
        <f t="shared" si="357"/>
        <v>0</v>
      </c>
    </row>
    <row r="1844" spans="1:41" s="140" customFormat="1" ht="25.5">
      <c r="A1844" s="594">
        <v>1836</v>
      </c>
      <c r="B1844" s="219" t="s">
        <v>4548</v>
      </c>
      <c r="C1844" s="247" t="s">
        <v>4549</v>
      </c>
      <c r="D1844" s="247" t="s">
        <v>66</v>
      </c>
      <c r="E1844" s="331">
        <v>2016</v>
      </c>
      <c r="F1844" s="331" t="s">
        <v>1618</v>
      </c>
      <c r="G1844" s="41" t="s">
        <v>37</v>
      </c>
      <c r="H1844" s="41"/>
      <c r="I1844" s="41"/>
      <c r="J1844" s="41"/>
      <c r="K1844" s="41"/>
      <c r="L1844" s="41"/>
      <c r="M1844" s="41"/>
      <c r="N1844" s="41"/>
      <c r="O1844" s="41"/>
      <c r="P1844" s="840"/>
      <c r="Q1844" s="331" t="s">
        <v>2665</v>
      </c>
      <c r="R1844" s="42" t="s">
        <v>67</v>
      </c>
      <c r="S1844" s="41"/>
      <c r="T1844" s="41">
        <v>1</v>
      </c>
      <c r="U1844" s="41"/>
      <c r="V1844" s="41"/>
      <c r="W1844" s="187"/>
      <c r="X1844" s="180"/>
      <c r="Y1844" s="179"/>
      <c r="Z1844" s="181"/>
      <c r="AA1844" s="181"/>
      <c r="AB1844" s="137">
        <f t="shared" si="346"/>
        <v>1</v>
      </c>
      <c r="AC1844" s="137">
        <f t="shared" si="347"/>
        <v>0</v>
      </c>
      <c r="AD1844" s="137">
        <f t="shared" si="348"/>
        <v>0</v>
      </c>
      <c r="AE1844" s="137">
        <f t="shared" si="349"/>
        <v>0</v>
      </c>
      <c r="AF1844" s="137">
        <f t="shared" si="350"/>
        <v>0</v>
      </c>
      <c r="AG1844" s="137">
        <f t="shared" si="351"/>
        <v>0</v>
      </c>
      <c r="AH1844" s="137">
        <f t="shared" si="352"/>
        <v>0</v>
      </c>
      <c r="AI1844" s="137">
        <f t="shared" si="353"/>
        <v>0</v>
      </c>
      <c r="AJ1844" s="137">
        <f t="shared" si="354"/>
        <v>0</v>
      </c>
      <c r="AK1844" s="137">
        <f t="shared" si="355"/>
        <v>0</v>
      </c>
      <c r="AL1844" s="181"/>
      <c r="AM1844" s="133">
        <f t="shared" si="356"/>
        <v>0</v>
      </c>
      <c r="AO1844" s="133">
        <f t="shared" si="357"/>
        <v>0</v>
      </c>
    </row>
    <row r="1845" spans="1:41" s="140" customFormat="1" ht="12.75">
      <c r="A1845" s="594">
        <v>1837</v>
      </c>
      <c r="B1845" s="219" t="s">
        <v>4550</v>
      </c>
      <c r="C1845" s="247" t="s">
        <v>4549</v>
      </c>
      <c r="D1845" s="247" t="s">
        <v>4551</v>
      </c>
      <c r="E1845" s="331">
        <v>2016</v>
      </c>
      <c r="F1845" s="331" t="s">
        <v>1618</v>
      </c>
      <c r="G1845" s="41" t="s">
        <v>37</v>
      </c>
      <c r="H1845" s="41"/>
      <c r="I1845" s="41"/>
      <c r="J1845" s="41"/>
      <c r="K1845" s="41"/>
      <c r="L1845" s="41"/>
      <c r="M1845" s="41"/>
      <c r="N1845" s="41"/>
      <c r="O1845" s="41"/>
      <c r="P1845" s="840"/>
      <c r="Q1845" s="331" t="s">
        <v>2665</v>
      </c>
      <c r="R1845" s="42" t="s">
        <v>68</v>
      </c>
      <c r="S1845" s="41"/>
      <c r="T1845" s="41">
        <v>1</v>
      </c>
      <c r="U1845" s="41"/>
      <c r="V1845" s="41"/>
      <c r="W1845" s="187"/>
      <c r="X1845" s="180"/>
      <c r="Y1845" s="179"/>
      <c r="Z1845" s="181"/>
      <c r="AA1845" s="181"/>
      <c r="AB1845" s="137">
        <f t="shared" si="346"/>
        <v>1</v>
      </c>
      <c r="AC1845" s="137">
        <f t="shared" si="347"/>
        <v>0</v>
      </c>
      <c r="AD1845" s="137">
        <f t="shared" si="348"/>
        <v>0</v>
      </c>
      <c r="AE1845" s="137">
        <f t="shared" si="349"/>
        <v>0</v>
      </c>
      <c r="AF1845" s="137">
        <f t="shared" si="350"/>
        <v>0</v>
      </c>
      <c r="AG1845" s="137">
        <f t="shared" si="351"/>
        <v>0</v>
      </c>
      <c r="AH1845" s="137">
        <f t="shared" si="352"/>
        <v>0</v>
      </c>
      <c r="AI1845" s="137">
        <f t="shared" si="353"/>
        <v>0</v>
      </c>
      <c r="AJ1845" s="137">
        <f t="shared" si="354"/>
        <v>0</v>
      </c>
      <c r="AK1845" s="137">
        <f t="shared" si="355"/>
        <v>0</v>
      </c>
      <c r="AL1845" s="181"/>
      <c r="AM1845" s="133">
        <f t="shared" si="356"/>
        <v>0</v>
      </c>
      <c r="AO1845" s="133">
        <f t="shared" si="357"/>
        <v>0</v>
      </c>
    </row>
    <row r="1846" spans="1:41" s="140" customFormat="1" ht="25.5">
      <c r="A1846" s="594">
        <v>1838</v>
      </c>
      <c r="B1846" s="219" t="s">
        <v>4552</v>
      </c>
      <c r="C1846" s="247" t="s">
        <v>4553</v>
      </c>
      <c r="D1846" s="247" t="s">
        <v>66</v>
      </c>
      <c r="E1846" s="331">
        <v>1988</v>
      </c>
      <c r="F1846" s="331" t="s">
        <v>853</v>
      </c>
      <c r="G1846" s="41"/>
      <c r="H1846" s="41"/>
      <c r="I1846" s="41"/>
      <c r="J1846" s="41"/>
      <c r="K1846" s="41"/>
      <c r="L1846" s="41" t="s">
        <v>37</v>
      </c>
      <c r="M1846" s="41"/>
      <c r="N1846" s="41"/>
      <c r="O1846" s="41"/>
      <c r="P1846" s="840"/>
      <c r="Q1846" s="331" t="s">
        <v>2665</v>
      </c>
      <c r="R1846" s="42" t="s">
        <v>67</v>
      </c>
      <c r="S1846" s="41"/>
      <c r="T1846" s="41"/>
      <c r="U1846" s="41"/>
      <c r="V1846" s="41">
        <v>1</v>
      </c>
      <c r="W1846" s="187"/>
      <c r="X1846" s="180"/>
      <c r="Y1846" s="179"/>
      <c r="Z1846" s="181"/>
      <c r="AA1846" s="181"/>
      <c r="AB1846" s="137">
        <f t="shared" si="346"/>
        <v>0</v>
      </c>
      <c r="AC1846" s="137">
        <f t="shared" si="347"/>
        <v>0</v>
      </c>
      <c r="AD1846" s="137">
        <f t="shared" si="348"/>
        <v>0</v>
      </c>
      <c r="AE1846" s="137">
        <f t="shared" si="349"/>
        <v>0</v>
      </c>
      <c r="AF1846" s="137">
        <f t="shared" si="350"/>
        <v>0</v>
      </c>
      <c r="AG1846" s="137">
        <f t="shared" si="351"/>
        <v>1</v>
      </c>
      <c r="AH1846" s="137">
        <f t="shared" si="352"/>
        <v>0</v>
      </c>
      <c r="AI1846" s="137">
        <f t="shared" si="353"/>
        <v>0</v>
      </c>
      <c r="AJ1846" s="137">
        <f t="shared" si="354"/>
        <v>0</v>
      </c>
      <c r="AK1846" s="137">
        <f t="shared" si="355"/>
        <v>0</v>
      </c>
      <c r="AL1846" s="181"/>
      <c r="AM1846" s="133">
        <f t="shared" si="356"/>
        <v>0</v>
      </c>
      <c r="AO1846" s="133">
        <f t="shared" si="357"/>
        <v>0</v>
      </c>
    </row>
    <row r="1847" spans="1:41" s="140" customFormat="1" ht="12.75">
      <c r="A1847" s="594">
        <v>1839</v>
      </c>
      <c r="B1847" s="219" t="s">
        <v>4554</v>
      </c>
      <c r="C1847" s="247" t="s">
        <v>4555</v>
      </c>
      <c r="D1847" s="247" t="s">
        <v>66</v>
      </c>
      <c r="E1847" s="331">
        <v>1982</v>
      </c>
      <c r="F1847" s="331" t="s">
        <v>4556</v>
      </c>
      <c r="G1847" s="41"/>
      <c r="H1847" s="41"/>
      <c r="I1847" s="41"/>
      <c r="J1847" s="41"/>
      <c r="K1847" s="41"/>
      <c r="L1847" s="41" t="s">
        <v>37</v>
      </c>
      <c r="M1847" s="41"/>
      <c r="N1847" s="41"/>
      <c r="O1847" s="41"/>
      <c r="P1847" s="840"/>
      <c r="Q1847" s="331" t="s">
        <v>2665</v>
      </c>
      <c r="R1847" s="42" t="s">
        <v>67</v>
      </c>
      <c r="S1847" s="41"/>
      <c r="T1847" s="41"/>
      <c r="U1847" s="41"/>
      <c r="V1847" s="41">
        <v>1</v>
      </c>
      <c r="W1847" s="187"/>
      <c r="X1847" s="180"/>
      <c r="Y1847" s="179"/>
      <c r="Z1847" s="181"/>
      <c r="AA1847" s="181"/>
      <c r="AB1847" s="137">
        <f t="shared" si="346"/>
        <v>0</v>
      </c>
      <c r="AC1847" s="137">
        <f t="shared" si="347"/>
        <v>0</v>
      </c>
      <c r="AD1847" s="137">
        <f t="shared" si="348"/>
        <v>0</v>
      </c>
      <c r="AE1847" s="137">
        <f t="shared" si="349"/>
        <v>0</v>
      </c>
      <c r="AF1847" s="137">
        <f t="shared" si="350"/>
        <v>0</v>
      </c>
      <c r="AG1847" s="137">
        <f t="shared" si="351"/>
        <v>1</v>
      </c>
      <c r="AH1847" s="137">
        <f t="shared" si="352"/>
        <v>0</v>
      </c>
      <c r="AI1847" s="137">
        <f t="shared" si="353"/>
        <v>0</v>
      </c>
      <c r="AJ1847" s="137">
        <f t="shared" si="354"/>
        <v>0</v>
      </c>
      <c r="AK1847" s="137">
        <f t="shared" si="355"/>
        <v>0</v>
      </c>
      <c r="AL1847" s="181"/>
      <c r="AM1847" s="133">
        <f t="shared" si="356"/>
        <v>0</v>
      </c>
      <c r="AO1847" s="133">
        <f t="shared" si="357"/>
        <v>0</v>
      </c>
    </row>
    <row r="1848" spans="1:41" s="140" customFormat="1" ht="25.5">
      <c r="A1848" s="594">
        <v>1840</v>
      </c>
      <c r="B1848" s="219" t="s">
        <v>4557</v>
      </c>
      <c r="C1848" s="247" t="s">
        <v>4558</v>
      </c>
      <c r="D1848" s="247" t="s">
        <v>4559</v>
      </c>
      <c r="E1848" s="349" t="s">
        <v>4448</v>
      </c>
      <c r="F1848" s="349" t="s">
        <v>4448</v>
      </c>
      <c r="G1848" s="41"/>
      <c r="H1848" s="41"/>
      <c r="I1848" s="41"/>
      <c r="J1848" s="41"/>
      <c r="K1848" s="41"/>
      <c r="L1848" s="41" t="s">
        <v>37</v>
      </c>
      <c r="M1848" s="41"/>
      <c r="N1848" s="41"/>
      <c r="O1848" s="41"/>
      <c r="P1848" s="840"/>
      <c r="Q1848" s="331" t="s">
        <v>2665</v>
      </c>
      <c r="R1848" s="42" t="s">
        <v>67</v>
      </c>
      <c r="S1848" s="41"/>
      <c r="T1848" s="41"/>
      <c r="U1848" s="41">
        <v>1</v>
      </c>
      <c r="V1848" s="41"/>
      <c r="W1848" s="187"/>
      <c r="X1848" s="180"/>
      <c r="Y1848" s="179"/>
      <c r="Z1848" s="181"/>
      <c r="AA1848" s="181"/>
      <c r="AB1848" s="137">
        <f t="shared" si="346"/>
        <v>0</v>
      </c>
      <c r="AC1848" s="137">
        <f t="shared" si="347"/>
        <v>0</v>
      </c>
      <c r="AD1848" s="137">
        <f t="shared" si="348"/>
        <v>0</v>
      </c>
      <c r="AE1848" s="137">
        <f t="shared" si="349"/>
        <v>0</v>
      </c>
      <c r="AF1848" s="137">
        <f t="shared" si="350"/>
        <v>0</v>
      </c>
      <c r="AG1848" s="137">
        <f t="shared" si="351"/>
        <v>1</v>
      </c>
      <c r="AH1848" s="137">
        <f t="shared" si="352"/>
        <v>0</v>
      </c>
      <c r="AI1848" s="137">
        <f t="shared" si="353"/>
        <v>0</v>
      </c>
      <c r="AJ1848" s="137">
        <f t="shared" si="354"/>
        <v>0</v>
      </c>
      <c r="AK1848" s="137">
        <f t="shared" si="355"/>
        <v>0</v>
      </c>
      <c r="AL1848" s="181"/>
      <c r="AM1848" s="133">
        <f t="shared" si="356"/>
        <v>0</v>
      </c>
      <c r="AO1848" s="133">
        <f t="shared" si="357"/>
        <v>0</v>
      </c>
    </row>
    <row r="1849" spans="1:41" s="140" customFormat="1" ht="25.5">
      <c r="A1849" s="594">
        <v>1841</v>
      </c>
      <c r="B1849" s="219" t="s">
        <v>4560</v>
      </c>
      <c r="C1849" s="247" t="s">
        <v>4561</v>
      </c>
      <c r="D1849" s="247" t="s">
        <v>79</v>
      </c>
      <c r="E1849" s="349" t="s">
        <v>4448</v>
      </c>
      <c r="F1849" s="349" t="s">
        <v>4448</v>
      </c>
      <c r="G1849" s="41"/>
      <c r="H1849" s="41" t="s">
        <v>37</v>
      </c>
      <c r="I1849" s="41"/>
      <c r="J1849" s="41"/>
      <c r="K1849" s="41"/>
      <c r="L1849" s="41"/>
      <c r="M1849" s="41"/>
      <c r="N1849" s="41"/>
      <c r="O1849" s="41"/>
      <c r="P1849" s="840"/>
      <c r="Q1849" s="331" t="s">
        <v>2665</v>
      </c>
      <c r="R1849" s="42" t="s">
        <v>68</v>
      </c>
      <c r="S1849" s="41"/>
      <c r="T1849" s="41"/>
      <c r="U1849" s="41">
        <v>1</v>
      </c>
      <c r="V1849" s="41"/>
      <c r="W1849" s="187"/>
      <c r="X1849" s="180"/>
      <c r="Y1849" s="179"/>
      <c r="Z1849" s="181"/>
      <c r="AA1849" s="181"/>
      <c r="AB1849" s="137">
        <f t="shared" si="346"/>
        <v>0</v>
      </c>
      <c r="AC1849" s="137">
        <f t="shared" si="347"/>
        <v>1</v>
      </c>
      <c r="AD1849" s="137">
        <f t="shared" si="348"/>
        <v>0</v>
      </c>
      <c r="AE1849" s="137">
        <f t="shared" si="349"/>
        <v>0</v>
      </c>
      <c r="AF1849" s="137">
        <f t="shared" si="350"/>
        <v>0</v>
      </c>
      <c r="AG1849" s="137">
        <f t="shared" si="351"/>
        <v>0</v>
      </c>
      <c r="AH1849" s="137">
        <f t="shared" si="352"/>
        <v>0</v>
      </c>
      <c r="AI1849" s="137">
        <f t="shared" si="353"/>
        <v>0</v>
      </c>
      <c r="AJ1849" s="137">
        <f t="shared" si="354"/>
        <v>0</v>
      </c>
      <c r="AK1849" s="137">
        <f t="shared" si="355"/>
        <v>0</v>
      </c>
      <c r="AL1849" s="181"/>
      <c r="AM1849" s="133">
        <f t="shared" si="356"/>
        <v>0</v>
      </c>
      <c r="AO1849" s="133">
        <f t="shared" si="357"/>
        <v>0</v>
      </c>
    </row>
    <row r="1850" spans="1:41" s="140" customFormat="1" ht="38.25">
      <c r="A1850" s="594">
        <v>1842</v>
      </c>
      <c r="B1850" s="219" t="s">
        <v>4562</v>
      </c>
      <c r="C1850" s="247" t="s">
        <v>4563</v>
      </c>
      <c r="D1850" s="247" t="s">
        <v>4564</v>
      </c>
      <c r="E1850" s="349" t="s">
        <v>4448</v>
      </c>
      <c r="F1850" s="349" t="s">
        <v>4448</v>
      </c>
      <c r="G1850" s="41"/>
      <c r="H1850" s="41" t="s">
        <v>37</v>
      </c>
      <c r="I1850" s="41"/>
      <c r="J1850" s="41"/>
      <c r="K1850" s="41"/>
      <c r="L1850" s="41"/>
      <c r="M1850" s="41"/>
      <c r="N1850" s="41"/>
      <c r="O1850" s="41"/>
      <c r="P1850" s="840"/>
      <c r="Q1850" s="331" t="s">
        <v>2665</v>
      </c>
      <c r="R1850" s="42" t="s">
        <v>67</v>
      </c>
      <c r="S1850" s="41"/>
      <c r="T1850" s="41"/>
      <c r="U1850" s="41">
        <v>1</v>
      </c>
      <c r="V1850" s="41"/>
      <c r="W1850" s="187"/>
      <c r="X1850" s="180"/>
      <c r="Y1850" s="179"/>
      <c r="Z1850" s="181"/>
      <c r="AA1850" s="181"/>
      <c r="AB1850" s="137">
        <f t="shared" si="346"/>
        <v>0</v>
      </c>
      <c r="AC1850" s="137">
        <f t="shared" si="347"/>
        <v>1</v>
      </c>
      <c r="AD1850" s="137">
        <f t="shared" si="348"/>
        <v>0</v>
      </c>
      <c r="AE1850" s="137">
        <f t="shared" si="349"/>
        <v>0</v>
      </c>
      <c r="AF1850" s="137">
        <f t="shared" si="350"/>
        <v>0</v>
      </c>
      <c r="AG1850" s="137">
        <f t="shared" si="351"/>
        <v>0</v>
      </c>
      <c r="AH1850" s="137">
        <f t="shared" si="352"/>
        <v>0</v>
      </c>
      <c r="AI1850" s="137">
        <f t="shared" si="353"/>
        <v>0</v>
      </c>
      <c r="AJ1850" s="137">
        <f t="shared" si="354"/>
        <v>0</v>
      </c>
      <c r="AK1850" s="137">
        <f t="shared" si="355"/>
        <v>0</v>
      </c>
      <c r="AL1850" s="181"/>
      <c r="AM1850" s="133">
        <f t="shared" si="356"/>
        <v>0</v>
      </c>
      <c r="AO1850" s="133">
        <f t="shared" si="357"/>
        <v>0</v>
      </c>
    </row>
    <row r="1851" spans="1:41" s="140" customFormat="1" ht="25.5">
      <c r="A1851" s="594">
        <v>1843</v>
      </c>
      <c r="B1851" s="219" t="s">
        <v>4565</v>
      </c>
      <c r="C1851" s="247" t="s">
        <v>4566</v>
      </c>
      <c r="D1851" s="247" t="s">
        <v>4567</v>
      </c>
      <c r="E1851" s="349" t="s">
        <v>4448</v>
      </c>
      <c r="F1851" s="349" t="s">
        <v>4448</v>
      </c>
      <c r="G1851" s="41"/>
      <c r="H1851" s="41" t="s">
        <v>37</v>
      </c>
      <c r="I1851" s="41"/>
      <c r="J1851" s="41"/>
      <c r="K1851" s="41"/>
      <c r="L1851" s="41"/>
      <c r="M1851" s="41"/>
      <c r="N1851" s="41"/>
      <c r="O1851" s="41"/>
      <c r="P1851" s="840"/>
      <c r="Q1851" s="331" t="s">
        <v>2665</v>
      </c>
      <c r="R1851" s="42" t="s">
        <v>67</v>
      </c>
      <c r="S1851" s="41"/>
      <c r="T1851" s="41"/>
      <c r="U1851" s="41">
        <v>1</v>
      </c>
      <c r="V1851" s="41"/>
      <c r="W1851" s="187"/>
      <c r="X1851" s="180"/>
      <c r="Y1851" s="179"/>
      <c r="Z1851" s="181"/>
      <c r="AA1851" s="181"/>
      <c r="AB1851" s="137">
        <f t="shared" si="346"/>
        <v>0</v>
      </c>
      <c r="AC1851" s="137">
        <f t="shared" si="347"/>
        <v>1</v>
      </c>
      <c r="AD1851" s="137">
        <f t="shared" si="348"/>
        <v>0</v>
      </c>
      <c r="AE1851" s="137">
        <f t="shared" si="349"/>
        <v>0</v>
      </c>
      <c r="AF1851" s="137">
        <f t="shared" si="350"/>
        <v>0</v>
      </c>
      <c r="AG1851" s="137">
        <f t="shared" si="351"/>
        <v>0</v>
      </c>
      <c r="AH1851" s="137">
        <f t="shared" si="352"/>
        <v>0</v>
      </c>
      <c r="AI1851" s="137">
        <f t="shared" si="353"/>
        <v>0</v>
      </c>
      <c r="AJ1851" s="137">
        <f t="shared" si="354"/>
        <v>0</v>
      </c>
      <c r="AK1851" s="137">
        <f t="shared" si="355"/>
        <v>0</v>
      </c>
      <c r="AL1851" s="181"/>
      <c r="AM1851" s="133">
        <f t="shared" si="356"/>
        <v>0</v>
      </c>
      <c r="AO1851" s="133">
        <f t="shared" si="357"/>
        <v>0</v>
      </c>
    </row>
    <row r="1852" spans="1:41" s="140" customFormat="1" ht="25.5">
      <c r="A1852" s="594">
        <v>1844</v>
      </c>
      <c r="B1852" s="219" t="s">
        <v>4568</v>
      </c>
      <c r="C1852" s="247" t="s">
        <v>4569</v>
      </c>
      <c r="D1852" s="247" t="s">
        <v>66</v>
      </c>
      <c r="E1852" s="349" t="s">
        <v>4448</v>
      </c>
      <c r="F1852" s="349" t="s">
        <v>4448</v>
      </c>
      <c r="G1852" s="41"/>
      <c r="H1852" s="41" t="s">
        <v>37</v>
      </c>
      <c r="I1852" s="41"/>
      <c r="J1852" s="41"/>
      <c r="K1852" s="41"/>
      <c r="L1852" s="41"/>
      <c r="M1852" s="41"/>
      <c r="N1852" s="41"/>
      <c r="O1852" s="41"/>
      <c r="P1852" s="840"/>
      <c r="Q1852" s="331" t="s">
        <v>2665</v>
      </c>
      <c r="R1852" s="42" t="s">
        <v>67</v>
      </c>
      <c r="S1852" s="41"/>
      <c r="T1852" s="41"/>
      <c r="U1852" s="41">
        <v>1</v>
      </c>
      <c r="V1852" s="41"/>
      <c r="W1852" s="187"/>
      <c r="X1852" s="180"/>
      <c r="Y1852" s="179"/>
      <c r="Z1852" s="181"/>
      <c r="AA1852" s="181"/>
      <c r="AB1852" s="137">
        <f t="shared" si="346"/>
        <v>0</v>
      </c>
      <c r="AC1852" s="137">
        <f t="shared" si="347"/>
        <v>1</v>
      </c>
      <c r="AD1852" s="137">
        <f t="shared" si="348"/>
        <v>0</v>
      </c>
      <c r="AE1852" s="137">
        <f t="shared" si="349"/>
        <v>0</v>
      </c>
      <c r="AF1852" s="137">
        <f t="shared" si="350"/>
        <v>0</v>
      </c>
      <c r="AG1852" s="137">
        <f t="shared" si="351"/>
        <v>0</v>
      </c>
      <c r="AH1852" s="137">
        <f t="shared" si="352"/>
        <v>0</v>
      </c>
      <c r="AI1852" s="137">
        <f t="shared" si="353"/>
        <v>0</v>
      </c>
      <c r="AJ1852" s="137">
        <f t="shared" si="354"/>
        <v>0</v>
      </c>
      <c r="AK1852" s="137">
        <f t="shared" si="355"/>
        <v>0</v>
      </c>
      <c r="AL1852" s="181"/>
      <c r="AM1852" s="133">
        <f t="shared" si="356"/>
        <v>0</v>
      </c>
      <c r="AO1852" s="133">
        <f t="shared" si="357"/>
        <v>0</v>
      </c>
    </row>
    <row r="1853" spans="1:41" s="140" customFormat="1" ht="25.5">
      <c r="A1853" s="594">
        <v>1845</v>
      </c>
      <c r="B1853" s="219" t="s">
        <v>4570</v>
      </c>
      <c r="C1853" s="247" t="s">
        <v>4571</v>
      </c>
      <c r="D1853" s="247" t="s">
        <v>66</v>
      </c>
      <c r="E1853" s="349" t="s">
        <v>4448</v>
      </c>
      <c r="F1853" s="349" t="s">
        <v>4448</v>
      </c>
      <c r="G1853" s="41"/>
      <c r="H1853" s="41" t="s">
        <v>37</v>
      </c>
      <c r="I1853" s="41"/>
      <c r="J1853" s="41"/>
      <c r="K1853" s="41"/>
      <c r="L1853" s="41"/>
      <c r="M1853" s="41"/>
      <c r="N1853" s="41"/>
      <c r="O1853" s="41"/>
      <c r="P1853" s="840"/>
      <c r="Q1853" s="331" t="s">
        <v>2665</v>
      </c>
      <c r="R1853" s="42" t="s">
        <v>67</v>
      </c>
      <c r="S1853" s="41"/>
      <c r="T1853" s="41"/>
      <c r="U1853" s="41">
        <v>1</v>
      </c>
      <c r="V1853" s="41"/>
      <c r="W1853" s="187"/>
      <c r="X1853" s="180"/>
      <c r="Y1853" s="179"/>
      <c r="Z1853" s="181"/>
      <c r="AA1853" s="181"/>
      <c r="AB1853" s="137">
        <f t="shared" si="346"/>
        <v>0</v>
      </c>
      <c r="AC1853" s="137">
        <f t="shared" si="347"/>
        <v>1</v>
      </c>
      <c r="AD1853" s="137">
        <f t="shared" si="348"/>
        <v>0</v>
      </c>
      <c r="AE1853" s="137">
        <f t="shared" si="349"/>
        <v>0</v>
      </c>
      <c r="AF1853" s="137">
        <f t="shared" si="350"/>
        <v>0</v>
      </c>
      <c r="AG1853" s="137">
        <f t="shared" si="351"/>
        <v>0</v>
      </c>
      <c r="AH1853" s="137">
        <f t="shared" si="352"/>
        <v>0</v>
      </c>
      <c r="AI1853" s="137">
        <f t="shared" si="353"/>
        <v>0</v>
      </c>
      <c r="AJ1853" s="137">
        <f t="shared" si="354"/>
        <v>0</v>
      </c>
      <c r="AK1853" s="137">
        <f t="shared" si="355"/>
        <v>0</v>
      </c>
      <c r="AL1853" s="181"/>
      <c r="AM1853" s="133">
        <f t="shared" si="356"/>
        <v>0</v>
      </c>
      <c r="AO1853" s="133">
        <f t="shared" si="357"/>
        <v>0</v>
      </c>
    </row>
    <row r="1854" spans="1:41" s="140" customFormat="1" ht="25.5">
      <c r="A1854" s="594">
        <v>1846</v>
      </c>
      <c r="B1854" s="219" t="s">
        <v>4572</v>
      </c>
      <c r="C1854" s="247" t="s">
        <v>4573</v>
      </c>
      <c r="D1854" s="247" t="s">
        <v>4574</v>
      </c>
      <c r="E1854" s="349" t="s">
        <v>4448</v>
      </c>
      <c r="F1854" s="349" t="s">
        <v>4448</v>
      </c>
      <c r="G1854" s="41"/>
      <c r="H1854" s="41"/>
      <c r="I1854" s="41"/>
      <c r="J1854" s="41"/>
      <c r="K1854" s="41"/>
      <c r="L1854" s="41" t="s">
        <v>37</v>
      </c>
      <c r="M1854" s="41"/>
      <c r="N1854" s="41"/>
      <c r="O1854" s="41"/>
      <c r="P1854" s="840"/>
      <c r="Q1854" s="331" t="s">
        <v>2665</v>
      </c>
      <c r="R1854" s="42" t="s">
        <v>68</v>
      </c>
      <c r="S1854" s="41"/>
      <c r="T1854" s="41"/>
      <c r="U1854" s="41">
        <v>1</v>
      </c>
      <c r="V1854" s="41"/>
      <c r="W1854" s="187"/>
      <c r="X1854" s="180"/>
      <c r="Y1854" s="179"/>
      <c r="Z1854" s="181"/>
      <c r="AA1854" s="181"/>
      <c r="AB1854" s="137">
        <f t="shared" si="346"/>
        <v>0</v>
      </c>
      <c r="AC1854" s="137">
        <f t="shared" si="347"/>
        <v>0</v>
      </c>
      <c r="AD1854" s="137">
        <f t="shared" si="348"/>
        <v>0</v>
      </c>
      <c r="AE1854" s="137">
        <f t="shared" si="349"/>
        <v>0</v>
      </c>
      <c r="AF1854" s="137">
        <f t="shared" si="350"/>
        <v>0</v>
      </c>
      <c r="AG1854" s="137">
        <f t="shared" si="351"/>
        <v>1</v>
      </c>
      <c r="AH1854" s="137">
        <f t="shared" si="352"/>
        <v>0</v>
      </c>
      <c r="AI1854" s="137">
        <f t="shared" si="353"/>
        <v>0</v>
      </c>
      <c r="AJ1854" s="137">
        <f t="shared" si="354"/>
        <v>0</v>
      </c>
      <c r="AK1854" s="137">
        <f t="shared" si="355"/>
        <v>0</v>
      </c>
      <c r="AL1854" s="181"/>
      <c r="AM1854" s="133">
        <f t="shared" si="356"/>
        <v>0</v>
      </c>
      <c r="AO1854" s="133">
        <f t="shared" si="357"/>
        <v>0</v>
      </c>
    </row>
    <row r="1855" spans="1:41" s="140" customFormat="1" ht="25.5">
      <c r="A1855" s="594">
        <v>1847</v>
      </c>
      <c r="B1855" s="219" t="s">
        <v>4575</v>
      </c>
      <c r="C1855" s="247" t="s">
        <v>4576</v>
      </c>
      <c r="D1855" s="247" t="s">
        <v>4574</v>
      </c>
      <c r="E1855" s="349" t="s">
        <v>4448</v>
      </c>
      <c r="F1855" s="349" t="s">
        <v>4448</v>
      </c>
      <c r="G1855" s="41"/>
      <c r="H1855" s="41"/>
      <c r="I1855" s="41"/>
      <c r="J1855" s="41"/>
      <c r="K1855" s="41"/>
      <c r="L1855" s="41" t="s">
        <v>37</v>
      </c>
      <c r="M1855" s="41"/>
      <c r="N1855" s="41"/>
      <c r="O1855" s="41"/>
      <c r="P1855" s="840"/>
      <c r="Q1855" s="331" t="s">
        <v>2665</v>
      </c>
      <c r="R1855" s="42" t="s">
        <v>68</v>
      </c>
      <c r="S1855" s="41"/>
      <c r="T1855" s="41"/>
      <c r="U1855" s="41">
        <v>1</v>
      </c>
      <c r="V1855" s="41"/>
      <c r="W1855" s="187"/>
      <c r="X1855" s="180"/>
      <c r="Y1855" s="179"/>
      <c r="Z1855" s="181"/>
      <c r="AA1855" s="181"/>
      <c r="AB1855" s="137">
        <f t="shared" si="346"/>
        <v>0</v>
      </c>
      <c r="AC1855" s="137">
        <f t="shared" si="347"/>
        <v>0</v>
      </c>
      <c r="AD1855" s="137">
        <f t="shared" si="348"/>
        <v>0</v>
      </c>
      <c r="AE1855" s="137">
        <f t="shared" si="349"/>
        <v>0</v>
      </c>
      <c r="AF1855" s="137">
        <f t="shared" si="350"/>
        <v>0</v>
      </c>
      <c r="AG1855" s="137">
        <f t="shared" si="351"/>
        <v>1</v>
      </c>
      <c r="AH1855" s="137">
        <f t="shared" si="352"/>
        <v>0</v>
      </c>
      <c r="AI1855" s="137">
        <f t="shared" si="353"/>
        <v>0</v>
      </c>
      <c r="AJ1855" s="137">
        <f t="shared" si="354"/>
        <v>0</v>
      </c>
      <c r="AK1855" s="137">
        <f t="shared" si="355"/>
        <v>0</v>
      </c>
      <c r="AL1855" s="181"/>
      <c r="AM1855" s="133">
        <f t="shared" si="356"/>
        <v>0</v>
      </c>
      <c r="AO1855" s="133">
        <f t="shared" si="357"/>
        <v>0</v>
      </c>
    </row>
    <row r="1856" spans="1:41" s="140" customFormat="1" ht="25.5">
      <c r="A1856" s="594">
        <v>1848</v>
      </c>
      <c r="B1856" s="219" t="s">
        <v>4577</v>
      </c>
      <c r="C1856" s="247" t="s">
        <v>4578</v>
      </c>
      <c r="D1856" s="247" t="s">
        <v>66</v>
      </c>
      <c r="E1856" s="349" t="s">
        <v>4448</v>
      </c>
      <c r="F1856" s="349" t="s">
        <v>4448</v>
      </c>
      <c r="G1856" s="41"/>
      <c r="H1856" s="41"/>
      <c r="I1856" s="41"/>
      <c r="J1856" s="41"/>
      <c r="K1856" s="41"/>
      <c r="L1856" s="41" t="s">
        <v>37</v>
      </c>
      <c r="M1856" s="41"/>
      <c r="N1856" s="41"/>
      <c r="O1856" s="41"/>
      <c r="P1856" s="840"/>
      <c r="Q1856" s="331" t="s">
        <v>2665</v>
      </c>
      <c r="R1856" s="42" t="s">
        <v>67</v>
      </c>
      <c r="S1856" s="41"/>
      <c r="T1856" s="41"/>
      <c r="U1856" s="41">
        <v>1</v>
      </c>
      <c r="V1856" s="41"/>
      <c r="W1856" s="187"/>
      <c r="X1856" s="180"/>
      <c r="Y1856" s="179"/>
      <c r="Z1856" s="181"/>
      <c r="AA1856" s="181"/>
      <c r="AB1856" s="137">
        <f t="shared" si="346"/>
        <v>0</v>
      </c>
      <c r="AC1856" s="137">
        <f t="shared" si="347"/>
        <v>0</v>
      </c>
      <c r="AD1856" s="137">
        <f t="shared" si="348"/>
        <v>0</v>
      </c>
      <c r="AE1856" s="137">
        <f t="shared" si="349"/>
        <v>0</v>
      </c>
      <c r="AF1856" s="137">
        <f t="shared" si="350"/>
        <v>0</v>
      </c>
      <c r="AG1856" s="137">
        <f t="shared" si="351"/>
        <v>1</v>
      </c>
      <c r="AH1856" s="137">
        <f t="shared" si="352"/>
        <v>0</v>
      </c>
      <c r="AI1856" s="137">
        <f t="shared" si="353"/>
        <v>0</v>
      </c>
      <c r="AJ1856" s="137">
        <f t="shared" si="354"/>
        <v>0</v>
      </c>
      <c r="AK1856" s="137">
        <f t="shared" si="355"/>
        <v>0</v>
      </c>
      <c r="AL1856" s="181"/>
      <c r="AM1856" s="133">
        <f t="shared" si="356"/>
        <v>0</v>
      </c>
      <c r="AO1856" s="133">
        <f t="shared" si="357"/>
        <v>0</v>
      </c>
    </row>
    <row r="1857" spans="1:41" s="140" customFormat="1" ht="25.5">
      <c r="A1857" s="594">
        <v>1849</v>
      </c>
      <c r="B1857" s="219" t="s">
        <v>4579</v>
      </c>
      <c r="C1857" s="247" t="s">
        <v>4580</v>
      </c>
      <c r="D1857" s="247" t="s">
        <v>4574</v>
      </c>
      <c r="E1857" s="349" t="s">
        <v>4448</v>
      </c>
      <c r="F1857" s="349" t="s">
        <v>4448</v>
      </c>
      <c r="G1857" s="41"/>
      <c r="H1857" s="41"/>
      <c r="I1857" s="41"/>
      <c r="J1857" s="41"/>
      <c r="K1857" s="41"/>
      <c r="L1857" s="41" t="s">
        <v>37</v>
      </c>
      <c r="M1857" s="41"/>
      <c r="N1857" s="41"/>
      <c r="O1857" s="41"/>
      <c r="P1857" s="840"/>
      <c r="Q1857" s="331" t="s">
        <v>2665</v>
      </c>
      <c r="R1857" s="42" t="s">
        <v>68</v>
      </c>
      <c r="S1857" s="41"/>
      <c r="T1857" s="41"/>
      <c r="U1857" s="41">
        <v>1</v>
      </c>
      <c r="V1857" s="41"/>
      <c r="W1857" s="187"/>
      <c r="X1857" s="180"/>
      <c r="Y1857" s="179"/>
      <c r="Z1857" s="181"/>
      <c r="AA1857" s="181"/>
      <c r="AB1857" s="137">
        <f t="shared" si="346"/>
        <v>0</v>
      </c>
      <c r="AC1857" s="137">
        <f t="shared" si="347"/>
        <v>0</v>
      </c>
      <c r="AD1857" s="137">
        <f t="shared" si="348"/>
        <v>0</v>
      </c>
      <c r="AE1857" s="137">
        <f t="shared" si="349"/>
        <v>0</v>
      </c>
      <c r="AF1857" s="137">
        <f t="shared" si="350"/>
        <v>0</v>
      </c>
      <c r="AG1857" s="137">
        <f t="shared" si="351"/>
        <v>1</v>
      </c>
      <c r="AH1857" s="137">
        <f t="shared" si="352"/>
        <v>0</v>
      </c>
      <c r="AI1857" s="137">
        <f t="shared" si="353"/>
        <v>0</v>
      </c>
      <c r="AJ1857" s="137">
        <f t="shared" si="354"/>
        <v>0</v>
      </c>
      <c r="AK1857" s="137">
        <f t="shared" si="355"/>
        <v>0</v>
      </c>
      <c r="AL1857" s="181"/>
      <c r="AM1857" s="133">
        <f t="shared" si="356"/>
        <v>0</v>
      </c>
      <c r="AO1857" s="133">
        <f t="shared" si="357"/>
        <v>0</v>
      </c>
    </row>
    <row r="1858" spans="1:41" s="140" customFormat="1" ht="25.5">
      <c r="A1858" s="594">
        <v>1850</v>
      </c>
      <c r="B1858" s="219" t="s">
        <v>4581</v>
      </c>
      <c r="C1858" s="247" t="s">
        <v>4582</v>
      </c>
      <c r="D1858" s="247" t="s">
        <v>4574</v>
      </c>
      <c r="E1858" s="349" t="s">
        <v>4448</v>
      </c>
      <c r="F1858" s="349" t="s">
        <v>4448</v>
      </c>
      <c r="G1858" s="41"/>
      <c r="H1858" s="41"/>
      <c r="I1858" s="41"/>
      <c r="J1858" s="41"/>
      <c r="K1858" s="41"/>
      <c r="L1858" s="41" t="s">
        <v>37</v>
      </c>
      <c r="M1858" s="41"/>
      <c r="N1858" s="41"/>
      <c r="O1858" s="41"/>
      <c r="P1858" s="840"/>
      <c r="Q1858" s="331" t="s">
        <v>2665</v>
      </c>
      <c r="R1858" s="42" t="s">
        <v>68</v>
      </c>
      <c r="S1858" s="41"/>
      <c r="T1858" s="41"/>
      <c r="U1858" s="41">
        <v>1</v>
      </c>
      <c r="V1858" s="41"/>
      <c r="W1858" s="187"/>
      <c r="X1858" s="180"/>
      <c r="Y1858" s="179"/>
      <c r="Z1858" s="181"/>
      <c r="AA1858" s="181"/>
      <c r="AB1858" s="137">
        <f t="shared" si="346"/>
        <v>0</v>
      </c>
      <c r="AC1858" s="137">
        <f t="shared" si="347"/>
        <v>0</v>
      </c>
      <c r="AD1858" s="137">
        <f t="shared" si="348"/>
        <v>0</v>
      </c>
      <c r="AE1858" s="137">
        <f t="shared" si="349"/>
        <v>0</v>
      </c>
      <c r="AF1858" s="137">
        <f t="shared" si="350"/>
        <v>0</v>
      </c>
      <c r="AG1858" s="137">
        <f t="shared" si="351"/>
        <v>1</v>
      </c>
      <c r="AH1858" s="137">
        <f t="shared" si="352"/>
        <v>0</v>
      </c>
      <c r="AI1858" s="137">
        <f t="shared" si="353"/>
        <v>0</v>
      </c>
      <c r="AJ1858" s="137">
        <f t="shared" si="354"/>
        <v>0</v>
      </c>
      <c r="AK1858" s="137">
        <f t="shared" si="355"/>
        <v>0</v>
      </c>
      <c r="AL1858" s="181"/>
      <c r="AM1858" s="133">
        <f t="shared" si="356"/>
        <v>0</v>
      </c>
      <c r="AO1858" s="133">
        <f t="shared" si="357"/>
        <v>0</v>
      </c>
    </row>
    <row r="1859" spans="1:41" s="140" customFormat="1" ht="25.5">
      <c r="A1859" s="594">
        <v>1851</v>
      </c>
      <c r="B1859" s="219" t="s">
        <v>4583</v>
      </c>
      <c r="C1859" s="247" t="s">
        <v>4573</v>
      </c>
      <c r="D1859" s="247" t="s">
        <v>4574</v>
      </c>
      <c r="E1859" s="349" t="s">
        <v>4448</v>
      </c>
      <c r="F1859" s="349" t="s">
        <v>4448</v>
      </c>
      <c r="G1859" s="41"/>
      <c r="H1859" s="41"/>
      <c r="I1859" s="41"/>
      <c r="J1859" s="41"/>
      <c r="K1859" s="41"/>
      <c r="L1859" s="41" t="s">
        <v>37</v>
      </c>
      <c r="M1859" s="41"/>
      <c r="N1859" s="41"/>
      <c r="O1859" s="41"/>
      <c r="P1859" s="840"/>
      <c r="Q1859" s="331" t="s">
        <v>2665</v>
      </c>
      <c r="R1859" s="42" t="s">
        <v>68</v>
      </c>
      <c r="S1859" s="41"/>
      <c r="T1859" s="41"/>
      <c r="U1859" s="41">
        <v>1</v>
      </c>
      <c r="V1859" s="41"/>
      <c r="W1859" s="187"/>
      <c r="X1859" s="180"/>
      <c r="Y1859" s="179"/>
      <c r="Z1859" s="181"/>
      <c r="AA1859" s="181"/>
      <c r="AB1859" s="137">
        <f t="shared" si="346"/>
        <v>0</v>
      </c>
      <c r="AC1859" s="137">
        <f t="shared" si="347"/>
        <v>0</v>
      </c>
      <c r="AD1859" s="137">
        <f t="shared" si="348"/>
        <v>0</v>
      </c>
      <c r="AE1859" s="137">
        <f t="shared" si="349"/>
        <v>0</v>
      </c>
      <c r="AF1859" s="137">
        <f t="shared" si="350"/>
        <v>0</v>
      </c>
      <c r="AG1859" s="137">
        <f t="shared" si="351"/>
        <v>1</v>
      </c>
      <c r="AH1859" s="137">
        <f t="shared" si="352"/>
        <v>0</v>
      </c>
      <c r="AI1859" s="137">
        <f t="shared" si="353"/>
        <v>0</v>
      </c>
      <c r="AJ1859" s="137">
        <f t="shared" si="354"/>
        <v>0</v>
      </c>
      <c r="AK1859" s="137">
        <f t="shared" si="355"/>
        <v>0</v>
      </c>
      <c r="AL1859" s="181"/>
      <c r="AM1859" s="133">
        <f t="shared" si="356"/>
        <v>0</v>
      </c>
      <c r="AO1859" s="133">
        <f t="shared" si="357"/>
        <v>0</v>
      </c>
    </row>
    <row r="1860" spans="1:41" s="140" customFormat="1" ht="25.5">
      <c r="A1860" s="594">
        <v>1852</v>
      </c>
      <c r="B1860" s="219" t="s">
        <v>4584</v>
      </c>
      <c r="C1860" s="247" t="s">
        <v>4585</v>
      </c>
      <c r="D1860" s="247" t="s">
        <v>4574</v>
      </c>
      <c r="E1860" s="349" t="s">
        <v>4448</v>
      </c>
      <c r="F1860" s="349" t="s">
        <v>4448</v>
      </c>
      <c r="G1860" s="41"/>
      <c r="H1860" s="41"/>
      <c r="I1860" s="41"/>
      <c r="J1860" s="41"/>
      <c r="K1860" s="41"/>
      <c r="L1860" s="41" t="s">
        <v>37</v>
      </c>
      <c r="M1860" s="41"/>
      <c r="N1860" s="41"/>
      <c r="O1860" s="41"/>
      <c r="P1860" s="840"/>
      <c r="Q1860" s="331" t="s">
        <v>2665</v>
      </c>
      <c r="R1860" s="42" t="s">
        <v>68</v>
      </c>
      <c r="S1860" s="41"/>
      <c r="T1860" s="41"/>
      <c r="U1860" s="41">
        <v>1</v>
      </c>
      <c r="V1860" s="41"/>
      <c r="W1860" s="187"/>
      <c r="X1860" s="180"/>
      <c r="Y1860" s="179"/>
      <c r="Z1860" s="181"/>
      <c r="AA1860" s="181"/>
      <c r="AB1860" s="137">
        <f t="shared" si="346"/>
        <v>0</v>
      </c>
      <c r="AC1860" s="137">
        <f t="shared" si="347"/>
        <v>0</v>
      </c>
      <c r="AD1860" s="137">
        <f t="shared" si="348"/>
        <v>0</v>
      </c>
      <c r="AE1860" s="137">
        <f t="shared" si="349"/>
        <v>0</v>
      </c>
      <c r="AF1860" s="137">
        <f t="shared" si="350"/>
        <v>0</v>
      </c>
      <c r="AG1860" s="137">
        <f t="shared" si="351"/>
        <v>1</v>
      </c>
      <c r="AH1860" s="137">
        <f t="shared" si="352"/>
        <v>0</v>
      </c>
      <c r="AI1860" s="137">
        <f t="shared" si="353"/>
        <v>0</v>
      </c>
      <c r="AJ1860" s="137">
        <f t="shared" si="354"/>
        <v>0</v>
      </c>
      <c r="AK1860" s="137">
        <f t="shared" si="355"/>
        <v>0</v>
      </c>
      <c r="AL1860" s="181"/>
      <c r="AM1860" s="133">
        <f t="shared" si="356"/>
        <v>0</v>
      </c>
      <c r="AO1860" s="133">
        <f t="shared" si="357"/>
        <v>0</v>
      </c>
    </row>
    <row r="1861" spans="1:41" s="140" customFormat="1" ht="25.5">
      <c r="A1861" s="594">
        <v>1853</v>
      </c>
      <c r="B1861" s="219" t="s">
        <v>4586</v>
      </c>
      <c r="C1861" s="247" t="s">
        <v>4587</v>
      </c>
      <c r="D1861" s="247" t="s">
        <v>4588</v>
      </c>
      <c r="E1861" s="349" t="s">
        <v>4448</v>
      </c>
      <c r="F1861" s="349" t="s">
        <v>4448</v>
      </c>
      <c r="G1861" s="41"/>
      <c r="H1861" s="41" t="s">
        <v>37</v>
      </c>
      <c r="I1861" s="41"/>
      <c r="J1861" s="41"/>
      <c r="K1861" s="41"/>
      <c r="L1861" s="41"/>
      <c r="M1861" s="41"/>
      <c r="N1861" s="41"/>
      <c r="O1861" s="41"/>
      <c r="P1861" s="840"/>
      <c r="Q1861" s="331" t="s">
        <v>2665</v>
      </c>
      <c r="R1861" s="42" t="s">
        <v>68</v>
      </c>
      <c r="S1861" s="41"/>
      <c r="T1861" s="41"/>
      <c r="U1861" s="41">
        <v>1</v>
      </c>
      <c r="V1861" s="41"/>
      <c r="W1861" s="187"/>
      <c r="X1861" s="180"/>
      <c r="Y1861" s="179"/>
      <c r="Z1861" s="181"/>
      <c r="AA1861" s="181"/>
      <c r="AB1861" s="137">
        <f t="shared" si="346"/>
        <v>0</v>
      </c>
      <c r="AC1861" s="137">
        <f t="shared" si="347"/>
        <v>1</v>
      </c>
      <c r="AD1861" s="137">
        <f t="shared" si="348"/>
        <v>0</v>
      </c>
      <c r="AE1861" s="137">
        <f t="shared" si="349"/>
        <v>0</v>
      </c>
      <c r="AF1861" s="137">
        <f t="shared" si="350"/>
        <v>0</v>
      </c>
      <c r="AG1861" s="137">
        <f t="shared" si="351"/>
        <v>0</v>
      </c>
      <c r="AH1861" s="137">
        <f t="shared" si="352"/>
        <v>0</v>
      </c>
      <c r="AI1861" s="137">
        <f t="shared" si="353"/>
        <v>0</v>
      </c>
      <c r="AJ1861" s="137">
        <f t="shared" si="354"/>
        <v>0</v>
      </c>
      <c r="AK1861" s="137">
        <f t="shared" si="355"/>
        <v>0</v>
      </c>
      <c r="AL1861" s="181"/>
      <c r="AM1861" s="133">
        <f t="shared" si="356"/>
        <v>0</v>
      </c>
      <c r="AO1861" s="133">
        <f t="shared" si="357"/>
        <v>0</v>
      </c>
    </row>
    <row r="1862" spans="1:41" s="140" customFormat="1" ht="25.5">
      <c r="A1862" s="594">
        <v>1854</v>
      </c>
      <c r="B1862" s="219" t="s">
        <v>4589</v>
      </c>
      <c r="C1862" s="247" t="s">
        <v>4590</v>
      </c>
      <c r="D1862" s="247" t="s">
        <v>4591</v>
      </c>
      <c r="E1862" s="349" t="s">
        <v>4448</v>
      </c>
      <c r="F1862" s="349" t="s">
        <v>4448</v>
      </c>
      <c r="G1862" s="41"/>
      <c r="H1862" s="41"/>
      <c r="I1862" s="41"/>
      <c r="J1862" s="41"/>
      <c r="K1862" s="41"/>
      <c r="L1862" s="41"/>
      <c r="M1862" s="41"/>
      <c r="N1862" s="41"/>
      <c r="O1862" s="41"/>
      <c r="P1862" s="840" t="s">
        <v>4592</v>
      </c>
      <c r="Q1862" s="331" t="s">
        <v>2665</v>
      </c>
      <c r="R1862" s="42" t="s">
        <v>68</v>
      </c>
      <c r="S1862" s="41"/>
      <c r="T1862" s="41"/>
      <c r="U1862" s="41">
        <v>1</v>
      </c>
      <c r="V1862" s="41"/>
      <c r="W1862" s="187">
        <v>1</v>
      </c>
      <c r="X1862" s="180"/>
      <c r="Y1862" s="179"/>
      <c r="Z1862" s="181"/>
      <c r="AA1862" s="181"/>
      <c r="AB1862" s="137">
        <f t="shared" si="346"/>
        <v>0</v>
      </c>
      <c r="AC1862" s="137">
        <f t="shared" si="347"/>
        <v>0</v>
      </c>
      <c r="AD1862" s="137">
        <f t="shared" si="348"/>
        <v>0</v>
      </c>
      <c r="AE1862" s="137">
        <f t="shared" si="349"/>
        <v>0</v>
      </c>
      <c r="AF1862" s="137">
        <f t="shared" si="350"/>
        <v>0</v>
      </c>
      <c r="AG1862" s="137">
        <f t="shared" si="351"/>
        <v>0</v>
      </c>
      <c r="AH1862" s="137">
        <f t="shared" si="352"/>
        <v>0</v>
      </c>
      <c r="AI1862" s="137">
        <f t="shared" si="353"/>
        <v>0</v>
      </c>
      <c r="AJ1862" s="137">
        <f t="shared" si="354"/>
        <v>0</v>
      </c>
      <c r="AK1862" s="137">
        <f t="shared" si="355"/>
        <v>1</v>
      </c>
      <c r="AL1862" s="181"/>
      <c r="AM1862" s="133">
        <f t="shared" si="356"/>
        <v>1</v>
      </c>
      <c r="AO1862" s="133">
        <f t="shared" si="357"/>
        <v>0</v>
      </c>
    </row>
    <row r="1863" spans="1:41" s="140" customFormat="1" ht="25.5">
      <c r="A1863" s="594">
        <v>1855</v>
      </c>
      <c r="B1863" s="219" t="s">
        <v>4593</v>
      </c>
      <c r="C1863" s="247" t="s">
        <v>4594</v>
      </c>
      <c r="D1863" s="247" t="s">
        <v>4591</v>
      </c>
      <c r="E1863" s="349" t="s">
        <v>4448</v>
      </c>
      <c r="F1863" s="349" t="s">
        <v>4448</v>
      </c>
      <c r="G1863" s="41"/>
      <c r="H1863" s="41"/>
      <c r="I1863" s="41"/>
      <c r="J1863" s="41"/>
      <c r="K1863" s="41"/>
      <c r="L1863" s="41"/>
      <c r="M1863" s="41"/>
      <c r="N1863" s="41"/>
      <c r="O1863" s="41"/>
      <c r="P1863" s="840" t="s">
        <v>4592</v>
      </c>
      <c r="Q1863" s="331" t="s">
        <v>2665</v>
      </c>
      <c r="R1863" s="42" t="s">
        <v>68</v>
      </c>
      <c r="S1863" s="41"/>
      <c r="T1863" s="41"/>
      <c r="U1863" s="41">
        <v>1</v>
      </c>
      <c r="V1863" s="41"/>
      <c r="W1863" s="187">
        <v>1</v>
      </c>
      <c r="X1863" s="180"/>
      <c r="Y1863" s="179"/>
      <c r="Z1863" s="181"/>
      <c r="AA1863" s="181"/>
      <c r="AB1863" s="137">
        <f t="shared" si="346"/>
        <v>0</v>
      </c>
      <c r="AC1863" s="137">
        <f t="shared" si="347"/>
        <v>0</v>
      </c>
      <c r="AD1863" s="137">
        <f t="shared" si="348"/>
        <v>0</v>
      </c>
      <c r="AE1863" s="137">
        <f t="shared" si="349"/>
        <v>0</v>
      </c>
      <c r="AF1863" s="137">
        <f t="shared" si="350"/>
        <v>0</v>
      </c>
      <c r="AG1863" s="137">
        <f t="shared" si="351"/>
        <v>0</v>
      </c>
      <c r="AH1863" s="137">
        <f t="shared" si="352"/>
        <v>0</v>
      </c>
      <c r="AI1863" s="137">
        <f t="shared" si="353"/>
        <v>0</v>
      </c>
      <c r="AJ1863" s="137">
        <f t="shared" si="354"/>
        <v>0</v>
      </c>
      <c r="AK1863" s="137">
        <f t="shared" si="355"/>
        <v>1</v>
      </c>
      <c r="AL1863" s="181"/>
      <c r="AM1863" s="133">
        <f t="shared" si="356"/>
        <v>1</v>
      </c>
      <c r="AO1863" s="133">
        <f t="shared" si="357"/>
        <v>0</v>
      </c>
    </row>
    <row r="1864" spans="1:41" s="140" customFormat="1" ht="25.5">
      <c r="A1864" s="594">
        <v>1856</v>
      </c>
      <c r="B1864" s="219" t="s">
        <v>4595</v>
      </c>
      <c r="C1864" s="247" t="s">
        <v>4596</v>
      </c>
      <c r="D1864" s="247" t="s">
        <v>79</v>
      </c>
      <c r="E1864" s="349" t="s">
        <v>4448</v>
      </c>
      <c r="F1864" s="349" t="s">
        <v>4448</v>
      </c>
      <c r="G1864" s="41"/>
      <c r="H1864" s="41"/>
      <c r="I1864" s="41"/>
      <c r="J1864" s="41"/>
      <c r="K1864" s="41"/>
      <c r="L1864" s="41"/>
      <c r="M1864" s="41"/>
      <c r="N1864" s="41"/>
      <c r="O1864" s="41"/>
      <c r="P1864" s="840" t="s">
        <v>4592</v>
      </c>
      <c r="Q1864" s="331" t="s">
        <v>2665</v>
      </c>
      <c r="R1864" s="42" t="s">
        <v>68</v>
      </c>
      <c r="S1864" s="41"/>
      <c r="T1864" s="41"/>
      <c r="U1864" s="41">
        <v>1</v>
      </c>
      <c r="V1864" s="41"/>
      <c r="W1864" s="187">
        <v>1</v>
      </c>
      <c r="X1864" s="180"/>
      <c r="Y1864" s="179"/>
      <c r="Z1864" s="181"/>
      <c r="AA1864" s="181"/>
      <c r="AB1864" s="137">
        <f t="shared" si="346"/>
        <v>0</v>
      </c>
      <c r="AC1864" s="137">
        <f t="shared" si="347"/>
        <v>0</v>
      </c>
      <c r="AD1864" s="137">
        <f t="shared" si="348"/>
        <v>0</v>
      </c>
      <c r="AE1864" s="137">
        <f t="shared" si="349"/>
        <v>0</v>
      </c>
      <c r="AF1864" s="137">
        <f t="shared" si="350"/>
        <v>0</v>
      </c>
      <c r="AG1864" s="137">
        <f t="shared" si="351"/>
        <v>0</v>
      </c>
      <c r="AH1864" s="137">
        <f t="shared" si="352"/>
        <v>0</v>
      </c>
      <c r="AI1864" s="137">
        <f t="shared" si="353"/>
        <v>0</v>
      </c>
      <c r="AJ1864" s="137">
        <f t="shared" si="354"/>
        <v>0</v>
      </c>
      <c r="AK1864" s="137">
        <f t="shared" si="355"/>
        <v>1</v>
      </c>
      <c r="AL1864" s="181"/>
      <c r="AM1864" s="133">
        <f t="shared" si="356"/>
        <v>1</v>
      </c>
      <c r="AO1864" s="133">
        <f t="shared" si="357"/>
        <v>0</v>
      </c>
    </row>
    <row r="1865" spans="1:41" s="140" customFormat="1" ht="25.5">
      <c r="A1865" s="594">
        <v>1857</v>
      </c>
      <c r="B1865" s="219" t="s">
        <v>4597</v>
      </c>
      <c r="C1865" s="247" t="s">
        <v>4598</v>
      </c>
      <c r="D1865" s="247" t="s">
        <v>4591</v>
      </c>
      <c r="E1865" s="349" t="s">
        <v>4448</v>
      </c>
      <c r="F1865" s="349" t="s">
        <v>4448</v>
      </c>
      <c r="G1865" s="41"/>
      <c r="H1865" s="41"/>
      <c r="I1865" s="41"/>
      <c r="J1865" s="41"/>
      <c r="K1865" s="41"/>
      <c r="L1865" s="41"/>
      <c r="M1865" s="41"/>
      <c r="N1865" s="41"/>
      <c r="O1865" s="41"/>
      <c r="P1865" s="840" t="s">
        <v>4592</v>
      </c>
      <c r="Q1865" s="331" t="s">
        <v>2665</v>
      </c>
      <c r="R1865" s="42" t="s">
        <v>68</v>
      </c>
      <c r="S1865" s="41"/>
      <c r="T1865" s="41"/>
      <c r="U1865" s="41">
        <v>1</v>
      </c>
      <c r="V1865" s="41"/>
      <c r="W1865" s="187">
        <v>1</v>
      </c>
      <c r="X1865" s="180"/>
      <c r="Y1865" s="179"/>
      <c r="Z1865" s="181"/>
      <c r="AA1865" s="181"/>
      <c r="AB1865" s="137">
        <f t="shared" si="346"/>
        <v>0</v>
      </c>
      <c r="AC1865" s="137">
        <f t="shared" si="347"/>
        <v>0</v>
      </c>
      <c r="AD1865" s="137">
        <f t="shared" si="348"/>
        <v>0</v>
      </c>
      <c r="AE1865" s="137">
        <f t="shared" si="349"/>
        <v>0</v>
      </c>
      <c r="AF1865" s="137">
        <f t="shared" si="350"/>
        <v>0</v>
      </c>
      <c r="AG1865" s="137">
        <f t="shared" si="351"/>
        <v>0</v>
      </c>
      <c r="AH1865" s="137">
        <f t="shared" si="352"/>
        <v>0</v>
      </c>
      <c r="AI1865" s="137">
        <f t="shared" si="353"/>
        <v>0</v>
      </c>
      <c r="AJ1865" s="137">
        <f t="shared" si="354"/>
        <v>0</v>
      </c>
      <c r="AK1865" s="137">
        <f t="shared" si="355"/>
        <v>1</v>
      </c>
      <c r="AL1865" s="181"/>
      <c r="AM1865" s="133">
        <f t="shared" si="356"/>
        <v>1</v>
      </c>
      <c r="AO1865" s="133">
        <f t="shared" si="357"/>
        <v>0</v>
      </c>
    </row>
    <row r="1866" spans="1:41" s="140" customFormat="1" ht="25.5">
      <c r="A1866" s="594">
        <v>1858</v>
      </c>
      <c r="B1866" s="219" t="s">
        <v>4599</v>
      </c>
      <c r="C1866" s="247" t="s">
        <v>4600</v>
      </c>
      <c r="D1866" s="247" t="s">
        <v>4591</v>
      </c>
      <c r="E1866" s="349" t="s">
        <v>4448</v>
      </c>
      <c r="F1866" s="349" t="s">
        <v>4448</v>
      </c>
      <c r="G1866" s="41"/>
      <c r="H1866" s="41"/>
      <c r="I1866" s="41"/>
      <c r="J1866" s="41"/>
      <c r="K1866" s="41"/>
      <c r="L1866" s="41"/>
      <c r="M1866" s="41"/>
      <c r="N1866" s="41"/>
      <c r="O1866" s="41"/>
      <c r="P1866" s="840" t="s">
        <v>4592</v>
      </c>
      <c r="Q1866" s="331" t="s">
        <v>2665</v>
      </c>
      <c r="R1866" s="42" t="s">
        <v>68</v>
      </c>
      <c r="S1866" s="41"/>
      <c r="T1866" s="41"/>
      <c r="U1866" s="41">
        <v>1</v>
      </c>
      <c r="V1866" s="41"/>
      <c r="W1866" s="187">
        <v>1</v>
      </c>
      <c r="X1866" s="180"/>
      <c r="Y1866" s="179"/>
      <c r="Z1866" s="181"/>
      <c r="AA1866" s="181"/>
      <c r="AB1866" s="137">
        <f t="shared" ref="AB1866:AB1929" si="358">IF(ISBLANK(G1866),0,1)</f>
        <v>0</v>
      </c>
      <c r="AC1866" s="137">
        <f t="shared" ref="AC1866:AC1929" si="359">IF(ISBLANK(H1866),0,1)</f>
        <v>0</v>
      </c>
      <c r="AD1866" s="137">
        <f t="shared" ref="AD1866:AD1929" si="360">IF(ISBLANK(I1866),0,1)</f>
        <v>0</v>
      </c>
      <c r="AE1866" s="137">
        <f t="shared" ref="AE1866:AE1929" si="361">IF(ISBLANK(J1866),0,1)</f>
        <v>0</v>
      </c>
      <c r="AF1866" s="137">
        <f t="shared" ref="AF1866:AF1929" si="362">IF(ISBLANK(K1866),0,1)</f>
        <v>0</v>
      </c>
      <c r="AG1866" s="137">
        <f t="shared" ref="AG1866:AG1929" si="363">IF(ISBLANK(L1866),0,1)</f>
        <v>0</v>
      </c>
      <c r="AH1866" s="137">
        <f t="shared" ref="AH1866:AH1929" si="364">IF(ISBLANK(M1866),0,1)</f>
        <v>0</v>
      </c>
      <c r="AI1866" s="137">
        <f t="shared" ref="AI1866:AI1929" si="365">IF(ISBLANK(N1866),0,1)</f>
        <v>0</v>
      </c>
      <c r="AJ1866" s="137">
        <f t="shared" ref="AJ1866:AJ1929" si="366">IF(ISBLANK(O1866),0,1)</f>
        <v>0</v>
      </c>
      <c r="AK1866" s="137">
        <f t="shared" ref="AK1866:AK1929" si="367">IF(ISBLANK(P1866),0,1)</f>
        <v>1</v>
      </c>
      <c r="AL1866" s="181"/>
      <c r="AM1866" s="133">
        <f t="shared" ref="AM1866:AM1929" si="368">+W1866+X1866+Y1866+Z1866+AA1866+AL1866</f>
        <v>1</v>
      </c>
      <c r="AO1866" s="133">
        <f t="shared" ref="AO1866:AO1929" si="369">+IF(AM1866=0,AK1866,0)</f>
        <v>0</v>
      </c>
    </row>
    <row r="1867" spans="1:41" s="140" customFormat="1" ht="25.5">
      <c r="A1867" s="594">
        <v>1859</v>
      </c>
      <c r="B1867" s="219" t="s">
        <v>4601</v>
      </c>
      <c r="C1867" s="247" t="s">
        <v>4602</v>
      </c>
      <c r="D1867" s="247" t="s">
        <v>226</v>
      </c>
      <c r="E1867" s="349" t="s">
        <v>4448</v>
      </c>
      <c r="F1867" s="349" t="s">
        <v>4448</v>
      </c>
      <c r="G1867" s="41"/>
      <c r="H1867" s="41"/>
      <c r="I1867" s="41"/>
      <c r="J1867" s="41"/>
      <c r="K1867" s="41"/>
      <c r="L1867" s="41"/>
      <c r="M1867" s="41"/>
      <c r="N1867" s="41"/>
      <c r="O1867" s="41"/>
      <c r="P1867" s="840" t="s">
        <v>4592</v>
      </c>
      <c r="Q1867" s="331" t="s">
        <v>2665</v>
      </c>
      <c r="R1867" s="42" t="s">
        <v>67</v>
      </c>
      <c r="S1867" s="41"/>
      <c r="T1867" s="41"/>
      <c r="U1867" s="41">
        <v>1</v>
      </c>
      <c r="V1867" s="41"/>
      <c r="W1867" s="187">
        <v>1</v>
      </c>
      <c r="X1867" s="180"/>
      <c r="Y1867" s="179"/>
      <c r="Z1867" s="181"/>
      <c r="AA1867" s="181"/>
      <c r="AB1867" s="137">
        <f t="shared" si="358"/>
        <v>0</v>
      </c>
      <c r="AC1867" s="137">
        <f t="shared" si="359"/>
        <v>0</v>
      </c>
      <c r="AD1867" s="137">
        <f t="shared" si="360"/>
        <v>0</v>
      </c>
      <c r="AE1867" s="137">
        <f t="shared" si="361"/>
        <v>0</v>
      </c>
      <c r="AF1867" s="137">
        <f t="shared" si="362"/>
        <v>0</v>
      </c>
      <c r="AG1867" s="137">
        <f t="shared" si="363"/>
        <v>0</v>
      </c>
      <c r="AH1867" s="137">
        <f t="shared" si="364"/>
        <v>0</v>
      </c>
      <c r="AI1867" s="137">
        <f t="shared" si="365"/>
        <v>0</v>
      </c>
      <c r="AJ1867" s="137">
        <f t="shared" si="366"/>
        <v>0</v>
      </c>
      <c r="AK1867" s="137">
        <f t="shared" si="367"/>
        <v>1</v>
      </c>
      <c r="AL1867" s="181"/>
      <c r="AM1867" s="133">
        <f t="shared" si="368"/>
        <v>1</v>
      </c>
      <c r="AO1867" s="133">
        <f t="shared" si="369"/>
        <v>0</v>
      </c>
    </row>
    <row r="1868" spans="1:41" s="140" customFormat="1" ht="25.5">
      <c r="A1868" s="594">
        <v>1860</v>
      </c>
      <c r="B1868" s="219" t="s">
        <v>4603</v>
      </c>
      <c r="C1868" s="247" t="s">
        <v>4604</v>
      </c>
      <c r="D1868" s="247" t="s">
        <v>4574</v>
      </c>
      <c r="E1868" s="349" t="s">
        <v>4448</v>
      </c>
      <c r="F1868" s="349" t="s">
        <v>4448</v>
      </c>
      <c r="G1868" s="41"/>
      <c r="H1868" s="41"/>
      <c r="I1868" s="41"/>
      <c r="J1868" s="41"/>
      <c r="K1868" s="41"/>
      <c r="L1868" s="41"/>
      <c r="M1868" s="41"/>
      <c r="N1868" s="41"/>
      <c r="O1868" s="41"/>
      <c r="P1868" s="840" t="s">
        <v>4592</v>
      </c>
      <c r="Q1868" s="331" t="s">
        <v>2665</v>
      </c>
      <c r="R1868" s="42" t="s">
        <v>68</v>
      </c>
      <c r="S1868" s="41"/>
      <c r="T1868" s="41"/>
      <c r="U1868" s="41">
        <v>1</v>
      </c>
      <c r="V1868" s="41"/>
      <c r="W1868" s="187">
        <v>1</v>
      </c>
      <c r="X1868" s="180"/>
      <c r="Y1868" s="179"/>
      <c r="Z1868" s="181"/>
      <c r="AA1868" s="181"/>
      <c r="AB1868" s="137">
        <f t="shared" si="358"/>
        <v>0</v>
      </c>
      <c r="AC1868" s="137">
        <f t="shared" si="359"/>
        <v>0</v>
      </c>
      <c r="AD1868" s="137">
        <f t="shared" si="360"/>
        <v>0</v>
      </c>
      <c r="AE1868" s="137">
        <f t="shared" si="361"/>
        <v>0</v>
      </c>
      <c r="AF1868" s="137">
        <f t="shared" si="362"/>
        <v>0</v>
      </c>
      <c r="AG1868" s="137">
        <f t="shared" si="363"/>
        <v>0</v>
      </c>
      <c r="AH1868" s="137">
        <f t="shared" si="364"/>
        <v>0</v>
      </c>
      <c r="AI1868" s="137">
        <f t="shared" si="365"/>
        <v>0</v>
      </c>
      <c r="AJ1868" s="137">
        <f t="shared" si="366"/>
        <v>0</v>
      </c>
      <c r="AK1868" s="137">
        <f t="shared" si="367"/>
        <v>1</v>
      </c>
      <c r="AL1868" s="181"/>
      <c r="AM1868" s="133">
        <f t="shared" si="368"/>
        <v>1</v>
      </c>
      <c r="AO1868" s="133">
        <f t="shared" si="369"/>
        <v>0</v>
      </c>
    </row>
    <row r="1869" spans="1:41" s="140" customFormat="1" ht="38.25">
      <c r="A1869" s="594">
        <v>1861</v>
      </c>
      <c r="B1869" s="360" t="s">
        <v>4618</v>
      </c>
      <c r="C1869" s="247" t="s">
        <v>4619</v>
      </c>
      <c r="D1869" s="247" t="s">
        <v>4620</v>
      </c>
      <c r="E1869" s="816" t="s">
        <v>2939</v>
      </c>
      <c r="F1869" s="351"/>
      <c r="G1869" s="191"/>
      <c r="H1869" s="191"/>
      <c r="I1869" s="191" t="s">
        <v>37</v>
      </c>
      <c r="J1869" s="191"/>
      <c r="K1869" s="191"/>
      <c r="L1869" s="191"/>
      <c r="M1869" s="191"/>
      <c r="N1869" s="191"/>
      <c r="O1869" s="191"/>
      <c r="P1869" s="840"/>
      <c r="Q1869" s="439" t="s">
        <v>2645</v>
      </c>
      <c r="R1869" s="43" t="s">
        <v>67</v>
      </c>
      <c r="S1869" s="19">
        <v>1</v>
      </c>
      <c r="T1869" s="19"/>
      <c r="U1869" s="19"/>
      <c r="V1869" s="19"/>
      <c r="W1869" s="459"/>
      <c r="X1869" s="180"/>
      <c r="Y1869" s="179"/>
      <c r="Z1869" s="181"/>
      <c r="AA1869" s="181"/>
      <c r="AB1869" s="137">
        <f t="shared" si="358"/>
        <v>0</v>
      </c>
      <c r="AC1869" s="137">
        <f t="shared" si="359"/>
        <v>0</v>
      </c>
      <c r="AD1869" s="137">
        <f t="shared" si="360"/>
        <v>1</v>
      </c>
      <c r="AE1869" s="137">
        <f t="shared" si="361"/>
        <v>0</v>
      </c>
      <c r="AF1869" s="137">
        <f t="shared" si="362"/>
        <v>0</v>
      </c>
      <c r="AG1869" s="137">
        <f t="shared" si="363"/>
        <v>0</v>
      </c>
      <c r="AH1869" s="137">
        <f t="shared" si="364"/>
        <v>0</v>
      </c>
      <c r="AI1869" s="137">
        <f t="shared" si="365"/>
        <v>0</v>
      </c>
      <c r="AJ1869" s="137">
        <f t="shared" si="366"/>
        <v>0</v>
      </c>
      <c r="AK1869" s="137">
        <f t="shared" si="367"/>
        <v>0</v>
      </c>
      <c r="AL1869" s="181"/>
      <c r="AM1869" s="133">
        <f t="shared" si="368"/>
        <v>0</v>
      </c>
      <c r="AO1869" s="133">
        <f t="shared" si="369"/>
        <v>0</v>
      </c>
    </row>
    <row r="1870" spans="1:41" s="140" customFormat="1" ht="25.5">
      <c r="A1870" s="594">
        <v>1862</v>
      </c>
      <c r="B1870" s="360" t="s">
        <v>4621</v>
      </c>
      <c r="C1870" s="247" t="s">
        <v>4622</v>
      </c>
      <c r="D1870" s="247" t="s">
        <v>380</v>
      </c>
      <c r="E1870" s="817" t="s">
        <v>2859</v>
      </c>
      <c r="F1870" s="351"/>
      <c r="G1870" s="191"/>
      <c r="H1870" s="191"/>
      <c r="I1870" s="191" t="s">
        <v>37</v>
      </c>
      <c r="J1870" s="191"/>
      <c r="K1870" s="191"/>
      <c r="L1870" s="191"/>
      <c r="M1870" s="191"/>
      <c r="N1870" s="191"/>
      <c r="O1870" s="191"/>
      <c r="P1870" s="840"/>
      <c r="Q1870" s="439" t="s">
        <v>2645</v>
      </c>
      <c r="R1870" s="43" t="s">
        <v>67</v>
      </c>
      <c r="S1870" s="19">
        <v>1</v>
      </c>
      <c r="T1870" s="19"/>
      <c r="U1870" s="19"/>
      <c r="V1870" s="19"/>
      <c r="W1870" s="459"/>
      <c r="X1870" s="180"/>
      <c r="Y1870" s="179"/>
      <c r="Z1870" s="181"/>
      <c r="AA1870" s="181"/>
      <c r="AB1870" s="137">
        <f t="shared" si="358"/>
        <v>0</v>
      </c>
      <c r="AC1870" s="137">
        <f t="shared" si="359"/>
        <v>0</v>
      </c>
      <c r="AD1870" s="137">
        <f t="shared" si="360"/>
        <v>1</v>
      </c>
      <c r="AE1870" s="137">
        <f t="shared" si="361"/>
        <v>0</v>
      </c>
      <c r="AF1870" s="137">
        <f t="shared" si="362"/>
        <v>0</v>
      </c>
      <c r="AG1870" s="137">
        <f t="shared" si="363"/>
        <v>0</v>
      </c>
      <c r="AH1870" s="137">
        <f t="shared" si="364"/>
        <v>0</v>
      </c>
      <c r="AI1870" s="137">
        <f t="shared" si="365"/>
        <v>0</v>
      </c>
      <c r="AJ1870" s="137">
        <f t="shared" si="366"/>
        <v>0</v>
      </c>
      <c r="AK1870" s="137">
        <f t="shared" si="367"/>
        <v>0</v>
      </c>
      <c r="AL1870" s="181"/>
      <c r="AM1870" s="133">
        <f t="shared" si="368"/>
        <v>0</v>
      </c>
      <c r="AO1870" s="133">
        <f t="shared" si="369"/>
        <v>0</v>
      </c>
    </row>
    <row r="1871" spans="1:41" s="140" customFormat="1" ht="25.5">
      <c r="A1871" s="594">
        <v>1863</v>
      </c>
      <c r="B1871" s="360" t="s">
        <v>4623</v>
      </c>
      <c r="C1871" s="247" t="s">
        <v>4624</v>
      </c>
      <c r="D1871" s="247" t="s">
        <v>380</v>
      </c>
      <c r="E1871" s="351">
        <v>2015</v>
      </c>
      <c r="F1871" s="351" t="s">
        <v>4625</v>
      </c>
      <c r="G1871" s="191"/>
      <c r="H1871" s="191"/>
      <c r="I1871" s="191" t="s">
        <v>37</v>
      </c>
      <c r="J1871" s="191"/>
      <c r="K1871" s="191"/>
      <c r="L1871" s="191"/>
      <c r="M1871" s="191"/>
      <c r="N1871" s="191"/>
      <c r="O1871" s="191"/>
      <c r="P1871" s="840"/>
      <c r="Q1871" s="439" t="s">
        <v>2645</v>
      </c>
      <c r="R1871" s="43" t="s">
        <v>67</v>
      </c>
      <c r="S1871" s="19"/>
      <c r="T1871" s="19">
        <v>1</v>
      </c>
      <c r="U1871" s="19"/>
      <c r="V1871" s="19"/>
      <c r="W1871" s="459"/>
      <c r="X1871" s="180"/>
      <c r="Y1871" s="179"/>
      <c r="Z1871" s="181"/>
      <c r="AA1871" s="181"/>
      <c r="AB1871" s="137">
        <f t="shared" si="358"/>
        <v>0</v>
      </c>
      <c r="AC1871" s="137">
        <f t="shared" si="359"/>
        <v>0</v>
      </c>
      <c r="AD1871" s="137">
        <f t="shared" si="360"/>
        <v>1</v>
      </c>
      <c r="AE1871" s="137">
        <f t="shared" si="361"/>
        <v>0</v>
      </c>
      <c r="AF1871" s="137">
        <f t="shared" si="362"/>
        <v>0</v>
      </c>
      <c r="AG1871" s="137">
        <f t="shared" si="363"/>
        <v>0</v>
      </c>
      <c r="AH1871" s="137">
        <f t="shared" si="364"/>
        <v>0</v>
      </c>
      <c r="AI1871" s="137">
        <f t="shared" si="365"/>
        <v>0</v>
      </c>
      <c r="AJ1871" s="137">
        <f t="shared" si="366"/>
        <v>0</v>
      </c>
      <c r="AK1871" s="137">
        <f t="shared" si="367"/>
        <v>0</v>
      </c>
      <c r="AL1871" s="181"/>
      <c r="AM1871" s="133">
        <f t="shared" si="368"/>
        <v>0</v>
      </c>
      <c r="AO1871" s="133">
        <f t="shared" si="369"/>
        <v>0</v>
      </c>
    </row>
    <row r="1872" spans="1:41" s="140" customFormat="1" ht="63.75">
      <c r="A1872" s="594">
        <v>1864</v>
      </c>
      <c r="B1872" s="360" t="s">
        <v>4626</v>
      </c>
      <c r="C1872" s="247" t="s">
        <v>4627</v>
      </c>
      <c r="D1872" s="247" t="s">
        <v>4628</v>
      </c>
      <c r="E1872" s="817" t="s">
        <v>4629</v>
      </c>
      <c r="F1872" s="351"/>
      <c r="G1872" s="191"/>
      <c r="H1872" s="191"/>
      <c r="I1872" s="191" t="s">
        <v>37</v>
      </c>
      <c r="J1872" s="191"/>
      <c r="K1872" s="191"/>
      <c r="L1872" s="191"/>
      <c r="M1872" s="191"/>
      <c r="N1872" s="191"/>
      <c r="O1872" s="191"/>
      <c r="P1872" s="840" t="s">
        <v>7748</v>
      </c>
      <c r="Q1872" s="439" t="s">
        <v>2645</v>
      </c>
      <c r="R1872" s="43" t="s">
        <v>68</v>
      </c>
      <c r="S1872" s="19"/>
      <c r="T1872" s="19"/>
      <c r="U1872" s="19"/>
      <c r="V1872" s="19">
        <v>1</v>
      </c>
      <c r="W1872" s="459"/>
      <c r="X1872" s="180"/>
      <c r="Y1872" s="179">
        <v>1</v>
      </c>
      <c r="Z1872" s="181"/>
      <c r="AA1872" s="181"/>
      <c r="AB1872" s="137">
        <f t="shared" si="358"/>
        <v>0</v>
      </c>
      <c r="AC1872" s="137">
        <f t="shared" si="359"/>
        <v>0</v>
      </c>
      <c r="AD1872" s="137">
        <f t="shared" si="360"/>
        <v>1</v>
      </c>
      <c r="AE1872" s="137">
        <f t="shared" si="361"/>
        <v>0</v>
      </c>
      <c r="AF1872" s="137">
        <f t="shared" si="362"/>
        <v>0</v>
      </c>
      <c r="AG1872" s="137">
        <f t="shared" si="363"/>
        <v>0</v>
      </c>
      <c r="AH1872" s="137">
        <f t="shared" si="364"/>
        <v>0</v>
      </c>
      <c r="AI1872" s="137">
        <f t="shared" si="365"/>
        <v>0</v>
      </c>
      <c r="AJ1872" s="137">
        <f t="shared" si="366"/>
        <v>0</v>
      </c>
      <c r="AK1872" s="137">
        <f t="shared" si="367"/>
        <v>1</v>
      </c>
      <c r="AL1872" s="181">
        <v>1</v>
      </c>
      <c r="AM1872" s="133">
        <f t="shared" si="368"/>
        <v>2</v>
      </c>
      <c r="AO1872" s="133">
        <f t="shared" si="369"/>
        <v>0</v>
      </c>
    </row>
    <row r="1873" spans="1:41" s="140" customFormat="1" ht="38.25">
      <c r="A1873" s="594">
        <v>1865</v>
      </c>
      <c r="B1873" s="360" t="s">
        <v>4630</v>
      </c>
      <c r="C1873" s="247" t="s">
        <v>4631</v>
      </c>
      <c r="D1873" s="247" t="s">
        <v>4632</v>
      </c>
      <c r="E1873" s="351">
        <v>2006</v>
      </c>
      <c r="F1873" s="351" t="s">
        <v>4633</v>
      </c>
      <c r="G1873" s="191"/>
      <c r="H1873" s="191"/>
      <c r="I1873" s="191" t="s">
        <v>37</v>
      </c>
      <c r="J1873" s="191"/>
      <c r="K1873" s="191"/>
      <c r="L1873" s="191"/>
      <c r="M1873" s="191"/>
      <c r="N1873" s="191"/>
      <c r="O1873" s="191"/>
      <c r="P1873" s="840" t="s">
        <v>4634</v>
      </c>
      <c r="Q1873" s="439" t="s">
        <v>2645</v>
      </c>
      <c r="R1873" s="43" t="s">
        <v>68</v>
      </c>
      <c r="S1873" s="19">
        <v>1</v>
      </c>
      <c r="T1873" s="19"/>
      <c r="U1873" s="19"/>
      <c r="V1873" s="19"/>
      <c r="W1873" s="459"/>
      <c r="X1873" s="180"/>
      <c r="Y1873" s="179"/>
      <c r="Z1873" s="181"/>
      <c r="AA1873" s="181"/>
      <c r="AB1873" s="137">
        <f t="shared" si="358"/>
        <v>0</v>
      </c>
      <c r="AC1873" s="137">
        <f t="shared" si="359"/>
        <v>0</v>
      </c>
      <c r="AD1873" s="137">
        <f t="shared" si="360"/>
        <v>1</v>
      </c>
      <c r="AE1873" s="137">
        <f t="shared" si="361"/>
        <v>0</v>
      </c>
      <c r="AF1873" s="137">
        <f t="shared" si="362"/>
        <v>0</v>
      </c>
      <c r="AG1873" s="137">
        <f t="shared" si="363"/>
        <v>0</v>
      </c>
      <c r="AH1873" s="137">
        <f t="shared" si="364"/>
        <v>0</v>
      </c>
      <c r="AI1873" s="137">
        <f t="shared" si="365"/>
        <v>0</v>
      </c>
      <c r="AJ1873" s="137">
        <f t="shared" si="366"/>
        <v>0</v>
      </c>
      <c r="AK1873" s="137">
        <f t="shared" si="367"/>
        <v>1</v>
      </c>
      <c r="AL1873" s="181"/>
      <c r="AM1873" s="133">
        <f t="shared" si="368"/>
        <v>0</v>
      </c>
      <c r="AO1873" s="133">
        <f t="shared" si="369"/>
        <v>1</v>
      </c>
    </row>
    <row r="1874" spans="1:41" s="140" customFormat="1" ht="25.5">
      <c r="A1874" s="594">
        <v>1866</v>
      </c>
      <c r="B1874" s="360" t="s">
        <v>4635</v>
      </c>
      <c r="C1874" s="247" t="s">
        <v>4636</v>
      </c>
      <c r="D1874" s="247" t="s">
        <v>4637</v>
      </c>
      <c r="E1874" s="351">
        <v>2013</v>
      </c>
      <c r="F1874" s="351" t="s">
        <v>4638</v>
      </c>
      <c r="G1874" s="191"/>
      <c r="H1874" s="191"/>
      <c r="I1874" s="191" t="s">
        <v>37</v>
      </c>
      <c r="J1874" s="191"/>
      <c r="K1874" s="191"/>
      <c r="L1874" s="191"/>
      <c r="M1874" s="191"/>
      <c r="N1874" s="191"/>
      <c r="O1874" s="191"/>
      <c r="P1874" s="840"/>
      <c r="Q1874" s="439" t="s">
        <v>2645</v>
      </c>
      <c r="R1874" s="43" t="s">
        <v>67</v>
      </c>
      <c r="S1874" s="19"/>
      <c r="T1874" s="19">
        <v>1</v>
      </c>
      <c r="U1874" s="19"/>
      <c r="V1874" s="19"/>
      <c r="W1874" s="459"/>
      <c r="X1874" s="180"/>
      <c r="Y1874" s="179"/>
      <c r="Z1874" s="181"/>
      <c r="AA1874" s="181"/>
      <c r="AB1874" s="137">
        <f t="shared" si="358"/>
        <v>0</v>
      </c>
      <c r="AC1874" s="137">
        <f t="shared" si="359"/>
        <v>0</v>
      </c>
      <c r="AD1874" s="137">
        <f t="shared" si="360"/>
        <v>1</v>
      </c>
      <c r="AE1874" s="137">
        <f t="shared" si="361"/>
        <v>0</v>
      </c>
      <c r="AF1874" s="137">
        <f t="shared" si="362"/>
        <v>0</v>
      </c>
      <c r="AG1874" s="137">
        <f t="shared" si="363"/>
        <v>0</v>
      </c>
      <c r="AH1874" s="137">
        <f t="shared" si="364"/>
        <v>0</v>
      </c>
      <c r="AI1874" s="137">
        <f t="shared" si="365"/>
        <v>0</v>
      </c>
      <c r="AJ1874" s="137">
        <f t="shared" si="366"/>
        <v>0</v>
      </c>
      <c r="AK1874" s="137">
        <f t="shared" si="367"/>
        <v>0</v>
      </c>
      <c r="AL1874" s="181"/>
      <c r="AM1874" s="133">
        <f t="shared" si="368"/>
        <v>0</v>
      </c>
      <c r="AO1874" s="133">
        <f t="shared" si="369"/>
        <v>0</v>
      </c>
    </row>
    <row r="1875" spans="1:41" s="140" customFormat="1" ht="25.5">
      <c r="A1875" s="594">
        <v>1867</v>
      </c>
      <c r="B1875" s="360" t="s">
        <v>4639</v>
      </c>
      <c r="C1875" s="247" t="s">
        <v>4640</v>
      </c>
      <c r="D1875" s="247" t="s">
        <v>4641</v>
      </c>
      <c r="E1875" s="351">
        <v>2004</v>
      </c>
      <c r="F1875" s="351" t="s">
        <v>4642</v>
      </c>
      <c r="G1875" s="191"/>
      <c r="H1875" s="191"/>
      <c r="I1875" s="191" t="s">
        <v>37</v>
      </c>
      <c r="J1875" s="191"/>
      <c r="K1875" s="191"/>
      <c r="L1875" s="191"/>
      <c r="M1875" s="191"/>
      <c r="N1875" s="191"/>
      <c r="O1875" s="191"/>
      <c r="P1875" s="840"/>
      <c r="Q1875" s="439" t="s">
        <v>2645</v>
      </c>
      <c r="R1875" s="43" t="s">
        <v>68</v>
      </c>
      <c r="S1875" s="19">
        <v>1</v>
      </c>
      <c r="T1875" s="19"/>
      <c r="U1875" s="19"/>
      <c r="V1875" s="19"/>
      <c r="W1875" s="459"/>
      <c r="X1875" s="180"/>
      <c r="Y1875" s="179"/>
      <c r="Z1875" s="181"/>
      <c r="AA1875" s="181"/>
      <c r="AB1875" s="137">
        <f t="shared" si="358"/>
        <v>0</v>
      </c>
      <c r="AC1875" s="137">
        <f t="shared" si="359"/>
        <v>0</v>
      </c>
      <c r="AD1875" s="137">
        <f t="shared" si="360"/>
        <v>1</v>
      </c>
      <c r="AE1875" s="137">
        <f t="shared" si="361"/>
        <v>0</v>
      </c>
      <c r="AF1875" s="137">
        <f t="shared" si="362"/>
        <v>0</v>
      </c>
      <c r="AG1875" s="137">
        <f t="shared" si="363"/>
        <v>0</v>
      </c>
      <c r="AH1875" s="137">
        <f t="shared" si="364"/>
        <v>0</v>
      </c>
      <c r="AI1875" s="137">
        <f t="shared" si="365"/>
        <v>0</v>
      </c>
      <c r="AJ1875" s="137">
        <f t="shared" si="366"/>
        <v>0</v>
      </c>
      <c r="AK1875" s="137">
        <f t="shared" si="367"/>
        <v>0</v>
      </c>
      <c r="AL1875" s="181"/>
      <c r="AM1875" s="133">
        <f t="shared" si="368"/>
        <v>0</v>
      </c>
      <c r="AO1875" s="133">
        <f t="shared" si="369"/>
        <v>0</v>
      </c>
    </row>
    <row r="1876" spans="1:41" s="140" customFormat="1" ht="63.75">
      <c r="A1876" s="594">
        <v>1868</v>
      </c>
      <c r="B1876" s="360" t="s">
        <v>4643</v>
      </c>
      <c r="C1876" s="247" t="s">
        <v>4644</v>
      </c>
      <c r="D1876" s="247" t="s">
        <v>4632</v>
      </c>
      <c r="E1876" s="351">
        <v>2007</v>
      </c>
      <c r="F1876" s="351" t="s">
        <v>4645</v>
      </c>
      <c r="G1876" s="191" t="s">
        <v>37</v>
      </c>
      <c r="H1876" s="191"/>
      <c r="I1876" s="191"/>
      <c r="J1876" s="191"/>
      <c r="K1876" s="191"/>
      <c r="L1876" s="191"/>
      <c r="M1876" s="191"/>
      <c r="N1876" s="191"/>
      <c r="O1876" s="191"/>
      <c r="P1876" s="840" t="s">
        <v>4646</v>
      </c>
      <c r="Q1876" s="439" t="s">
        <v>2645</v>
      </c>
      <c r="R1876" s="43" t="s">
        <v>68</v>
      </c>
      <c r="S1876" s="19">
        <v>1</v>
      </c>
      <c r="T1876" s="19"/>
      <c r="U1876" s="19"/>
      <c r="V1876" s="19"/>
      <c r="W1876" s="459"/>
      <c r="X1876" s="180"/>
      <c r="Y1876" s="179"/>
      <c r="Z1876" s="181"/>
      <c r="AA1876" s="181"/>
      <c r="AB1876" s="137">
        <f t="shared" si="358"/>
        <v>1</v>
      </c>
      <c r="AC1876" s="137">
        <f t="shared" si="359"/>
        <v>0</v>
      </c>
      <c r="AD1876" s="137">
        <f t="shared" si="360"/>
        <v>0</v>
      </c>
      <c r="AE1876" s="137">
        <f t="shared" si="361"/>
        <v>0</v>
      </c>
      <c r="AF1876" s="137">
        <f t="shared" si="362"/>
        <v>0</v>
      </c>
      <c r="AG1876" s="137">
        <f t="shared" si="363"/>
        <v>0</v>
      </c>
      <c r="AH1876" s="137">
        <f t="shared" si="364"/>
        <v>0</v>
      </c>
      <c r="AI1876" s="137">
        <f t="shared" si="365"/>
        <v>0</v>
      </c>
      <c r="AJ1876" s="137">
        <f t="shared" si="366"/>
        <v>0</v>
      </c>
      <c r="AK1876" s="137">
        <f t="shared" si="367"/>
        <v>1</v>
      </c>
      <c r="AL1876" s="181"/>
      <c r="AM1876" s="133">
        <f t="shared" si="368"/>
        <v>0</v>
      </c>
      <c r="AO1876" s="133">
        <f t="shared" si="369"/>
        <v>1</v>
      </c>
    </row>
    <row r="1877" spans="1:41" s="140" customFormat="1" ht="25.5">
      <c r="A1877" s="594">
        <v>1869</v>
      </c>
      <c r="B1877" s="360" t="s">
        <v>4647</v>
      </c>
      <c r="C1877" s="247" t="s">
        <v>4636</v>
      </c>
      <c r="D1877" s="247" t="s">
        <v>4648</v>
      </c>
      <c r="E1877" s="351">
        <v>2019</v>
      </c>
      <c r="F1877" s="351" t="s">
        <v>4649</v>
      </c>
      <c r="G1877" s="191" t="s">
        <v>37</v>
      </c>
      <c r="H1877" s="191"/>
      <c r="I1877" s="191"/>
      <c r="J1877" s="191"/>
      <c r="K1877" s="191"/>
      <c r="L1877" s="191"/>
      <c r="M1877" s="191"/>
      <c r="N1877" s="191"/>
      <c r="O1877" s="191"/>
      <c r="P1877" s="840" t="s">
        <v>4650</v>
      </c>
      <c r="Q1877" s="439" t="s">
        <v>2645</v>
      </c>
      <c r="R1877" s="43" t="s">
        <v>67</v>
      </c>
      <c r="S1877" s="19"/>
      <c r="T1877" s="19">
        <v>1</v>
      </c>
      <c r="U1877" s="19"/>
      <c r="V1877" s="19"/>
      <c r="W1877" s="459"/>
      <c r="X1877" s="180"/>
      <c r="Y1877" s="179"/>
      <c r="Z1877" s="181">
        <v>1</v>
      </c>
      <c r="AA1877" s="181"/>
      <c r="AB1877" s="137">
        <f t="shared" si="358"/>
        <v>1</v>
      </c>
      <c r="AC1877" s="137">
        <f t="shared" si="359"/>
        <v>0</v>
      </c>
      <c r="AD1877" s="137">
        <f t="shared" si="360"/>
        <v>0</v>
      </c>
      <c r="AE1877" s="137">
        <f t="shared" si="361"/>
        <v>0</v>
      </c>
      <c r="AF1877" s="137">
        <f t="shared" si="362"/>
        <v>0</v>
      </c>
      <c r="AG1877" s="137">
        <f t="shared" si="363"/>
        <v>0</v>
      </c>
      <c r="AH1877" s="137">
        <f t="shared" si="364"/>
        <v>0</v>
      </c>
      <c r="AI1877" s="137">
        <f t="shared" si="365"/>
        <v>0</v>
      </c>
      <c r="AJ1877" s="137">
        <f t="shared" si="366"/>
        <v>0</v>
      </c>
      <c r="AK1877" s="137">
        <f t="shared" si="367"/>
        <v>1</v>
      </c>
      <c r="AL1877" s="181"/>
      <c r="AM1877" s="133">
        <f t="shared" si="368"/>
        <v>1</v>
      </c>
      <c r="AO1877" s="133">
        <f t="shared" si="369"/>
        <v>0</v>
      </c>
    </row>
    <row r="1878" spans="1:41" s="140" customFormat="1" ht="25.5">
      <c r="A1878" s="594">
        <v>1870</v>
      </c>
      <c r="B1878" s="360" t="s">
        <v>4651</v>
      </c>
      <c r="C1878" s="247" t="s">
        <v>4652</v>
      </c>
      <c r="D1878" s="247" t="s">
        <v>364</v>
      </c>
      <c r="E1878" s="817" t="s">
        <v>1609</v>
      </c>
      <c r="F1878" s="351"/>
      <c r="G1878" s="191"/>
      <c r="H1878" s="191"/>
      <c r="I1878" s="191"/>
      <c r="J1878" s="191"/>
      <c r="K1878" s="191"/>
      <c r="L1878" s="191"/>
      <c r="M1878" s="191"/>
      <c r="N1878" s="191"/>
      <c r="O1878" s="191"/>
      <c r="P1878" s="840" t="s">
        <v>4653</v>
      </c>
      <c r="Q1878" s="439" t="s">
        <v>2645</v>
      </c>
      <c r="R1878" s="43" t="s">
        <v>68</v>
      </c>
      <c r="S1878" s="19"/>
      <c r="T1878" s="19"/>
      <c r="U1878" s="19"/>
      <c r="V1878" s="19">
        <v>1</v>
      </c>
      <c r="W1878" s="459"/>
      <c r="X1878" s="180"/>
      <c r="Y1878" s="179"/>
      <c r="Z1878" s="181"/>
      <c r="AA1878" s="181"/>
      <c r="AB1878" s="137">
        <f t="shared" si="358"/>
        <v>0</v>
      </c>
      <c r="AC1878" s="137">
        <f t="shared" si="359"/>
        <v>0</v>
      </c>
      <c r="AD1878" s="137">
        <f t="shared" si="360"/>
        <v>0</v>
      </c>
      <c r="AE1878" s="137">
        <f t="shared" si="361"/>
        <v>0</v>
      </c>
      <c r="AF1878" s="137">
        <f t="shared" si="362"/>
        <v>0</v>
      </c>
      <c r="AG1878" s="137">
        <f t="shared" si="363"/>
        <v>0</v>
      </c>
      <c r="AH1878" s="137">
        <f t="shared" si="364"/>
        <v>0</v>
      </c>
      <c r="AI1878" s="137">
        <f t="shared" si="365"/>
        <v>0</v>
      </c>
      <c r="AJ1878" s="137">
        <f t="shared" si="366"/>
        <v>0</v>
      </c>
      <c r="AK1878" s="137">
        <f t="shared" si="367"/>
        <v>1</v>
      </c>
      <c r="AL1878" s="181"/>
      <c r="AM1878" s="133">
        <f t="shared" si="368"/>
        <v>0</v>
      </c>
      <c r="AO1878" s="133">
        <f t="shared" si="369"/>
        <v>1</v>
      </c>
    </row>
    <row r="1879" spans="1:41" s="140" customFormat="1" ht="38.25">
      <c r="A1879" s="594">
        <v>1871</v>
      </c>
      <c r="B1879" s="360" t="s">
        <v>4654</v>
      </c>
      <c r="C1879" s="247" t="s">
        <v>4655</v>
      </c>
      <c r="D1879" s="247" t="s">
        <v>364</v>
      </c>
      <c r="E1879" s="817" t="s">
        <v>4629</v>
      </c>
      <c r="F1879" s="351"/>
      <c r="G1879" s="191"/>
      <c r="H1879" s="191"/>
      <c r="I1879" s="191"/>
      <c r="J1879" s="191"/>
      <c r="K1879" s="191"/>
      <c r="L1879" s="191"/>
      <c r="M1879" s="191"/>
      <c r="N1879" s="191"/>
      <c r="O1879" s="191"/>
      <c r="P1879" s="840" t="s">
        <v>4653</v>
      </c>
      <c r="Q1879" s="439" t="s">
        <v>2645</v>
      </c>
      <c r="R1879" s="43" t="s">
        <v>68</v>
      </c>
      <c r="S1879" s="19"/>
      <c r="T1879" s="19"/>
      <c r="U1879" s="19"/>
      <c r="V1879" s="19">
        <v>1</v>
      </c>
      <c r="W1879" s="459"/>
      <c r="X1879" s="180"/>
      <c r="Y1879" s="179"/>
      <c r="Z1879" s="181"/>
      <c r="AA1879" s="181"/>
      <c r="AB1879" s="137">
        <f t="shared" si="358"/>
        <v>0</v>
      </c>
      <c r="AC1879" s="137">
        <f t="shared" si="359"/>
        <v>0</v>
      </c>
      <c r="AD1879" s="137">
        <f t="shared" si="360"/>
        <v>0</v>
      </c>
      <c r="AE1879" s="137">
        <f t="shared" si="361"/>
        <v>0</v>
      </c>
      <c r="AF1879" s="137">
        <f t="shared" si="362"/>
        <v>0</v>
      </c>
      <c r="AG1879" s="137">
        <f t="shared" si="363"/>
        <v>0</v>
      </c>
      <c r="AH1879" s="137">
        <f t="shared" si="364"/>
        <v>0</v>
      </c>
      <c r="AI1879" s="137">
        <f t="shared" si="365"/>
        <v>0</v>
      </c>
      <c r="AJ1879" s="137">
        <f t="shared" si="366"/>
        <v>0</v>
      </c>
      <c r="AK1879" s="137">
        <f t="shared" si="367"/>
        <v>1</v>
      </c>
      <c r="AL1879" s="181"/>
      <c r="AM1879" s="133">
        <f t="shared" si="368"/>
        <v>0</v>
      </c>
      <c r="AO1879" s="133">
        <f t="shared" si="369"/>
        <v>1</v>
      </c>
    </row>
    <row r="1880" spans="1:41" s="140" customFormat="1" ht="38.25">
      <c r="A1880" s="594">
        <v>1872</v>
      </c>
      <c r="B1880" s="360" t="s">
        <v>4656</v>
      </c>
      <c r="C1880" s="247" t="s">
        <v>4657</v>
      </c>
      <c r="D1880" s="247" t="s">
        <v>4658</v>
      </c>
      <c r="E1880" s="817" t="s">
        <v>1919</v>
      </c>
      <c r="F1880" s="351"/>
      <c r="G1880" s="191"/>
      <c r="H1880" s="191"/>
      <c r="I1880" s="191"/>
      <c r="J1880" s="191"/>
      <c r="K1880" s="191"/>
      <c r="L1880" s="191"/>
      <c r="M1880" s="191"/>
      <c r="N1880" s="191"/>
      <c r="O1880" s="191"/>
      <c r="P1880" s="840" t="s">
        <v>4653</v>
      </c>
      <c r="Q1880" s="439" t="s">
        <v>2645</v>
      </c>
      <c r="R1880" s="43" t="s">
        <v>68</v>
      </c>
      <c r="S1880" s="19">
        <v>1</v>
      </c>
      <c r="T1880" s="19"/>
      <c r="U1880" s="19"/>
      <c r="V1880" s="19"/>
      <c r="W1880" s="459"/>
      <c r="X1880" s="180"/>
      <c r="Y1880" s="179"/>
      <c r="Z1880" s="181"/>
      <c r="AA1880" s="181"/>
      <c r="AB1880" s="137">
        <f t="shared" si="358"/>
        <v>0</v>
      </c>
      <c r="AC1880" s="137">
        <f t="shared" si="359"/>
        <v>0</v>
      </c>
      <c r="AD1880" s="137">
        <f t="shared" si="360"/>
        <v>0</v>
      </c>
      <c r="AE1880" s="137">
        <f t="shared" si="361"/>
        <v>0</v>
      </c>
      <c r="AF1880" s="137">
        <f t="shared" si="362"/>
        <v>0</v>
      </c>
      <c r="AG1880" s="137">
        <f t="shared" si="363"/>
        <v>0</v>
      </c>
      <c r="AH1880" s="137">
        <f t="shared" si="364"/>
        <v>0</v>
      </c>
      <c r="AI1880" s="137">
        <f t="shared" si="365"/>
        <v>0</v>
      </c>
      <c r="AJ1880" s="137">
        <f t="shared" si="366"/>
        <v>0</v>
      </c>
      <c r="AK1880" s="137">
        <f t="shared" si="367"/>
        <v>1</v>
      </c>
      <c r="AL1880" s="181"/>
      <c r="AM1880" s="133">
        <f t="shared" si="368"/>
        <v>0</v>
      </c>
      <c r="AO1880" s="133">
        <f t="shared" si="369"/>
        <v>1</v>
      </c>
    </row>
    <row r="1881" spans="1:41" s="140" customFormat="1" ht="76.5">
      <c r="A1881" s="594">
        <v>1873</v>
      </c>
      <c r="B1881" s="360" t="s">
        <v>4659</v>
      </c>
      <c r="C1881" s="247" t="s">
        <v>4660</v>
      </c>
      <c r="D1881" s="247" t="s">
        <v>4661</v>
      </c>
      <c r="E1881" s="817" t="s">
        <v>1931</v>
      </c>
      <c r="F1881" s="351"/>
      <c r="G1881" s="191"/>
      <c r="H1881" s="191"/>
      <c r="I1881" s="191"/>
      <c r="J1881" s="191"/>
      <c r="K1881" s="191"/>
      <c r="L1881" s="191"/>
      <c r="M1881" s="191"/>
      <c r="N1881" s="191"/>
      <c r="O1881" s="191"/>
      <c r="P1881" s="840" t="s">
        <v>4653</v>
      </c>
      <c r="Q1881" s="439" t="s">
        <v>2645</v>
      </c>
      <c r="R1881" s="43" t="s">
        <v>68</v>
      </c>
      <c r="S1881" s="19">
        <v>1</v>
      </c>
      <c r="T1881" s="19"/>
      <c r="U1881" s="19"/>
      <c r="V1881" s="19"/>
      <c r="W1881" s="459"/>
      <c r="X1881" s="180"/>
      <c r="Y1881" s="179"/>
      <c r="Z1881" s="181"/>
      <c r="AA1881" s="181"/>
      <c r="AB1881" s="137">
        <f t="shared" si="358"/>
        <v>0</v>
      </c>
      <c r="AC1881" s="137">
        <f t="shared" si="359"/>
        <v>0</v>
      </c>
      <c r="AD1881" s="137">
        <f t="shared" si="360"/>
        <v>0</v>
      </c>
      <c r="AE1881" s="137">
        <f t="shared" si="361"/>
        <v>0</v>
      </c>
      <c r="AF1881" s="137">
        <f t="shared" si="362"/>
        <v>0</v>
      </c>
      <c r="AG1881" s="137">
        <f t="shared" si="363"/>
        <v>0</v>
      </c>
      <c r="AH1881" s="137">
        <f t="shared" si="364"/>
        <v>0</v>
      </c>
      <c r="AI1881" s="137">
        <f t="shared" si="365"/>
        <v>0</v>
      </c>
      <c r="AJ1881" s="137">
        <f t="shared" si="366"/>
        <v>0</v>
      </c>
      <c r="AK1881" s="137">
        <f t="shared" si="367"/>
        <v>1</v>
      </c>
      <c r="AL1881" s="181"/>
      <c r="AM1881" s="133">
        <f t="shared" si="368"/>
        <v>0</v>
      </c>
      <c r="AO1881" s="133">
        <f t="shared" si="369"/>
        <v>1</v>
      </c>
    </row>
    <row r="1882" spans="1:41" s="140" customFormat="1" ht="25.5">
      <c r="A1882" s="594">
        <v>1874</v>
      </c>
      <c r="B1882" s="360" t="s">
        <v>4662</v>
      </c>
      <c r="C1882" s="247" t="s">
        <v>4663</v>
      </c>
      <c r="D1882" s="247" t="s">
        <v>380</v>
      </c>
      <c r="E1882" s="817" t="s">
        <v>2836</v>
      </c>
      <c r="F1882" s="351"/>
      <c r="G1882" s="191"/>
      <c r="H1882" s="191"/>
      <c r="I1882" s="191"/>
      <c r="J1882" s="191"/>
      <c r="K1882" s="191"/>
      <c r="L1882" s="191"/>
      <c r="M1882" s="191"/>
      <c r="N1882" s="191"/>
      <c r="O1882" s="191"/>
      <c r="P1882" s="840" t="s">
        <v>4653</v>
      </c>
      <c r="Q1882" s="439" t="s">
        <v>2645</v>
      </c>
      <c r="R1882" s="43" t="s">
        <v>67</v>
      </c>
      <c r="S1882" s="19"/>
      <c r="T1882" s="19">
        <v>1</v>
      </c>
      <c r="U1882" s="19"/>
      <c r="V1882" s="19"/>
      <c r="W1882" s="459"/>
      <c r="X1882" s="180"/>
      <c r="Y1882" s="179">
        <v>1</v>
      </c>
      <c r="Z1882" s="181"/>
      <c r="AA1882" s="181"/>
      <c r="AB1882" s="137">
        <f t="shared" si="358"/>
        <v>0</v>
      </c>
      <c r="AC1882" s="137">
        <f t="shared" si="359"/>
        <v>0</v>
      </c>
      <c r="AD1882" s="137">
        <f t="shared" si="360"/>
        <v>0</v>
      </c>
      <c r="AE1882" s="137">
        <f t="shared" si="361"/>
        <v>0</v>
      </c>
      <c r="AF1882" s="137">
        <f t="shared" si="362"/>
        <v>0</v>
      </c>
      <c r="AG1882" s="137">
        <f t="shared" si="363"/>
        <v>0</v>
      </c>
      <c r="AH1882" s="137">
        <f t="shared" si="364"/>
        <v>0</v>
      </c>
      <c r="AI1882" s="137">
        <f t="shared" si="365"/>
        <v>0</v>
      </c>
      <c r="AJ1882" s="137">
        <f t="shared" si="366"/>
        <v>0</v>
      </c>
      <c r="AK1882" s="137">
        <f t="shared" si="367"/>
        <v>1</v>
      </c>
      <c r="AL1882" s="181"/>
      <c r="AM1882" s="133">
        <f t="shared" si="368"/>
        <v>1</v>
      </c>
      <c r="AO1882" s="133">
        <f t="shared" si="369"/>
        <v>0</v>
      </c>
    </row>
    <row r="1883" spans="1:41" s="140" customFormat="1" ht="38.25">
      <c r="A1883" s="594">
        <v>1875</v>
      </c>
      <c r="B1883" s="360" t="s">
        <v>4664</v>
      </c>
      <c r="C1883" s="247" t="s">
        <v>4665</v>
      </c>
      <c r="D1883" s="247" t="s">
        <v>4620</v>
      </c>
      <c r="E1883" s="817" t="s">
        <v>2909</v>
      </c>
      <c r="F1883" s="351"/>
      <c r="G1883" s="191"/>
      <c r="H1883" s="191"/>
      <c r="I1883" s="191"/>
      <c r="J1883" s="191"/>
      <c r="K1883" s="191"/>
      <c r="L1883" s="191"/>
      <c r="M1883" s="191"/>
      <c r="N1883" s="191"/>
      <c r="O1883" s="191"/>
      <c r="P1883" s="840" t="s">
        <v>4666</v>
      </c>
      <c r="Q1883" s="439" t="s">
        <v>2645</v>
      </c>
      <c r="R1883" s="43" t="s">
        <v>67</v>
      </c>
      <c r="S1883" s="19"/>
      <c r="T1883" s="19">
        <v>1</v>
      </c>
      <c r="U1883" s="19"/>
      <c r="V1883" s="19"/>
      <c r="W1883" s="459"/>
      <c r="X1883" s="180"/>
      <c r="Y1883" s="179">
        <v>1</v>
      </c>
      <c r="Z1883" s="181"/>
      <c r="AA1883" s="181"/>
      <c r="AB1883" s="137">
        <f t="shared" si="358"/>
        <v>0</v>
      </c>
      <c r="AC1883" s="137">
        <f t="shared" si="359"/>
        <v>0</v>
      </c>
      <c r="AD1883" s="137">
        <f t="shared" si="360"/>
        <v>0</v>
      </c>
      <c r="AE1883" s="137">
        <f t="shared" si="361"/>
        <v>0</v>
      </c>
      <c r="AF1883" s="137">
        <f t="shared" si="362"/>
        <v>0</v>
      </c>
      <c r="AG1883" s="137">
        <f t="shared" si="363"/>
        <v>0</v>
      </c>
      <c r="AH1883" s="137">
        <f t="shared" si="364"/>
        <v>0</v>
      </c>
      <c r="AI1883" s="137">
        <f t="shared" si="365"/>
        <v>0</v>
      </c>
      <c r="AJ1883" s="137">
        <f t="shared" si="366"/>
        <v>0</v>
      </c>
      <c r="AK1883" s="137">
        <f t="shared" si="367"/>
        <v>1</v>
      </c>
      <c r="AL1883" s="181">
        <v>1</v>
      </c>
      <c r="AM1883" s="133">
        <f t="shared" si="368"/>
        <v>2</v>
      </c>
      <c r="AO1883" s="133">
        <f t="shared" si="369"/>
        <v>0</v>
      </c>
    </row>
    <row r="1884" spans="1:41" s="140" customFormat="1" ht="76.5">
      <c r="A1884" s="594">
        <v>1876</v>
      </c>
      <c r="B1884" s="355" t="s">
        <v>4685</v>
      </c>
      <c r="C1884" s="247" t="s">
        <v>4667</v>
      </c>
      <c r="D1884" s="247" t="s">
        <v>4668</v>
      </c>
      <c r="E1884" s="247" t="s">
        <v>4669</v>
      </c>
      <c r="F1884" s="247" t="s">
        <v>4670</v>
      </c>
      <c r="G1884" s="36" t="s">
        <v>37</v>
      </c>
      <c r="H1884" s="36"/>
      <c r="I1884" s="36"/>
      <c r="J1884" s="36"/>
      <c r="K1884" s="36"/>
      <c r="L1884" s="36"/>
      <c r="M1884" s="36"/>
      <c r="N1884" s="36"/>
      <c r="O1884" s="36"/>
      <c r="P1884" s="840" t="s">
        <v>4671</v>
      </c>
      <c r="Q1884" s="439" t="s">
        <v>2651</v>
      </c>
      <c r="R1884" s="43" t="s">
        <v>67</v>
      </c>
      <c r="S1884" s="19">
        <v>1</v>
      </c>
      <c r="T1884" s="19"/>
      <c r="U1884" s="19"/>
      <c r="V1884" s="19"/>
      <c r="W1884" s="459"/>
      <c r="X1884" s="180"/>
      <c r="Y1884" s="179"/>
      <c r="Z1884" s="181"/>
      <c r="AA1884" s="181"/>
      <c r="AB1884" s="137">
        <f t="shared" si="358"/>
        <v>1</v>
      </c>
      <c r="AC1884" s="137">
        <f t="shared" si="359"/>
        <v>0</v>
      </c>
      <c r="AD1884" s="137">
        <f t="shared" si="360"/>
        <v>0</v>
      </c>
      <c r="AE1884" s="137">
        <f t="shared" si="361"/>
        <v>0</v>
      </c>
      <c r="AF1884" s="137">
        <f t="shared" si="362"/>
        <v>0</v>
      </c>
      <c r="AG1884" s="137">
        <f t="shared" si="363"/>
        <v>0</v>
      </c>
      <c r="AH1884" s="137">
        <f t="shared" si="364"/>
        <v>0</v>
      </c>
      <c r="AI1884" s="137">
        <f t="shared" si="365"/>
        <v>0</v>
      </c>
      <c r="AJ1884" s="137">
        <f t="shared" si="366"/>
        <v>0</v>
      </c>
      <c r="AK1884" s="137">
        <f t="shared" si="367"/>
        <v>1</v>
      </c>
      <c r="AL1884" s="181"/>
      <c r="AM1884" s="133">
        <f t="shared" si="368"/>
        <v>0</v>
      </c>
      <c r="AO1884" s="133">
        <f t="shared" si="369"/>
        <v>1</v>
      </c>
    </row>
    <row r="1885" spans="1:41" s="140" customFormat="1" ht="58.5" customHeight="1">
      <c r="A1885" s="594">
        <v>1877</v>
      </c>
      <c r="B1885" s="355" t="s">
        <v>4684</v>
      </c>
      <c r="C1885" s="247" t="s">
        <v>4672</v>
      </c>
      <c r="D1885" s="247" t="s">
        <v>4673</v>
      </c>
      <c r="E1885" s="247" t="s">
        <v>4674</v>
      </c>
      <c r="F1885" s="247" t="s">
        <v>4675</v>
      </c>
      <c r="G1885" s="36"/>
      <c r="H1885" s="36"/>
      <c r="I1885" s="36"/>
      <c r="J1885" s="36"/>
      <c r="K1885" s="36"/>
      <c r="L1885" s="36"/>
      <c r="M1885" s="36"/>
      <c r="N1885" s="36"/>
      <c r="O1885" s="36" t="s">
        <v>37</v>
      </c>
      <c r="P1885" s="840"/>
      <c r="Q1885" s="439" t="s">
        <v>2651</v>
      </c>
      <c r="R1885" s="43" t="s">
        <v>67</v>
      </c>
      <c r="S1885" s="19"/>
      <c r="T1885" s="19">
        <v>1</v>
      </c>
      <c r="U1885" s="19"/>
      <c r="V1885" s="19"/>
      <c r="W1885" s="459"/>
      <c r="X1885" s="180"/>
      <c r="Y1885" s="179"/>
      <c r="Z1885" s="181"/>
      <c r="AA1885" s="181"/>
      <c r="AB1885" s="137">
        <f t="shared" si="358"/>
        <v>0</v>
      </c>
      <c r="AC1885" s="137">
        <f t="shared" si="359"/>
        <v>0</v>
      </c>
      <c r="AD1885" s="137">
        <f t="shared" si="360"/>
        <v>0</v>
      </c>
      <c r="AE1885" s="137">
        <f t="shared" si="361"/>
        <v>0</v>
      </c>
      <c r="AF1885" s="137">
        <f t="shared" si="362"/>
        <v>0</v>
      </c>
      <c r="AG1885" s="137">
        <f t="shared" si="363"/>
        <v>0</v>
      </c>
      <c r="AH1885" s="137">
        <f t="shared" si="364"/>
        <v>0</v>
      </c>
      <c r="AI1885" s="137">
        <f t="shared" si="365"/>
        <v>0</v>
      </c>
      <c r="AJ1885" s="137">
        <f t="shared" si="366"/>
        <v>1</v>
      </c>
      <c r="AK1885" s="137">
        <f t="shared" si="367"/>
        <v>0</v>
      </c>
      <c r="AL1885" s="181"/>
      <c r="AM1885" s="133">
        <f t="shared" si="368"/>
        <v>0</v>
      </c>
      <c r="AO1885" s="133">
        <f t="shared" si="369"/>
        <v>0</v>
      </c>
    </row>
    <row r="1886" spans="1:41" s="140" customFormat="1" ht="76.5">
      <c r="A1886" s="594">
        <v>1878</v>
      </c>
      <c r="B1886" s="355" t="s">
        <v>4676</v>
      </c>
      <c r="C1886" s="247" t="s">
        <v>4677</v>
      </c>
      <c r="D1886" s="247" t="s">
        <v>4678</v>
      </c>
      <c r="E1886" s="247">
        <v>1994</v>
      </c>
      <c r="F1886" s="247" t="s">
        <v>4679</v>
      </c>
      <c r="G1886" s="36"/>
      <c r="H1886" s="36"/>
      <c r="I1886" s="36" t="s">
        <v>3995</v>
      </c>
      <c r="J1886" s="36"/>
      <c r="K1886" s="36"/>
      <c r="L1886" s="36"/>
      <c r="M1886" s="36"/>
      <c r="N1886" s="36"/>
      <c r="O1886" s="36"/>
      <c r="P1886" s="840"/>
      <c r="Q1886" s="439" t="s">
        <v>2651</v>
      </c>
      <c r="R1886" s="43" t="s">
        <v>68</v>
      </c>
      <c r="S1886" s="19"/>
      <c r="T1886" s="19"/>
      <c r="U1886" s="19"/>
      <c r="V1886" s="19">
        <v>1</v>
      </c>
      <c r="W1886" s="459"/>
      <c r="X1886" s="180"/>
      <c r="Y1886" s="179"/>
      <c r="Z1886" s="181"/>
      <c r="AA1886" s="181"/>
      <c r="AB1886" s="137">
        <f t="shared" si="358"/>
        <v>0</v>
      </c>
      <c r="AC1886" s="137">
        <f t="shared" si="359"/>
        <v>0</v>
      </c>
      <c r="AD1886" s="137">
        <f t="shared" si="360"/>
        <v>1</v>
      </c>
      <c r="AE1886" s="137">
        <f t="shared" si="361"/>
        <v>0</v>
      </c>
      <c r="AF1886" s="137">
        <f t="shared" si="362"/>
        <v>0</v>
      </c>
      <c r="AG1886" s="137">
        <f t="shared" si="363"/>
        <v>0</v>
      </c>
      <c r="AH1886" s="137">
        <f t="shared" si="364"/>
        <v>0</v>
      </c>
      <c r="AI1886" s="137">
        <f t="shared" si="365"/>
        <v>0</v>
      </c>
      <c r="AJ1886" s="137">
        <f t="shared" si="366"/>
        <v>0</v>
      </c>
      <c r="AK1886" s="137">
        <f t="shared" si="367"/>
        <v>0</v>
      </c>
      <c r="AL1886" s="181"/>
      <c r="AM1886" s="133">
        <f t="shared" si="368"/>
        <v>0</v>
      </c>
      <c r="AO1886" s="133">
        <f t="shared" si="369"/>
        <v>0</v>
      </c>
    </row>
    <row r="1887" spans="1:41" s="193" customFormat="1" ht="25.5">
      <c r="A1887" s="594">
        <v>1879</v>
      </c>
      <c r="B1887" s="213" t="s">
        <v>4686</v>
      </c>
      <c r="C1887" s="247" t="s">
        <v>4687</v>
      </c>
      <c r="D1887" s="247" t="s">
        <v>4688</v>
      </c>
      <c r="E1887" s="7">
        <v>2017</v>
      </c>
      <c r="F1887" s="192"/>
      <c r="G1887" s="7"/>
      <c r="H1887" s="7"/>
      <c r="I1887" s="7"/>
      <c r="J1887" s="7"/>
      <c r="K1887" s="7"/>
      <c r="L1887" s="7"/>
      <c r="M1887" s="7"/>
      <c r="N1887" s="7"/>
      <c r="O1887" s="7"/>
      <c r="P1887" s="840" t="s">
        <v>3511</v>
      </c>
      <c r="Q1887" s="12" t="s">
        <v>2671</v>
      </c>
      <c r="R1887" s="221" t="s">
        <v>68</v>
      </c>
      <c r="S1887" s="15"/>
      <c r="T1887" s="15">
        <v>1</v>
      </c>
      <c r="U1887" s="15"/>
      <c r="V1887" s="15"/>
      <c r="Y1887" s="193">
        <v>1</v>
      </c>
      <c r="AB1887" s="137">
        <f t="shared" si="358"/>
        <v>0</v>
      </c>
      <c r="AC1887" s="137">
        <f t="shared" si="359"/>
        <v>0</v>
      </c>
      <c r="AD1887" s="137">
        <f t="shared" si="360"/>
        <v>0</v>
      </c>
      <c r="AE1887" s="137">
        <f t="shared" si="361"/>
        <v>0</v>
      </c>
      <c r="AF1887" s="137">
        <f t="shared" si="362"/>
        <v>0</v>
      </c>
      <c r="AG1887" s="137">
        <f t="shared" si="363"/>
        <v>0</v>
      </c>
      <c r="AH1887" s="137">
        <f t="shared" si="364"/>
        <v>0</v>
      </c>
      <c r="AI1887" s="137">
        <f t="shared" si="365"/>
        <v>0</v>
      </c>
      <c r="AJ1887" s="137">
        <f t="shared" si="366"/>
        <v>0</v>
      </c>
      <c r="AK1887" s="137">
        <f t="shared" si="367"/>
        <v>1</v>
      </c>
      <c r="AM1887" s="133">
        <f t="shared" si="368"/>
        <v>1</v>
      </c>
      <c r="AO1887" s="133">
        <f t="shared" si="369"/>
        <v>0</v>
      </c>
    </row>
    <row r="1888" spans="1:41" s="193" customFormat="1" ht="38.25">
      <c r="A1888" s="594">
        <v>1880</v>
      </c>
      <c r="B1888" s="213" t="s">
        <v>4689</v>
      </c>
      <c r="C1888" s="247" t="s">
        <v>4690</v>
      </c>
      <c r="D1888" s="247" t="s">
        <v>4691</v>
      </c>
      <c r="E1888" s="7">
        <v>2015</v>
      </c>
      <c r="F1888" s="192"/>
      <c r="G1888" s="7"/>
      <c r="H1888" s="7"/>
      <c r="I1888" s="7"/>
      <c r="J1888" s="7"/>
      <c r="K1888" s="7"/>
      <c r="L1888" s="7"/>
      <c r="M1888" s="7"/>
      <c r="N1888" s="7"/>
      <c r="O1888" s="7"/>
      <c r="P1888" s="840" t="s">
        <v>3511</v>
      </c>
      <c r="Q1888" s="12" t="s">
        <v>2671</v>
      </c>
      <c r="R1888" s="221" t="s">
        <v>68</v>
      </c>
      <c r="S1888" s="15"/>
      <c r="T1888" s="15">
        <v>1</v>
      </c>
      <c r="U1888" s="15"/>
      <c r="V1888" s="15"/>
      <c r="Y1888" s="193">
        <v>1</v>
      </c>
      <c r="AB1888" s="137">
        <f t="shared" si="358"/>
        <v>0</v>
      </c>
      <c r="AC1888" s="137">
        <f t="shared" si="359"/>
        <v>0</v>
      </c>
      <c r="AD1888" s="137">
        <f t="shared" si="360"/>
        <v>0</v>
      </c>
      <c r="AE1888" s="137">
        <f t="shared" si="361"/>
        <v>0</v>
      </c>
      <c r="AF1888" s="137">
        <f t="shared" si="362"/>
        <v>0</v>
      </c>
      <c r="AG1888" s="137">
        <f t="shared" si="363"/>
        <v>0</v>
      </c>
      <c r="AH1888" s="137">
        <f t="shared" si="364"/>
        <v>0</v>
      </c>
      <c r="AI1888" s="137">
        <f t="shared" si="365"/>
        <v>0</v>
      </c>
      <c r="AJ1888" s="137">
        <f t="shared" si="366"/>
        <v>0</v>
      </c>
      <c r="AK1888" s="137">
        <f t="shared" si="367"/>
        <v>1</v>
      </c>
      <c r="AM1888" s="133">
        <f t="shared" si="368"/>
        <v>1</v>
      </c>
      <c r="AO1888" s="133">
        <f t="shared" si="369"/>
        <v>0</v>
      </c>
    </row>
    <row r="1889" spans="1:41" s="193" customFormat="1" ht="51">
      <c r="A1889" s="594">
        <v>1881</v>
      </c>
      <c r="B1889" s="213" t="s">
        <v>4692</v>
      </c>
      <c r="C1889" s="247" t="s">
        <v>4693</v>
      </c>
      <c r="D1889" s="247" t="s">
        <v>4694</v>
      </c>
      <c r="E1889" s="7">
        <v>2014</v>
      </c>
      <c r="F1889" s="192"/>
      <c r="G1889" s="7"/>
      <c r="H1889" s="7"/>
      <c r="I1889" s="7"/>
      <c r="J1889" s="7"/>
      <c r="K1889" s="7"/>
      <c r="L1889" s="7"/>
      <c r="M1889" s="7"/>
      <c r="N1889" s="7"/>
      <c r="O1889" s="7"/>
      <c r="P1889" s="840" t="s">
        <v>3511</v>
      </c>
      <c r="Q1889" s="12" t="s">
        <v>2671</v>
      </c>
      <c r="R1889" s="221" t="s">
        <v>68</v>
      </c>
      <c r="S1889" s="15"/>
      <c r="T1889" s="15">
        <v>1</v>
      </c>
      <c r="U1889" s="15"/>
      <c r="V1889" s="15"/>
      <c r="Y1889" s="193">
        <v>1</v>
      </c>
      <c r="AB1889" s="137">
        <f t="shared" si="358"/>
        <v>0</v>
      </c>
      <c r="AC1889" s="137">
        <f t="shared" si="359"/>
        <v>0</v>
      </c>
      <c r="AD1889" s="137">
        <f t="shared" si="360"/>
        <v>0</v>
      </c>
      <c r="AE1889" s="137">
        <f t="shared" si="361"/>
        <v>0</v>
      </c>
      <c r="AF1889" s="137">
        <f t="shared" si="362"/>
        <v>0</v>
      </c>
      <c r="AG1889" s="137">
        <f t="shared" si="363"/>
        <v>0</v>
      </c>
      <c r="AH1889" s="137">
        <f t="shared" si="364"/>
        <v>0</v>
      </c>
      <c r="AI1889" s="137">
        <f t="shared" si="365"/>
        <v>0</v>
      </c>
      <c r="AJ1889" s="137">
        <f t="shared" si="366"/>
        <v>0</v>
      </c>
      <c r="AK1889" s="137">
        <f t="shared" si="367"/>
        <v>1</v>
      </c>
      <c r="AM1889" s="133">
        <f t="shared" si="368"/>
        <v>1</v>
      </c>
      <c r="AO1889" s="133">
        <f t="shared" si="369"/>
        <v>0</v>
      </c>
    </row>
    <row r="1890" spans="1:41" s="193" customFormat="1" ht="38.25">
      <c r="A1890" s="594">
        <v>1882</v>
      </c>
      <c r="B1890" s="213" t="s">
        <v>4695</v>
      </c>
      <c r="C1890" s="247" t="s">
        <v>4696</v>
      </c>
      <c r="D1890" s="247" t="s">
        <v>4697</v>
      </c>
      <c r="E1890" s="7">
        <v>2014</v>
      </c>
      <c r="F1890" s="192"/>
      <c r="G1890" s="7"/>
      <c r="H1890" s="7"/>
      <c r="I1890" s="7"/>
      <c r="J1890" s="7"/>
      <c r="K1890" s="7"/>
      <c r="L1890" s="7"/>
      <c r="M1890" s="7"/>
      <c r="N1890" s="7"/>
      <c r="O1890" s="7"/>
      <c r="P1890" s="840" t="s">
        <v>3511</v>
      </c>
      <c r="Q1890" s="12" t="s">
        <v>2671</v>
      </c>
      <c r="R1890" s="221" t="s">
        <v>68</v>
      </c>
      <c r="S1890" s="15"/>
      <c r="T1890" s="15">
        <v>1</v>
      </c>
      <c r="U1890" s="15"/>
      <c r="V1890" s="15"/>
      <c r="Y1890" s="193">
        <v>1</v>
      </c>
      <c r="AB1890" s="137">
        <f t="shared" si="358"/>
        <v>0</v>
      </c>
      <c r="AC1890" s="137">
        <f t="shared" si="359"/>
        <v>0</v>
      </c>
      <c r="AD1890" s="137">
        <f t="shared" si="360"/>
        <v>0</v>
      </c>
      <c r="AE1890" s="137">
        <f t="shared" si="361"/>
        <v>0</v>
      </c>
      <c r="AF1890" s="137">
        <f t="shared" si="362"/>
        <v>0</v>
      </c>
      <c r="AG1890" s="137">
        <f t="shared" si="363"/>
        <v>0</v>
      </c>
      <c r="AH1890" s="137">
        <f t="shared" si="364"/>
        <v>0</v>
      </c>
      <c r="AI1890" s="137">
        <f t="shared" si="365"/>
        <v>0</v>
      </c>
      <c r="AJ1890" s="137">
        <f t="shared" si="366"/>
        <v>0</v>
      </c>
      <c r="AK1890" s="137">
        <f t="shared" si="367"/>
        <v>1</v>
      </c>
      <c r="AM1890" s="133">
        <f t="shared" si="368"/>
        <v>1</v>
      </c>
      <c r="AO1890" s="133">
        <f t="shared" si="369"/>
        <v>0</v>
      </c>
    </row>
    <row r="1891" spans="1:41" s="193" customFormat="1" ht="25.5">
      <c r="A1891" s="594">
        <v>1883</v>
      </c>
      <c r="B1891" s="213" t="s">
        <v>4698</v>
      </c>
      <c r="C1891" s="247" t="s">
        <v>4699</v>
      </c>
      <c r="D1891" s="247">
        <v>2010</v>
      </c>
      <c r="E1891" s="7"/>
      <c r="F1891" s="192"/>
      <c r="G1891" s="7"/>
      <c r="H1891" s="7"/>
      <c r="I1891" s="7"/>
      <c r="J1891" s="7"/>
      <c r="K1891" s="7"/>
      <c r="L1891" s="7"/>
      <c r="M1891" s="7"/>
      <c r="N1891" s="7"/>
      <c r="O1891" s="7"/>
      <c r="P1891" s="840" t="s">
        <v>3511</v>
      </c>
      <c r="Q1891" s="12" t="s">
        <v>2671</v>
      </c>
      <c r="R1891" s="221" t="s">
        <v>68</v>
      </c>
      <c r="S1891" s="15">
        <v>1</v>
      </c>
      <c r="T1891" s="15"/>
      <c r="U1891" s="15"/>
      <c r="V1891" s="15"/>
      <c r="Y1891" s="193">
        <v>1</v>
      </c>
      <c r="AB1891" s="137">
        <f t="shared" si="358"/>
        <v>0</v>
      </c>
      <c r="AC1891" s="137">
        <f t="shared" si="359"/>
        <v>0</v>
      </c>
      <c r="AD1891" s="137">
        <f t="shared" si="360"/>
        <v>0</v>
      </c>
      <c r="AE1891" s="137">
        <f t="shared" si="361"/>
        <v>0</v>
      </c>
      <c r="AF1891" s="137">
        <f t="shared" si="362"/>
        <v>0</v>
      </c>
      <c r="AG1891" s="137">
        <f t="shared" si="363"/>
        <v>0</v>
      </c>
      <c r="AH1891" s="137">
        <f t="shared" si="364"/>
        <v>0</v>
      </c>
      <c r="AI1891" s="137">
        <f t="shared" si="365"/>
        <v>0</v>
      </c>
      <c r="AJ1891" s="137">
        <f t="shared" si="366"/>
        <v>0</v>
      </c>
      <c r="AK1891" s="137">
        <f t="shared" si="367"/>
        <v>1</v>
      </c>
      <c r="AM1891" s="133">
        <f t="shared" si="368"/>
        <v>1</v>
      </c>
      <c r="AO1891" s="133">
        <f t="shared" si="369"/>
        <v>0</v>
      </c>
    </row>
    <row r="1892" spans="1:41" s="193" customFormat="1" ht="25.5">
      <c r="A1892" s="594">
        <v>1884</v>
      </c>
      <c r="B1892" s="213" t="s">
        <v>4700</v>
      </c>
      <c r="C1892" s="247" t="s">
        <v>4701</v>
      </c>
      <c r="D1892" s="247" t="s">
        <v>4702</v>
      </c>
      <c r="E1892" s="7">
        <v>2009</v>
      </c>
      <c r="F1892" s="192"/>
      <c r="G1892" s="7"/>
      <c r="H1892" s="7"/>
      <c r="I1892" s="7"/>
      <c r="J1892" s="7"/>
      <c r="K1892" s="7"/>
      <c r="L1892" s="7"/>
      <c r="M1892" s="7"/>
      <c r="N1892" s="7"/>
      <c r="O1892" s="7"/>
      <c r="P1892" s="840" t="s">
        <v>3511</v>
      </c>
      <c r="Q1892" s="12" t="s">
        <v>2671</v>
      </c>
      <c r="R1892" s="221" t="s">
        <v>68</v>
      </c>
      <c r="S1892" s="15">
        <v>1</v>
      </c>
      <c r="T1892" s="15"/>
      <c r="U1892" s="15"/>
      <c r="V1892" s="15"/>
      <c r="Y1892" s="193">
        <v>1</v>
      </c>
      <c r="AB1892" s="137">
        <f t="shared" si="358"/>
        <v>0</v>
      </c>
      <c r="AC1892" s="137">
        <f t="shared" si="359"/>
        <v>0</v>
      </c>
      <c r="AD1892" s="137">
        <f t="shared" si="360"/>
        <v>0</v>
      </c>
      <c r="AE1892" s="137">
        <f t="shared" si="361"/>
        <v>0</v>
      </c>
      <c r="AF1892" s="137">
        <f t="shared" si="362"/>
        <v>0</v>
      </c>
      <c r="AG1892" s="137">
        <f t="shared" si="363"/>
        <v>0</v>
      </c>
      <c r="AH1892" s="137">
        <f t="shared" si="364"/>
        <v>0</v>
      </c>
      <c r="AI1892" s="137">
        <f t="shared" si="365"/>
        <v>0</v>
      </c>
      <c r="AJ1892" s="137">
        <f t="shared" si="366"/>
        <v>0</v>
      </c>
      <c r="AK1892" s="137">
        <f t="shared" si="367"/>
        <v>1</v>
      </c>
      <c r="AM1892" s="133">
        <f t="shared" si="368"/>
        <v>1</v>
      </c>
      <c r="AO1892" s="133">
        <f t="shared" si="369"/>
        <v>0</v>
      </c>
    </row>
    <row r="1893" spans="1:41" s="193" customFormat="1" ht="38.25">
      <c r="A1893" s="594">
        <v>1885</v>
      </c>
      <c r="B1893" s="213" t="s">
        <v>4703</v>
      </c>
      <c r="C1893" s="247" t="s">
        <v>4704</v>
      </c>
      <c r="D1893" s="247"/>
      <c r="E1893" s="7">
        <v>2008</v>
      </c>
      <c r="F1893" s="192"/>
      <c r="G1893" s="7"/>
      <c r="H1893" s="7"/>
      <c r="I1893" s="7"/>
      <c r="J1893" s="7"/>
      <c r="K1893" s="7"/>
      <c r="L1893" s="7"/>
      <c r="M1893" s="7"/>
      <c r="N1893" s="7"/>
      <c r="O1893" s="7"/>
      <c r="P1893" s="840" t="s">
        <v>3511</v>
      </c>
      <c r="Q1893" s="12" t="s">
        <v>2671</v>
      </c>
      <c r="R1893" s="221" t="s">
        <v>68</v>
      </c>
      <c r="S1893" s="15">
        <v>1</v>
      </c>
      <c r="T1893" s="15"/>
      <c r="U1893" s="15"/>
      <c r="V1893" s="15"/>
      <c r="Y1893" s="193">
        <v>1</v>
      </c>
      <c r="AB1893" s="137">
        <f t="shared" si="358"/>
        <v>0</v>
      </c>
      <c r="AC1893" s="137">
        <f t="shared" si="359"/>
        <v>0</v>
      </c>
      <c r="AD1893" s="137">
        <f t="shared" si="360"/>
        <v>0</v>
      </c>
      <c r="AE1893" s="137">
        <f t="shared" si="361"/>
        <v>0</v>
      </c>
      <c r="AF1893" s="137">
        <f t="shared" si="362"/>
        <v>0</v>
      </c>
      <c r="AG1893" s="137">
        <f t="shared" si="363"/>
        <v>0</v>
      </c>
      <c r="AH1893" s="137">
        <f t="shared" si="364"/>
        <v>0</v>
      </c>
      <c r="AI1893" s="137">
        <f t="shared" si="365"/>
        <v>0</v>
      </c>
      <c r="AJ1893" s="137">
        <f t="shared" si="366"/>
        <v>0</v>
      </c>
      <c r="AK1893" s="137">
        <f t="shared" si="367"/>
        <v>1</v>
      </c>
      <c r="AM1893" s="133">
        <f t="shared" si="368"/>
        <v>1</v>
      </c>
      <c r="AO1893" s="133">
        <f t="shared" si="369"/>
        <v>0</v>
      </c>
    </row>
    <row r="1894" spans="1:41" s="193" customFormat="1" ht="38.25">
      <c r="A1894" s="594">
        <v>1886</v>
      </c>
      <c r="B1894" s="213" t="s">
        <v>4705</v>
      </c>
      <c r="C1894" s="247" t="s">
        <v>4706</v>
      </c>
      <c r="D1894" s="247" t="s">
        <v>4707</v>
      </c>
      <c r="E1894" s="7">
        <v>2007</v>
      </c>
      <c r="F1894" s="192"/>
      <c r="G1894" s="7"/>
      <c r="H1894" s="7"/>
      <c r="I1894" s="7"/>
      <c r="J1894" s="7"/>
      <c r="K1894" s="7"/>
      <c r="L1894" s="7"/>
      <c r="M1894" s="7"/>
      <c r="N1894" s="7"/>
      <c r="O1894" s="7"/>
      <c r="P1894" s="840" t="s">
        <v>3511</v>
      </c>
      <c r="Q1894" s="12" t="s">
        <v>2671</v>
      </c>
      <c r="R1894" s="221" t="s">
        <v>68</v>
      </c>
      <c r="S1894" s="15">
        <v>1</v>
      </c>
      <c r="T1894" s="15"/>
      <c r="U1894" s="15"/>
      <c r="V1894" s="15"/>
      <c r="Y1894" s="193">
        <v>1</v>
      </c>
      <c r="AB1894" s="137">
        <f t="shared" si="358"/>
        <v>0</v>
      </c>
      <c r="AC1894" s="137">
        <f t="shared" si="359"/>
        <v>0</v>
      </c>
      <c r="AD1894" s="137">
        <f t="shared" si="360"/>
        <v>0</v>
      </c>
      <c r="AE1894" s="137">
        <f t="shared" si="361"/>
        <v>0</v>
      </c>
      <c r="AF1894" s="137">
        <f t="shared" si="362"/>
        <v>0</v>
      </c>
      <c r="AG1894" s="137">
        <f t="shared" si="363"/>
        <v>0</v>
      </c>
      <c r="AH1894" s="137">
        <f t="shared" si="364"/>
        <v>0</v>
      </c>
      <c r="AI1894" s="137">
        <f t="shared" si="365"/>
        <v>0</v>
      </c>
      <c r="AJ1894" s="137">
        <f t="shared" si="366"/>
        <v>0</v>
      </c>
      <c r="AK1894" s="137">
        <f t="shared" si="367"/>
        <v>1</v>
      </c>
      <c r="AM1894" s="133">
        <f t="shared" si="368"/>
        <v>1</v>
      </c>
      <c r="AO1894" s="133">
        <f t="shared" si="369"/>
        <v>0</v>
      </c>
    </row>
    <row r="1895" spans="1:41" s="193" customFormat="1" ht="25.5">
      <c r="A1895" s="594">
        <v>1887</v>
      </c>
      <c r="B1895" s="213" t="s">
        <v>4708</v>
      </c>
      <c r="C1895" s="247" t="s">
        <v>4709</v>
      </c>
      <c r="D1895" s="247"/>
      <c r="E1895" s="7">
        <v>2007</v>
      </c>
      <c r="F1895" s="192"/>
      <c r="G1895" s="7"/>
      <c r="H1895" s="7"/>
      <c r="I1895" s="7"/>
      <c r="J1895" s="7"/>
      <c r="K1895" s="7"/>
      <c r="L1895" s="7"/>
      <c r="M1895" s="7"/>
      <c r="N1895" s="7"/>
      <c r="O1895" s="7"/>
      <c r="P1895" s="840" t="s">
        <v>3511</v>
      </c>
      <c r="Q1895" s="12" t="s">
        <v>2671</v>
      </c>
      <c r="R1895" s="221" t="s">
        <v>68</v>
      </c>
      <c r="S1895" s="15">
        <v>1</v>
      </c>
      <c r="T1895" s="15"/>
      <c r="U1895" s="15"/>
      <c r="V1895" s="15"/>
      <c r="Y1895" s="193">
        <v>1</v>
      </c>
      <c r="AB1895" s="137">
        <f t="shared" si="358"/>
        <v>0</v>
      </c>
      <c r="AC1895" s="137">
        <f t="shared" si="359"/>
        <v>0</v>
      </c>
      <c r="AD1895" s="137">
        <f t="shared" si="360"/>
        <v>0</v>
      </c>
      <c r="AE1895" s="137">
        <f t="shared" si="361"/>
        <v>0</v>
      </c>
      <c r="AF1895" s="137">
        <f t="shared" si="362"/>
        <v>0</v>
      </c>
      <c r="AG1895" s="137">
        <f t="shared" si="363"/>
        <v>0</v>
      </c>
      <c r="AH1895" s="137">
        <f t="shared" si="364"/>
        <v>0</v>
      </c>
      <c r="AI1895" s="137">
        <f t="shared" si="365"/>
        <v>0</v>
      </c>
      <c r="AJ1895" s="137">
        <f t="shared" si="366"/>
        <v>0</v>
      </c>
      <c r="AK1895" s="137">
        <f t="shared" si="367"/>
        <v>1</v>
      </c>
      <c r="AM1895" s="133">
        <f t="shared" si="368"/>
        <v>1</v>
      </c>
      <c r="AO1895" s="133">
        <f t="shared" si="369"/>
        <v>0</v>
      </c>
    </row>
    <row r="1896" spans="1:41" s="193" customFormat="1" ht="25.5">
      <c r="A1896" s="594">
        <v>1888</v>
      </c>
      <c r="B1896" s="213" t="s">
        <v>4710</v>
      </c>
      <c r="C1896" s="247" t="s">
        <v>4711</v>
      </c>
      <c r="D1896" s="247"/>
      <c r="E1896" s="7">
        <v>2007</v>
      </c>
      <c r="F1896" s="192"/>
      <c r="G1896" s="7"/>
      <c r="H1896" s="7"/>
      <c r="I1896" s="7"/>
      <c r="J1896" s="7"/>
      <c r="K1896" s="7"/>
      <c r="L1896" s="7"/>
      <c r="M1896" s="7"/>
      <c r="N1896" s="7"/>
      <c r="O1896" s="7"/>
      <c r="P1896" s="840" t="s">
        <v>3511</v>
      </c>
      <c r="Q1896" s="12" t="s">
        <v>2671</v>
      </c>
      <c r="R1896" s="221" t="s">
        <v>68</v>
      </c>
      <c r="S1896" s="15">
        <v>1</v>
      </c>
      <c r="T1896" s="15"/>
      <c r="U1896" s="15"/>
      <c r="V1896" s="15"/>
      <c r="Y1896" s="193">
        <v>1</v>
      </c>
      <c r="AB1896" s="137">
        <f t="shared" si="358"/>
        <v>0</v>
      </c>
      <c r="AC1896" s="137">
        <f t="shared" si="359"/>
        <v>0</v>
      </c>
      <c r="AD1896" s="137">
        <f t="shared" si="360"/>
        <v>0</v>
      </c>
      <c r="AE1896" s="137">
        <f t="shared" si="361"/>
        <v>0</v>
      </c>
      <c r="AF1896" s="137">
        <f t="shared" si="362"/>
        <v>0</v>
      </c>
      <c r="AG1896" s="137">
        <f t="shared" si="363"/>
        <v>0</v>
      </c>
      <c r="AH1896" s="137">
        <f t="shared" si="364"/>
        <v>0</v>
      </c>
      <c r="AI1896" s="137">
        <f t="shared" si="365"/>
        <v>0</v>
      </c>
      <c r="AJ1896" s="137">
        <f t="shared" si="366"/>
        <v>0</v>
      </c>
      <c r="AK1896" s="137">
        <f t="shared" si="367"/>
        <v>1</v>
      </c>
      <c r="AM1896" s="133">
        <f t="shared" si="368"/>
        <v>1</v>
      </c>
      <c r="AO1896" s="133">
        <f t="shared" si="369"/>
        <v>0</v>
      </c>
    </row>
    <row r="1897" spans="1:41" s="193" customFormat="1" ht="25.5">
      <c r="A1897" s="594">
        <v>1889</v>
      </c>
      <c r="B1897" s="213" t="s">
        <v>4712</v>
      </c>
      <c r="C1897" s="247" t="s">
        <v>4713</v>
      </c>
      <c r="D1897" s="247" t="s">
        <v>4714</v>
      </c>
      <c r="E1897" s="7">
        <v>2007</v>
      </c>
      <c r="F1897" s="192"/>
      <c r="G1897" s="7"/>
      <c r="H1897" s="7"/>
      <c r="I1897" s="7"/>
      <c r="J1897" s="7"/>
      <c r="K1897" s="7"/>
      <c r="L1897" s="7"/>
      <c r="M1897" s="7"/>
      <c r="N1897" s="7"/>
      <c r="O1897" s="7"/>
      <c r="P1897" s="840" t="s">
        <v>3511</v>
      </c>
      <c r="Q1897" s="12" t="s">
        <v>2671</v>
      </c>
      <c r="R1897" s="221" t="s">
        <v>68</v>
      </c>
      <c r="S1897" s="15">
        <v>1</v>
      </c>
      <c r="T1897" s="15"/>
      <c r="U1897" s="15"/>
      <c r="V1897" s="15"/>
      <c r="Y1897" s="193">
        <v>1</v>
      </c>
      <c r="AB1897" s="137">
        <f t="shared" si="358"/>
        <v>0</v>
      </c>
      <c r="AC1897" s="137">
        <f t="shared" si="359"/>
        <v>0</v>
      </c>
      <c r="AD1897" s="137">
        <f t="shared" si="360"/>
        <v>0</v>
      </c>
      <c r="AE1897" s="137">
        <f t="shared" si="361"/>
        <v>0</v>
      </c>
      <c r="AF1897" s="137">
        <f t="shared" si="362"/>
        <v>0</v>
      </c>
      <c r="AG1897" s="137">
        <f t="shared" si="363"/>
        <v>0</v>
      </c>
      <c r="AH1897" s="137">
        <f t="shared" si="364"/>
        <v>0</v>
      </c>
      <c r="AI1897" s="137">
        <f t="shared" si="365"/>
        <v>0</v>
      </c>
      <c r="AJ1897" s="137">
        <f t="shared" si="366"/>
        <v>0</v>
      </c>
      <c r="AK1897" s="137">
        <f t="shared" si="367"/>
        <v>1</v>
      </c>
      <c r="AM1897" s="133">
        <f t="shared" si="368"/>
        <v>1</v>
      </c>
      <c r="AO1897" s="133">
        <f t="shared" si="369"/>
        <v>0</v>
      </c>
    </row>
    <row r="1898" spans="1:41" s="193" customFormat="1" ht="25.5">
      <c r="A1898" s="594">
        <v>1890</v>
      </c>
      <c r="B1898" s="213" t="s">
        <v>4715</v>
      </c>
      <c r="C1898" s="247" t="s">
        <v>4716</v>
      </c>
      <c r="D1898" s="247"/>
      <c r="E1898" s="7">
        <v>2004</v>
      </c>
      <c r="F1898" s="192"/>
      <c r="G1898" s="7"/>
      <c r="H1898" s="7"/>
      <c r="I1898" s="7"/>
      <c r="J1898" s="7"/>
      <c r="K1898" s="7"/>
      <c r="L1898" s="7"/>
      <c r="M1898" s="7"/>
      <c r="N1898" s="7"/>
      <c r="O1898" s="7"/>
      <c r="P1898" s="840" t="s">
        <v>3511</v>
      </c>
      <c r="Q1898" s="12" t="s">
        <v>2671</v>
      </c>
      <c r="R1898" s="221" t="s">
        <v>68</v>
      </c>
      <c r="S1898" s="15">
        <v>1</v>
      </c>
      <c r="T1898" s="15"/>
      <c r="U1898" s="15"/>
      <c r="V1898" s="15"/>
      <c r="Y1898" s="193">
        <v>1</v>
      </c>
      <c r="AB1898" s="137">
        <f t="shared" si="358"/>
        <v>0</v>
      </c>
      <c r="AC1898" s="137">
        <f t="shared" si="359"/>
        <v>0</v>
      </c>
      <c r="AD1898" s="137">
        <f t="shared" si="360"/>
        <v>0</v>
      </c>
      <c r="AE1898" s="137">
        <f t="shared" si="361"/>
        <v>0</v>
      </c>
      <c r="AF1898" s="137">
        <f t="shared" si="362"/>
        <v>0</v>
      </c>
      <c r="AG1898" s="137">
        <f t="shared" si="363"/>
        <v>0</v>
      </c>
      <c r="AH1898" s="137">
        <f t="shared" si="364"/>
        <v>0</v>
      </c>
      <c r="AI1898" s="137">
        <f t="shared" si="365"/>
        <v>0</v>
      </c>
      <c r="AJ1898" s="137">
        <f t="shared" si="366"/>
        <v>0</v>
      </c>
      <c r="AK1898" s="137">
        <f t="shared" si="367"/>
        <v>1</v>
      </c>
      <c r="AM1898" s="133">
        <f t="shared" si="368"/>
        <v>1</v>
      </c>
      <c r="AO1898" s="133">
        <f t="shared" si="369"/>
        <v>0</v>
      </c>
    </row>
    <row r="1899" spans="1:41" s="193" customFormat="1" ht="25.5">
      <c r="A1899" s="594">
        <v>1891</v>
      </c>
      <c r="B1899" s="213" t="s">
        <v>4717</v>
      </c>
      <c r="C1899" s="247" t="s">
        <v>4718</v>
      </c>
      <c r="D1899" s="247"/>
      <c r="E1899" s="7">
        <v>2002</v>
      </c>
      <c r="F1899" s="192"/>
      <c r="G1899" s="7"/>
      <c r="H1899" s="7"/>
      <c r="I1899" s="7"/>
      <c r="J1899" s="7"/>
      <c r="K1899" s="7"/>
      <c r="L1899" s="7"/>
      <c r="M1899" s="7"/>
      <c r="N1899" s="7"/>
      <c r="O1899" s="7"/>
      <c r="P1899" s="840" t="s">
        <v>3511</v>
      </c>
      <c r="Q1899" s="12" t="s">
        <v>2671</v>
      </c>
      <c r="R1899" s="221" t="s">
        <v>68</v>
      </c>
      <c r="S1899" s="15"/>
      <c r="T1899" s="15"/>
      <c r="U1899" s="15"/>
      <c r="V1899" s="15">
        <v>1</v>
      </c>
      <c r="Y1899" s="193">
        <v>1</v>
      </c>
      <c r="AB1899" s="137">
        <f t="shared" si="358"/>
        <v>0</v>
      </c>
      <c r="AC1899" s="137">
        <f t="shared" si="359"/>
        <v>0</v>
      </c>
      <c r="AD1899" s="137">
        <f t="shared" si="360"/>
        <v>0</v>
      </c>
      <c r="AE1899" s="137">
        <f t="shared" si="361"/>
        <v>0</v>
      </c>
      <c r="AF1899" s="137">
        <f t="shared" si="362"/>
        <v>0</v>
      </c>
      <c r="AG1899" s="137">
        <f t="shared" si="363"/>
        <v>0</v>
      </c>
      <c r="AH1899" s="137">
        <f t="shared" si="364"/>
        <v>0</v>
      </c>
      <c r="AI1899" s="137">
        <f t="shared" si="365"/>
        <v>0</v>
      </c>
      <c r="AJ1899" s="137">
        <f t="shared" si="366"/>
        <v>0</v>
      </c>
      <c r="AK1899" s="137">
        <f t="shared" si="367"/>
        <v>1</v>
      </c>
      <c r="AM1899" s="133">
        <f t="shared" si="368"/>
        <v>1</v>
      </c>
      <c r="AO1899" s="133">
        <f t="shared" si="369"/>
        <v>0</v>
      </c>
    </row>
    <row r="1900" spans="1:41" s="193" customFormat="1" ht="38.25">
      <c r="A1900" s="594">
        <v>1892</v>
      </c>
      <c r="B1900" s="213" t="s">
        <v>4719</v>
      </c>
      <c r="C1900" s="247" t="s">
        <v>4720</v>
      </c>
      <c r="D1900" s="247"/>
      <c r="E1900" s="7">
        <v>2002</v>
      </c>
      <c r="F1900" s="192"/>
      <c r="G1900" s="7"/>
      <c r="H1900" s="7"/>
      <c r="I1900" s="7"/>
      <c r="J1900" s="7"/>
      <c r="K1900" s="7"/>
      <c r="L1900" s="7"/>
      <c r="M1900" s="7"/>
      <c r="N1900" s="7"/>
      <c r="O1900" s="7"/>
      <c r="P1900" s="840" t="s">
        <v>3511</v>
      </c>
      <c r="Q1900" s="12" t="s">
        <v>2671</v>
      </c>
      <c r="R1900" s="221" t="s">
        <v>68</v>
      </c>
      <c r="S1900" s="15"/>
      <c r="T1900" s="15"/>
      <c r="U1900" s="15"/>
      <c r="V1900" s="15">
        <v>1</v>
      </c>
      <c r="Y1900" s="193">
        <v>1</v>
      </c>
      <c r="AB1900" s="137">
        <f t="shared" si="358"/>
        <v>0</v>
      </c>
      <c r="AC1900" s="137">
        <f t="shared" si="359"/>
        <v>0</v>
      </c>
      <c r="AD1900" s="137">
        <f t="shared" si="360"/>
        <v>0</v>
      </c>
      <c r="AE1900" s="137">
        <f t="shared" si="361"/>
        <v>0</v>
      </c>
      <c r="AF1900" s="137">
        <f t="shared" si="362"/>
        <v>0</v>
      </c>
      <c r="AG1900" s="137">
        <f t="shared" si="363"/>
        <v>0</v>
      </c>
      <c r="AH1900" s="137">
        <f t="shared" si="364"/>
        <v>0</v>
      </c>
      <c r="AI1900" s="137">
        <f t="shared" si="365"/>
        <v>0</v>
      </c>
      <c r="AJ1900" s="137">
        <f t="shared" si="366"/>
        <v>0</v>
      </c>
      <c r="AK1900" s="137">
        <f t="shared" si="367"/>
        <v>1</v>
      </c>
      <c r="AM1900" s="133">
        <f t="shared" si="368"/>
        <v>1</v>
      </c>
      <c r="AO1900" s="133">
        <f t="shared" si="369"/>
        <v>0</v>
      </c>
    </row>
    <row r="1901" spans="1:41" s="193" customFormat="1" ht="25.5">
      <c r="A1901" s="594">
        <v>1893</v>
      </c>
      <c r="B1901" s="213" t="s">
        <v>4721</v>
      </c>
      <c r="C1901" s="247" t="s">
        <v>4722</v>
      </c>
      <c r="D1901" s="247"/>
      <c r="E1901" s="7">
        <v>2000</v>
      </c>
      <c r="F1901" s="192"/>
      <c r="G1901" s="7"/>
      <c r="H1901" s="7"/>
      <c r="I1901" s="7"/>
      <c r="J1901" s="7"/>
      <c r="K1901" s="7"/>
      <c r="L1901" s="7"/>
      <c r="M1901" s="7"/>
      <c r="N1901" s="7"/>
      <c r="O1901" s="7"/>
      <c r="P1901" s="840" t="s">
        <v>3511</v>
      </c>
      <c r="Q1901" s="12" t="s">
        <v>2671</v>
      </c>
      <c r="R1901" s="221" t="s">
        <v>68</v>
      </c>
      <c r="S1901" s="15"/>
      <c r="T1901" s="15"/>
      <c r="U1901" s="15"/>
      <c r="V1901" s="15">
        <v>1</v>
      </c>
      <c r="Y1901" s="193">
        <v>1</v>
      </c>
      <c r="AB1901" s="137">
        <f t="shared" si="358"/>
        <v>0</v>
      </c>
      <c r="AC1901" s="137">
        <f t="shared" si="359"/>
        <v>0</v>
      </c>
      <c r="AD1901" s="137">
        <f t="shared" si="360"/>
        <v>0</v>
      </c>
      <c r="AE1901" s="137">
        <f t="shared" si="361"/>
        <v>0</v>
      </c>
      <c r="AF1901" s="137">
        <f t="shared" si="362"/>
        <v>0</v>
      </c>
      <c r="AG1901" s="137">
        <f t="shared" si="363"/>
        <v>0</v>
      </c>
      <c r="AH1901" s="137">
        <f t="shared" si="364"/>
        <v>0</v>
      </c>
      <c r="AI1901" s="137">
        <f t="shared" si="365"/>
        <v>0</v>
      </c>
      <c r="AJ1901" s="137">
        <f t="shared" si="366"/>
        <v>0</v>
      </c>
      <c r="AK1901" s="137">
        <f t="shared" si="367"/>
        <v>1</v>
      </c>
      <c r="AM1901" s="133">
        <f t="shared" si="368"/>
        <v>1</v>
      </c>
      <c r="AO1901" s="133">
        <f t="shared" si="369"/>
        <v>0</v>
      </c>
    </row>
    <row r="1902" spans="1:41" s="193" customFormat="1" ht="38.25">
      <c r="A1902" s="594">
        <v>1894</v>
      </c>
      <c r="B1902" s="213" t="s">
        <v>4723</v>
      </c>
      <c r="C1902" s="247" t="s">
        <v>4724</v>
      </c>
      <c r="D1902" s="247"/>
      <c r="E1902" s="7">
        <v>2000</v>
      </c>
      <c r="F1902" s="192"/>
      <c r="G1902" s="7"/>
      <c r="H1902" s="7"/>
      <c r="I1902" s="7"/>
      <c r="J1902" s="7"/>
      <c r="K1902" s="7"/>
      <c r="L1902" s="7"/>
      <c r="M1902" s="7"/>
      <c r="N1902" s="7"/>
      <c r="O1902" s="7"/>
      <c r="P1902" s="840" t="s">
        <v>3511</v>
      </c>
      <c r="Q1902" s="12" t="s">
        <v>2671</v>
      </c>
      <c r="R1902" s="221" t="s">
        <v>68</v>
      </c>
      <c r="S1902" s="15"/>
      <c r="T1902" s="15"/>
      <c r="U1902" s="15"/>
      <c r="V1902" s="15">
        <v>1</v>
      </c>
      <c r="Y1902" s="193">
        <v>1</v>
      </c>
      <c r="AB1902" s="137">
        <f t="shared" si="358"/>
        <v>0</v>
      </c>
      <c r="AC1902" s="137">
        <f t="shared" si="359"/>
        <v>0</v>
      </c>
      <c r="AD1902" s="137">
        <f t="shared" si="360"/>
        <v>0</v>
      </c>
      <c r="AE1902" s="137">
        <f t="shared" si="361"/>
        <v>0</v>
      </c>
      <c r="AF1902" s="137">
        <f t="shared" si="362"/>
        <v>0</v>
      </c>
      <c r="AG1902" s="137">
        <f t="shared" si="363"/>
        <v>0</v>
      </c>
      <c r="AH1902" s="137">
        <f t="shared" si="364"/>
        <v>0</v>
      </c>
      <c r="AI1902" s="137">
        <f t="shared" si="365"/>
        <v>0</v>
      </c>
      <c r="AJ1902" s="137">
        <f t="shared" si="366"/>
        <v>0</v>
      </c>
      <c r="AK1902" s="137">
        <f t="shared" si="367"/>
        <v>1</v>
      </c>
      <c r="AM1902" s="133">
        <f t="shared" si="368"/>
        <v>1</v>
      </c>
      <c r="AO1902" s="133">
        <f t="shared" si="369"/>
        <v>0</v>
      </c>
    </row>
    <row r="1903" spans="1:41" s="193" customFormat="1" ht="38.25">
      <c r="A1903" s="594">
        <v>1895</v>
      </c>
      <c r="B1903" s="213" t="s">
        <v>4725</v>
      </c>
      <c r="C1903" s="247" t="s">
        <v>4726</v>
      </c>
      <c r="D1903" s="247" t="s">
        <v>4707</v>
      </c>
      <c r="E1903" s="7">
        <v>1998</v>
      </c>
      <c r="F1903" s="192"/>
      <c r="G1903" s="7"/>
      <c r="H1903" s="7"/>
      <c r="I1903" s="7"/>
      <c r="J1903" s="7"/>
      <c r="K1903" s="7"/>
      <c r="L1903" s="7"/>
      <c r="M1903" s="7"/>
      <c r="N1903" s="7"/>
      <c r="O1903" s="7"/>
      <c r="P1903" s="840" t="s">
        <v>3511</v>
      </c>
      <c r="Q1903" s="12" t="s">
        <v>2671</v>
      </c>
      <c r="R1903" s="221" t="s">
        <v>68</v>
      </c>
      <c r="S1903" s="15"/>
      <c r="T1903" s="15"/>
      <c r="U1903" s="15"/>
      <c r="V1903" s="15">
        <v>1</v>
      </c>
      <c r="Y1903" s="193">
        <v>1</v>
      </c>
      <c r="AB1903" s="137">
        <f t="shared" si="358"/>
        <v>0</v>
      </c>
      <c r="AC1903" s="137">
        <f t="shared" si="359"/>
        <v>0</v>
      </c>
      <c r="AD1903" s="137">
        <f t="shared" si="360"/>
        <v>0</v>
      </c>
      <c r="AE1903" s="137">
        <f t="shared" si="361"/>
        <v>0</v>
      </c>
      <c r="AF1903" s="137">
        <f t="shared" si="362"/>
        <v>0</v>
      </c>
      <c r="AG1903" s="137">
        <f t="shared" si="363"/>
        <v>0</v>
      </c>
      <c r="AH1903" s="137">
        <f t="shared" si="364"/>
        <v>0</v>
      </c>
      <c r="AI1903" s="137">
        <f t="shared" si="365"/>
        <v>0</v>
      </c>
      <c r="AJ1903" s="137">
        <f t="shared" si="366"/>
        <v>0</v>
      </c>
      <c r="AK1903" s="137">
        <f t="shared" si="367"/>
        <v>1</v>
      </c>
      <c r="AM1903" s="133">
        <f t="shared" si="368"/>
        <v>1</v>
      </c>
      <c r="AO1903" s="133">
        <f t="shared" si="369"/>
        <v>0</v>
      </c>
    </row>
    <row r="1904" spans="1:41" s="193" customFormat="1" ht="25.5">
      <c r="A1904" s="594">
        <v>1896</v>
      </c>
      <c r="B1904" s="213" t="s">
        <v>4727</v>
      </c>
      <c r="C1904" s="247" t="s">
        <v>4728</v>
      </c>
      <c r="D1904" s="247" t="s">
        <v>4729</v>
      </c>
      <c r="E1904" s="7">
        <v>1998</v>
      </c>
      <c r="F1904" s="192"/>
      <c r="G1904" s="7"/>
      <c r="H1904" s="7"/>
      <c r="I1904" s="7"/>
      <c r="J1904" s="7"/>
      <c r="K1904" s="7"/>
      <c r="L1904" s="7"/>
      <c r="M1904" s="7"/>
      <c r="N1904" s="7"/>
      <c r="O1904" s="7"/>
      <c r="P1904" s="840" t="s">
        <v>3511</v>
      </c>
      <c r="Q1904" s="12" t="s">
        <v>2671</v>
      </c>
      <c r="R1904" s="221" t="s">
        <v>68</v>
      </c>
      <c r="S1904" s="15"/>
      <c r="T1904" s="15"/>
      <c r="U1904" s="15"/>
      <c r="V1904" s="15">
        <v>1</v>
      </c>
      <c r="Y1904" s="193">
        <v>1</v>
      </c>
      <c r="AB1904" s="137">
        <f t="shared" si="358"/>
        <v>0</v>
      </c>
      <c r="AC1904" s="137">
        <f t="shared" si="359"/>
        <v>0</v>
      </c>
      <c r="AD1904" s="137">
        <f t="shared" si="360"/>
        <v>0</v>
      </c>
      <c r="AE1904" s="137">
        <f t="shared" si="361"/>
        <v>0</v>
      </c>
      <c r="AF1904" s="137">
        <f t="shared" si="362"/>
        <v>0</v>
      </c>
      <c r="AG1904" s="137">
        <f t="shared" si="363"/>
        <v>0</v>
      </c>
      <c r="AH1904" s="137">
        <f t="shared" si="364"/>
        <v>0</v>
      </c>
      <c r="AI1904" s="137">
        <f t="shared" si="365"/>
        <v>0</v>
      </c>
      <c r="AJ1904" s="137">
        <f t="shared" si="366"/>
        <v>0</v>
      </c>
      <c r="AK1904" s="137">
        <f t="shared" si="367"/>
        <v>1</v>
      </c>
      <c r="AM1904" s="133">
        <f t="shared" si="368"/>
        <v>1</v>
      </c>
      <c r="AO1904" s="133">
        <f t="shared" si="369"/>
        <v>0</v>
      </c>
    </row>
    <row r="1905" spans="1:41" s="193" customFormat="1" ht="38.25">
      <c r="A1905" s="594">
        <v>1897</v>
      </c>
      <c r="B1905" s="213" t="s">
        <v>4730</v>
      </c>
      <c r="C1905" s="247" t="s">
        <v>4731</v>
      </c>
      <c r="D1905" s="247"/>
      <c r="E1905" s="7">
        <v>1998</v>
      </c>
      <c r="F1905" s="192"/>
      <c r="G1905" s="7"/>
      <c r="H1905" s="7"/>
      <c r="I1905" s="7"/>
      <c r="J1905" s="7"/>
      <c r="K1905" s="7"/>
      <c r="L1905" s="7"/>
      <c r="M1905" s="7"/>
      <c r="N1905" s="7"/>
      <c r="O1905" s="7"/>
      <c r="P1905" s="840" t="s">
        <v>3511</v>
      </c>
      <c r="Q1905" s="12" t="s">
        <v>2671</v>
      </c>
      <c r="R1905" s="221" t="s">
        <v>68</v>
      </c>
      <c r="S1905" s="15"/>
      <c r="T1905" s="15"/>
      <c r="U1905" s="15"/>
      <c r="V1905" s="15">
        <v>1</v>
      </c>
      <c r="Y1905" s="193">
        <v>1</v>
      </c>
      <c r="AB1905" s="137">
        <f t="shared" si="358"/>
        <v>0</v>
      </c>
      <c r="AC1905" s="137">
        <f t="shared" si="359"/>
        <v>0</v>
      </c>
      <c r="AD1905" s="137">
        <f t="shared" si="360"/>
        <v>0</v>
      </c>
      <c r="AE1905" s="137">
        <f t="shared" si="361"/>
        <v>0</v>
      </c>
      <c r="AF1905" s="137">
        <f t="shared" si="362"/>
        <v>0</v>
      </c>
      <c r="AG1905" s="137">
        <f t="shared" si="363"/>
        <v>0</v>
      </c>
      <c r="AH1905" s="137">
        <f t="shared" si="364"/>
        <v>0</v>
      </c>
      <c r="AI1905" s="137">
        <f t="shared" si="365"/>
        <v>0</v>
      </c>
      <c r="AJ1905" s="137">
        <f t="shared" si="366"/>
        <v>0</v>
      </c>
      <c r="AK1905" s="137">
        <f t="shared" si="367"/>
        <v>1</v>
      </c>
      <c r="AM1905" s="133">
        <f t="shared" si="368"/>
        <v>1</v>
      </c>
      <c r="AO1905" s="133">
        <f t="shared" si="369"/>
        <v>0</v>
      </c>
    </row>
    <row r="1906" spans="1:41" s="193" customFormat="1" ht="25.5">
      <c r="A1906" s="594">
        <v>1898</v>
      </c>
      <c r="B1906" s="213" t="s">
        <v>4732</v>
      </c>
      <c r="C1906" s="247" t="s">
        <v>4733</v>
      </c>
      <c r="D1906" s="247"/>
      <c r="E1906" s="7">
        <v>1998</v>
      </c>
      <c r="F1906" s="192"/>
      <c r="G1906" s="7"/>
      <c r="H1906" s="7"/>
      <c r="I1906" s="7"/>
      <c r="J1906" s="7"/>
      <c r="K1906" s="7"/>
      <c r="L1906" s="7"/>
      <c r="M1906" s="7"/>
      <c r="N1906" s="7"/>
      <c r="O1906" s="7"/>
      <c r="P1906" s="840" t="s">
        <v>3511</v>
      </c>
      <c r="Q1906" s="12" t="s">
        <v>2671</v>
      </c>
      <c r="R1906" s="221" t="s">
        <v>68</v>
      </c>
      <c r="S1906" s="15"/>
      <c r="T1906" s="15"/>
      <c r="U1906" s="15"/>
      <c r="V1906" s="15">
        <v>1</v>
      </c>
      <c r="Y1906" s="193">
        <v>1</v>
      </c>
      <c r="AB1906" s="137">
        <f t="shared" si="358"/>
        <v>0</v>
      </c>
      <c r="AC1906" s="137">
        <f t="shared" si="359"/>
        <v>0</v>
      </c>
      <c r="AD1906" s="137">
        <f t="shared" si="360"/>
        <v>0</v>
      </c>
      <c r="AE1906" s="137">
        <f t="shared" si="361"/>
        <v>0</v>
      </c>
      <c r="AF1906" s="137">
        <f t="shared" si="362"/>
        <v>0</v>
      </c>
      <c r="AG1906" s="137">
        <f t="shared" si="363"/>
        <v>0</v>
      </c>
      <c r="AH1906" s="137">
        <f t="shared" si="364"/>
        <v>0</v>
      </c>
      <c r="AI1906" s="137">
        <f t="shared" si="365"/>
        <v>0</v>
      </c>
      <c r="AJ1906" s="137">
        <f t="shared" si="366"/>
        <v>0</v>
      </c>
      <c r="AK1906" s="137">
        <f t="shared" si="367"/>
        <v>1</v>
      </c>
      <c r="AM1906" s="133">
        <f t="shared" si="368"/>
        <v>1</v>
      </c>
      <c r="AO1906" s="133">
        <f t="shared" si="369"/>
        <v>0</v>
      </c>
    </row>
    <row r="1907" spans="1:41" s="193" customFormat="1" ht="25.5">
      <c r="A1907" s="594">
        <v>1899</v>
      </c>
      <c r="B1907" s="213" t="s">
        <v>4734</v>
      </c>
      <c r="C1907" s="247" t="s">
        <v>4735</v>
      </c>
      <c r="D1907" s="247"/>
      <c r="E1907" s="7">
        <v>1998</v>
      </c>
      <c r="F1907" s="192"/>
      <c r="G1907" s="7"/>
      <c r="H1907" s="7"/>
      <c r="I1907" s="7"/>
      <c r="J1907" s="7"/>
      <c r="K1907" s="7"/>
      <c r="L1907" s="7"/>
      <c r="M1907" s="7"/>
      <c r="N1907" s="7"/>
      <c r="O1907" s="7"/>
      <c r="P1907" s="840" t="s">
        <v>3511</v>
      </c>
      <c r="Q1907" s="12" t="s">
        <v>2671</v>
      </c>
      <c r="R1907" s="221" t="s">
        <v>68</v>
      </c>
      <c r="S1907" s="15"/>
      <c r="T1907" s="15"/>
      <c r="U1907" s="15"/>
      <c r="V1907" s="15">
        <v>1</v>
      </c>
      <c r="Y1907" s="193">
        <v>1</v>
      </c>
      <c r="AB1907" s="137">
        <f t="shared" si="358"/>
        <v>0</v>
      </c>
      <c r="AC1907" s="137">
        <f t="shared" si="359"/>
        <v>0</v>
      </c>
      <c r="AD1907" s="137">
        <f t="shared" si="360"/>
        <v>0</v>
      </c>
      <c r="AE1907" s="137">
        <f t="shared" si="361"/>
        <v>0</v>
      </c>
      <c r="AF1907" s="137">
        <f t="shared" si="362"/>
        <v>0</v>
      </c>
      <c r="AG1907" s="137">
        <f t="shared" si="363"/>
        <v>0</v>
      </c>
      <c r="AH1907" s="137">
        <f t="shared" si="364"/>
        <v>0</v>
      </c>
      <c r="AI1907" s="137">
        <f t="shared" si="365"/>
        <v>0</v>
      </c>
      <c r="AJ1907" s="137">
        <f t="shared" si="366"/>
        <v>0</v>
      </c>
      <c r="AK1907" s="137">
        <f t="shared" si="367"/>
        <v>1</v>
      </c>
      <c r="AM1907" s="133">
        <f t="shared" si="368"/>
        <v>1</v>
      </c>
      <c r="AO1907" s="133">
        <f t="shared" si="369"/>
        <v>0</v>
      </c>
    </row>
    <row r="1908" spans="1:41" s="193" customFormat="1" ht="25.5">
      <c r="A1908" s="594">
        <v>1900</v>
      </c>
      <c r="B1908" s="213" t="s">
        <v>4736</v>
      </c>
      <c r="C1908" s="247" t="s">
        <v>4737</v>
      </c>
      <c r="D1908" s="247"/>
      <c r="E1908" s="7">
        <v>1998</v>
      </c>
      <c r="F1908" s="192"/>
      <c r="G1908" s="7"/>
      <c r="H1908" s="7"/>
      <c r="I1908" s="7"/>
      <c r="J1908" s="7"/>
      <c r="K1908" s="7"/>
      <c r="L1908" s="7"/>
      <c r="M1908" s="7"/>
      <c r="N1908" s="7"/>
      <c r="O1908" s="7"/>
      <c r="P1908" s="840" t="s">
        <v>3511</v>
      </c>
      <c r="Q1908" s="12" t="s">
        <v>2671</v>
      </c>
      <c r="R1908" s="221" t="s">
        <v>68</v>
      </c>
      <c r="S1908" s="15"/>
      <c r="T1908" s="15"/>
      <c r="U1908" s="15"/>
      <c r="V1908" s="15">
        <v>1</v>
      </c>
      <c r="Y1908" s="193">
        <v>1</v>
      </c>
      <c r="AB1908" s="137">
        <f t="shared" si="358"/>
        <v>0</v>
      </c>
      <c r="AC1908" s="137">
        <f t="shared" si="359"/>
        <v>0</v>
      </c>
      <c r="AD1908" s="137">
        <f t="shared" si="360"/>
        <v>0</v>
      </c>
      <c r="AE1908" s="137">
        <f t="shared" si="361"/>
        <v>0</v>
      </c>
      <c r="AF1908" s="137">
        <f t="shared" si="362"/>
        <v>0</v>
      </c>
      <c r="AG1908" s="137">
        <f t="shared" si="363"/>
        <v>0</v>
      </c>
      <c r="AH1908" s="137">
        <f t="shared" si="364"/>
        <v>0</v>
      </c>
      <c r="AI1908" s="137">
        <f t="shared" si="365"/>
        <v>0</v>
      </c>
      <c r="AJ1908" s="137">
        <f t="shared" si="366"/>
        <v>0</v>
      </c>
      <c r="AK1908" s="137">
        <f t="shared" si="367"/>
        <v>1</v>
      </c>
      <c r="AM1908" s="133">
        <f t="shared" si="368"/>
        <v>1</v>
      </c>
      <c r="AO1908" s="133">
        <f t="shared" si="369"/>
        <v>0</v>
      </c>
    </row>
    <row r="1909" spans="1:41" s="193" customFormat="1" ht="25.5">
      <c r="A1909" s="594">
        <v>1901</v>
      </c>
      <c r="B1909" s="213" t="s">
        <v>4738</v>
      </c>
      <c r="C1909" s="247" t="s">
        <v>4739</v>
      </c>
      <c r="D1909" s="247"/>
      <c r="E1909" s="7">
        <v>1998</v>
      </c>
      <c r="F1909" s="192"/>
      <c r="G1909" s="7" t="s">
        <v>37</v>
      </c>
      <c r="H1909" s="7"/>
      <c r="I1909" s="7"/>
      <c r="J1909" s="7" t="s">
        <v>37</v>
      </c>
      <c r="K1909" s="7"/>
      <c r="L1909" s="7"/>
      <c r="M1909" s="7"/>
      <c r="N1909" s="7"/>
      <c r="O1909" s="7"/>
      <c r="P1909" s="840"/>
      <c r="Q1909" s="12" t="s">
        <v>2671</v>
      </c>
      <c r="R1909" s="221" t="s">
        <v>68</v>
      </c>
      <c r="S1909" s="15"/>
      <c r="T1909" s="15"/>
      <c r="U1909" s="15"/>
      <c r="V1909" s="15">
        <v>1</v>
      </c>
      <c r="AB1909" s="137">
        <f t="shared" si="358"/>
        <v>1</v>
      </c>
      <c r="AC1909" s="137">
        <f t="shared" si="359"/>
        <v>0</v>
      </c>
      <c r="AD1909" s="137">
        <f t="shared" si="360"/>
        <v>0</v>
      </c>
      <c r="AE1909" s="137">
        <f t="shared" si="361"/>
        <v>1</v>
      </c>
      <c r="AF1909" s="137">
        <f t="shared" si="362"/>
        <v>0</v>
      </c>
      <c r="AG1909" s="137">
        <f t="shared" si="363"/>
        <v>0</v>
      </c>
      <c r="AH1909" s="137">
        <f t="shared" si="364"/>
        <v>0</v>
      </c>
      <c r="AI1909" s="137">
        <f t="shared" si="365"/>
        <v>0</v>
      </c>
      <c r="AJ1909" s="137">
        <f t="shared" si="366"/>
        <v>0</v>
      </c>
      <c r="AK1909" s="137">
        <f t="shared" si="367"/>
        <v>0</v>
      </c>
      <c r="AM1909" s="133">
        <f t="shared" si="368"/>
        <v>0</v>
      </c>
      <c r="AO1909" s="133">
        <f t="shared" si="369"/>
        <v>0</v>
      </c>
    </row>
    <row r="1910" spans="1:41" s="193" customFormat="1" ht="25.5">
      <c r="A1910" s="594">
        <v>1902</v>
      </c>
      <c r="B1910" s="213" t="s">
        <v>4740</v>
      </c>
      <c r="C1910" s="247" t="s">
        <v>4741</v>
      </c>
      <c r="D1910" s="247"/>
      <c r="E1910" s="7">
        <v>1997</v>
      </c>
      <c r="F1910" s="192"/>
      <c r="G1910" s="7"/>
      <c r="H1910" s="7"/>
      <c r="I1910" s="7"/>
      <c r="J1910" s="7"/>
      <c r="K1910" s="7"/>
      <c r="L1910" s="7"/>
      <c r="M1910" s="7"/>
      <c r="N1910" s="7"/>
      <c r="O1910" s="7"/>
      <c r="P1910" s="840" t="s">
        <v>3511</v>
      </c>
      <c r="Q1910" s="12" t="s">
        <v>2671</v>
      </c>
      <c r="R1910" s="221" t="s">
        <v>68</v>
      </c>
      <c r="S1910" s="15"/>
      <c r="T1910" s="15"/>
      <c r="U1910" s="15"/>
      <c r="V1910" s="15">
        <v>1</v>
      </c>
      <c r="Y1910" s="193">
        <v>1</v>
      </c>
      <c r="AB1910" s="137">
        <f t="shared" si="358"/>
        <v>0</v>
      </c>
      <c r="AC1910" s="137">
        <f t="shared" si="359"/>
        <v>0</v>
      </c>
      <c r="AD1910" s="137">
        <f t="shared" si="360"/>
        <v>0</v>
      </c>
      <c r="AE1910" s="137">
        <f t="shared" si="361"/>
        <v>0</v>
      </c>
      <c r="AF1910" s="137">
        <f t="shared" si="362"/>
        <v>0</v>
      </c>
      <c r="AG1910" s="137">
        <f t="shared" si="363"/>
        <v>0</v>
      </c>
      <c r="AH1910" s="137">
        <f t="shared" si="364"/>
        <v>0</v>
      </c>
      <c r="AI1910" s="137">
        <f t="shared" si="365"/>
        <v>0</v>
      </c>
      <c r="AJ1910" s="137">
        <f t="shared" si="366"/>
        <v>0</v>
      </c>
      <c r="AK1910" s="137">
        <f t="shared" si="367"/>
        <v>1</v>
      </c>
      <c r="AM1910" s="133">
        <f t="shared" si="368"/>
        <v>1</v>
      </c>
      <c r="AO1910" s="133">
        <f t="shared" si="369"/>
        <v>0</v>
      </c>
    </row>
    <row r="1911" spans="1:41" s="193" customFormat="1" ht="38.25">
      <c r="A1911" s="594">
        <v>1903</v>
      </c>
      <c r="B1911" s="213" t="s">
        <v>4742</v>
      </c>
      <c r="C1911" s="247" t="s">
        <v>4743</v>
      </c>
      <c r="D1911" s="247"/>
      <c r="E1911" s="7">
        <v>1998</v>
      </c>
      <c r="F1911" s="192"/>
      <c r="G1911" s="7"/>
      <c r="H1911" s="7"/>
      <c r="I1911" s="7"/>
      <c r="J1911" s="7"/>
      <c r="K1911" s="7"/>
      <c r="L1911" s="7"/>
      <c r="M1911" s="7"/>
      <c r="N1911" s="7"/>
      <c r="O1911" s="7"/>
      <c r="P1911" s="840" t="s">
        <v>3511</v>
      </c>
      <c r="Q1911" s="12" t="s">
        <v>2671</v>
      </c>
      <c r="R1911" s="221" t="s">
        <v>68</v>
      </c>
      <c r="S1911" s="15"/>
      <c r="T1911" s="15"/>
      <c r="U1911" s="15"/>
      <c r="V1911" s="15">
        <v>1</v>
      </c>
      <c r="Y1911" s="193">
        <v>1</v>
      </c>
      <c r="AB1911" s="137">
        <f t="shared" si="358"/>
        <v>0</v>
      </c>
      <c r="AC1911" s="137">
        <f t="shared" si="359"/>
        <v>0</v>
      </c>
      <c r="AD1911" s="137">
        <f t="shared" si="360"/>
        <v>0</v>
      </c>
      <c r="AE1911" s="137">
        <f t="shared" si="361"/>
        <v>0</v>
      </c>
      <c r="AF1911" s="137">
        <f t="shared" si="362"/>
        <v>0</v>
      </c>
      <c r="AG1911" s="137">
        <f t="shared" si="363"/>
        <v>0</v>
      </c>
      <c r="AH1911" s="137">
        <f t="shared" si="364"/>
        <v>0</v>
      </c>
      <c r="AI1911" s="137">
        <f t="shared" si="365"/>
        <v>0</v>
      </c>
      <c r="AJ1911" s="137">
        <f t="shared" si="366"/>
        <v>0</v>
      </c>
      <c r="AK1911" s="137">
        <f t="shared" si="367"/>
        <v>1</v>
      </c>
      <c r="AM1911" s="133">
        <f t="shared" si="368"/>
        <v>1</v>
      </c>
      <c r="AO1911" s="133">
        <f t="shared" si="369"/>
        <v>0</v>
      </c>
    </row>
    <row r="1912" spans="1:41" s="193" customFormat="1" ht="25.5">
      <c r="A1912" s="594">
        <v>1904</v>
      </c>
      <c r="B1912" s="213" t="s">
        <v>4744</v>
      </c>
      <c r="C1912" s="247" t="s">
        <v>4745</v>
      </c>
      <c r="D1912" s="247"/>
      <c r="E1912" s="7"/>
      <c r="F1912" s="7"/>
      <c r="G1912" s="7" t="s">
        <v>37</v>
      </c>
      <c r="H1912" s="7"/>
      <c r="I1912" s="7"/>
      <c r="J1912" s="7"/>
      <c r="K1912" s="7"/>
      <c r="L1912" s="7"/>
      <c r="M1912" s="7"/>
      <c r="N1912" s="194"/>
      <c r="O1912" s="7" t="s">
        <v>37</v>
      </c>
      <c r="P1912" s="840"/>
      <c r="Q1912" s="12" t="s">
        <v>2671</v>
      </c>
      <c r="R1912" s="221" t="s">
        <v>68</v>
      </c>
      <c r="S1912" s="15"/>
      <c r="T1912" s="15"/>
      <c r="U1912" s="15">
        <v>1</v>
      </c>
      <c r="V1912" s="15"/>
      <c r="AB1912" s="137">
        <f t="shared" si="358"/>
        <v>1</v>
      </c>
      <c r="AC1912" s="137">
        <f t="shared" si="359"/>
        <v>0</v>
      </c>
      <c r="AD1912" s="137">
        <f t="shared" si="360"/>
        <v>0</v>
      </c>
      <c r="AE1912" s="137">
        <f t="shared" si="361"/>
        <v>0</v>
      </c>
      <c r="AF1912" s="137">
        <f t="shared" si="362"/>
        <v>0</v>
      </c>
      <c r="AG1912" s="137">
        <f t="shared" si="363"/>
        <v>0</v>
      </c>
      <c r="AH1912" s="137">
        <f t="shared" si="364"/>
        <v>0</v>
      </c>
      <c r="AI1912" s="137">
        <f t="shared" si="365"/>
        <v>0</v>
      </c>
      <c r="AJ1912" s="137">
        <f t="shared" si="366"/>
        <v>1</v>
      </c>
      <c r="AK1912" s="137">
        <f t="shared" si="367"/>
        <v>0</v>
      </c>
      <c r="AM1912" s="133">
        <f t="shared" si="368"/>
        <v>0</v>
      </c>
      <c r="AO1912" s="133">
        <f t="shared" si="369"/>
        <v>0</v>
      </c>
    </row>
    <row r="1913" spans="1:41" s="193" customFormat="1" ht="12.75">
      <c r="A1913" s="594">
        <v>1905</v>
      </c>
      <c r="B1913" s="213" t="s">
        <v>4746</v>
      </c>
      <c r="C1913" s="247" t="s">
        <v>4747</v>
      </c>
      <c r="D1913" s="247"/>
      <c r="E1913" s="7"/>
      <c r="F1913" s="7"/>
      <c r="G1913" s="7" t="s">
        <v>37</v>
      </c>
      <c r="H1913" s="7"/>
      <c r="I1913" s="7"/>
      <c r="J1913" s="7"/>
      <c r="K1913" s="7"/>
      <c r="L1913" s="7"/>
      <c r="M1913" s="7"/>
      <c r="N1913" s="7"/>
      <c r="O1913" s="7"/>
      <c r="P1913" s="840"/>
      <c r="Q1913" s="12" t="s">
        <v>2671</v>
      </c>
      <c r="R1913" s="221" t="s">
        <v>68</v>
      </c>
      <c r="S1913" s="15"/>
      <c r="T1913" s="15"/>
      <c r="U1913" s="15">
        <v>1</v>
      </c>
      <c r="V1913" s="15"/>
      <c r="AB1913" s="137">
        <f t="shared" si="358"/>
        <v>1</v>
      </c>
      <c r="AC1913" s="137">
        <f t="shared" si="359"/>
        <v>0</v>
      </c>
      <c r="AD1913" s="137">
        <f t="shared" si="360"/>
        <v>0</v>
      </c>
      <c r="AE1913" s="137">
        <f t="shared" si="361"/>
        <v>0</v>
      </c>
      <c r="AF1913" s="137">
        <f t="shared" si="362"/>
        <v>0</v>
      </c>
      <c r="AG1913" s="137">
        <f t="shared" si="363"/>
        <v>0</v>
      </c>
      <c r="AH1913" s="137">
        <f t="shared" si="364"/>
        <v>0</v>
      </c>
      <c r="AI1913" s="137">
        <f t="shared" si="365"/>
        <v>0</v>
      </c>
      <c r="AJ1913" s="137">
        <f t="shared" si="366"/>
        <v>0</v>
      </c>
      <c r="AK1913" s="137">
        <f t="shared" si="367"/>
        <v>0</v>
      </c>
      <c r="AM1913" s="133">
        <f t="shared" si="368"/>
        <v>0</v>
      </c>
      <c r="AO1913" s="133">
        <f t="shared" si="369"/>
        <v>0</v>
      </c>
    </row>
    <row r="1914" spans="1:41" s="193" customFormat="1" ht="12.75">
      <c r="A1914" s="594">
        <v>1906</v>
      </c>
      <c r="B1914" s="213" t="s">
        <v>4748</v>
      </c>
      <c r="C1914" s="247" t="s">
        <v>4749</v>
      </c>
      <c r="D1914" s="247"/>
      <c r="E1914" s="7"/>
      <c r="F1914" s="7"/>
      <c r="G1914" s="7" t="s">
        <v>37</v>
      </c>
      <c r="H1914" s="7"/>
      <c r="I1914" s="7"/>
      <c r="J1914" s="7"/>
      <c r="K1914" s="7"/>
      <c r="L1914" s="7"/>
      <c r="M1914" s="7"/>
      <c r="N1914" s="7"/>
      <c r="O1914" s="7"/>
      <c r="P1914" s="840"/>
      <c r="Q1914" s="12" t="s">
        <v>2671</v>
      </c>
      <c r="R1914" s="221" t="s">
        <v>68</v>
      </c>
      <c r="S1914" s="15"/>
      <c r="T1914" s="15"/>
      <c r="U1914" s="15">
        <v>1</v>
      </c>
      <c r="V1914" s="15"/>
      <c r="AB1914" s="137">
        <f t="shared" si="358"/>
        <v>1</v>
      </c>
      <c r="AC1914" s="137">
        <f t="shared" si="359"/>
        <v>0</v>
      </c>
      <c r="AD1914" s="137">
        <f t="shared" si="360"/>
        <v>0</v>
      </c>
      <c r="AE1914" s="137">
        <f t="shared" si="361"/>
        <v>0</v>
      </c>
      <c r="AF1914" s="137">
        <f t="shared" si="362"/>
        <v>0</v>
      </c>
      <c r="AG1914" s="137">
        <f t="shared" si="363"/>
        <v>0</v>
      </c>
      <c r="AH1914" s="137">
        <f t="shared" si="364"/>
        <v>0</v>
      </c>
      <c r="AI1914" s="137">
        <f t="shared" si="365"/>
        <v>0</v>
      </c>
      <c r="AJ1914" s="137">
        <f t="shared" si="366"/>
        <v>0</v>
      </c>
      <c r="AK1914" s="137">
        <f t="shared" si="367"/>
        <v>0</v>
      </c>
      <c r="AM1914" s="133">
        <f t="shared" si="368"/>
        <v>0</v>
      </c>
      <c r="AO1914" s="133">
        <f t="shared" si="369"/>
        <v>0</v>
      </c>
    </row>
    <row r="1915" spans="1:41" s="193" customFormat="1" ht="25.5">
      <c r="A1915" s="594">
        <v>1907</v>
      </c>
      <c r="B1915" s="213" t="s">
        <v>4750</v>
      </c>
      <c r="C1915" s="247" t="s">
        <v>4751</v>
      </c>
      <c r="D1915" s="247"/>
      <c r="E1915" s="7"/>
      <c r="F1915" s="7"/>
      <c r="G1915" s="7" t="s">
        <v>37</v>
      </c>
      <c r="H1915" s="7"/>
      <c r="I1915" s="7"/>
      <c r="J1915" s="7"/>
      <c r="K1915" s="7"/>
      <c r="L1915" s="7"/>
      <c r="M1915" s="7"/>
      <c r="N1915" s="7"/>
      <c r="O1915" s="7"/>
      <c r="P1915" s="840"/>
      <c r="Q1915" s="12" t="s">
        <v>2671</v>
      </c>
      <c r="R1915" s="221" t="s">
        <v>68</v>
      </c>
      <c r="S1915" s="15"/>
      <c r="T1915" s="15"/>
      <c r="U1915" s="15">
        <v>1</v>
      </c>
      <c r="V1915" s="15"/>
      <c r="AB1915" s="137">
        <f t="shared" si="358"/>
        <v>1</v>
      </c>
      <c r="AC1915" s="137">
        <f t="shared" si="359"/>
        <v>0</v>
      </c>
      <c r="AD1915" s="137">
        <f t="shared" si="360"/>
        <v>0</v>
      </c>
      <c r="AE1915" s="137">
        <f t="shared" si="361"/>
        <v>0</v>
      </c>
      <c r="AF1915" s="137">
        <f t="shared" si="362"/>
        <v>0</v>
      </c>
      <c r="AG1915" s="137">
        <f t="shared" si="363"/>
        <v>0</v>
      </c>
      <c r="AH1915" s="137">
        <f t="shared" si="364"/>
        <v>0</v>
      </c>
      <c r="AI1915" s="137">
        <f t="shared" si="365"/>
        <v>0</v>
      </c>
      <c r="AJ1915" s="137">
        <f t="shared" si="366"/>
        <v>0</v>
      </c>
      <c r="AK1915" s="137">
        <f t="shared" si="367"/>
        <v>0</v>
      </c>
      <c r="AM1915" s="133">
        <f t="shared" si="368"/>
        <v>0</v>
      </c>
      <c r="AO1915" s="133">
        <f t="shared" si="369"/>
        <v>0</v>
      </c>
    </row>
    <row r="1916" spans="1:41" s="193" customFormat="1" ht="25.5">
      <c r="A1916" s="594">
        <v>1908</v>
      </c>
      <c r="B1916" s="213" t="s">
        <v>7749</v>
      </c>
      <c r="C1916" s="247" t="s">
        <v>4752</v>
      </c>
      <c r="D1916" s="247"/>
      <c r="E1916" s="7"/>
      <c r="F1916" s="7"/>
      <c r="G1916" s="7" t="s">
        <v>37</v>
      </c>
      <c r="H1916" s="7"/>
      <c r="I1916" s="7"/>
      <c r="J1916" s="7"/>
      <c r="K1916" s="7"/>
      <c r="L1916" s="7"/>
      <c r="M1916" s="7"/>
      <c r="N1916" s="7"/>
      <c r="O1916" s="7"/>
      <c r="P1916" s="840"/>
      <c r="Q1916" s="12" t="s">
        <v>2671</v>
      </c>
      <c r="R1916" s="221" t="s">
        <v>68</v>
      </c>
      <c r="S1916" s="15"/>
      <c r="T1916" s="15"/>
      <c r="U1916" s="15">
        <v>1</v>
      </c>
      <c r="V1916" s="15"/>
      <c r="AB1916" s="137">
        <f t="shared" si="358"/>
        <v>1</v>
      </c>
      <c r="AC1916" s="137">
        <f t="shared" si="359"/>
        <v>0</v>
      </c>
      <c r="AD1916" s="137">
        <f t="shared" si="360"/>
        <v>0</v>
      </c>
      <c r="AE1916" s="137">
        <f t="shared" si="361"/>
        <v>0</v>
      </c>
      <c r="AF1916" s="137">
        <f t="shared" si="362"/>
        <v>0</v>
      </c>
      <c r="AG1916" s="137">
        <f t="shared" si="363"/>
        <v>0</v>
      </c>
      <c r="AH1916" s="137">
        <f t="shared" si="364"/>
        <v>0</v>
      </c>
      <c r="AI1916" s="137">
        <f t="shared" si="365"/>
        <v>0</v>
      </c>
      <c r="AJ1916" s="137">
        <f t="shared" si="366"/>
        <v>0</v>
      </c>
      <c r="AK1916" s="137">
        <f t="shared" si="367"/>
        <v>0</v>
      </c>
      <c r="AM1916" s="133">
        <f t="shared" si="368"/>
        <v>0</v>
      </c>
      <c r="AO1916" s="133">
        <f t="shared" si="369"/>
        <v>0</v>
      </c>
    </row>
    <row r="1917" spans="1:41" s="193" customFormat="1" ht="12.75">
      <c r="A1917" s="594">
        <v>1909</v>
      </c>
      <c r="B1917" s="213" t="s">
        <v>4753</v>
      </c>
      <c r="C1917" s="247" t="s">
        <v>4754</v>
      </c>
      <c r="D1917" s="247"/>
      <c r="E1917" s="7"/>
      <c r="F1917" s="7"/>
      <c r="G1917" s="7" t="s">
        <v>37</v>
      </c>
      <c r="H1917" s="7"/>
      <c r="I1917" s="7"/>
      <c r="J1917" s="7"/>
      <c r="K1917" s="7"/>
      <c r="L1917" s="7"/>
      <c r="M1917" s="7"/>
      <c r="N1917" s="7"/>
      <c r="O1917" s="7"/>
      <c r="P1917" s="840"/>
      <c r="Q1917" s="12" t="s">
        <v>2671</v>
      </c>
      <c r="R1917" s="221" t="s">
        <v>68</v>
      </c>
      <c r="S1917" s="15"/>
      <c r="T1917" s="15"/>
      <c r="U1917" s="15">
        <v>1</v>
      </c>
      <c r="V1917" s="15"/>
      <c r="AB1917" s="137">
        <f t="shared" si="358"/>
        <v>1</v>
      </c>
      <c r="AC1917" s="137">
        <f t="shared" si="359"/>
        <v>0</v>
      </c>
      <c r="AD1917" s="137">
        <f t="shared" si="360"/>
        <v>0</v>
      </c>
      <c r="AE1917" s="137">
        <f t="shared" si="361"/>
        <v>0</v>
      </c>
      <c r="AF1917" s="137">
        <f t="shared" si="362"/>
        <v>0</v>
      </c>
      <c r="AG1917" s="137">
        <f t="shared" si="363"/>
        <v>0</v>
      </c>
      <c r="AH1917" s="137">
        <f t="shared" si="364"/>
        <v>0</v>
      </c>
      <c r="AI1917" s="137">
        <f t="shared" si="365"/>
        <v>0</v>
      </c>
      <c r="AJ1917" s="137">
        <f t="shared" si="366"/>
        <v>0</v>
      </c>
      <c r="AK1917" s="137">
        <f t="shared" si="367"/>
        <v>0</v>
      </c>
      <c r="AM1917" s="133">
        <f t="shared" si="368"/>
        <v>0</v>
      </c>
      <c r="AO1917" s="133">
        <f t="shared" si="369"/>
        <v>0</v>
      </c>
    </row>
    <row r="1918" spans="1:41" s="193" customFormat="1" ht="25.5">
      <c r="A1918" s="594">
        <v>1910</v>
      </c>
      <c r="B1918" s="213" t="s">
        <v>4755</v>
      </c>
      <c r="C1918" s="247" t="s">
        <v>4756</v>
      </c>
      <c r="D1918" s="247"/>
      <c r="E1918" s="7"/>
      <c r="F1918" s="7"/>
      <c r="G1918" s="7" t="s">
        <v>37</v>
      </c>
      <c r="H1918" s="7"/>
      <c r="I1918" s="7"/>
      <c r="J1918" s="7"/>
      <c r="K1918" s="7"/>
      <c r="L1918" s="7"/>
      <c r="M1918" s="7"/>
      <c r="N1918" s="7"/>
      <c r="O1918" s="7"/>
      <c r="P1918" s="840"/>
      <c r="Q1918" s="12" t="s">
        <v>2671</v>
      </c>
      <c r="R1918" s="221" t="s">
        <v>68</v>
      </c>
      <c r="S1918" s="15"/>
      <c r="T1918" s="15"/>
      <c r="U1918" s="15">
        <v>1</v>
      </c>
      <c r="V1918" s="15"/>
      <c r="AB1918" s="137">
        <f t="shared" si="358"/>
        <v>1</v>
      </c>
      <c r="AC1918" s="137">
        <f t="shared" si="359"/>
        <v>0</v>
      </c>
      <c r="AD1918" s="137">
        <f t="shared" si="360"/>
        <v>0</v>
      </c>
      <c r="AE1918" s="137">
        <f t="shared" si="361"/>
        <v>0</v>
      </c>
      <c r="AF1918" s="137">
        <f t="shared" si="362"/>
        <v>0</v>
      </c>
      <c r="AG1918" s="137">
        <f t="shared" si="363"/>
        <v>0</v>
      </c>
      <c r="AH1918" s="137">
        <f t="shared" si="364"/>
        <v>0</v>
      </c>
      <c r="AI1918" s="137">
        <f t="shared" si="365"/>
        <v>0</v>
      </c>
      <c r="AJ1918" s="137">
        <f t="shared" si="366"/>
        <v>0</v>
      </c>
      <c r="AK1918" s="137">
        <f t="shared" si="367"/>
        <v>0</v>
      </c>
      <c r="AM1918" s="133">
        <f t="shared" si="368"/>
        <v>0</v>
      </c>
      <c r="AO1918" s="133">
        <f t="shared" si="369"/>
        <v>0</v>
      </c>
    </row>
    <row r="1919" spans="1:41" s="193" customFormat="1" ht="25.5">
      <c r="A1919" s="594">
        <v>1911</v>
      </c>
      <c r="B1919" s="213" t="s">
        <v>4757</v>
      </c>
      <c r="C1919" s="247" t="s">
        <v>4758</v>
      </c>
      <c r="D1919" s="247"/>
      <c r="E1919" s="7"/>
      <c r="F1919" s="7"/>
      <c r="G1919" s="7" t="s">
        <v>37</v>
      </c>
      <c r="H1919" s="82"/>
      <c r="I1919" s="82"/>
      <c r="J1919" s="82"/>
      <c r="K1919" s="82"/>
      <c r="L1919" s="82"/>
      <c r="M1919" s="82"/>
      <c r="N1919" s="82"/>
      <c r="O1919" s="82"/>
      <c r="P1919" s="840"/>
      <c r="Q1919" s="12" t="s">
        <v>2671</v>
      </c>
      <c r="R1919" s="221" t="s">
        <v>68</v>
      </c>
      <c r="S1919" s="15"/>
      <c r="T1919" s="15"/>
      <c r="U1919" s="15">
        <v>1</v>
      </c>
      <c r="V1919" s="15"/>
      <c r="AB1919" s="137">
        <f t="shared" si="358"/>
        <v>1</v>
      </c>
      <c r="AC1919" s="137">
        <f t="shared" si="359"/>
        <v>0</v>
      </c>
      <c r="AD1919" s="137">
        <f t="shared" si="360"/>
        <v>0</v>
      </c>
      <c r="AE1919" s="137">
        <f t="shared" si="361"/>
        <v>0</v>
      </c>
      <c r="AF1919" s="137">
        <f t="shared" si="362"/>
        <v>0</v>
      </c>
      <c r="AG1919" s="137">
        <f t="shared" si="363"/>
        <v>0</v>
      </c>
      <c r="AH1919" s="137">
        <f t="shared" si="364"/>
        <v>0</v>
      </c>
      <c r="AI1919" s="137">
        <f t="shared" si="365"/>
        <v>0</v>
      </c>
      <c r="AJ1919" s="137">
        <f t="shared" si="366"/>
        <v>0</v>
      </c>
      <c r="AK1919" s="137">
        <f t="shared" si="367"/>
        <v>0</v>
      </c>
      <c r="AM1919" s="133">
        <f t="shared" si="368"/>
        <v>0</v>
      </c>
      <c r="AO1919" s="133">
        <f t="shared" si="369"/>
        <v>0</v>
      </c>
    </row>
    <row r="1920" spans="1:41" s="193" customFormat="1" ht="12.75">
      <c r="A1920" s="594">
        <v>1912</v>
      </c>
      <c r="B1920" s="213" t="s">
        <v>4759</v>
      </c>
      <c r="C1920" s="247" t="s">
        <v>4760</v>
      </c>
      <c r="D1920" s="247"/>
      <c r="E1920" s="7"/>
      <c r="F1920" s="7"/>
      <c r="G1920" s="7" t="s">
        <v>37</v>
      </c>
      <c r="H1920" s="82"/>
      <c r="I1920" s="82"/>
      <c r="J1920" s="82"/>
      <c r="K1920" s="82"/>
      <c r="L1920" s="82"/>
      <c r="M1920" s="82"/>
      <c r="N1920" s="82"/>
      <c r="O1920" s="82"/>
      <c r="P1920" s="840"/>
      <c r="Q1920" s="12" t="s">
        <v>2671</v>
      </c>
      <c r="R1920" s="221" t="s">
        <v>68</v>
      </c>
      <c r="S1920" s="15"/>
      <c r="T1920" s="15"/>
      <c r="U1920" s="15">
        <v>1</v>
      </c>
      <c r="V1920" s="15"/>
      <c r="AB1920" s="137">
        <f t="shared" si="358"/>
        <v>1</v>
      </c>
      <c r="AC1920" s="137">
        <f t="shared" si="359"/>
        <v>0</v>
      </c>
      <c r="AD1920" s="137">
        <f t="shared" si="360"/>
        <v>0</v>
      </c>
      <c r="AE1920" s="137">
        <f t="shared" si="361"/>
        <v>0</v>
      </c>
      <c r="AF1920" s="137">
        <f t="shared" si="362"/>
        <v>0</v>
      </c>
      <c r="AG1920" s="137">
        <f t="shared" si="363"/>
        <v>0</v>
      </c>
      <c r="AH1920" s="137">
        <f t="shared" si="364"/>
        <v>0</v>
      </c>
      <c r="AI1920" s="137">
        <f t="shared" si="365"/>
        <v>0</v>
      </c>
      <c r="AJ1920" s="137">
        <f t="shared" si="366"/>
        <v>0</v>
      </c>
      <c r="AK1920" s="137">
        <f t="shared" si="367"/>
        <v>0</v>
      </c>
      <c r="AM1920" s="133">
        <f t="shared" si="368"/>
        <v>0</v>
      </c>
      <c r="AO1920" s="133">
        <f t="shared" si="369"/>
        <v>0</v>
      </c>
    </row>
    <row r="1921" spans="1:41" s="193" customFormat="1" ht="12.75">
      <c r="A1921" s="594">
        <v>1913</v>
      </c>
      <c r="B1921" s="213" t="s">
        <v>4761</v>
      </c>
      <c r="C1921" s="247" t="s">
        <v>4762</v>
      </c>
      <c r="D1921" s="247"/>
      <c r="E1921" s="7"/>
      <c r="F1921" s="7"/>
      <c r="G1921" s="7" t="s">
        <v>37</v>
      </c>
      <c r="H1921" s="82"/>
      <c r="I1921" s="82"/>
      <c r="J1921" s="82"/>
      <c r="K1921" s="82"/>
      <c r="L1921" s="82"/>
      <c r="M1921" s="82"/>
      <c r="N1921" s="82"/>
      <c r="O1921" s="82"/>
      <c r="P1921" s="840"/>
      <c r="Q1921" s="12" t="s">
        <v>2671</v>
      </c>
      <c r="R1921" s="221" t="s">
        <v>68</v>
      </c>
      <c r="S1921" s="15"/>
      <c r="T1921" s="15"/>
      <c r="U1921" s="15">
        <v>1</v>
      </c>
      <c r="V1921" s="15"/>
      <c r="AB1921" s="137">
        <f t="shared" si="358"/>
        <v>1</v>
      </c>
      <c r="AC1921" s="137">
        <f t="shared" si="359"/>
        <v>0</v>
      </c>
      <c r="AD1921" s="137">
        <f t="shared" si="360"/>
        <v>0</v>
      </c>
      <c r="AE1921" s="137">
        <f t="shared" si="361"/>
        <v>0</v>
      </c>
      <c r="AF1921" s="137">
        <f t="shared" si="362"/>
        <v>0</v>
      </c>
      <c r="AG1921" s="137">
        <f t="shared" si="363"/>
        <v>0</v>
      </c>
      <c r="AH1921" s="137">
        <f t="shared" si="364"/>
        <v>0</v>
      </c>
      <c r="AI1921" s="137">
        <f t="shared" si="365"/>
        <v>0</v>
      </c>
      <c r="AJ1921" s="137">
        <f t="shared" si="366"/>
        <v>0</v>
      </c>
      <c r="AK1921" s="137">
        <f t="shared" si="367"/>
        <v>0</v>
      </c>
      <c r="AM1921" s="133">
        <f t="shared" si="368"/>
        <v>0</v>
      </c>
      <c r="AO1921" s="133">
        <f t="shared" si="369"/>
        <v>0</v>
      </c>
    </row>
    <row r="1922" spans="1:41" s="193" customFormat="1" ht="12.75">
      <c r="A1922" s="594">
        <v>1914</v>
      </c>
      <c r="B1922" s="213" t="s">
        <v>4763</v>
      </c>
      <c r="C1922" s="247" t="s">
        <v>4764</v>
      </c>
      <c r="D1922" s="247"/>
      <c r="E1922" s="7"/>
      <c r="F1922" s="7"/>
      <c r="G1922" s="7" t="s">
        <v>37</v>
      </c>
      <c r="H1922" s="82"/>
      <c r="I1922" s="82"/>
      <c r="J1922" s="82"/>
      <c r="K1922" s="82"/>
      <c r="L1922" s="82"/>
      <c r="M1922" s="82"/>
      <c r="N1922" s="82"/>
      <c r="O1922" s="82"/>
      <c r="P1922" s="840"/>
      <c r="Q1922" s="12" t="s">
        <v>2671</v>
      </c>
      <c r="R1922" s="221" t="s">
        <v>68</v>
      </c>
      <c r="S1922" s="15"/>
      <c r="T1922" s="15"/>
      <c r="U1922" s="15">
        <v>1</v>
      </c>
      <c r="V1922" s="15"/>
      <c r="AB1922" s="137">
        <f t="shared" si="358"/>
        <v>1</v>
      </c>
      <c r="AC1922" s="137">
        <f t="shared" si="359"/>
        <v>0</v>
      </c>
      <c r="AD1922" s="137">
        <f t="shared" si="360"/>
        <v>0</v>
      </c>
      <c r="AE1922" s="137">
        <f t="shared" si="361"/>
        <v>0</v>
      </c>
      <c r="AF1922" s="137">
        <f t="shared" si="362"/>
        <v>0</v>
      </c>
      <c r="AG1922" s="137">
        <f t="shared" si="363"/>
        <v>0</v>
      </c>
      <c r="AH1922" s="137">
        <f t="shared" si="364"/>
        <v>0</v>
      </c>
      <c r="AI1922" s="137">
        <f t="shared" si="365"/>
        <v>0</v>
      </c>
      <c r="AJ1922" s="137">
        <f t="shared" si="366"/>
        <v>0</v>
      </c>
      <c r="AK1922" s="137">
        <f t="shared" si="367"/>
        <v>0</v>
      </c>
      <c r="AM1922" s="133">
        <f t="shared" si="368"/>
        <v>0</v>
      </c>
      <c r="AO1922" s="133">
        <f t="shared" si="369"/>
        <v>0</v>
      </c>
    </row>
    <row r="1923" spans="1:41" s="193" customFormat="1" ht="12.75">
      <c r="A1923" s="594">
        <v>1915</v>
      </c>
      <c r="B1923" s="213" t="s">
        <v>4765</v>
      </c>
      <c r="C1923" s="247" t="s">
        <v>4766</v>
      </c>
      <c r="D1923" s="247"/>
      <c r="E1923" s="7"/>
      <c r="F1923" s="7"/>
      <c r="G1923" s="7" t="s">
        <v>37</v>
      </c>
      <c r="H1923" s="82"/>
      <c r="I1923" s="82"/>
      <c r="J1923" s="82"/>
      <c r="K1923" s="82"/>
      <c r="L1923" s="82"/>
      <c r="M1923" s="82"/>
      <c r="N1923" s="82"/>
      <c r="O1923" s="82"/>
      <c r="P1923" s="840"/>
      <c r="Q1923" s="12" t="s">
        <v>2671</v>
      </c>
      <c r="R1923" s="221" t="s">
        <v>68</v>
      </c>
      <c r="S1923" s="15"/>
      <c r="T1923" s="15"/>
      <c r="U1923" s="15">
        <v>1</v>
      </c>
      <c r="V1923" s="15"/>
      <c r="AB1923" s="137">
        <f t="shared" si="358"/>
        <v>1</v>
      </c>
      <c r="AC1923" s="137">
        <f t="shared" si="359"/>
        <v>0</v>
      </c>
      <c r="AD1923" s="137">
        <f t="shared" si="360"/>
        <v>0</v>
      </c>
      <c r="AE1923" s="137">
        <f t="shared" si="361"/>
        <v>0</v>
      </c>
      <c r="AF1923" s="137">
        <f t="shared" si="362"/>
        <v>0</v>
      </c>
      <c r="AG1923" s="137">
        <f t="shared" si="363"/>
        <v>0</v>
      </c>
      <c r="AH1923" s="137">
        <f t="shared" si="364"/>
        <v>0</v>
      </c>
      <c r="AI1923" s="137">
        <f t="shared" si="365"/>
        <v>0</v>
      </c>
      <c r="AJ1923" s="137">
        <f t="shared" si="366"/>
        <v>0</v>
      </c>
      <c r="AK1923" s="137">
        <f t="shared" si="367"/>
        <v>0</v>
      </c>
      <c r="AM1923" s="133">
        <f t="shared" si="368"/>
        <v>0</v>
      </c>
      <c r="AO1923" s="133">
        <f t="shared" si="369"/>
        <v>0</v>
      </c>
    </row>
    <row r="1924" spans="1:41" s="193" customFormat="1" ht="12.75">
      <c r="A1924" s="594">
        <v>1916</v>
      </c>
      <c r="B1924" s="213" t="s">
        <v>4767</v>
      </c>
      <c r="C1924" s="247" t="s">
        <v>4768</v>
      </c>
      <c r="D1924" s="247"/>
      <c r="E1924" s="7"/>
      <c r="F1924" s="7"/>
      <c r="G1924" s="7" t="s">
        <v>37</v>
      </c>
      <c r="H1924" s="82"/>
      <c r="I1924" s="82"/>
      <c r="J1924" s="82"/>
      <c r="K1924" s="82"/>
      <c r="L1924" s="82"/>
      <c r="M1924" s="82"/>
      <c r="N1924" s="82"/>
      <c r="O1924" s="82"/>
      <c r="P1924" s="840"/>
      <c r="Q1924" s="12" t="s">
        <v>2671</v>
      </c>
      <c r="R1924" s="221" t="s">
        <v>68</v>
      </c>
      <c r="S1924" s="15"/>
      <c r="T1924" s="15"/>
      <c r="U1924" s="15">
        <v>1</v>
      </c>
      <c r="V1924" s="15"/>
      <c r="AB1924" s="137">
        <f t="shared" si="358"/>
        <v>1</v>
      </c>
      <c r="AC1924" s="137">
        <f t="shared" si="359"/>
        <v>0</v>
      </c>
      <c r="AD1924" s="137">
        <f t="shared" si="360"/>
        <v>0</v>
      </c>
      <c r="AE1924" s="137">
        <f t="shared" si="361"/>
        <v>0</v>
      </c>
      <c r="AF1924" s="137">
        <f t="shared" si="362"/>
        <v>0</v>
      </c>
      <c r="AG1924" s="137">
        <f t="shared" si="363"/>
        <v>0</v>
      </c>
      <c r="AH1924" s="137">
        <f t="shared" si="364"/>
        <v>0</v>
      </c>
      <c r="AI1924" s="137">
        <f t="shared" si="365"/>
        <v>0</v>
      </c>
      <c r="AJ1924" s="137">
        <f t="shared" si="366"/>
        <v>0</v>
      </c>
      <c r="AK1924" s="137">
        <f t="shared" si="367"/>
        <v>0</v>
      </c>
      <c r="AM1924" s="133">
        <f t="shared" si="368"/>
        <v>0</v>
      </c>
      <c r="AO1924" s="133">
        <f t="shared" si="369"/>
        <v>0</v>
      </c>
    </row>
    <row r="1925" spans="1:41" s="193" customFormat="1" ht="12.75">
      <c r="A1925" s="594">
        <v>1917</v>
      </c>
      <c r="B1925" s="213" t="s">
        <v>4769</v>
      </c>
      <c r="C1925" s="247" t="s">
        <v>4770</v>
      </c>
      <c r="D1925" s="247"/>
      <c r="E1925" s="7"/>
      <c r="F1925" s="7"/>
      <c r="G1925" s="7" t="s">
        <v>37</v>
      </c>
      <c r="H1925" s="82"/>
      <c r="I1925" s="82"/>
      <c r="J1925" s="82"/>
      <c r="K1925" s="82"/>
      <c r="L1925" s="82"/>
      <c r="M1925" s="82"/>
      <c r="N1925" s="82"/>
      <c r="O1925" s="82"/>
      <c r="P1925" s="840"/>
      <c r="Q1925" s="12" t="s">
        <v>2671</v>
      </c>
      <c r="R1925" s="221" t="s">
        <v>68</v>
      </c>
      <c r="S1925" s="15"/>
      <c r="T1925" s="15"/>
      <c r="U1925" s="15">
        <v>1</v>
      </c>
      <c r="V1925" s="15"/>
      <c r="AB1925" s="137">
        <f t="shared" si="358"/>
        <v>1</v>
      </c>
      <c r="AC1925" s="137">
        <f t="shared" si="359"/>
        <v>0</v>
      </c>
      <c r="AD1925" s="137">
        <f t="shared" si="360"/>
        <v>0</v>
      </c>
      <c r="AE1925" s="137">
        <f t="shared" si="361"/>
        <v>0</v>
      </c>
      <c r="AF1925" s="137">
        <f t="shared" si="362"/>
        <v>0</v>
      </c>
      <c r="AG1925" s="137">
        <f t="shared" si="363"/>
        <v>0</v>
      </c>
      <c r="AH1925" s="137">
        <f t="shared" si="364"/>
        <v>0</v>
      </c>
      <c r="AI1925" s="137">
        <f t="shared" si="365"/>
        <v>0</v>
      </c>
      <c r="AJ1925" s="137">
        <f t="shared" si="366"/>
        <v>0</v>
      </c>
      <c r="AK1925" s="137">
        <f t="shared" si="367"/>
        <v>0</v>
      </c>
      <c r="AM1925" s="133">
        <f t="shared" si="368"/>
        <v>0</v>
      </c>
      <c r="AO1925" s="133">
        <f t="shared" si="369"/>
        <v>0</v>
      </c>
    </row>
    <row r="1926" spans="1:41" s="193" customFormat="1" ht="12.75">
      <c r="A1926" s="594">
        <v>1918</v>
      </c>
      <c r="B1926" s="213" t="s">
        <v>4771</v>
      </c>
      <c r="C1926" s="247" t="s">
        <v>4772</v>
      </c>
      <c r="D1926" s="247"/>
      <c r="E1926" s="7"/>
      <c r="F1926" s="7"/>
      <c r="G1926" s="7" t="s">
        <v>37</v>
      </c>
      <c r="H1926" s="82"/>
      <c r="I1926" s="82"/>
      <c r="J1926" s="82"/>
      <c r="K1926" s="82"/>
      <c r="L1926" s="82"/>
      <c r="M1926" s="82"/>
      <c r="N1926" s="82"/>
      <c r="O1926" s="82"/>
      <c r="P1926" s="840"/>
      <c r="Q1926" s="12" t="s">
        <v>2671</v>
      </c>
      <c r="R1926" s="221" t="s">
        <v>68</v>
      </c>
      <c r="S1926" s="15"/>
      <c r="T1926" s="15"/>
      <c r="U1926" s="15">
        <v>1</v>
      </c>
      <c r="V1926" s="15"/>
      <c r="AB1926" s="137">
        <f t="shared" si="358"/>
        <v>1</v>
      </c>
      <c r="AC1926" s="137">
        <f t="shared" si="359"/>
        <v>0</v>
      </c>
      <c r="AD1926" s="137">
        <f t="shared" si="360"/>
        <v>0</v>
      </c>
      <c r="AE1926" s="137">
        <f t="shared" si="361"/>
        <v>0</v>
      </c>
      <c r="AF1926" s="137">
        <f t="shared" si="362"/>
        <v>0</v>
      </c>
      <c r="AG1926" s="137">
        <f t="shared" si="363"/>
        <v>0</v>
      </c>
      <c r="AH1926" s="137">
        <f t="shared" si="364"/>
        <v>0</v>
      </c>
      <c r="AI1926" s="137">
        <f t="shared" si="365"/>
        <v>0</v>
      </c>
      <c r="AJ1926" s="137">
        <f t="shared" si="366"/>
        <v>0</v>
      </c>
      <c r="AK1926" s="137">
        <f t="shared" si="367"/>
        <v>0</v>
      </c>
      <c r="AM1926" s="133">
        <f t="shared" si="368"/>
        <v>0</v>
      </c>
      <c r="AO1926" s="133">
        <f t="shared" si="369"/>
        <v>0</v>
      </c>
    </row>
    <row r="1927" spans="1:41" s="193" customFormat="1" ht="12.75">
      <c r="A1927" s="594">
        <v>1919</v>
      </c>
      <c r="B1927" s="213" t="s">
        <v>4773</v>
      </c>
      <c r="C1927" s="247" t="s">
        <v>4774</v>
      </c>
      <c r="D1927" s="247"/>
      <c r="E1927" s="7"/>
      <c r="F1927" s="7"/>
      <c r="G1927" s="7" t="s">
        <v>37</v>
      </c>
      <c r="H1927" s="82"/>
      <c r="I1927" s="82"/>
      <c r="J1927" s="82"/>
      <c r="K1927" s="82"/>
      <c r="L1927" s="82"/>
      <c r="M1927" s="82"/>
      <c r="N1927" s="82"/>
      <c r="O1927" s="82"/>
      <c r="P1927" s="840"/>
      <c r="Q1927" s="12" t="s">
        <v>2671</v>
      </c>
      <c r="R1927" s="221" t="s">
        <v>68</v>
      </c>
      <c r="S1927" s="15"/>
      <c r="T1927" s="15"/>
      <c r="U1927" s="15">
        <v>1</v>
      </c>
      <c r="V1927" s="15"/>
      <c r="AB1927" s="137">
        <f t="shared" si="358"/>
        <v>1</v>
      </c>
      <c r="AC1927" s="137">
        <f t="shared" si="359"/>
        <v>0</v>
      </c>
      <c r="AD1927" s="137">
        <f t="shared" si="360"/>
        <v>0</v>
      </c>
      <c r="AE1927" s="137">
        <f t="shared" si="361"/>
        <v>0</v>
      </c>
      <c r="AF1927" s="137">
        <f t="shared" si="362"/>
        <v>0</v>
      </c>
      <c r="AG1927" s="137">
        <f t="shared" si="363"/>
        <v>0</v>
      </c>
      <c r="AH1927" s="137">
        <f t="shared" si="364"/>
        <v>0</v>
      </c>
      <c r="AI1927" s="137">
        <f t="shared" si="365"/>
        <v>0</v>
      </c>
      <c r="AJ1927" s="137">
        <f t="shared" si="366"/>
        <v>0</v>
      </c>
      <c r="AK1927" s="137">
        <f t="shared" si="367"/>
        <v>0</v>
      </c>
      <c r="AM1927" s="133">
        <f t="shared" si="368"/>
        <v>0</v>
      </c>
      <c r="AO1927" s="133">
        <f t="shared" si="369"/>
        <v>0</v>
      </c>
    </row>
    <row r="1928" spans="1:41" s="193" customFormat="1" ht="12.75">
      <c r="A1928" s="594">
        <v>1920</v>
      </c>
      <c r="B1928" s="213" t="s">
        <v>4775</v>
      </c>
      <c r="C1928" s="247" t="s">
        <v>4776</v>
      </c>
      <c r="D1928" s="247"/>
      <c r="E1928" s="7"/>
      <c r="F1928" s="7"/>
      <c r="G1928" s="7" t="s">
        <v>37</v>
      </c>
      <c r="H1928" s="82"/>
      <c r="I1928" s="82"/>
      <c r="J1928" s="82"/>
      <c r="K1928" s="82"/>
      <c r="L1928" s="82"/>
      <c r="M1928" s="82"/>
      <c r="N1928" s="82"/>
      <c r="O1928" s="82"/>
      <c r="P1928" s="840"/>
      <c r="Q1928" s="12" t="s">
        <v>2671</v>
      </c>
      <c r="R1928" s="221" t="s">
        <v>68</v>
      </c>
      <c r="S1928" s="15"/>
      <c r="T1928" s="15"/>
      <c r="U1928" s="15">
        <v>1</v>
      </c>
      <c r="V1928" s="15"/>
      <c r="AB1928" s="137">
        <f t="shared" si="358"/>
        <v>1</v>
      </c>
      <c r="AC1928" s="137">
        <f t="shared" si="359"/>
        <v>0</v>
      </c>
      <c r="AD1928" s="137">
        <f t="shared" si="360"/>
        <v>0</v>
      </c>
      <c r="AE1928" s="137">
        <f t="shared" si="361"/>
        <v>0</v>
      </c>
      <c r="AF1928" s="137">
        <f t="shared" si="362"/>
        <v>0</v>
      </c>
      <c r="AG1928" s="137">
        <f t="shared" si="363"/>
        <v>0</v>
      </c>
      <c r="AH1928" s="137">
        <f t="shared" si="364"/>
        <v>0</v>
      </c>
      <c r="AI1928" s="137">
        <f t="shared" si="365"/>
        <v>0</v>
      </c>
      <c r="AJ1928" s="137">
        <f t="shared" si="366"/>
        <v>0</v>
      </c>
      <c r="AK1928" s="137">
        <f t="shared" si="367"/>
        <v>0</v>
      </c>
      <c r="AM1928" s="133">
        <f t="shared" si="368"/>
        <v>0</v>
      </c>
      <c r="AO1928" s="133">
        <f t="shared" si="369"/>
        <v>0</v>
      </c>
    </row>
    <row r="1929" spans="1:41" s="193" customFormat="1" ht="12.75">
      <c r="A1929" s="594">
        <v>1921</v>
      </c>
      <c r="B1929" s="213" t="s">
        <v>4777</v>
      </c>
      <c r="C1929" s="247" t="s">
        <v>4778</v>
      </c>
      <c r="D1929" s="247"/>
      <c r="E1929" s="7"/>
      <c r="F1929" s="7"/>
      <c r="G1929" s="7" t="s">
        <v>37</v>
      </c>
      <c r="H1929" s="82"/>
      <c r="I1929" s="82"/>
      <c r="J1929" s="82"/>
      <c r="K1929" s="82"/>
      <c r="L1929" s="82"/>
      <c r="M1929" s="82"/>
      <c r="N1929" s="82"/>
      <c r="O1929" s="82"/>
      <c r="P1929" s="840"/>
      <c r="Q1929" s="12" t="s">
        <v>2671</v>
      </c>
      <c r="R1929" s="221" t="s">
        <v>68</v>
      </c>
      <c r="S1929" s="15"/>
      <c r="T1929" s="15"/>
      <c r="U1929" s="15">
        <v>1</v>
      </c>
      <c r="V1929" s="15"/>
      <c r="AB1929" s="137">
        <f t="shared" si="358"/>
        <v>1</v>
      </c>
      <c r="AC1929" s="137">
        <f t="shared" si="359"/>
        <v>0</v>
      </c>
      <c r="AD1929" s="137">
        <f t="shared" si="360"/>
        <v>0</v>
      </c>
      <c r="AE1929" s="137">
        <f t="shared" si="361"/>
        <v>0</v>
      </c>
      <c r="AF1929" s="137">
        <f t="shared" si="362"/>
        <v>0</v>
      </c>
      <c r="AG1929" s="137">
        <f t="shared" si="363"/>
        <v>0</v>
      </c>
      <c r="AH1929" s="137">
        <f t="shared" si="364"/>
        <v>0</v>
      </c>
      <c r="AI1929" s="137">
        <f t="shared" si="365"/>
        <v>0</v>
      </c>
      <c r="AJ1929" s="137">
        <f t="shared" si="366"/>
        <v>0</v>
      </c>
      <c r="AK1929" s="137">
        <f t="shared" si="367"/>
        <v>0</v>
      </c>
      <c r="AM1929" s="133">
        <f t="shared" si="368"/>
        <v>0</v>
      </c>
      <c r="AO1929" s="133">
        <f t="shared" si="369"/>
        <v>0</v>
      </c>
    </row>
    <row r="1930" spans="1:41" s="193" customFormat="1" ht="12.75">
      <c r="A1930" s="594">
        <v>1922</v>
      </c>
      <c r="B1930" s="213" t="s">
        <v>4779</v>
      </c>
      <c r="C1930" s="247" t="s">
        <v>4780</v>
      </c>
      <c r="D1930" s="247"/>
      <c r="E1930" s="7"/>
      <c r="F1930" s="7"/>
      <c r="G1930" s="7" t="s">
        <v>37</v>
      </c>
      <c r="H1930" s="82"/>
      <c r="I1930" s="82"/>
      <c r="J1930" s="82"/>
      <c r="K1930" s="82"/>
      <c r="L1930" s="82"/>
      <c r="M1930" s="82"/>
      <c r="N1930" s="82"/>
      <c r="O1930" s="82"/>
      <c r="P1930" s="840"/>
      <c r="Q1930" s="12" t="s">
        <v>2671</v>
      </c>
      <c r="R1930" s="221" t="s">
        <v>68</v>
      </c>
      <c r="S1930" s="15"/>
      <c r="T1930" s="15"/>
      <c r="U1930" s="15">
        <v>1</v>
      </c>
      <c r="V1930" s="15"/>
      <c r="AB1930" s="137">
        <f t="shared" ref="AB1930:AB1993" si="370">IF(ISBLANK(G1930),0,1)</f>
        <v>1</v>
      </c>
      <c r="AC1930" s="137">
        <f t="shared" ref="AC1930:AC1993" si="371">IF(ISBLANK(H1930),0,1)</f>
        <v>0</v>
      </c>
      <c r="AD1930" s="137">
        <f t="shared" ref="AD1930:AD1993" si="372">IF(ISBLANK(I1930),0,1)</f>
        <v>0</v>
      </c>
      <c r="AE1930" s="137">
        <f t="shared" ref="AE1930:AE1993" si="373">IF(ISBLANK(J1930),0,1)</f>
        <v>0</v>
      </c>
      <c r="AF1930" s="137">
        <f t="shared" ref="AF1930:AF1993" si="374">IF(ISBLANK(K1930),0,1)</f>
        <v>0</v>
      </c>
      <c r="AG1930" s="137">
        <f t="shared" ref="AG1930:AG1993" si="375">IF(ISBLANK(L1930),0,1)</f>
        <v>0</v>
      </c>
      <c r="AH1930" s="137">
        <f t="shared" ref="AH1930:AH1993" si="376">IF(ISBLANK(M1930),0,1)</f>
        <v>0</v>
      </c>
      <c r="AI1930" s="137">
        <f t="shared" ref="AI1930:AI1993" si="377">IF(ISBLANK(N1930),0,1)</f>
        <v>0</v>
      </c>
      <c r="AJ1930" s="137">
        <f t="shared" ref="AJ1930:AJ1993" si="378">IF(ISBLANK(O1930),0,1)</f>
        <v>0</v>
      </c>
      <c r="AK1930" s="137">
        <f t="shared" ref="AK1930:AK1993" si="379">IF(ISBLANK(P1930),0,1)</f>
        <v>0</v>
      </c>
      <c r="AM1930" s="133">
        <f t="shared" ref="AM1930:AM1993" si="380">+W1930+X1930+Y1930+Z1930+AA1930+AL1930</f>
        <v>0</v>
      </c>
      <c r="AO1930" s="133">
        <f t="shared" ref="AO1930:AO1993" si="381">+IF(AM1930=0,AK1930,0)</f>
        <v>0</v>
      </c>
    </row>
    <row r="1931" spans="1:41" s="193" customFormat="1" ht="12.75">
      <c r="A1931" s="594">
        <v>1923</v>
      </c>
      <c r="B1931" s="213" t="s">
        <v>4781</v>
      </c>
      <c r="C1931" s="247" t="s">
        <v>4782</v>
      </c>
      <c r="D1931" s="247"/>
      <c r="E1931" s="7"/>
      <c r="F1931" s="7"/>
      <c r="G1931" s="7" t="s">
        <v>37</v>
      </c>
      <c r="H1931" s="82"/>
      <c r="I1931" s="82"/>
      <c r="J1931" s="82"/>
      <c r="K1931" s="82"/>
      <c r="L1931" s="82"/>
      <c r="M1931" s="82"/>
      <c r="N1931" s="82"/>
      <c r="O1931" s="82"/>
      <c r="P1931" s="840"/>
      <c r="Q1931" s="12" t="s">
        <v>2671</v>
      </c>
      <c r="R1931" s="221" t="s">
        <v>68</v>
      </c>
      <c r="S1931" s="15"/>
      <c r="T1931" s="15"/>
      <c r="U1931" s="15">
        <v>1</v>
      </c>
      <c r="V1931" s="15"/>
      <c r="AB1931" s="137">
        <f t="shared" si="370"/>
        <v>1</v>
      </c>
      <c r="AC1931" s="137">
        <f t="shared" si="371"/>
        <v>0</v>
      </c>
      <c r="AD1931" s="137">
        <f t="shared" si="372"/>
        <v>0</v>
      </c>
      <c r="AE1931" s="137">
        <f t="shared" si="373"/>
        <v>0</v>
      </c>
      <c r="AF1931" s="137">
        <f t="shared" si="374"/>
        <v>0</v>
      </c>
      <c r="AG1931" s="137">
        <f t="shared" si="375"/>
        <v>0</v>
      </c>
      <c r="AH1931" s="137">
        <f t="shared" si="376"/>
        <v>0</v>
      </c>
      <c r="AI1931" s="137">
        <f t="shared" si="377"/>
        <v>0</v>
      </c>
      <c r="AJ1931" s="137">
        <f t="shared" si="378"/>
        <v>0</v>
      </c>
      <c r="AK1931" s="137">
        <f t="shared" si="379"/>
        <v>0</v>
      </c>
      <c r="AM1931" s="133">
        <f t="shared" si="380"/>
        <v>0</v>
      </c>
      <c r="AO1931" s="133">
        <f t="shared" si="381"/>
        <v>0</v>
      </c>
    </row>
    <row r="1932" spans="1:41" s="193" customFormat="1" ht="12.75">
      <c r="A1932" s="594">
        <v>1924</v>
      </c>
      <c r="B1932" s="213" t="s">
        <v>4783</v>
      </c>
      <c r="C1932" s="247" t="s">
        <v>4784</v>
      </c>
      <c r="D1932" s="247"/>
      <c r="E1932" s="7"/>
      <c r="F1932" s="7"/>
      <c r="G1932" s="7" t="s">
        <v>37</v>
      </c>
      <c r="H1932" s="82"/>
      <c r="I1932" s="82"/>
      <c r="J1932" s="82"/>
      <c r="K1932" s="82"/>
      <c r="L1932" s="82"/>
      <c r="M1932" s="82"/>
      <c r="N1932" s="82"/>
      <c r="O1932" s="82"/>
      <c r="P1932" s="840"/>
      <c r="Q1932" s="12" t="s">
        <v>2671</v>
      </c>
      <c r="R1932" s="221" t="s">
        <v>68</v>
      </c>
      <c r="S1932" s="15"/>
      <c r="T1932" s="15"/>
      <c r="U1932" s="15">
        <v>1</v>
      </c>
      <c r="V1932" s="15"/>
      <c r="AB1932" s="137">
        <f t="shared" si="370"/>
        <v>1</v>
      </c>
      <c r="AC1932" s="137">
        <f t="shared" si="371"/>
        <v>0</v>
      </c>
      <c r="AD1932" s="137">
        <f t="shared" si="372"/>
        <v>0</v>
      </c>
      <c r="AE1932" s="137">
        <f t="shared" si="373"/>
        <v>0</v>
      </c>
      <c r="AF1932" s="137">
        <f t="shared" si="374"/>
        <v>0</v>
      </c>
      <c r="AG1932" s="137">
        <f t="shared" si="375"/>
        <v>0</v>
      </c>
      <c r="AH1932" s="137">
        <f t="shared" si="376"/>
        <v>0</v>
      </c>
      <c r="AI1932" s="137">
        <f t="shared" si="377"/>
        <v>0</v>
      </c>
      <c r="AJ1932" s="137">
        <f t="shared" si="378"/>
        <v>0</v>
      </c>
      <c r="AK1932" s="137">
        <f t="shared" si="379"/>
        <v>0</v>
      </c>
      <c r="AM1932" s="133">
        <f t="shared" si="380"/>
        <v>0</v>
      </c>
      <c r="AO1932" s="133">
        <f t="shared" si="381"/>
        <v>0</v>
      </c>
    </row>
    <row r="1933" spans="1:41" s="193" customFormat="1" ht="76.5">
      <c r="A1933" s="594">
        <v>1925</v>
      </c>
      <c r="B1933" s="213" t="s">
        <v>4785</v>
      </c>
      <c r="C1933" s="247" t="s">
        <v>7750</v>
      </c>
      <c r="D1933" s="247"/>
      <c r="E1933" s="7"/>
      <c r="F1933" s="7"/>
      <c r="G1933" s="82"/>
      <c r="H1933" s="82"/>
      <c r="I1933" s="82"/>
      <c r="J1933" s="82"/>
      <c r="K1933" s="82"/>
      <c r="L1933" s="82" t="s">
        <v>37</v>
      </c>
      <c r="M1933" s="82"/>
      <c r="N1933" s="82"/>
      <c r="O1933" s="82"/>
      <c r="P1933" s="840"/>
      <c r="Q1933" s="12" t="s">
        <v>2671</v>
      </c>
      <c r="R1933" s="221" t="s">
        <v>68</v>
      </c>
      <c r="S1933" s="15"/>
      <c r="T1933" s="15"/>
      <c r="U1933" s="15">
        <v>1</v>
      </c>
      <c r="V1933" s="15"/>
      <c r="AB1933" s="137">
        <f t="shared" si="370"/>
        <v>0</v>
      </c>
      <c r="AC1933" s="137">
        <f t="shared" si="371"/>
        <v>0</v>
      </c>
      <c r="AD1933" s="137">
        <f t="shared" si="372"/>
        <v>0</v>
      </c>
      <c r="AE1933" s="137">
        <f t="shared" si="373"/>
        <v>0</v>
      </c>
      <c r="AF1933" s="137">
        <f t="shared" si="374"/>
        <v>0</v>
      </c>
      <c r="AG1933" s="137">
        <f t="shared" si="375"/>
        <v>1</v>
      </c>
      <c r="AH1933" s="137">
        <f t="shared" si="376"/>
        <v>0</v>
      </c>
      <c r="AI1933" s="137">
        <f t="shared" si="377"/>
        <v>0</v>
      </c>
      <c r="AJ1933" s="137">
        <f t="shared" si="378"/>
        <v>0</v>
      </c>
      <c r="AK1933" s="137">
        <f t="shared" si="379"/>
        <v>0</v>
      </c>
      <c r="AM1933" s="133">
        <f t="shared" si="380"/>
        <v>0</v>
      </c>
      <c r="AO1933" s="133">
        <f t="shared" si="381"/>
        <v>0</v>
      </c>
    </row>
    <row r="1934" spans="1:41" s="193" customFormat="1" ht="12.75">
      <c r="A1934" s="594">
        <v>1926</v>
      </c>
      <c r="B1934" s="213" t="s">
        <v>4786</v>
      </c>
      <c r="C1934" s="247" t="s">
        <v>4787</v>
      </c>
      <c r="D1934" s="247"/>
      <c r="E1934" s="7"/>
      <c r="F1934" s="7"/>
      <c r="G1934" s="82" t="s">
        <v>37</v>
      </c>
      <c r="H1934" s="82"/>
      <c r="I1934" s="82"/>
      <c r="J1934" s="82"/>
      <c r="K1934" s="82"/>
      <c r="L1934" s="82"/>
      <c r="M1934" s="82"/>
      <c r="N1934" s="82"/>
      <c r="O1934" s="82"/>
      <c r="P1934" s="840"/>
      <c r="Q1934" s="12" t="s">
        <v>2671</v>
      </c>
      <c r="R1934" s="221" t="s">
        <v>68</v>
      </c>
      <c r="S1934" s="15"/>
      <c r="T1934" s="15"/>
      <c r="U1934" s="15">
        <v>1</v>
      </c>
      <c r="V1934" s="15"/>
      <c r="AB1934" s="137">
        <f t="shared" si="370"/>
        <v>1</v>
      </c>
      <c r="AC1934" s="137">
        <f t="shared" si="371"/>
        <v>0</v>
      </c>
      <c r="AD1934" s="137">
        <f t="shared" si="372"/>
        <v>0</v>
      </c>
      <c r="AE1934" s="137">
        <f t="shared" si="373"/>
        <v>0</v>
      </c>
      <c r="AF1934" s="137">
        <f t="shared" si="374"/>
        <v>0</v>
      </c>
      <c r="AG1934" s="137">
        <f t="shared" si="375"/>
        <v>0</v>
      </c>
      <c r="AH1934" s="137">
        <f t="shared" si="376"/>
        <v>0</v>
      </c>
      <c r="AI1934" s="137">
        <f t="shared" si="377"/>
        <v>0</v>
      </c>
      <c r="AJ1934" s="137">
        <f t="shared" si="378"/>
        <v>0</v>
      </c>
      <c r="AK1934" s="137">
        <f t="shared" si="379"/>
        <v>0</v>
      </c>
      <c r="AM1934" s="133">
        <f t="shared" si="380"/>
        <v>0</v>
      </c>
      <c r="AO1934" s="133">
        <f t="shared" si="381"/>
        <v>0</v>
      </c>
    </row>
    <row r="1935" spans="1:41" s="193" customFormat="1" ht="12.75">
      <c r="A1935" s="594">
        <v>1927</v>
      </c>
      <c r="B1935" s="213" t="s">
        <v>4788</v>
      </c>
      <c r="C1935" s="247" t="s">
        <v>4789</v>
      </c>
      <c r="D1935" s="247"/>
      <c r="E1935" s="7"/>
      <c r="F1935" s="7"/>
      <c r="G1935" s="82" t="s">
        <v>37</v>
      </c>
      <c r="H1935" s="82"/>
      <c r="I1935" s="82"/>
      <c r="J1935" s="82"/>
      <c r="K1935" s="82"/>
      <c r="L1935" s="82"/>
      <c r="M1935" s="82"/>
      <c r="N1935" s="82"/>
      <c r="O1935" s="82"/>
      <c r="P1935" s="840"/>
      <c r="Q1935" s="12" t="s">
        <v>2671</v>
      </c>
      <c r="R1935" s="221" t="s">
        <v>68</v>
      </c>
      <c r="S1935" s="15"/>
      <c r="T1935" s="15"/>
      <c r="U1935" s="15">
        <v>1</v>
      </c>
      <c r="V1935" s="15"/>
      <c r="AB1935" s="137">
        <f t="shared" si="370"/>
        <v>1</v>
      </c>
      <c r="AC1935" s="137">
        <f t="shared" si="371"/>
        <v>0</v>
      </c>
      <c r="AD1935" s="137">
        <f t="shared" si="372"/>
        <v>0</v>
      </c>
      <c r="AE1935" s="137">
        <f t="shared" si="373"/>
        <v>0</v>
      </c>
      <c r="AF1935" s="137">
        <f t="shared" si="374"/>
        <v>0</v>
      </c>
      <c r="AG1935" s="137">
        <f t="shared" si="375"/>
        <v>0</v>
      </c>
      <c r="AH1935" s="137">
        <f t="shared" si="376"/>
        <v>0</v>
      </c>
      <c r="AI1935" s="137">
        <f t="shared" si="377"/>
        <v>0</v>
      </c>
      <c r="AJ1935" s="137">
        <f t="shared" si="378"/>
        <v>0</v>
      </c>
      <c r="AK1935" s="137">
        <f t="shared" si="379"/>
        <v>0</v>
      </c>
      <c r="AM1935" s="133">
        <f t="shared" si="380"/>
        <v>0</v>
      </c>
      <c r="AO1935" s="133">
        <f t="shared" si="381"/>
        <v>0</v>
      </c>
    </row>
    <row r="1936" spans="1:41" s="193" customFormat="1" ht="25.5">
      <c r="A1936" s="594">
        <v>1928</v>
      </c>
      <c r="B1936" s="213" t="s">
        <v>4790</v>
      </c>
      <c r="C1936" s="247" t="s">
        <v>4791</v>
      </c>
      <c r="D1936" s="247"/>
      <c r="E1936" s="7"/>
      <c r="F1936" s="7"/>
      <c r="G1936" s="82" t="s">
        <v>37</v>
      </c>
      <c r="H1936" s="82"/>
      <c r="I1936" s="82"/>
      <c r="J1936" s="82"/>
      <c r="K1936" s="82"/>
      <c r="L1936" s="82"/>
      <c r="M1936" s="82"/>
      <c r="N1936" s="82"/>
      <c r="O1936" s="82"/>
      <c r="P1936" s="840"/>
      <c r="Q1936" s="12" t="s">
        <v>2671</v>
      </c>
      <c r="R1936" s="221" t="s">
        <v>68</v>
      </c>
      <c r="S1936" s="15"/>
      <c r="T1936" s="15"/>
      <c r="U1936" s="15">
        <v>1</v>
      </c>
      <c r="V1936" s="15"/>
      <c r="AB1936" s="137">
        <f t="shared" si="370"/>
        <v>1</v>
      </c>
      <c r="AC1936" s="137">
        <f t="shared" si="371"/>
        <v>0</v>
      </c>
      <c r="AD1936" s="137">
        <f t="shared" si="372"/>
        <v>0</v>
      </c>
      <c r="AE1936" s="137">
        <f t="shared" si="373"/>
        <v>0</v>
      </c>
      <c r="AF1936" s="137">
        <f t="shared" si="374"/>
        <v>0</v>
      </c>
      <c r="AG1936" s="137">
        <f t="shared" si="375"/>
        <v>0</v>
      </c>
      <c r="AH1936" s="137">
        <f t="shared" si="376"/>
        <v>0</v>
      </c>
      <c r="AI1936" s="137">
        <f t="shared" si="377"/>
        <v>0</v>
      </c>
      <c r="AJ1936" s="137">
        <f t="shared" si="378"/>
        <v>0</v>
      </c>
      <c r="AK1936" s="137">
        <f t="shared" si="379"/>
        <v>0</v>
      </c>
      <c r="AM1936" s="133">
        <f t="shared" si="380"/>
        <v>0</v>
      </c>
      <c r="AO1936" s="133">
        <f t="shared" si="381"/>
        <v>0</v>
      </c>
    </row>
    <row r="1937" spans="1:41" s="193" customFormat="1" ht="12.75">
      <c r="A1937" s="594">
        <v>1929</v>
      </c>
      <c r="B1937" s="213" t="s">
        <v>4792</v>
      </c>
      <c r="C1937" s="247" t="s">
        <v>4793</v>
      </c>
      <c r="D1937" s="247"/>
      <c r="E1937" s="7"/>
      <c r="F1937" s="7"/>
      <c r="G1937" s="82" t="s">
        <v>37</v>
      </c>
      <c r="H1937" s="82"/>
      <c r="I1937" s="82"/>
      <c r="J1937" s="82"/>
      <c r="K1937" s="82"/>
      <c r="L1937" s="82"/>
      <c r="M1937" s="82"/>
      <c r="N1937" s="82"/>
      <c r="O1937" s="82"/>
      <c r="P1937" s="840"/>
      <c r="Q1937" s="12" t="s">
        <v>2671</v>
      </c>
      <c r="R1937" s="221" t="s">
        <v>68</v>
      </c>
      <c r="S1937" s="15"/>
      <c r="T1937" s="15"/>
      <c r="U1937" s="15">
        <v>1</v>
      </c>
      <c r="V1937" s="15"/>
      <c r="AB1937" s="137">
        <f t="shared" si="370"/>
        <v>1</v>
      </c>
      <c r="AC1937" s="137">
        <f t="shared" si="371"/>
        <v>0</v>
      </c>
      <c r="AD1937" s="137">
        <f t="shared" si="372"/>
        <v>0</v>
      </c>
      <c r="AE1937" s="137">
        <f t="shared" si="373"/>
        <v>0</v>
      </c>
      <c r="AF1937" s="137">
        <f t="shared" si="374"/>
        <v>0</v>
      </c>
      <c r="AG1937" s="137">
        <f t="shared" si="375"/>
        <v>0</v>
      </c>
      <c r="AH1937" s="137">
        <f t="shared" si="376"/>
        <v>0</v>
      </c>
      <c r="AI1937" s="137">
        <f t="shared" si="377"/>
        <v>0</v>
      </c>
      <c r="AJ1937" s="137">
        <f t="shared" si="378"/>
        <v>0</v>
      </c>
      <c r="AK1937" s="137">
        <f t="shared" si="379"/>
        <v>0</v>
      </c>
      <c r="AM1937" s="133">
        <f t="shared" si="380"/>
        <v>0</v>
      </c>
      <c r="AO1937" s="133">
        <f t="shared" si="381"/>
        <v>0</v>
      </c>
    </row>
    <row r="1938" spans="1:41" s="193" customFormat="1" ht="25.5">
      <c r="A1938" s="594">
        <v>1930</v>
      </c>
      <c r="B1938" s="213" t="s">
        <v>4794</v>
      </c>
      <c r="C1938" s="247" t="s">
        <v>4795</v>
      </c>
      <c r="D1938" s="247"/>
      <c r="E1938" s="7"/>
      <c r="F1938" s="7"/>
      <c r="G1938" s="82" t="s">
        <v>37</v>
      </c>
      <c r="H1938" s="82"/>
      <c r="I1938" s="82"/>
      <c r="J1938" s="82"/>
      <c r="K1938" s="82"/>
      <c r="L1938" s="82"/>
      <c r="M1938" s="82"/>
      <c r="N1938" s="82"/>
      <c r="O1938" s="82"/>
      <c r="P1938" s="840"/>
      <c r="Q1938" s="12" t="s">
        <v>2671</v>
      </c>
      <c r="R1938" s="221" t="s">
        <v>68</v>
      </c>
      <c r="S1938" s="15"/>
      <c r="T1938" s="15"/>
      <c r="U1938" s="15">
        <v>1</v>
      </c>
      <c r="V1938" s="15"/>
      <c r="AB1938" s="137">
        <f t="shared" si="370"/>
        <v>1</v>
      </c>
      <c r="AC1938" s="137">
        <f t="shared" si="371"/>
        <v>0</v>
      </c>
      <c r="AD1938" s="137">
        <f t="shared" si="372"/>
        <v>0</v>
      </c>
      <c r="AE1938" s="137">
        <f t="shared" si="373"/>
        <v>0</v>
      </c>
      <c r="AF1938" s="137">
        <f t="shared" si="374"/>
        <v>0</v>
      </c>
      <c r="AG1938" s="137">
        <f t="shared" si="375"/>
        <v>0</v>
      </c>
      <c r="AH1938" s="137">
        <f t="shared" si="376"/>
        <v>0</v>
      </c>
      <c r="AI1938" s="137">
        <f t="shared" si="377"/>
        <v>0</v>
      </c>
      <c r="AJ1938" s="137">
        <f t="shared" si="378"/>
        <v>0</v>
      </c>
      <c r="AK1938" s="137">
        <f t="shared" si="379"/>
        <v>0</v>
      </c>
      <c r="AM1938" s="133">
        <f t="shared" si="380"/>
        <v>0</v>
      </c>
      <c r="AO1938" s="133">
        <f t="shared" si="381"/>
        <v>0</v>
      </c>
    </row>
    <row r="1939" spans="1:41" s="193" customFormat="1" ht="25.5">
      <c r="A1939" s="594">
        <v>1931</v>
      </c>
      <c r="B1939" s="213" t="s">
        <v>4796</v>
      </c>
      <c r="C1939" s="247" t="s">
        <v>4797</v>
      </c>
      <c r="D1939" s="247"/>
      <c r="E1939" s="7"/>
      <c r="F1939" s="7"/>
      <c r="G1939" s="82" t="s">
        <v>37</v>
      </c>
      <c r="H1939" s="82"/>
      <c r="I1939" s="82"/>
      <c r="J1939" s="82"/>
      <c r="K1939" s="82"/>
      <c r="L1939" s="82"/>
      <c r="M1939" s="82"/>
      <c r="N1939" s="82"/>
      <c r="O1939" s="82"/>
      <c r="P1939" s="840"/>
      <c r="Q1939" s="12" t="s">
        <v>2671</v>
      </c>
      <c r="R1939" s="221" t="s">
        <v>68</v>
      </c>
      <c r="S1939" s="15"/>
      <c r="T1939" s="15"/>
      <c r="U1939" s="15">
        <v>1</v>
      </c>
      <c r="V1939" s="15"/>
      <c r="AB1939" s="137">
        <f t="shared" si="370"/>
        <v>1</v>
      </c>
      <c r="AC1939" s="137">
        <f t="shared" si="371"/>
        <v>0</v>
      </c>
      <c r="AD1939" s="137">
        <f t="shared" si="372"/>
        <v>0</v>
      </c>
      <c r="AE1939" s="137">
        <f t="shared" si="373"/>
        <v>0</v>
      </c>
      <c r="AF1939" s="137">
        <f t="shared" si="374"/>
        <v>0</v>
      </c>
      <c r="AG1939" s="137">
        <f t="shared" si="375"/>
        <v>0</v>
      </c>
      <c r="AH1939" s="137">
        <f t="shared" si="376"/>
        <v>0</v>
      </c>
      <c r="AI1939" s="137">
        <f t="shared" si="377"/>
        <v>0</v>
      </c>
      <c r="AJ1939" s="137">
        <f t="shared" si="378"/>
        <v>0</v>
      </c>
      <c r="AK1939" s="137">
        <f t="shared" si="379"/>
        <v>0</v>
      </c>
      <c r="AM1939" s="133">
        <f t="shared" si="380"/>
        <v>0</v>
      </c>
      <c r="AO1939" s="133">
        <f t="shared" si="381"/>
        <v>0</v>
      </c>
    </row>
    <row r="1940" spans="1:41" s="193" customFormat="1" ht="25.5">
      <c r="A1940" s="594">
        <v>1932</v>
      </c>
      <c r="B1940" s="213" t="s">
        <v>4798</v>
      </c>
      <c r="C1940" s="247" t="s">
        <v>4799</v>
      </c>
      <c r="D1940" s="247"/>
      <c r="E1940" s="7"/>
      <c r="F1940" s="7"/>
      <c r="G1940" s="82"/>
      <c r="H1940" s="82"/>
      <c r="I1940" s="82"/>
      <c r="J1940" s="82"/>
      <c r="K1940" s="82"/>
      <c r="L1940" s="82" t="s">
        <v>37</v>
      </c>
      <c r="M1940" s="82"/>
      <c r="N1940" s="82"/>
      <c r="O1940" s="82"/>
      <c r="P1940" s="840"/>
      <c r="Q1940" s="12" t="s">
        <v>2671</v>
      </c>
      <c r="R1940" s="221" t="s">
        <v>68</v>
      </c>
      <c r="S1940" s="15"/>
      <c r="T1940" s="15"/>
      <c r="U1940" s="15">
        <v>1</v>
      </c>
      <c r="V1940" s="15"/>
      <c r="AB1940" s="137">
        <f t="shared" si="370"/>
        <v>0</v>
      </c>
      <c r="AC1940" s="137">
        <f t="shared" si="371"/>
        <v>0</v>
      </c>
      <c r="AD1940" s="137">
        <f t="shared" si="372"/>
        <v>0</v>
      </c>
      <c r="AE1940" s="137">
        <f t="shared" si="373"/>
        <v>0</v>
      </c>
      <c r="AF1940" s="137">
        <f t="shared" si="374"/>
        <v>0</v>
      </c>
      <c r="AG1940" s="137">
        <f t="shared" si="375"/>
        <v>1</v>
      </c>
      <c r="AH1940" s="137">
        <f t="shared" si="376"/>
        <v>0</v>
      </c>
      <c r="AI1940" s="137">
        <f t="shared" si="377"/>
        <v>0</v>
      </c>
      <c r="AJ1940" s="137">
        <f t="shared" si="378"/>
        <v>0</v>
      </c>
      <c r="AK1940" s="137">
        <f t="shared" si="379"/>
        <v>0</v>
      </c>
      <c r="AM1940" s="133">
        <f t="shared" si="380"/>
        <v>0</v>
      </c>
      <c r="AO1940" s="133">
        <f t="shared" si="381"/>
        <v>0</v>
      </c>
    </row>
    <row r="1941" spans="1:41" s="193" customFormat="1" ht="25.5">
      <c r="A1941" s="594">
        <v>1933</v>
      </c>
      <c r="B1941" s="213" t="s">
        <v>4800</v>
      </c>
      <c r="C1941" s="247" t="s">
        <v>4801</v>
      </c>
      <c r="D1941" s="247"/>
      <c r="E1941" s="7"/>
      <c r="F1941" s="7"/>
      <c r="G1941" s="82"/>
      <c r="H1941" s="82"/>
      <c r="I1941" s="82"/>
      <c r="J1941" s="82"/>
      <c r="K1941" s="82"/>
      <c r="L1941" s="82"/>
      <c r="M1941" s="82"/>
      <c r="N1941" s="82" t="s">
        <v>37</v>
      </c>
      <c r="O1941" s="82"/>
      <c r="P1941" s="840"/>
      <c r="Q1941" s="12" t="s">
        <v>2671</v>
      </c>
      <c r="R1941" s="221" t="s">
        <v>68</v>
      </c>
      <c r="S1941" s="15"/>
      <c r="T1941" s="15"/>
      <c r="U1941" s="15">
        <v>1</v>
      </c>
      <c r="V1941" s="15"/>
      <c r="AB1941" s="137">
        <f t="shared" si="370"/>
        <v>0</v>
      </c>
      <c r="AC1941" s="137">
        <f t="shared" si="371"/>
        <v>0</v>
      </c>
      <c r="AD1941" s="137">
        <f t="shared" si="372"/>
        <v>0</v>
      </c>
      <c r="AE1941" s="137">
        <f t="shared" si="373"/>
        <v>0</v>
      </c>
      <c r="AF1941" s="137">
        <f t="shared" si="374"/>
        <v>0</v>
      </c>
      <c r="AG1941" s="137">
        <f t="shared" si="375"/>
        <v>0</v>
      </c>
      <c r="AH1941" s="137">
        <f t="shared" si="376"/>
        <v>0</v>
      </c>
      <c r="AI1941" s="137">
        <f t="shared" si="377"/>
        <v>1</v>
      </c>
      <c r="AJ1941" s="137">
        <f t="shared" si="378"/>
        <v>0</v>
      </c>
      <c r="AK1941" s="137">
        <f t="shared" si="379"/>
        <v>0</v>
      </c>
      <c r="AM1941" s="133">
        <f t="shared" si="380"/>
        <v>0</v>
      </c>
      <c r="AO1941" s="133">
        <f t="shared" si="381"/>
        <v>0</v>
      </c>
    </row>
    <row r="1942" spans="1:41" s="193" customFormat="1" ht="25.5">
      <c r="A1942" s="594">
        <v>1934</v>
      </c>
      <c r="B1942" s="213" t="s">
        <v>4802</v>
      </c>
      <c r="C1942" s="247" t="s">
        <v>4803</v>
      </c>
      <c r="D1942" s="247"/>
      <c r="E1942" s="7"/>
      <c r="F1942" s="7"/>
      <c r="G1942" s="7"/>
      <c r="H1942" s="7"/>
      <c r="I1942" s="7"/>
      <c r="J1942" s="7"/>
      <c r="K1942" s="7"/>
      <c r="L1942" s="7"/>
      <c r="M1942" s="7" t="s">
        <v>37</v>
      </c>
      <c r="N1942" s="194"/>
      <c r="O1942" s="7" t="s">
        <v>37</v>
      </c>
      <c r="P1942" s="840"/>
      <c r="Q1942" s="12" t="s">
        <v>2671</v>
      </c>
      <c r="R1942" s="221" t="s">
        <v>68</v>
      </c>
      <c r="S1942" s="15"/>
      <c r="T1942" s="15"/>
      <c r="U1942" s="15">
        <v>1</v>
      </c>
      <c r="V1942" s="15"/>
      <c r="AB1942" s="137">
        <f t="shared" si="370"/>
        <v>0</v>
      </c>
      <c r="AC1942" s="137">
        <f t="shared" si="371"/>
        <v>0</v>
      </c>
      <c r="AD1942" s="137">
        <f t="shared" si="372"/>
        <v>0</v>
      </c>
      <c r="AE1942" s="137">
        <f t="shared" si="373"/>
        <v>0</v>
      </c>
      <c r="AF1942" s="137">
        <f t="shared" si="374"/>
        <v>0</v>
      </c>
      <c r="AG1942" s="137">
        <f t="shared" si="375"/>
        <v>0</v>
      </c>
      <c r="AH1942" s="137">
        <f t="shared" si="376"/>
        <v>1</v>
      </c>
      <c r="AI1942" s="137">
        <f t="shared" si="377"/>
        <v>0</v>
      </c>
      <c r="AJ1942" s="137">
        <f t="shared" si="378"/>
        <v>1</v>
      </c>
      <c r="AK1942" s="137">
        <f t="shared" si="379"/>
        <v>0</v>
      </c>
      <c r="AM1942" s="133">
        <f t="shared" si="380"/>
        <v>0</v>
      </c>
      <c r="AO1942" s="133">
        <f t="shared" si="381"/>
        <v>0</v>
      </c>
    </row>
    <row r="1943" spans="1:41" s="193" customFormat="1" ht="25.5">
      <c r="A1943" s="594">
        <v>1935</v>
      </c>
      <c r="B1943" s="213" t="s">
        <v>4804</v>
      </c>
      <c r="C1943" s="247" t="s">
        <v>4805</v>
      </c>
      <c r="D1943" s="247"/>
      <c r="E1943" s="7"/>
      <c r="F1943" s="7"/>
      <c r="G1943" s="7"/>
      <c r="H1943" s="7"/>
      <c r="I1943" s="7"/>
      <c r="J1943" s="7"/>
      <c r="K1943" s="7"/>
      <c r="L1943" s="7"/>
      <c r="M1943" s="7"/>
      <c r="N1943" s="7"/>
      <c r="O1943" s="7" t="s">
        <v>37</v>
      </c>
      <c r="P1943" s="840"/>
      <c r="Q1943" s="12" t="s">
        <v>2671</v>
      </c>
      <c r="R1943" s="221" t="s">
        <v>68</v>
      </c>
      <c r="S1943" s="15"/>
      <c r="T1943" s="15"/>
      <c r="U1943" s="15">
        <v>1</v>
      </c>
      <c r="V1943" s="15"/>
      <c r="AB1943" s="137">
        <f t="shared" si="370"/>
        <v>0</v>
      </c>
      <c r="AC1943" s="137">
        <f t="shared" si="371"/>
        <v>0</v>
      </c>
      <c r="AD1943" s="137">
        <f t="shared" si="372"/>
        <v>0</v>
      </c>
      <c r="AE1943" s="137">
        <f t="shared" si="373"/>
        <v>0</v>
      </c>
      <c r="AF1943" s="137">
        <f t="shared" si="374"/>
        <v>0</v>
      </c>
      <c r="AG1943" s="137">
        <f t="shared" si="375"/>
        <v>0</v>
      </c>
      <c r="AH1943" s="137">
        <f t="shared" si="376"/>
        <v>0</v>
      </c>
      <c r="AI1943" s="137">
        <f t="shared" si="377"/>
        <v>0</v>
      </c>
      <c r="AJ1943" s="137">
        <f t="shared" si="378"/>
        <v>1</v>
      </c>
      <c r="AK1943" s="137">
        <f t="shared" si="379"/>
        <v>0</v>
      </c>
      <c r="AM1943" s="133">
        <f t="shared" si="380"/>
        <v>0</v>
      </c>
      <c r="AO1943" s="133">
        <f t="shared" si="381"/>
        <v>0</v>
      </c>
    </row>
    <row r="1944" spans="1:41" s="193" customFormat="1" ht="25.5">
      <c r="A1944" s="594">
        <v>1936</v>
      </c>
      <c r="B1944" s="213" t="s">
        <v>4806</v>
      </c>
      <c r="C1944" s="247"/>
      <c r="D1944" s="247" t="s">
        <v>66</v>
      </c>
      <c r="E1944" s="7"/>
      <c r="F1944" s="7" t="s">
        <v>4807</v>
      </c>
      <c r="G1944" s="82"/>
      <c r="H1944" s="82"/>
      <c r="I1944" s="82"/>
      <c r="J1944" s="82" t="s">
        <v>37</v>
      </c>
      <c r="K1944" s="82" t="s">
        <v>37</v>
      </c>
      <c r="L1944" s="82"/>
      <c r="M1944" s="82" t="s">
        <v>37</v>
      </c>
      <c r="N1944" s="82"/>
      <c r="O1944" s="82" t="s">
        <v>37</v>
      </c>
      <c r="P1944" s="840" t="s">
        <v>4808</v>
      </c>
      <c r="Q1944" s="12" t="s">
        <v>2671</v>
      </c>
      <c r="R1944" s="221" t="s">
        <v>67</v>
      </c>
      <c r="S1944" s="15"/>
      <c r="T1944" s="15"/>
      <c r="U1944" s="15">
        <v>1</v>
      </c>
      <c r="V1944" s="15"/>
      <c r="AB1944" s="137">
        <f t="shared" si="370"/>
        <v>0</v>
      </c>
      <c r="AC1944" s="137">
        <f t="shared" si="371"/>
        <v>0</v>
      </c>
      <c r="AD1944" s="137">
        <f t="shared" si="372"/>
        <v>0</v>
      </c>
      <c r="AE1944" s="137">
        <f t="shared" si="373"/>
        <v>1</v>
      </c>
      <c r="AF1944" s="137">
        <f t="shared" si="374"/>
        <v>1</v>
      </c>
      <c r="AG1944" s="137">
        <f t="shared" si="375"/>
        <v>0</v>
      </c>
      <c r="AH1944" s="137">
        <f t="shared" si="376"/>
        <v>1</v>
      </c>
      <c r="AI1944" s="137">
        <f t="shared" si="377"/>
        <v>0</v>
      </c>
      <c r="AJ1944" s="137">
        <f t="shared" si="378"/>
        <v>1</v>
      </c>
      <c r="AK1944" s="137">
        <f t="shared" si="379"/>
        <v>1</v>
      </c>
      <c r="AM1944" s="133">
        <f t="shared" si="380"/>
        <v>0</v>
      </c>
      <c r="AO1944" s="133">
        <f t="shared" si="381"/>
        <v>1</v>
      </c>
    </row>
    <row r="1945" spans="1:41" s="193" customFormat="1" ht="25.5">
      <c r="A1945" s="594">
        <v>1937</v>
      </c>
      <c r="B1945" s="213" t="s">
        <v>4809</v>
      </c>
      <c r="C1945" s="247"/>
      <c r="D1945" s="247" t="s">
        <v>1461</v>
      </c>
      <c r="E1945" s="7">
        <v>2016</v>
      </c>
      <c r="F1945" s="7" t="s">
        <v>4810</v>
      </c>
      <c r="G1945" s="82" t="s">
        <v>37</v>
      </c>
      <c r="H1945" s="82"/>
      <c r="I1945" s="82"/>
      <c r="J1945" s="82" t="s">
        <v>37</v>
      </c>
      <c r="K1945" s="82"/>
      <c r="L1945" s="82"/>
      <c r="M1945" s="82"/>
      <c r="N1945" s="82"/>
      <c r="O1945" s="82" t="s">
        <v>37</v>
      </c>
      <c r="P1945" s="840"/>
      <c r="Q1945" s="12" t="s">
        <v>2671</v>
      </c>
      <c r="R1945" s="221" t="s">
        <v>67</v>
      </c>
      <c r="S1945" s="15"/>
      <c r="T1945" s="15">
        <v>1</v>
      </c>
      <c r="U1945" s="15"/>
      <c r="V1945" s="15"/>
      <c r="AB1945" s="137">
        <f t="shared" si="370"/>
        <v>1</v>
      </c>
      <c r="AC1945" s="137">
        <f t="shared" si="371"/>
        <v>0</v>
      </c>
      <c r="AD1945" s="137">
        <f t="shared" si="372"/>
        <v>0</v>
      </c>
      <c r="AE1945" s="137">
        <f t="shared" si="373"/>
        <v>1</v>
      </c>
      <c r="AF1945" s="137">
        <f t="shared" si="374"/>
        <v>0</v>
      </c>
      <c r="AG1945" s="137">
        <f t="shared" si="375"/>
        <v>0</v>
      </c>
      <c r="AH1945" s="137">
        <f t="shared" si="376"/>
        <v>0</v>
      </c>
      <c r="AI1945" s="137">
        <f t="shared" si="377"/>
        <v>0</v>
      </c>
      <c r="AJ1945" s="137">
        <f t="shared" si="378"/>
        <v>1</v>
      </c>
      <c r="AK1945" s="137">
        <f t="shared" si="379"/>
        <v>0</v>
      </c>
      <c r="AM1945" s="133">
        <f t="shared" si="380"/>
        <v>0</v>
      </c>
      <c r="AO1945" s="133">
        <f t="shared" si="381"/>
        <v>0</v>
      </c>
    </row>
    <row r="1946" spans="1:41" s="193" customFormat="1" ht="25.5">
      <c r="A1946" s="594">
        <v>1938</v>
      </c>
      <c r="B1946" s="213" t="s">
        <v>4811</v>
      </c>
      <c r="C1946" s="247"/>
      <c r="D1946" s="247" t="s">
        <v>66</v>
      </c>
      <c r="E1946" s="7">
        <v>2015</v>
      </c>
      <c r="F1946" s="7" t="s">
        <v>4810</v>
      </c>
      <c r="G1946" s="82" t="s">
        <v>37</v>
      </c>
      <c r="H1946" s="82"/>
      <c r="I1946" s="82"/>
      <c r="J1946" s="82" t="s">
        <v>37</v>
      </c>
      <c r="K1946" s="82"/>
      <c r="L1946" s="82"/>
      <c r="M1946" s="82"/>
      <c r="N1946" s="82"/>
      <c r="O1946" s="82" t="s">
        <v>37</v>
      </c>
      <c r="P1946" s="840"/>
      <c r="Q1946" s="12" t="s">
        <v>2671</v>
      </c>
      <c r="R1946" s="221" t="s">
        <v>67</v>
      </c>
      <c r="S1946" s="15"/>
      <c r="T1946" s="15">
        <v>1</v>
      </c>
      <c r="U1946" s="15"/>
      <c r="V1946" s="15"/>
      <c r="AB1946" s="137">
        <f t="shared" si="370"/>
        <v>1</v>
      </c>
      <c r="AC1946" s="137">
        <f t="shared" si="371"/>
        <v>0</v>
      </c>
      <c r="AD1946" s="137">
        <f t="shared" si="372"/>
        <v>0</v>
      </c>
      <c r="AE1946" s="137">
        <f t="shared" si="373"/>
        <v>1</v>
      </c>
      <c r="AF1946" s="137">
        <f t="shared" si="374"/>
        <v>0</v>
      </c>
      <c r="AG1946" s="137">
        <f t="shared" si="375"/>
        <v>0</v>
      </c>
      <c r="AH1946" s="137">
        <f t="shared" si="376"/>
        <v>0</v>
      </c>
      <c r="AI1946" s="137">
        <f t="shared" si="377"/>
        <v>0</v>
      </c>
      <c r="AJ1946" s="137">
        <f t="shared" si="378"/>
        <v>1</v>
      </c>
      <c r="AK1946" s="137">
        <f t="shared" si="379"/>
        <v>0</v>
      </c>
      <c r="AM1946" s="133">
        <f t="shared" si="380"/>
        <v>0</v>
      </c>
      <c r="AO1946" s="133">
        <f t="shared" si="381"/>
        <v>0</v>
      </c>
    </row>
    <row r="1947" spans="1:41" s="193" customFormat="1" ht="12.75">
      <c r="A1947" s="594">
        <v>1939</v>
      </c>
      <c r="B1947" s="213" t="s">
        <v>4812</v>
      </c>
      <c r="C1947" s="247"/>
      <c r="D1947" s="247" t="s">
        <v>66</v>
      </c>
      <c r="E1947" s="7">
        <v>2016</v>
      </c>
      <c r="F1947" s="7" t="s">
        <v>4810</v>
      </c>
      <c r="G1947" s="82" t="s">
        <v>37</v>
      </c>
      <c r="H1947" s="82"/>
      <c r="I1947" s="82"/>
      <c r="J1947" s="82" t="s">
        <v>37</v>
      </c>
      <c r="K1947" s="82"/>
      <c r="L1947" s="82"/>
      <c r="M1947" s="82"/>
      <c r="N1947" s="82"/>
      <c r="O1947" s="82" t="s">
        <v>37</v>
      </c>
      <c r="P1947" s="840"/>
      <c r="Q1947" s="12" t="s">
        <v>2671</v>
      </c>
      <c r="R1947" s="221" t="s">
        <v>67</v>
      </c>
      <c r="S1947" s="15"/>
      <c r="T1947" s="15">
        <v>1</v>
      </c>
      <c r="U1947" s="15"/>
      <c r="V1947" s="15"/>
      <c r="AB1947" s="137">
        <f t="shared" si="370"/>
        <v>1</v>
      </c>
      <c r="AC1947" s="137">
        <f t="shared" si="371"/>
        <v>0</v>
      </c>
      <c r="AD1947" s="137">
        <f t="shared" si="372"/>
        <v>0</v>
      </c>
      <c r="AE1947" s="137">
        <f t="shared" si="373"/>
        <v>1</v>
      </c>
      <c r="AF1947" s="137">
        <f t="shared" si="374"/>
        <v>0</v>
      </c>
      <c r="AG1947" s="137">
        <f t="shared" si="375"/>
        <v>0</v>
      </c>
      <c r="AH1947" s="137">
        <f t="shared" si="376"/>
        <v>0</v>
      </c>
      <c r="AI1947" s="137">
        <f t="shared" si="377"/>
        <v>0</v>
      </c>
      <c r="AJ1947" s="137">
        <f t="shared" si="378"/>
        <v>1</v>
      </c>
      <c r="AK1947" s="137">
        <f t="shared" si="379"/>
        <v>0</v>
      </c>
      <c r="AM1947" s="133">
        <f t="shared" si="380"/>
        <v>0</v>
      </c>
      <c r="AO1947" s="133">
        <f t="shared" si="381"/>
        <v>0</v>
      </c>
    </row>
    <row r="1948" spans="1:41" s="193" customFormat="1" ht="25.5">
      <c r="A1948" s="594">
        <v>1940</v>
      </c>
      <c r="B1948" s="213" t="s">
        <v>4813</v>
      </c>
      <c r="C1948" s="247" t="s">
        <v>4814</v>
      </c>
      <c r="D1948" s="247" t="s">
        <v>1505</v>
      </c>
      <c r="E1948" s="7"/>
      <c r="F1948" s="7"/>
      <c r="G1948" s="82" t="s">
        <v>37</v>
      </c>
      <c r="H1948" s="82"/>
      <c r="I1948" s="82"/>
      <c r="J1948" s="82"/>
      <c r="K1948" s="82"/>
      <c r="L1948" s="82"/>
      <c r="M1948" s="82"/>
      <c r="N1948" s="82"/>
      <c r="O1948" s="82"/>
      <c r="P1948" s="840"/>
      <c r="Q1948" s="12" t="s">
        <v>2671</v>
      </c>
      <c r="R1948" s="221" t="s">
        <v>68</v>
      </c>
      <c r="S1948" s="15"/>
      <c r="T1948" s="15"/>
      <c r="U1948" s="15">
        <v>1</v>
      </c>
      <c r="V1948" s="15"/>
      <c r="AB1948" s="137">
        <f t="shared" si="370"/>
        <v>1</v>
      </c>
      <c r="AC1948" s="137">
        <f t="shared" si="371"/>
        <v>0</v>
      </c>
      <c r="AD1948" s="137">
        <f t="shared" si="372"/>
        <v>0</v>
      </c>
      <c r="AE1948" s="137">
        <f t="shared" si="373"/>
        <v>0</v>
      </c>
      <c r="AF1948" s="137">
        <f t="shared" si="374"/>
        <v>0</v>
      </c>
      <c r="AG1948" s="137">
        <f t="shared" si="375"/>
        <v>0</v>
      </c>
      <c r="AH1948" s="137">
        <f t="shared" si="376"/>
        <v>0</v>
      </c>
      <c r="AI1948" s="137">
        <f t="shared" si="377"/>
        <v>0</v>
      </c>
      <c r="AJ1948" s="137">
        <f t="shared" si="378"/>
        <v>0</v>
      </c>
      <c r="AK1948" s="137">
        <f t="shared" si="379"/>
        <v>0</v>
      </c>
      <c r="AM1948" s="133">
        <f t="shared" si="380"/>
        <v>0</v>
      </c>
      <c r="AO1948" s="133">
        <f t="shared" si="381"/>
        <v>0</v>
      </c>
    </row>
    <row r="1949" spans="1:41" s="193" customFormat="1" ht="25.5">
      <c r="A1949" s="594">
        <v>1941</v>
      </c>
      <c r="B1949" s="405" t="s">
        <v>4815</v>
      </c>
      <c r="C1949" s="247" t="s">
        <v>4816</v>
      </c>
      <c r="D1949" s="247" t="s">
        <v>1505</v>
      </c>
      <c r="E1949" s="7"/>
      <c r="F1949" s="7"/>
      <c r="G1949" s="82" t="s">
        <v>37</v>
      </c>
      <c r="H1949" s="82"/>
      <c r="I1949" s="82"/>
      <c r="J1949" s="82"/>
      <c r="K1949" s="82"/>
      <c r="L1949" s="82"/>
      <c r="M1949" s="82"/>
      <c r="N1949" s="82"/>
      <c r="O1949" s="82"/>
      <c r="P1949" s="840"/>
      <c r="Q1949" s="12" t="s">
        <v>2671</v>
      </c>
      <c r="R1949" s="221" t="s">
        <v>68</v>
      </c>
      <c r="S1949" s="15"/>
      <c r="T1949" s="15"/>
      <c r="U1949" s="15">
        <v>1</v>
      </c>
      <c r="V1949" s="15"/>
      <c r="AB1949" s="137">
        <f t="shared" si="370"/>
        <v>1</v>
      </c>
      <c r="AC1949" s="137">
        <f t="shared" si="371"/>
        <v>0</v>
      </c>
      <c r="AD1949" s="137">
        <f t="shared" si="372"/>
        <v>0</v>
      </c>
      <c r="AE1949" s="137">
        <f t="shared" si="373"/>
        <v>0</v>
      </c>
      <c r="AF1949" s="137">
        <f t="shared" si="374"/>
        <v>0</v>
      </c>
      <c r="AG1949" s="137">
        <f t="shared" si="375"/>
        <v>0</v>
      </c>
      <c r="AH1949" s="137">
        <f t="shared" si="376"/>
        <v>0</v>
      </c>
      <c r="AI1949" s="137">
        <f t="shared" si="377"/>
        <v>0</v>
      </c>
      <c r="AJ1949" s="137">
        <f t="shared" si="378"/>
        <v>0</v>
      </c>
      <c r="AK1949" s="137">
        <f t="shared" si="379"/>
        <v>0</v>
      </c>
      <c r="AM1949" s="133">
        <f t="shared" si="380"/>
        <v>0</v>
      </c>
      <c r="AO1949" s="133">
        <f t="shared" si="381"/>
        <v>0</v>
      </c>
    </row>
    <row r="1950" spans="1:41" s="193" customFormat="1" ht="25.5">
      <c r="A1950" s="594">
        <v>1942</v>
      </c>
      <c r="B1950" s="405" t="s">
        <v>4817</v>
      </c>
      <c r="C1950" s="247" t="s">
        <v>4818</v>
      </c>
      <c r="D1950" s="247" t="s">
        <v>1505</v>
      </c>
      <c r="E1950" s="7"/>
      <c r="F1950" s="7"/>
      <c r="G1950" s="82" t="s">
        <v>37</v>
      </c>
      <c r="H1950" s="82"/>
      <c r="I1950" s="82"/>
      <c r="J1950" s="82"/>
      <c r="K1950" s="82"/>
      <c r="L1950" s="82"/>
      <c r="M1950" s="82"/>
      <c r="N1950" s="82"/>
      <c r="O1950" s="82"/>
      <c r="P1950" s="840"/>
      <c r="Q1950" s="12" t="s">
        <v>2671</v>
      </c>
      <c r="R1950" s="221" t="s">
        <v>68</v>
      </c>
      <c r="S1950" s="15"/>
      <c r="T1950" s="15"/>
      <c r="U1950" s="15">
        <v>1</v>
      </c>
      <c r="V1950" s="15"/>
      <c r="AB1950" s="137">
        <f t="shared" si="370"/>
        <v>1</v>
      </c>
      <c r="AC1950" s="137">
        <f t="shared" si="371"/>
        <v>0</v>
      </c>
      <c r="AD1950" s="137">
        <f t="shared" si="372"/>
        <v>0</v>
      </c>
      <c r="AE1950" s="137">
        <f t="shared" si="373"/>
        <v>0</v>
      </c>
      <c r="AF1950" s="137">
        <f t="shared" si="374"/>
        <v>0</v>
      </c>
      <c r="AG1950" s="137">
        <f t="shared" si="375"/>
        <v>0</v>
      </c>
      <c r="AH1950" s="137">
        <f t="shared" si="376"/>
        <v>0</v>
      </c>
      <c r="AI1950" s="137">
        <f t="shared" si="377"/>
        <v>0</v>
      </c>
      <c r="AJ1950" s="137">
        <f t="shared" si="378"/>
        <v>0</v>
      </c>
      <c r="AK1950" s="137">
        <f t="shared" si="379"/>
        <v>0</v>
      </c>
      <c r="AM1950" s="133">
        <f t="shared" si="380"/>
        <v>0</v>
      </c>
      <c r="AO1950" s="133">
        <f t="shared" si="381"/>
        <v>0</v>
      </c>
    </row>
    <row r="1951" spans="1:41" s="193" customFormat="1" ht="25.5">
      <c r="A1951" s="594">
        <v>1943</v>
      </c>
      <c r="B1951" s="405" t="s">
        <v>4819</v>
      </c>
      <c r="C1951" s="247" t="s">
        <v>4820</v>
      </c>
      <c r="D1951" s="247" t="s">
        <v>609</v>
      </c>
      <c r="E1951" s="7"/>
      <c r="F1951" s="7"/>
      <c r="G1951" s="82" t="s">
        <v>37</v>
      </c>
      <c r="H1951" s="82"/>
      <c r="I1951" s="82"/>
      <c r="J1951" s="82"/>
      <c r="K1951" s="82"/>
      <c r="L1951" s="82"/>
      <c r="M1951" s="82"/>
      <c r="N1951" s="82"/>
      <c r="O1951" s="82"/>
      <c r="P1951" s="840"/>
      <c r="Q1951" s="12" t="s">
        <v>2671</v>
      </c>
      <c r="R1951" s="221" t="s">
        <v>68</v>
      </c>
      <c r="S1951" s="15"/>
      <c r="T1951" s="15"/>
      <c r="U1951" s="15">
        <v>1</v>
      </c>
      <c r="V1951" s="15"/>
      <c r="AB1951" s="137">
        <f t="shared" si="370"/>
        <v>1</v>
      </c>
      <c r="AC1951" s="137">
        <f t="shared" si="371"/>
        <v>0</v>
      </c>
      <c r="AD1951" s="137">
        <f t="shared" si="372"/>
        <v>0</v>
      </c>
      <c r="AE1951" s="137">
        <f t="shared" si="373"/>
        <v>0</v>
      </c>
      <c r="AF1951" s="137">
        <f t="shared" si="374"/>
        <v>0</v>
      </c>
      <c r="AG1951" s="137">
        <f t="shared" si="375"/>
        <v>0</v>
      </c>
      <c r="AH1951" s="137">
        <f t="shared" si="376"/>
        <v>0</v>
      </c>
      <c r="AI1951" s="137">
        <f t="shared" si="377"/>
        <v>0</v>
      </c>
      <c r="AJ1951" s="137">
        <f t="shared" si="378"/>
        <v>0</v>
      </c>
      <c r="AK1951" s="137">
        <f t="shared" si="379"/>
        <v>0</v>
      </c>
      <c r="AM1951" s="133">
        <f t="shared" si="380"/>
        <v>0</v>
      </c>
      <c r="AO1951" s="133">
        <f t="shared" si="381"/>
        <v>0</v>
      </c>
    </row>
    <row r="1952" spans="1:41" s="193" customFormat="1" ht="26.25" customHeight="1">
      <c r="A1952" s="594">
        <v>1944</v>
      </c>
      <c r="B1952" s="405" t="s">
        <v>4821</v>
      </c>
      <c r="C1952" s="247" t="s">
        <v>4822</v>
      </c>
      <c r="D1952" s="247" t="s">
        <v>1505</v>
      </c>
      <c r="E1952" s="7"/>
      <c r="F1952" s="7"/>
      <c r="G1952" s="82" t="s">
        <v>37</v>
      </c>
      <c r="H1952" s="82"/>
      <c r="I1952" s="82"/>
      <c r="J1952" s="82"/>
      <c r="K1952" s="82"/>
      <c r="L1952" s="82"/>
      <c r="M1952" s="82"/>
      <c r="N1952" s="82"/>
      <c r="O1952" s="82"/>
      <c r="P1952" s="840"/>
      <c r="Q1952" s="12" t="s">
        <v>2671</v>
      </c>
      <c r="R1952" s="221" t="s">
        <v>68</v>
      </c>
      <c r="S1952" s="15"/>
      <c r="T1952" s="15"/>
      <c r="U1952" s="15">
        <v>1</v>
      </c>
      <c r="V1952" s="15"/>
      <c r="AB1952" s="137">
        <f t="shared" si="370"/>
        <v>1</v>
      </c>
      <c r="AC1952" s="137">
        <f t="shared" si="371"/>
        <v>0</v>
      </c>
      <c r="AD1952" s="137">
        <f t="shared" si="372"/>
        <v>0</v>
      </c>
      <c r="AE1952" s="137">
        <f t="shared" si="373"/>
        <v>0</v>
      </c>
      <c r="AF1952" s="137">
        <f t="shared" si="374"/>
        <v>0</v>
      </c>
      <c r="AG1952" s="137">
        <f t="shared" si="375"/>
        <v>0</v>
      </c>
      <c r="AH1952" s="137">
        <f t="shared" si="376"/>
        <v>0</v>
      </c>
      <c r="AI1952" s="137">
        <f t="shared" si="377"/>
        <v>0</v>
      </c>
      <c r="AJ1952" s="137">
        <f t="shared" si="378"/>
        <v>0</v>
      </c>
      <c r="AK1952" s="137">
        <f t="shared" si="379"/>
        <v>0</v>
      </c>
      <c r="AM1952" s="133">
        <f t="shared" si="380"/>
        <v>0</v>
      </c>
      <c r="AO1952" s="133">
        <f t="shared" si="381"/>
        <v>0</v>
      </c>
    </row>
    <row r="1953" spans="1:41" s="193" customFormat="1" ht="38.25">
      <c r="A1953" s="594">
        <v>1945</v>
      </c>
      <c r="B1953" s="405" t="s">
        <v>4823</v>
      </c>
      <c r="C1953" s="247" t="s">
        <v>4824</v>
      </c>
      <c r="D1953" s="247" t="s">
        <v>609</v>
      </c>
      <c r="E1953" s="7"/>
      <c r="F1953" s="7"/>
      <c r="G1953" s="82" t="s">
        <v>37</v>
      </c>
      <c r="H1953" s="82"/>
      <c r="I1953" s="82"/>
      <c r="J1953" s="82"/>
      <c r="K1953" s="82"/>
      <c r="L1953" s="82"/>
      <c r="M1953" s="82"/>
      <c r="N1953" s="82"/>
      <c r="O1953" s="82"/>
      <c r="P1953" s="840"/>
      <c r="Q1953" s="12" t="s">
        <v>2671</v>
      </c>
      <c r="R1953" s="221" t="s">
        <v>68</v>
      </c>
      <c r="S1953" s="15"/>
      <c r="T1953" s="15"/>
      <c r="U1953" s="15">
        <v>1</v>
      </c>
      <c r="V1953" s="15"/>
      <c r="AB1953" s="137">
        <f t="shared" si="370"/>
        <v>1</v>
      </c>
      <c r="AC1953" s="137">
        <f t="shared" si="371"/>
        <v>0</v>
      </c>
      <c r="AD1953" s="137">
        <f t="shared" si="372"/>
        <v>0</v>
      </c>
      <c r="AE1953" s="137">
        <f t="shared" si="373"/>
        <v>0</v>
      </c>
      <c r="AF1953" s="137">
        <f t="shared" si="374"/>
        <v>0</v>
      </c>
      <c r="AG1953" s="137">
        <f t="shared" si="375"/>
        <v>0</v>
      </c>
      <c r="AH1953" s="137">
        <f t="shared" si="376"/>
        <v>0</v>
      </c>
      <c r="AI1953" s="137">
        <f t="shared" si="377"/>
        <v>0</v>
      </c>
      <c r="AJ1953" s="137">
        <f t="shared" si="378"/>
        <v>0</v>
      </c>
      <c r="AK1953" s="137">
        <f t="shared" si="379"/>
        <v>0</v>
      </c>
      <c r="AM1953" s="133">
        <f t="shared" si="380"/>
        <v>0</v>
      </c>
      <c r="AO1953" s="133">
        <f t="shared" si="381"/>
        <v>0</v>
      </c>
    </row>
    <row r="1954" spans="1:41" s="193" customFormat="1" ht="38.25">
      <c r="A1954" s="594">
        <v>1946</v>
      </c>
      <c r="B1954" s="405" t="s">
        <v>4825</v>
      </c>
      <c r="C1954" s="247" t="s">
        <v>4826</v>
      </c>
      <c r="D1954" s="247" t="s">
        <v>609</v>
      </c>
      <c r="E1954" s="7"/>
      <c r="F1954" s="7"/>
      <c r="G1954" s="82" t="s">
        <v>37</v>
      </c>
      <c r="H1954" s="82"/>
      <c r="I1954" s="82"/>
      <c r="J1954" s="82"/>
      <c r="K1954" s="82"/>
      <c r="L1954" s="82"/>
      <c r="M1954" s="82"/>
      <c r="N1954" s="82"/>
      <c r="O1954" s="82"/>
      <c r="P1954" s="840"/>
      <c r="Q1954" s="12" t="s">
        <v>2671</v>
      </c>
      <c r="R1954" s="221" t="s">
        <v>68</v>
      </c>
      <c r="S1954" s="15"/>
      <c r="T1954" s="15"/>
      <c r="U1954" s="15">
        <v>1</v>
      </c>
      <c r="V1954" s="15"/>
      <c r="AB1954" s="137">
        <f t="shared" si="370"/>
        <v>1</v>
      </c>
      <c r="AC1954" s="137">
        <f t="shared" si="371"/>
        <v>0</v>
      </c>
      <c r="AD1954" s="137">
        <f t="shared" si="372"/>
        <v>0</v>
      </c>
      <c r="AE1954" s="137">
        <f t="shared" si="373"/>
        <v>0</v>
      </c>
      <c r="AF1954" s="137">
        <f t="shared" si="374"/>
        <v>0</v>
      </c>
      <c r="AG1954" s="137">
        <f t="shared" si="375"/>
        <v>0</v>
      </c>
      <c r="AH1954" s="137">
        <f t="shared" si="376"/>
        <v>0</v>
      </c>
      <c r="AI1954" s="137">
        <f t="shared" si="377"/>
        <v>0</v>
      </c>
      <c r="AJ1954" s="137">
        <f t="shared" si="378"/>
        <v>0</v>
      </c>
      <c r="AK1954" s="137">
        <f t="shared" si="379"/>
        <v>0</v>
      </c>
      <c r="AM1954" s="133">
        <f t="shared" si="380"/>
        <v>0</v>
      </c>
      <c r="AO1954" s="133">
        <f t="shared" si="381"/>
        <v>0</v>
      </c>
    </row>
    <row r="1955" spans="1:41" s="193" customFormat="1" ht="25.5">
      <c r="A1955" s="594">
        <v>1947</v>
      </c>
      <c r="B1955" s="405" t="s">
        <v>4827</v>
      </c>
      <c r="C1955" s="247" t="s">
        <v>4828</v>
      </c>
      <c r="D1955" s="247" t="s">
        <v>609</v>
      </c>
      <c r="E1955" s="7"/>
      <c r="F1955" s="7"/>
      <c r="G1955" s="82" t="s">
        <v>37</v>
      </c>
      <c r="H1955" s="82"/>
      <c r="I1955" s="82"/>
      <c r="J1955" s="82"/>
      <c r="K1955" s="82"/>
      <c r="L1955" s="82"/>
      <c r="M1955" s="82"/>
      <c r="N1955" s="82"/>
      <c r="O1955" s="82"/>
      <c r="P1955" s="840"/>
      <c r="Q1955" s="12" t="s">
        <v>2671</v>
      </c>
      <c r="R1955" s="221" t="s">
        <v>68</v>
      </c>
      <c r="S1955" s="15"/>
      <c r="T1955" s="15"/>
      <c r="U1955" s="15">
        <v>1</v>
      </c>
      <c r="V1955" s="15"/>
      <c r="AB1955" s="137">
        <f t="shared" si="370"/>
        <v>1</v>
      </c>
      <c r="AC1955" s="137">
        <f t="shared" si="371"/>
        <v>0</v>
      </c>
      <c r="AD1955" s="137">
        <f t="shared" si="372"/>
        <v>0</v>
      </c>
      <c r="AE1955" s="137">
        <f t="shared" si="373"/>
        <v>0</v>
      </c>
      <c r="AF1955" s="137">
        <f t="shared" si="374"/>
        <v>0</v>
      </c>
      <c r="AG1955" s="137">
        <f t="shared" si="375"/>
        <v>0</v>
      </c>
      <c r="AH1955" s="137">
        <f t="shared" si="376"/>
        <v>0</v>
      </c>
      <c r="AI1955" s="137">
        <f t="shared" si="377"/>
        <v>0</v>
      </c>
      <c r="AJ1955" s="137">
        <f t="shared" si="378"/>
        <v>0</v>
      </c>
      <c r="AK1955" s="137">
        <f t="shared" si="379"/>
        <v>0</v>
      </c>
      <c r="AM1955" s="133">
        <f t="shared" si="380"/>
        <v>0</v>
      </c>
      <c r="AO1955" s="133">
        <f t="shared" si="381"/>
        <v>0</v>
      </c>
    </row>
    <row r="1956" spans="1:41" s="193" customFormat="1" ht="25.5">
      <c r="A1956" s="594">
        <v>1948</v>
      </c>
      <c r="B1956" s="405" t="s">
        <v>4829</v>
      </c>
      <c r="C1956" s="247" t="s">
        <v>4830</v>
      </c>
      <c r="D1956" s="247" t="s">
        <v>1505</v>
      </c>
      <c r="E1956" s="7"/>
      <c r="F1956" s="7"/>
      <c r="G1956" s="82" t="s">
        <v>37</v>
      </c>
      <c r="H1956" s="82"/>
      <c r="I1956" s="82"/>
      <c r="J1956" s="82"/>
      <c r="K1956" s="82"/>
      <c r="L1956" s="82"/>
      <c r="M1956" s="82"/>
      <c r="N1956" s="82"/>
      <c r="O1956" s="82"/>
      <c r="P1956" s="840"/>
      <c r="Q1956" s="12" t="s">
        <v>2671</v>
      </c>
      <c r="R1956" s="221" t="s">
        <v>68</v>
      </c>
      <c r="S1956" s="15"/>
      <c r="T1956" s="15"/>
      <c r="U1956" s="15">
        <v>1</v>
      </c>
      <c r="V1956" s="15"/>
      <c r="AB1956" s="137">
        <f t="shared" si="370"/>
        <v>1</v>
      </c>
      <c r="AC1956" s="137">
        <f t="shared" si="371"/>
        <v>0</v>
      </c>
      <c r="AD1956" s="137">
        <f t="shared" si="372"/>
        <v>0</v>
      </c>
      <c r="AE1956" s="137">
        <f t="shared" si="373"/>
        <v>0</v>
      </c>
      <c r="AF1956" s="137">
        <f t="shared" si="374"/>
        <v>0</v>
      </c>
      <c r="AG1956" s="137">
        <f t="shared" si="375"/>
        <v>0</v>
      </c>
      <c r="AH1956" s="137">
        <f t="shared" si="376"/>
        <v>0</v>
      </c>
      <c r="AI1956" s="137">
        <f t="shared" si="377"/>
        <v>0</v>
      </c>
      <c r="AJ1956" s="137">
        <f t="shared" si="378"/>
        <v>0</v>
      </c>
      <c r="AK1956" s="137">
        <f t="shared" si="379"/>
        <v>0</v>
      </c>
      <c r="AM1956" s="133">
        <f t="shared" si="380"/>
        <v>0</v>
      </c>
      <c r="AO1956" s="133">
        <f t="shared" si="381"/>
        <v>0</v>
      </c>
    </row>
    <row r="1957" spans="1:41" s="193" customFormat="1" ht="25.5">
      <c r="A1957" s="594">
        <v>1949</v>
      </c>
      <c r="B1957" s="405" t="s">
        <v>4831</v>
      </c>
      <c r="C1957" s="247" t="s">
        <v>4828</v>
      </c>
      <c r="D1957" s="247" t="s">
        <v>609</v>
      </c>
      <c r="E1957" s="7"/>
      <c r="F1957" s="7"/>
      <c r="G1957" s="82" t="s">
        <v>37</v>
      </c>
      <c r="H1957" s="82"/>
      <c r="I1957" s="82"/>
      <c r="J1957" s="82"/>
      <c r="K1957" s="82"/>
      <c r="L1957" s="82"/>
      <c r="M1957" s="82"/>
      <c r="N1957" s="82"/>
      <c r="O1957" s="82"/>
      <c r="P1957" s="840"/>
      <c r="Q1957" s="12" t="s">
        <v>2671</v>
      </c>
      <c r="R1957" s="221" t="s">
        <v>68</v>
      </c>
      <c r="S1957" s="15"/>
      <c r="T1957" s="15"/>
      <c r="U1957" s="15">
        <v>1</v>
      </c>
      <c r="V1957" s="15"/>
      <c r="AB1957" s="137">
        <f t="shared" si="370"/>
        <v>1</v>
      </c>
      <c r="AC1957" s="137">
        <f t="shared" si="371"/>
        <v>0</v>
      </c>
      <c r="AD1957" s="137">
        <f t="shared" si="372"/>
        <v>0</v>
      </c>
      <c r="AE1957" s="137">
        <f t="shared" si="373"/>
        <v>0</v>
      </c>
      <c r="AF1957" s="137">
        <f t="shared" si="374"/>
        <v>0</v>
      </c>
      <c r="AG1957" s="137">
        <f t="shared" si="375"/>
        <v>0</v>
      </c>
      <c r="AH1957" s="137">
        <f t="shared" si="376"/>
        <v>0</v>
      </c>
      <c r="AI1957" s="137">
        <f t="shared" si="377"/>
        <v>0</v>
      </c>
      <c r="AJ1957" s="137">
        <f t="shared" si="378"/>
        <v>0</v>
      </c>
      <c r="AK1957" s="137">
        <f t="shared" si="379"/>
        <v>0</v>
      </c>
      <c r="AM1957" s="133">
        <f t="shared" si="380"/>
        <v>0</v>
      </c>
      <c r="AO1957" s="133">
        <f t="shared" si="381"/>
        <v>0</v>
      </c>
    </row>
    <row r="1958" spans="1:41" s="193" customFormat="1" ht="38.25">
      <c r="A1958" s="594">
        <v>1950</v>
      </c>
      <c r="B1958" s="405" t="s">
        <v>4832</v>
      </c>
      <c r="C1958" s="247" t="s">
        <v>4833</v>
      </c>
      <c r="D1958" s="247" t="s">
        <v>1505</v>
      </c>
      <c r="E1958" s="7"/>
      <c r="F1958" s="7"/>
      <c r="G1958" s="82" t="s">
        <v>37</v>
      </c>
      <c r="H1958" s="82"/>
      <c r="I1958" s="82"/>
      <c r="J1958" s="82"/>
      <c r="K1958" s="82"/>
      <c r="L1958" s="82"/>
      <c r="M1958" s="82"/>
      <c r="N1958" s="82"/>
      <c r="O1958" s="82"/>
      <c r="P1958" s="840"/>
      <c r="Q1958" s="12" t="s">
        <v>2671</v>
      </c>
      <c r="R1958" s="221" t="s">
        <v>68</v>
      </c>
      <c r="S1958" s="15"/>
      <c r="T1958" s="15"/>
      <c r="U1958" s="15">
        <v>1</v>
      </c>
      <c r="V1958" s="15"/>
      <c r="AB1958" s="137">
        <f t="shared" si="370"/>
        <v>1</v>
      </c>
      <c r="AC1958" s="137">
        <f t="shared" si="371"/>
        <v>0</v>
      </c>
      <c r="AD1958" s="137">
        <f t="shared" si="372"/>
        <v>0</v>
      </c>
      <c r="AE1958" s="137">
        <f t="shared" si="373"/>
        <v>0</v>
      </c>
      <c r="AF1958" s="137">
        <f t="shared" si="374"/>
        <v>0</v>
      </c>
      <c r="AG1958" s="137">
        <f t="shared" si="375"/>
        <v>0</v>
      </c>
      <c r="AH1958" s="137">
        <f t="shared" si="376"/>
        <v>0</v>
      </c>
      <c r="AI1958" s="137">
        <f t="shared" si="377"/>
        <v>0</v>
      </c>
      <c r="AJ1958" s="137">
        <f t="shared" si="378"/>
        <v>0</v>
      </c>
      <c r="AK1958" s="137">
        <f t="shared" si="379"/>
        <v>0</v>
      </c>
      <c r="AM1958" s="133">
        <f t="shared" si="380"/>
        <v>0</v>
      </c>
      <c r="AO1958" s="133">
        <f t="shared" si="381"/>
        <v>0</v>
      </c>
    </row>
    <row r="1959" spans="1:41" s="193" customFormat="1" ht="23.25" customHeight="1">
      <c r="A1959" s="594">
        <v>1951</v>
      </c>
      <c r="B1959" s="405" t="s">
        <v>4834</v>
      </c>
      <c r="C1959" s="247" t="s">
        <v>4835</v>
      </c>
      <c r="D1959" s="247" t="s">
        <v>609</v>
      </c>
      <c r="E1959" s="7"/>
      <c r="F1959" s="7"/>
      <c r="G1959" s="82" t="s">
        <v>37</v>
      </c>
      <c r="H1959" s="82"/>
      <c r="I1959" s="82"/>
      <c r="J1959" s="82"/>
      <c r="K1959" s="82"/>
      <c r="L1959" s="82"/>
      <c r="M1959" s="82"/>
      <c r="N1959" s="82"/>
      <c r="O1959" s="82"/>
      <c r="P1959" s="840"/>
      <c r="Q1959" s="12" t="s">
        <v>2671</v>
      </c>
      <c r="R1959" s="221" t="s">
        <v>68</v>
      </c>
      <c r="S1959" s="15"/>
      <c r="T1959" s="15"/>
      <c r="U1959" s="15">
        <v>1</v>
      </c>
      <c r="V1959" s="15"/>
      <c r="AB1959" s="137">
        <f t="shared" si="370"/>
        <v>1</v>
      </c>
      <c r="AC1959" s="137">
        <f t="shared" si="371"/>
        <v>0</v>
      </c>
      <c r="AD1959" s="137">
        <f t="shared" si="372"/>
        <v>0</v>
      </c>
      <c r="AE1959" s="137">
        <f t="shared" si="373"/>
        <v>0</v>
      </c>
      <c r="AF1959" s="137">
        <f t="shared" si="374"/>
        <v>0</v>
      </c>
      <c r="AG1959" s="137">
        <f t="shared" si="375"/>
        <v>0</v>
      </c>
      <c r="AH1959" s="137">
        <f t="shared" si="376"/>
        <v>0</v>
      </c>
      <c r="AI1959" s="137">
        <f t="shared" si="377"/>
        <v>0</v>
      </c>
      <c r="AJ1959" s="137">
        <f t="shared" si="378"/>
        <v>0</v>
      </c>
      <c r="AK1959" s="137">
        <f t="shared" si="379"/>
        <v>0</v>
      </c>
      <c r="AM1959" s="133">
        <f t="shared" si="380"/>
        <v>0</v>
      </c>
      <c r="AO1959" s="133">
        <f t="shared" si="381"/>
        <v>0</v>
      </c>
    </row>
    <row r="1960" spans="1:41" s="193" customFormat="1" ht="38.25">
      <c r="A1960" s="594">
        <v>1952</v>
      </c>
      <c r="B1960" s="405" t="s">
        <v>4836</v>
      </c>
      <c r="C1960" s="247" t="s">
        <v>4837</v>
      </c>
      <c r="D1960" s="247" t="s">
        <v>609</v>
      </c>
      <c r="E1960" s="7"/>
      <c r="F1960" s="7"/>
      <c r="G1960" s="82" t="s">
        <v>37</v>
      </c>
      <c r="H1960" s="82"/>
      <c r="I1960" s="82"/>
      <c r="J1960" s="82"/>
      <c r="K1960" s="82"/>
      <c r="L1960" s="82"/>
      <c r="M1960" s="82"/>
      <c r="N1960" s="82"/>
      <c r="O1960" s="82"/>
      <c r="P1960" s="840"/>
      <c r="Q1960" s="12" t="s">
        <v>2671</v>
      </c>
      <c r="R1960" s="221" t="s">
        <v>68</v>
      </c>
      <c r="S1960" s="15"/>
      <c r="T1960" s="15"/>
      <c r="U1960" s="15">
        <v>1</v>
      </c>
      <c r="V1960" s="15"/>
      <c r="AB1960" s="137">
        <f t="shared" si="370"/>
        <v>1</v>
      </c>
      <c r="AC1960" s="137">
        <f t="shared" si="371"/>
        <v>0</v>
      </c>
      <c r="AD1960" s="137">
        <f t="shared" si="372"/>
        <v>0</v>
      </c>
      <c r="AE1960" s="137">
        <f t="shared" si="373"/>
        <v>0</v>
      </c>
      <c r="AF1960" s="137">
        <f t="shared" si="374"/>
        <v>0</v>
      </c>
      <c r="AG1960" s="137">
        <f t="shared" si="375"/>
        <v>0</v>
      </c>
      <c r="AH1960" s="137">
        <f t="shared" si="376"/>
        <v>0</v>
      </c>
      <c r="AI1960" s="137">
        <f t="shared" si="377"/>
        <v>0</v>
      </c>
      <c r="AJ1960" s="137">
        <f t="shared" si="378"/>
        <v>0</v>
      </c>
      <c r="AK1960" s="137">
        <f t="shared" si="379"/>
        <v>0</v>
      </c>
      <c r="AM1960" s="133">
        <f t="shared" si="380"/>
        <v>0</v>
      </c>
      <c r="AO1960" s="133">
        <f t="shared" si="381"/>
        <v>0</v>
      </c>
    </row>
    <row r="1961" spans="1:41" s="193" customFormat="1" ht="25.5">
      <c r="A1961" s="594">
        <v>1953</v>
      </c>
      <c r="B1961" s="405" t="s">
        <v>4838</v>
      </c>
      <c r="C1961" s="247" t="s">
        <v>4839</v>
      </c>
      <c r="D1961" s="247" t="s">
        <v>609</v>
      </c>
      <c r="E1961" s="7"/>
      <c r="F1961" s="7"/>
      <c r="G1961" s="82" t="s">
        <v>37</v>
      </c>
      <c r="H1961" s="82"/>
      <c r="I1961" s="82"/>
      <c r="J1961" s="82"/>
      <c r="K1961" s="82"/>
      <c r="L1961" s="82"/>
      <c r="M1961" s="82"/>
      <c r="N1961" s="82"/>
      <c r="O1961" s="82"/>
      <c r="P1961" s="840"/>
      <c r="Q1961" s="12" t="s">
        <v>2671</v>
      </c>
      <c r="R1961" s="221" t="s">
        <v>68</v>
      </c>
      <c r="S1961" s="15"/>
      <c r="T1961" s="15"/>
      <c r="U1961" s="15">
        <v>1</v>
      </c>
      <c r="V1961" s="15"/>
      <c r="AB1961" s="137">
        <f t="shared" si="370"/>
        <v>1</v>
      </c>
      <c r="AC1961" s="137">
        <f t="shared" si="371"/>
        <v>0</v>
      </c>
      <c r="AD1961" s="137">
        <f t="shared" si="372"/>
        <v>0</v>
      </c>
      <c r="AE1961" s="137">
        <f t="shared" si="373"/>
        <v>0</v>
      </c>
      <c r="AF1961" s="137">
        <f t="shared" si="374"/>
        <v>0</v>
      </c>
      <c r="AG1961" s="137">
        <f t="shared" si="375"/>
        <v>0</v>
      </c>
      <c r="AH1961" s="137">
        <f t="shared" si="376"/>
        <v>0</v>
      </c>
      <c r="AI1961" s="137">
        <f t="shared" si="377"/>
        <v>0</v>
      </c>
      <c r="AJ1961" s="137">
        <f t="shared" si="378"/>
        <v>0</v>
      </c>
      <c r="AK1961" s="137">
        <f t="shared" si="379"/>
        <v>0</v>
      </c>
      <c r="AM1961" s="133">
        <f t="shared" si="380"/>
        <v>0</v>
      </c>
      <c r="AO1961" s="133">
        <f t="shared" si="381"/>
        <v>0</v>
      </c>
    </row>
    <row r="1962" spans="1:41" s="193" customFormat="1" ht="25.5">
      <c r="A1962" s="594">
        <v>1954</v>
      </c>
      <c r="B1962" s="405" t="s">
        <v>4840</v>
      </c>
      <c r="C1962" s="247" t="s">
        <v>4841</v>
      </c>
      <c r="D1962" s="247" t="s">
        <v>1505</v>
      </c>
      <c r="E1962" s="7"/>
      <c r="F1962" s="7"/>
      <c r="G1962" s="82" t="s">
        <v>37</v>
      </c>
      <c r="H1962" s="82"/>
      <c r="I1962" s="82"/>
      <c r="J1962" s="82"/>
      <c r="K1962" s="82"/>
      <c r="L1962" s="82"/>
      <c r="M1962" s="82"/>
      <c r="N1962" s="82"/>
      <c r="O1962" s="82"/>
      <c r="P1962" s="840"/>
      <c r="Q1962" s="12" t="s">
        <v>2671</v>
      </c>
      <c r="R1962" s="221" t="s">
        <v>68</v>
      </c>
      <c r="S1962" s="15"/>
      <c r="T1962" s="15"/>
      <c r="U1962" s="15">
        <v>1</v>
      </c>
      <c r="V1962" s="15"/>
      <c r="AB1962" s="137">
        <f t="shared" si="370"/>
        <v>1</v>
      </c>
      <c r="AC1962" s="137">
        <f t="shared" si="371"/>
        <v>0</v>
      </c>
      <c r="AD1962" s="137">
        <f t="shared" si="372"/>
        <v>0</v>
      </c>
      <c r="AE1962" s="137">
        <f t="shared" si="373"/>
        <v>0</v>
      </c>
      <c r="AF1962" s="137">
        <f t="shared" si="374"/>
        <v>0</v>
      </c>
      <c r="AG1962" s="137">
        <f t="shared" si="375"/>
        <v>0</v>
      </c>
      <c r="AH1962" s="137">
        <f t="shared" si="376"/>
        <v>0</v>
      </c>
      <c r="AI1962" s="137">
        <f t="shared" si="377"/>
        <v>0</v>
      </c>
      <c r="AJ1962" s="137">
        <f t="shared" si="378"/>
        <v>0</v>
      </c>
      <c r="AK1962" s="137">
        <f t="shared" si="379"/>
        <v>0</v>
      </c>
      <c r="AM1962" s="133">
        <f t="shared" si="380"/>
        <v>0</v>
      </c>
      <c r="AO1962" s="133">
        <f t="shared" si="381"/>
        <v>0</v>
      </c>
    </row>
    <row r="1963" spans="1:41" s="193" customFormat="1" ht="12.75">
      <c r="A1963" s="594">
        <v>1955</v>
      </c>
      <c r="B1963" s="405" t="s">
        <v>3948</v>
      </c>
      <c r="C1963" s="247" t="s">
        <v>4842</v>
      </c>
      <c r="D1963" s="247" t="s">
        <v>1505</v>
      </c>
      <c r="E1963" s="7"/>
      <c r="F1963" s="7"/>
      <c r="G1963" s="82" t="s">
        <v>37</v>
      </c>
      <c r="H1963" s="82"/>
      <c r="I1963" s="82"/>
      <c r="J1963" s="82"/>
      <c r="K1963" s="82"/>
      <c r="L1963" s="82"/>
      <c r="M1963" s="82"/>
      <c r="N1963" s="82"/>
      <c r="O1963" s="82"/>
      <c r="P1963" s="840"/>
      <c r="Q1963" s="12" t="s">
        <v>2671</v>
      </c>
      <c r="R1963" s="221" t="s">
        <v>68</v>
      </c>
      <c r="S1963" s="15"/>
      <c r="T1963" s="15"/>
      <c r="U1963" s="15">
        <v>1</v>
      </c>
      <c r="V1963" s="15"/>
      <c r="AB1963" s="137">
        <f t="shared" si="370"/>
        <v>1</v>
      </c>
      <c r="AC1963" s="137">
        <f t="shared" si="371"/>
        <v>0</v>
      </c>
      <c r="AD1963" s="137">
        <f t="shared" si="372"/>
        <v>0</v>
      </c>
      <c r="AE1963" s="137">
        <f t="shared" si="373"/>
        <v>0</v>
      </c>
      <c r="AF1963" s="137">
        <f t="shared" si="374"/>
        <v>0</v>
      </c>
      <c r="AG1963" s="137">
        <f t="shared" si="375"/>
        <v>0</v>
      </c>
      <c r="AH1963" s="137">
        <f t="shared" si="376"/>
        <v>0</v>
      </c>
      <c r="AI1963" s="137">
        <f t="shared" si="377"/>
        <v>0</v>
      </c>
      <c r="AJ1963" s="137">
        <f t="shared" si="378"/>
        <v>0</v>
      </c>
      <c r="AK1963" s="137">
        <f t="shared" si="379"/>
        <v>0</v>
      </c>
      <c r="AM1963" s="133">
        <f t="shared" si="380"/>
        <v>0</v>
      </c>
      <c r="AO1963" s="133">
        <f t="shared" si="381"/>
        <v>0</v>
      </c>
    </row>
    <row r="1964" spans="1:41" s="193" customFormat="1" ht="25.5">
      <c r="A1964" s="594">
        <v>1956</v>
      </c>
      <c r="B1964" s="405" t="s">
        <v>4843</v>
      </c>
      <c r="C1964" s="247" t="s">
        <v>4844</v>
      </c>
      <c r="D1964" s="247" t="s">
        <v>1505</v>
      </c>
      <c r="E1964" s="7"/>
      <c r="F1964" s="7"/>
      <c r="G1964" s="82" t="s">
        <v>37</v>
      </c>
      <c r="H1964" s="82"/>
      <c r="I1964" s="82"/>
      <c r="J1964" s="82"/>
      <c r="K1964" s="82"/>
      <c r="L1964" s="82"/>
      <c r="M1964" s="82"/>
      <c r="N1964" s="82"/>
      <c r="O1964" s="82"/>
      <c r="P1964" s="840"/>
      <c r="Q1964" s="12" t="s">
        <v>2671</v>
      </c>
      <c r="R1964" s="221" t="s">
        <v>68</v>
      </c>
      <c r="S1964" s="15"/>
      <c r="T1964" s="15"/>
      <c r="U1964" s="15">
        <v>1</v>
      </c>
      <c r="V1964" s="15"/>
      <c r="AB1964" s="137">
        <f t="shared" si="370"/>
        <v>1</v>
      </c>
      <c r="AC1964" s="137">
        <f t="shared" si="371"/>
        <v>0</v>
      </c>
      <c r="AD1964" s="137">
        <f t="shared" si="372"/>
        <v>0</v>
      </c>
      <c r="AE1964" s="137">
        <f t="shared" si="373"/>
        <v>0</v>
      </c>
      <c r="AF1964" s="137">
        <f t="shared" si="374"/>
        <v>0</v>
      </c>
      <c r="AG1964" s="137">
        <f t="shared" si="375"/>
        <v>0</v>
      </c>
      <c r="AH1964" s="137">
        <f t="shared" si="376"/>
        <v>0</v>
      </c>
      <c r="AI1964" s="137">
        <f t="shared" si="377"/>
        <v>0</v>
      </c>
      <c r="AJ1964" s="137">
        <f t="shared" si="378"/>
        <v>0</v>
      </c>
      <c r="AK1964" s="137">
        <f t="shared" si="379"/>
        <v>0</v>
      </c>
      <c r="AM1964" s="133">
        <f t="shared" si="380"/>
        <v>0</v>
      </c>
      <c r="AO1964" s="133">
        <f t="shared" si="381"/>
        <v>0</v>
      </c>
    </row>
    <row r="1965" spans="1:41" s="193" customFormat="1" ht="63.75">
      <c r="A1965" s="594">
        <v>1957</v>
      </c>
      <c r="B1965" s="405" t="s">
        <v>4845</v>
      </c>
      <c r="C1965" s="247" t="s">
        <v>4846</v>
      </c>
      <c r="D1965" s="247" t="s">
        <v>1505</v>
      </c>
      <c r="E1965" s="7"/>
      <c r="F1965" s="7"/>
      <c r="G1965" s="82" t="s">
        <v>37</v>
      </c>
      <c r="H1965" s="82"/>
      <c r="I1965" s="82"/>
      <c r="J1965" s="82"/>
      <c r="K1965" s="82"/>
      <c r="L1965" s="82"/>
      <c r="M1965" s="82"/>
      <c r="N1965" s="82"/>
      <c r="O1965" s="82"/>
      <c r="P1965" s="840"/>
      <c r="Q1965" s="12" t="s">
        <v>2671</v>
      </c>
      <c r="R1965" s="221" t="s">
        <v>68</v>
      </c>
      <c r="S1965" s="15"/>
      <c r="T1965" s="15"/>
      <c r="U1965" s="15">
        <v>1</v>
      </c>
      <c r="V1965" s="15"/>
      <c r="AB1965" s="137">
        <f t="shared" si="370"/>
        <v>1</v>
      </c>
      <c r="AC1965" s="137">
        <f t="shared" si="371"/>
        <v>0</v>
      </c>
      <c r="AD1965" s="137">
        <f t="shared" si="372"/>
        <v>0</v>
      </c>
      <c r="AE1965" s="137">
        <f t="shared" si="373"/>
        <v>0</v>
      </c>
      <c r="AF1965" s="137">
        <f t="shared" si="374"/>
        <v>0</v>
      </c>
      <c r="AG1965" s="137">
        <f t="shared" si="375"/>
        <v>0</v>
      </c>
      <c r="AH1965" s="137">
        <f t="shared" si="376"/>
        <v>0</v>
      </c>
      <c r="AI1965" s="137">
        <f t="shared" si="377"/>
        <v>0</v>
      </c>
      <c r="AJ1965" s="137">
        <f t="shared" si="378"/>
        <v>0</v>
      </c>
      <c r="AK1965" s="137">
        <f t="shared" si="379"/>
        <v>0</v>
      </c>
      <c r="AM1965" s="133">
        <f t="shared" si="380"/>
        <v>0</v>
      </c>
      <c r="AO1965" s="133">
        <f t="shared" si="381"/>
        <v>0</v>
      </c>
    </row>
    <row r="1966" spans="1:41" s="193" customFormat="1" ht="25.5">
      <c r="A1966" s="594">
        <v>1958</v>
      </c>
      <c r="B1966" s="405" t="s">
        <v>4847</v>
      </c>
      <c r="C1966" s="247" t="s">
        <v>4848</v>
      </c>
      <c r="D1966" s="247" t="s">
        <v>609</v>
      </c>
      <c r="E1966" s="7"/>
      <c r="F1966" s="7"/>
      <c r="G1966" s="82" t="s">
        <v>37</v>
      </c>
      <c r="H1966" s="82"/>
      <c r="I1966" s="82"/>
      <c r="J1966" s="82"/>
      <c r="K1966" s="82"/>
      <c r="L1966" s="82"/>
      <c r="M1966" s="82"/>
      <c r="N1966" s="82"/>
      <c r="O1966" s="82"/>
      <c r="P1966" s="840"/>
      <c r="Q1966" s="12" t="s">
        <v>2671</v>
      </c>
      <c r="R1966" s="221" t="s">
        <v>68</v>
      </c>
      <c r="S1966" s="15"/>
      <c r="T1966" s="15"/>
      <c r="U1966" s="15">
        <v>1</v>
      </c>
      <c r="V1966" s="15"/>
      <c r="AB1966" s="137">
        <f t="shared" si="370"/>
        <v>1</v>
      </c>
      <c r="AC1966" s="137">
        <f t="shared" si="371"/>
        <v>0</v>
      </c>
      <c r="AD1966" s="137">
        <f t="shared" si="372"/>
        <v>0</v>
      </c>
      <c r="AE1966" s="137">
        <f t="shared" si="373"/>
        <v>0</v>
      </c>
      <c r="AF1966" s="137">
        <f t="shared" si="374"/>
        <v>0</v>
      </c>
      <c r="AG1966" s="137">
        <f t="shared" si="375"/>
        <v>0</v>
      </c>
      <c r="AH1966" s="137">
        <f t="shared" si="376"/>
        <v>0</v>
      </c>
      <c r="AI1966" s="137">
        <f t="shared" si="377"/>
        <v>0</v>
      </c>
      <c r="AJ1966" s="137">
        <f t="shared" si="378"/>
        <v>0</v>
      </c>
      <c r="AK1966" s="137">
        <f t="shared" si="379"/>
        <v>0</v>
      </c>
      <c r="AM1966" s="133">
        <f t="shared" si="380"/>
        <v>0</v>
      </c>
      <c r="AO1966" s="133">
        <f t="shared" si="381"/>
        <v>0</v>
      </c>
    </row>
    <row r="1967" spans="1:41" s="193" customFormat="1" ht="25.5">
      <c r="A1967" s="594">
        <v>1959</v>
      </c>
      <c r="B1967" s="405" t="s">
        <v>4849</v>
      </c>
      <c r="C1967" s="247" t="s">
        <v>4850</v>
      </c>
      <c r="D1967" s="247" t="s">
        <v>609</v>
      </c>
      <c r="E1967" s="7"/>
      <c r="F1967" s="7"/>
      <c r="G1967" s="82" t="s">
        <v>37</v>
      </c>
      <c r="H1967" s="82"/>
      <c r="I1967" s="82"/>
      <c r="J1967" s="82"/>
      <c r="K1967" s="82"/>
      <c r="L1967" s="82"/>
      <c r="M1967" s="82"/>
      <c r="N1967" s="82"/>
      <c r="O1967" s="82"/>
      <c r="P1967" s="840"/>
      <c r="Q1967" s="12" t="s">
        <v>2671</v>
      </c>
      <c r="R1967" s="221" t="s">
        <v>68</v>
      </c>
      <c r="S1967" s="15"/>
      <c r="T1967" s="15"/>
      <c r="U1967" s="15">
        <v>1</v>
      </c>
      <c r="V1967" s="15"/>
      <c r="AB1967" s="137">
        <f t="shared" si="370"/>
        <v>1</v>
      </c>
      <c r="AC1967" s="137">
        <f t="shared" si="371"/>
        <v>0</v>
      </c>
      <c r="AD1967" s="137">
        <f t="shared" si="372"/>
        <v>0</v>
      </c>
      <c r="AE1967" s="137">
        <f t="shared" si="373"/>
        <v>0</v>
      </c>
      <c r="AF1967" s="137">
        <f t="shared" si="374"/>
        <v>0</v>
      </c>
      <c r="AG1967" s="137">
        <f t="shared" si="375"/>
        <v>0</v>
      </c>
      <c r="AH1967" s="137">
        <f t="shared" si="376"/>
        <v>0</v>
      </c>
      <c r="AI1967" s="137">
        <f t="shared" si="377"/>
        <v>0</v>
      </c>
      <c r="AJ1967" s="137">
        <f t="shared" si="378"/>
        <v>0</v>
      </c>
      <c r="AK1967" s="137">
        <f t="shared" si="379"/>
        <v>0</v>
      </c>
      <c r="AM1967" s="133">
        <f t="shared" si="380"/>
        <v>0</v>
      </c>
      <c r="AO1967" s="133">
        <f t="shared" si="381"/>
        <v>0</v>
      </c>
    </row>
    <row r="1968" spans="1:41" s="193" customFormat="1" ht="38.25">
      <c r="A1968" s="594">
        <v>1960</v>
      </c>
      <c r="B1968" s="405" t="s">
        <v>4851</v>
      </c>
      <c r="C1968" s="247" t="s">
        <v>4852</v>
      </c>
      <c r="D1968" s="247" t="s">
        <v>609</v>
      </c>
      <c r="E1968" s="7"/>
      <c r="F1968" s="7"/>
      <c r="G1968" s="82" t="s">
        <v>37</v>
      </c>
      <c r="H1968" s="82"/>
      <c r="I1968" s="82"/>
      <c r="J1968" s="82"/>
      <c r="K1968" s="82"/>
      <c r="L1968" s="82"/>
      <c r="M1968" s="82"/>
      <c r="N1968" s="82"/>
      <c r="O1968" s="82"/>
      <c r="P1968" s="840"/>
      <c r="Q1968" s="12" t="s">
        <v>2671</v>
      </c>
      <c r="R1968" s="221" t="s">
        <v>68</v>
      </c>
      <c r="S1968" s="15"/>
      <c r="T1968" s="15"/>
      <c r="U1968" s="15">
        <v>1</v>
      </c>
      <c r="V1968" s="15"/>
      <c r="AB1968" s="137">
        <f t="shared" si="370"/>
        <v>1</v>
      </c>
      <c r="AC1968" s="137">
        <f t="shared" si="371"/>
        <v>0</v>
      </c>
      <c r="AD1968" s="137">
        <f t="shared" si="372"/>
        <v>0</v>
      </c>
      <c r="AE1968" s="137">
        <f t="shared" si="373"/>
        <v>0</v>
      </c>
      <c r="AF1968" s="137">
        <f t="shared" si="374"/>
        <v>0</v>
      </c>
      <c r="AG1968" s="137">
        <f t="shared" si="375"/>
        <v>0</v>
      </c>
      <c r="AH1968" s="137">
        <f t="shared" si="376"/>
        <v>0</v>
      </c>
      <c r="AI1968" s="137">
        <f t="shared" si="377"/>
        <v>0</v>
      </c>
      <c r="AJ1968" s="137">
        <f t="shared" si="378"/>
        <v>0</v>
      </c>
      <c r="AK1968" s="137">
        <f t="shared" si="379"/>
        <v>0</v>
      </c>
      <c r="AM1968" s="133">
        <f t="shared" si="380"/>
        <v>0</v>
      </c>
      <c r="AO1968" s="133">
        <f t="shared" si="381"/>
        <v>0</v>
      </c>
    </row>
    <row r="1969" spans="1:41" s="193" customFormat="1" ht="51">
      <c r="A1969" s="594">
        <v>1961</v>
      </c>
      <c r="B1969" s="213" t="s">
        <v>4853</v>
      </c>
      <c r="C1969" s="247" t="s">
        <v>4854</v>
      </c>
      <c r="D1969" s="247" t="s">
        <v>4855</v>
      </c>
      <c r="E1969" s="7">
        <v>2019</v>
      </c>
      <c r="F1969" s="7"/>
      <c r="G1969" s="7"/>
      <c r="H1969" s="7"/>
      <c r="I1969" s="7"/>
      <c r="J1969" s="7"/>
      <c r="K1969" s="7"/>
      <c r="L1969" s="7"/>
      <c r="M1969" s="7"/>
      <c r="N1969" s="7"/>
      <c r="O1969" s="7"/>
      <c r="P1969" s="840" t="s">
        <v>4856</v>
      </c>
      <c r="Q1969" s="12" t="s">
        <v>2671</v>
      </c>
      <c r="R1969" s="221" t="s">
        <v>67</v>
      </c>
      <c r="S1969" s="15"/>
      <c r="T1969" s="15">
        <v>1</v>
      </c>
      <c r="U1969" s="15"/>
      <c r="V1969" s="15"/>
      <c r="Y1969" s="193">
        <v>1</v>
      </c>
      <c r="AB1969" s="137">
        <f t="shared" si="370"/>
        <v>0</v>
      </c>
      <c r="AC1969" s="137">
        <f t="shared" si="371"/>
        <v>0</v>
      </c>
      <c r="AD1969" s="137">
        <f t="shared" si="372"/>
        <v>0</v>
      </c>
      <c r="AE1969" s="137">
        <f t="shared" si="373"/>
        <v>0</v>
      </c>
      <c r="AF1969" s="137">
        <f t="shared" si="374"/>
        <v>0</v>
      </c>
      <c r="AG1969" s="137">
        <f t="shared" si="375"/>
        <v>0</v>
      </c>
      <c r="AH1969" s="137">
        <f t="shared" si="376"/>
        <v>0</v>
      </c>
      <c r="AI1969" s="137">
        <f t="shared" si="377"/>
        <v>0</v>
      </c>
      <c r="AJ1969" s="137">
        <f t="shared" si="378"/>
        <v>0</v>
      </c>
      <c r="AK1969" s="137">
        <f t="shared" si="379"/>
        <v>1</v>
      </c>
      <c r="AM1969" s="133">
        <f t="shared" si="380"/>
        <v>1</v>
      </c>
      <c r="AO1969" s="133">
        <f t="shared" si="381"/>
        <v>0</v>
      </c>
    </row>
    <row r="1970" spans="1:41" s="193" customFormat="1" ht="127.5">
      <c r="A1970" s="594">
        <v>1962</v>
      </c>
      <c r="B1970" s="213" t="s">
        <v>4857</v>
      </c>
      <c r="C1970" s="247" t="s">
        <v>4858</v>
      </c>
      <c r="D1970" s="247" t="s">
        <v>4859</v>
      </c>
      <c r="E1970" s="7" t="s">
        <v>4860</v>
      </c>
      <c r="F1970" s="7"/>
      <c r="G1970" s="7"/>
      <c r="H1970" s="7"/>
      <c r="I1970" s="7"/>
      <c r="J1970" s="7"/>
      <c r="K1970" s="7"/>
      <c r="L1970" s="7"/>
      <c r="M1970" s="7"/>
      <c r="N1970" s="7"/>
      <c r="O1970" s="7"/>
      <c r="P1970" s="840" t="s">
        <v>4861</v>
      </c>
      <c r="Q1970" s="12" t="s">
        <v>2671</v>
      </c>
      <c r="R1970" s="221" t="s">
        <v>68</v>
      </c>
      <c r="S1970" s="15"/>
      <c r="T1970" s="15">
        <v>1</v>
      </c>
      <c r="U1970" s="15"/>
      <c r="V1970" s="15"/>
      <c r="Y1970" s="193">
        <v>1</v>
      </c>
      <c r="AB1970" s="137">
        <f t="shared" si="370"/>
        <v>0</v>
      </c>
      <c r="AC1970" s="137">
        <f t="shared" si="371"/>
        <v>0</v>
      </c>
      <c r="AD1970" s="137">
        <f t="shared" si="372"/>
        <v>0</v>
      </c>
      <c r="AE1970" s="137">
        <f t="shared" si="373"/>
        <v>0</v>
      </c>
      <c r="AF1970" s="137">
        <f t="shared" si="374"/>
        <v>0</v>
      </c>
      <c r="AG1970" s="137">
        <f t="shared" si="375"/>
        <v>0</v>
      </c>
      <c r="AH1970" s="137">
        <f t="shared" si="376"/>
        <v>0</v>
      </c>
      <c r="AI1970" s="137">
        <f t="shared" si="377"/>
        <v>0</v>
      </c>
      <c r="AJ1970" s="137">
        <f t="shared" si="378"/>
        <v>0</v>
      </c>
      <c r="AK1970" s="137">
        <f t="shared" si="379"/>
        <v>1</v>
      </c>
      <c r="AM1970" s="133">
        <f t="shared" si="380"/>
        <v>1</v>
      </c>
      <c r="AO1970" s="133">
        <f t="shared" si="381"/>
        <v>0</v>
      </c>
    </row>
    <row r="1971" spans="1:41" s="193" customFormat="1" ht="76.5">
      <c r="A1971" s="594">
        <v>1963</v>
      </c>
      <c r="B1971" s="213" t="s">
        <v>4862</v>
      </c>
      <c r="C1971" s="247" t="s">
        <v>4863</v>
      </c>
      <c r="D1971" s="247" t="s">
        <v>4864</v>
      </c>
      <c r="E1971" s="7">
        <v>2018</v>
      </c>
      <c r="F1971" s="7"/>
      <c r="G1971" s="7"/>
      <c r="H1971" s="7"/>
      <c r="I1971" s="7"/>
      <c r="J1971" s="7"/>
      <c r="K1971" s="7"/>
      <c r="L1971" s="7"/>
      <c r="M1971" s="7"/>
      <c r="N1971" s="7"/>
      <c r="O1971" s="7"/>
      <c r="P1971" s="840" t="s">
        <v>4865</v>
      </c>
      <c r="Q1971" s="12" t="s">
        <v>2671</v>
      </c>
      <c r="R1971" s="221" t="s">
        <v>68</v>
      </c>
      <c r="S1971" s="15"/>
      <c r="T1971" s="15">
        <v>1</v>
      </c>
      <c r="U1971" s="15"/>
      <c r="V1971" s="15"/>
      <c r="Y1971" s="193">
        <v>1</v>
      </c>
      <c r="AB1971" s="137">
        <f t="shared" si="370"/>
        <v>0</v>
      </c>
      <c r="AC1971" s="137">
        <f t="shared" si="371"/>
        <v>0</v>
      </c>
      <c r="AD1971" s="137">
        <f t="shared" si="372"/>
        <v>0</v>
      </c>
      <c r="AE1971" s="137">
        <f t="shared" si="373"/>
        <v>0</v>
      </c>
      <c r="AF1971" s="137">
        <f t="shared" si="374"/>
        <v>0</v>
      </c>
      <c r="AG1971" s="137">
        <f t="shared" si="375"/>
        <v>0</v>
      </c>
      <c r="AH1971" s="137">
        <f t="shared" si="376"/>
        <v>0</v>
      </c>
      <c r="AI1971" s="137">
        <f t="shared" si="377"/>
        <v>0</v>
      </c>
      <c r="AJ1971" s="137">
        <f t="shared" si="378"/>
        <v>0</v>
      </c>
      <c r="AK1971" s="137">
        <f t="shared" si="379"/>
        <v>1</v>
      </c>
      <c r="AM1971" s="133">
        <f t="shared" si="380"/>
        <v>1</v>
      </c>
      <c r="AO1971" s="133">
        <f t="shared" si="381"/>
        <v>0</v>
      </c>
    </row>
    <row r="1972" spans="1:41" s="193" customFormat="1" ht="63.75">
      <c r="A1972" s="594">
        <v>1964</v>
      </c>
      <c r="B1972" s="213" t="s">
        <v>4866</v>
      </c>
      <c r="C1972" s="247" t="s">
        <v>4867</v>
      </c>
      <c r="D1972" s="247" t="s">
        <v>4864</v>
      </c>
      <c r="E1972" s="7">
        <v>2018</v>
      </c>
      <c r="F1972" s="7"/>
      <c r="G1972" s="7"/>
      <c r="H1972" s="7"/>
      <c r="I1972" s="7"/>
      <c r="J1972" s="7"/>
      <c r="K1972" s="7"/>
      <c r="L1972" s="7"/>
      <c r="M1972" s="7"/>
      <c r="N1972" s="7"/>
      <c r="O1972" s="7"/>
      <c r="P1972" s="840" t="s">
        <v>4868</v>
      </c>
      <c r="Q1972" s="12" t="s">
        <v>2671</v>
      </c>
      <c r="R1972" s="221" t="s">
        <v>68</v>
      </c>
      <c r="S1972" s="15"/>
      <c r="T1972" s="15">
        <v>1</v>
      </c>
      <c r="U1972" s="15"/>
      <c r="V1972" s="15"/>
      <c r="X1972" s="193">
        <v>1</v>
      </c>
      <c r="AB1972" s="137">
        <f t="shared" si="370"/>
        <v>0</v>
      </c>
      <c r="AC1972" s="137">
        <f t="shared" si="371"/>
        <v>0</v>
      </c>
      <c r="AD1972" s="137">
        <f t="shared" si="372"/>
        <v>0</v>
      </c>
      <c r="AE1972" s="137">
        <f t="shared" si="373"/>
        <v>0</v>
      </c>
      <c r="AF1972" s="137">
        <f t="shared" si="374"/>
        <v>0</v>
      </c>
      <c r="AG1972" s="137">
        <f t="shared" si="375"/>
        <v>0</v>
      </c>
      <c r="AH1972" s="137">
        <f t="shared" si="376"/>
        <v>0</v>
      </c>
      <c r="AI1972" s="137">
        <f t="shared" si="377"/>
        <v>0</v>
      </c>
      <c r="AJ1972" s="137">
        <f t="shared" si="378"/>
        <v>0</v>
      </c>
      <c r="AK1972" s="137">
        <f t="shared" si="379"/>
        <v>1</v>
      </c>
      <c r="AM1972" s="133">
        <f t="shared" si="380"/>
        <v>1</v>
      </c>
      <c r="AO1972" s="133">
        <f t="shared" si="381"/>
        <v>0</v>
      </c>
    </row>
    <row r="1973" spans="1:41" s="193" customFormat="1" ht="12.75">
      <c r="A1973" s="594">
        <v>1965</v>
      </c>
      <c r="B1973" s="430" t="s">
        <v>4869</v>
      </c>
      <c r="C1973" s="247" t="s">
        <v>4870</v>
      </c>
      <c r="D1973" s="247" t="s">
        <v>1505</v>
      </c>
      <c r="E1973" s="196" t="s">
        <v>4871</v>
      </c>
      <c r="F1973" s="195"/>
      <c r="G1973" s="191" t="s">
        <v>37</v>
      </c>
      <c r="H1973" s="191"/>
      <c r="I1973" s="191"/>
      <c r="J1973" s="191"/>
      <c r="K1973" s="191"/>
      <c r="L1973" s="191"/>
      <c r="M1973" s="191"/>
      <c r="N1973" s="191"/>
      <c r="O1973" s="191"/>
      <c r="P1973" s="840"/>
      <c r="Q1973" s="12" t="s">
        <v>2671</v>
      </c>
      <c r="R1973" s="221" t="s">
        <v>68</v>
      </c>
      <c r="S1973" s="15"/>
      <c r="T1973" s="15"/>
      <c r="U1973" s="15">
        <v>1</v>
      </c>
      <c r="V1973" s="15"/>
      <c r="AB1973" s="137">
        <f t="shared" si="370"/>
        <v>1</v>
      </c>
      <c r="AC1973" s="137">
        <f t="shared" si="371"/>
        <v>0</v>
      </c>
      <c r="AD1973" s="137">
        <f t="shared" si="372"/>
        <v>0</v>
      </c>
      <c r="AE1973" s="137">
        <f t="shared" si="373"/>
        <v>0</v>
      </c>
      <c r="AF1973" s="137">
        <f t="shared" si="374"/>
        <v>0</v>
      </c>
      <c r="AG1973" s="137">
        <f t="shared" si="375"/>
        <v>0</v>
      </c>
      <c r="AH1973" s="137">
        <f t="shared" si="376"/>
        <v>0</v>
      </c>
      <c r="AI1973" s="137">
        <f t="shared" si="377"/>
        <v>0</v>
      </c>
      <c r="AJ1973" s="137">
        <f t="shared" si="378"/>
        <v>0</v>
      </c>
      <c r="AK1973" s="137">
        <f t="shared" si="379"/>
        <v>0</v>
      </c>
      <c r="AM1973" s="133">
        <f t="shared" si="380"/>
        <v>0</v>
      </c>
      <c r="AO1973" s="133">
        <f t="shared" si="381"/>
        <v>0</v>
      </c>
    </row>
    <row r="1974" spans="1:41" s="193" customFormat="1" ht="38.25">
      <c r="A1974" s="594">
        <v>1966</v>
      </c>
      <c r="B1974" s="430" t="s">
        <v>4872</v>
      </c>
      <c r="C1974" s="247" t="s">
        <v>4873</v>
      </c>
      <c r="D1974" s="247" t="s">
        <v>3535</v>
      </c>
      <c r="E1974" s="198" t="s">
        <v>4874</v>
      </c>
      <c r="F1974" s="197"/>
      <c r="G1974" s="191" t="s">
        <v>37</v>
      </c>
      <c r="H1974" s="191"/>
      <c r="I1974" s="191"/>
      <c r="J1974" s="191"/>
      <c r="K1974" s="191"/>
      <c r="L1974" s="191"/>
      <c r="M1974" s="191"/>
      <c r="N1974" s="191"/>
      <c r="O1974" s="191"/>
      <c r="P1974" s="840"/>
      <c r="Q1974" s="12" t="s">
        <v>2671</v>
      </c>
      <c r="R1974" s="221" t="s">
        <v>67</v>
      </c>
      <c r="S1974" s="15"/>
      <c r="T1974" s="15"/>
      <c r="U1974" s="15">
        <v>1</v>
      </c>
      <c r="V1974" s="15"/>
      <c r="AB1974" s="137">
        <f t="shared" si="370"/>
        <v>1</v>
      </c>
      <c r="AC1974" s="137">
        <f t="shared" si="371"/>
        <v>0</v>
      </c>
      <c r="AD1974" s="137">
        <f t="shared" si="372"/>
        <v>0</v>
      </c>
      <c r="AE1974" s="137">
        <f t="shared" si="373"/>
        <v>0</v>
      </c>
      <c r="AF1974" s="137">
        <f t="shared" si="374"/>
        <v>0</v>
      </c>
      <c r="AG1974" s="137">
        <f t="shared" si="375"/>
        <v>0</v>
      </c>
      <c r="AH1974" s="137">
        <f t="shared" si="376"/>
        <v>0</v>
      </c>
      <c r="AI1974" s="137">
        <f t="shared" si="377"/>
        <v>0</v>
      </c>
      <c r="AJ1974" s="137">
        <f t="shared" si="378"/>
        <v>0</v>
      </c>
      <c r="AK1974" s="137">
        <f t="shared" si="379"/>
        <v>0</v>
      </c>
      <c r="AM1974" s="133">
        <f t="shared" si="380"/>
        <v>0</v>
      </c>
      <c r="AO1974" s="133">
        <f t="shared" si="381"/>
        <v>0</v>
      </c>
    </row>
    <row r="1975" spans="1:41" s="193" customFormat="1" ht="25.5">
      <c r="A1975" s="594">
        <v>1967</v>
      </c>
      <c r="B1975" s="430" t="s">
        <v>4875</v>
      </c>
      <c r="C1975" s="247" t="s">
        <v>4876</v>
      </c>
      <c r="D1975" s="247" t="s">
        <v>609</v>
      </c>
      <c r="E1975" s="197" t="s">
        <v>4877</v>
      </c>
      <c r="F1975" s="197"/>
      <c r="G1975" s="191" t="s">
        <v>37</v>
      </c>
      <c r="H1975" s="191"/>
      <c r="I1975" s="191"/>
      <c r="J1975" s="191"/>
      <c r="K1975" s="191"/>
      <c r="L1975" s="191"/>
      <c r="M1975" s="191"/>
      <c r="N1975" s="191"/>
      <c r="O1975" s="191"/>
      <c r="P1975" s="840"/>
      <c r="Q1975" s="12" t="s">
        <v>2671</v>
      </c>
      <c r="R1975" s="221" t="s">
        <v>68</v>
      </c>
      <c r="S1975" s="15"/>
      <c r="T1975" s="15"/>
      <c r="U1975" s="15">
        <v>1</v>
      </c>
      <c r="V1975" s="15"/>
      <c r="AB1975" s="137">
        <f t="shared" si="370"/>
        <v>1</v>
      </c>
      <c r="AC1975" s="137">
        <f t="shared" si="371"/>
        <v>0</v>
      </c>
      <c r="AD1975" s="137">
        <f t="shared" si="372"/>
        <v>0</v>
      </c>
      <c r="AE1975" s="137">
        <f t="shared" si="373"/>
        <v>0</v>
      </c>
      <c r="AF1975" s="137">
        <f t="shared" si="374"/>
        <v>0</v>
      </c>
      <c r="AG1975" s="137">
        <f t="shared" si="375"/>
        <v>0</v>
      </c>
      <c r="AH1975" s="137">
        <f t="shared" si="376"/>
        <v>0</v>
      </c>
      <c r="AI1975" s="137">
        <f t="shared" si="377"/>
        <v>0</v>
      </c>
      <c r="AJ1975" s="137">
        <f t="shared" si="378"/>
        <v>0</v>
      </c>
      <c r="AK1975" s="137">
        <f t="shared" si="379"/>
        <v>0</v>
      </c>
      <c r="AM1975" s="133">
        <f t="shared" si="380"/>
        <v>0</v>
      </c>
      <c r="AO1975" s="133">
        <f t="shared" si="381"/>
        <v>0</v>
      </c>
    </row>
    <row r="1976" spans="1:41" s="193" customFormat="1" ht="12.75">
      <c r="A1976" s="594">
        <v>1968</v>
      </c>
      <c r="B1976" s="430" t="s">
        <v>1948</v>
      </c>
      <c r="C1976" s="247" t="s">
        <v>4878</v>
      </c>
      <c r="D1976" s="247" t="s">
        <v>609</v>
      </c>
      <c r="E1976" s="197"/>
      <c r="F1976" s="197"/>
      <c r="G1976" s="191"/>
      <c r="H1976" s="191"/>
      <c r="I1976" s="191"/>
      <c r="J1976" s="191"/>
      <c r="K1976" s="191"/>
      <c r="L1976" s="191"/>
      <c r="M1976" s="191"/>
      <c r="N1976" s="191"/>
      <c r="O1976" s="191"/>
      <c r="P1976" s="840"/>
      <c r="Q1976" s="12" t="s">
        <v>2671</v>
      </c>
      <c r="R1976" s="221" t="s">
        <v>68</v>
      </c>
      <c r="S1976" s="15"/>
      <c r="T1976" s="15"/>
      <c r="U1976" s="15">
        <v>1</v>
      </c>
      <c r="V1976" s="15"/>
      <c r="W1976" s="193">
        <v>1</v>
      </c>
      <c r="AB1976" s="137">
        <f t="shared" si="370"/>
        <v>0</v>
      </c>
      <c r="AC1976" s="137">
        <f t="shared" si="371"/>
        <v>0</v>
      </c>
      <c r="AD1976" s="137">
        <f t="shared" si="372"/>
        <v>0</v>
      </c>
      <c r="AE1976" s="137">
        <f t="shared" si="373"/>
        <v>0</v>
      </c>
      <c r="AF1976" s="137">
        <f t="shared" si="374"/>
        <v>0</v>
      </c>
      <c r="AG1976" s="137">
        <f t="shared" si="375"/>
        <v>0</v>
      </c>
      <c r="AH1976" s="137">
        <f t="shared" si="376"/>
        <v>0</v>
      </c>
      <c r="AI1976" s="137">
        <f t="shared" si="377"/>
        <v>0</v>
      </c>
      <c r="AJ1976" s="137">
        <f t="shared" si="378"/>
        <v>0</v>
      </c>
      <c r="AK1976" s="137">
        <f t="shared" si="379"/>
        <v>0</v>
      </c>
      <c r="AM1976" s="133">
        <f t="shared" si="380"/>
        <v>1</v>
      </c>
      <c r="AO1976" s="133">
        <f t="shared" si="381"/>
        <v>0</v>
      </c>
    </row>
    <row r="1977" spans="1:41" s="193" customFormat="1" ht="12.75">
      <c r="A1977" s="594">
        <v>1969</v>
      </c>
      <c r="B1977" s="430" t="s">
        <v>4879</v>
      </c>
      <c r="C1977" s="247" t="s">
        <v>4880</v>
      </c>
      <c r="D1977" s="247" t="s">
        <v>1505</v>
      </c>
      <c r="E1977" s="197" t="s">
        <v>4881</v>
      </c>
      <c r="F1977" s="197"/>
      <c r="G1977" s="191" t="s">
        <v>37</v>
      </c>
      <c r="H1977" s="191"/>
      <c r="I1977" s="191"/>
      <c r="J1977" s="191"/>
      <c r="K1977" s="191"/>
      <c r="L1977" s="191"/>
      <c r="M1977" s="191"/>
      <c r="N1977" s="191"/>
      <c r="O1977" s="191"/>
      <c r="P1977" s="840"/>
      <c r="Q1977" s="12" t="s">
        <v>2671</v>
      </c>
      <c r="R1977" s="221" t="s">
        <v>68</v>
      </c>
      <c r="S1977" s="15"/>
      <c r="T1977" s="15"/>
      <c r="U1977" s="15">
        <v>1</v>
      </c>
      <c r="V1977" s="15"/>
      <c r="AB1977" s="137">
        <f t="shared" si="370"/>
        <v>1</v>
      </c>
      <c r="AC1977" s="137">
        <f t="shared" si="371"/>
        <v>0</v>
      </c>
      <c r="AD1977" s="137">
        <f t="shared" si="372"/>
        <v>0</v>
      </c>
      <c r="AE1977" s="137">
        <f t="shared" si="373"/>
        <v>0</v>
      </c>
      <c r="AF1977" s="137">
        <f t="shared" si="374"/>
        <v>0</v>
      </c>
      <c r="AG1977" s="137">
        <f t="shared" si="375"/>
        <v>0</v>
      </c>
      <c r="AH1977" s="137">
        <f t="shared" si="376"/>
        <v>0</v>
      </c>
      <c r="AI1977" s="137">
        <f t="shared" si="377"/>
        <v>0</v>
      </c>
      <c r="AJ1977" s="137">
        <f t="shared" si="378"/>
        <v>0</v>
      </c>
      <c r="AK1977" s="137">
        <f t="shared" si="379"/>
        <v>0</v>
      </c>
      <c r="AM1977" s="133">
        <f t="shared" si="380"/>
        <v>0</v>
      </c>
      <c r="AO1977" s="133">
        <f t="shared" si="381"/>
        <v>0</v>
      </c>
    </row>
    <row r="1978" spans="1:41" s="193" customFormat="1" ht="38.25">
      <c r="A1978" s="594">
        <v>1970</v>
      </c>
      <c r="B1978" s="430" t="s">
        <v>4882</v>
      </c>
      <c r="C1978" s="247" t="s">
        <v>4883</v>
      </c>
      <c r="D1978" s="247" t="s">
        <v>66</v>
      </c>
      <c r="E1978" s="199"/>
      <c r="F1978" s="197"/>
      <c r="G1978" s="191" t="s">
        <v>37</v>
      </c>
      <c r="H1978" s="191"/>
      <c r="I1978" s="191"/>
      <c r="J1978" s="191"/>
      <c r="K1978" s="191"/>
      <c r="L1978" s="191"/>
      <c r="M1978" s="191"/>
      <c r="N1978" s="191"/>
      <c r="O1978" s="191"/>
      <c r="P1978" s="840"/>
      <c r="Q1978" s="12" t="s">
        <v>2671</v>
      </c>
      <c r="R1978" s="221" t="s">
        <v>67</v>
      </c>
      <c r="S1978" s="15"/>
      <c r="T1978" s="15"/>
      <c r="U1978" s="15">
        <v>1</v>
      </c>
      <c r="V1978" s="15"/>
      <c r="AB1978" s="137">
        <f t="shared" si="370"/>
        <v>1</v>
      </c>
      <c r="AC1978" s="137">
        <f t="shared" si="371"/>
        <v>0</v>
      </c>
      <c r="AD1978" s="137">
        <f t="shared" si="372"/>
        <v>0</v>
      </c>
      <c r="AE1978" s="137">
        <f t="shared" si="373"/>
        <v>0</v>
      </c>
      <c r="AF1978" s="137">
        <f t="shared" si="374"/>
        <v>0</v>
      </c>
      <c r="AG1978" s="137">
        <f t="shared" si="375"/>
        <v>0</v>
      </c>
      <c r="AH1978" s="137">
        <f t="shared" si="376"/>
        <v>0</v>
      </c>
      <c r="AI1978" s="137">
        <f t="shared" si="377"/>
        <v>0</v>
      </c>
      <c r="AJ1978" s="137">
        <f t="shared" si="378"/>
        <v>0</v>
      </c>
      <c r="AK1978" s="137">
        <f t="shared" si="379"/>
        <v>0</v>
      </c>
      <c r="AM1978" s="133">
        <f t="shared" si="380"/>
        <v>0</v>
      </c>
      <c r="AO1978" s="133">
        <f t="shared" si="381"/>
        <v>0</v>
      </c>
    </row>
    <row r="1979" spans="1:41" s="193" customFormat="1" ht="38.25">
      <c r="A1979" s="594">
        <v>1971</v>
      </c>
      <c r="B1979" s="430" t="s">
        <v>4884</v>
      </c>
      <c r="C1979" s="247" t="s">
        <v>4885</v>
      </c>
      <c r="D1979" s="247" t="s">
        <v>66</v>
      </c>
      <c r="E1979" s="198"/>
      <c r="F1979" s="197"/>
      <c r="G1979" s="191" t="s">
        <v>37</v>
      </c>
      <c r="H1979" s="191"/>
      <c r="I1979" s="191"/>
      <c r="J1979" s="191"/>
      <c r="K1979" s="191"/>
      <c r="L1979" s="191"/>
      <c r="M1979" s="191"/>
      <c r="N1979" s="191"/>
      <c r="O1979" s="191"/>
      <c r="P1979" s="840"/>
      <c r="Q1979" s="12" t="s">
        <v>2671</v>
      </c>
      <c r="R1979" s="221" t="s">
        <v>67</v>
      </c>
      <c r="S1979" s="15"/>
      <c r="T1979" s="15"/>
      <c r="U1979" s="15">
        <v>1</v>
      </c>
      <c r="V1979" s="15"/>
      <c r="AB1979" s="137">
        <f t="shared" si="370"/>
        <v>1</v>
      </c>
      <c r="AC1979" s="137">
        <f t="shared" si="371"/>
        <v>0</v>
      </c>
      <c r="AD1979" s="137">
        <f t="shared" si="372"/>
        <v>0</v>
      </c>
      <c r="AE1979" s="137">
        <f t="shared" si="373"/>
        <v>0</v>
      </c>
      <c r="AF1979" s="137">
        <f t="shared" si="374"/>
        <v>0</v>
      </c>
      <c r="AG1979" s="137">
        <f t="shared" si="375"/>
        <v>0</v>
      </c>
      <c r="AH1979" s="137">
        <f t="shared" si="376"/>
        <v>0</v>
      </c>
      <c r="AI1979" s="137">
        <f t="shared" si="377"/>
        <v>0</v>
      </c>
      <c r="AJ1979" s="137">
        <f t="shared" si="378"/>
        <v>0</v>
      </c>
      <c r="AK1979" s="137">
        <f t="shared" si="379"/>
        <v>0</v>
      </c>
      <c r="AM1979" s="133">
        <f t="shared" si="380"/>
        <v>0</v>
      </c>
      <c r="AO1979" s="133">
        <f t="shared" si="381"/>
        <v>0</v>
      </c>
    </row>
    <row r="1980" spans="1:41" s="193" customFormat="1" ht="22.5" customHeight="1">
      <c r="A1980" s="594">
        <v>1972</v>
      </c>
      <c r="B1980" s="430" t="s">
        <v>4886</v>
      </c>
      <c r="C1980" s="247" t="s">
        <v>4887</v>
      </c>
      <c r="D1980" s="247" t="s">
        <v>66</v>
      </c>
      <c r="E1980" s="199" t="s">
        <v>4888</v>
      </c>
      <c r="F1980" s="197"/>
      <c r="G1980" s="191" t="s">
        <v>37</v>
      </c>
      <c r="H1980" s="191"/>
      <c r="I1980" s="191"/>
      <c r="J1980" s="191"/>
      <c r="K1980" s="191"/>
      <c r="L1980" s="191"/>
      <c r="M1980" s="191"/>
      <c r="N1980" s="191"/>
      <c r="O1980" s="191"/>
      <c r="P1980" s="840"/>
      <c r="Q1980" s="12" t="s">
        <v>2671</v>
      </c>
      <c r="R1980" s="221" t="s">
        <v>67</v>
      </c>
      <c r="S1980" s="15"/>
      <c r="T1980" s="15"/>
      <c r="U1980" s="15">
        <v>1</v>
      </c>
      <c r="V1980" s="15"/>
      <c r="AB1980" s="137">
        <f t="shared" si="370"/>
        <v>1</v>
      </c>
      <c r="AC1980" s="137">
        <f t="shared" si="371"/>
        <v>0</v>
      </c>
      <c r="AD1980" s="137">
        <f t="shared" si="372"/>
        <v>0</v>
      </c>
      <c r="AE1980" s="137">
        <f t="shared" si="373"/>
        <v>0</v>
      </c>
      <c r="AF1980" s="137">
        <f t="shared" si="374"/>
        <v>0</v>
      </c>
      <c r="AG1980" s="137">
        <f t="shared" si="375"/>
        <v>0</v>
      </c>
      <c r="AH1980" s="137">
        <f t="shared" si="376"/>
        <v>0</v>
      </c>
      <c r="AI1980" s="137">
        <f t="shared" si="377"/>
        <v>0</v>
      </c>
      <c r="AJ1980" s="137">
        <f t="shared" si="378"/>
        <v>0</v>
      </c>
      <c r="AK1980" s="137">
        <f t="shared" si="379"/>
        <v>0</v>
      </c>
      <c r="AM1980" s="133">
        <f t="shared" si="380"/>
        <v>0</v>
      </c>
      <c r="AO1980" s="133">
        <f t="shared" si="381"/>
        <v>0</v>
      </c>
    </row>
    <row r="1981" spans="1:41" s="193" customFormat="1" ht="25.5">
      <c r="A1981" s="594">
        <v>1973</v>
      </c>
      <c r="B1981" s="430" t="s">
        <v>4889</v>
      </c>
      <c r="C1981" s="247" t="s">
        <v>4890</v>
      </c>
      <c r="D1981" s="247" t="s">
        <v>66</v>
      </c>
      <c r="E1981" s="199" t="s">
        <v>4891</v>
      </c>
      <c r="F1981" s="197"/>
      <c r="G1981" s="191" t="s">
        <v>37</v>
      </c>
      <c r="H1981" s="191"/>
      <c r="I1981" s="191"/>
      <c r="J1981" s="191"/>
      <c r="K1981" s="191"/>
      <c r="L1981" s="191"/>
      <c r="M1981" s="191"/>
      <c r="N1981" s="191"/>
      <c r="O1981" s="191"/>
      <c r="P1981" s="840"/>
      <c r="Q1981" s="12" t="s">
        <v>2671</v>
      </c>
      <c r="R1981" s="221" t="s">
        <v>67</v>
      </c>
      <c r="S1981" s="15"/>
      <c r="T1981" s="15"/>
      <c r="U1981" s="15">
        <v>1</v>
      </c>
      <c r="V1981" s="15"/>
      <c r="AB1981" s="137">
        <f t="shared" si="370"/>
        <v>1</v>
      </c>
      <c r="AC1981" s="137">
        <f t="shared" si="371"/>
        <v>0</v>
      </c>
      <c r="AD1981" s="137">
        <f t="shared" si="372"/>
        <v>0</v>
      </c>
      <c r="AE1981" s="137">
        <f t="shared" si="373"/>
        <v>0</v>
      </c>
      <c r="AF1981" s="137">
        <f t="shared" si="374"/>
        <v>0</v>
      </c>
      <c r="AG1981" s="137">
        <f t="shared" si="375"/>
        <v>0</v>
      </c>
      <c r="AH1981" s="137">
        <f t="shared" si="376"/>
        <v>0</v>
      </c>
      <c r="AI1981" s="137">
        <f t="shared" si="377"/>
        <v>0</v>
      </c>
      <c r="AJ1981" s="137">
        <f t="shared" si="378"/>
        <v>0</v>
      </c>
      <c r="AK1981" s="137">
        <f t="shared" si="379"/>
        <v>0</v>
      </c>
      <c r="AM1981" s="133">
        <f t="shared" si="380"/>
        <v>0</v>
      </c>
      <c r="AO1981" s="133">
        <f t="shared" si="381"/>
        <v>0</v>
      </c>
    </row>
    <row r="1982" spans="1:41" s="193" customFormat="1" ht="25.5">
      <c r="A1982" s="594">
        <v>1974</v>
      </c>
      <c r="B1982" s="430" t="s">
        <v>4892</v>
      </c>
      <c r="C1982" s="247" t="s">
        <v>4893</v>
      </c>
      <c r="D1982" s="247" t="s">
        <v>66</v>
      </c>
      <c r="E1982" s="197"/>
      <c r="F1982" s="197"/>
      <c r="G1982" s="191" t="s">
        <v>37</v>
      </c>
      <c r="H1982" s="191"/>
      <c r="I1982" s="191"/>
      <c r="J1982" s="191"/>
      <c r="K1982" s="191"/>
      <c r="L1982" s="191"/>
      <c r="M1982" s="191"/>
      <c r="N1982" s="191"/>
      <c r="O1982" s="191"/>
      <c r="P1982" s="840"/>
      <c r="Q1982" s="12" t="s">
        <v>2671</v>
      </c>
      <c r="R1982" s="221" t="s">
        <v>67</v>
      </c>
      <c r="S1982" s="15"/>
      <c r="T1982" s="15"/>
      <c r="U1982" s="15">
        <v>1</v>
      </c>
      <c r="V1982" s="15"/>
      <c r="AB1982" s="137">
        <f t="shared" si="370"/>
        <v>1</v>
      </c>
      <c r="AC1982" s="137">
        <f t="shared" si="371"/>
        <v>0</v>
      </c>
      <c r="AD1982" s="137">
        <f t="shared" si="372"/>
        <v>0</v>
      </c>
      <c r="AE1982" s="137">
        <f t="shared" si="373"/>
        <v>0</v>
      </c>
      <c r="AF1982" s="137">
        <f t="shared" si="374"/>
        <v>0</v>
      </c>
      <c r="AG1982" s="137">
        <f t="shared" si="375"/>
        <v>0</v>
      </c>
      <c r="AH1982" s="137">
        <f t="shared" si="376"/>
        <v>0</v>
      </c>
      <c r="AI1982" s="137">
        <f t="shared" si="377"/>
        <v>0</v>
      </c>
      <c r="AJ1982" s="137">
        <f t="shared" si="378"/>
        <v>0</v>
      </c>
      <c r="AK1982" s="137">
        <f t="shared" si="379"/>
        <v>0</v>
      </c>
      <c r="AM1982" s="133">
        <f t="shared" si="380"/>
        <v>0</v>
      </c>
      <c r="AO1982" s="133">
        <f t="shared" si="381"/>
        <v>0</v>
      </c>
    </row>
    <row r="1983" spans="1:41" s="193" customFormat="1" ht="51">
      <c r="A1983" s="594">
        <v>1975</v>
      </c>
      <c r="B1983" s="430" t="s">
        <v>4894</v>
      </c>
      <c r="C1983" s="247" t="s">
        <v>4895</v>
      </c>
      <c r="D1983" s="247" t="s">
        <v>66</v>
      </c>
      <c r="E1983" s="196"/>
      <c r="F1983" s="195"/>
      <c r="G1983" s="191" t="s">
        <v>37</v>
      </c>
      <c r="H1983" s="191"/>
      <c r="I1983" s="191"/>
      <c r="J1983" s="191"/>
      <c r="K1983" s="191"/>
      <c r="L1983" s="191"/>
      <c r="M1983" s="191"/>
      <c r="N1983" s="191"/>
      <c r="O1983" s="191"/>
      <c r="P1983" s="840"/>
      <c r="Q1983" s="12" t="s">
        <v>2671</v>
      </c>
      <c r="R1983" s="221" t="s">
        <v>67</v>
      </c>
      <c r="S1983" s="15"/>
      <c r="T1983" s="15"/>
      <c r="U1983" s="15">
        <v>1</v>
      </c>
      <c r="V1983" s="15"/>
      <c r="AB1983" s="137">
        <f t="shared" si="370"/>
        <v>1</v>
      </c>
      <c r="AC1983" s="137">
        <f t="shared" si="371"/>
        <v>0</v>
      </c>
      <c r="AD1983" s="137">
        <f t="shared" si="372"/>
        <v>0</v>
      </c>
      <c r="AE1983" s="137">
        <f t="shared" si="373"/>
        <v>0</v>
      </c>
      <c r="AF1983" s="137">
        <f t="shared" si="374"/>
        <v>0</v>
      </c>
      <c r="AG1983" s="137">
        <f t="shared" si="375"/>
        <v>0</v>
      </c>
      <c r="AH1983" s="137">
        <f t="shared" si="376"/>
        <v>0</v>
      </c>
      <c r="AI1983" s="137">
        <f t="shared" si="377"/>
        <v>0</v>
      </c>
      <c r="AJ1983" s="137">
        <f t="shared" si="378"/>
        <v>0</v>
      </c>
      <c r="AK1983" s="137">
        <f t="shared" si="379"/>
        <v>0</v>
      </c>
      <c r="AM1983" s="133">
        <f t="shared" si="380"/>
        <v>0</v>
      </c>
      <c r="AO1983" s="133">
        <f t="shared" si="381"/>
        <v>0</v>
      </c>
    </row>
    <row r="1984" spans="1:41" s="193" customFormat="1" ht="38.25">
      <c r="A1984" s="594">
        <v>1976</v>
      </c>
      <c r="B1984" s="213" t="s">
        <v>4896</v>
      </c>
      <c r="C1984" s="247" t="s">
        <v>4897</v>
      </c>
      <c r="D1984" s="247" t="s">
        <v>4898</v>
      </c>
      <c r="E1984" s="12">
        <v>2004</v>
      </c>
      <c r="F1984" s="7"/>
      <c r="G1984" s="82"/>
      <c r="H1984" s="82"/>
      <c r="I1984" s="82"/>
      <c r="J1984" s="82"/>
      <c r="K1984" s="82"/>
      <c r="L1984" s="82"/>
      <c r="M1984" s="82"/>
      <c r="N1984" s="82"/>
      <c r="O1984" s="82"/>
      <c r="P1984" s="840" t="s">
        <v>4899</v>
      </c>
      <c r="Q1984" s="12" t="s">
        <v>2671</v>
      </c>
      <c r="R1984" s="221" t="s">
        <v>67</v>
      </c>
      <c r="S1984" s="15">
        <v>1</v>
      </c>
      <c r="T1984" s="15"/>
      <c r="U1984" s="15"/>
      <c r="V1984" s="15"/>
      <c r="Y1984" s="193">
        <v>1</v>
      </c>
      <c r="AB1984" s="137">
        <f t="shared" si="370"/>
        <v>0</v>
      </c>
      <c r="AC1984" s="137">
        <f t="shared" si="371"/>
        <v>0</v>
      </c>
      <c r="AD1984" s="137">
        <f t="shared" si="372"/>
        <v>0</v>
      </c>
      <c r="AE1984" s="137">
        <f t="shared" si="373"/>
        <v>0</v>
      </c>
      <c r="AF1984" s="137">
        <f t="shared" si="374"/>
        <v>0</v>
      </c>
      <c r="AG1984" s="137">
        <f t="shared" si="375"/>
        <v>0</v>
      </c>
      <c r="AH1984" s="137">
        <f t="shared" si="376"/>
        <v>0</v>
      </c>
      <c r="AI1984" s="137">
        <f t="shared" si="377"/>
        <v>0</v>
      </c>
      <c r="AJ1984" s="137">
        <f t="shared" si="378"/>
        <v>0</v>
      </c>
      <c r="AK1984" s="137">
        <f t="shared" si="379"/>
        <v>1</v>
      </c>
      <c r="AM1984" s="133">
        <f t="shared" si="380"/>
        <v>1</v>
      </c>
      <c r="AO1984" s="133">
        <f t="shared" si="381"/>
        <v>0</v>
      </c>
    </row>
    <row r="1985" spans="1:41" s="193" customFormat="1" ht="25.5">
      <c r="A1985" s="594">
        <v>1977</v>
      </c>
      <c r="B1985" s="213" t="s">
        <v>4900</v>
      </c>
      <c r="C1985" s="247" t="s">
        <v>4901</v>
      </c>
      <c r="D1985" s="247"/>
      <c r="E1985" s="12"/>
      <c r="F1985" s="7"/>
      <c r="G1985" s="82"/>
      <c r="H1985" s="82"/>
      <c r="I1985" s="82"/>
      <c r="J1985" s="82"/>
      <c r="K1985" s="82"/>
      <c r="L1985" s="82"/>
      <c r="M1985" s="82"/>
      <c r="N1985" s="82"/>
      <c r="O1985" s="82"/>
      <c r="P1985" s="840" t="s">
        <v>4902</v>
      </c>
      <c r="Q1985" s="12" t="s">
        <v>2671</v>
      </c>
      <c r="R1985" s="221" t="s">
        <v>68</v>
      </c>
      <c r="S1985" s="15"/>
      <c r="T1985" s="15"/>
      <c r="U1985" s="15">
        <v>1</v>
      </c>
      <c r="V1985" s="15"/>
      <c r="Y1985" s="193">
        <v>1</v>
      </c>
      <c r="AB1985" s="137">
        <f t="shared" si="370"/>
        <v>0</v>
      </c>
      <c r="AC1985" s="137">
        <f t="shared" si="371"/>
        <v>0</v>
      </c>
      <c r="AD1985" s="137">
        <f t="shared" si="372"/>
        <v>0</v>
      </c>
      <c r="AE1985" s="137">
        <f t="shared" si="373"/>
        <v>0</v>
      </c>
      <c r="AF1985" s="137">
        <f t="shared" si="374"/>
        <v>0</v>
      </c>
      <c r="AG1985" s="137">
        <f t="shared" si="375"/>
        <v>0</v>
      </c>
      <c r="AH1985" s="137">
        <f t="shared" si="376"/>
        <v>0</v>
      </c>
      <c r="AI1985" s="137">
        <f t="shared" si="377"/>
        <v>0</v>
      </c>
      <c r="AJ1985" s="137">
        <f t="shared" si="378"/>
        <v>0</v>
      </c>
      <c r="AK1985" s="137">
        <f t="shared" si="379"/>
        <v>1</v>
      </c>
      <c r="AM1985" s="133">
        <f t="shared" si="380"/>
        <v>1</v>
      </c>
      <c r="AO1985" s="133">
        <f t="shared" si="381"/>
        <v>0</v>
      </c>
    </row>
    <row r="1986" spans="1:41" s="193" customFormat="1" ht="25.5">
      <c r="A1986" s="594">
        <v>1978</v>
      </c>
      <c r="B1986" s="213" t="s">
        <v>4903</v>
      </c>
      <c r="C1986" s="247" t="s">
        <v>4904</v>
      </c>
      <c r="D1986" s="247"/>
      <c r="E1986" s="12"/>
      <c r="F1986" s="7"/>
      <c r="G1986" s="82"/>
      <c r="H1986" s="82"/>
      <c r="I1986" s="82"/>
      <c r="J1986" s="82"/>
      <c r="K1986" s="82"/>
      <c r="L1986" s="82"/>
      <c r="M1986" s="82"/>
      <c r="N1986" s="82"/>
      <c r="O1986" s="82"/>
      <c r="P1986" s="840" t="s">
        <v>4905</v>
      </c>
      <c r="Q1986" s="12" t="s">
        <v>2671</v>
      </c>
      <c r="R1986" s="221" t="s">
        <v>68</v>
      </c>
      <c r="S1986" s="15"/>
      <c r="T1986" s="15"/>
      <c r="U1986" s="15">
        <v>1</v>
      </c>
      <c r="V1986" s="15"/>
      <c r="Y1986" s="193">
        <v>1</v>
      </c>
      <c r="AB1986" s="137">
        <f t="shared" si="370"/>
        <v>0</v>
      </c>
      <c r="AC1986" s="137">
        <f t="shared" si="371"/>
        <v>0</v>
      </c>
      <c r="AD1986" s="137">
        <f t="shared" si="372"/>
        <v>0</v>
      </c>
      <c r="AE1986" s="137">
        <f t="shared" si="373"/>
        <v>0</v>
      </c>
      <c r="AF1986" s="137">
        <f t="shared" si="374"/>
        <v>0</v>
      </c>
      <c r="AG1986" s="137">
        <f t="shared" si="375"/>
        <v>0</v>
      </c>
      <c r="AH1986" s="137">
        <f t="shared" si="376"/>
        <v>0</v>
      </c>
      <c r="AI1986" s="137">
        <f t="shared" si="377"/>
        <v>0</v>
      </c>
      <c r="AJ1986" s="137">
        <f t="shared" si="378"/>
        <v>0</v>
      </c>
      <c r="AK1986" s="137">
        <f t="shared" si="379"/>
        <v>1</v>
      </c>
      <c r="AM1986" s="133">
        <f t="shared" si="380"/>
        <v>1</v>
      </c>
      <c r="AO1986" s="133">
        <f t="shared" si="381"/>
        <v>0</v>
      </c>
    </row>
    <row r="1987" spans="1:41" s="193" customFormat="1" ht="51">
      <c r="A1987" s="594">
        <v>1979</v>
      </c>
      <c r="B1987" s="213" t="s">
        <v>4906</v>
      </c>
      <c r="C1987" s="247" t="s">
        <v>4907</v>
      </c>
      <c r="D1987" s="247" t="s">
        <v>4898</v>
      </c>
      <c r="E1987" s="12"/>
      <c r="F1987" s="7"/>
      <c r="G1987" s="82"/>
      <c r="H1987" s="82"/>
      <c r="I1987" s="82"/>
      <c r="J1987" s="82"/>
      <c r="K1987" s="82"/>
      <c r="L1987" s="82"/>
      <c r="M1987" s="82"/>
      <c r="N1987" s="82"/>
      <c r="O1987" s="82"/>
      <c r="P1987" s="840" t="s">
        <v>4908</v>
      </c>
      <c r="Q1987" s="12" t="s">
        <v>2671</v>
      </c>
      <c r="R1987" s="221" t="s">
        <v>67</v>
      </c>
      <c r="S1987" s="15"/>
      <c r="T1987" s="15"/>
      <c r="U1987" s="15">
        <v>1</v>
      </c>
      <c r="V1987" s="15"/>
      <c r="Y1987" s="193">
        <v>1</v>
      </c>
      <c r="AB1987" s="137">
        <f t="shared" si="370"/>
        <v>0</v>
      </c>
      <c r="AC1987" s="137">
        <f t="shared" si="371"/>
        <v>0</v>
      </c>
      <c r="AD1987" s="137">
        <f t="shared" si="372"/>
        <v>0</v>
      </c>
      <c r="AE1987" s="137">
        <f t="shared" si="373"/>
        <v>0</v>
      </c>
      <c r="AF1987" s="137">
        <f t="shared" si="374"/>
        <v>0</v>
      </c>
      <c r="AG1987" s="137">
        <f t="shared" si="375"/>
        <v>0</v>
      </c>
      <c r="AH1987" s="137">
        <f t="shared" si="376"/>
        <v>0</v>
      </c>
      <c r="AI1987" s="137">
        <f t="shared" si="377"/>
        <v>0</v>
      </c>
      <c r="AJ1987" s="137">
        <f t="shared" si="378"/>
        <v>0</v>
      </c>
      <c r="AK1987" s="137">
        <f t="shared" si="379"/>
        <v>1</v>
      </c>
      <c r="AM1987" s="133">
        <f t="shared" si="380"/>
        <v>1</v>
      </c>
      <c r="AO1987" s="133">
        <f t="shared" si="381"/>
        <v>0</v>
      </c>
    </row>
    <row r="1988" spans="1:41" s="193" customFormat="1" ht="25.5">
      <c r="A1988" s="594">
        <v>1980</v>
      </c>
      <c r="B1988" s="213" t="s">
        <v>4909</v>
      </c>
      <c r="C1988" s="247" t="s">
        <v>4910</v>
      </c>
      <c r="D1988" s="247" t="s">
        <v>4898</v>
      </c>
      <c r="E1988" s="12">
        <v>2004</v>
      </c>
      <c r="F1988" s="7"/>
      <c r="G1988" s="82"/>
      <c r="H1988" s="82"/>
      <c r="I1988" s="82"/>
      <c r="J1988" s="82"/>
      <c r="K1988" s="82"/>
      <c r="L1988" s="82"/>
      <c r="M1988" s="82"/>
      <c r="N1988" s="82"/>
      <c r="O1988" s="82"/>
      <c r="P1988" s="840" t="s">
        <v>4908</v>
      </c>
      <c r="Q1988" s="12" t="s">
        <v>2671</v>
      </c>
      <c r="R1988" s="221" t="s">
        <v>67</v>
      </c>
      <c r="S1988" s="15">
        <v>1</v>
      </c>
      <c r="T1988" s="15"/>
      <c r="U1988" s="15"/>
      <c r="V1988" s="15"/>
      <c r="Y1988" s="193">
        <v>1</v>
      </c>
      <c r="AB1988" s="137">
        <f t="shared" si="370"/>
        <v>0</v>
      </c>
      <c r="AC1988" s="137">
        <f t="shared" si="371"/>
        <v>0</v>
      </c>
      <c r="AD1988" s="137">
        <f t="shared" si="372"/>
        <v>0</v>
      </c>
      <c r="AE1988" s="137">
        <f t="shared" si="373"/>
        <v>0</v>
      </c>
      <c r="AF1988" s="137">
        <f t="shared" si="374"/>
        <v>0</v>
      </c>
      <c r="AG1988" s="137">
        <f t="shared" si="375"/>
        <v>0</v>
      </c>
      <c r="AH1988" s="137">
        <f t="shared" si="376"/>
        <v>0</v>
      </c>
      <c r="AI1988" s="137">
        <f t="shared" si="377"/>
        <v>0</v>
      </c>
      <c r="AJ1988" s="137">
        <f t="shared" si="378"/>
        <v>0</v>
      </c>
      <c r="AK1988" s="137">
        <f t="shared" si="379"/>
        <v>1</v>
      </c>
      <c r="AM1988" s="133">
        <f t="shared" si="380"/>
        <v>1</v>
      </c>
      <c r="AO1988" s="133">
        <f t="shared" si="381"/>
        <v>0</v>
      </c>
    </row>
    <row r="1989" spans="1:41" s="193" customFormat="1" ht="38.25">
      <c r="A1989" s="594">
        <v>1981</v>
      </c>
      <c r="B1989" s="213" t="s">
        <v>4911</v>
      </c>
      <c r="C1989" s="247" t="s">
        <v>4912</v>
      </c>
      <c r="D1989" s="247" t="s">
        <v>1013</v>
      </c>
      <c r="E1989" s="12">
        <v>2003</v>
      </c>
      <c r="F1989" s="7"/>
      <c r="G1989" s="82"/>
      <c r="H1989" s="82"/>
      <c r="I1989" s="82"/>
      <c r="J1989" s="82"/>
      <c r="K1989" s="82"/>
      <c r="L1989" s="82"/>
      <c r="M1989" s="82"/>
      <c r="N1989" s="82"/>
      <c r="O1989" s="82"/>
      <c r="P1989" s="840" t="s">
        <v>4905</v>
      </c>
      <c r="Q1989" s="12" t="s">
        <v>2671</v>
      </c>
      <c r="R1989" s="221" t="s">
        <v>68</v>
      </c>
      <c r="S1989" s="15">
        <v>1</v>
      </c>
      <c r="T1989" s="15"/>
      <c r="U1989" s="15"/>
      <c r="V1989" s="15"/>
      <c r="Y1989" s="193">
        <v>1</v>
      </c>
      <c r="AB1989" s="137">
        <f t="shared" si="370"/>
        <v>0</v>
      </c>
      <c r="AC1989" s="137">
        <f t="shared" si="371"/>
        <v>0</v>
      </c>
      <c r="AD1989" s="137">
        <f t="shared" si="372"/>
        <v>0</v>
      </c>
      <c r="AE1989" s="137">
        <f t="shared" si="373"/>
        <v>0</v>
      </c>
      <c r="AF1989" s="137">
        <f t="shared" si="374"/>
        <v>0</v>
      </c>
      <c r="AG1989" s="137">
        <f t="shared" si="375"/>
        <v>0</v>
      </c>
      <c r="AH1989" s="137">
        <f t="shared" si="376"/>
        <v>0</v>
      </c>
      <c r="AI1989" s="137">
        <f t="shared" si="377"/>
        <v>0</v>
      </c>
      <c r="AJ1989" s="137">
        <f t="shared" si="378"/>
        <v>0</v>
      </c>
      <c r="AK1989" s="137">
        <f t="shared" si="379"/>
        <v>1</v>
      </c>
      <c r="AM1989" s="133">
        <f t="shared" si="380"/>
        <v>1</v>
      </c>
      <c r="AO1989" s="133">
        <f t="shared" si="381"/>
        <v>0</v>
      </c>
    </row>
    <row r="1990" spans="1:41" s="193" customFormat="1" ht="38.25">
      <c r="A1990" s="594">
        <v>1982</v>
      </c>
      <c r="B1990" s="213" t="s">
        <v>4913</v>
      </c>
      <c r="C1990" s="247" t="s">
        <v>4914</v>
      </c>
      <c r="D1990" s="247"/>
      <c r="E1990" s="12"/>
      <c r="F1990" s="7"/>
      <c r="G1990" s="82"/>
      <c r="H1990" s="82"/>
      <c r="I1990" s="82"/>
      <c r="J1990" s="82"/>
      <c r="K1990" s="82"/>
      <c r="L1990" s="82"/>
      <c r="M1990" s="82"/>
      <c r="N1990" s="82"/>
      <c r="O1990" s="82"/>
      <c r="P1990" s="840" t="s">
        <v>4905</v>
      </c>
      <c r="Q1990" s="12" t="s">
        <v>2671</v>
      </c>
      <c r="R1990" s="221" t="s">
        <v>68</v>
      </c>
      <c r="S1990" s="15"/>
      <c r="T1990" s="15"/>
      <c r="U1990" s="15">
        <v>1</v>
      </c>
      <c r="V1990" s="15"/>
      <c r="Y1990" s="193">
        <v>1</v>
      </c>
      <c r="AB1990" s="137">
        <f t="shared" si="370"/>
        <v>0</v>
      </c>
      <c r="AC1990" s="137">
        <f t="shared" si="371"/>
        <v>0</v>
      </c>
      <c r="AD1990" s="137">
        <f t="shared" si="372"/>
        <v>0</v>
      </c>
      <c r="AE1990" s="137">
        <f t="shared" si="373"/>
        <v>0</v>
      </c>
      <c r="AF1990" s="137">
        <f t="shared" si="374"/>
        <v>0</v>
      </c>
      <c r="AG1990" s="137">
        <f t="shared" si="375"/>
        <v>0</v>
      </c>
      <c r="AH1990" s="137">
        <f t="shared" si="376"/>
        <v>0</v>
      </c>
      <c r="AI1990" s="137">
        <f t="shared" si="377"/>
        <v>0</v>
      </c>
      <c r="AJ1990" s="137">
        <f t="shared" si="378"/>
        <v>0</v>
      </c>
      <c r="AK1990" s="137">
        <f t="shared" si="379"/>
        <v>1</v>
      </c>
      <c r="AM1990" s="133">
        <f t="shared" si="380"/>
        <v>1</v>
      </c>
      <c r="AO1990" s="133">
        <f t="shared" si="381"/>
        <v>0</v>
      </c>
    </row>
    <row r="1991" spans="1:41" s="193" customFormat="1" ht="38.25">
      <c r="A1991" s="594">
        <v>1983</v>
      </c>
      <c r="B1991" s="213" t="s">
        <v>4915</v>
      </c>
      <c r="C1991" s="247" t="s">
        <v>4916</v>
      </c>
      <c r="D1991" s="247" t="s">
        <v>1013</v>
      </c>
      <c r="E1991" s="12">
        <v>2001</v>
      </c>
      <c r="F1991" s="7"/>
      <c r="G1991" s="82"/>
      <c r="H1991" s="82"/>
      <c r="I1991" s="82"/>
      <c r="J1991" s="82"/>
      <c r="K1991" s="82"/>
      <c r="L1991" s="82"/>
      <c r="M1991" s="82"/>
      <c r="N1991" s="82"/>
      <c r="O1991" s="82"/>
      <c r="P1991" s="840" t="s">
        <v>4905</v>
      </c>
      <c r="Q1991" s="12" t="s">
        <v>2671</v>
      </c>
      <c r="R1991" s="221" t="s">
        <v>68</v>
      </c>
      <c r="S1991" s="15"/>
      <c r="T1991" s="15"/>
      <c r="U1991" s="15"/>
      <c r="V1991" s="15">
        <v>1</v>
      </c>
      <c r="Y1991" s="193">
        <v>1</v>
      </c>
      <c r="AB1991" s="137">
        <f t="shared" si="370"/>
        <v>0</v>
      </c>
      <c r="AC1991" s="137">
        <f t="shared" si="371"/>
        <v>0</v>
      </c>
      <c r="AD1991" s="137">
        <f t="shared" si="372"/>
        <v>0</v>
      </c>
      <c r="AE1991" s="137">
        <f t="shared" si="373"/>
        <v>0</v>
      </c>
      <c r="AF1991" s="137">
        <f t="shared" si="374"/>
        <v>0</v>
      </c>
      <c r="AG1991" s="137">
        <f t="shared" si="375"/>
        <v>0</v>
      </c>
      <c r="AH1991" s="137">
        <f t="shared" si="376"/>
        <v>0</v>
      </c>
      <c r="AI1991" s="137">
        <f t="shared" si="377"/>
        <v>0</v>
      </c>
      <c r="AJ1991" s="137">
        <f t="shared" si="378"/>
        <v>0</v>
      </c>
      <c r="AK1991" s="137">
        <f t="shared" si="379"/>
        <v>1</v>
      </c>
      <c r="AM1991" s="133">
        <f t="shared" si="380"/>
        <v>1</v>
      </c>
      <c r="AO1991" s="133">
        <f t="shared" si="381"/>
        <v>0</v>
      </c>
    </row>
    <row r="1992" spans="1:41" s="193" customFormat="1" ht="38.25">
      <c r="A1992" s="594">
        <v>1984</v>
      </c>
      <c r="B1992" s="213" t="s">
        <v>4917</v>
      </c>
      <c r="C1992" s="247"/>
      <c r="D1992" s="247"/>
      <c r="E1992" s="12"/>
      <c r="F1992" s="7"/>
      <c r="G1992" s="82"/>
      <c r="H1992" s="82"/>
      <c r="I1992" s="82"/>
      <c r="J1992" s="82"/>
      <c r="K1992" s="82"/>
      <c r="L1992" s="82"/>
      <c r="M1992" s="82"/>
      <c r="N1992" s="82"/>
      <c r="O1992" s="82"/>
      <c r="P1992" s="840" t="s">
        <v>4918</v>
      </c>
      <c r="Q1992" s="12" t="s">
        <v>2671</v>
      </c>
      <c r="R1992" s="221" t="s">
        <v>68</v>
      </c>
      <c r="S1992" s="15"/>
      <c r="T1992" s="15"/>
      <c r="U1992" s="15">
        <v>1</v>
      </c>
      <c r="V1992" s="15"/>
      <c r="Y1992" s="193">
        <v>1</v>
      </c>
      <c r="AB1992" s="137">
        <f t="shared" si="370"/>
        <v>0</v>
      </c>
      <c r="AC1992" s="137">
        <f t="shared" si="371"/>
        <v>0</v>
      </c>
      <c r="AD1992" s="137">
        <f t="shared" si="372"/>
        <v>0</v>
      </c>
      <c r="AE1992" s="137">
        <f t="shared" si="373"/>
        <v>0</v>
      </c>
      <c r="AF1992" s="137">
        <f t="shared" si="374"/>
        <v>0</v>
      </c>
      <c r="AG1992" s="137">
        <f t="shared" si="375"/>
        <v>0</v>
      </c>
      <c r="AH1992" s="137">
        <f t="shared" si="376"/>
        <v>0</v>
      </c>
      <c r="AI1992" s="137">
        <f t="shared" si="377"/>
        <v>0</v>
      </c>
      <c r="AJ1992" s="137">
        <f t="shared" si="378"/>
        <v>0</v>
      </c>
      <c r="AK1992" s="137">
        <f t="shared" si="379"/>
        <v>1</v>
      </c>
      <c r="AM1992" s="133">
        <f t="shared" si="380"/>
        <v>1</v>
      </c>
      <c r="AO1992" s="133">
        <f t="shared" si="381"/>
        <v>0</v>
      </c>
    </row>
    <row r="1993" spans="1:41" s="193" customFormat="1" ht="51">
      <c r="A1993" s="594">
        <v>1985</v>
      </c>
      <c r="B1993" s="213" t="s">
        <v>4919</v>
      </c>
      <c r="C1993" s="247" t="s">
        <v>4920</v>
      </c>
      <c r="D1993" s="247" t="s">
        <v>4921</v>
      </c>
      <c r="E1993" s="12"/>
      <c r="F1993" s="7"/>
      <c r="G1993" s="82"/>
      <c r="H1993" s="82"/>
      <c r="I1993" s="82"/>
      <c r="J1993" s="82"/>
      <c r="K1993" s="82"/>
      <c r="L1993" s="82"/>
      <c r="M1993" s="82"/>
      <c r="N1993" s="82"/>
      <c r="O1993" s="82"/>
      <c r="P1993" s="840" t="s">
        <v>4922</v>
      </c>
      <c r="Q1993" s="12" t="s">
        <v>2671</v>
      </c>
      <c r="R1993" s="221" t="s">
        <v>67</v>
      </c>
      <c r="S1993" s="15"/>
      <c r="T1993" s="15"/>
      <c r="U1993" s="15">
        <v>1</v>
      </c>
      <c r="V1993" s="15"/>
      <c r="Y1993" s="193">
        <v>1</v>
      </c>
      <c r="AB1993" s="137">
        <f t="shared" si="370"/>
        <v>0</v>
      </c>
      <c r="AC1993" s="137">
        <f t="shared" si="371"/>
        <v>0</v>
      </c>
      <c r="AD1993" s="137">
        <f t="shared" si="372"/>
        <v>0</v>
      </c>
      <c r="AE1993" s="137">
        <f t="shared" si="373"/>
        <v>0</v>
      </c>
      <c r="AF1993" s="137">
        <f t="shared" si="374"/>
        <v>0</v>
      </c>
      <c r="AG1993" s="137">
        <f t="shared" si="375"/>
        <v>0</v>
      </c>
      <c r="AH1993" s="137">
        <f t="shared" si="376"/>
        <v>0</v>
      </c>
      <c r="AI1993" s="137">
        <f t="shared" si="377"/>
        <v>0</v>
      </c>
      <c r="AJ1993" s="137">
        <f t="shared" si="378"/>
        <v>0</v>
      </c>
      <c r="AK1993" s="137">
        <f t="shared" si="379"/>
        <v>1</v>
      </c>
      <c r="AM1993" s="133">
        <f t="shared" si="380"/>
        <v>1</v>
      </c>
      <c r="AO1993" s="133">
        <f t="shared" si="381"/>
        <v>0</v>
      </c>
    </row>
    <row r="1994" spans="1:41" s="193" customFormat="1" ht="63.75">
      <c r="A1994" s="594">
        <v>1986</v>
      </c>
      <c r="B1994" s="213" t="s">
        <v>4923</v>
      </c>
      <c r="C1994" s="247" t="s">
        <v>4924</v>
      </c>
      <c r="D1994" s="247" t="s">
        <v>4925</v>
      </c>
      <c r="E1994" s="12"/>
      <c r="F1994" s="7"/>
      <c r="G1994" s="82"/>
      <c r="H1994" s="82"/>
      <c r="I1994" s="82"/>
      <c r="J1994" s="82"/>
      <c r="K1994" s="82"/>
      <c r="L1994" s="82"/>
      <c r="M1994" s="82"/>
      <c r="N1994" s="82"/>
      <c r="O1994" s="82"/>
      <c r="P1994" s="840" t="s">
        <v>4922</v>
      </c>
      <c r="Q1994" s="12" t="s">
        <v>2671</v>
      </c>
      <c r="R1994" s="221" t="s">
        <v>68</v>
      </c>
      <c r="S1994" s="15"/>
      <c r="T1994" s="15"/>
      <c r="U1994" s="15">
        <v>1</v>
      </c>
      <c r="V1994" s="15"/>
      <c r="Y1994" s="193">
        <v>1</v>
      </c>
      <c r="AB1994" s="137">
        <f t="shared" ref="AB1994:AB2057" si="382">IF(ISBLANK(G1994),0,1)</f>
        <v>0</v>
      </c>
      <c r="AC1994" s="137">
        <f t="shared" ref="AC1994:AC2057" si="383">IF(ISBLANK(H1994),0,1)</f>
        <v>0</v>
      </c>
      <c r="AD1994" s="137">
        <f t="shared" ref="AD1994:AD2057" si="384">IF(ISBLANK(I1994),0,1)</f>
        <v>0</v>
      </c>
      <c r="AE1994" s="137">
        <f t="shared" ref="AE1994:AE2057" si="385">IF(ISBLANK(J1994),0,1)</f>
        <v>0</v>
      </c>
      <c r="AF1994" s="137">
        <f t="shared" ref="AF1994:AF2057" si="386">IF(ISBLANK(K1994),0,1)</f>
        <v>0</v>
      </c>
      <c r="AG1994" s="137">
        <f t="shared" ref="AG1994:AG2057" si="387">IF(ISBLANK(L1994),0,1)</f>
        <v>0</v>
      </c>
      <c r="AH1994" s="137">
        <f t="shared" ref="AH1994:AH2057" si="388">IF(ISBLANK(M1994),0,1)</f>
        <v>0</v>
      </c>
      <c r="AI1994" s="137">
        <f t="shared" ref="AI1994:AI2057" si="389">IF(ISBLANK(N1994),0,1)</f>
        <v>0</v>
      </c>
      <c r="AJ1994" s="137">
        <f t="shared" ref="AJ1994:AJ2057" si="390">IF(ISBLANK(O1994),0,1)</f>
        <v>0</v>
      </c>
      <c r="AK1994" s="137">
        <f t="shared" ref="AK1994:AK2057" si="391">IF(ISBLANK(P1994),0,1)</f>
        <v>1</v>
      </c>
      <c r="AM1994" s="133">
        <f t="shared" ref="AM1994:AM2057" si="392">+W1994+X1994+Y1994+Z1994+AA1994+AL1994</f>
        <v>1</v>
      </c>
      <c r="AO1994" s="133">
        <f t="shared" ref="AO1994:AO2057" si="393">+IF(AM1994=0,AK1994,0)</f>
        <v>0</v>
      </c>
    </row>
    <row r="1995" spans="1:41" s="193" customFormat="1" ht="51">
      <c r="A1995" s="594">
        <v>1987</v>
      </c>
      <c r="B1995" s="213" t="s">
        <v>4926</v>
      </c>
      <c r="C1995" s="247" t="s">
        <v>4927</v>
      </c>
      <c r="D1995" s="247" t="s">
        <v>4928</v>
      </c>
      <c r="E1995" s="12"/>
      <c r="F1995" s="7"/>
      <c r="G1995" s="82"/>
      <c r="H1995" s="82"/>
      <c r="I1995" s="82"/>
      <c r="J1995" s="82"/>
      <c r="K1995" s="82"/>
      <c r="L1995" s="82"/>
      <c r="M1995" s="82"/>
      <c r="N1995" s="82"/>
      <c r="O1995" s="82"/>
      <c r="P1995" s="840" t="s">
        <v>4929</v>
      </c>
      <c r="Q1995" s="12" t="s">
        <v>2671</v>
      </c>
      <c r="R1995" s="221" t="s">
        <v>68</v>
      </c>
      <c r="S1995" s="15"/>
      <c r="T1995" s="15"/>
      <c r="U1995" s="15">
        <v>1</v>
      </c>
      <c r="V1995" s="15"/>
      <c r="Y1995" s="193">
        <v>1</v>
      </c>
      <c r="AB1995" s="137">
        <f t="shared" si="382"/>
        <v>0</v>
      </c>
      <c r="AC1995" s="137">
        <f t="shared" si="383"/>
        <v>0</v>
      </c>
      <c r="AD1995" s="137">
        <f t="shared" si="384"/>
        <v>0</v>
      </c>
      <c r="AE1995" s="137">
        <f t="shared" si="385"/>
        <v>0</v>
      </c>
      <c r="AF1995" s="137">
        <f t="shared" si="386"/>
        <v>0</v>
      </c>
      <c r="AG1995" s="137">
        <f t="shared" si="387"/>
        <v>0</v>
      </c>
      <c r="AH1995" s="137">
        <f t="shared" si="388"/>
        <v>0</v>
      </c>
      <c r="AI1995" s="137">
        <f t="shared" si="389"/>
        <v>0</v>
      </c>
      <c r="AJ1995" s="137">
        <f t="shared" si="390"/>
        <v>0</v>
      </c>
      <c r="AK1995" s="137">
        <f t="shared" si="391"/>
        <v>1</v>
      </c>
      <c r="AM1995" s="133">
        <f t="shared" si="392"/>
        <v>1</v>
      </c>
      <c r="AO1995" s="133">
        <f t="shared" si="393"/>
        <v>0</v>
      </c>
    </row>
    <row r="1996" spans="1:41" s="193" customFormat="1" ht="38.25">
      <c r="A1996" s="594">
        <v>1988</v>
      </c>
      <c r="B1996" s="213" t="s">
        <v>4930</v>
      </c>
      <c r="C1996" s="247" t="s">
        <v>4931</v>
      </c>
      <c r="D1996" s="247" t="s">
        <v>4898</v>
      </c>
      <c r="E1996" s="12">
        <v>2001</v>
      </c>
      <c r="F1996" s="7"/>
      <c r="G1996" s="82"/>
      <c r="H1996" s="82"/>
      <c r="I1996" s="82"/>
      <c r="J1996" s="82"/>
      <c r="K1996" s="82"/>
      <c r="L1996" s="82"/>
      <c r="M1996" s="82"/>
      <c r="N1996" s="82"/>
      <c r="O1996" s="82"/>
      <c r="P1996" s="840" t="s">
        <v>4932</v>
      </c>
      <c r="Q1996" s="12" t="s">
        <v>2671</v>
      </c>
      <c r="R1996" s="221" t="s">
        <v>67</v>
      </c>
      <c r="S1996" s="15"/>
      <c r="T1996" s="15"/>
      <c r="U1996" s="15"/>
      <c r="V1996" s="15">
        <v>1</v>
      </c>
      <c r="X1996" s="193">
        <v>1</v>
      </c>
      <c r="AB1996" s="137">
        <f t="shared" si="382"/>
        <v>0</v>
      </c>
      <c r="AC1996" s="137">
        <f t="shared" si="383"/>
        <v>0</v>
      </c>
      <c r="AD1996" s="137">
        <f t="shared" si="384"/>
        <v>0</v>
      </c>
      <c r="AE1996" s="137">
        <f t="shared" si="385"/>
        <v>0</v>
      </c>
      <c r="AF1996" s="137">
        <f t="shared" si="386"/>
        <v>0</v>
      </c>
      <c r="AG1996" s="137">
        <f t="shared" si="387"/>
        <v>0</v>
      </c>
      <c r="AH1996" s="137">
        <f t="shared" si="388"/>
        <v>0</v>
      </c>
      <c r="AI1996" s="137">
        <f t="shared" si="389"/>
        <v>0</v>
      </c>
      <c r="AJ1996" s="137">
        <f t="shared" si="390"/>
        <v>0</v>
      </c>
      <c r="AK1996" s="137">
        <f t="shared" si="391"/>
        <v>1</v>
      </c>
      <c r="AM1996" s="133">
        <f t="shared" si="392"/>
        <v>1</v>
      </c>
      <c r="AO1996" s="133">
        <f t="shared" si="393"/>
        <v>0</v>
      </c>
    </row>
    <row r="1997" spans="1:41" s="193" customFormat="1" ht="38.25">
      <c r="A1997" s="594">
        <v>1989</v>
      </c>
      <c r="B1997" s="213" t="s">
        <v>1948</v>
      </c>
      <c r="C1997" s="247" t="s">
        <v>4933</v>
      </c>
      <c r="D1997" s="247" t="s">
        <v>4928</v>
      </c>
      <c r="E1997" s="12">
        <v>1999</v>
      </c>
      <c r="F1997" s="7"/>
      <c r="G1997" s="82"/>
      <c r="H1997" s="82"/>
      <c r="I1997" s="82"/>
      <c r="J1997" s="82"/>
      <c r="K1997" s="82"/>
      <c r="L1997" s="82"/>
      <c r="M1997" s="82"/>
      <c r="N1997" s="82"/>
      <c r="O1997" s="82"/>
      <c r="P1997" s="840" t="s">
        <v>4934</v>
      </c>
      <c r="Q1997" s="12" t="s">
        <v>2671</v>
      </c>
      <c r="R1997" s="221" t="s">
        <v>68</v>
      </c>
      <c r="S1997" s="15"/>
      <c r="T1997" s="15"/>
      <c r="U1997" s="15"/>
      <c r="V1997" s="15">
        <v>1</v>
      </c>
      <c r="W1997" s="193">
        <v>1</v>
      </c>
      <c r="AB1997" s="137">
        <f t="shared" si="382"/>
        <v>0</v>
      </c>
      <c r="AC1997" s="137">
        <f t="shared" si="383"/>
        <v>0</v>
      </c>
      <c r="AD1997" s="137">
        <f t="shared" si="384"/>
        <v>0</v>
      </c>
      <c r="AE1997" s="137">
        <f t="shared" si="385"/>
        <v>0</v>
      </c>
      <c r="AF1997" s="137">
        <f t="shared" si="386"/>
        <v>0</v>
      </c>
      <c r="AG1997" s="137">
        <f t="shared" si="387"/>
        <v>0</v>
      </c>
      <c r="AH1997" s="137">
        <f t="shared" si="388"/>
        <v>0</v>
      </c>
      <c r="AI1997" s="137">
        <f t="shared" si="389"/>
        <v>0</v>
      </c>
      <c r="AJ1997" s="137">
        <f t="shared" si="390"/>
        <v>0</v>
      </c>
      <c r="AK1997" s="137">
        <f t="shared" si="391"/>
        <v>1</v>
      </c>
      <c r="AM1997" s="133">
        <f t="shared" si="392"/>
        <v>1</v>
      </c>
      <c r="AO1997" s="133">
        <f t="shared" si="393"/>
        <v>0</v>
      </c>
    </row>
    <row r="1998" spans="1:41" s="193" customFormat="1" ht="25.5">
      <c r="A1998" s="594">
        <v>1990</v>
      </c>
      <c r="B1998" s="213" t="s">
        <v>4935</v>
      </c>
      <c r="C1998" s="247"/>
      <c r="D1998" s="247" t="s">
        <v>66</v>
      </c>
      <c r="E1998" s="7">
        <v>1998</v>
      </c>
      <c r="F1998" s="7"/>
      <c r="G1998" s="82" t="s">
        <v>37</v>
      </c>
      <c r="H1998" s="82"/>
      <c r="I1998" s="82"/>
      <c r="J1998" s="82"/>
      <c r="K1998" s="82"/>
      <c r="L1998" s="82"/>
      <c r="M1998" s="82"/>
      <c r="N1998" s="82"/>
      <c r="O1998" s="82" t="s">
        <v>37</v>
      </c>
      <c r="P1998" s="840" t="s">
        <v>4936</v>
      </c>
      <c r="Q1998" s="12" t="s">
        <v>2671</v>
      </c>
      <c r="R1998" s="221" t="s">
        <v>67</v>
      </c>
      <c r="S1998" s="15"/>
      <c r="T1998" s="15"/>
      <c r="U1998" s="15"/>
      <c r="V1998" s="15">
        <v>1</v>
      </c>
      <c r="AB1998" s="137">
        <f t="shared" si="382"/>
        <v>1</v>
      </c>
      <c r="AC1998" s="137">
        <f t="shared" si="383"/>
        <v>0</v>
      </c>
      <c r="AD1998" s="137">
        <f t="shared" si="384"/>
        <v>0</v>
      </c>
      <c r="AE1998" s="137">
        <f t="shared" si="385"/>
        <v>0</v>
      </c>
      <c r="AF1998" s="137">
        <f t="shared" si="386"/>
        <v>0</v>
      </c>
      <c r="AG1998" s="137">
        <f t="shared" si="387"/>
        <v>0</v>
      </c>
      <c r="AH1998" s="137">
        <f t="shared" si="388"/>
        <v>0</v>
      </c>
      <c r="AI1998" s="137">
        <f t="shared" si="389"/>
        <v>0</v>
      </c>
      <c r="AJ1998" s="137">
        <f t="shared" si="390"/>
        <v>1</v>
      </c>
      <c r="AK1998" s="137">
        <f t="shared" si="391"/>
        <v>1</v>
      </c>
      <c r="AM1998" s="133">
        <f t="shared" si="392"/>
        <v>0</v>
      </c>
      <c r="AO1998" s="133">
        <f t="shared" si="393"/>
        <v>1</v>
      </c>
    </row>
    <row r="1999" spans="1:41" s="193" customFormat="1" ht="25.5">
      <c r="A1999" s="594">
        <v>1991</v>
      </c>
      <c r="B1999" s="213" t="s">
        <v>4937</v>
      </c>
      <c r="C1999" s="247"/>
      <c r="D1999" s="247" t="s">
        <v>66</v>
      </c>
      <c r="E1999" s="7">
        <v>1994</v>
      </c>
      <c r="F1999" s="7"/>
      <c r="G1999" s="82" t="s">
        <v>37</v>
      </c>
      <c r="H1999" s="82"/>
      <c r="I1999" s="82"/>
      <c r="J1999" s="82"/>
      <c r="K1999" s="82"/>
      <c r="L1999" s="82"/>
      <c r="M1999" s="82"/>
      <c r="N1999" s="82"/>
      <c r="O1999" s="82" t="s">
        <v>37</v>
      </c>
      <c r="P1999" s="840" t="s">
        <v>4938</v>
      </c>
      <c r="Q1999" s="12" t="s">
        <v>2671</v>
      </c>
      <c r="R1999" s="221" t="s">
        <v>67</v>
      </c>
      <c r="S1999" s="15"/>
      <c r="T1999" s="15"/>
      <c r="U1999" s="15"/>
      <c r="V1999" s="15">
        <v>1</v>
      </c>
      <c r="AB1999" s="137">
        <f t="shared" si="382"/>
        <v>1</v>
      </c>
      <c r="AC1999" s="137">
        <f t="shared" si="383"/>
        <v>0</v>
      </c>
      <c r="AD1999" s="137">
        <f t="shared" si="384"/>
        <v>0</v>
      </c>
      <c r="AE1999" s="137">
        <f t="shared" si="385"/>
        <v>0</v>
      </c>
      <c r="AF1999" s="137">
        <f t="shared" si="386"/>
        <v>0</v>
      </c>
      <c r="AG1999" s="137">
        <f t="shared" si="387"/>
        <v>0</v>
      </c>
      <c r="AH1999" s="137">
        <f t="shared" si="388"/>
        <v>0</v>
      </c>
      <c r="AI1999" s="137">
        <f t="shared" si="389"/>
        <v>0</v>
      </c>
      <c r="AJ1999" s="137">
        <f t="shared" si="390"/>
        <v>1</v>
      </c>
      <c r="AK1999" s="137">
        <f t="shared" si="391"/>
        <v>1</v>
      </c>
      <c r="AM1999" s="133">
        <f t="shared" si="392"/>
        <v>0</v>
      </c>
      <c r="AO1999" s="133">
        <f t="shared" si="393"/>
        <v>1</v>
      </c>
    </row>
    <row r="2000" spans="1:41" s="193" customFormat="1" ht="25.5">
      <c r="A2000" s="594">
        <v>1992</v>
      </c>
      <c r="B2000" s="213" t="s">
        <v>4939</v>
      </c>
      <c r="C2000" s="247"/>
      <c r="D2000" s="247" t="s">
        <v>66</v>
      </c>
      <c r="E2000" s="7">
        <v>2004</v>
      </c>
      <c r="F2000" s="7"/>
      <c r="G2000" s="82" t="s">
        <v>37</v>
      </c>
      <c r="H2000" s="82"/>
      <c r="I2000" s="82" t="s">
        <v>37</v>
      </c>
      <c r="J2000" s="82"/>
      <c r="K2000" s="82"/>
      <c r="L2000" s="82"/>
      <c r="M2000" s="82"/>
      <c r="N2000" s="82"/>
      <c r="O2000" s="82" t="s">
        <v>37</v>
      </c>
      <c r="P2000" s="840" t="s">
        <v>4940</v>
      </c>
      <c r="Q2000" s="12" t="s">
        <v>2671</v>
      </c>
      <c r="R2000" s="221" t="s">
        <v>67</v>
      </c>
      <c r="S2000" s="15">
        <v>1</v>
      </c>
      <c r="T2000" s="15"/>
      <c r="U2000" s="15"/>
      <c r="V2000" s="15"/>
      <c r="AB2000" s="137">
        <f t="shared" si="382"/>
        <v>1</v>
      </c>
      <c r="AC2000" s="137">
        <f t="shared" si="383"/>
        <v>0</v>
      </c>
      <c r="AD2000" s="137">
        <f t="shared" si="384"/>
        <v>1</v>
      </c>
      <c r="AE2000" s="137">
        <f t="shared" si="385"/>
        <v>0</v>
      </c>
      <c r="AF2000" s="137">
        <f t="shared" si="386"/>
        <v>0</v>
      </c>
      <c r="AG2000" s="137">
        <f t="shared" si="387"/>
        <v>0</v>
      </c>
      <c r="AH2000" s="137">
        <f t="shared" si="388"/>
        <v>0</v>
      </c>
      <c r="AI2000" s="137">
        <f t="shared" si="389"/>
        <v>0</v>
      </c>
      <c r="AJ2000" s="137">
        <f t="shared" si="390"/>
        <v>1</v>
      </c>
      <c r="AK2000" s="137">
        <f t="shared" si="391"/>
        <v>1</v>
      </c>
      <c r="AM2000" s="133">
        <f t="shared" si="392"/>
        <v>0</v>
      </c>
      <c r="AO2000" s="133">
        <f t="shared" si="393"/>
        <v>1</v>
      </c>
    </row>
    <row r="2001" spans="1:41" s="193" customFormat="1" ht="18.75" customHeight="1">
      <c r="A2001" s="594">
        <v>1993</v>
      </c>
      <c r="B2001" s="213" t="s">
        <v>4941</v>
      </c>
      <c r="C2001" s="247"/>
      <c r="D2001" s="247" t="s">
        <v>66</v>
      </c>
      <c r="E2001" s="7">
        <v>2017</v>
      </c>
      <c r="F2001" s="7"/>
      <c r="G2001" s="82" t="s">
        <v>37</v>
      </c>
      <c r="H2001" s="82"/>
      <c r="I2001" s="82" t="s">
        <v>37</v>
      </c>
      <c r="J2001" s="82"/>
      <c r="K2001" s="82"/>
      <c r="L2001" s="82"/>
      <c r="M2001" s="82"/>
      <c r="N2001" s="82"/>
      <c r="O2001" s="82" t="s">
        <v>37</v>
      </c>
      <c r="P2001" s="840" t="s">
        <v>4942</v>
      </c>
      <c r="Q2001" s="12" t="s">
        <v>2671</v>
      </c>
      <c r="R2001" s="221" t="s">
        <v>67</v>
      </c>
      <c r="S2001" s="15"/>
      <c r="T2001" s="15">
        <v>1</v>
      </c>
      <c r="U2001" s="15"/>
      <c r="V2001" s="15"/>
      <c r="AB2001" s="137">
        <f t="shared" si="382"/>
        <v>1</v>
      </c>
      <c r="AC2001" s="137">
        <f t="shared" si="383"/>
        <v>0</v>
      </c>
      <c r="AD2001" s="137">
        <f t="shared" si="384"/>
        <v>1</v>
      </c>
      <c r="AE2001" s="137">
        <f t="shared" si="385"/>
        <v>0</v>
      </c>
      <c r="AF2001" s="137">
        <f t="shared" si="386"/>
        <v>0</v>
      </c>
      <c r="AG2001" s="137">
        <f t="shared" si="387"/>
        <v>0</v>
      </c>
      <c r="AH2001" s="137">
        <f t="shared" si="388"/>
        <v>0</v>
      </c>
      <c r="AI2001" s="137">
        <f t="shared" si="389"/>
        <v>0</v>
      </c>
      <c r="AJ2001" s="137">
        <f t="shared" si="390"/>
        <v>1</v>
      </c>
      <c r="AK2001" s="137">
        <f t="shared" si="391"/>
        <v>1</v>
      </c>
      <c r="AM2001" s="133">
        <f t="shared" si="392"/>
        <v>0</v>
      </c>
      <c r="AO2001" s="133">
        <f t="shared" si="393"/>
        <v>1</v>
      </c>
    </row>
    <row r="2002" spans="1:41" s="193" customFormat="1" ht="18.75" customHeight="1">
      <c r="A2002" s="594">
        <v>1994</v>
      </c>
      <c r="B2002" s="213" t="s">
        <v>4943</v>
      </c>
      <c r="C2002" s="247"/>
      <c r="D2002" s="247" t="s">
        <v>66</v>
      </c>
      <c r="E2002" s="7"/>
      <c r="F2002" s="7"/>
      <c r="G2002" s="82" t="s">
        <v>37</v>
      </c>
      <c r="H2002" s="82"/>
      <c r="I2002" s="82" t="s">
        <v>37</v>
      </c>
      <c r="J2002" s="82"/>
      <c r="K2002" s="82"/>
      <c r="L2002" s="82"/>
      <c r="M2002" s="82"/>
      <c r="N2002" s="82"/>
      <c r="O2002" s="82" t="s">
        <v>37</v>
      </c>
      <c r="P2002" s="840" t="s">
        <v>4942</v>
      </c>
      <c r="Q2002" s="12" t="s">
        <v>2671</v>
      </c>
      <c r="R2002" s="221" t="s">
        <v>67</v>
      </c>
      <c r="S2002" s="15"/>
      <c r="T2002" s="15"/>
      <c r="U2002" s="15">
        <v>1</v>
      </c>
      <c r="V2002" s="15"/>
      <c r="AB2002" s="137">
        <f t="shared" si="382"/>
        <v>1</v>
      </c>
      <c r="AC2002" s="137">
        <f t="shared" si="383"/>
        <v>0</v>
      </c>
      <c r="AD2002" s="137">
        <f t="shared" si="384"/>
        <v>1</v>
      </c>
      <c r="AE2002" s="137">
        <f t="shared" si="385"/>
        <v>0</v>
      </c>
      <c r="AF2002" s="137">
        <f t="shared" si="386"/>
        <v>0</v>
      </c>
      <c r="AG2002" s="137">
        <f t="shared" si="387"/>
        <v>0</v>
      </c>
      <c r="AH2002" s="137">
        <f t="shared" si="388"/>
        <v>0</v>
      </c>
      <c r="AI2002" s="137">
        <f t="shared" si="389"/>
        <v>0</v>
      </c>
      <c r="AJ2002" s="137">
        <f t="shared" si="390"/>
        <v>1</v>
      </c>
      <c r="AK2002" s="137">
        <f t="shared" si="391"/>
        <v>1</v>
      </c>
      <c r="AM2002" s="133">
        <f t="shared" si="392"/>
        <v>0</v>
      </c>
      <c r="AO2002" s="133">
        <f t="shared" si="393"/>
        <v>1</v>
      </c>
    </row>
    <row r="2003" spans="1:41" s="193" customFormat="1" ht="18.75" customHeight="1">
      <c r="A2003" s="594">
        <v>1995</v>
      </c>
      <c r="B2003" s="213" t="s">
        <v>4944</v>
      </c>
      <c r="C2003" s="247"/>
      <c r="D2003" s="247" t="s">
        <v>66</v>
      </c>
      <c r="E2003" s="7"/>
      <c r="F2003" s="7"/>
      <c r="G2003" s="82" t="s">
        <v>37</v>
      </c>
      <c r="H2003" s="82"/>
      <c r="I2003" s="82" t="s">
        <v>37</v>
      </c>
      <c r="J2003" s="82"/>
      <c r="K2003" s="82"/>
      <c r="L2003" s="82"/>
      <c r="M2003" s="82"/>
      <c r="N2003" s="82"/>
      <c r="O2003" s="82" t="s">
        <v>37</v>
      </c>
      <c r="P2003" s="840" t="s">
        <v>4942</v>
      </c>
      <c r="Q2003" s="12" t="s">
        <v>2671</v>
      </c>
      <c r="R2003" s="221" t="s">
        <v>67</v>
      </c>
      <c r="S2003" s="15"/>
      <c r="T2003" s="15"/>
      <c r="U2003" s="15">
        <v>1</v>
      </c>
      <c r="V2003" s="15"/>
      <c r="AB2003" s="137">
        <f t="shared" si="382"/>
        <v>1</v>
      </c>
      <c r="AC2003" s="137">
        <f t="shared" si="383"/>
        <v>0</v>
      </c>
      <c r="AD2003" s="137">
        <f t="shared" si="384"/>
        <v>1</v>
      </c>
      <c r="AE2003" s="137">
        <f t="shared" si="385"/>
        <v>0</v>
      </c>
      <c r="AF2003" s="137">
        <f t="shared" si="386"/>
        <v>0</v>
      </c>
      <c r="AG2003" s="137">
        <f t="shared" si="387"/>
        <v>0</v>
      </c>
      <c r="AH2003" s="137">
        <f t="shared" si="388"/>
        <v>0</v>
      </c>
      <c r="AI2003" s="137">
        <f t="shared" si="389"/>
        <v>0</v>
      </c>
      <c r="AJ2003" s="137">
        <f t="shared" si="390"/>
        <v>1</v>
      </c>
      <c r="AK2003" s="137">
        <f t="shared" si="391"/>
        <v>1</v>
      </c>
      <c r="AM2003" s="133">
        <f t="shared" si="392"/>
        <v>0</v>
      </c>
      <c r="AO2003" s="133">
        <f t="shared" si="393"/>
        <v>1</v>
      </c>
    </row>
    <row r="2004" spans="1:41" s="193" customFormat="1" ht="18.75" customHeight="1">
      <c r="A2004" s="594">
        <v>1996</v>
      </c>
      <c r="B2004" s="213" t="s">
        <v>4945</v>
      </c>
      <c r="C2004" s="247"/>
      <c r="D2004" s="247" t="s">
        <v>66</v>
      </c>
      <c r="E2004" s="7">
        <v>1998</v>
      </c>
      <c r="F2004" s="7"/>
      <c r="G2004" s="82" t="s">
        <v>37</v>
      </c>
      <c r="H2004" s="82"/>
      <c r="I2004" s="82" t="s">
        <v>37</v>
      </c>
      <c r="J2004" s="82"/>
      <c r="K2004" s="82"/>
      <c r="L2004" s="82"/>
      <c r="M2004" s="82"/>
      <c r="N2004" s="82"/>
      <c r="O2004" s="82" t="s">
        <v>37</v>
      </c>
      <c r="P2004" s="840" t="s">
        <v>4942</v>
      </c>
      <c r="Q2004" s="12" t="s">
        <v>2671</v>
      </c>
      <c r="R2004" s="221" t="s">
        <v>67</v>
      </c>
      <c r="S2004" s="15"/>
      <c r="T2004" s="15"/>
      <c r="U2004" s="15"/>
      <c r="V2004" s="15">
        <v>1</v>
      </c>
      <c r="AB2004" s="137">
        <f t="shared" si="382"/>
        <v>1</v>
      </c>
      <c r="AC2004" s="137">
        <f t="shared" si="383"/>
        <v>0</v>
      </c>
      <c r="AD2004" s="137">
        <f t="shared" si="384"/>
        <v>1</v>
      </c>
      <c r="AE2004" s="137">
        <f t="shared" si="385"/>
        <v>0</v>
      </c>
      <c r="AF2004" s="137">
        <f t="shared" si="386"/>
        <v>0</v>
      </c>
      <c r="AG2004" s="137">
        <f t="shared" si="387"/>
        <v>0</v>
      </c>
      <c r="AH2004" s="137">
        <f t="shared" si="388"/>
        <v>0</v>
      </c>
      <c r="AI2004" s="137">
        <f t="shared" si="389"/>
        <v>0</v>
      </c>
      <c r="AJ2004" s="137">
        <f t="shared" si="390"/>
        <v>1</v>
      </c>
      <c r="AK2004" s="137">
        <f t="shared" si="391"/>
        <v>1</v>
      </c>
      <c r="AM2004" s="133">
        <f t="shared" si="392"/>
        <v>0</v>
      </c>
      <c r="AO2004" s="133">
        <f t="shared" si="393"/>
        <v>1</v>
      </c>
    </row>
    <row r="2005" spans="1:41" s="193" customFormat="1" ht="18.75" customHeight="1">
      <c r="A2005" s="594">
        <v>1997</v>
      </c>
      <c r="B2005" s="213" t="s">
        <v>4946</v>
      </c>
      <c r="C2005" s="247"/>
      <c r="D2005" s="247" t="s">
        <v>66</v>
      </c>
      <c r="E2005" s="7"/>
      <c r="F2005" s="7"/>
      <c r="G2005" s="82" t="s">
        <v>37</v>
      </c>
      <c r="H2005" s="82"/>
      <c r="I2005" s="82" t="s">
        <v>37</v>
      </c>
      <c r="J2005" s="82"/>
      <c r="K2005" s="82"/>
      <c r="L2005" s="82"/>
      <c r="M2005" s="82"/>
      <c r="N2005" s="82"/>
      <c r="O2005" s="82" t="s">
        <v>37</v>
      </c>
      <c r="P2005" s="840" t="s">
        <v>4942</v>
      </c>
      <c r="Q2005" s="12" t="s">
        <v>2671</v>
      </c>
      <c r="R2005" s="221" t="s">
        <v>67</v>
      </c>
      <c r="S2005" s="15"/>
      <c r="T2005" s="15"/>
      <c r="U2005" s="15">
        <v>1</v>
      </c>
      <c r="V2005" s="15"/>
      <c r="AB2005" s="137">
        <f t="shared" si="382"/>
        <v>1</v>
      </c>
      <c r="AC2005" s="137">
        <f t="shared" si="383"/>
        <v>0</v>
      </c>
      <c r="AD2005" s="137">
        <f t="shared" si="384"/>
        <v>1</v>
      </c>
      <c r="AE2005" s="137">
        <f t="shared" si="385"/>
        <v>0</v>
      </c>
      <c r="AF2005" s="137">
        <f t="shared" si="386"/>
        <v>0</v>
      </c>
      <c r="AG2005" s="137">
        <f t="shared" si="387"/>
        <v>0</v>
      </c>
      <c r="AH2005" s="137">
        <f t="shared" si="388"/>
        <v>0</v>
      </c>
      <c r="AI2005" s="137">
        <f t="shared" si="389"/>
        <v>0</v>
      </c>
      <c r="AJ2005" s="137">
        <f t="shared" si="390"/>
        <v>1</v>
      </c>
      <c r="AK2005" s="137">
        <f t="shared" si="391"/>
        <v>1</v>
      </c>
      <c r="AM2005" s="133">
        <f t="shared" si="392"/>
        <v>0</v>
      </c>
      <c r="AO2005" s="133">
        <f t="shared" si="393"/>
        <v>1</v>
      </c>
    </row>
    <row r="2006" spans="1:41" s="193" customFormat="1" ht="18.75" customHeight="1">
      <c r="A2006" s="594">
        <v>1998</v>
      </c>
      <c r="B2006" s="213" t="s">
        <v>4947</v>
      </c>
      <c r="C2006" s="247"/>
      <c r="D2006" s="247" t="s">
        <v>66</v>
      </c>
      <c r="E2006" s="7">
        <v>2016</v>
      </c>
      <c r="F2006" s="7"/>
      <c r="G2006" s="82" t="s">
        <v>37</v>
      </c>
      <c r="H2006" s="82"/>
      <c r="I2006" s="82" t="s">
        <v>37</v>
      </c>
      <c r="J2006" s="82"/>
      <c r="K2006" s="82"/>
      <c r="L2006" s="82"/>
      <c r="M2006" s="82"/>
      <c r="N2006" s="82"/>
      <c r="O2006" s="82" t="s">
        <v>37</v>
      </c>
      <c r="P2006" s="840" t="s">
        <v>4942</v>
      </c>
      <c r="Q2006" s="12" t="s">
        <v>2671</v>
      </c>
      <c r="R2006" s="221" t="s">
        <v>67</v>
      </c>
      <c r="S2006" s="15"/>
      <c r="T2006" s="15">
        <v>1</v>
      </c>
      <c r="U2006" s="15"/>
      <c r="V2006" s="15"/>
      <c r="AB2006" s="137">
        <f t="shared" si="382"/>
        <v>1</v>
      </c>
      <c r="AC2006" s="137">
        <f t="shared" si="383"/>
        <v>0</v>
      </c>
      <c r="AD2006" s="137">
        <f t="shared" si="384"/>
        <v>1</v>
      </c>
      <c r="AE2006" s="137">
        <f t="shared" si="385"/>
        <v>0</v>
      </c>
      <c r="AF2006" s="137">
        <f t="shared" si="386"/>
        <v>0</v>
      </c>
      <c r="AG2006" s="137">
        <f t="shared" si="387"/>
        <v>0</v>
      </c>
      <c r="AH2006" s="137">
        <f t="shared" si="388"/>
        <v>0</v>
      </c>
      <c r="AI2006" s="137">
        <f t="shared" si="389"/>
        <v>0</v>
      </c>
      <c r="AJ2006" s="137">
        <f t="shared" si="390"/>
        <v>1</v>
      </c>
      <c r="AK2006" s="137">
        <f t="shared" si="391"/>
        <v>1</v>
      </c>
      <c r="AM2006" s="133">
        <f t="shared" si="392"/>
        <v>0</v>
      </c>
      <c r="AO2006" s="133">
        <f t="shared" si="393"/>
        <v>1</v>
      </c>
    </row>
    <row r="2007" spans="1:41" s="193" customFormat="1" ht="18.75" customHeight="1">
      <c r="A2007" s="594">
        <v>1999</v>
      </c>
      <c r="B2007" s="213" t="s">
        <v>4948</v>
      </c>
      <c r="C2007" s="247"/>
      <c r="D2007" s="247" t="s">
        <v>66</v>
      </c>
      <c r="E2007" s="7">
        <v>2016</v>
      </c>
      <c r="F2007" s="7"/>
      <c r="G2007" s="82" t="s">
        <v>37</v>
      </c>
      <c r="H2007" s="82"/>
      <c r="I2007" s="82" t="s">
        <v>37</v>
      </c>
      <c r="J2007" s="82"/>
      <c r="K2007" s="82"/>
      <c r="L2007" s="82"/>
      <c r="M2007" s="82"/>
      <c r="N2007" s="82"/>
      <c r="O2007" s="82" t="s">
        <v>37</v>
      </c>
      <c r="P2007" s="840" t="s">
        <v>4942</v>
      </c>
      <c r="Q2007" s="12" t="s">
        <v>2671</v>
      </c>
      <c r="R2007" s="221" t="s">
        <v>67</v>
      </c>
      <c r="S2007" s="15"/>
      <c r="T2007" s="15">
        <v>1</v>
      </c>
      <c r="U2007" s="15"/>
      <c r="V2007" s="15"/>
      <c r="AB2007" s="137">
        <f t="shared" si="382"/>
        <v>1</v>
      </c>
      <c r="AC2007" s="137">
        <f t="shared" si="383"/>
        <v>0</v>
      </c>
      <c r="AD2007" s="137">
        <f t="shared" si="384"/>
        <v>1</v>
      </c>
      <c r="AE2007" s="137">
        <f t="shared" si="385"/>
        <v>0</v>
      </c>
      <c r="AF2007" s="137">
        <f t="shared" si="386"/>
        <v>0</v>
      </c>
      <c r="AG2007" s="137">
        <f t="shared" si="387"/>
        <v>0</v>
      </c>
      <c r="AH2007" s="137">
        <f t="shared" si="388"/>
        <v>0</v>
      </c>
      <c r="AI2007" s="137">
        <f t="shared" si="389"/>
        <v>0</v>
      </c>
      <c r="AJ2007" s="137">
        <f t="shared" si="390"/>
        <v>1</v>
      </c>
      <c r="AK2007" s="137">
        <f t="shared" si="391"/>
        <v>1</v>
      </c>
      <c r="AM2007" s="133">
        <f t="shared" si="392"/>
        <v>0</v>
      </c>
      <c r="AO2007" s="133">
        <f t="shared" si="393"/>
        <v>1</v>
      </c>
    </row>
    <row r="2008" spans="1:41" s="193" customFormat="1" ht="18.75" customHeight="1">
      <c r="A2008" s="594">
        <v>2000</v>
      </c>
      <c r="B2008" s="213" t="s">
        <v>4949</v>
      </c>
      <c r="C2008" s="247"/>
      <c r="D2008" s="247" t="s">
        <v>66</v>
      </c>
      <c r="E2008" s="7">
        <v>1998</v>
      </c>
      <c r="F2008" s="7"/>
      <c r="G2008" s="82" t="s">
        <v>37</v>
      </c>
      <c r="H2008" s="82"/>
      <c r="I2008" s="82" t="s">
        <v>37</v>
      </c>
      <c r="J2008" s="82"/>
      <c r="K2008" s="82"/>
      <c r="L2008" s="82"/>
      <c r="M2008" s="82"/>
      <c r="N2008" s="82"/>
      <c r="O2008" s="82" t="s">
        <v>37</v>
      </c>
      <c r="P2008" s="840" t="s">
        <v>4942</v>
      </c>
      <c r="Q2008" s="12" t="s">
        <v>2671</v>
      </c>
      <c r="R2008" s="221" t="s">
        <v>67</v>
      </c>
      <c r="S2008" s="15"/>
      <c r="T2008" s="15"/>
      <c r="U2008" s="15"/>
      <c r="V2008" s="15">
        <v>1</v>
      </c>
      <c r="AB2008" s="137">
        <f t="shared" si="382"/>
        <v>1</v>
      </c>
      <c r="AC2008" s="137">
        <f t="shared" si="383"/>
        <v>0</v>
      </c>
      <c r="AD2008" s="137">
        <f t="shared" si="384"/>
        <v>1</v>
      </c>
      <c r="AE2008" s="137">
        <f t="shared" si="385"/>
        <v>0</v>
      </c>
      <c r="AF2008" s="137">
        <f t="shared" si="386"/>
        <v>0</v>
      </c>
      <c r="AG2008" s="137">
        <f t="shared" si="387"/>
        <v>0</v>
      </c>
      <c r="AH2008" s="137">
        <f t="shared" si="388"/>
        <v>0</v>
      </c>
      <c r="AI2008" s="137">
        <f t="shared" si="389"/>
        <v>0</v>
      </c>
      <c r="AJ2008" s="137">
        <f t="shared" si="390"/>
        <v>1</v>
      </c>
      <c r="AK2008" s="137">
        <f t="shared" si="391"/>
        <v>1</v>
      </c>
      <c r="AM2008" s="133">
        <f t="shared" si="392"/>
        <v>0</v>
      </c>
      <c r="AO2008" s="133">
        <f t="shared" si="393"/>
        <v>1</v>
      </c>
    </row>
    <row r="2009" spans="1:41" s="193" customFormat="1" ht="25.5">
      <c r="A2009" s="594">
        <v>2001</v>
      </c>
      <c r="B2009" s="213" t="s">
        <v>4950</v>
      </c>
      <c r="C2009" s="247"/>
      <c r="D2009" s="247" t="s">
        <v>66</v>
      </c>
      <c r="E2009" s="7"/>
      <c r="F2009" s="7"/>
      <c r="G2009" s="82"/>
      <c r="H2009" s="82"/>
      <c r="I2009" s="82"/>
      <c r="J2009" s="82"/>
      <c r="K2009" s="82"/>
      <c r="L2009" s="82"/>
      <c r="M2009" s="82"/>
      <c r="N2009" s="82"/>
      <c r="O2009" s="82" t="s">
        <v>37</v>
      </c>
      <c r="P2009" s="840" t="s">
        <v>4940</v>
      </c>
      <c r="Q2009" s="12" t="s">
        <v>2671</v>
      </c>
      <c r="R2009" s="221" t="s">
        <v>67</v>
      </c>
      <c r="S2009" s="15"/>
      <c r="T2009" s="15"/>
      <c r="U2009" s="15">
        <v>1</v>
      </c>
      <c r="V2009" s="15"/>
      <c r="AB2009" s="137">
        <f t="shared" si="382"/>
        <v>0</v>
      </c>
      <c r="AC2009" s="137">
        <f t="shared" si="383"/>
        <v>0</v>
      </c>
      <c r="AD2009" s="137">
        <f t="shared" si="384"/>
        <v>0</v>
      </c>
      <c r="AE2009" s="137">
        <f t="shared" si="385"/>
        <v>0</v>
      </c>
      <c r="AF2009" s="137">
        <f t="shared" si="386"/>
        <v>0</v>
      </c>
      <c r="AG2009" s="137">
        <f t="shared" si="387"/>
        <v>0</v>
      </c>
      <c r="AH2009" s="137">
        <f t="shared" si="388"/>
        <v>0</v>
      </c>
      <c r="AI2009" s="137">
        <f t="shared" si="389"/>
        <v>0</v>
      </c>
      <c r="AJ2009" s="137">
        <f t="shared" si="390"/>
        <v>1</v>
      </c>
      <c r="AK2009" s="137">
        <f t="shared" si="391"/>
        <v>1</v>
      </c>
      <c r="AM2009" s="133">
        <f t="shared" si="392"/>
        <v>0</v>
      </c>
      <c r="AO2009" s="133">
        <f t="shared" si="393"/>
        <v>1</v>
      </c>
    </row>
    <row r="2010" spans="1:41" s="193" customFormat="1" ht="25.5">
      <c r="A2010" s="594">
        <v>2002</v>
      </c>
      <c r="B2010" s="213" t="s">
        <v>4951</v>
      </c>
      <c r="C2010" s="247"/>
      <c r="D2010" s="247" t="s">
        <v>66</v>
      </c>
      <c r="E2010" s="7">
        <v>1998</v>
      </c>
      <c r="F2010" s="7"/>
      <c r="G2010" s="82" t="s">
        <v>37</v>
      </c>
      <c r="H2010" s="82"/>
      <c r="I2010" s="82" t="s">
        <v>37</v>
      </c>
      <c r="J2010" s="82"/>
      <c r="K2010" s="82"/>
      <c r="L2010" s="82"/>
      <c r="M2010" s="82"/>
      <c r="N2010" s="82"/>
      <c r="O2010" s="82" t="s">
        <v>37</v>
      </c>
      <c r="P2010" s="840" t="s">
        <v>4952</v>
      </c>
      <c r="Q2010" s="12" t="s">
        <v>2671</v>
      </c>
      <c r="R2010" s="221" t="s">
        <v>67</v>
      </c>
      <c r="S2010" s="15"/>
      <c r="T2010" s="15"/>
      <c r="U2010" s="15"/>
      <c r="V2010" s="15">
        <v>1</v>
      </c>
      <c r="AB2010" s="137">
        <f t="shared" si="382"/>
        <v>1</v>
      </c>
      <c r="AC2010" s="137">
        <f t="shared" si="383"/>
        <v>0</v>
      </c>
      <c r="AD2010" s="137">
        <f t="shared" si="384"/>
        <v>1</v>
      </c>
      <c r="AE2010" s="137">
        <f t="shared" si="385"/>
        <v>0</v>
      </c>
      <c r="AF2010" s="137">
        <f t="shared" si="386"/>
        <v>0</v>
      </c>
      <c r="AG2010" s="137">
        <f t="shared" si="387"/>
        <v>0</v>
      </c>
      <c r="AH2010" s="137">
        <f t="shared" si="388"/>
        <v>0</v>
      </c>
      <c r="AI2010" s="137">
        <f t="shared" si="389"/>
        <v>0</v>
      </c>
      <c r="AJ2010" s="137">
        <f t="shared" si="390"/>
        <v>1</v>
      </c>
      <c r="AK2010" s="137">
        <f t="shared" si="391"/>
        <v>1</v>
      </c>
      <c r="AM2010" s="133">
        <f t="shared" si="392"/>
        <v>0</v>
      </c>
      <c r="AO2010" s="133">
        <f t="shared" si="393"/>
        <v>1</v>
      </c>
    </row>
    <row r="2011" spans="1:41" s="193" customFormat="1" ht="12.75">
      <c r="A2011" s="594">
        <v>2003</v>
      </c>
      <c r="B2011" s="213" t="s">
        <v>4953</v>
      </c>
      <c r="C2011" s="247"/>
      <c r="D2011" s="247" t="s">
        <v>66</v>
      </c>
      <c r="E2011" s="7">
        <v>1998</v>
      </c>
      <c r="F2011" s="7"/>
      <c r="G2011" s="82" t="s">
        <v>37</v>
      </c>
      <c r="H2011" s="82"/>
      <c r="I2011" s="82" t="s">
        <v>37</v>
      </c>
      <c r="J2011" s="82"/>
      <c r="K2011" s="82"/>
      <c r="L2011" s="82"/>
      <c r="M2011" s="82"/>
      <c r="N2011" s="82"/>
      <c r="O2011" s="82" t="s">
        <v>37</v>
      </c>
      <c r="P2011" s="840" t="s">
        <v>4942</v>
      </c>
      <c r="Q2011" s="12" t="s">
        <v>2671</v>
      </c>
      <c r="R2011" s="221" t="s">
        <v>67</v>
      </c>
      <c r="S2011" s="15"/>
      <c r="T2011" s="15"/>
      <c r="U2011" s="15"/>
      <c r="V2011" s="15">
        <v>1</v>
      </c>
      <c r="AB2011" s="137">
        <f t="shared" si="382"/>
        <v>1</v>
      </c>
      <c r="AC2011" s="137">
        <f t="shared" si="383"/>
        <v>0</v>
      </c>
      <c r="AD2011" s="137">
        <f t="shared" si="384"/>
        <v>1</v>
      </c>
      <c r="AE2011" s="137">
        <f t="shared" si="385"/>
        <v>0</v>
      </c>
      <c r="AF2011" s="137">
        <f t="shared" si="386"/>
        <v>0</v>
      </c>
      <c r="AG2011" s="137">
        <f t="shared" si="387"/>
        <v>0</v>
      </c>
      <c r="AH2011" s="137">
        <f t="shared" si="388"/>
        <v>0</v>
      </c>
      <c r="AI2011" s="137">
        <f t="shared" si="389"/>
        <v>0</v>
      </c>
      <c r="AJ2011" s="137">
        <f t="shared" si="390"/>
        <v>1</v>
      </c>
      <c r="AK2011" s="137">
        <f t="shared" si="391"/>
        <v>1</v>
      </c>
      <c r="AM2011" s="133">
        <f t="shared" si="392"/>
        <v>0</v>
      </c>
      <c r="AO2011" s="133">
        <f t="shared" si="393"/>
        <v>1</v>
      </c>
    </row>
    <row r="2012" spans="1:41" s="193" customFormat="1" ht="12.75">
      <c r="A2012" s="594">
        <v>2004</v>
      </c>
      <c r="B2012" s="213" t="s">
        <v>4954</v>
      </c>
      <c r="C2012" s="247"/>
      <c r="D2012" s="247" t="s">
        <v>66</v>
      </c>
      <c r="E2012" s="7">
        <v>2016</v>
      </c>
      <c r="F2012" s="7"/>
      <c r="G2012" s="82" t="s">
        <v>37</v>
      </c>
      <c r="H2012" s="82"/>
      <c r="I2012" s="82" t="s">
        <v>37</v>
      </c>
      <c r="J2012" s="82"/>
      <c r="K2012" s="82"/>
      <c r="L2012" s="82"/>
      <c r="M2012" s="82"/>
      <c r="N2012" s="82"/>
      <c r="O2012" s="82" t="s">
        <v>37</v>
      </c>
      <c r="P2012" s="840" t="s">
        <v>4942</v>
      </c>
      <c r="Q2012" s="12" t="s">
        <v>2671</v>
      </c>
      <c r="R2012" s="221" t="s">
        <v>67</v>
      </c>
      <c r="S2012" s="15"/>
      <c r="T2012" s="15">
        <v>1</v>
      </c>
      <c r="U2012" s="15"/>
      <c r="V2012" s="15"/>
      <c r="AB2012" s="137">
        <f t="shared" si="382"/>
        <v>1</v>
      </c>
      <c r="AC2012" s="137">
        <f t="shared" si="383"/>
        <v>0</v>
      </c>
      <c r="AD2012" s="137">
        <f t="shared" si="384"/>
        <v>1</v>
      </c>
      <c r="AE2012" s="137">
        <f t="shared" si="385"/>
        <v>0</v>
      </c>
      <c r="AF2012" s="137">
        <f t="shared" si="386"/>
        <v>0</v>
      </c>
      <c r="AG2012" s="137">
        <f t="shared" si="387"/>
        <v>0</v>
      </c>
      <c r="AH2012" s="137">
        <f t="shared" si="388"/>
        <v>0</v>
      </c>
      <c r="AI2012" s="137">
        <f t="shared" si="389"/>
        <v>0</v>
      </c>
      <c r="AJ2012" s="137">
        <f t="shared" si="390"/>
        <v>1</v>
      </c>
      <c r="AK2012" s="137">
        <f t="shared" si="391"/>
        <v>1</v>
      </c>
      <c r="AM2012" s="133">
        <f t="shared" si="392"/>
        <v>0</v>
      </c>
      <c r="AO2012" s="133">
        <f t="shared" si="393"/>
        <v>1</v>
      </c>
    </row>
    <row r="2013" spans="1:41" s="193" customFormat="1" ht="12.75">
      <c r="A2013" s="594">
        <v>2005</v>
      </c>
      <c r="B2013" s="213" t="s">
        <v>4955</v>
      </c>
      <c r="C2013" s="247"/>
      <c r="D2013" s="247" t="s">
        <v>66</v>
      </c>
      <c r="E2013" s="7">
        <v>2016</v>
      </c>
      <c r="F2013" s="7"/>
      <c r="G2013" s="82" t="s">
        <v>37</v>
      </c>
      <c r="H2013" s="82"/>
      <c r="I2013" s="82" t="s">
        <v>37</v>
      </c>
      <c r="J2013" s="82"/>
      <c r="K2013" s="82"/>
      <c r="L2013" s="82"/>
      <c r="M2013" s="82"/>
      <c r="N2013" s="82"/>
      <c r="O2013" s="82" t="s">
        <v>37</v>
      </c>
      <c r="P2013" s="840" t="s">
        <v>4942</v>
      </c>
      <c r="Q2013" s="12" t="s">
        <v>2671</v>
      </c>
      <c r="R2013" s="221" t="s">
        <v>67</v>
      </c>
      <c r="S2013" s="15"/>
      <c r="T2013" s="15">
        <v>1</v>
      </c>
      <c r="U2013" s="15"/>
      <c r="V2013" s="15"/>
      <c r="AB2013" s="137">
        <f t="shared" si="382"/>
        <v>1</v>
      </c>
      <c r="AC2013" s="137">
        <f t="shared" si="383"/>
        <v>0</v>
      </c>
      <c r="AD2013" s="137">
        <f t="shared" si="384"/>
        <v>1</v>
      </c>
      <c r="AE2013" s="137">
        <f t="shared" si="385"/>
        <v>0</v>
      </c>
      <c r="AF2013" s="137">
        <f t="shared" si="386"/>
        <v>0</v>
      </c>
      <c r="AG2013" s="137">
        <f t="shared" si="387"/>
        <v>0</v>
      </c>
      <c r="AH2013" s="137">
        <f t="shared" si="388"/>
        <v>0</v>
      </c>
      <c r="AI2013" s="137">
        <f t="shared" si="389"/>
        <v>0</v>
      </c>
      <c r="AJ2013" s="137">
        <f t="shared" si="390"/>
        <v>1</v>
      </c>
      <c r="AK2013" s="137">
        <f t="shared" si="391"/>
        <v>1</v>
      </c>
      <c r="AM2013" s="133">
        <f t="shared" si="392"/>
        <v>0</v>
      </c>
      <c r="AO2013" s="133">
        <f t="shared" si="393"/>
        <v>1</v>
      </c>
    </row>
    <row r="2014" spans="1:41" s="193" customFormat="1" ht="25.5">
      <c r="A2014" s="594">
        <v>2006</v>
      </c>
      <c r="B2014" s="213" t="s">
        <v>4956</v>
      </c>
      <c r="C2014" s="247"/>
      <c r="D2014" s="247" t="s">
        <v>66</v>
      </c>
      <c r="E2014" s="7">
        <v>1998</v>
      </c>
      <c r="F2014" s="7"/>
      <c r="G2014" s="82" t="s">
        <v>37</v>
      </c>
      <c r="H2014" s="82" t="s">
        <v>37</v>
      </c>
      <c r="I2014" s="82" t="s">
        <v>37</v>
      </c>
      <c r="J2014" s="82"/>
      <c r="K2014" s="82"/>
      <c r="L2014" s="82"/>
      <c r="M2014" s="82"/>
      <c r="N2014" s="82"/>
      <c r="O2014" s="82" t="s">
        <v>37</v>
      </c>
      <c r="P2014" s="840" t="s">
        <v>4957</v>
      </c>
      <c r="Q2014" s="12" t="s">
        <v>2671</v>
      </c>
      <c r="R2014" s="221" t="s">
        <v>67</v>
      </c>
      <c r="S2014" s="15"/>
      <c r="T2014" s="15"/>
      <c r="U2014" s="15"/>
      <c r="V2014" s="15">
        <v>1</v>
      </c>
      <c r="AB2014" s="137">
        <f t="shared" si="382"/>
        <v>1</v>
      </c>
      <c r="AC2014" s="137">
        <f t="shared" si="383"/>
        <v>1</v>
      </c>
      <c r="AD2014" s="137">
        <f t="shared" si="384"/>
        <v>1</v>
      </c>
      <c r="AE2014" s="137">
        <f t="shared" si="385"/>
        <v>0</v>
      </c>
      <c r="AF2014" s="137">
        <f t="shared" si="386"/>
        <v>0</v>
      </c>
      <c r="AG2014" s="137">
        <f t="shared" si="387"/>
        <v>0</v>
      </c>
      <c r="AH2014" s="137">
        <f t="shared" si="388"/>
        <v>0</v>
      </c>
      <c r="AI2014" s="137">
        <f t="shared" si="389"/>
        <v>0</v>
      </c>
      <c r="AJ2014" s="137">
        <f t="shared" si="390"/>
        <v>1</v>
      </c>
      <c r="AK2014" s="137">
        <f t="shared" si="391"/>
        <v>1</v>
      </c>
      <c r="AL2014" s="193">
        <v>1</v>
      </c>
      <c r="AM2014" s="133">
        <f t="shared" si="392"/>
        <v>1</v>
      </c>
      <c r="AO2014" s="133">
        <f t="shared" si="393"/>
        <v>0</v>
      </c>
    </row>
    <row r="2015" spans="1:41" s="193" customFormat="1" ht="25.5">
      <c r="A2015" s="594">
        <v>2007</v>
      </c>
      <c r="B2015" s="213" t="s">
        <v>4958</v>
      </c>
      <c r="C2015" s="247"/>
      <c r="D2015" s="247" t="s">
        <v>66</v>
      </c>
      <c r="E2015" s="7">
        <v>1998</v>
      </c>
      <c r="F2015" s="7"/>
      <c r="G2015" s="82" t="s">
        <v>37</v>
      </c>
      <c r="H2015" s="82" t="s">
        <v>37</v>
      </c>
      <c r="I2015" s="82" t="s">
        <v>37</v>
      </c>
      <c r="J2015" s="82"/>
      <c r="K2015" s="82"/>
      <c r="L2015" s="82"/>
      <c r="M2015" s="82"/>
      <c r="N2015" s="82"/>
      <c r="O2015" s="82" t="s">
        <v>37</v>
      </c>
      <c r="P2015" s="840" t="s">
        <v>4957</v>
      </c>
      <c r="Q2015" s="12" t="s">
        <v>2671</v>
      </c>
      <c r="R2015" s="221" t="s">
        <v>67</v>
      </c>
      <c r="S2015" s="15"/>
      <c r="T2015" s="15"/>
      <c r="U2015" s="15"/>
      <c r="V2015" s="15">
        <v>1</v>
      </c>
      <c r="AB2015" s="137">
        <f t="shared" si="382"/>
        <v>1</v>
      </c>
      <c r="AC2015" s="137">
        <f t="shared" si="383"/>
        <v>1</v>
      </c>
      <c r="AD2015" s="137">
        <f t="shared" si="384"/>
        <v>1</v>
      </c>
      <c r="AE2015" s="137">
        <f t="shared" si="385"/>
        <v>0</v>
      </c>
      <c r="AF2015" s="137">
        <f t="shared" si="386"/>
        <v>0</v>
      </c>
      <c r="AG2015" s="137">
        <f t="shared" si="387"/>
        <v>0</v>
      </c>
      <c r="AH2015" s="137">
        <f t="shared" si="388"/>
        <v>0</v>
      </c>
      <c r="AI2015" s="137">
        <f t="shared" si="389"/>
        <v>0</v>
      </c>
      <c r="AJ2015" s="137">
        <f t="shared" si="390"/>
        <v>1</v>
      </c>
      <c r="AK2015" s="137">
        <f t="shared" si="391"/>
        <v>1</v>
      </c>
      <c r="AL2015" s="193">
        <v>1</v>
      </c>
      <c r="AM2015" s="133">
        <f t="shared" si="392"/>
        <v>1</v>
      </c>
      <c r="AO2015" s="133">
        <f t="shared" si="393"/>
        <v>0</v>
      </c>
    </row>
    <row r="2016" spans="1:41" s="193" customFormat="1" ht="25.5">
      <c r="A2016" s="594">
        <v>2008</v>
      </c>
      <c r="B2016" s="213" t="s">
        <v>4959</v>
      </c>
      <c r="C2016" s="247"/>
      <c r="D2016" s="247" t="s">
        <v>66</v>
      </c>
      <c r="E2016" s="7">
        <v>1998</v>
      </c>
      <c r="F2016" s="7"/>
      <c r="G2016" s="82" t="s">
        <v>37</v>
      </c>
      <c r="H2016" s="82" t="s">
        <v>37</v>
      </c>
      <c r="I2016" s="82" t="s">
        <v>37</v>
      </c>
      <c r="J2016" s="82"/>
      <c r="K2016" s="82"/>
      <c r="L2016" s="82"/>
      <c r="M2016" s="82"/>
      <c r="N2016" s="82"/>
      <c r="O2016" s="82" t="s">
        <v>37</v>
      </c>
      <c r="P2016" s="840" t="s">
        <v>4957</v>
      </c>
      <c r="Q2016" s="12" t="s">
        <v>2671</v>
      </c>
      <c r="R2016" s="221" t="s">
        <v>67</v>
      </c>
      <c r="S2016" s="15"/>
      <c r="T2016" s="15"/>
      <c r="U2016" s="15"/>
      <c r="V2016" s="15">
        <v>1</v>
      </c>
      <c r="AB2016" s="137">
        <f t="shared" si="382"/>
        <v>1</v>
      </c>
      <c r="AC2016" s="137">
        <f t="shared" si="383"/>
        <v>1</v>
      </c>
      <c r="AD2016" s="137">
        <f t="shared" si="384"/>
        <v>1</v>
      </c>
      <c r="AE2016" s="137">
        <f t="shared" si="385"/>
        <v>0</v>
      </c>
      <c r="AF2016" s="137">
        <f t="shared" si="386"/>
        <v>0</v>
      </c>
      <c r="AG2016" s="137">
        <f t="shared" si="387"/>
        <v>0</v>
      </c>
      <c r="AH2016" s="137">
        <f t="shared" si="388"/>
        <v>0</v>
      </c>
      <c r="AI2016" s="137">
        <f t="shared" si="389"/>
        <v>0</v>
      </c>
      <c r="AJ2016" s="137">
        <f t="shared" si="390"/>
        <v>1</v>
      </c>
      <c r="AK2016" s="137">
        <f t="shared" si="391"/>
        <v>1</v>
      </c>
      <c r="AL2016" s="193">
        <v>1</v>
      </c>
      <c r="AM2016" s="133">
        <f t="shared" si="392"/>
        <v>1</v>
      </c>
      <c r="AO2016" s="133">
        <f t="shared" si="393"/>
        <v>0</v>
      </c>
    </row>
    <row r="2017" spans="1:41" s="193" customFormat="1" ht="25.5">
      <c r="A2017" s="594">
        <v>2009</v>
      </c>
      <c r="B2017" s="213" t="s">
        <v>4960</v>
      </c>
      <c r="C2017" s="247"/>
      <c r="D2017" s="247" t="s">
        <v>66</v>
      </c>
      <c r="E2017" s="7">
        <v>1998</v>
      </c>
      <c r="F2017" s="7"/>
      <c r="G2017" s="82" t="s">
        <v>37</v>
      </c>
      <c r="H2017" s="82" t="s">
        <v>37</v>
      </c>
      <c r="I2017" s="82" t="s">
        <v>37</v>
      </c>
      <c r="J2017" s="82"/>
      <c r="K2017" s="82"/>
      <c r="L2017" s="82"/>
      <c r="M2017" s="82"/>
      <c r="N2017" s="82"/>
      <c r="O2017" s="82" t="s">
        <v>37</v>
      </c>
      <c r="P2017" s="840" t="s">
        <v>4957</v>
      </c>
      <c r="Q2017" s="12" t="s">
        <v>2671</v>
      </c>
      <c r="R2017" s="221" t="s">
        <v>67</v>
      </c>
      <c r="S2017" s="15"/>
      <c r="T2017" s="15"/>
      <c r="U2017" s="15"/>
      <c r="V2017" s="15">
        <v>1</v>
      </c>
      <c r="AB2017" s="137">
        <f t="shared" si="382"/>
        <v>1</v>
      </c>
      <c r="AC2017" s="137">
        <f t="shared" si="383"/>
        <v>1</v>
      </c>
      <c r="AD2017" s="137">
        <f t="shared" si="384"/>
        <v>1</v>
      </c>
      <c r="AE2017" s="137">
        <f t="shared" si="385"/>
        <v>0</v>
      </c>
      <c r="AF2017" s="137">
        <f t="shared" si="386"/>
        <v>0</v>
      </c>
      <c r="AG2017" s="137">
        <f t="shared" si="387"/>
        <v>0</v>
      </c>
      <c r="AH2017" s="137">
        <f t="shared" si="388"/>
        <v>0</v>
      </c>
      <c r="AI2017" s="137">
        <f t="shared" si="389"/>
        <v>0</v>
      </c>
      <c r="AJ2017" s="137">
        <f t="shared" si="390"/>
        <v>1</v>
      </c>
      <c r="AK2017" s="137">
        <f t="shared" si="391"/>
        <v>1</v>
      </c>
      <c r="AL2017" s="193">
        <v>1</v>
      </c>
      <c r="AM2017" s="133">
        <f t="shared" si="392"/>
        <v>1</v>
      </c>
      <c r="AO2017" s="133">
        <f t="shared" si="393"/>
        <v>0</v>
      </c>
    </row>
    <row r="2018" spans="1:41" s="193" customFormat="1" ht="25.5">
      <c r="A2018" s="594">
        <v>2010</v>
      </c>
      <c r="B2018" s="213" t="s">
        <v>4961</v>
      </c>
      <c r="C2018" s="247"/>
      <c r="D2018" s="247" t="s">
        <v>66</v>
      </c>
      <c r="E2018" s="7">
        <v>1998</v>
      </c>
      <c r="F2018" s="7"/>
      <c r="G2018" s="82" t="s">
        <v>37</v>
      </c>
      <c r="H2018" s="82" t="s">
        <v>37</v>
      </c>
      <c r="I2018" s="82" t="s">
        <v>37</v>
      </c>
      <c r="J2018" s="82"/>
      <c r="K2018" s="82"/>
      <c r="L2018" s="82"/>
      <c r="M2018" s="82"/>
      <c r="N2018" s="82"/>
      <c r="O2018" s="82" t="s">
        <v>37</v>
      </c>
      <c r="P2018" s="840" t="s">
        <v>4957</v>
      </c>
      <c r="Q2018" s="12" t="s">
        <v>2671</v>
      </c>
      <c r="R2018" s="221" t="s">
        <v>67</v>
      </c>
      <c r="S2018" s="15"/>
      <c r="T2018" s="15"/>
      <c r="U2018" s="15"/>
      <c r="V2018" s="15">
        <v>1</v>
      </c>
      <c r="AB2018" s="137">
        <f t="shared" si="382"/>
        <v>1</v>
      </c>
      <c r="AC2018" s="137">
        <f t="shared" si="383"/>
        <v>1</v>
      </c>
      <c r="AD2018" s="137">
        <f t="shared" si="384"/>
        <v>1</v>
      </c>
      <c r="AE2018" s="137">
        <f t="shared" si="385"/>
        <v>0</v>
      </c>
      <c r="AF2018" s="137">
        <f t="shared" si="386"/>
        <v>0</v>
      </c>
      <c r="AG2018" s="137">
        <f t="shared" si="387"/>
        <v>0</v>
      </c>
      <c r="AH2018" s="137">
        <f t="shared" si="388"/>
        <v>0</v>
      </c>
      <c r="AI2018" s="137">
        <f t="shared" si="389"/>
        <v>0</v>
      </c>
      <c r="AJ2018" s="137">
        <f t="shared" si="390"/>
        <v>1</v>
      </c>
      <c r="AK2018" s="137">
        <f t="shared" si="391"/>
        <v>1</v>
      </c>
      <c r="AL2018" s="193">
        <v>1</v>
      </c>
      <c r="AM2018" s="133">
        <f t="shared" si="392"/>
        <v>1</v>
      </c>
      <c r="AO2018" s="133">
        <f t="shared" si="393"/>
        <v>0</v>
      </c>
    </row>
    <row r="2019" spans="1:41" s="193" customFormat="1" ht="25.5">
      <c r="A2019" s="594">
        <v>2011</v>
      </c>
      <c r="B2019" s="213" t="s">
        <v>4962</v>
      </c>
      <c r="C2019" s="247"/>
      <c r="D2019" s="247" t="s">
        <v>66</v>
      </c>
      <c r="E2019" s="7"/>
      <c r="F2019" s="7"/>
      <c r="G2019" s="82" t="s">
        <v>37</v>
      </c>
      <c r="H2019" s="82" t="s">
        <v>37</v>
      </c>
      <c r="I2019" s="82" t="s">
        <v>37</v>
      </c>
      <c r="J2019" s="82"/>
      <c r="K2019" s="82"/>
      <c r="L2019" s="82"/>
      <c r="M2019" s="82"/>
      <c r="N2019" s="82"/>
      <c r="O2019" s="82" t="s">
        <v>37</v>
      </c>
      <c r="P2019" s="840" t="s">
        <v>4957</v>
      </c>
      <c r="Q2019" s="12" t="s">
        <v>2671</v>
      </c>
      <c r="R2019" s="221" t="s">
        <v>67</v>
      </c>
      <c r="S2019" s="15"/>
      <c r="T2019" s="15"/>
      <c r="U2019" s="15">
        <v>1</v>
      </c>
      <c r="V2019" s="15"/>
      <c r="AB2019" s="137">
        <f t="shared" si="382"/>
        <v>1</v>
      </c>
      <c r="AC2019" s="137">
        <f t="shared" si="383"/>
        <v>1</v>
      </c>
      <c r="AD2019" s="137">
        <f t="shared" si="384"/>
        <v>1</v>
      </c>
      <c r="AE2019" s="137">
        <f t="shared" si="385"/>
        <v>0</v>
      </c>
      <c r="AF2019" s="137">
        <f t="shared" si="386"/>
        <v>0</v>
      </c>
      <c r="AG2019" s="137">
        <f t="shared" si="387"/>
        <v>0</v>
      </c>
      <c r="AH2019" s="137">
        <f t="shared" si="388"/>
        <v>0</v>
      </c>
      <c r="AI2019" s="137">
        <f t="shared" si="389"/>
        <v>0</v>
      </c>
      <c r="AJ2019" s="137">
        <f t="shared" si="390"/>
        <v>1</v>
      </c>
      <c r="AK2019" s="137">
        <f t="shared" si="391"/>
        <v>1</v>
      </c>
      <c r="AL2019" s="193">
        <v>1</v>
      </c>
      <c r="AM2019" s="133">
        <f t="shared" si="392"/>
        <v>1</v>
      </c>
      <c r="AO2019" s="133">
        <f t="shared" si="393"/>
        <v>0</v>
      </c>
    </row>
    <row r="2020" spans="1:41" s="193" customFormat="1" ht="25.5">
      <c r="A2020" s="594">
        <v>2012</v>
      </c>
      <c r="B2020" s="213" t="s">
        <v>4963</v>
      </c>
      <c r="C2020" s="247"/>
      <c r="D2020" s="247" t="s">
        <v>66</v>
      </c>
      <c r="E2020" s="7">
        <v>2012</v>
      </c>
      <c r="F2020" s="7"/>
      <c r="G2020" s="82" t="s">
        <v>37</v>
      </c>
      <c r="H2020" s="82" t="s">
        <v>37</v>
      </c>
      <c r="I2020" s="82" t="s">
        <v>37</v>
      </c>
      <c r="J2020" s="82"/>
      <c r="K2020" s="82"/>
      <c r="L2020" s="82"/>
      <c r="M2020" s="82"/>
      <c r="N2020" s="82"/>
      <c r="O2020" s="82" t="s">
        <v>37</v>
      </c>
      <c r="P2020" s="840" t="s">
        <v>4957</v>
      </c>
      <c r="Q2020" s="12" t="s">
        <v>2671</v>
      </c>
      <c r="R2020" s="221" t="s">
        <v>67</v>
      </c>
      <c r="S2020" s="15"/>
      <c r="T2020" s="15">
        <v>1</v>
      </c>
      <c r="U2020" s="15"/>
      <c r="V2020" s="15"/>
      <c r="AB2020" s="137">
        <f t="shared" si="382"/>
        <v>1</v>
      </c>
      <c r="AC2020" s="137">
        <f t="shared" si="383"/>
        <v>1</v>
      </c>
      <c r="AD2020" s="137">
        <f t="shared" si="384"/>
        <v>1</v>
      </c>
      <c r="AE2020" s="137">
        <f t="shared" si="385"/>
        <v>0</v>
      </c>
      <c r="AF2020" s="137">
        <f t="shared" si="386"/>
        <v>0</v>
      </c>
      <c r="AG2020" s="137">
        <f t="shared" si="387"/>
        <v>0</v>
      </c>
      <c r="AH2020" s="137">
        <f t="shared" si="388"/>
        <v>0</v>
      </c>
      <c r="AI2020" s="137">
        <f t="shared" si="389"/>
        <v>0</v>
      </c>
      <c r="AJ2020" s="137">
        <f t="shared" si="390"/>
        <v>1</v>
      </c>
      <c r="AK2020" s="137">
        <f t="shared" si="391"/>
        <v>1</v>
      </c>
      <c r="AL2020" s="193">
        <v>1</v>
      </c>
      <c r="AM2020" s="133">
        <f t="shared" si="392"/>
        <v>1</v>
      </c>
      <c r="AO2020" s="133">
        <f t="shared" si="393"/>
        <v>0</v>
      </c>
    </row>
    <row r="2021" spans="1:41" s="193" customFormat="1" ht="38.25">
      <c r="A2021" s="594">
        <v>2013</v>
      </c>
      <c r="B2021" s="213" t="s">
        <v>4964</v>
      </c>
      <c r="C2021" s="247"/>
      <c r="D2021" s="247" t="s">
        <v>66</v>
      </c>
      <c r="E2021" s="7">
        <v>1998</v>
      </c>
      <c r="F2021" s="7"/>
      <c r="G2021" s="82" t="s">
        <v>3995</v>
      </c>
      <c r="H2021" s="82" t="s">
        <v>37</v>
      </c>
      <c r="I2021" s="82" t="s">
        <v>37</v>
      </c>
      <c r="J2021" s="82"/>
      <c r="K2021" s="82"/>
      <c r="L2021" s="82"/>
      <c r="M2021" s="82"/>
      <c r="N2021" s="82"/>
      <c r="O2021" s="82" t="s">
        <v>37</v>
      </c>
      <c r="P2021" s="840" t="s">
        <v>4965</v>
      </c>
      <c r="Q2021" s="12" t="s">
        <v>2671</v>
      </c>
      <c r="R2021" s="221" t="s">
        <v>67</v>
      </c>
      <c r="S2021" s="15"/>
      <c r="T2021" s="15"/>
      <c r="U2021" s="15"/>
      <c r="V2021" s="15">
        <v>1</v>
      </c>
      <c r="AB2021" s="137">
        <f t="shared" si="382"/>
        <v>1</v>
      </c>
      <c r="AC2021" s="137">
        <f t="shared" si="383"/>
        <v>1</v>
      </c>
      <c r="AD2021" s="137">
        <f t="shared" si="384"/>
        <v>1</v>
      </c>
      <c r="AE2021" s="137">
        <f t="shared" si="385"/>
        <v>0</v>
      </c>
      <c r="AF2021" s="137">
        <f t="shared" si="386"/>
        <v>0</v>
      </c>
      <c r="AG2021" s="137">
        <f t="shared" si="387"/>
        <v>0</v>
      </c>
      <c r="AH2021" s="137">
        <f t="shared" si="388"/>
        <v>0</v>
      </c>
      <c r="AI2021" s="137">
        <f t="shared" si="389"/>
        <v>0</v>
      </c>
      <c r="AJ2021" s="137">
        <f t="shared" si="390"/>
        <v>1</v>
      </c>
      <c r="AK2021" s="137">
        <f t="shared" si="391"/>
        <v>1</v>
      </c>
      <c r="AM2021" s="133">
        <f t="shared" si="392"/>
        <v>0</v>
      </c>
      <c r="AO2021" s="133">
        <f t="shared" si="393"/>
        <v>1</v>
      </c>
    </row>
    <row r="2022" spans="1:41" s="193" customFormat="1" ht="18" customHeight="1">
      <c r="A2022" s="594">
        <v>2014</v>
      </c>
      <c r="B2022" s="213" t="s">
        <v>4966</v>
      </c>
      <c r="C2022" s="247"/>
      <c r="D2022" s="247" t="s">
        <v>66</v>
      </c>
      <c r="E2022" s="7">
        <v>1998</v>
      </c>
      <c r="F2022" s="7"/>
      <c r="G2022" s="82" t="s">
        <v>3995</v>
      </c>
      <c r="H2022" s="82" t="s">
        <v>37</v>
      </c>
      <c r="I2022" s="82" t="s">
        <v>37</v>
      </c>
      <c r="J2022" s="82"/>
      <c r="K2022" s="82"/>
      <c r="L2022" s="82"/>
      <c r="M2022" s="82"/>
      <c r="N2022" s="82"/>
      <c r="O2022" s="82" t="s">
        <v>37</v>
      </c>
      <c r="P2022" s="840" t="s">
        <v>4942</v>
      </c>
      <c r="Q2022" s="12" t="s">
        <v>2671</v>
      </c>
      <c r="R2022" s="221" t="s">
        <v>67</v>
      </c>
      <c r="S2022" s="15"/>
      <c r="T2022" s="15"/>
      <c r="U2022" s="15"/>
      <c r="V2022" s="15">
        <v>1</v>
      </c>
      <c r="AB2022" s="137">
        <f t="shared" si="382"/>
        <v>1</v>
      </c>
      <c r="AC2022" s="137">
        <f t="shared" si="383"/>
        <v>1</v>
      </c>
      <c r="AD2022" s="137">
        <f t="shared" si="384"/>
        <v>1</v>
      </c>
      <c r="AE2022" s="137">
        <f t="shared" si="385"/>
        <v>0</v>
      </c>
      <c r="AF2022" s="137">
        <f t="shared" si="386"/>
        <v>0</v>
      </c>
      <c r="AG2022" s="137">
        <f t="shared" si="387"/>
        <v>0</v>
      </c>
      <c r="AH2022" s="137">
        <f t="shared" si="388"/>
        <v>0</v>
      </c>
      <c r="AI2022" s="137">
        <f t="shared" si="389"/>
        <v>0</v>
      </c>
      <c r="AJ2022" s="137">
        <f t="shared" si="390"/>
        <v>1</v>
      </c>
      <c r="AK2022" s="137">
        <f t="shared" si="391"/>
        <v>1</v>
      </c>
      <c r="AM2022" s="133">
        <f t="shared" si="392"/>
        <v>0</v>
      </c>
      <c r="AO2022" s="133">
        <f t="shared" si="393"/>
        <v>1</v>
      </c>
    </row>
    <row r="2023" spans="1:41" s="193" customFormat="1" ht="18" customHeight="1">
      <c r="A2023" s="594">
        <v>2015</v>
      </c>
      <c r="B2023" s="213" t="s">
        <v>4967</v>
      </c>
      <c r="C2023" s="247"/>
      <c r="D2023" s="247" t="s">
        <v>66</v>
      </c>
      <c r="E2023" s="7">
        <v>1998</v>
      </c>
      <c r="F2023" s="7"/>
      <c r="G2023" s="82" t="s">
        <v>3995</v>
      </c>
      <c r="H2023" s="82" t="s">
        <v>37</v>
      </c>
      <c r="I2023" s="82" t="s">
        <v>37</v>
      </c>
      <c r="J2023" s="82"/>
      <c r="K2023" s="82"/>
      <c r="L2023" s="82"/>
      <c r="M2023" s="82"/>
      <c r="N2023" s="82"/>
      <c r="O2023" s="82" t="s">
        <v>37</v>
      </c>
      <c r="P2023" s="840" t="s">
        <v>4942</v>
      </c>
      <c r="Q2023" s="12" t="s">
        <v>2671</v>
      </c>
      <c r="R2023" s="221" t="s">
        <v>67</v>
      </c>
      <c r="S2023" s="15"/>
      <c r="T2023" s="15"/>
      <c r="U2023" s="15"/>
      <c r="V2023" s="15">
        <v>1</v>
      </c>
      <c r="AB2023" s="137">
        <f t="shared" si="382"/>
        <v>1</v>
      </c>
      <c r="AC2023" s="137">
        <f t="shared" si="383"/>
        <v>1</v>
      </c>
      <c r="AD2023" s="137">
        <f t="shared" si="384"/>
        <v>1</v>
      </c>
      <c r="AE2023" s="137">
        <f t="shared" si="385"/>
        <v>0</v>
      </c>
      <c r="AF2023" s="137">
        <f t="shared" si="386"/>
        <v>0</v>
      </c>
      <c r="AG2023" s="137">
        <f t="shared" si="387"/>
        <v>0</v>
      </c>
      <c r="AH2023" s="137">
        <f t="shared" si="388"/>
        <v>0</v>
      </c>
      <c r="AI2023" s="137">
        <f t="shared" si="389"/>
        <v>0</v>
      </c>
      <c r="AJ2023" s="137">
        <f t="shared" si="390"/>
        <v>1</v>
      </c>
      <c r="AK2023" s="137">
        <f t="shared" si="391"/>
        <v>1</v>
      </c>
      <c r="AM2023" s="133">
        <f t="shared" si="392"/>
        <v>0</v>
      </c>
      <c r="AO2023" s="133">
        <f t="shared" si="393"/>
        <v>1</v>
      </c>
    </row>
    <row r="2024" spans="1:41" s="193" customFormat="1" ht="18" customHeight="1">
      <c r="A2024" s="594">
        <v>2016</v>
      </c>
      <c r="B2024" s="213" t="s">
        <v>4968</v>
      </c>
      <c r="C2024" s="247"/>
      <c r="D2024" s="247" t="s">
        <v>66</v>
      </c>
      <c r="E2024" s="7"/>
      <c r="F2024" s="7"/>
      <c r="G2024" s="82"/>
      <c r="H2024" s="82"/>
      <c r="I2024" s="82" t="s">
        <v>37</v>
      </c>
      <c r="J2024" s="82"/>
      <c r="K2024" s="82"/>
      <c r="L2024" s="82"/>
      <c r="M2024" s="82"/>
      <c r="N2024" s="82"/>
      <c r="O2024" s="82" t="s">
        <v>37</v>
      </c>
      <c r="P2024" s="840" t="s">
        <v>4942</v>
      </c>
      <c r="Q2024" s="12" t="s">
        <v>2671</v>
      </c>
      <c r="R2024" s="221" t="s">
        <v>67</v>
      </c>
      <c r="S2024" s="15"/>
      <c r="T2024" s="15"/>
      <c r="U2024" s="15">
        <v>1</v>
      </c>
      <c r="V2024" s="15"/>
      <c r="AB2024" s="137">
        <f t="shared" si="382"/>
        <v>0</v>
      </c>
      <c r="AC2024" s="137">
        <f t="shared" si="383"/>
        <v>0</v>
      </c>
      <c r="AD2024" s="137">
        <f t="shared" si="384"/>
        <v>1</v>
      </c>
      <c r="AE2024" s="137">
        <f t="shared" si="385"/>
        <v>0</v>
      </c>
      <c r="AF2024" s="137">
        <f t="shared" si="386"/>
        <v>0</v>
      </c>
      <c r="AG2024" s="137">
        <f t="shared" si="387"/>
        <v>0</v>
      </c>
      <c r="AH2024" s="137">
        <f t="shared" si="388"/>
        <v>0</v>
      </c>
      <c r="AI2024" s="137">
        <f t="shared" si="389"/>
        <v>0</v>
      </c>
      <c r="AJ2024" s="137">
        <f t="shared" si="390"/>
        <v>1</v>
      </c>
      <c r="AK2024" s="137">
        <f t="shared" si="391"/>
        <v>1</v>
      </c>
      <c r="AM2024" s="133">
        <f t="shared" si="392"/>
        <v>0</v>
      </c>
      <c r="AO2024" s="133">
        <f t="shared" si="393"/>
        <v>1</v>
      </c>
    </row>
    <row r="2025" spans="1:41" s="193" customFormat="1" ht="18" customHeight="1">
      <c r="A2025" s="594">
        <v>2017</v>
      </c>
      <c r="B2025" s="213" t="s">
        <v>4969</v>
      </c>
      <c r="C2025" s="247"/>
      <c r="D2025" s="247" t="s">
        <v>66</v>
      </c>
      <c r="E2025" s="7"/>
      <c r="F2025" s="7"/>
      <c r="G2025" s="82"/>
      <c r="H2025" s="82"/>
      <c r="I2025" s="82" t="s">
        <v>37</v>
      </c>
      <c r="J2025" s="82"/>
      <c r="K2025" s="82"/>
      <c r="L2025" s="82"/>
      <c r="M2025" s="82"/>
      <c r="N2025" s="82"/>
      <c r="O2025" s="82" t="s">
        <v>37</v>
      </c>
      <c r="P2025" s="840" t="s">
        <v>4970</v>
      </c>
      <c r="Q2025" s="12" t="s">
        <v>2671</v>
      </c>
      <c r="R2025" s="221" t="s">
        <v>67</v>
      </c>
      <c r="S2025" s="15"/>
      <c r="T2025" s="15"/>
      <c r="U2025" s="15">
        <v>1</v>
      </c>
      <c r="V2025" s="15"/>
      <c r="AB2025" s="137">
        <f t="shared" si="382"/>
        <v>0</v>
      </c>
      <c r="AC2025" s="137">
        <f t="shared" si="383"/>
        <v>0</v>
      </c>
      <c r="AD2025" s="137">
        <f t="shared" si="384"/>
        <v>1</v>
      </c>
      <c r="AE2025" s="137">
        <f t="shared" si="385"/>
        <v>0</v>
      </c>
      <c r="AF2025" s="137">
        <f t="shared" si="386"/>
        <v>0</v>
      </c>
      <c r="AG2025" s="137">
        <f t="shared" si="387"/>
        <v>0</v>
      </c>
      <c r="AH2025" s="137">
        <f t="shared" si="388"/>
        <v>0</v>
      </c>
      <c r="AI2025" s="137">
        <f t="shared" si="389"/>
        <v>0</v>
      </c>
      <c r="AJ2025" s="137">
        <f t="shared" si="390"/>
        <v>1</v>
      </c>
      <c r="AK2025" s="137">
        <f t="shared" si="391"/>
        <v>1</v>
      </c>
      <c r="AM2025" s="133">
        <f t="shared" si="392"/>
        <v>0</v>
      </c>
      <c r="AO2025" s="133">
        <f t="shared" si="393"/>
        <v>1</v>
      </c>
    </row>
    <row r="2026" spans="1:41" s="193" customFormat="1" ht="18" customHeight="1">
      <c r="A2026" s="594">
        <v>2018</v>
      </c>
      <c r="B2026" s="213" t="s">
        <v>1948</v>
      </c>
      <c r="C2026" s="247"/>
      <c r="D2026" s="247" t="s">
        <v>66</v>
      </c>
      <c r="E2026" s="7"/>
      <c r="F2026" s="7"/>
      <c r="G2026" s="82"/>
      <c r="H2026" s="82"/>
      <c r="I2026" s="82"/>
      <c r="J2026" s="82"/>
      <c r="K2026" s="82"/>
      <c r="L2026" s="82"/>
      <c r="M2026" s="82"/>
      <c r="N2026" s="82"/>
      <c r="O2026" s="82"/>
      <c r="P2026" s="840" t="s">
        <v>4970</v>
      </c>
      <c r="Q2026" s="12" t="s">
        <v>2671</v>
      </c>
      <c r="R2026" s="221" t="s">
        <v>67</v>
      </c>
      <c r="S2026" s="15"/>
      <c r="T2026" s="15"/>
      <c r="U2026" s="15">
        <v>1</v>
      </c>
      <c r="V2026" s="15"/>
      <c r="W2026" s="193">
        <v>1</v>
      </c>
      <c r="AB2026" s="137">
        <f t="shared" si="382"/>
        <v>0</v>
      </c>
      <c r="AC2026" s="137">
        <f t="shared" si="383"/>
        <v>0</v>
      </c>
      <c r="AD2026" s="137">
        <f t="shared" si="384"/>
        <v>0</v>
      </c>
      <c r="AE2026" s="137">
        <f t="shared" si="385"/>
        <v>0</v>
      </c>
      <c r="AF2026" s="137">
        <f t="shared" si="386"/>
        <v>0</v>
      </c>
      <c r="AG2026" s="137">
        <f t="shared" si="387"/>
        <v>0</v>
      </c>
      <c r="AH2026" s="137">
        <f t="shared" si="388"/>
        <v>0</v>
      </c>
      <c r="AI2026" s="137">
        <f t="shared" si="389"/>
        <v>0</v>
      </c>
      <c r="AJ2026" s="137">
        <f t="shared" si="390"/>
        <v>0</v>
      </c>
      <c r="AK2026" s="137">
        <f t="shared" si="391"/>
        <v>1</v>
      </c>
      <c r="AM2026" s="133">
        <f t="shared" si="392"/>
        <v>1</v>
      </c>
      <c r="AO2026" s="133">
        <f t="shared" si="393"/>
        <v>0</v>
      </c>
    </row>
    <row r="2027" spans="1:41" s="193" customFormat="1" ht="18" customHeight="1">
      <c r="A2027" s="594">
        <v>2019</v>
      </c>
      <c r="B2027" s="213" t="s">
        <v>4971</v>
      </c>
      <c r="C2027" s="247"/>
      <c r="D2027" s="247" t="s">
        <v>66</v>
      </c>
      <c r="E2027" s="7">
        <v>1998</v>
      </c>
      <c r="F2027" s="7"/>
      <c r="G2027" s="82" t="s">
        <v>37</v>
      </c>
      <c r="H2027" s="82"/>
      <c r="I2027" s="82" t="s">
        <v>37</v>
      </c>
      <c r="J2027" s="82"/>
      <c r="K2027" s="82"/>
      <c r="L2027" s="82"/>
      <c r="M2027" s="82"/>
      <c r="N2027" s="82"/>
      <c r="O2027" s="82" t="s">
        <v>37</v>
      </c>
      <c r="P2027" s="840" t="s">
        <v>4942</v>
      </c>
      <c r="Q2027" s="12" t="s">
        <v>2671</v>
      </c>
      <c r="R2027" s="221" t="s">
        <v>67</v>
      </c>
      <c r="S2027" s="15"/>
      <c r="T2027" s="15"/>
      <c r="U2027" s="15"/>
      <c r="V2027" s="15">
        <v>1</v>
      </c>
      <c r="AB2027" s="137">
        <f t="shared" si="382"/>
        <v>1</v>
      </c>
      <c r="AC2027" s="137">
        <f t="shared" si="383"/>
        <v>0</v>
      </c>
      <c r="AD2027" s="137">
        <f t="shared" si="384"/>
        <v>1</v>
      </c>
      <c r="AE2027" s="137">
        <f t="shared" si="385"/>
        <v>0</v>
      </c>
      <c r="AF2027" s="137">
        <f t="shared" si="386"/>
        <v>0</v>
      </c>
      <c r="AG2027" s="137">
        <f t="shared" si="387"/>
        <v>0</v>
      </c>
      <c r="AH2027" s="137">
        <f t="shared" si="388"/>
        <v>0</v>
      </c>
      <c r="AI2027" s="137">
        <f t="shared" si="389"/>
        <v>0</v>
      </c>
      <c r="AJ2027" s="137">
        <f t="shared" si="390"/>
        <v>1</v>
      </c>
      <c r="AK2027" s="137">
        <f t="shared" si="391"/>
        <v>1</v>
      </c>
      <c r="AM2027" s="133">
        <f t="shared" si="392"/>
        <v>0</v>
      </c>
      <c r="AO2027" s="133">
        <f t="shared" si="393"/>
        <v>1</v>
      </c>
    </row>
    <row r="2028" spans="1:41" s="193" customFormat="1" ht="25.5">
      <c r="A2028" s="594">
        <v>2020</v>
      </c>
      <c r="B2028" s="213" t="s">
        <v>4972</v>
      </c>
      <c r="C2028" s="247"/>
      <c r="D2028" s="247" t="s">
        <v>66</v>
      </c>
      <c r="E2028" s="7">
        <v>2017</v>
      </c>
      <c r="F2028" s="7"/>
      <c r="G2028" s="82" t="s">
        <v>37</v>
      </c>
      <c r="H2028" s="82"/>
      <c r="I2028" s="82" t="s">
        <v>37</v>
      </c>
      <c r="J2028" s="82"/>
      <c r="K2028" s="82"/>
      <c r="L2028" s="82"/>
      <c r="M2028" s="82"/>
      <c r="N2028" s="82"/>
      <c r="O2028" s="82" t="s">
        <v>37</v>
      </c>
      <c r="P2028" s="840" t="s">
        <v>4957</v>
      </c>
      <c r="Q2028" s="12" t="s">
        <v>2671</v>
      </c>
      <c r="R2028" s="221" t="s">
        <v>67</v>
      </c>
      <c r="S2028" s="15"/>
      <c r="T2028" s="15">
        <v>1</v>
      </c>
      <c r="U2028" s="15"/>
      <c r="V2028" s="15"/>
      <c r="AB2028" s="137">
        <f t="shared" si="382"/>
        <v>1</v>
      </c>
      <c r="AC2028" s="137">
        <f t="shared" si="383"/>
        <v>0</v>
      </c>
      <c r="AD2028" s="137">
        <f t="shared" si="384"/>
        <v>1</v>
      </c>
      <c r="AE2028" s="137">
        <f t="shared" si="385"/>
        <v>0</v>
      </c>
      <c r="AF2028" s="137">
        <f t="shared" si="386"/>
        <v>0</v>
      </c>
      <c r="AG2028" s="137">
        <f t="shared" si="387"/>
        <v>0</v>
      </c>
      <c r="AH2028" s="137">
        <f t="shared" si="388"/>
        <v>0</v>
      </c>
      <c r="AI2028" s="137">
        <f t="shared" si="389"/>
        <v>0</v>
      </c>
      <c r="AJ2028" s="137">
        <f t="shared" si="390"/>
        <v>1</v>
      </c>
      <c r="AK2028" s="137">
        <f t="shared" si="391"/>
        <v>1</v>
      </c>
      <c r="AL2028" s="193">
        <v>1</v>
      </c>
      <c r="AM2028" s="133">
        <f t="shared" si="392"/>
        <v>1</v>
      </c>
      <c r="AO2028" s="133">
        <f t="shared" si="393"/>
        <v>0</v>
      </c>
    </row>
    <row r="2029" spans="1:41" s="193" customFormat="1" ht="25.5">
      <c r="A2029" s="594">
        <v>2021</v>
      </c>
      <c r="B2029" s="213" t="s">
        <v>4973</v>
      </c>
      <c r="C2029" s="247"/>
      <c r="D2029" s="247" t="s">
        <v>66</v>
      </c>
      <c r="E2029" s="7">
        <v>1998</v>
      </c>
      <c r="F2029" s="7"/>
      <c r="G2029" s="82" t="s">
        <v>37</v>
      </c>
      <c r="H2029" s="82" t="s">
        <v>37</v>
      </c>
      <c r="I2029" s="82" t="s">
        <v>37</v>
      </c>
      <c r="J2029" s="82"/>
      <c r="K2029" s="82"/>
      <c r="L2029" s="82"/>
      <c r="M2029" s="82"/>
      <c r="N2029" s="82"/>
      <c r="O2029" s="82" t="s">
        <v>37</v>
      </c>
      <c r="P2029" s="840" t="s">
        <v>4974</v>
      </c>
      <c r="Q2029" s="12" t="s">
        <v>2671</v>
      </c>
      <c r="R2029" s="221" t="s">
        <v>67</v>
      </c>
      <c r="S2029" s="15"/>
      <c r="T2029" s="15"/>
      <c r="U2029" s="15"/>
      <c r="V2029" s="15">
        <v>1</v>
      </c>
      <c r="AB2029" s="137">
        <f t="shared" si="382"/>
        <v>1</v>
      </c>
      <c r="AC2029" s="137">
        <f t="shared" si="383"/>
        <v>1</v>
      </c>
      <c r="AD2029" s="137">
        <f t="shared" si="384"/>
        <v>1</v>
      </c>
      <c r="AE2029" s="137">
        <f t="shared" si="385"/>
        <v>0</v>
      </c>
      <c r="AF2029" s="137">
        <f t="shared" si="386"/>
        <v>0</v>
      </c>
      <c r="AG2029" s="137">
        <f t="shared" si="387"/>
        <v>0</v>
      </c>
      <c r="AH2029" s="137">
        <f t="shared" si="388"/>
        <v>0</v>
      </c>
      <c r="AI2029" s="137">
        <f t="shared" si="389"/>
        <v>0</v>
      </c>
      <c r="AJ2029" s="137">
        <f t="shared" si="390"/>
        <v>1</v>
      </c>
      <c r="AK2029" s="137">
        <f t="shared" si="391"/>
        <v>1</v>
      </c>
      <c r="AL2029" s="193">
        <v>1</v>
      </c>
      <c r="AM2029" s="133">
        <f t="shared" si="392"/>
        <v>1</v>
      </c>
      <c r="AO2029" s="133">
        <f t="shared" si="393"/>
        <v>0</v>
      </c>
    </row>
    <row r="2030" spans="1:41" s="193" customFormat="1" ht="25.5">
      <c r="A2030" s="594">
        <v>2022</v>
      </c>
      <c r="B2030" s="213" t="s">
        <v>4975</v>
      </c>
      <c r="C2030" s="247"/>
      <c r="D2030" s="247" t="s">
        <v>66</v>
      </c>
      <c r="E2030" s="7">
        <v>1998</v>
      </c>
      <c r="F2030" s="7"/>
      <c r="G2030" s="82" t="s">
        <v>37</v>
      </c>
      <c r="H2030" s="82" t="s">
        <v>37</v>
      </c>
      <c r="I2030" s="82" t="s">
        <v>37</v>
      </c>
      <c r="J2030" s="82"/>
      <c r="K2030" s="82"/>
      <c r="L2030" s="82"/>
      <c r="M2030" s="82"/>
      <c r="N2030" s="82"/>
      <c r="O2030" s="82" t="s">
        <v>37</v>
      </c>
      <c r="P2030" s="840" t="s">
        <v>4974</v>
      </c>
      <c r="Q2030" s="12" t="s">
        <v>2671</v>
      </c>
      <c r="R2030" s="221" t="s">
        <v>67</v>
      </c>
      <c r="S2030" s="15"/>
      <c r="T2030" s="15"/>
      <c r="U2030" s="15"/>
      <c r="V2030" s="15">
        <v>1</v>
      </c>
      <c r="AB2030" s="137">
        <f t="shared" si="382"/>
        <v>1</v>
      </c>
      <c r="AC2030" s="137">
        <f t="shared" si="383"/>
        <v>1</v>
      </c>
      <c r="AD2030" s="137">
        <f t="shared" si="384"/>
        <v>1</v>
      </c>
      <c r="AE2030" s="137">
        <f t="shared" si="385"/>
        <v>0</v>
      </c>
      <c r="AF2030" s="137">
        <f t="shared" si="386"/>
        <v>0</v>
      </c>
      <c r="AG2030" s="137">
        <f t="shared" si="387"/>
        <v>0</v>
      </c>
      <c r="AH2030" s="137">
        <f t="shared" si="388"/>
        <v>0</v>
      </c>
      <c r="AI2030" s="137">
        <f t="shared" si="389"/>
        <v>0</v>
      </c>
      <c r="AJ2030" s="137">
        <f t="shared" si="390"/>
        <v>1</v>
      </c>
      <c r="AK2030" s="137">
        <f t="shared" si="391"/>
        <v>1</v>
      </c>
      <c r="AL2030" s="193">
        <v>1</v>
      </c>
      <c r="AM2030" s="133">
        <f t="shared" si="392"/>
        <v>1</v>
      </c>
      <c r="AO2030" s="133">
        <f t="shared" si="393"/>
        <v>0</v>
      </c>
    </row>
    <row r="2031" spans="1:41" s="193" customFormat="1" ht="25.5">
      <c r="A2031" s="594">
        <v>2023</v>
      </c>
      <c r="B2031" s="213" t="s">
        <v>4976</v>
      </c>
      <c r="C2031" s="247"/>
      <c r="D2031" s="247" t="s">
        <v>66</v>
      </c>
      <c r="E2031" s="7">
        <v>1998</v>
      </c>
      <c r="F2031" s="7"/>
      <c r="G2031" s="82" t="s">
        <v>37</v>
      </c>
      <c r="H2031" s="82" t="s">
        <v>37</v>
      </c>
      <c r="I2031" s="82" t="s">
        <v>37</v>
      </c>
      <c r="J2031" s="82"/>
      <c r="K2031" s="82"/>
      <c r="L2031" s="82"/>
      <c r="M2031" s="82"/>
      <c r="N2031" s="82"/>
      <c r="O2031" s="82" t="s">
        <v>37</v>
      </c>
      <c r="P2031" s="840" t="s">
        <v>4974</v>
      </c>
      <c r="Q2031" s="12" t="s">
        <v>2671</v>
      </c>
      <c r="R2031" s="221" t="s">
        <v>67</v>
      </c>
      <c r="S2031" s="15"/>
      <c r="T2031" s="15"/>
      <c r="U2031" s="15"/>
      <c r="V2031" s="15">
        <v>1</v>
      </c>
      <c r="AB2031" s="137">
        <f t="shared" si="382"/>
        <v>1</v>
      </c>
      <c r="AC2031" s="137">
        <f t="shared" si="383"/>
        <v>1</v>
      </c>
      <c r="AD2031" s="137">
        <f t="shared" si="384"/>
        <v>1</v>
      </c>
      <c r="AE2031" s="137">
        <f t="shared" si="385"/>
        <v>0</v>
      </c>
      <c r="AF2031" s="137">
        <f t="shared" si="386"/>
        <v>0</v>
      </c>
      <c r="AG2031" s="137">
        <f t="shared" si="387"/>
        <v>0</v>
      </c>
      <c r="AH2031" s="137">
        <f t="shared" si="388"/>
        <v>0</v>
      </c>
      <c r="AI2031" s="137">
        <f t="shared" si="389"/>
        <v>0</v>
      </c>
      <c r="AJ2031" s="137">
        <f t="shared" si="390"/>
        <v>1</v>
      </c>
      <c r="AK2031" s="137">
        <f t="shared" si="391"/>
        <v>1</v>
      </c>
      <c r="AL2031" s="193">
        <v>1</v>
      </c>
      <c r="AM2031" s="133">
        <f t="shared" si="392"/>
        <v>1</v>
      </c>
      <c r="AO2031" s="133">
        <f t="shared" si="393"/>
        <v>0</v>
      </c>
    </row>
    <row r="2032" spans="1:41" s="193" customFormat="1" ht="25.5">
      <c r="A2032" s="594">
        <v>2024</v>
      </c>
      <c r="B2032" s="213" t="s">
        <v>4977</v>
      </c>
      <c r="C2032" s="247"/>
      <c r="D2032" s="247" t="s">
        <v>66</v>
      </c>
      <c r="E2032" s="7">
        <v>2013</v>
      </c>
      <c r="F2032" s="7"/>
      <c r="G2032" s="82" t="s">
        <v>37</v>
      </c>
      <c r="H2032" s="82" t="s">
        <v>37</v>
      </c>
      <c r="I2032" s="82" t="s">
        <v>37</v>
      </c>
      <c r="J2032" s="82"/>
      <c r="K2032" s="82"/>
      <c r="L2032" s="82"/>
      <c r="M2032" s="82"/>
      <c r="N2032" s="82"/>
      <c r="O2032" s="82" t="s">
        <v>37</v>
      </c>
      <c r="P2032" s="840" t="s">
        <v>4974</v>
      </c>
      <c r="Q2032" s="12" t="s">
        <v>2671</v>
      </c>
      <c r="R2032" s="221" t="s">
        <v>67</v>
      </c>
      <c r="S2032" s="15"/>
      <c r="T2032" s="15">
        <v>1</v>
      </c>
      <c r="U2032" s="15"/>
      <c r="V2032" s="15"/>
      <c r="AB2032" s="137">
        <f t="shared" si="382"/>
        <v>1</v>
      </c>
      <c r="AC2032" s="137">
        <f t="shared" si="383"/>
        <v>1</v>
      </c>
      <c r="AD2032" s="137">
        <f t="shared" si="384"/>
        <v>1</v>
      </c>
      <c r="AE2032" s="137">
        <f t="shared" si="385"/>
        <v>0</v>
      </c>
      <c r="AF2032" s="137">
        <f t="shared" si="386"/>
        <v>0</v>
      </c>
      <c r="AG2032" s="137">
        <f t="shared" si="387"/>
        <v>0</v>
      </c>
      <c r="AH2032" s="137">
        <f t="shared" si="388"/>
        <v>0</v>
      </c>
      <c r="AI2032" s="137">
        <f t="shared" si="389"/>
        <v>0</v>
      </c>
      <c r="AJ2032" s="137">
        <f t="shared" si="390"/>
        <v>1</v>
      </c>
      <c r="AK2032" s="137">
        <f t="shared" si="391"/>
        <v>1</v>
      </c>
      <c r="AL2032" s="193">
        <v>1</v>
      </c>
      <c r="AM2032" s="133">
        <f t="shared" si="392"/>
        <v>1</v>
      </c>
      <c r="AO2032" s="133">
        <f t="shared" si="393"/>
        <v>0</v>
      </c>
    </row>
    <row r="2033" spans="1:41" s="193" customFormat="1" ht="25.5">
      <c r="A2033" s="594">
        <v>2025</v>
      </c>
      <c r="B2033" s="213" t="s">
        <v>4978</v>
      </c>
      <c r="C2033" s="247"/>
      <c r="D2033" s="247" t="s">
        <v>66</v>
      </c>
      <c r="E2033" s="7">
        <v>1997</v>
      </c>
      <c r="F2033" s="7"/>
      <c r="G2033" s="82" t="s">
        <v>37</v>
      </c>
      <c r="H2033" s="82" t="s">
        <v>37</v>
      </c>
      <c r="I2033" s="82" t="s">
        <v>37</v>
      </c>
      <c r="J2033" s="82"/>
      <c r="K2033" s="82"/>
      <c r="L2033" s="82"/>
      <c r="M2033" s="82"/>
      <c r="N2033" s="82"/>
      <c r="O2033" s="82" t="s">
        <v>37</v>
      </c>
      <c r="P2033" s="840" t="s">
        <v>4974</v>
      </c>
      <c r="Q2033" s="12" t="s">
        <v>2671</v>
      </c>
      <c r="R2033" s="221" t="s">
        <v>67</v>
      </c>
      <c r="S2033" s="15"/>
      <c r="T2033" s="15"/>
      <c r="U2033" s="15"/>
      <c r="V2033" s="15">
        <v>1</v>
      </c>
      <c r="AB2033" s="137">
        <f t="shared" si="382"/>
        <v>1</v>
      </c>
      <c r="AC2033" s="137">
        <f t="shared" si="383"/>
        <v>1</v>
      </c>
      <c r="AD2033" s="137">
        <f t="shared" si="384"/>
        <v>1</v>
      </c>
      <c r="AE2033" s="137">
        <f t="shared" si="385"/>
        <v>0</v>
      </c>
      <c r="AF2033" s="137">
        <f t="shared" si="386"/>
        <v>0</v>
      </c>
      <c r="AG2033" s="137">
        <f t="shared" si="387"/>
        <v>0</v>
      </c>
      <c r="AH2033" s="137">
        <f t="shared" si="388"/>
        <v>0</v>
      </c>
      <c r="AI2033" s="137">
        <f t="shared" si="389"/>
        <v>0</v>
      </c>
      <c r="AJ2033" s="137">
        <f t="shared" si="390"/>
        <v>1</v>
      </c>
      <c r="AK2033" s="137">
        <f t="shared" si="391"/>
        <v>1</v>
      </c>
      <c r="AL2033" s="193">
        <v>1</v>
      </c>
      <c r="AM2033" s="133">
        <f t="shared" si="392"/>
        <v>1</v>
      </c>
      <c r="AO2033" s="133">
        <f t="shared" si="393"/>
        <v>0</v>
      </c>
    </row>
    <row r="2034" spans="1:41" s="193" customFormat="1" ht="25.5">
      <c r="A2034" s="594">
        <v>2026</v>
      </c>
      <c r="B2034" s="213" t="s">
        <v>4979</v>
      </c>
      <c r="C2034" s="247"/>
      <c r="D2034" s="247" t="s">
        <v>66</v>
      </c>
      <c r="E2034" s="7">
        <v>2019</v>
      </c>
      <c r="F2034" s="7"/>
      <c r="G2034" s="82" t="s">
        <v>37</v>
      </c>
      <c r="H2034" s="82"/>
      <c r="I2034" s="82" t="s">
        <v>37</v>
      </c>
      <c r="J2034" s="82"/>
      <c r="K2034" s="82"/>
      <c r="L2034" s="82"/>
      <c r="M2034" s="82"/>
      <c r="N2034" s="82"/>
      <c r="O2034" s="82" t="s">
        <v>37</v>
      </c>
      <c r="P2034" s="840" t="s">
        <v>4974</v>
      </c>
      <c r="Q2034" s="12" t="s">
        <v>2671</v>
      </c>
      <c r="R2034" s="221" t="s">
        <v>67</v>
      </c>
      <c r="S2034" s="15"/>
      <c r="T2034" s="15">
        <v>1</v>
      </c>
      <c r="U2034" s="15"/>
      <c r="V2034" s="15"/>
      <c r="AB2034" s="137">
        <f t="shared" si="382"/>
        <v>1</v>
      </c>
      <c r="AC2034" s="137">
        <f t="shared" si="383"/>
        <v>0</v>
      </c>
      <c r="AD2034" s="137">
        <f t="shared" si="384"/>
        <v>1</v>
      </c>
      <c r="AE2034" s="137">
        <f t="shared" si="385"/>
        <v>0</v>
      </c>
      <c r="AF2034" s="137">
        <f t="shared" si="386"/>
        <v>0</v>
      </c>
      <c r="AG2034" s="137">
        <f t="shared" si="387"/>
        <v>0</v>
      </c>
      <c r="AH2034" s="137">
        <f t="shared" si="388"/>
        <v>0</v>
      </c>
      <c r="AI2034" s="137">
        <f t="shared" si="389"/>
        <v>0</v>
      </c>
      <c r="AJ2034" s="137">
        <f t="shared" si="390"/>
        <v>1</v>
      </c>
      <c r="AK2034" s="137">
        <f t="shared" si="391"/>
        <v>1</v>
      </c>
      <c r="AL2034" s="193">
        <v>1</v>
      </c>
      <c r="AM2034" s="133">
        <f t="shared" si="392"/>
        <v>1</v>
      </c>
      <c r="AO2034" s="133">
        <f t="shared" si="393"/>
        <v>0</v>
      </c>
    </row>
    <row r="2035" spans="1:41" s="193" customFormat="1" ht="25.5">
      <c r="A2035" s="594">
        <v>2027</v>
      </c>
      <c r="B2035" s="213" t="s">
        <v>4980</v>
      </c>
      <c r="C2035" s="247"/>
      <c r="D2035" s="247" t="s">
        <v>66</v>
      </c>
      <c r="E2035" s="7"/>
      <c r="F2035" s="7"/>
      <c r="G2035" s="82" t="s">
        <v>37</v>
      </c>
      <c r="H2035" s="82"/>
      <c r="I2035" s="82" t="s">
        <v>37</v>
      </c>
      <c r="J2035" s="82"/>
      <c r="K2035" s="82"/>
      <c r="L2035" s="82"/>
      <c r="M2035" s="82"/>
      <c r="N2035" s="82"/>
      <c r="O2035" s="82" t="s">
        <v>37</v>
      </c>
      <c r="P2035" s="840" t="s">
        <v>4974</v>
      </c>
      <c r="Q2035" s="12" t="s">
        <v>2671</v>
      </c>
      <c r="R2035" s="221" t="s">
        <v>67</v>
      </c>
      <c r="S2035" s="15"/>
      <c r="T2035" s="15"/>
      <c r="U2035" s="15">
        <v>1</v>
      </c>
      <c r="V2035" s="15"/>
      <c r="AB2035" s="137">
        <f t="shared" si="382"/>
        <v>1</v>
      </c>
      <c r="AC2035" s="137">
        <f t="shared" si="383"/>
        <v>0</v>
      </c>
      <c r="AD2035" s="137">
        <f t="shared" si="384"/>
        <v>1</v>
      </c>
      <c r="AE2035" s="137">
        <f t="shared" si="385"/>
        <v>0</v>
      </c>
      <c r="AF2035" s="137">
        <f t="shared" si="386"/>
        <v>0</v>
      </c>
      <c r="AG2035" s="137">
        <f t="shared" si="387"/>
        <v>0</v>
      </c>
      <c r="AH2035" s="137">
        <f t="shared" si="388"/>
        <v>0</v>
      </c>
      <c r="AI2035" s="137">
        <f t="shared" si="389"/>
        <v>0</v>
      </c>
      <c r="AJ2035" s="137">
        <f t="shared" si="390"/>
        <v>1</v>
      </c>
      <c r="AK2035" s="137">
        <f t="shared" si="391"/>
        <v>1</v>
      </c>
      <c r="AL2035" s="193">
        <v>1</v>
      </c>
      <c r="AM2035" s="133">
        <f t="shared" si="392"/>
        <v>1</v>
      </c>
      <c r="AO2035" s="133">
        <f t="shared" si="393"/>
        <v>0</v>
      </c>
    </row>
    <row r="2036" spans="1:41" s="193" customFormat="1" ht="12.75">
      <c r="A2036" s="594">
        <v>2028</v>
      </c>
      <c r="B2036" s="213" t="s">
        <v>4981</v>
      </c>
      <c r="C2036" s="247"/>
      <c r="D2036" s="247" t="s">
        <v>66</v>
      </c>
      <c r="E2036" s="7">
        <v>2020</v>
      </c>
      <c r="F2036" s="7"/>
      <c r="G2036" s="82"/>
      <c r="H2036" s="82"/>
      <c r="I2036" s="82"/>
      <c r="J2036" s="82"/>
      <c r="K2036" s="82"/>
      <c r="L2036" s="82"/>
      <c r="M2036" s="82"/>
      <c r="N2036" s="82"/>
      <c r="O2036" s="82" t="s">
        <v>37</v>
      </c>
      <c r="P2036" s="840" t="s">
        <v>4942</v>
      </c>
      <c r="Q2036" s="12" t="s">
        <v>2671</v>
      </c>
      <c r="R2036" s="221" t="s">
        <v>67</v>
      </c>
      <c r="S2036" s="15"/>
      <c r="T2036" s="15">
        <v>1</v>
      </c>
      <c r="U2036" s="15"/>
      <c r="V2036" s="15"/>
      <c r="AB2036" s="137">
        <f t="shared" si="382"/>
        <v>0</v>
      </c>
      <c r="AC2036" s="137">
        <f t="shared" si="383"/>
        <v>0</v>
      </c>
      <c r="AD2036" s="137">
        <f t="shared" si="384"/>
        <v>0</v>
      </c>
      <c r="AE2036" s="137">
        <f t="shared" si="385"/>
        <v>0</v>
      </c>
      <c r="AF2036" s="137">
        <f t="shared" si="386"/>
        <v>0</v>
      </c>
      <c r="AG2036" s="137">
        <f t="shared" si="387"/>
        <v>0</v>
      </c>
      <c r="AH2036" s="137">
        <f t="shared" si="388"/>
        <v>0</v>
      </c>
      <c r="AI2036" s="137">
        <f t="shared" si="389"/>
        <v>0</v>
      </c>
      <c r="AJ2036" s="137">
        <f t="shared" si="390"/>
        <v>1</v>
      </c>
      <c r="AK2036" s="137">
        <f t="shared" si="391"/>
        <v>1</v>
      </c>
      <c r="AM2036" s="133">
        <f t="shared" si="392"/>
        <v>0</v>
      </c>
      <c r="AO2036" s="133">
        <f t="shared" si="393"/>
        <v>1</v>
      </c>
    </row>
    <row r="2037" spans="1:41" s="193" customFormat="1" ht="12.75">
      <c r="A2037" s="594">
        <v>2029</v>
      </c>
      <c r="B2037" s="431" t="s">
        <v>4982</v>
      </c>
      <c r="C2037" s="247" t="s">
        <v>4983</v>
      </c>
      <c r="D2037" s="247" t="s">
        <v>4984</v>
      </c>
      <c r="E2037" s="7"/>
      <c r="F2037" s="7"/>
      <c r="G2037" s="82"/>
      <c r="H2037" s="200" t="s">
        <v>37</v>
      </c>
      <c r="I2037" s="200" t="s">
        <v>37</v>
      </c>
      <c r="J2037" s="200" t="s">
        <v>37</v>
      </c>
      <c r="K2037" s="200" t="s">
        <v>37</v>
      </c>
      <c r="L2037" s="200" t="s">
        <v>37</v>
      </c>
      <c r="M2037" s="200" t="s">
        <v>37</v>
      </c>
      <c r="N2037" s="82"/>
      <c r="O2037" s="82"/>
      <c r="P2037" s="840"/>
      <c r="Q2037" s="12" t="s">
        <v>2671</v>
      </c>
      <c r="R2037" s="221" t="s">
        <v>68</v>
      </c>
      <c r="S2037" s="15"/>
      <c r="T2037" s="15"/>
      <c r="U2037" s="15">
        <v>1</v>
      </c>
      <c r="V2037" s="15"/>
      <c r="AB2037" s="137">
        <f t="shared" si="382"/>
        <v>0</v>
      </c>
      <c r="AC2037" s="137">
        <f t="shared" si="383"/>
        <v>1</v>
      </c>
      <c r="AD2037" s="137">
        <f t="shared" si="384"/>
        <v>1</v>
      </c>
      <c r="AE2037" s="137">
        <f t="shared" si="385"/>
        <v>1</v>
      </c>
      <c r="AF2037" s="137">
        <f t="shared" si="386"/>
        <v>1</v>
      </c>
      <c r="AG2037" s="137">
        <f t="shared" si="387"/>
        <v>1</v>
      </c>
      <c r="AH2037" s="137">
        <f t="shared" si="388"/>
        <v>1</v>
      </c>
      <c r="AI2037" s="137">
        <f t="shared" si="389"/>
        <v>0</v>
      </c>
      <c r="AJ2037" s="137">
        <f t="shared" si="390"/>
        <v>0</v>
      </c>
      <c r="AK2037" s="137">
        <f t="shared" si="391"/>
        <v>0</v>
      </c>
      <c r="AM2037" s="133">
        <f t="shared" si="392"/>
        <v>0</v>
      </c>
      <c r="AO2037" s="133">
        <f t="shared" si="393"/>
        <v>0</v>
      </c>
    </row>
    <row r="2038" spans="1:41" s="193" customFormat="1" ht="12.75">
      <c r="A2038" s="594">
        <v>2030</v>
      </c>
      <c r="B2038" s="431" t="s">
        <v>4985</v>
      </c>
      <c r="C2038" s="247" t="s">
        <v>4986</v>
      </c>
      <c r="D2038" s="247" t="s">
        <v>212</v>
      </c>
      <c r="E2038" s="7"/>
      <c r="F2038" s="7"/>
      <c r="G2038" s="82"/>
      <c r="H2038" s="200" t="s">
        <v>37</v>
      </c>
      <c r="I2038" s="200" t="s">
        <v>37</v>
      </c>
      <c r="J2038" s="200" t="s">
        <v>37</v>
      </c>
      <c r="K2038" s="200" t="s">
        <v>37</v>
      </c>
      <c r="L2038" s="200" t="s">
        <v>37</v>
      </c>
      <c r="M2038" s="200" t="s">
        <v>37</v>
      </c>
      <c r="N2038" s="82"/>
      <c r="O2038" s="82"/>
      <c r="P2038" s="840"/>
      <c r="Q2038" s="12" t="s">
        <v>2671</v>
      </c>
      <c r="R2038" s="221" t="s">
        <v>68</v>
      </c>
      <c r="S2038" s="15"/>
      <c r="T2038" s="15"/>
      <c r="U2038" s="15">
        <v>1</v>
      </c>
      <c r="V2038" s="15"/>
      <c r="AB2038" s="137">
        <f t="shared" si="382"/>
        <v>0</v>
      </c>
      <c r="AC2038" s="137">
        <f t="shared" si="383"/>
        <v>1</v>
      </c>
      <c r="AD2038" s="137">
        <f t="shared" si="384"/>
        <v>1</v>
      </c>
      <c r="AE2038" s="137">
        <f t="shared" si="385"/>
        <v>1</v>
      </c>
      <c r="AF2038" s="137">
        <f t="shared" si="386"/>
        <v>1</v>
      </c>
      <c r="AG2038" s="137">
        <f t="shared" si="387"/>
        <v>1</v>
      </c>
      <c r="AH2038" s="137">
        <f t="shared" si="388"/>
        <v>1</v>
      </c>
      <c r="AI2038" s="137">
        <f t="shared" si="389"/>
        <v>0</v>
      </c>
      <c r="AJ2038" s="137">
        <f t="shared" si="390"/>
        <v>0</v>
      </c>
      <c r="AK2038" s="137">
        <f t="shared" si="391"/>
        <v>0</v>
      </c>
      <c r="AM2038" s="133">
        <f t="shared" si="392"/>
        <v>0</v>
      </c>
      <c r="AO2038" s="133">
        <f t="shared" si="393"/>
        <v>0</v>
      </c>
    </row>
    <row r="2039" spans="1:41" s="193" customFormat="1" ht="12.75">
      <c r="A2039" s="594">
        <v>2031</v>
      </c>
      <c r="B2039" s="431" t="s">
        <v>4987</v>
      </c>
      <c r="C2039" s="247" t="s">
        <v>4986</v>
      </c>
      <c r="D2039" s="247" t="s">
        <v>4988</v>
      </c>
      <c r="E2039" s="7"/>
      <c r="F2039" s="7"/>
      <c r="G2039" s="82"/>
      <c r="H2039" s="200" t="s">
        <v>37</v>
      </c>
      <c r="I2039" s="200" t="s">
        <v>37</v>
      </c>
      <c r="J2039" s="200" t="s">
        <v>37</v>
      </c>
      <c r="K2039" s="200" t="s">
        <v>37</v>
      </c>
      <c r="L2039" s="200" t="s">
        <v>37</v>
      </c>
      <c r="M2039" s="200" t="s">
        <v>37</v>
      </c>
      <c r="N2039" s="82"/>
      <c r="O2039" s="82"/>
      <c r="P2039" s="840"/>
      <c r="Q2039" s="12" t="s">
        <v>2671</v>
      </c>
      <c r="R2039" s="221" t="s">
        <v>68</v>
      </c>
      <c r="S2039" s="15"/>
      <c r="T2039" s="15"/>
      <c r="U2039" s="15">
        <v>1</v>
      </c>
      <c r="V2039" s="15"/>
      <c r="AB2039" s="137">
        <f t="shared" si="382"/>
        <v>0</v>
      </c>
      <c r="AC2039" s="137">
        <f t="shared" si="383"/>
        <v>1</v>
      </c>
      <c r="AD2039" s="137">
        <f t="shared" si="384"/>
        <v>1</v>
      </c>
      <c r="AE2039" s="137">
        <f t="shared" si="385"/>
        <v>1</v>
      </c>
      <c r="AF2039" s="137">
        <f t="shared" si="386"/>
        <v>1</v>
      </c>
      <c r="AG2039" s="137">
        <f t="shared" si="387"/>
        <v>1</v>
      </c>
      <c r="AH2039" s="137">
        <f t="shared" si="388"/>
        <v>1</v>
      </c>
      <c r="AI2039" s="137">
        <f t="shared" si="389"/>
        <v>0</v>
      </c>
      <c r="AJ2039" s="137">
        <f t="shared" si="390"/>
        <v>0</v>
      </c>
      <c r="AK2039" s="137">
        <f t="shared" si="391"/>
        <v>0</v>
      </c>
      <c r="AM2039" s="133">
        <f t="shared" si="392"/>
        <v>0</v>
      </c>
      <c r="AO2039" s="133">
        <f t="shared" si="393"/>
        <v>0</v>
      </c>
    </row>
    <row r="2040" spans="1:41" s="193" customFormat="1" ht="12.75">
      <c r="A2040" s="594">
        <v>2032</v>
      </c>
      <c r="B2040" s="431" t="s">
        <v>4989</v>
      </c>
      <c r="C2040" s="247" t="s">
        <v>4513</v>
      </c>
      <c r="D2040" s="247" t="s">
        <v>4447</v>
      </c>
      <c r="E2040" s="7"/>
      <c r="F2040" s="7"/>
      <c r="G2040" s="82"/>
      <c r="H2040" s="200" t="s">
        <v>37</v>
      </c>
      <c r="I2040" s="200" t="s">
        <v>37</v>
      </c>
      <c r="J2040" s="200" t="s">
        <v>37</v>
      </c>
      <c r="K2040" s="200" t="s">
        <v>37</v>
      </c>
      <c r="L2040" s="200" t="s">
        <v>37</v>
      </c>
      <c r="M2040" s="200" t="s">
        <v>37</v>
      </c>
      <c r="N2040" s="82"/>
      <c r="O2040" s="82"/>
      <c r="P2040" s="840"/>
      <c r="Q2040" s="12" t="s">
        <v>2671</v>
      </c>
      <c r="R2040" s="221" t="s">
        <v>68</v>
      </c>
      <c r="S2040" s="15"/>
      <c r="T2040" s="15"/>
      <c r="U2040" s="15">
        <v>1</v>
      </c>
      <c r="V2040" s="15"/>
      <c r="AB2040" s="137">
        <f t="shared" si="382"/>
        <v>0</v>
      </c>
      <c r="AC2040" s="137">
        <f t="shared" si="383"/>
        <v>1</v>
      </c>
      <c r="AD2040" s="137">
        <f t="shared" si="384"/>
        <v>1</v>
      </c>
      <c r="AE2040" s="137">
        <f t="shared" si="385"/>
        <v>1</v>
      </c>
      <c r="AF2040" s="137">
        <f t="shared" si="386"/>
        <v>1</v>
      </c>
      <c r="AG2040" s="137">
        <f t="shared" si="387"/>
        <v>1</v>
      </c>
      <c r="AH2040" s="137">
        <f t="shared" si="388"/>
        <v>1</v>
      </c>
      <c r="AI2040" s="137">
        <f t="shared" si="389"/>
        <v>0</v>
      </c>
      <c r="AJ2040" s="137">
        <f t="shared" si="390"/>
        <v>0</v>
      </c>
      <c r="AK2040" s="137">
        <f t="shared" si="391"/>
        <v>0</v>
      </c>
      <c r="AM2040" s="133">
        <f t="shared" si="392"/>
        <v>0</v>
      </c>
      <c r="AO2040" s="133">
        <f t="shared" si="393"/>
        <v>0</v>
      </c>
    </row>
    <row r="2041" spans="1:41" s="193" customFormat="1" ht="12.75">
      <c r="A2041" s="594">
        <v>2033</v>
      </c>
      <c r="B2041" s="431" t="s">
        <v>4990</v>
      </c>
      <c r="C2041" s="247" t="s">
        <v>4991</v>
      </c>
      <c r="D2041" s="247" t="s">
        <v>655</v>
      </c>
      <c r="E2041" s="7"/>
      <c r="F2041" s="7"/>
      <c r="G2041" s="82"/>
      <c r="H2041" s="200" t="s">
        <v>37</v>
      </c>
      <c r="I2041" s="200" t="s">
        <v>37</v>
      </c>
      <c r="J2041" s="200" t="s">
        <v>37</v>
      </c>
      <c r="K2041" s="200" t="s">
        <v>37</v>
      </c>
      <c r="L2041" s="200" t="s">
        <v>37</v>
      </c>
      <c r="M2041" s="200" t="s">
        <v>37</v>
      </c>
      <c r="N2041" s="82"/>
      <c r="O2041" s="82"/>
      <c r="P2041" s="840"/>
      <c r="Q2041" s="12" t="s">
        <v>2671</v>
      </c>
      <c r="R2041" s="221" t="s">
        <v>68</v>
      </c>
      <c r="S2041" s="15"/>
      <c r="T2041" s="15"/>
      <c r="U2041" s="15">
        <v>1</v>
      </c>
      <c r="V2041" s="15"/>
      <c r="AB2041" s="137">
        <f t="shared" si="382"/>
        <v>0</v>
      </c>
      <c r="AC2041" s="137">
        <f t="shared" si="383"/>
        <v>1</v>
      </c>
      <c r="AD2041" s="137">
        <f t="shared" si="384"/>
        <v>1</v>
      </c>
      <c r="AE2041" s="137">
        <f t="shared" si="385"/>
        <v>1</v>
      </c>
      <c r="AF2041" s="137">
        <f t="shared" si="386"/>
        <v>1</v>
      </c>
      <c r="AG2041" s="137">
        <f t="shared" si="387"/>
        <v>1</v>
      </c>
      <c r="AH2041" s="137">
        <f t="shared" si="388"/>
        <v>1</v>
      </c>
      <c r="AI2041" s="137">
        <f t="shared" si="389"/>
        <v>0</v>
      </c>
      <c r="AJ2041" s="137">
        <f t="shared" si="390"/>
        <v>0</v>
      </c>
      <c r="AK2041" s="137">
        <f t="shared" si="391"/>
        <v>0</v>
      </c>
      <c r="AM2041" s="133">
        <f t="shared" si="392"/>
        <v>0</v>
      </c>
      <c r="AO2041" s="133">
        <f t="shared" si="393"/>
        <v>0</v>
      </c>
    </row>
    <row r="2042" spans="1:41" s="193" customFormat="1" ht="12.75">
      <c r="A2042" s="594">
        <v>2034</v>
      </c>
      <c r="B2042" s="431" t="s">
        <v>4992</v>
      </c>
      <c r="C2042" s="247" t="s">
        <v>4993</v>
      </c>
      <c r="D2042" s="247" t="s">
        <v>1013</v>
      </c>
      <c r="E2042" s="7"/>
      <c r="F2042" s="7"/>
      <c r="G2042" s="82"/>
      <c r="H2042" s="200" t="s">
        <v>37</v>
      </c>
      <c r="I2042" s="200" t="s">
        <v>37</v>
      </c>
      <c r="J2042" s="200" t="s">
        <v>37</v>
      </c>
      <c r="K2042" s="200" t="s">
        <v>37</v>
      </c>
      <c r="L2042" s="200" t="s">
        <v>37</v>
      </c>
      <c r="M2042" s="200" t="s">
        <v>37</v>
      </c>
      <c r="N2042" s="82"/>
      <c r="O2042" s="82"/>
      <c r="P2042" s="840"/>
      <c r="Q2042" s="12" t="s">
        <v>2671</v>
      </c>
      <c r="R2042" s="221" t="s">
        <v>68</v>
      </c>
      <c r="S2042" s="15"/>
      <c r="T2042" s="15"/>
      <c r="U2042" s="15">
        <v>1</v>
      </c>
      <c r="V2042" s="15"/>
      <c r="AB2042" s="137">
        <f t="shared" si="382"/>
        <v>0</v>
      </c>
      <c r="AC2042" s="137">
        <f t="shared" si="383"/>
        <v>1</v>
      </c>
      <c r="AD2042" s="137">
        <f t="shared" si="384"/>
        <v>1</v>
      </c>
      <c r="AE2042" s="137">
        <f t="shared" si="385"/>
        <v>1</v>
      </c>
      <c r="AF2042" s="137">
        <f t="shared" si="386"/>
        <v>1</v>
      </c>
      <c r="AG2042" s="137">
        <f t="shared" si="387"/>
        <v>1</v>
      </c>
      <c r="AH2042" s="137">
        <f t="shared" si="388"/>
        <v>1</v>
      </c>
      <c r="AI2042" s="137">
        <f t="shared" si="389"/>
        <v>0</v>
      </c>
      <c r="AJ2042" s="137">
        <f t="shared" si="390"/>
        <v>0</v>
      </c>
      <c r="AK2042" s="137">
        <f t="shared" si="391"/>
        <v>0</v>
      </c>
      <c r="AM2042" s="133">
        <f t="shared" si="392"/>
        <v>0</v>
      </c>
      <c r="AO2042" s="133">
        <f t="shared" si="393"/>
        <v>0</v>
      </c>
    </row>
    <row r="2043" spans="1:41" s="193" customFormat="1" ht="12.75">
      <c r="A2043" s="594">
        <v>2035</v>
      </c>
      <c r="B2043" s="431" t="s">
        <v>4994</v>
      </c>
      <c r="C2043" s="247" t="s">
        <v>4513</v>
      </c>
      <c r="D2043" s="247" t="s">
        <v>4995</v>
      </c>
      <c r="E2043" s="7"/>
      <c r="F2043" s="7"/>
      <c r="G2043" s="82"/>
      <c r="H2043" s="200" t="s">
        <v>37</v>
      </c>
      <c r="I2043" s="200" t="s">
        <v>37</v>
      </c>
      <c r="J2043" s="200" t="s">
        <v>37</v>
      </c>
      <c r="K2043" s="200" t="s">
        <v>37</v>
      </c>
      <c r="L2043" s="200" t="s">
        <v>37</v>
      </c>
      <c r="M2043" s="200" t="s">
        <v>37</v>
      </c>
      <c r="N2043" s="82"/>
      <c r="O2043" s="82"/>
      <c r="P2043" s="840"/>
      <c r="Q2043" s="12" t="s">
        <v>2671</v>
      </c>
      <c r="R2043" s="221" t="s">
        <v>68</v>
      </c>
      <c r="S2043" s="15"/>
      <c r="T2043" s="15"/>
      <c r="U2043" s="15">
        <v>1</v>
      </c>
      <c r="V2043" s="15"/>
      <c r="AB2043" s="137">
        <f t="shared" si="382"/>
        <v>0</v>
      </c>
      <c r="AC2043" s="137">
        <f t="shared" si="383"/>
        <v>1</v>
      </c>
      <c r="AD2043" s="137">
        <f t="shared" si="384"/>
        <v>1</v>
      </c>
      <c r="AE2043" s="137">
        <f t="shared" si="385"/>
        <v>1</v>
      </c>
      <c r="AF2043" s="137">
        <f t="shared" si="386"/>
        <v>1</v>
      </c>
      <c r="AG2043" s="137">
        <f t="shared" si="387"/>
        <v>1</v>
      </c>
      <c r="AH2043" s="137">
        <f t="shared" si="388"/>
        <v>1</v>
      </c>
      <c r="AI2043" s="137">
        <f t="shared" si="389"/>
        <v>0</v>
      </c>
      <c r="AJ2043" s="137">
        <f t="shared" si="390"/>
        <v>0</v>
      </c>
      <c r="AK2043" s="137">
        <f t="shared" si="391"/>
        <v>0</v>
      </c>
      <c r="AM2043" s="133">
        <f t="shared" si="392"/>
        <v>0</v>
      </c>
      <c r="AO2043" s="133">
        <f t="shared" si="393"/>
        <v>0</v>
      </c>
    </row>
    <row r="2044" spans="1:41" s="193" customFormat="1" ht="12.75">
      <c r="A2044" s="594">
        <v>2036</v>
      </c>
      <c r="B2044" s="431" t="s">
        <v>4996</v>
      </c>
      <c r="C2044" s="247" t="s">
        <v>4997</v>
      </c>
      <c r="D2044" s="247" t="s">
        <v>4998</v>
      </c>
      <c r="E2044" s="7"/>
      <c r="F2044" s="7"/>
      <c r="G2044" s="82"/>
      <c r="H2044" s="200" t="s">
        <v>37</v>
      </c>
      <c r="I2044" s="200" t="s">
        <v>37</v>
      </c>
      <c r="J2044" s="200" t="s">
        <v>37</v>
      </c>
      <c r="K2044" s="200" t="s">
        <v>37</v>
      </c>
      <c r="L2044" s="200" t="s">
        <v>37</v>
      </c>
      <c r="M2044" s="200" t="s">
        <v>37</v>
      </c>
      <c r="N2044" s="82"/>
      <c r="O2044" s="82"/>
      <c r="P2044" s="840"/>
      <c r="Q2044" s="12" t="s">
        <v>2671</v>
      </c>
      <c r="R2044" s="221" t="s">
        <v>68</v>
      </c>
      <c r="S2044" s="15"/>
      <c r="T2044" s="15"/>
      <c r="U2044" s="15">
        <v>1</v>
      </c>
      <c r="V2044" s="15"/>
      <c r="AB2044" s="137">
        <f t="shared" si="382"/>
        <v>0</v>
      </c>
      <c r="AC2044" s="137">
        <f t="shared" si="383"/>
        <v>1</v>
      </c>
      <c r="AD2044" s="137">
        <f t="shared" si="384"/>
        <v>1</v>
      </c>
      <c r="AE2044" s="137">
        <f t="shared" si="385"/>
        <v>1</v>
      </c>
      <c r="AF2044" s="137">
        <f t="shared" si="386"/>
        <v>1</v>
      </c>
      <c r="AG2044" s="137">
        <f t="shared" si="387"/>
        <v>1</v>
      </c>
      <c r="AH2044" s="137">
        <f t="shared" si="388"/>
        <v>1</v>
      </c>
      <c r="AI2044" s="137">
        <f t="shared" si="389"/>
        <v>0</v>
      </c>
      <c r="AJ2044" s="137">
        <f t="shared" si="390"/>
        <v>0</v>
      </c>
      <c r="AK2044" s="137">
        <f t="shared" si="391"/>
        <v>0</v>
      </c>
      <c r="AM2044" s="133">
        <f t="shared" si="392"/>
        <v>0</v>
      </c>
      <c r="AO2044" s="133">
        <f t="shared" si="393"/>
        <v>0</v>
      </c>
    </row>
    <row r="2045" spans="1:41" s="193" customFormat="1" ht="12.75">
      <c r="A2045" s="594">
        <v>2037</v>
      </c>
      <c r="B2045" s="431" t="s">
        <v>4999</v>
      </c>
      <c r="C2045" s="247" t="s">
        <v>5000</v>
      </c>
      <c r="D2045" s="247" t="s">
        <v>4998</v>
      </c>
      <c r="E2045" s="7"/>
      <c r="F2045" s="7"/>
      <c r="G2045" s="82"/>
      <c r="H2045" s="200" t="s">
        <v>37</v>
      </c>
      <c r="I2045" s="200" t="s">
        <v>37</v>
      </c>
      <c r="J2045" s="200" t="s">
        <v>37</v>
      </c>
      <c r="K2045" s="200" t="s">
        <v>37</v>
      </c>
      <c r="L2045" s="200" t="s">
        <v>37</v>
      </c>
      <c r="M2045" s="200" t="s">
        <v>37</v>
      </c>
      <c r="N2045" s="82"/>
      <c r="O2045" s="82"/>
      <c r="P2045" s="840"/>
      <c r="Q2045" s="12" t="s">
        <v>2671</v>
      </c>
      <c r="R2045" s="221" t="s">
        <v>68</v>
      </c>
      <c r="S2045" s="15"/>
      <c r="T2045" s="15"/>
      <c r="U2045" s="15">
        <v>1</v>
      </c>
      <c r="V2045" s="15"/>
      <c r="AB2045" s="137">
        <f t="shared" si="382"/>
        <v>0</v>
      </c>
      <c r="AC2045" s="137">
        <f t="shared" si="383"/>
        <v>1</v>
      </c>
      <c r="AD2045" s="137">
        <f t="shared" si="384"/>
        <v>1</v>
      </c>
      <c r="AE2045" s="137">
        <f t="shared" si="385"/>
        <v>1</v>
      </c>
      <c r="AF2045" s="137">
        <f t="shared" si="386"/>
        <v>1</v>
      </c>
      <c r="AG2045" s="137">
        <f t="shared" si="387"/>
        <v>1</v>
      </c>
      <c r="AH2045" s="137">
        <f t="shared" si="388"/>
        <v>1</v>
      </c>
      <c r="AI2045" s="137">
        <f t="shared" si="389"/>
        <v>0</v>
      </c>
      <c r="AJ2045" s="137">
        <f t="shared" si="390"/>
        <v>0</v>
      </c>
      <c r="AK2045" s="137">
        <f t="shared" si="391"/>
        <v>0</v>
      </c>
      <c r="AM2045" s="133">
        <f t="shared" si="392"/>
        <v>0</v>
      </c>
      <c r="AO2045" s="133">
        <f t="shared" si="393"/>
        <v>0</v>
      </c>
    </row>
    <row r="2046" spans="1:41" s="193" customFormat="1" ht="12.75">
      <c r="A2046" s="594">
        <v>2038</v>
      </c>
      <c r="B2046" s="431" t="s">
        <v>5001</v>
      </c>
      <c r="C2046" s="247" t="s">
        <v>5002</v>
      </c>
      <c r="D2046" s="247" t="s">
        <v>4447</v>
      </c>
      <c r="E2046" s="7"/>
      <c r="F2046" s="7"/>
      <c r="G2046" s="82"/>
      <c r="H2046" s="200" t="s">
        <v>37</v>
      </c>
      <c r="I2046" s="200" t="s">
        <v>37</v>
      </c>
      <c r="J2046" s="200" t="s">
        <v>37</v>
      </c>
      <c r="K2046" s="200" t="s">
        <v>37</v>
      </c>
      <c r="L2046" s="200" t="s">
        <v>37</v>
      </c>
      <c r="M2046" s="200" t="s">
        <v>37</v>
      </c>
      <c r="N2046" s="82"/>
      <c r="O2046" s="82"/>
      <c r="P2046" s="840"/>
      <c r="Q2046" s="12" t="s">
        <v>2671</v>
      </c>
      <c r="R2046" s="221" t="s">
        <v>68</v>
      </c>
      <c r="S2046" s="15"/>
      <c r="T2046" s="15"/>
      <c r="U2046" s="15">
        <v>1</v>
      </c>
      <c r="V2046" s="15"/>
      <c r="AB2046" s="137">
        <f t="shared" si="382"/>
        <v>0</v>
      </c>
      <c r="AC2046" s="137">
        <f t="shared" si="383"/>
        <v>1</v>
      </c>
      <c r="AD2046" s="137">
        <f t="shared" si="384"/>
        <v>1</v>
      </c>
      <c r="AE2046" s="137">
        <f t="shared" si="385"/>
        <v>1</v>
      </c>
      <c r="AF2046" s="137">
        <f t="shared" si="386"/>
        <v>1</v>
      </c>
      <c r="AG2046" s="137">
        <f t="shared" si="387"/>
        <v>1</v>
      </c>
      <c r="AH2046" s="137">
        <f t="shared" si="388"/>
        <v>1</v>
      </c>
      <c r="AI2046" s="137">
        <f t="shared" si="389"/>
        <v>0</v>
      </c>
      <c r="AJ2046" s="137">
        <f t="shared" si="390"/>
        <v>0</v>
      </c>
      <c r="AK2046" s="137">
        <f t="shared" si="391"/>
        <v>0</v>
      </c>
      <c r="AM2046" s="133">
        <f t="shared" si="392"/>
        <v>0</v>
      </c>
      <c r="AO2046" s="133">
        <f t="shared" si="393"/>
        <v>0</v>
      </c>
    </row>
    <row r="2047" spans="1:41" s="193" customFormat="1" ht="12.75">
      <c r="A2047" s="594">
        <v>2039</v>
      </c>
      <c r="B2047" s="431" t="s">
        <v>5003</v>
      </c>
      <c r="C2047" s="247" t="s">
        <v>5004</v>
      </c>
      <c r="D2047" s="247" t="s">
        <v>134</v>
      </c>
      <c r="E2047" s="7"/>
      <c r="F2047" s="7"/>
      <c r="G2047" s="82"/>
      <c r="H2047" s="200" t="s">
        <v>37</v>
      </c>
      <c r="I2047" s="200" t="s">
        <v>37</v>
      </c>
      <c r="J2047" s="200" t="s">
        <v>37</v>
      </c>
      <c r="K2047" s="200" t="s">
        <v>37</v>
      </c>
      <c r="L2047" s="200" t="s">
        <v>37</v>
      </c>
      <c r="M2047" s="200" t="s">
        <v>37</v>
      </c>
      <c r="N2047" s="82"/>
      <c r="O2047" s="82"/>
      <c r="P2047" s="840"/>
      <c r="Q2047" s="12" t="s">
        <v>2671</v>
      </c>
      <c r="R2047" s="221" t="s">
        <v>68</v>
      </c>
      <c r="S2047" s="15"/>
      <c r="T2047" s="15"/>
      <c r="U2047" s="15">
        <v>1</v>
      </c>
      <c r="V2047" s="15"/>
      <c r="AB2047" s="137">
        <f t="shared" si="382"/>
        <v>0</v>
      </c>
      <c r="AC2047" s="137">
        <f t="shared" si="383"/>
        <v>1</v>
      </c>
      <c r="AD2047" s="137">
        <f t="shared" si="384"/>
        <v>1</v>
      </c>
      <c r="AE2047" s="137">
        <f t="shared" si="385"/>
        <v>1</v>
      </c>
      <c r="AF2047" s="137">
        <f t="shared" si="386"/>
        <v>1</v>
      </c>
      <c r="AG2047" s="137">
        <f t="shared" si="387"/>
        <v>1</v>
      </c>
      <c r="AH2047" s="137">
        <f t="shared" si="388"/>
        <v>1</v>
      </c>
      <c r="AI2047" s="137">
        <f t="shared" si="389"/>
        <v>0</v>
      </c>
      <c r="AJ2047" s="137">
        <f t="shared" si="390"/>
        <v>0</v>
      </c>
      <c r="AK2047" s="137">
        <f t="shared" si="391"/>
        <v>0</v>
      </c>
      <c r="AM2047" s="133">
        <f t="shared" si="392"/>
        <v>0</v>
      </c>
      <c r="AO2047" s="133">
        <f t="shared" si="393"/>
        <v>0</v>
      </c>
    </row>
    <row r="2048" spans="1:41" s="193" customFormat="1" ht="25.5">
      <c r="A2048" s="594">
        <v>2040</v>
      </c>
      <c r="B2048" s="431" t="s">
        <v>5005</v>
      </c>
      <c r="C2048" s="247" t="s">
        <v>5004</v>
      </c>
      <c r="D2048" s="247" t="s">
        <v>5006</v>
      </c>
      <c r="E2048" s="7"/>
      <c r="F2048" s="7"/>
      <c r="G2048" s="82"/>
      <c r="H2048" s="200" t="s">
        <v>37</v>
      </c>
      <c r="I2048" s="200" t="s">
        <v>37</v>
      </c>
      <c r="J2048" s="200" t="s">
        <v>37</v>
      </c>
      <c r="K2048" s="200" t="s">
        <v>37</v>
      </c>
      <c r="L2048" s="200" t="s">
        <v>37</v>
      </c>
      <c r="M2048" s="200" t="s">
        <v>37</v>
      </c>
      <c r="N2048" s="82"/>
      <c r="O2048" s="82"/>
      <c r="P2048" s="840"/>
      <c r="Q2048" s="12" t="s">
        <v>2671</v>
      </c>
      <c r="R2048" s="221" t="s">
        <v>68</v>
      </c>
      <c r="S2048" s="15"/>
      <c r="T2048" s="15"/>
      <c r="U2048" s="15">
        <v>1</v>
      </c>
      <c r="V2048" s="15"/>
      <c r="AB2048" s="137">
        <f t="shared" si="382"/>
        <v>0</v>
      </c>
      <c r="AC2048" s="137">
        <f t="shared" si="383"/>
        <v>1</v>
      </c>
      <c r="AD2048" s="137">
        <f t="shared" si="384"/>
        <v>1</v>
      </c>
      <c r="AE2048" s="137">
        <f t="shared" si="385"/>
        <v>1</v>
      </c>
      <c r="AF2048" s="137">
        <f t="shared" si="386"/>
        <v>1</v>
      </c>
      <c r="AG2048" s="137">
        <f t="shared" si="387"/>
        <v>1</v>
      </c>
      <c r="AH2048" s="137">
        <f t="shared" si="388"/>
        <v>1</v>
      </c>
      <c r="AI2048" s="137">
        <f t="shared" si="389"/>
        <v>0</v>
      </c>
      <c r="AJ2048" s="137">
        <f t="shared" si="390"/>
        <v>0</v>
      </c>
      <c r="AK2048" s="137">
        <f t="shared" si="391"/>
        <v>0</v>
      </c>
      <c r="AM2048" s="133">
        <f t="shared" si="392"/>
        <v>0</v>
      </c>
      <c r="AO2048" s="133">
        <f t="shared" si="393"/>
        <v>0</v>
      </c>
    </row>
    <row r="2049" spans="1:41" s="193" customFormat="1" ht="12.75">
      <c r="A2049" s="594">
        <v>2041</v>
      </c>
      <c r="B2049" s="431" t="s">
        <v>5007</v>
      </c>
      <c r="C2049" s="247" t="s">
        <v>5008</v>
      </c>
      <c r="D2049" s="247" t="s">
        <v>5009</v>
      </c>
      <c r="E2049" s="7"/>
      <c r="F2049" s="7"/>
      <c r="G2049" s="82"/>
      <c r="H2049" s="200" t="s">
        <v>37</v>
      </c>
      <c r="I2049" s="200" t="s">
        <v>37</v>
      </c>
      <c r="J2049" s="200" t="s">
        <v>37</v>
      </c>
      <c r="K2049" s="200" t="s">
        <v>37</v>
      </c>
      <c r="L2049" s="200" t="s">
        <v>37</v>
      </c>
      <c r="M2049" s="200" t="s">
        <v>37</v>
      </c>
      <c r="N2049" s="82"/>
      <c r="O2049" s="82"/>
      <c r="P2049" s="840"/>
      <c r="Q2049" s="12" t="s">
        <v>2671</v>
      </c>
      <c r="R2049" s="221" t="s">
        <v>68</v>
      </c>
      <c r="S2049" s="15"/>
      <c r="T2049" s="15"/>
      <c r="U2049" s="15">
        <v>1</v>
      </c>
      <c r="V2049" s="15"/>
      <c r="AB2049" s="137">
        <f t="shared" si="382"/>
        <v>0</v>
      </c>
      <c r="AC2049" s="137">
        <f t="shared" si="383"/>
        <v>1</v>
      </c>
      <c r="AD2049" s="137">
        <f t="shared" si="384"/>
        <v>1</v>
      </c>
      <c r="AE2049" s="137">
        <f t="shared" si="385"/>
        <v>1</v>
      </c>
      <c r="AF2049" s="137">
        <f t="shared" si="386"/>
        <v>1</v>
      </c>
      <c r="AG2049" s="137">
        <f t="shared" si="387"/>
        <v>1</v>
      </c>
      <c r="AH2049" s="137">
        <f t="shared" si="388"/>
        <v>1</v>
      </c>
      <c r="AI2049" s="137">
        <f t="shared" si="389"/>
        <v>0</v>
      </c>
      <c r="AJ2049" s="137">
        <f t="shared" si="390"/>
        <v>0</v>
      </c>
      <c r="AK2049" s="137">
        <f t="shared" si="391"/>
        <v>0</v>
      </c>
      <c r="AM2049" s="133">
        <f t="shared" si="392"/>
        <v>0</v>
      </c>
      <c r="AO2049" s="133">
        <f t="shared" si="393"/>
        <v>0</v>
      </c>
    </row>
    <row r="2050" spans="1:41" s="193" customFormat="1" ht="12.75">
      <c r="A2050" s="594">
        <v>2042</v>
      </c>
      <c r="B2050" s="431" t="s">
        <v>5010</v>
      </c>
      <c r="C2050" s="247" t="s">
        <v>4513</v>
      </c>
      <c r="D2050" s="247" t="s">
        <v>5011</v>
      </c>
      <c r="E2050" s="7"/>
      <c r="F2050" s="7"/>
      <c r="G2050" s="82"/>
      <c r="H2050" s="200" t="s">
        <v>37</v>
      </c>
      <c r="I2050" s="200" t="s">
        <v>37</v>
      </c>
      <c r="J2050" s="200" t="s">
        <v>37</v>
      </c>
      <c r="K2050" s="200" t="s">
        <v>37</v>
      </c>
      <c r="L2050" s="200" t="s">
        <v>37</v>
      </c>
      <c r="M2050" s="200" t="s">
        <v>37</v>
      </c>
      <c r="N2050" s="82"/>
      <c r="O2050" s="82"/>
      <c r="P2050" s="840"/>
      <c r="Q2050" s="12" t="s">
        <v>2671</v>
      </c>
      <c r="R2050" s="221" t="s">
        <v>68</v>
      </c>
      <c r="S2050" s="15"/>
      <c r="T2050" s="15"/>
      <c r="U2050" s="15">
        <v>1</v>
      </c>
      <c r="V2050" s="15"/>
      <c r="AB2050" s="137">
        <f t="shared" si="382"/>
        <v>0</v>
      </c>
      <c r="AC2050" s="137">
        <f t="shared" si="383"/>
        <v>1</v>
      </c>
      <c r="AD2050" s="137">
        <f t="shared" si="384"/>
        <v>1</v>
      </c>
      <c r="AE2050" s="137">
        <f t="shared" si="385"/>
        <v>1</v>
      </c>
      <c r="AF2050" s="137">
        <f t="shared" si="386"/>
        <v>1</v>
      </c>
      <c r="AG2050" s="137">
        <f t="shared" si="387"/>
        <v>1</v>
      </c>
      <c r="AH2050" s="137">
        <f t="shared" si="388"/>
        <v>1</v>
      </c>
      <c r="AI2050" s="137">
        <f t="shared" si="389"/>
        <v>0</v>
      </c>
      <c r="AJ2050" s="137">
        <f t="shared" si="390"/>
        <v>0</v>
      </c>
      <c r="AK2050" s="137">
        <f t="shared" si="391"/>
        <v>0</v>
      </c>
      <c r="AM2050" s="133">
        <f t="shared" si="392"/>
        <v>0</v>
      </c>
      <c r="AO2050" s="133">
        <f t="shared" si="393"/>
        <v>0</v>
      </c>
    </row>
    <row r="2051" spans="1:41" s="193" customFormat="1" ht="25.5">
      <c r="A2051" s="594">
        <v>2043</v>
      </c>
      <c r="B2051" s="432" t="s">
        <v>5012</v>
      </c>
      <c r="C2051" s="247" t="s">
        <v>5013</v>
      </c>
      <c r="D2051" s="247" t="s">
        <v>5014</v>
      </c>
      <c r="E2051" s="818">
        <v>1998</v>
      </c>
      <c r="F2051" s="201">
        <v>265</v>
      </c>
      <c r="G2051" s="202"/>
      <c r="H2051" s="202"/>
      <c r="I2051" s="202"/>
      <c r="J2051" s="202"/>
      <c r="K2051" s="202"/>
      <c r="L2051" s="202"/>
      <c r="M2051" s="202"/>
      <c r="N2051" s="202"/>
      <c r="O2051" s="202"/>
      <c r="P2051" s="840"/>
      <c r="Q2051" s="12" t="s">
        <v>2671</v>
      </c>
      <c r="R2051" s="221" t="s">
        <v>67</v>
      </c>
      <c r="S2051" s="15"/>
      <c r="T2051" s="15"/>
      <c r="U2051" s="15"/>
      <c r="V2051" s="15">
        <v>1</v>
      </c>
      <c r="W2051" s="193">
        <v>1</v>
      </c>
      <c r="AB2051" s="137">
        <f t="shared" si="382"/>
        <v>0</v>
      </c>
      <c r="AC2051" s="137">
        <f t="shared" si="383"/>
        <v>0</v>
      </c>
      <c r="AD2051" s="137">
        <f t="shared" si="384"/>
        <v>0</v>
      </c>
      <c r="AE2051" s="137">
        <f t="shared" si="385"/>
        <v>0</v>
      </c>
      <c r="AF2051" s="137">
        <f t="shared" si="386"/>
        <v>0</v>
      </c>
      <c r="AG2051" s="137">
        <f t="shared" si="387"/>
        <v>0</v>
      </c>
      <c r="AH2051" s="137">
        <f t="shared" si="388"/>
        <v>0</v>
      </c>
      <c r="AI2051" s="137">
        <f t="shared" si="389"/>
        <v>0</v>
      </c>
      <c r="AJ2051" s="137">
        <f t="shared" si="390"/>
        <v>0</v>
      </c>
      <c r="AK2051" s="137">
        <f t="shared" si="391"/>
        <v>0</v>
      </c>
      <c r="AM2051" s="133">
        <f t="shared" si="392"/>
        <v>1</v>
      </c>
      <c r="AO2051" s="133">
        <f t="shared" si="393"/>
        <v>0</v>
      </c>
    </row>
    <row r="2052" spans="1:41" s="193" customFormat="1" ht="25.5">
      <c r="A2052" s="594">
        <v>2044</v>
      </c>
      <c r="B2052" s="432" t="s">
        <v>5015</v>
      </c>
      <c r="C2052" s="247" t="s">
        <v>5016</v>
      </c>
      <c r="D2052" s="247" t="s">
        <v>5014</v>
      </c>
      <c r="E2052" s="201">
        <v>1998</v>
      </c>
      <c r="F2052" s="201">
        <v>246</v>
      </c>
      <c r="G2052" s="202"/>
      <c r="H2052" s="202"/>
      <c r="I2052" s="202"/>
      <c r="J2052" s="202"/>
      <c r="K2052" s="202"/>
      <c r="L2052" s="202"/>
      <c r="M2052" s="202"/>
      <c r="N2052" s="202"/>
      <c r="O2052" s="202"/>
      <c r="P2052" s="840"/>
      <c r="Q2052" s="12" t="s">
        <v>2671</v>
      </c>
      <c r="R2052" s="221" t="s">
        <v>67</v>
      </c>
      <c r="S2052" s="15"/>
      <c r="T2052" s="15"/>
      <c r="U2052" s="15"/>
      <c r="V2052" s="15">
        <v>1</v>
      </c>
      <c r="W2052" s="193">
        <v>1</v>
      </c>
      <c r="AB2052" s="137">
        <f t="shared" si="382"/>
        <v>0</v>
      </c>
      <c r="AC2052" s="137">
        <f t="shared" si="383"/>
        <v>0</v>
      </c>
      <c r="AD2052" s="137">
        <f t="shared" si="384"/>
        <v>0</v>
      </c>
      <c r="AE2052" s="137">
        <f t="shared" si="385"/>
        <v>0</v>
      </c>
      <c r="AF2052" s="137">
        <f t="shared" si="386"/>
        <v>0</v>
      </c>
      <c r="AG2052" s="137">
        <f t="shared" si="387"/>
        <v>0</v>
      </c>
      <c r="AH2052" s="137">
        <f t="shared" si="388"/>
        <v>0</v>
      </c>
      <c r="AI2052" s="137">
        <f t="shared" si="389"/>
        <v>0</v>
      </c>
      <c r="AJ2052" s="137">
        <f t="shared" si="390"/>
        <v>0</v>
      </c>
      <c r="AK2052" s="137">
        <f t="shared" si="391"/>
        <v>0</v>
      </c>
      <c r="AM2052" s="133">
        <f t="shared" si="392"/>
        <v>1</v>
      </c>
      <c r="AO2052" s="133">
        <f t="shared" si="393"/>
        <v>0</v>
      </c>
    </row>
    <row r="2053" spans="1:41" s="193" customFormat="1" ht="25.5">
      <c r="A2053" s="594">
        <v>2045</v>
      </c>
      <c r="B2053" s="432" t="s">
        <v>5017</v>
      </c>
      <c r="C2053" s="247" t="s">
        <v>5018</v>
      </c>
      <c r="D2053" s="247" t="s">
        <v>5014</v>
      </c>
      <c r="E2053" s="201">
        <v>1999</v>
      </c>
      <c r="F2053" s="201">
        <v>126</v>
      </c>
      <c r="G2053" s="202"/>
      <c r="H2053" s="202"/>
      <c r="I2053" s="202"/>
      <c r="J2053" s="202"/>
      <c r="K2053" s="202"/>
      <c r="L2053" s="202"/>
      <c r="M2053" s="202"/>
      <c r="N2053" s="202"/>
      <c r="O2053" s="202"/>
      <c r="P2053" s="840"/>
      <c r="Q2053" s="12" t="s">
        <v>2671</v>
      </c>
      <c r="R2053" s="221" t="s">
        <v>67</v>
      </c>
      <c r="S2053" s="15"/>
      <c r="T2053" s="15"/>
      <c r="U2053" s="15"/>
      <c r="V2053" s="15">
        <v>1</v>
      </c>
      <c r="W2053" s="193">
        <v>1</v>
      </c>
      <c r="AB2053" s="137">
        <f t="shared" si="382"/>
        <v>0</v>
      </c>
      <c r="AC2053" s="137">
        <f t="shared" si="383"/>
        <v>0</v>
      </c>
      <c r="AD2053" s="137">
        <f t="shared" si="384"/>
        <v>0</v>
      </c>
      <c r="AE2053" s="137">
        <f t="shared" si="385"/>
        <v>0</v>
      </c>
      <c r="AF2053" s="137">
        <f t="shared" si="386"/>
        <v>0</v>
      </c>
      <c r="AG2053" s="137">
        <f t="shared" si="387"/>
        <v>0</v>
      </c>
      <c r="AH2053" s="137">
        <f t="shared" si="388"/>
        <v>0</v>
      </c>
      <c r="AI2053" s="137">
        <f t="shared" si="389"/>
        <v>0</v>
      </c>
      <c r="AJ2053" s="137">
        <f t="shared" si="390"/>
        <v>0</v>
      </c>
      <c r="AK2053" s="137">
        <f t="shared" si="391"/>
        <v>0</v>
      </c>
      <c r="AM2053" s="133">
        <f t="shared" si="392"/>
        <v>1</v>
      </c>
      <c r="AO2053" s="133">
        <f t="shared" si="393"/>
        <v>0</v>
      </c>
    </row>
    <row r="2054" spans="1:41" s="193" customFormat="1" ht="25.5">
      <c r="A2054" s="594">
        <v>2046</v>
      </c>
      <c r="B2054" s="432" t="s">
        <v>5019</v>
      </c>
      <c r="C2054" s="247" t="s">
        <v>5018</v>
      </c>
      <c r="D2054" s="247" t="s">
        <v>5014</v>
      </c>
      <c r="E2054" s="201">
        <v>1999</v>
      </c>
      <c r="F2054" s="201">
        <v>146</v>
      </c>
      <c r="G2054" s="202"/>
      <c r="H2054" s="202"/>
      <c r="I2054" s="202"/>
      <c r="J2054" s="202"/>
      <c r="K2054" s="202"/>
      <c r="L2054" s="202"/>
      <c r="M2054" s="202"/>
      <c r="N2054" s="202"/>
      <c r="O2054" s="202"/>
      <c r="P2054" s="840"/>
      <c r="Q2054" s="12" t="s">
        <v>2671</v>
      </c>
      <c r="R2054" s="221" t="s">
        <v>67</v>
      </c>
      <c r="S2054" s="15"/>
      <c r="T2054" s="15"/>
      <c r="U2054" s="15"/>
      <c r="V2054" s="15">
        <v>1</v>
      </c>
      <c r="W2054" s="193">
        <v>1</v>
      </c>
      <c r="AB2054" s="137">
        <f t="shared" si="382"/>
        <v>0</v>
      </c>
      <c r="AC2054" s="137">
        <f t="shared" si="383"/>
        <v>0</v>
      </c>
      <c r="AD2054" s="137">
        <f t="shared" si="384"/>
        <v>0</v>
      </c>
      <c r="AE2054" s="137">
        <f t="shared" si="385"/>
        <v>0</v>
      </c>
      <c r="AF2054" s="137">
        <f t="shared" si="386"/>
        <v>0</v>
      </c>
      <c r="AG2054" s="137">
        <f t="shared" si="387"/>
        <v>0</v>
      </c>
      <c r="AH2054" s="137">
        <f t="shared" si="388"/>
        <v>0</v>
      </c>
      <c r="AI2054" s="137">
        <f t="shared" si="389"/>
        <v>0</v>
      </c>
      <c r="AJ2054" s="137">
        <f t="shared" si="390"/>
        <v>0</v>
      </c>
      <c r="AK2054" s="137">
        <f t="shared" si="391"/>
        <v>0</v>
      </c>
      <c r="AM2054" s="133">
        <f t="shared" si="392"/>
        <v>1</v>
      </c>
      <c r="AO2054" s="133">
        <f t="shared" si="393"/>
        <v>0</v>
      </c>
    </row>
    <row r="2055" spans="1:41" s="193" customFormat="1" ht="25.5">
      <c r="A2055" s="594">
        <v>2047</v>
      </c>
      <c r="B2055" s="432" t="s">
        <v>5020</v>
      </c>
      <c r="C2055" s="247" t="s">
        <v>5021</v>
      </c>
      <c r="D2055" s="247" t="s">
        <v>5014</v>
      </c>
      <c r="E2055" s="201">
        <v>1998</v>
      </c>
      <c r="F2055" s="201">
        <v>290</v>
      </c>
      <c r="G2055" s="202"/>
      <c r="H2055" s="202"/>
      <c r="I2055" s="202"/>
      <c r="J2055" s="202"/>
      <c r="K2055" s="202"/>
      <c r="L2055" s="202"/>
      <c r="M2055" s="202"/>
      <c r="N2055" s="202"/>
      <c r="O2055" s="202"/>
      <c r="P2055" s="840"/>
      <c r="Q2055" s="12" t="s">
        <v>2671</v>
      </c>
      <c r="R2055" s="221" t="s">
        <v>67</v>
      </c>
      <c r="S2055" s="15"/>
      <c r="T2055" s="15"/>
      <c r="U2055" s="15"/>
      <c r="V2055" s="15">
        <v>1</v>
      </c>
      <c r="W2055" s="193">
        <v>1</v>
      </c>
      <c r="AB2055" s="137">
        <f t="shared" si="382"/>
        <v>0</v>
      </c>
      <c r="AC2055" s="137">
        <f t="shared" si="383"/>
        <v>0</v>
      </c>
      <c r="AD2055" s="137">
        <f t="shared" si="384"/>
        <v>0</v>
      </c>
      <c r="AE2055" s="137">
        <f t="shared" si="385"/>
        <v>0</v>
      </c>
      <c r="AF2055" s="137">
        <f t="shared" si="386"/>
        <v>0</v>
      </c>
      <c r="AG2055" s="137">
        <f t="shared" si="387"/>
        <v>0</v>
      </c>
      <c r="AH2055" s="137">
        <f t="shared" si="388"/>
        <v>0</v>
      </c>
      <c r="AI2055" s="137">
        <f t="shared" si="389"/>
        <v>0</v>
      </c>
      <c r="AJ2055" s="137">
        <f t="shared" si="390"/>
        <v>0</v>
      </c>
      <c r="AK2055" s="137">
        <f t="shared" si="391"/>
        <v>0</v>
      </c>
      <c r="AM2055" s="133">
        <f t="shared" si="392"/>
        <v>1</v>
      </c>
      <c r="AO2055" s="133">
        <f t="shared" si="393"/>
        <v>0</v>
      </c>
    </row>
    <row r="2056" spans="1:41" s="193" customFormat="1" ht="25.5">
      <c r="A2056" s="594">
        <v>2048</v>
      </c>
      <c r="B2056" s="432" t="s">
        <v>5022</v>
      </c>
      <c r="C2056" s="247" t="s">
        <v>5023</v>
      </c>
      <c r="D2056" s="247" t="s">
        <v>5014</v>
      </c>
      <c r="E2056" s="201">
        <v>1999</v>
      </c>
      <c r="F2056" s="201">
        <v>100</v>
      </c>
      <c r="G2056" s="202"/>
      <c r="H2056" s="202"/>
      <c r="I2056" s="202"/>
      <c r="J2056" s="202"/>
      <c r="K2056" s="202"/>
      <c r="L2056" s="202"/>
      <c r="M2056" s="202"/>
      <c r="N2056" s="202"/>
      <c r="O2056" s="202"/>
      <c r="P2056" s="840"/>
      <c r="Q2056" s="12" t="s">
        <v>2671</v>
      </c>
      <c r="R2056" s="221" t="s">
        <v>67</v>
      </c>
      <c r="S2056" s="15"/>
      <c r="T2056" s="15"/>
      <c r="U2056" s="15"/>
      <c r="V2056" s="15">
        <v>1</v>
      </c>
      <c r="W2056" s="193">
        <v>1</v>
      </c>
      <c r="AB2056" s="137">
        <f t="shared" si="382"/>
        <v>0</v>
      </c>
      <c r="AC2056" s="137">
        <f t="shared" si="383"/>
        <v>0</v>
      </c>
      <c r="AD2056" s="137">
        <f t="shared" si="384"/>
        <v>0</v>
      </c>
      <c r="AE2056" s="137">
        <f t="shared" si="385"/>
        <v>0</v>
      </c>
      <c r="AF2056" s="137">
        <f t="shared" si="386"/>
        <v>0</v>
      </c>
      <c r="AG2056" s="137">
        <f t="shared" si="387"/>
        <v>0</v>
      </c>
      <c r="AH2056" s="137">
        <f t="shared" si="388"/>
        <v>0</v>
      </c>
      <c r="AI2056" s="137">
        <f t="shared" si="389"/>
        <v>0</v>
      </c>
      <c r="AJ2056" s="137">
        <f t="shared" si="390"/>
        <v>0</v>
      </c>
      <c r="AK2056" s="137">
        <f t="shared" si="391"/>
        <v>0</v>
      </c>
      <c r="AM2056" s="133">
        <f t="shared" si="392"/>
        <v>1</v>
      </c>
      <c r="AO2056" s="133">
        <f t="shared" si="393"/>
        <v>0</v>
      </c>
    </row>
    <row r="2057" spans="1:41" s="140" customFormat="1" ht="12.75">
      <c r="A2057" s="594"/>
      <c r="B2057" s="440" t="s">
        <v>5080</v>
      </c>
      <c r="C2057" s="247"/>
      <c r="D2057" s="247"/>
      <c r="E2057" s="439"/>
      <c r="F2057" s="440"/>
      <c r="G2057" s="19"/>
      <c r="H2057" s="19"/>
      <c r="I2057" s="19"/>
      <c r="J2057" s="19"/>
      <c r="K2057" s="19"/>
      <c r="L2057" s="19"/>
      <c r="M2057" s="19"/>
      <c r="N2057" s="19"/>
      <c r="O2057" s="19"/>
      <c r="P2057" s="840"/>
      <c r="Q2057" s="439" t="s">
        <v>2648</v>
      </c>
      <c r="R2057" s="43" t="s">
        <v>68</v>
      </c>
      <c r="S2057" s="19"/>
      <c r="T2057" s="19"/>
      <c r="U2057" s="19">
        <v>225</v>
      </c>
      <c r="V2057" s="19"/>
      <c r="W2057" s="459"/>
      <c r="X2057" s="180"/>
      <c r="Y2057" s="179">
        <v>225</v>
      </c>
      <c r="Z2057" s="181"/>
      <c r="AA2057" s="181"/>
      <c r="AB2057" s="137">
        <f t="shared" si="382"/>
        <v>0</v>
      </c>
      <c r="AC2057" s="137">
        <f t="shared" si="383"/>
        <v>0</v>
      </c>
      <c r="AD2057" s="137">
        <f t="shared" si="384"/>
        <v>0</v>
      </c>
      <c r="AE2057" s="137">
        <f t="shared" si="385"/>
        <v>0</v>
      </c>
      <c r="AF2057" s="137">
        <f t="shared" si="386"/>
        <v>0</v>
      </c>
      <c r="AG2057" s="137">
        <f t="shared" si="387"/>
        <v>0</v>
      </c>
      <c r="AH2057" s="137">
        <f t="shared" si="388"/>
        <v>0</v>
      </c>
      <c r="AI2057" s="137">
        <f t="shared" si="389"/>
        <v>0</v>
      </c>
      <c r="AJ2057" s="137">
        <f t="shared" si="390"/>
        <v>0</v>
      </c>
      <c r="AK2057" s="137">
        <f t="shared" si="391"/>
        <v>0</v>
      </c>
      <c r="AL2057" s="181"/>
      <c r="AM2057" s="133">
        <f t="shared" si="392"/>
        <v>225</v>
      </c>
      <c r="AO2057" s="133">
        <f t="shared" si="393"/>
        <v>0</v>
      </c>
    </row>
    <row r="2058" spans="1:41" s="140" customFormat="1" ht="51">
      <c r="A2058" s="594">
        <v>2049</v>
      </c>
      <c r="B2058" s="440" t="s">
        <v>5099</v>
      </c>
      <c r="C2058" s="247" t="s">
        <v>5081</v>
      </c>
      <c r="D2058" s="247" t="s">
        <v>915</v>
      </c>
      <c r="E2058" s="439">
        <v>2010</v>
      </c>
      <c r="F2058" s="440" t="s">
        <v>5082</v>
      </c>
      <c r="G2058" s="439" t="s">
        <v>37</v>
      </c>
      <c r="H2058" s="439"/>
      <c r="I2058" s="439"/>
      <c r="J2058" s="439"/>
      <c r="K2058" s="439"/>
      <c r="L2058" s="439"/>
      <c r="M2058" s="102"/>
      <c r="N2058" s="102"/>
      <c r="O2058" s="102"/>
      <c r="P2058" s="840"/>
      <c r="Q2058" s="439" t="s">
        <v>2663</v>
      </c>
      <c r="R2058" s="43" t="s">
        <v>68</v>
      </c>
      <c r="S2058" s="19">
        <v>1</v>
      </c>
      <c r="T2058" s="19"/>
      <c r="U2058" s="19"/>
      <c r="V2058" s="19"/>
      <c r="W2058" s="459"/>
      <c r="X2058" s="180"/>
      <c r="Y2058" s="179"/>
      <c r="Z2058" s="181"/>
      <c r="AA2058" s="181"/>
      <c r="AB2058" s="137">
        <f t="shared" ref="AB2058:AB2121" si="394">IF(ISBLANK(G2058),0,1)</f>
        <v>1</v>
      </c>
      <c r="AC2058" s="137">
        <f t="shared" ref="AC2058:AC2121" si="395">IF(ISBLANK(H2058),0,1)</f>
        <v>0</v>
      </c>
      <c r="AD2058" s="137">
        <f t="shared" ref="AD2058:AD2121" si="396">IF(ISBLANK(I2058),0,1)</f>
        <v>0</v>
      </c>
      <c r="AE2058" s="137">
        <f t="shared" ref="AE2058:AE2121" si="397">IF(ISBLANK(J2058),0,1)</f>
        <v>0</v>
      </c>
      <c r="AF2058" s="137">
        <f t="shared" ref="AF2058:AF2121" si="398">IF(ISBLANK(K2058),0,1)</f>
        <v>0</v>
      </c>
      <c r="AG2058" s="137">
        <f t="shared" ref="AG2058:AG2121" si="399">IF(ISBLANK(L2058),0,1)</f>
        <v>0</v>
      </c>
      <c r="AH2058" s="137">
        <f t="shared" ref="AH2058:AH2121" si="400">IF(ISBLANK(M2058),0,1)</f>
        <v>0</v>
      </c>
      <c r="AI2058" s="137">
        <f t="shared" ref="AI2058:AI2121" si="401">IF(ISBLANK(N2058),0,1)</f>
        <v>0</v>
      </c>
      <c r="AJ2058" s="137">
        <f t="shared" ref="AJ2058:AJ2121" si="402">IF(ISBLANK(O2058),0,1)</f>
        <v>0</v>
      </c>
      <c r="AK2058" s="137">
        <f t="shared" ref="AK2058:AK2121" si="403">IF(ISBLANK(P2058),0,1)</f>
        <v>0</v>
      </c>
      <c r="AL2058" s="181"/>
      <c r="AM2058" s="133">
        <f t="shared" ref="AM2058:AM2121" si="404">+W2058+X2058+Y2058+Z2058+AA2058+AL2058</f>
        <v>0</v>
      </c>
      <c r="AO2058" s="133">
        <f t="shared" ref="AO2058:AO2121" si="405">+IF(AM2058=0,AK2058,0)</f>
        <v>0</v>
      </c>
    </row>
    <row r="2059" spans="1:41" s="140" customFormat="1" ht="51">
      <c r="A2059" s="594">
        <v>2050</v>
      </c>
      <c r="B2059" s="103" t="s">
        <v>5100</v>
      </c>
      <c r="C2059" s="247" t="s">
        <v>5083</v>
      </c>
      <c r="D2059" s="247" t="s">
        <v>66</v>
      </c>
      <c r="E2059" s="12">
        <v>2008</v>
      </c>
      <c r="F2059" s="440" t="s">
        <v>5084</v>
      </c>
      <c r="G2059" s="439" t="s">
        <v>37</v>
      </c>
      <c r="H2059" s="439"/>
      <c r="I2059" s="439"/>
      <c r="J2059" s="439"/>
      <c r="K2059" s="439"/>
      <c r="L2059" s="439"/>
      <c r="M2059" s="102"/>
      <c r="N2059" s="102"/>
      <c r="O2059" s="102"/>
      <c r="P2059" s="840"/>
      <c r="Q2059" s="439" t="s">
        <v>2663</v>
      </c>
      <c r="R2059" s="43" t="s">
        <v>67</v>
      </c>
      <c r="S2059" s="19">
        <v>1</v>
      </c>
      <c r="T2059" s="19"/>
      <c r="U2059" s="19"/>
      <c r="V2059" s="19"/>
      <c r="W2059" s="459">
        <v>1</v>
      </c>
      <c r="X2059" s="180"/>
      <c r="Y2059" s="179"/>
      <c r="Z2059" s="181"/>
      <c r="AA2059" s="181"/>
      <c r="AB2059" s="137">
        <f t="shared" si="394"/>
        <v>1</v>
      </c>
      <c r="AC2059" s="137">
        <f t="shared" si="395"/>
        <v>0</v>
      </c>
      <c r="AD2059" s="137">
        <f t="shared" si="396"/>
        <v>0</v>
      </c>
      <c r="AE2059" s="137">
        <f t="shared" si="397"/>
        <v>0</v>
      </c>
      <c r="AF2059" s="137">
        <f t="shared" si="398"/>
        <v>0</v>
      </c>
      <c r="AG2059" s="137">
        <f t="shared" si="399"/>
        <v>0</v>
      </c>
      <c r="AH2059" s="137">
        <f t="shared" si="400"/>
        <v>0</v>
      </c>
      <c r="AI2059" s="137">
        <f t="shared" si="401"/>
        <v>0</v>
      </c>
      <c r="AJ2059" s="137">
        <f t="shared" si="402"/>
        <v>0</v>
      </c>
      <c r="AK2059" s="137">
        <f t="shared" si="403"/>
        <v>0</v>
      </c>
      <c r="AL2059" s="181"/>
      <c r="AM2059" s="133">
        <f t="shared" si="404"/>
        <v>1</v>
      </c>
      <c r="AO2059" s="133">
        <f t="shared" si="405"/>
        <v>0</v>
      </c>
    </row>
    <row r="2060" spans="1:41" s="140" customFormat="1" ht="51">
      <c r="A2060" s="594">
        <v>2051</v>
      </c>
      <c r="B2060" s="103" t="s">
        <v>5101</v>
      </c>
      <c r="C2060" s="247" t="s">
        <v>5085</v>
      </c>
      <c r="D2060" s="247" t="s">
        <v>66</v>
      </c>
      <c r="E2060" s="439">
        <v>2008</v>
      </c>
      <c r="F2060" s="440" t="s">
        <v>5086</v>
      </c>
      <c r="G2060" s="439" t="s">
        <v>37</v>
      </c>
      <c r="H2060" s="102" t="s">
        <v>37</v>
      </c>
      <c r="I2060" s="102"/>
      <c r="J2060" s="102"/>
      <c r="K2060" s="102"/>
      <c r="L2060" s="439"/>
      <c r="M2060" s="102"/>
      <c r="N2060" s="102"/>
      <c r="O2060" s="102"/>
      <c r="P2060" s="840"/>
      <c r="Q2060" s="439" t="s">
        <v>2663</v>
      </c>
      <c r="R2060" s="43" t="s">
        <v>67</v>
      </c>
      <c r="S2060" s="19">
        <v>1</v>
      </c>
      <c r="T2060" s="19"/>
      <c r="U2060" s="19"/>
      <c r="V2060" s="19"/>
      <c r="W2060" s="459">
        <v>1</v>
      </c>
      <c r="X2060" s="180"/>
      <c r="Y2060" s="179"/>
      <c r="Z2060" s="181"/>
      <c r="AA2060" s="181"/>
      <c r="AB2060" s="137">
        <f t="shared" si="394"/>
        <v>1</v>
      </c>
      <c r="AC2060" s="137">
        <f t="shared" si="395"/>
        <v>1</v>
      </c>
      <c r="AD2060" s="137">
        <f t="shared" si="396"/>
        <v>0</v>
      </c>
      <c r="AE2060" s="137">
        <f t="shared" si="397"/>
        <v>0</v>
      </c>
      <c r="AF2060" s="137">
        <f t="shared" si="398"/>
        <v>0</v>
      </c>
      <c r="AG2060" s="137">
        <f t="shared" si="399"/>
        <v>0</v>
      </c>
      <c r="AH2060" s="137">
        <f t="shared" si="400"/>
        <v>0</v>
      </c>
      <c r="AI2060" s="137">
        <f t="shared" si="401"/>
        <v>0</v>
      </c>
      <c r="AJ2060" s="137">
        <f t="shared" si="402"/>
        <v>0</v>
      </c>
      <c r="AK2060" s="137">
        <f t="shared" si="403"/>
        <v>0</v>
      </c>
      <c r="AL2060" s="181"/>
      <c r="AM2060" s="133">
        <f t="shared" si="404"/>
        <v>1</v>
      </c>
      <c r="AO2060" s="133">
        <f t="shared" si="405"/>
        <v>0</v>
      </c>
    </row>
    <row r="2061" spans="1:41" s="140" customFormat="1" ht="51">
      <c r="A2061" s="594">
        <v>2052</v>
      </c>
      <c r="B2061" s="103" t="s">
        <v>5102</v>
      </c>
      <c r="C2061" s="247" t="s">
        <v>5087</v>
      </c>
      <c r="D2061" s="247" t="s">
        <v>79</v>
      </c>
      <c r="E2061" s="12">
        <v>1997</v>
      </c>
      <c r="F2061" s="440" t="s">
        <v>5088</v>
      </c>
      <c r="G2061" s="439" t="s">
        <v>37</v>
      </c>
      <c r="H2061" s="102"/>
      <c r="I2061" s="102" t="s">
        <v>37</v>
      </c>
      <c r="J2061" s="102"/>
      <c r="K2061" s="102"/>
      <c r="L2061" s="439"/>
      <c r="M2061" s="102"/>
      <c r="N2061" s="102" t="s">
        <v>37</v>
      </c>
      <c r="O2061" s="102"/>
      <c r="P2061" s="840"/>
      <c r="Q2061" s="439" t="s">
        <v>2663</v>
      </c>
      <c r="R2061" s="43" t="s">
        <v>68</v>
      </c>
      <c r="S2061" s="19">
        <v>1</v>
      </c>
      <c r="T2061" s="19"/>
      <c r="U2061" s="19"/>
      <c r="V2061" s="19"/>
      <c r="W2061" s="459">
        <v>1</v>
      </c>
      <c r="X2061" s="180"/>
      <c r="Y2061" s="179"/>
      <c r="Z2061" s="181"/>
      <c r="AA2061" s="181"/>
      <c r="AB2061" s="137">
        <f t="shared" si="394"/>
        <v>1</v>
      </c>
      <c r="AC2061" s="137">
        <f t="shared" si="395"/>
        <v>0</v>
      </c>
      <c r="AD2061" s="137">
        <f t="shared" si="396"/>
        <v>1</v>
      </c>
      <c r="AE2061" s="137">
        <f t="shared" si="397"/>
        <v>0</v>
      </c>
      <c r="AF2061" s="137">
        <f t="shared" si="398"/>
        <v>0</v>
      </c>
      <c r="AG2061" s="137">
        <f t="shared" si="399"/>
        <v>0</v>
      </c>
      <c r="AH2061" s="137">
        <f t="shared" si="400"/>
        <v>0</v>
      </c>
      <c r="AI2061" s="137">
        <f t="shared" si="401"/>
        <v>1</v>
      </c>
      <c r="AJ2061" s="137">
        <f t="shared" si="402"/>
        <v>0</v>
      </c>
      <c r="AK2061" s="137">
        <f t="shared" si="403"/>
        <v>0</v>
      </c>
      <c r="AL2061" s="181"/>
      <c r="AM2061" s="133">
        <f t="shared" si="404"/>
        <v>1</v>
      </c>
      <c r="AO2061" s="133">
        <f t="shared" si="405"/>
        <v>0</v>
      </c>
    </row>
    <row r="2062" spans="1:41" s="140" customFormat="1" ht="51">
      <c r="A2062" s="594">
        <v>2053</v>
      </c>
      <c r="B2062" s="32" t="s">
        <v>5103</v>
      </c>
      <c r="C2062" s="247" t="s">
        <v>5089</v>
      </c>
      <c r="D2062" s="247" t="s">
        <v>79</v>
      </c>
      <c r="E2062" s="12">
        <v>2017</v>
      </c>
      <c r="F2062" s="440" t="s">
        <v>5090</v>
      </c>
      <c r="G2062" s="439" t="s">
        <v>37</v>
      </c>
      <c r="H2062" s="102"/>
      <c r="I2062" s="102"/>
      <c r="J2062" s="102"/>
      <c r="K2062" s="102"/>
      <c r="L2062" s="439"/>
      <c r="M2062" s="102"/>
      <c r="N2062" s="102"/>
      <c r="O2062" s="102"/>
      <c r="P2062" s="840"/>
      <c r="Q2062" s="439" t="s">
        <v>2663</v>
      </c>
      <c r="R2062" s="43" t="s">
        <v>68</v>
      </c>
      <c r="S2062" s="19"/>
      <c r="T2062" s="19">
        <v>1</v>
      </c>
      <c r="U2062" s="19"/>
      <c r="V2062" s="19"/>
      <c r="W2062" s="459"/>
      <c r="X2062" s="180"/>
      <c r="Y2062" s="179"/>
      <c r="Z2062" s="181"/>
      <c r="AA2062" s="181"/>
      <c r="AB2062" s="137">
        <f t="shared" si="394"/>
        <v>1</v>
      </c>
      <c r="AC2062" s="137">
        <f t="shared" si="395"/>
        <v>0</v>
      </c>
      <c r="AD2062" s="137">
        <f t="shared" si="396"/>
        <v>0</v>
      </c>
      <c r="AE2062" s="137">
        <f t="shared" si="397"/>
        <v>0</v>
      </c>
      <c r="AF2062" s="137">
        <f t="shared" si="398"/>
        <v>0</v>
      </c>
      <c r="AG2062" s="137">
        <f t="shared" si="399"/>
        <v>0</v>
      </c>
      <c r="AH2062" s="137">
        <f t="shared" si="400"/>
        <v>0</v>
      </c>
      <c r="AI2062" s="137">
        <f t="shared" si="401"/>
        <v>0</v>
      </c>
      <c r="AJ2062" s="137">
        <f t="shared" si="402"/>
        <v>0</v>
      </c>
      <c r="AK2062" s="137">
        <f t="shared" si="403"/>
        <v>0</v>
      </c>
      <c r="AL2062" s="181"/>
      <c r="AM2062" s="133">
        <f t="shared" si="404"/>
        <v>0</v>
      </c>
      <c r="AO2062" s="133">
        <f t="shared" si="405"/>
        <v>0</v>
      </c>
    </row>
    <row r="2063" spans="1:41" s="140" customFormat="1" ht="51">
      <c r="A2063" s="594">
        <v>2054</v>
      </c>
      <c r="B2063" s="103" t="s">
        <v>5104</v>
      </c>
      <c r="C2063" s="247" t="s">
        <v>5087</v>
      </c>
      <c r="D2063" s="247" t="s">
        <v>609</v>
      </c>
      <c r="E2063" s="12">
        <v>2002</v>
      </c>
      <c r="F2063" s="440" t="s">
        <v>5091</v>
      </c>
      <c r="G2063" s="439" t="s">
        <v>37</v>
      </c>
      <c r="H2063" s="102"/>
      <c r="I2063" s="102"/>
      <c r="J2063" s="102"/>
      <c r="K2063" s="102"/>
      <c r="L2063" s="439"/>
      <c r="M2063" s="102"/>
      <c r="N2063" s="102"/>
      <c r="O2063" s="102"/>
      <c r="P2063" s="840"/>
      <c r="Q2063" s="439" t="s">
        <v>2663</v>
      </c>
      <c r="R2063" s="43" t="s">
        <v>68</v>
      </c>
      <c r="S2063" s="19">
        <v>1</v>
      </c>
      <c r="T2063" s="19"/>
      <c r="U2063" s="19"/>
      <c r="V2063" s="19"/>
      <c r="W2063" s="459">
        <v>1</v>
      </c>
      <c r="X2063" s="180"/>
      <c r="Y2063" s="179"/>
      <c r="Z2063" s="181"/>
      <c r="AA2063" s="181"/>
      <c r="AB2063" s="137">
        <f t="shared" si="394"/>
        <v>1</v>
      </c>
      <c r="AC2063" s="137">
        <f t="shared" si="395"/>
        <v>0</v>
      </c>
      <c r="AD2063" s="137">
        <f t="shared" si="396"/>
        <v>0</v>
      </c>
      <c r="AE2063" s="137">
        <f t="shared" si="397"/>
        <v>0</v>
      </c>
      <c r="AF2063" s="137">
        <f t="shared" si="398"/>
        <v>0</v>
      </c>
      <c r="AG2063" s="137">
        <f t="shared" si="399"/>
        <v>0</v>
      </c>
      <c r="AH2063" s="137">
        <f t="shared" si="400"/>
        <v>0</v>
      </c>
      <c r="AI2063" s="137">
        <f t="shared" si="401"/>
        <v>0</v>
      </c>
      <c r="AJ2063" s="137">
        <f t="shared" si="402"/>
        <v>0</v>
      </c>
      <c r="AK2063" s="137">
        <f t="shared" si="403"/>
        <v>0</v>
      </c>
      <c r="AL2063" s="181"/>
      <c r="AM2063" s="133">
        <f t="shared" si="404"/>
        <v>1</v>
      </c>
      <c r="AO2063" s="133">
        <f t="shared" si="405"/>
        <v>0</v>
      </c>
    </row>
    <row r="2064" spans="1:41" s="140" customFormat="1" ht="51">
      <c r="A2064" s="594">
        <v>2055</v>
      </c>
      <c r="B2064" s="103" t="s">
        <v>5105</v>
      </c>
      <c r="C2064" s="247" t="s">
        <v>5092</v>
      </c>
      <c r="D2064" s="247" t="s">
        <v>66</v>
      </c>
      <c r="E2064" s="12">
        <v>2013</v>
      </c>
      <c r="F2064" s="440" t="s">
        <v>5093</v>
      </c>
      <c r="G2064" s="439" t="s">
        <v>37</v>
      </c>
      <c r="H2064" s="102"/>
      <c r="I2064" s="102"/>
      <c r="J2064" s="102"/>
      <c r="K2064" s="102"/>
      <c r="L2064" s="439"/>
      <c r="M2064" s="102"/>
      <c r="N2064" s="102" t="s">
        <v>37</v>
      </c>
      <c r="O2064" s="102"/>
      <c r="P2064" s="840"/>
      <c r="Q2064" s="439" t="s">
        <v>2663</v>
      </c>
      <c r="R2064" s="43" t="s">
        <v>67</v>
      </c>
      <c r="S2064" s="19"/>
      <c r="T2064" s="19">
        <v>1</v>
      </c>
      <c r="U2064" s="19"/>
      <c r="V2064" s="19"/>
      <c r="W2064" s="459">
        <v>1</v>
      </c>
      <c r="X2064" s="180"/>
      <c r="Y2064" s="179"/>
      <c r="Z2064" s="181"/>
      <c r="AA2064" s="181"/>
      <c r="AB2064" s="137">
        <f t="shared" si="394"/>
        <v>1</v>
      </c>
      <c r="AC2064" s="137">
        <f t="shared" si="395"/>
        <v>0</v>
      </c>
      <c r="AD2064" s="137">
        <f t="shared" si="396"/>
        <v>0</v>
      </c>
      <c r="AE2064" s="137">
        <f t="shared" si="397"/>
        <v>0</v>
      </c>
      <c r="AF2064" s="137">
        <f t="shared" si="398"/>
        <v>0</v>
      </c>
      <c r="AG2064" s="137">
        <f t="shared" si="399"/>
        <v>0</v>
      </c>
      <c r="AH2064" s="137">
        <f t="shared" si="400"/>
        <v>0</v>
      </c>
      <c r="AI2064" s="137">
        <f t="shared" si="401"/>
        <v>1</v>
      </c>
      <c r="AJ2064" s="137">
        <f t="shared" si="402"/>
        <v>0</v>
      </c>
      <c r="AK2064" s="137">
        <f t="shared" si="403"/>
        <v>0</v>
      </c>
      <c r="AL2064" s="181"/>
      <c r="AM2064" s="133">
        <f t="shared" si="404"/>
        <v>1</v>
      </c>
      <c r="AO2064" s="133">
        <f t="shared" si="405"/>
        <v>0</v>
      </c>
    </row>
    <row r="2065" spans="1:41" s="140" customFormat="1" ht="63.75">
      <c r="A2065" s="594">
        <v>2056</v>
      </c>
      <c r="B2065" s="103" t="s">
        <v>5106</v>
      </c>
      <c r="C2065" s="247" t="s">
        <v>5094</v>
      </c>
      <c r="D2065" s="247" t="s">
        <v>66</v>
      </c>
      <c r="E2065" s="12">
        <v>2011</v>
      </c>
      <c r="F2065" s="440" t="s">
        <v>5095</v>
      </c>
      <c r="G2065" s="439" t="s">
        <v>37</v>
      </c>
      <c r="H2065" s="102"/>
      <c r="I2065" s="102"/>
      <c r="J2065" s="102"/>
      <c r="K2065" s="102"/>
      <c r="L2065" s="439"/>
      <c r="M2065" s="102"/>
      <c r="N2065" s="102"/>
      <c r="O2065" s="102"/>
      <c r="P2065" s="840"/>
      <c r="Q2065" s="439" t="s">
        <v>2663</v>
      </c>
      <c r="R2065" s="43" t="s">
        <v>67</v>
      </c>
      <c r="S2065" s="19">
        <v>1</v>
      </c>
      <c r="T2065" s="19"/>
      <c r="U2065" s="19"/>
      <c r="V2065" s="19"/>
      <c r="W2065" s="459">
        <v>1</v>
      </c>
      <c r="X2065" s="180"/>
      <c r="Y2065" s="179"/>
      <c r="Z2065" s="181"/>
      <c r="AA2065" s="181"/>
      <c r="AB2065" s="137">
        <f t="shared" si="394"/>
        <v>1</v>
      </c>
      <c r="AC2065" s="137">
        <f t="shared" si="395"/>
        <v>0</v>
      </c>
      <c r="AD2065" s="137">
        <f t="shared" si="396"/>
        <v>0</v>
      </c>
      <c r="AE2065" s="137">
        <f t="shared" si="397"/>
        <v>0</v>
      </c>
      <c r="AF2065" s="137">
        <f t="shared" si="398"/>
        <v>0</v>
      </c>
      <c r="AG2065" s="137">
        <f t="shared" si="399"/>
        <v>0</v>
      </c>
      <c r="AH2065" s="137">
        <f t="shared" si="400"/>
        <v>0</v>
      </c>
      <c r="AI2065" s="137">
        <f t="shared" si="401"/>
        <v>0</v>
      </c>
      <c r="AJ2065" s="137">
        <f t="shared" si="402"/>
        <v>0</v>
      </c>
      <c r="AK2065" s="137">
        <f t="shared" si="403"/>
        <v>0</v>
      </c>
      <c r="AL2065" s="181"/>
      <c r="AM2065" s="133">
        <f t="shared" si="404"/>
        <v>1</v>
      </c>
      <c r="AO2065" s="133">
        <f t="shared" si="405"/>
        <v>0</v>
      </c>
    </row>
    <row r="2066" spans="1:41" s="140" customFormat="1" ht="51">
      <c r="A2066" s="594">
        <v>2057</v>
      </c>
      <c r="B2066" s="32" t="s">
        <v>5107</v>
      </c>
      <c r="C2066" s="247" t="s">
        <v>5096</v>
      </c>
      <c r="D2066" s="247" t="s">
        <v>66</v>
      </c>
      <c r="E2066" s="12">
        <v>2017</v>
      </c>
      <c r="F2066" s="440" t="s">
        <v>5093</v>
      </c>
      <c r="G2066" s="439" t="s">
        <v>37</v>
      </c>
      <c r="H2066" s="102"/>
      <c r="I2066" s="102"/>
      <c r="J2066" s="102"/>
      <c r="K2066" s="102"/>
      <c r="L2066" s="439"/>
      <c r="M2066" s="102"/>
      <c r="N2066" s="102"/>
      <c r="O2066" s="102"/>
      <c r="P2066" s="840"/>
      <c r="Q2066" s="439" t="s">
        <v>2663</v>
      </c>
      <c r="R2066" s="43" t="s">
        <v>67</v>
      </c>
      <c r="S2066" s="19"/>
      <c r="T2066" s="19">
        <v>1</v>
      </c>
      <c r="U2066" s="19"/>
      <c r="V2066" s="19"/>
      <c r="W2066" s="459"/>
      <c r="X2066" s="180"/>
      <c r="Y2066" s="179"/>
      <c r="Z2066" s="181"/>
      <c r="AA2066" s="181"/>
      <c r="AB2066" s="137">
        <f t="shared" si="394"/>
        <v>1</v>
      </c>
      <c r="AC2066" s="137">
        <f t="shared" si="395"/>
        <v>0</v>
      </c>
      <c r="AD2066" s="137">
        <f t="shared" si="396"/>
        <v>0</v>
      </c>
      <c r="AE2066" s="137">
        <f t="shared" si="397"/>
        <v>0</v>
      </c>
      <c r="AF2066" s="137">
        <f t="shared" si="398"/>
        <v>0</v>
      </c>
      <c r="AG2066" s="137">
        <f t="shared" si="399"/>
        <v>0</v>
      </c>
      <c r="AH2066" s="137">
        <f t="shared" si="400"/>
        <v>0</v>
      </c>
      <c r="AI2066" s="137">
        <f t="shared" si="401"/>
        <v>0</v>
      </c>
      <c r="AJ2066" s="137">
        <f t="shared" si="402"/>
        <v>0</v>
      </c>
      <c r="AK2066" s="137">
        <f t="shared" si="403"/>
        <v>0</v>
      </c>
      <c r="AL2066" s="181"/>
      <c r="AM2066" s="133">
        <f t="shared" si="404"/>
        <v>0</v>
      </c>
      <c r="AO2066" s="133">
        <f t="shared" si="405"/>
        <v>0</v>
      </c>
    </row>
    <row r="2067" spans="1:41" s="140" customFormat="1" ht="51">
      <c r="A2067" s="594">
        <v>2058</v>
      </c>
      <c r="B2067" s="32" t="s">
        <v>5108</v>
      </c>
      <c r="C2067" s="247" t="s">
        <v>5097</v>
      </c>
      <c r="D2067" s="247" t="s">
        <v>66</v>
      </c>
      <c r="E2067" s="12">
        <v>2016</v>
      </c>
      <c r="F2067" s="440" t="s">
        <v>5098</v>
      </c>
      <c r="G2067" s="439" t="s">
        <v>37</v>
      </c>
      <c r="H2067" s="102"/>
      <c r="I2067" s="102"/>
      <c r="J2067" s="102"/>
      <c r="K2067" s="102"/>
      <c r="L2067" s="439"/>
      <c r="M2067" s="102"/>
      <c r="N2067" s="102"/>
      <c r="O2067" s="102"/>
      <c r="P2067" s="840"/>
      <c r="Q2067" s="439" t="s">
        <v>2663</v>
      </c>
      <c r="R2067" s="43" t="s">
        <v>67</v>
      </c>
      <c r="S2067" s="19"/>
      <c r="T2067" s="19">
        <v>1</v>
      </c>
      <c r="U2067" s="19"/>
      <c r="V2067" s="19"/>
      <c r="W2067" s="459"/>
      <c r="X2067" s="180"/>
      <c r="Y2067" s="179"/>
      <c r="Z2067" s="181"/>
      <c r="AA2067" s="181"/>
      <c r="AB2067" s="137">
        <f t="shared" si="394"/>
        <v>1</v>
      </c>
      <c r="AC2067" s="137">
        <f t="shared" si="395"/>
        <v>0</v>
      </c>
      <c r="AD2067" s="137">
        <f t="shared" si="396"/>
        <v>0</v>
      </c>
      <c r="AE2067" s="137">
        <f t="shared" si="397"/>
        <v>0</v>
      </c>
      <c r="AF2067" s="137">
        <f t="shared" si="398"/>
        <v>0</v>
      </c>
      <c r="AG2067" s="137">
        <f t="shared" si="399"/>
        <v>0</v>
      </c>
      <c r="AH2067" s="137">
        <f t="shared" si="400"/>
        <v>0</v>
      </c>
      <c r="AI2067" s="137">
        <f t="shared" si="401"/>
        <v>0</v>
      </c>
      <c r="AJ2067" s="137">
        <f t="shared" si="402"/>
        <v>0</v>
      </c>
      <c r="AK2067" s="137">
        <f t="shared" si="403"/>
        <v>0</v>
      </c>
      <c r="AL2067" s="181"/>
      <c r="AM2067" s="133">
        <f t="shared" si="404"/>
        <v>0</v>
      </c>
      <c r="AO2067" s="133">
        <f t="shared" si="405"/>
        <v>0</v>
      </c>
    </row>
    <row r="2068" spans="1:41" s="140" customFormat="1" ht="24">
      <c r="A2068" s="594">
        <v>2059</v>
      </c>
      <c r="B2068" s="441" t="s">
        <v>7262</v>
      </c>
      <c r="C2068" s="442" t="s">
        <v>7263</v>
      </c>
      <c r="D2068" s="443" t="s">
        <v>7264</v>
      </c>
      <c r="E2068" s="450">
        <v>43895</v>
      </c>
      <c r="F2068" s="444" t="s">
        <v>7265</v>
      </c>
      <c r="G2068" s="445"/>
      <c r="H2068" s="445"/>
      <c r="I2068" s="445"/>
      <c r="J2068" s="445"/>
      <c r="K2068" s="445"/>
      <c r="L2068" s="446"/>
      <c r="M2068" s="446"/>
      <c r="N2068" s="446"/>
      <c r="O2068" s="446"/>
      <c r="P2068" s="841"/>
      <c r="Q2068" s="101" t="s">
        <v>5109</v>
      </c>
      <c r="R2068" s="48" t="s">
        <v>67</v>
      </c>
      <c r="S2068" s="680"/>
      <c r="T2068" s="680">
        <v>1</v>
      </c>
      <c r="U2068" s="680"/>
      <c r="V2068" s="19"/>
      <c r="W2068" s="459"/>
      <c r="X2068" s="180"/>
      <c r="Y2068" s="179"/>
      <c r="Z2068" s="181"/>
      <c r="AA2068" s="181"/>
      <c r="AB2068" s="137">
        <f t="shared" si="394"/>
        <v>0</v>
      </c>
      <c r="AC2068" s="137">
        <f t="shared" si="395"/>
        <v>0</v>
      </c>
      <c r="AD2068" s="137">
        <f t="shared" si="396"/>
        <v>0</v>
      </c>
      <c r="AE2068" s="137">
        <f t="shared" si="397"/>
        <v>0</v>
      </c>
      <c r="AF2068" s="137">
        <f t="shared" si="398"/>
        <v>0</v>
      </c>
      <c r="AG2068" s="137">
        <f t="shared" si="399"/>
        <v>0</v>
      </c>
      <c r="AH2068" s="137">
        <f t="shared" si="400"/>
        <v>0</v>
      </c>
      <c r="AI2068" s="137">
        <f t="shared" si="401"/>
        <v>0</v>
      </c>
      <c r="AJ2068" s="137">
        <f t="shared" si="402"/>
        <v>0</v>
      </c>
      <c r="AK2068" s="137">
        <f t="shared" si="403"/>
        <v>0</v>
      </c>
      <c r="AL2068" s="181"/>
      <c r="AM2068" s="133">
        <f t="shared" si="404"/>
        <v>0</v>
      </c>
      <c r="AO2068" s="133">
        <f t="shared" si="405"/>
        <v>0</v>
      </c>
    </row>
    <row r="2069" spans="1:41" s="140" customFormat="1" ht="24">
      <c r="A2069" s="594">
        <v>2060</v>
      </c>
      <c r="B2069" s="447" t="s">
        <v>7266</v>
      </c>
      <c r="C2069" s="442" t="s">
        <v>7267</v>
      </c>
      <c r="D2069" s="448" t="s">
        <v>7268</v>
      </c>
      <c r="E2069" s="450">
        <v>43846</v>
      </c>
      <c r="F2069" s="444" t="s">
        <v>7265</v>
      </c>
      <c r="G2069" s="445"/>
      <c r="H2069" s="445"/>
      <c r="I2069" s="445"/>
      <c r="J2069" s="445"/>
      <c r="K2069" s="445"/>
      <c r="L2069" s="446"/>
      <c r="M2069" s="446"/>
      <c r="N2069" s="446"/>
      <c r="O2069" s="446"/>
      <c r="P2069" s="841"/>
      <c r="Q2069" s="101" t="s">
        <v>5109</v>
      </c>
      <c r="R2069" s="48" t="s">
        <v>67</v>
      </c>
      <c r="S2069" s="680"/>
      <c r="T2069" s="680">
        <v>1</v>
      </c>
      <c r="U2069" s="680"/>
      <c r="V2069" s="19"/>
      <c r="W2069" s="459"/>
      <c r="X2069" s="180"/>
      <c r="Y2069" s="179"/>
      <c r="Z2069" s="181"/>
      <c r="AA2069" s="181"/>
      <c r="AB2069" s="137">
        <f t="shared" si="394"/>
        <v>0</v>
      </c>
      <c r="AC2069" s="137">
        <f t="shared" si="395"/>
        <v>0</v>
      </c>
      <c r="AD2069" s="137">
        <f t="shared" si="396"/>
        <v>0</v>
      </c>
      <c r="AE2069" s="137">
        <f t="shared" si="397"/>
        <v>0</v>
      </c>
      <c r="AF2069" s="137">
        <f t="shared" si="398"/>
        <v>0</v>
      </c>
      <c r="AG2069" s="137">
        <f t="shared" si="399"/>
        <v>0</v>
      </c>
      <c r="AH2069" s="137">
        <f t="shared" si="400"/>
        <v>0</v>
      </c>
      <c r="AI2069" s="137">
        <f t="shared" si="401"/>
        <v>0</v>
      </c>
      <c r="AJ2069" s="137">
        <f t="shared" si="402"/>
        <v>0</v>
      </c>
      <c r="AK2069" s="137">
        <f t="shared" si="403"/>
        <v>0</v>
      </c>
      <c r="AL2069" s="181"/>
      <c r="AM2069" s="133">
        <f t="shared" si="404"/>
        <v>0</v>
      </c>
      <c r="AO2069" s="133">
        <f t="shared" si="405"/>
        <v>0</v>
      </c>
    </row>
    <row r="2070" spans="1:41" s="140" customFormat="1" ht="24">
      <c r="A2070" s="594">
        <v>2061</v>
      </c>
      <c r="B2070" s="449" t="s">
        <v>7269</v>
      </c>
      <c r="C2070" s="442" t="s">
        <v>7270</v>
      </c>
      <c r="D2070" s="443" t="s">
        <v>40</v>
      </c>
      <c r="E2070" s="450">
        <v>43010</v>
      </c>
      <c r="F2070" s="444" t="s">
        <v>7265</v>
      </c>
      <c r="G2070" s="445"/>
      <c r="H2070" s="445"/>
      <c r="I2070" s="445"/>
      <c r="J2070" s="445"/>
      <c r="K2070" s="445"/>
      <c r="L2070" s="446"/>
      <c r="M2070" s="446"/>
      <c r="N2070" s="446"/>
      <c r="O2070" s="446"/>
      <c r="P2070" s="841"/>
      <c r="Q2070" s="101" t="s">
        <v>5109</v>
      </c>
      <c r="R2070" s="48" t="s">
        <v>67</v>
      </c>
      <c r="S2070" s="680"/>
      <c r="T2070" s="680">
        <v>1</v>
      </c>
      <c r="U2070" s="680"/>
      <c r="V2070" s="19"/>
      <c r="W2070" s="459"/>
      <c r="X2070" s="180"/>
      <c r="Y2070" s="179"/>
      <c r="Z2070" s="181"/>
      <c r="AA2070" s="181"/>
      <c r="AB2070" s="137">
        <f t="shared" si="394"/>
        <v>0</v>
      </c>
      <c r="AC2070" s="137">
        <f t="shared" si="395"/>
        <v>0</v>
      </c>
      <c r="AD2070" s="137">
        <f t="shared" si="396"/>
        <v>0</v>
      </c>
      <c r="AE2070" s="137">
        <f t="shared" si="397"/>
        <v>0</v>
      </c>
      <c r="AF2070" s="137">
        <f t="shared" si="398"/>
        <v>0</v>
      </c>
      <c r="AG2070" s="137">
        <f t="shared" si="399"/>
        <v>0</v>
      </c>
      <c r="AH2070" s="137">
        <f t="shared" si="400"/>
        <v>0</v>
      </c>
      <c r="AI2070" s="137">
        <f t="shared" si="401"/>
        <v>0</v>
      </c>
      <c r="AJ2070" s="137">
        <f t="shared" si="402"/>
        <v>0</v>
      </c>
      <c r="AK2070" s="137">
        <f t="shared" si="403"/>
        <v>0</v>
      </c>
      <c r="AL2070" s="181"/>
      <c r="AM2070" s="133">
        <f t="shared" si="404"/>
        <v>0</v>
      </c>
      <c r="AO2070" s="133">
        <f t="shared" si="405"/>
        <v>0</v>
      </c>
    </row>
    <row r="2071" spans="1:41" s="140" customFormat="1" ht="36">
      <c r="A2071" s="594">
        <v>2062</v>
      </c>
      <c r="B2071" s="449" t="s">
        <v>7271</v>
      </c>
      <c r="C2071" s="442" t="s">
        <v>7272</v>
      </c>
      <c r="D2071" s="448" t="s">
        <v>7268</v>
      </c>
      <c r="E2071" s="451" t="s">
        <v>3115</v>
      </c>
      <c r="F2071" s="444" t="s">
        <v>7265</v>
      </c>
      <c r="G2071" s="445"/>
      <c r="H2071" s="445"/>
      <c r="I2071" s="445"/>
      <c r="J2071" s="445"/>
      <c r="K2071" s="445"/>
      <c r="L2071" s="446"/>
      <c r="M2071" s="446"/>
      <c r="N2071" s="446"/>
      <c r="O2071" s="446"/>
      <c r="P2071" s="841"/>
      <c r="Q2071" s="101" t="s">
        <v>5109</v>
      </c>
      <c r="R2071" s="48" t="s">
        <v>67</v>
      </c>
      <c r="S2071" s="680"/>
      <c r="T2071" s="680">
        <v>1</v>
      </c>
      <c r="U2071" s="680"/>
      <c r="V2071" s="19"/>
      <c r="W2071" s="459"/>
      <c r="X2071" s="180"/>
      <c r="Y2071" s="179"/>
      <c r="Z2071" s="181"/>
      <c r="AA2071" s="181"/>
      <c r="AB2071" s="137">
        <f t="shared" si="394"/>
        <v>0</v>
      </c>
      <c r="AC2071" s="137">
        <f t="shared" si="395"/>
        <v>0</v>
      </c>
      <c r="AD2071" s="137">
        <f t="shared" si="396"/>
        <v>0</v>
      </c>
      <c r="AE2071" s="137">
        <f t="shared" si="397"/>
        <v>0</v>
      </c>
      <c r="AF2071" s="137">
        <f t="shared" si="398"/>
        <v>0</v>
      </c>
      <c r="AG2071" s="137">
        <f t="shared" si="399"/>
        <v>0</v>
      </c>
      <c r="AH2071" s="137">
        <f t="shared" si="400"/>
        <v>0</v>
      </c>
      <c r="AI2071" s="137">
        <f t="shared" si="401"/>
        <v>0</v>
      </c>
      <c r="AJ2071" s="137">
        <f t="shared" si="402"/>
        <v>0</v>
      </c>
      <c r="AK2071" s="137">
        <f t="shared" si="403"/>
        <v>0</v>
      </c>
      <c r="AL2071" s="181"/>
      <c r="AM2071" s="133">
        <f t="shared" si="404"/>
        <v>0</v>
      </c>
      <c r="AO2071" s="133">
        <f t="shared" si="405"/>
        <v>0</v>
      </c>
    </row>
    <row r="2072" spans="1:41" s="140" customFormat="1" ht="24">
      <c r="A2072" s="594">
        <v>2063</v>
      </c>
      <c r="B2072" s="452" t="s">
        <v>7273</v>
      </c>
      <c r="C2072" s="452" t="s">
        <v>7274</v>
      </c>
      <c r="D2072" s="446"/>
      <c r="E2072" s="819">
        <f>[1]t3!$E$9</f>
        <v>43172</v>
      </c>
      <c r="F2072" s="452" t="s">
        <v>7275</v>
      </c>
      <c r="G2072" s="445" t="s">
        <v>3995</v>
      </c>
      <c r="H2072" s="445" t="s">
        <v>3995</v>
      </c>
      <c r="I2072" s="445"/>
      <c r="J2072" s="445"/>
      <c r="K2072" s="445"/>
      <c r="L2072" s="446"/>
      <c r="M2072" s="446"/>
      <c r="N2072" s="446"/>
      <c r="O2072" s="446"/>
      <c r="P2072" s="842" t="s">
        <v>7276</v>
      </c>
      <c r="Q2072" s="101" t="s">
        <v>5109</v>
      </c>
      <c r="R2072" s="48"/>
      <c r="S2072" s="680"/>
      <c r="T2072" s="680">
        <v>1</v>
      </c>
      <c r="U2072" s="680"/>
      <c r="V2072" s="19"/>
      <c r="W2072" s="459"/>
      <c r="X2072" s="180"/>
      <c r="Y2072" s="179"/>
      <c r="Z2072" s="181"/>
      <c r="AA2072" s="181"/>
      <c r="AB2072" s="137">
        <f t="shared" si="394"/>
        <v>1</v>
      </c>
      <c r="AC2072" s="137">
        <f t="shared" si="395"/>
        <v>1</v>
      </c>
      <c r="AD2072" s="137">
        <f t="shared" si="396"/>
        <v>0</v>
      </c>
      <c r="AE2072" s="137">
        <f t="shared" si="397"/>
        <v>0</v>
      </c>
      <c r="AF2072" s="137">
        <f t="shared" si="398"/>
        <v>0</v>
      </c>
      <c r="AG2072" s="137">
        <f t="shared" si="399"/>
        <v>0</v>
      </c>
      <c r="AH2072" s="137">
        <f t="shared" si="400"/>
        <v>0</v>
      </c>
      <c r="AI2072" s="137">
        <f t="shared" si="401"/>
        <v>0</v>
      </c>
      <c r="AJ2072" s="137">
        <f t="shared" si="402"/>
        <v>0</v>
      </c>
      <c r="AK2072" s="137">
        <f t="shared" si="403"/>
        <v>1</v>
      </c>
      <c r="AL2072" s="181"/>
      <c r="AM2072" s="133">
        <f t="shared" si="404"/>
        <v>0</v>
      </c>
      <c r="AO2072" s="133">
        <f t="shared" si="405"/>
        <v>1</v>
      </c>
    </row>
    <row r="2073" spans="1:41" s="140" customFormat="1" ht="24">
      <c r="A2073" s="594">
        <v>2064</v>
      </c>
      <c r="B2073" s="453" t="s">
        <v>7277</v>
      </c>
      <c r="C2073" s="452" t="s">
        <v>7278</v>
      </c>
      <c r="D2073" s="446"/>
      <c r="E2073" s="820">
        <v>42551</v>
      </c>
      <c r="F2073" s="444" t="s">
        <v>7265</v>
      </c>
      <c r="G2073" s="445"/>
      <c r="H2073" s="445"/>
      <c r="I2073" s="445"/>
      <c r="J2073" s="445"/>
      <c r="K2073" s="445" t="s">
        <v>7279</v>
      </c>
      <c r="L2073" s="446"/>
      <c r="M2073" s="446"/>
      <c r="N2073" s="446"/>
      <c r="O2073" s="446"/>
      <c r="P2073" s="841"/>
      <c r="Q2073" s="101" t="s">
        <v>5109</v>
      </c>
      <c r="R2073" s="48"/>
      <c r="S2073" s="680"/>
      <c r="T2073" s="680">
        <v>1</v>
      </c>
      <c r="U2073" s="680"/>
      <c r="V2073" s="19"/>
      <c r="W2073" s="459"/>
      <c r="X2073" s="180"/>
      <c r="Y2073" s="179"/>
      <c r="Z2073" s="181"/>
      <c r="AA2073" s="181"/>
      <c r="AB2073" s="137">
        <f t="shared" si="394"/>
        <v>0</v>
      </c>
      <c r="AC2073" s="137">
        <f t="shared" si="395"/>
        <v>0</v>
      </c>
      <c r="AD2073" s="137">
        <f t="shared" si="396"/>
        <v>0</v>
      </c>
      <c r="AE2073" s="137">
        <f t="shared" si="397"/>
        <v>0</v>
      </c>
      <c r="AF2073" s="137">
        <f t="shared" si="398"/>
        <v>1</v>
      </c>
      <c r="AG2073" s="137">
        <f t="shared" si="399"/>
        <v>0</v>
      </c>
      <c r="AH2073" s="137">
        <f t="shared" si="400"/>
        <v>0</v>
      </c>
      <c r="AI2073" s="137">
        <f t="shared" si="401"/>
        <v>0</v>
      </c>
      <c r="AJ2073" s="137">
        <f t="shared" si="402"/>
        <v>0</v>
      </c>
      <c r="AK2073" s="137">
        <f t="shared" si="403"/>
        <v>0</v>
      </c>
      <c r="AL2073" s="181"/>
      <c r="AM2073" s="133">
        <f t="shared" si="404"/>
        <v>0</v>
      </c>
      <c r="AO2073" s="133">
        <f t="shared" si="405"/>
        <v>0</v>
      </c>
    </row>
    <row r="2074" spans="1:41" s="140" customFormat="1" ht="24">
      <c r="A2074" s="594">
        <v>2065</v>
      </c>
      <c r="B2074" s="454" t="s">
        <v>7280</v>
      </c>
      <c r="C2074" s="452" t="s">
        <v>7281</v>
      </c>
      <c r="D2074" s="452"/>
      <c r="E2074" s="820">
        <v>41950</v>
      </c>
      <c r="F2074" s="444" t="s">
        <v>7265</v>
      </c>
      <c r="G2074" s="445"/>
      <c r="H2074" s="445"/>
      <c r="I2074" s="445"/>
      <c r="J2074" s="445"/>
      <c r="K2074" s="445"/>
      <c r="L2074" s="446"/>
      <c r="M2074" s="446"/>
      <c r="N2074" s="446"/>
      <c r="O2074" s="446"/>
      <c r="P2074" s="841"/>
      <c r="Q2074" s="101" t="s">
        <v>5109</v>
      </c>
      <c r="R2074" s="48"/>
      <c r="S2074" s="680"/>
      <c r="T2074" s="680">
        <v>1</v>
      </c>
      <c r="U2074" s="680"/>
      <c r="V2074" s="19"/>
      <c r="W2074" s="827"/>
      <c r="X2074" s="180">
        <v>1</v>
      </c>
      <c r="Y2074" s="179"/>
      <c r="Z2074" s="181"/>
      <c r="AA2074" s="181"/>
      <c r="AB2074" s="137">
        <f t="shared" si="394"/>
        <v>0</v>
      </c>
      <c r="AC2074" s="137">
        <f t="shared" si="395"/>
        <v>0</v>
      </c>
      <c r="AD2074" s="137">
        <f t="shared" si="396"/>
        <v>0</v>
      </c>
      <c r="AE2074" s="137">
        <f t="shared" si="397"/>
        <v>0</v>
      </c>
      <c r="AF2074" s="137">
        <f t="shared" si="398"/>
        <v>0</v>
      </c>
      <c r="AG2074" s="137">
        <f t="shared" si="399"/>
        <v>0</v>
      </c>
      <c r="AH2074" s="137">
        <f t="shared" si="400"/>
        <v>0</v>
      </c>
      <c r="AI2074" s="137">
        <f t="shared" si="401"/>
        <v>0</v>
      </c>
      <c r="AJ2074" s="137">
        <f t="shared" si="402"/>
        <v>0</v>
      </c>
      <c r="AK2074" s="137">
        <f t="shared" si="403"/>
        <v>0</v>
      </c>
      <c r="AL2074" s="181"/>
      <c r="AM2074" s="133">
        <f t="shared" si="404"/>
        <v>1</v>
      </c>
      <c r="AO2074" s="133">
        <f t="shared" si="405"/>
        <v>0</v>
      </c>
    </row>
    <row r="2075" spans="1:41" s="140" customFormat="1" ht="51">
      <c r="A2075" s="594">
        <v>2066</v>
      </c>
      <c r="B2075" s="440" t="s">
        <v>5110</v>
      </c>
      <c r="C2075" s="247" t="s">
        <v>5111</v>
      </c>
      <c r="D2075" s="247" t="s">
        <v>3010</v>
      </c>
      <c r="E2075" s="438">
        <v>2013</v>
      </c>
      <c r="F2075" s="440" t="s">
        <v>5112</v>
      </c>
      <c r="G2075" s="439"/>
      <c r="H2075" s="439"/>
      <c r="I2075" s="439" t="s">
        <v>3995</v>
      </c>
      <c r="J2075" s="439"/>
      <c r="K2075" s="439"/>
      <c r="L2075" s="439"/>
      <c r="M2075" s="439"/>
      <c r="N2075" s="439"/>
      <c r="O2075" s="439"/>
      <c r="P2075" s="840" t="s">
        <v>5113</v>
      </c>
      <c r="Q2075" s="439" t="s">
        <v>2672</v>
      </c>
      <c r="R2075" s="212" t="s">
        <v>68</v>
      </c>
      <c r="S2075" s="19"/>
      <c r="T2075" s="19">
        <v>1</v>
      </c>
      <c r="U2075" s="19"/>
      <c r="V2075" s="19"/>
      <c r="W2075" s="597"/>
      <c r="X2075" s="180"/>
      <c r="Y2075" s="179"/>
      <c r="Z2075" s="181"/>
      <c r="AA2075" s="181"/>
      <c r="AB2075" s="137">
        <f t="shared" si="394"/>
        <v>0</v>
      </c>
      <c r="AC2075" s="137">
        <f t="shared" si="395"/>
        <v>0</v>
      </c>
      <c r="AD2075" s="137">
        <f t="shared" si="396"/>
        <v>1</v>
      </c>
      <c r="AE2075" s="137">
        <f t="shared" si="397"/>
        <v>0</v>
      </c>
      <c r="AF2075" s="137">
        <f t="shared" si="398"/>
        <v>0</v>
      </c>
      <c r="AG2075" s="137">
        <f t="shared" si="399"/>
        <v>0</v>
      </c>
      <c r="AH2075" s="137">
        <f t="shared" si="400"/>
        <v>0</v>
      </c>
      <c r="AI2075" s="137">
        <f t="shared" si="401"/>
        <v>0</v>
      </c>
      <c r="AJ2075" s="137">
        <f t="shared" si="402"/>
        <v>0</v>
      </c>
      <c r="AK2075" s="137">
        <f t="shared" si="403"/>
        <v>1</v>
      </c>
      <c r="AL2075" s="181"/>
      <c r="AM2075" s="133">
        <f t="shared" si="404"/>
        <v>0</v>
      </c>
      <c r="AO2075" s="133">
        <f t="shared" si="405"/>
        <v>1</v>
      </c>
    </row>
    <row r="2076" spans="1:41" s="140" customFormat="1" ht="51">
      <c r="A2076" s="594">
        <v>2067</v>
      </c>
      <c r="B2076" s="440" t="s">
        <v>5114</v>
      </c>
      <c r="C2076" s="247" t="s">
        <v>5111</v>
      </c>
      <c r="D2076" s="247" t="s">
        <v>3010</v>
      </c>
      <c r="E2076" s="438">
        <v>2006</v>
      </c>
      <c r="F2076" s="440" t="s">
        <v>5112</v>
      </c>
      <c r="G2076" s="439"/>
      <c r="H2076" s="439"/>
      <c r="I2076" s="439" t="s">
        <v>3995</v>
      </c>
      <c r="J2076" s="439"/>
      <c r="K2076" s="439"/>
      <c r="L2076" s="439"/>
      <c r="M2076" s="439"/>
      <c r="N2076" s="439"/>
      <c r="O2076" s="439"/>
      <c r="P2076" s="840" t="s">
        <v>5113</v>
      </c>
      <c r="Q2076" s="439" t="s">
        <v>2672</v>
      </c>
      <c r="R2076" s="461" t="s">
        <v>68</v>
      </c>
      <c r="S2076" s="834">
        <v>1</v>
      </c>
      <c r="T2076" s="834"/>
      <c r="U2076" s="834"/>
      <c r="V2076" s="834"/>
      <c r="W2076" s="598"/>
      <c r="X2076" s="180"/>
      <c r="Y2076" s="179"/>
      <c r="Z2076" s="181"/>
      <c r="AA2076" s="181"/>
      <c r="AB2076" s="137">
        <f t="shared" si="394"/>
        <v>0</v>
      </c>
      <c r="AC2076" s="137">
        <f t="shared" si="395"/>
        <v>0</v>
      </c>
      <c r="AD2076" s="137">
        <f t="shared" si="396"/>
        <v>1</v>
      </c>
      <c r="AE2076" s="137">
        <f t="shared" si="397"/>
        <v>0</v>
      </c>
      <c r="AF2076" s="137">
        <f t="shared" si="398"/>
        <v>0</v>
      </c>
      <c r="AG2076" s="137">
        <f t="shared" si="399"/>
        <v>0</v>
      </c>
      <c r="AH2076" s="137">
        <f t="shared" si="400"/>
        <v>0</v>
      </c>
      <c r="AI2076" s="137">
        <f t="shared" si="401"/>
        <v>0</v>
      </c>
      <c r="AJ2076" s="137">
        <f t="shared" si="402"/>
        <v>0</v>
      </c>
      <c r="AK2076" s="137">
        <f t="shared" si="403"/>
        <v>1</v>
      </c>
      <c r="AL2076" s="181"/>
      <c r="AM2076" s="133">
        <f t="shared" si="404"/>
        <v>0</v>
      </c>
      <c r="AO2076" s="133">
        <f t="shared" si="405"/>
        <v>1</v>
      </c>
    </row>
    <row r="2077" spans="1:41" s="140" customFormat="1" ht="38.25">
      <c r="A2077" s="594">
        <v>2068</v>
      </c>
      <c r="B2077" s="440" t="s">
        <v>5115</v>
      </c>
      <c r="C2077" s="247" t="s">
        <v>5116</v>
      </c>
      <c r="D2077" s="247" t="s">
        <v>3010</v>
      </c>
      <c r="E2077" s="438">
        <v>2010</v>
      </c>
      <c r="F2077" s="440" t="s">
        <v>5112</v>
      </c>
      <c r="G2077" s="439" t="s">
        <v>3995</v>
      </c>
      <c r="H2077" s="439" t="s">
        <v>3995</v>
      </c>
      <c r="I2077" s="439"/>
      <c r="J2077" s="439"/>
      <c r="K2077" s="439"/>
      <c r="L2077" s="439"/>
      <c r="M2077" s="439"/>
      <c r="N2077" s="439"/>
      <c r="O2077" s="439" t="s">
        <v>3995</v>
      </c>
      <c r="P2077" s="840" t="s">
        <v>5117</v>
      </c>
      <c r="Q2077" s="439" t="s">
        <v>2672</v>
      </c>
      <c r="R2077" s="461" t="s">
        <v>68</v>
      </c>
      <c r="S2077" s="834">
        <v>1</v>
      </c>
      <c r="T2077" s="834"/>
      <c r="U2077" s="834"/>
      <c r="V2077" s="834"/>
      <c r="W2077" s="598"/>
      <c r="X2077" s="180"/>
      <c r="Y2077" s="179"/>
      <c r="Z2077" s="181"/>
      <c r="AA2077" s="181"/>
      <c r="AB2077" s="137">
        <f t="shared" si="394"/>
        <v>1</v>
      </c>
      <c r="AC2077" s="137">
        <f t="shared" si="395"/>
        <v>1</v>
      </c>
      <c r="AD2077" s="137">
        <f t="shared" si="396"/>
        <v>0</v>
      </c>
      <c r="AE2077" s="137">
        <f t="shared" si="397"/>
        <v>0</v>
      </c>
      <c r="AF2077" s="137">
        <f t="shared" si="398"/>
        <v>0</v>
      </c>
      <c r="AG2077" s="137">
        <f t="shared" si="399"/>
        <v>0</v>
      </c>
      <c r="AH2077" s="137">
        <f t="shared" si="400"/>
        <v>0</v>
      </c>
      <c r="AI2077" s="137">
        <f t="shared" si="401"/>
        <v>0</v>
      </c>
      <c r="AJ2077" s="137">
        <f t="shared" si="402"/>
        <v>1</v>
      </c>
      <c r="AK2077" s="137">
        <f t="shared" si="403"/>
        <v>1</v>
      </c>
      <c r="AL2077" s="181"/>
      <c r="AM2077" s="133">
        <f t="shared" si="404"/>
        <v>0</v>
      </c>
      <c r="AO2077" s="133">
        <f t="shared" si="405"/>
        <v>1</v>
      </c>
    </row>
    <row r="2078" spans="1:41" s="140" customFormat="1" ht="38.25">
      <c r="A2078" s="594">
        <v>2069</v>
      </c>
      <c r="B2078" s="440" t="s">
        <v>5118</v>
      </c>
      <c r="C2078" s="247" t="s">
        <v>5119</v>
      </c>
      <c r="D2078" s="247" t="s">
        <v>3010</v>
      </c>
      <c r="E2078" s="438">
        <v>1999</v>
      </c>
      <c r="F2078" s="440" t="s">
        <v>5112</v>
      </c>
      <c r="G2078" s="439" t="s">
        <v>3995</v>
      </c>
      <c r="H2078" s="439" t="s">
        <v>3995</v>
      </c>
      <c r="I2078" s="439" t="s">
        <v>3995</v>
      </c>
      <c r="J2078" s="439"/>
      <c r="K2078" s="439"/>
      <c r="L2078" s="439"/>
      <c r="M2078" s="439"/>
      <c r="N2078" s="439"/>
      <c r="O2078" s="439" t="s">
        <v>3995</v>
      </c>
      <c r="P2078" s="840" t="s">
        <v>5117</v>
      </c>
      <c r="Q2078" s="439" t="s">
        <v>2672</v>
      </c>
      <c r="R2078" s="461" t="s">
        <v>68</v>
      </c>
      <c r="S2078" s="834"/>
      <c r="T2078" s="834"/>
      <c r="U2078" s="834"/>
      <c r="V2078" s="834">
        <v>1</v>
      </c>
      <c r="W2078" s="598"/>
      <c r="X2078" s="180"/>
      <c r="Y2078" s="179"/>
      <c r="Z2078" s="181"/>
      <c r="AA2078" s="181"/>
      <c r="AB2078" s="137">
        <f t="shared" si="394"/>
        <v>1</v>
      </c>
      <c r="AC2078" s="137">
        <f t="shared" si="395"/>
        <v>1</v>
      </c>
      <c r="AD2078" s="137">
        <f t="shared" si="396"/>
        <v>1</v>
      </c>
      <c r="AE2078" s="137">
        <f t="shared" si="397"/>
        <v>0</v>
      </c>
      <c r="AF2078" s="137">
        <f t="shared" si="398"/>
        <v>0</v>
      </c>
      <c r="AG2078" s="137">
        <f t="shared" si="399"/>
        <v>0</v>
      </c>
      <c r="AH2078" s="137">
        <f t="shared" si="400"/>
        <v>0</v>
      </c>
      <c r="AI2078" s="137">
        <f t="shared" si="401"/>
        <v>0</v>
      </c>
      <c r="AJ2078" s="137">
        <f t="shared" si="402"/>
        <v>1</v>
      </c>
      <c r="AK2078" s="137">
        <f t="shared" si="403"/>
        <v>1</v>
      </c>
      <c r="AL2078" s="181"/>
      <c r="AM2078" s="133">
        <f t="shared" si="404"/>
        <v>0</v>
      </c>
      <c r="AO2078" s="133">
        <f t="shared" si="405"/>
        <v>1</v>
      </c>
    </row>
    <row r="2079" spans="1:41" s="140" customFormat="1" ht="51">
      <c r="A2079" s="594">
        <v>2070</v>
      </c>
      <c r="B2079" s="440" t="s">
        <v>5120</v>
      </c>
      <c r="C2079" s="247" t="s">
        <v>5121</v>
      </c>
      <c r="D2079" s="247" t="s">
        <v>3010</v>
      </c>
      <c r="E2079" s="438">
        <v>1998</v>
      </c>
      <c r="F2079" s="440" t="s">
        <v>5112</v>
      </c>
      <c r="G2079" s="439"/>
      <c r="H2079" s="439"/>
      <c r="I2079" s="439" t="s">
        <v>3995</v>
      </c>
      <c r="J2079" s="439"/>
      <c r="K2079" s="439"/>
      <c r="L2079" s="439"/>
      <c r="M2079" s="439"/>
      <c r="N2079" s="439"/>
      <c r="O2079" s="439" t="s">
        <v>3995</v>
      </c>
      <c r="P2079" s="840" t="s">
        <v>5113</v>
      </c>
      <c r="Q2079" s="439" t="s">
        <v>2672</v>
      </c>
      <c r="R2079" s="461" t="s">
        <v>68</v>
      </c>
      <c r="S2079" s="834"/>
      <c r="T2079" s="834"/>
      <c r="U2079" s="834"/>
      <c r="V2079" s="834">
        <v>1</v>
      </c>
      <c r="W2079" s="598"/>
      <c r="X2079" s="180"/>
      <c r="Y2079" s="179"/>
      <c r="Z2079" s="181"/>
      <c r="AA2079" s="181"/>
      <c r="AB2079" s="137">
        <f t="shared" si="394"/>
        <v>0</v>
      </c>
      <c r="AC2079" s="137">
        <f t="shared" si="395"/>
        <v>0</v>
      </c>
      <c r="AD2079" s="137">
        <f t="shared" si="396"/>
        <v>1</v>
      </c>
      <c r="AE2079" s="137">
        <f t="shared" si="397"/>
        <v>0</v>
      </c>
      <c r="AF2079" s="137">
        <f t="shared" si="398"/>
        <v>0</v>
      </c>
      <c r="AG2079" s="137">
        <f t="shared" si="399"/>
        <v>0</v>
      </c>
      <c r="AH2079" s="137">
        <f t="shared" si="400"/>
        <v>0</v>
      </c>
      <c r="AI2079" s="137">
        <f t="shared" si="401"/>
        <v>0</v>
      </c>
      <c r="AJ2079" s="137">
        <f t="shared" si="402"/>
        <v>1</v>
      </c>
      <c r="AK2079" s="137">
        <f t="shared" si="403"/>
        <v>1</v>
      </c>
      <c r="AL2079" s="181"/>
      <c r="AM2079" s="133">
        <f t="shared" si="404"/>
        <v>0</v>
      </c>
      <c r="AO2079" s="133">
        <f t="shared" si="405"/>
        <v>1</v>
      </c>
    </row>
    <row r="2080" spans="1:41" s="140" customFormat="1" ht="51">
      <c r="A2080" s="594">
        <v>2071</v>
      </c>
      <c r="B2080" s="440" t="s">
        <v>5122</v>
      </c>
      <c r="C2080" s="247" t="s">
        <v>5123</v>
      </c>
      <c r="D2080" s="247" t="s">
        <v>5124</v>
      </c>
      <c r="E2080" s="438">
        <v>2010</v>
      </c>
      <c r="F2080" s="440" t="s">
        <v>5112</v>
      </c>
      <c r="G2080" s="439"/>
      <c r="H2080" s="439"/>
      <c r="I2080" s="439" t="s">
        <v>3995</v>
      </c>
      <c r="J2080" s="439"/>
      <c r="K2080" s="439"/>
      <c r="L2080" s="439"/>
      <c r="M2080" s="439"/>
      <c r="N2080" s="439"/>
      <c r="O2080" s="439"/>
      <c r="P2080" s="840" t="s">
        <v>5113</v>
      </c>
      <c r="Q2080" s="439" t="s">
        <v>2672</v>
      </c>
      <c r="R2080" s="461" t="s">
        <v>68</v>
      </c>
      <c r="S2080" s="834">
        <v>1</v>
      </c>
      <c r="T2080" s="834"/>
      <c r="U2080" s="834"/>
      <c r="V2080" s="834"/>
      <c r="W2080" s="598"/>
      <c r="X2080" s="180"/>
      <c r="Y2080" s="179"/>
      <c r="Z2080" s="181"/>
      <c r="AA2080" s="181"/>
      <c r="AB2080" s="137">
        <f t="shared" si="394"/>
        <v>0</v>
      </c>
      <c r="AC2080" s="137">
        <f t="shared" si="395"/>
        <v>0</v>
      </c>
      <c r="AD2080" s="137">
        <f t="shared" si="396"/>
        <v>1</v>
      </c>
      <c r="AE2080" s="137">
        <f t="shared" si="397"/>
        <v>0</v>
      </c>
      <c r="AF2080" s="137">
        <f t="shared" si="398"/>
        <v>0</v>
      </c>
      <c r="AG2080" s="137">
        <f t="shared" si="399"/>
        <v>0</v>
      </c>
      <c r="AH2080" s="137">
        <f t="shared" si="400"/>
        <v>0</v>
      </c>
      <c r="AI2080" s="137">
        <f t="shared" si="401"/>
        <v>0</v>
      </c>
      <c r="AJ2080" s="137">
        <f t="shared" si="402"/>
        <v>0</v>
      </c>
      <c r="AK2080" s="137">
        <f t="shared" si="403"/>
        <v>1</v>
      </c>
      <c r="AL2080" s="181"/>
      <c r="AM2080" s="133">
        <f t="shared" si="404"/>
        <v>0</v>
      </c>
      <c r="AO2080" s="133">
        <f t="shared" si="405"/>
        <v>1</v>
      </c>
    </row>
    <row r="2081" spans="1:41" s="140" customFormat="1" ht="38.25">
      <c r="A2081" s="594">
        <v>2072</v>
      </c>
      <c r="B2081" s="440" t="s">
        <v>5125</v>
      </c>
      <c r="C2081" s="247" t="s">
        <v>5126</v>
      </c>
      <c r="D2081" s="247" t="s">
        <v>5127</v>
      </c>
      <c r="E2081" s="438">
        <v>2016</v>
      </c>
      <c r="F2081" s="440" t="s">
        <v>5112</v>
      </c>
      <c r="G2081" s="439"/>
      <c r="H2081" s="439"/>
      <c r="I2081" s="439"/>
      <c r="J2081" s="439"/>
      <c r="K2081" s="439"/>
      <c r="L2081" s="439"/>
      <c r="M2081" s="439"/>
      <c r="N2081" s="439"/>
      <c r="O2081" s="439"/>
      <c r="P2081" s="840" t="s">
        <v>5128</v>
      </c>
      <c r="Q2081" s="439" t="s">
        <v>2672</v>
      </c>
      <c r="R2081" s="461" t="s">
        <v>68</v>
      </c>
      <c r="S2081" s="834"/>
      <c r="T2081" s="19">
        <v>1</v>
      </c>
      <c r="U2081" s="834"/>
      <c r="V2081" s="834"/>
      <c r="W2081" s="598"/>
      <c r="X2081" s="180"/>
      <c r="Y2081" s="179"/>
      <c r="Z2081" s="181">
        <v>1</v>
      </c>
      <c r="AA2081" s="181"/>
      <c r="AB2081" s="137">
        <f t="shared" si="394"/>
        <v>0</v>
      </c>
      <c r="AC2081" s="137">
        <f t="shared" si="395"/>
        <v>0</v>
      </c>
      <c r="AD2081" s="137">
        <f t="shared" si="396"/>
        <v>0</v>
      </c>
      <c r="AE2081" s="137">
        <f t="shared" si="397"/>
        <v>0</v>
      </c>
      <c r="AF2081" s="137">
        <f t="shared" si="398"/>
        <v>0</v>
      </c>
      <c r="AG2081" s="137">
        <f t="shared" si="399"/>
        <v>0</v>
      </c>
      <c r="AH2081" s="137">
        <f t="shared" si="400"/>
        <v>0</v>
      </c>
      <c r="AI2081" s="137">
        <f t="shared" si="401"/>
        <v>0</v>
      </c>
      <c r="AJ2081" s="137">
        <f t="shared" si="402"/>
        <v>0</v>
      </c>
      <c r="AK2081" s="137">
        <f t="shared" si="403"/>
        <v>1</v>
      </c>
      <c r="AL2081" s="181"/>
      <c r="AM2081" s="133">
        <f t="shared" si="404"/>
        <v>1</v>
      </c>
      <c r="AO2081" s="133">
        <f t="shared" si="405"/>
        <v>0</v>
      </c>
    </row>
    <row r="2082" spans="1:41" s="140" customFormat="1" ht="38.25">
      <c r="A2082" s="594">
        <v>2073</v>
      </c>
      <c r="B2082" s="440" t="s">
        <v>5129</v>
      </c>
      <c r="C2082" s="247" t="s">
        <v>5130</v>
      </c>
      <c r="D2082" s="247" t="s">
        <v>5127</v>
      </c>
      <c r="E2082" s="438">
        <v>1998</v>
      </c>
      <c r="F2082" s="440" t="s">
        <v>5112</v>
      </c>
      <c r="G2082" s="439"/>
      <c r="H2082" s="439"/>
      <c r="I2082" s="439"/>
      <c r="J2082" s="439"/>
      <c r="K2082" s="439"/>
      <c r="L2082" s="439"/>
      <c r="M2082" s="439"/>
      <c r="N2082" s="439"/>
      <c r="O2082" s="439" t="s">
        <v>3995</v>
      </c>
      <c r="P2082" s="840" t="s">
        <v>5128</v>
      </c>
      <c r="Q2082" s="439" t="s">
        <v>2672</v>
      </c>
      <c r="R2082" s="461" t="s">
        <v>68</v>
      </c>
      <c r="S2082" s="834"/>
      <c r="T2082" s="834"/>
      <c r="U2082" s="834"/>
      <c r="V2082" s="834">
        <v>1</v>
      </c>
      <c r="W2082" s="598"/>
      <c r="X2082" s="180"/>
      <c r="Y2082" s="179"/>
      <c r="Z2082" s="181"/>
      <c r="AA2082" s="181"/>
      <c r="AB2082" s="137">
        <f t="shared" si="394"/>
        <v>0</v>
      </c>
      <c r="AC2082" s="137">
        <f t="shared" si="395"/>
        <v>0</v>
      </c>
      <c r="AD2082" s="137">
        <f t="shared" si="396"/>
        <v>0</v>
      </c>
      <c r="AE2082" s="137">
        <f t="shared" si="397"/>
        <v>0</v>
      </c>
      <c r="AF2082" s="137">
        <f t="shared" si="398"/>
        <v>0</v>
      </c>
      <c r="AG2082" s="137">
        <f t="shared" si="399"/>
        <v>0</v>
      </c>
      <c r="AH2082" s="137">
        <f t="shared" si="400"/>
        <v>0</v>
      </c>
      <c r="AI2082" s="137">
        <f t="shared" si="401"/>
        <v>0</v>
      </c>
      <c r="AJ2082" s="137">
        <f t="shared" si="402"/>
        <v>1</v>
      </c>
      <c r="AK2082" s="137">
        <f t="shared" si="403"/>
        <v>1</v>
      </c>
      <c r="AL2082" s="181"/>
      <c r="AM2082" s="133">
        <f t="shared" si="404"/>
        <v>0</v>
      </c>
      <c r="AO2082" s="133">
        <f t="shared" si="405"/>
        <v>1</v>
      </c>
    </row>
    <row r="2083" spans="1:41" s="140" customFormat="1" ht="38.25">
      <c r="A2083" s="594">
        <v>2074</v>
      </c>
      <c r="B2083" s="440" t="s">
        <v>5131</v>
      </c>
      <c r="C2083" s="247" t="s">
        <v>5132</v>
      </c>
      <c r="D2083" s="247" t="s">
        <v>5133</v>
      </c>
      <c r="E2083" s="438">
        <v>2012</v>
      </c>
      <c r="F2083" s="440" t="s">
        <v>5112</v>
      </c>
      <c r="G2083" s="439"/>
      <c r="H2083" s="439"/>
      <c r="I2083" s="439"/>
      <c r="J2083" s="439"/>
      <c r="K2083" s="439"/>
      <c r="L2083" s="439"/>
      <c r="M2083" s="439"/>
      <c r="N2083" s="439"/>
      <c r="O2083" s="439" t="s">
        <v>3995</v>
      </c>
      <c r="P2083" s="840" t="s">
        <v>5128</v>
      </c>
      <c r="Q2083" s="439" t="s">
        <v>2672</v>
      </c>
      <c r="R2083" s="212" t="s">
        <v>68</v>
      </c>
      <c r="S2083" s="834">
        <v>1</v>
      </c>
      <c r="T2083" s="19"/>
      <c r="U2083" s="19"/>
      <c r="V2083" s="19"/>
      <c r="W2083" s="597"/>
      <c r="X2083" s="180"/>
      <c r="Y2083" s="179"/>
      <c r="Z2083" s="181"/>
      <c r="AA2083" s="181"/>
      <c r="AB2083" s="137">
        <f t="shared" si="394"/>
        <v>0</v>
      </c>
      <c r="AC2083" s="137">
        <f t="shared" si="395"/>
        <v>0</v>
      </c>
      <c r="AD2083" s="137">
        <f t="shared" si="396"/>
        <v>0</v>
      </c>
      <c r="AE2083" s="137">
        <f t="shared" si="397"/>
        <v>0</v>
      </c>
      <c r="AF2083" s="137">
        <f t="shared" si="398"/>
        <v>0</v>
      </c>
      <c r="AG2083" s="137">
        <f t="shared" si="399"/>
        <v>0</v>
      </c>
      <c r="AH2083" s="137">
        <f t="shared" si="400"/>
        <v>0</v>
      </c>
      <c r="AI2083" s="137">
        <f t="shared" si="401"/>
        <v>0</v>
      </c>
      <c r="AJ2083" s="137">
        <f t="shared" si="402"/>
        <v>1</v>
      </c>
      <c r="AK2083" s="137">
        <f t="shared" si="403"/>
        <v>1</v>
      </c>
      <c r="AL2083" s="181"/>
      <c r="AM2083" s="133">
        <f t="shared" si="404"/>
        <v>0</v>
      </c>
      <c r="AO2083" s="133">
        <f t="shared" si="405"/>
        <v>1</v>
      </c>
    </row>
    <row r="2084" spans="1:41" s="140" customFormat="1" ht="51">
      <c r="A2084" s="594">
        <v>2075</v>
      </c>
      <c r="B2084" s="440" t="s">
        <v>5134</v>
      </c>
      <c r="C2084" s="247" t="s">
        <v>5135</v>
      </c>
      <c r="D2084" s="247" t="s">
        <v>5136</v>
      </c>
      <c r="E2084" s="438">
        <v>2008</v>
      </c>
      <c r="F2084" s="440" t="s">
        <v>5112</v>
      </c>
      <c r="G2084" s="439"/>
      <c r="H2084" s="439"/>
      <c r="I2084" s="439"/>
      <c r="J2084" s="439"/>
      <c r="K2084" s="439"/>
      <c r="L2084" s="439"/>
      <c r="M2084" s="439"/>
      <c r="N2084" s="439"/>
      <c r="O2084" s="439" t="s">
        <v>3995</v>
      </c>
      <c r="P2084" s="840" t="s">
        <v>5113</v>
      </c>
      <c r="Q2084" s="439" t="s">
        <v>2672</v>
      </c>
      <c r="R2084" s="212" t="s">
        <v>68</v>
      </c>
      <c r="S2084" s="834">
        <v>1</v>
      </c>
      <c r="T2084" s="19"/>
      <c r="U2084" s="19"/>
      <c r="V2084" s="19"/>
      <c r="W2084" s="597"/>
      <c r="X2084" s="180"/>
      <c r="Y2084" s="179"/>
      <c r="Z2084" s="181"/>
      <c r="AA2084" s="181"/>
      <c r="AB2084" s="137">
        <f t="shared" si="394"/>
        <v>0</v>
      </c>
      <c r="AC2084" s="137">
        <f t="shared" si="395"/>
        <v>0</v>
      </c>
      <c r="AD2084" s="137">
        <f t="shared" si="396"/>
        <v>0</v>
      </c>
      <c r="AE2084" s="137">
        <f t="shared" si="397"/>
        <v>0</v>
      </c>
      <c r="AF2084" s="137">
        <f t="shared" si="398"/>
        <v>0</v>
      </c>
      <c r="AG2084" s="137">
        <f t="shared" si="399"/>
        <v>0</v>
      </c>
      <c r="AH2084" s="137">
        <f t="shared" si="400"/>
        <v>0</v>
      </c>
      <c r="AI2084" s="137">
        <f t="shared" si="401"/>
        <v>0</v>
      </c>
      <c r="AJ2084" s="137">
        <f t="shared" si="402"/>
        <v>1</v>
      </c>
      <c r="AK2084" s="137">
        <f t="shared" si="403"/>
        <v>1</v>
      </c>
      <c r="AL2084" s="181"/>
      <c r="AM2084" s="133">
        <f t="shared" si="404"/>
        <v>0</v>
      </c>
      <c r="AO2084" s="133">
        <f t="shared" si="405"/>
        <v>1</v>
      </c>
    </row>
    <row r="2085" spans="1:41" s="140" customFormat="1" ht="51">
      <c r="A2085" s="594">
        <v>2076</v>
      </c>
      <c r="B2085" s="440" t="s">
        <v>5137</v>
      </c>
      <c r="C2085" s="247" t="s">
        <v>5138</v>
      </c>
      <c r="D2085" s="247" t="s">
        <v>915</v>
      </c>
      <c r="E2085" s="438">
        <v>1998</v>
      </c>
      <c r="F2085" s="440" t="s">
        <v>5112</v>
      </c>
      <c r="G2085" s="439"/>
      <c r="H2085" s="439"/>
      <c r="I2085" s="439" t="s">
        <v>3995</v>
      </c>
      <c r="J2085" s="439"/>
      <c r="K2085" s="439"/>
      <c r="L2085" s="439"/>
      <c r="M2085" s="439"/>
      <c r="N2085" s="439"/>
      <c r="O2085" s="439" t="s">
        <v>3995</v>
      </c>
      <c r="P2085" s="840" t="s">
        <v>5113</v>
      </c>
      <c r="Q2085" s="439" t="s">
        <v>2672</v>
      </c>
      <c r="R2085" s="212" t="s">
        <v>68</v>
      </c>
      <c r="S2085" s="19"/>
      <c r="T2085" s="19"/>
      <c r="U2085" s="19"/>
      <c r="V2085" s="834">
        <v>1</v>
      </c>
      <c r="W2085" s="597"/>
      <c r="X2085" s="180"/>
      <c r="Y2085" s="179"/>
      <c r="Z2085" s="181"/>
      <c r="AA2085" s="181"/>
      <c r="AB2085" s="137">
        <f t="shared" si="394"/>
        <v>0</v>
      </c>
      <c r="AC2085" s="137">
        <f t="shared" si="395"/>
        <v>0</v>
      </c>
      <c r="AD2085" s="137">
        <f t="shared" si="396"/>
        <v>1</v>
      </c>
      <c r="AE2085" s="137">
        <f t="shared" si="397"/>
        <v>0</v>
      </c>
      <c r="AF2085" s="137">
        <f t="shared" si="398"/>
        <v>0</v>
      </c>
      <c r="AG2085" s="137">
        <f t="shared" si="399"/>
        <v>0</v>
      </c>
      <c r="AH2085" s="137">
        <f t="shared" si="400"/>
        <v>0</v>
      </c>
      <c r="AI2085" s="137">
        <f t="shared" si="401"/>
        <v>0</v>
      </c>
      <c r="AJ2085" s="137">
        <f t="shared" si="402"/>
        <v>1</v>
      </c>
      <c r="AK2085" s="137">
        <f t="shared" si="403"/>
        <v>1</v>
      </c>
      <c r="AL2085" s="181"/>
      <c r="AM2085" s="133">
        <f t="shared" si="404"/>
        <v>0</v>
      </c>
      <c r="AO2085" s="133">
        <f t="shared" si="405"/>
        <v>1</v>
      </c>
    </row>
    <row r="2086" spans="1:41" s="140" customFormat="1" ht="51">
      <c r="A2086" s="594">
        <v>2077</v>
      </c>
      <c r="B2086" s="440" t="s">
        <v>5139</v>
      </c>
      <c r="C2086" s="247" t="s">
        <v>5140</v>
      </c>
      <c r="D2086" s="247" t="s">
        <v>915</v>
      </c>
      <c r="E2086" s="438">
        <v>2009</v>
      </c>
      <c r="F2086" s="440" t="s">
        <v>5112</v>
      </c>
      <c r="G2086" s="439"/>
      <c r="H2086" s="439"/>
      <c r="I2086" s="439"/>
      <c r="J2086" s="439"/>
      <c r="K2086" s="439"/>
      <c r="L2086" s="439"/>
      <c r="M2086" s="439"/>
      <c r="N2086" s="439"/>
      <c r="O2086" s="439" t="s">
        <v>3995</v>
      </c>
      <c r="P2086" s="840" t="s">
        <v>5113</v>
      </c>
      <c r="Q2086" s="439" t="s">
        <v>2672</v>
      </c>
      <c r="R2086" s="462" t="s">
        <v>68</v>
      </c>
      <c r="S2086" s="834">
        <v>1</v>
      </c>
      <c r="T2086" s="83"/>
      <c r="U2086" s="83"/>
      <c r="V2086" s="83"/>
      <c r="W2086" s="599"/>
      <c r="X2086" s="180"/>
      <c r="Y2086" s="179"/>
      <c r="Z2086" s="181"/>
      <c r="AA2086" s="181"/>
      <c r="AB2086" s="137">
        <f t="shared" si="394"/>
        <v>0</v>
      </c>
      <c r="AC2086" s="137">
        <f t="shared" si="395"/>
        <v>0</v>
      </c>
      <c r="AD2086" s="137">
        <f t="shared" si="396"/>
        <v>0</v>
      </c>
      <c r="AE2086" s="137">
        <f t="shared" si="397"/>
        <v>0</v>
      </c>
      <c r="AF2086" s="137">
        <f t="shared" si="398"/>
        <v>0</v>
      </c>
      <c r="AG2086" s="137">
        <f t="shared" si="399"/>
        <v>0</v>
      </c>
      <c r="AH2086" s="137">
        <f t="shared" si="400"/>
        <v>0</v>
      </c>
      <c r="AI2086" s="137">
        <f t="shared" si="401"/>
        <v>0</v>
      </c>
      <c r="AJ2086" s="137">
        <f t="shared" si="402"/>
        <v>1</v>
      </c>
      <c r="AK2086" s="137">
        <f t="shared" si="403"/>
        <v>1</v>
      </c>
      <c r="AL2086" s="181"/>
      <c r="AM2086" s="133">
        <f t="shared" si="404"/>
        <v>0</v>
      </c>
      <c r="AO2086" s="133">
        <f t="shared" si="405"/>
        <v>1</v>
      </c>
    </row>
    <row r="2087" spans="1:41" s="140" customFormat="1" ht="38.25">
      <c r="A2087" s="594">
        <v>2078</v>
      </c>
      <c r="B2087" s="440" t="s">
        <v>5141</v>
      </c>
      <c r="C2087" s="247" t="s">
        <v>5142</v>
      </c>
      <c r="D2087" s="247" t="s">
        <v>3010</v>
      </c>
      <c r="E2087" s="438">
        <v>2004</v>
      </c>
      <c r="F2087" s="440" t="s">
        <v>5143</v>
      </c>
      <c r="G2087" s="439" t="s">
        <v>3995</v>
      </c>
      <c r="H2087" s="439"/>
      <c r="I2087" s="439"/>
      <c r="J2087" s="439"/>
      <c r="K2087" s="439"/>
      <c r="L2087" s="439"/>
      <c r="M2087" s="439"/>
      <c r="N2087" s="439"/>
      <c r="O2087" s="439"/>
      <c r="P2087" s="840"/>
      <c r="Q2087" s="439" t="s">
        <v>2672</v>
      </c>
      <c r="R2087" s="462" t="s">
        <v>68</v>
      </c>
      <c r="S2087" s="834">
        <v>1</v>
      </c>
      <c r="T2087" s="83"/>
      <c r="U2087" s="83"/>
      <c r="V2087" s="83"/>
      <c r="W2087" s="599"/>
      <c r="X2087" s="180"/>
      <c r="Y2087" s="179"/>
      <c r="Z2087" s="181"/>
      <c r="AA2087" s="181"/>
      <c r="AB2087" s="137">
        <f t="shared" si="394"/>
        <v>1</v>
      </c>
      <c r="AC2087" s="137">
        <f t="shared" si="395"/>
        <v>0</v>
      </c>
      <c r="AD2087" s="137">
        <f t="shared" si="396"/>
        <v>0</v>
      </c>
      <c r="AE2087" s="137">
        <f t="shared" si="397"/>
        <v>0</v>
      </c>
      <c r="AF2087" s="137">
        <f t="shared" si="398"/>
        <v>0</v>
      </c>
      <c r="AG2087" s="137">
        <f t="shared" si="399"/>
        <v>0</v>
      </c>
      <c r="AH2087" s="137">
        <f t="shared" si="400"/>
        <v>0</v>
      </c>
      <c r="AI2087" s="137">
        <f t="shared" si="401"/>
        <v>0</v>
      </c>
      <c r="AJ2087" s="137">
        <f t="shared" si="402"/>
        <v>0</v>
      </c>
      <c r="AK2087" s="137">
        <f t="shared" si="403"/>
        <v>0</v>
      </c>
      <c r="AL2087" s="181"/>
      <c r="AM2087" s="133">
        <f t="shared" si="404"/>
        <v>0</v>
      </c>
      <c r="AO2087" s="133">
        <f t="shared" si="405"/>
        <v>0</v>
      </c>
    </row>
    <row r="2088" spans="1:41" s="140" customFormat="1" ht="38.25">
      <c r="A2088" s="594">
        <v>2079</v>
      </c>
      <c r="B2088" s="440" t="s">
        <v>5144</v>
      </c>
      <c r="C2088" s="247" t="s">
        <v>5145</v>
      </c>
      <c r="D2088" s="247" t="s">
        <v>66</v>
      </c>
      <c r="E2088" s="438">
        <v>2008</v>
      </c>
      <c r="F2088" s="440" t="s">
        <v>5143</v>
      </c>
      <c r="G2088" s="439" t="s">
        <v>3995</v>
      </c>
      <c r="H2088" s="439"/>
      <c r="I2088" s="439"/>
      <c r="J2088" s="439"/>
      <c r="K2088" s="439"/>
      <c r="L2088" s="439"/>
      <c r="M2088" s="439"/>
      <c r="N2088" s="439"/>
      <c r="O2088" s="439"/>
      <c r="P2088" s="840"/>
      <c r="Q2088" s="439" t="s">
        <v>2672</v>
      </c>
      <c r="R2088" s="463" t="s">
        <v>67</v>
      </c>
      <c r="S2088" s="834">
        <v>1</v>
      </c>
      <c r="T2088" s="835"/>
      <c r="U2088" s="835"/>
      <c r="V2088" s="835"/>
      <c r="W2088" s="600"/>
      <c r="X2088" s="180"/>
      <c r="Y2088" s="179"/>
      <c r="Z2088" s="181"/>
      <c r="AA2088" s="181"/>
      <c r="AB2088" s="137">
        <f t="shared" si="394"/>
        <v>1</v>
      </c>
      <c r="AC2088" s="137">
        <f t="shared" si="395"/>
        <v>0</v>
      </c>
      <c r="AD2088" s="137">
        <f t="shared" si="396"/>
        <v>0</v>
      </c>
      <c r="AE2088" s="137">
        <f t="shared" si="397"/>
        <v>0</v>
      </c>
      <c r="AF2088" s="137">
        <f t="shared" si="398"/>
        <v>0</v>
      </c>
      <c r="AG2088" s="137">
        <f t="shared" si="399"/>
        <v>0</v>
      </c>
      <c r="AH2088" s="137">
        <f t="shared" si="400"/>
        <v>0</v>
      </c>
      <c r="AI2088" s="137">
        <f t="shared" si="401"/>
        <v>0</v>
      </c>
      <c r="AJ2088" s="137">
        <f t="shared" si="402"/>
        <v>0</v>
      </c>
      <c r="AK2088" s="137">
        <f t="shared" si="403"/>
        <v>0</v>
      </c>
      <c r="AL2088" s="181"/>
      <c r="AM2088" s="133">
        <f t="shared" si="404"/>
        <v>0</v>
      </c>
      <c r="AO2088" s="133">
        <f t="shared" si="405"/>
        <v>0</v>
      </c>
    </row>
    <row r="2089" spans="1:41" s="140" customFormat="1" ht="38.25">
      <c r="A2089" s="594">
        <v>2080</v>
      </c>
      <c r="B2089" s="440" t="s">
        <v>5146</v>
      </c>
      <c r="C2089" s="247" t="s">
        <v>5147</v>
      </c>
      <c r="D2089" s="247" t="s">
        <v>66</v>
      </c>
      <c r="E2089" s="438">
        <v>2009</v>
      </c>
      <c r="F2089" s="440" t="s">
        <v>5143</v>
      </c>
      <c r="G2089" s="439" t="s">
        <v>3995</v>
      </c>
      <c r="H2089" s="439"/>
      <c r="I2089" s="439"/>
      <c r="J2089" s="439"/>
      <c r="K2089" s="439"/>
      <c r="L2089" s="439"/>
      <c r="M2089" s="439"/>
      <c r="N2089" s="439"/>
      <c r="O2089" s="439"/>
      <c r="P2089" s="840"/>
      <c r="Q2089" s="439" t="s">
        <v>2672</v>
      </c>
      <c r="R2089" s="212" t="s">
        <v>67</v>
      </c>
      <c r="S2089" s="834">
        <v>1</v>
      </c>
      <c r="T2089" s="19"/>
      <c r="U2089" s="19"/>
      <c r="V2089" s="19"/>
      <c r="W2089" s="597"/>
      <c r="X2089" s="180"/>
      <c r="Y2089" s="179"/>
      <c r="Z2089" s="181"/>
      <c r="AA2089" s="181"/>
      <c r="AB2089" s="137">
        <f t="shared" si="394"/>
        <v>1</v>
      </c>
      <c r="AC2089" s="137">
        <f t="shared" si="395"/>
        <v>0</v>
      </c>
      <c r="AD2089" s="137">
        <f t="shared" si="396"/>
        <v>0</v>
      </c>
      <c r="AE2089" s="137">
        <f t="shared" si="397"/>
        <v>0</v>
      </c>
      <c r="AF2089" s="137">
        <f t="shared" si="398"/>
        <v>0</v>
      </c>
      <c r="AG2089" s="137">
        <f t="shared" si="399"/>
        <v>0</v>
      </c>
      <c r="AH2089" s="137">
        <f t="shared" si="400"/>
        <v>0</v>
      </c>
      <c r="AI2089" s="137">
        <f t="shared" si="401"/>
        <v>0</v>
      </c>
      <c r="AJ2089" s="137">
        <f t="shared" si="402"/>
        <v>0</v>
      </c>
      <c r="AK2089" s="137">
        <f t="shared" si="403"/>
        <v>0</v>
      </c>
      <c r="AL2089" s="181"/>
      <c r="AM2089" s="133">
        <f t="shared" si="404"/>
        <v>0</v>
      </c>
      <c r="AO2089" s="133">
        <f t="shared" si="405"/>
        <v>0</v>
      </c>
    </row>
    <row r="2090" spans="1:41" s="140" customFormat="1" ht="38.25">
      <c r="A2090" s="594">
        <v>2081</v>
      </c>
      <c r="B2090" s="440" t="s">
        <v>5148</v>
      </c>
      <c r="C2090" s="247" t="s">
        <v>5149</v>
      </c>
      <c r="D2090" s="247" t="s">
        <v>5150</v>
      </c>
      <c r="E2090" s="438">
        <v>2009</v>
      </c>
      <c r="F2090" s="440" t="s">
        <v>5143</v>
      </c>
      <c r="G2090" s="439" t="s">
        <v>3995</v>
      </c>
      <c r="H2090" s="439"/>
      <c r="I2090" s="439"/>
      <c r="J2090" s="439"/>
      <c r="K2090" s="439"/>
      <c r="L2090" s="439"/>
      <c r="M2090" s="439"/>
      <c r="N2090" s="439"/>
      <c r="O2090" s="439"/>
      <c r="P2090" s="840"/>
      <c r="Q2090" s="439" t="s">
        <v>2672</v>
      </c>
      <c r="R2090" s="212" t="s">
        <v>68</v>
      </c>
      <c r="S2090" s="834">
        <v>1</v>
      </c>
      <c r="T2090" s="19"/>
      <c r="U2090" s="19"/>
      <c r="V2090" s="19"/>
      <c r="W2090" s="597"/>
      <c r="X2090" s="180"/>
      <c r="Y2090" s="179"/>
      <c r="Z2090" s="181"/>
      <c r="AA2090" s="181"/>
      <c r="AB2090" s="137">
        <f t="shared" si="394"/>
        <v>1</v>
      </c>
      <c r="AC2090" s="137">
        <f t="shared" si="395"/>
        <v>0</v>
      </c>
      <c r="AD2090" s="137">
        <f t="shared" si="396"/>
        <v>0</v>
      </c>
      <c r="AE2090" s="137">
        <f t="shared" si="397"/>
        <v>0</v>
      </c>
      <c r="AF2090" s="137">
        <f t="shared" si="398"/>
        <v>0</v>
      </c>
      <c r="AG2090" s="137">
        <f t="shared" si="399"/>
        <v>0</v>
      </c>
      <c r="AH2090" s="137">
        <f t="shared" si="400"/>
        <v>0</v>
      </c>
      <c r="AI2090" s="137">
        <f t="shared" si="401"/>
        <v>0</v>
      </c>
      <c r="AJ2090" s="137">
        <f t="shared" si="402"/>
        <v>0</v>
      </c>
      <c r="AK2090" s="137">
        <f t="shared" si="403"/>
        <v>0</v>
      </c>
      <c r="AL2090" s="181"/>
      <c r="AM2090" s="133">
        <f t="shared" si="404"/>
        <v>0</v>
      </c>
      <c r="AO2090" s="133">
        <f t="shared" si="405"/>
        <v>0</v>
      </c>
    </row>
    <row r="2091" spans="1:41" s="140" customFormat="1" ht="38.25">
      <c r="A2091" s="594">
        <v>2082</v>
      </c>
      <c r="B2091" s="440" t="s">
        <v>5151</v>
      </c>
      <c r="C2091" s="247" t="s">
        <v>5152</v>
      </c>
      <c r="D2091" s="247" t="s">
        <v>5127</v>
      </c>
      <c r="E2091" s="438">
        <v>2011</v>
      </c>
      <c r="F2091" s="440" t="s">
        <v>5143</v>
      </c>
      <c r="G2091" s="439" t="s">
        <v>3995</v>
      </c>
      <c r="H2091" s="439"/>
      <c r="I2091" s="439"/>
      <c r="J2091" s="439"/>
      <c r="K2091" s="439"/>
      <c r="L2091" s="439"/>
      <c r="M2091" s="439"/>
      <c r="N2091" s="439"/>
      <c r="O2091" s="439"/>
      <c r="P2091" s="840"/>
      <c r="Q2091" s="439" t="s">
        <v>2672</v>
      </c>
      <c r="R2091" s="212" t="s">
        <v>68</v>
      </c>
      <c r="S2091" s="834">
        <v>1</v>
      </c>
      <c r="T2091" s="19"/>
      <c r="U2091" s="19"/>
      <c r="V2091" s="19"/>
      <c r="W2091" s="597"/>
      <c r="X2091" s="180"/>
      <c r="Y2091" s="179"/>
      <c r="Z2091" s="181"/>
      <c r="AA2091" s="181"/>
      <c r="AB2091" s="137">
        <f t="shared" si="394"/>
        <v>1</v>
      </c>
      <c r="AC2091" s="137">
        <f t="shared" si="395"/>
        <v>0</v>
      </c>
      <c r="AD2091" s="137">
        <f t="shared" si="396"/>
        <v>0</v>
      </c>
      <c r="AE2091" s="137">
        <f t="shared" si="397"/>
        <v>0</v>
      </c>
      <c r="AF2091" s="137">
        <f t="shared" si="398"/>
        <v>0</v>
      </c>
      <c r="AG2091" s="137">
        <f t="shared" si="399"/>
        <v>0</v>
      </c>
      <c r="AH2091" s="137">
        <f t="shared" si="400"/>
        <v>0</v>
      </c>
      <c r="AI2091" s="137">
        <f t="shared" si="401"/>
        <v>0</v>
      </c>
      <c r="AJ2091" s="137">
        <f t="shared" si="402"/>
        <v>0</v>
      </c>
      <c r="AK2091" s="137">
        <f t="shared" si="403"/>
        <v>0</v>
      </c>
      <c r="AL2091" s="181"/>
      <c r="AM2091" s="133">
        <f t="shared" si="404"/>
        <v>0</v>
      </c>
      <c r="AO2091" s="133">
        <f t="shared" si="405"/>
        <v>0</v>
      </c>
    </row>
    <row r="2092" spans="1:41" s="140" customFormat="1" ht="38.25">
      <c r="A2092" s="594">
        <v>2083</v>
      </c>
      <c r="B2092" s="440" t="s">
        <v>5153</v>
      </c>
      <c r="C2092" s="247" t="s">
        <v>5154</v>
      </c>
      <c r="D2092" s="247" t="s">
        <v>3010</v>
      </c>
      <c r="E2092" s="438">
        <v>2012</v>
      </c>
      <c r="F2092" s="440" t="s">
        <v>5143</v>
      </c>
      <c r="G2092" s="439" t="s">
        <v>3995</v>
      </c>
      <c r="H2092" s="439"/>
      <c r="I2092" s="439"/>
      <c r="J2092" s="439"/>
      <c r="K2092" s="439"/>
      <c r="L2092" s="439"/>
      <c r="M2092" s="439"/>
      <c r="N2092" s="439"/>
      <c r="O2092" s="439"/>
      <c r="P2092" s="840"/>
      <c r="Q2092" s="439" t="s">
        <v>2672</v>
      </c>
      <c r="R2092" s="212" t="s">
        <v>68</v>
      </c>
      <c r="S2092" s="834">
        <v>1</v>
      </c>
      <c r="T2092" s="19"/>
      <c r="U2092" s="19"/>
      <c r="V2092" s="19"/>
      <c r="W2092" s="597"/>
      <c r="X2092" s="180"/>
      <c r="Y2092" s="179"/>
      <c r="Z2092" s="181"/>
      <c r="AA2092" s="181"/>
      <c r="AB2092" s="137">
        <f t="shared" si="394"/>
        <v>1</v>
      </c>
      <c r="AC2092" s="137">
        <f t="shared" si="395"/>
        <v>0</v>
      </c>
      <c r="AD2092" s="137">
        <f t="shared" si="396"/>
        <v>0</v>
      </c>
      <c r="AE2092" s="137">
        <f t="shared" si="397"/>
        <v>0</v>
      </c>
      <c r="AF2092" s="137">
        <f t="shared" si="398"/>
        <v>0</v>
      </c>
      <c r="AG2092" s="137">
        <f t="shared" si="399"/>
        <v>0</v>
      </c>
      <c r="AH2092" s="137">
        <f t="shared" si="400"/>
        <v>0</v>
      </c>
      <c r="AI2092" s="137">
        <f t="shared" si="401"/>
        <v>0</v>
      </c>
      <c r="AJ2092" s="137">
        <f t="shared" si="402"/>
        <v>0</v>
      </c>
      <c r="AK2092" s="137">
        <f t="shared" si="403"/>
        <v>0</v>
      </c>
      <c r="AL2092" s="181"/>
      <c r="AM2092" s="133">
        <f t="shared" si="404"/>
        <v>0</v>
      </c>
      <c r="AO2092" s="133">
        <f t="shared" si="405"/>
        <v>0</v>
      </c>
    </row>
    <row r="2093" spans="1:41" s="140" customFormat="1" ht="38.25">
      <c r="A2093" s="594">
        <v>2084</v>
      </c>
      <c r="B2093" s="440" t="s">
        <v>5155</v>
      </c>
      <c r="C2093" s="247" t="s">
        <v>5156</v>
      </c>
      <c r="D2093" s="247" t="s">
        <v>3010</v>
      </c>
      <c r="E2093" s="438">
        <v>2016</v>
      </c>
      <c r="F2093" s="440" t="s">
        <v>5143</v>
      </c>
      <c r="G2093" s="439" t="s">
        <v>3995</v>
      </c>
      <c r="H2093" s="439"/>
      <c r="I2093" s="439"/>
      <c r="J2093" s="439"/>
      <c r="K2093" s="439"/>
      <c r="L2093" s="439"/>
      <c r="M2093" s="439"/>
      <c r="N2093" s="439"/>
      <c r="O2093" s="439"/>
      <c r="P2093" s="840"/>
      <c r="Q2093" s="439" t="s">
        <v>2672</v>
      </c>
      <c r="R2093" s="212" t="s">
        <v>68</v>
      </c>
      <c r="S2093" s="19"/>
      <c r="T2093" s="19">
        <v>1</v>
      </c>
      <c r="U2093" s="19"/>
      <c r="V2093" s="19"/>
      <c r="W2093" s="597"/>
      <c r="X2093" s="180"/>
      <c r="Y2093" s="179"/>
      <c r="Z2093" s="181"/>
      <c r="AA2093" s="181"/>
      <c r="AB2093" s="137">
        <f t="shared" si="394"/>
        <v>1</v>
      </c>
      <c r="AC2093" s="137">
        <f t="shared" si="395"/>
        <v>0</v>
      </c>
      <c r="AD2093" s="137">
        <f t="shared" si="396"/>
        <v>0</v>
      </c>
      <c r="AE2093" s="137">
        <f t="shared" si="397"/>
        <v>0</v>
      </c>
      <c r="AF2093" s="137">
        <f t="shared" si="398"/>
        <v>0</v>
      </c>
      <c r="AG2093" s="137">
        <f t="shared" si="399"/>
        <v>0</v>
      </c>
      <c r="AH2093" s="137">
        <f t="shared" si="400"/>
        <v>0</v>
      </c>
      <c r="AI2093" s="137">
        <f t="shared" si="401"/>
        <v>0</v>
      </c>
      <c r="AJ2093" s="137">
        <f t="shared" si="402"/>
        <v>0</v>
      </c>
      <c r="AK2093" s="137">
        <f t="shared" si="403"/>
        <v>0</v>
      </c>
      <c r="AL2093" s="181"/>
      <c r="AM2093" s="133">
        <f t="shared" si="404"/>
        <v>0</v>
      </c>
      <c r="AO2093" s="133">
        <f t="shared" si="405"/>
        <v>0</v>
      </c>
    </row>
    <row r="2094" spans="1:41" s="140" customFormat="1" ht="38.25">
      <c r="A2094" s="594">
        <v>2085</v>
      </c>
      <c r="B2094" s="440" t="s">
        <v>5157</v>
      </c>
      <c r="C2094" s="247" t="s">
        <v>5158</v>
      </c>
      <c r="D2094" s="247" t="s">
        <v>3010</v>
      </c>
      <c r="E2094" s="438">
        <v>2016</v>
      </c>
      <c r="F2094" s="440" t="s">
        <v>5143</v>
      </c>
      <c r="G2094" s="439" t="s">
        <v>3995</v>
      </c>
      <c r="H2094" s="439"/>
      <c r="I2094" s="439"/>
      <c r="J2094" s="439"/>
      <c r="K2094" s="439"/>
      <c r="L2094" s="439"/>
      <c r="M2094" s="439"/>
      <c r="N2094" s="439"/>
      <c r="O2094" s="439"/>
      <c r="P2094" s="840"/>
      <c r="Q2094" s="439" t="s">
        <v>2672</v>
      </c>
      <c r="R2094" s="212" t="s">
        <v>68</v>
      </c>
      <c r="S2094" s="19"/>
      <c r="T2094" s="19">
        <v>1</v>
      </c>
      <c r="U2094" s="19"/>
      <c r="V2094" s="19"/>
      <c r="W2094" s="597"/>
      <c r="X2094" s="180"/>
      <c r="Y2094" s="179"/>
      <c r="Z2094" s="181"/>
      <c r="AA2094" s="181"/>
      <c r="AB2094" s="137">
        <f t="shared" si="394"/>
        <v>1</v>
      </c>
      <c r="AC2094" s="137">
        <f t="shared" si="395"/>
        <v>0</v>
      </c>
      <c r="AD2094" s="137">
        <f t="shared" si="396"/>
        <v>0</v>
      </c>
      <c r="AE2094" s="137">
        <f t="shared" si="397"/>
        <v>0</v>
      </c>
      <c r="AF2094" s="137">
        <f t="shared" si="398"/>
        <v>0</v>
      </c>
      <c r="AG2094" s="137">
        <f t="shared" si="399"/>
        <v>0</v>
      </c>
      <c r="AH2094" s="137">
        <f t="shared" si="400"/>
        <v>0</v>
      </c>
      <c r="AI2094" s="137">
        <f t="shared" si="401"/>
        <v>0</v>
      </c>
      <c r="AJ2094" s="137">
        <f t="shared" si="402"/>
        <v>0</v>
      </c>
      <c r="AK2094" s="137">
        <f t="shared" si="403"/>
        <v>0</v>
      </c>
      <c r="AL2094" s="181"/>
      <c r="AM2094" s="133">
        <f t="shared" si="404"/>
        <v>0</v>
      </c>
      <c r="AO2094" s="133">
        <f t="shared" si="405"/>
        <v>0</v>
      </c>
    </row>
    <row r="2095" spans="1:41" s="140" customFormat="1" ht="38.25">
      <c r="A2095" s="594">
        <v>2086</v>
      </c>
      <c r="B2095" s="440" t="s">
        <v>5159</v>
      </c>
      <c r="C2095" s="247" t="s">
        <v>5160</v>
      </c>
      <c r="D2095" s="247" t="s">
        <v>3010</v>
      </c>
      <c r="E2095" s="438">
        <v>2019</v>
      </c>
      <c r="F2095" s="440" t="s">
        <v>5143</v>
      </c>
      <c r="G2095" s="439" t="s">
        <v>3995</v>
      </c>
      <c r="H2095" s="439"/>
      <c r="I2095" s="439"/>
      <c r="J2095" s="439"/>
      <c r="K2095" s="439"/>
      <c r="L2095" s="439"/>
      <c r="M2095" s="439"/>
      <c r="N2095" s="439"/>
      <c r="O2095" s="439"/>
      <c r="P2095" s="840"/>
      <c r="Q2095" s="439" t="s">
        <v>2672</v>
      </c>
      <c r="R2095" s="212" t="s">
        <v>68</v>
      </c>
      <c r="S2095" s="19"/>
      <c r="T2095" s="19">
        <v>1</v>
      </c>
      <c r="U2095" s="19"/>
      <c r="V2095" s="19"/>
      <c r="W2095" s="597"/>
      <c r="X2095" s="180"/>
      <c r="Y2095" s="179"/>
      <c r="Z2095" s="181"/>
      <c r="AA2095" s="181"/>
      <c r="AB2095" s="137">
        <f t="shared" si="394"/>
        <v>1</v>
      </c>
      <c r="AC2095" s="137">
        <f t="shared" si="395"/>
        <v>0</v>
      </c>
      <c r="AD2095" s="137">
        <f t="shared" si="396"/>
        <v>0</v>
      </c>
      <c r="AE2095" s="137">
        <f t="shared" si="397"/>
        <v>0</v>
      </c>
      <c r="AF2095" s="137">
        <f t="shared" si="398"/>
        <v>0</v>
      </c>
      <c r="AG2095" s="137">
        <f t="shared" si="399"/>
        <v>0</v>
      </c>
      <c r="AH2095" s="137">
        <f t="shared" si="400"/>
        <v>0</v>
      </c>
      <c r="AI2095" s="137">
        <f t="shared" si="401"/>
        <v>0</v>
      </c>
      <c r="AJ2095" s="137">
        <f t="shared" si="402"/>
        <v>0</v>
      </c>
      <c r="AK2095" s="137">
        <f t="shared" si="403"/>
        <v>0</v>
      </c>
      <c r="AL2095" s="181"/>
      <c r="AM2095" s="133">
        <f t="shared" si="404"/>
        <v>0</v>
      </c>
      <c r="AO2095" s="133">
        <f t="shared" si="405"/>
        <v>0</v>
      </c>
    </row>
    <row r="2096" spans="1:41" s="140" customFormat="1" ht="38.25">
      <c r="A2096" s="594">
        <v>2087</v>
      </c>
      <c r="B2096" s="440" t="s">
        <v>5161</v>
      </c>
      <c r="C2096" s="247" t="s">
        <v>5162</v>
      </c>
      <c r="D2096" s="247" t="s">
        <v>5127</v>
      </c>
      <c r="E2096" s="438">
        <v>1998</v>
      </c>
      <c r="F2096" s="440" t="s">
        <v>5163</v>
      </c>
      <c r="G2096" s="439"/>
      <c r="H2096" s="439"/>
      <c r="I2096" s="439" t="s">
        <v>3995</v>
      </c>
      <c r="J2096" s="439"/>
      <c r="K2096" s="439"/>
      <c r="L2096" s="439"/>
      <c r="M2096" s="439" t="s">
        <v>3995</v>
      </c>
      <c r="N2096" s="439"/>
      <c r="O2096" s="439"/>
      <c r="P2096" s="840"/>
      <c r="Q2096" s="439" t="s">
        <v>2672</v>
      </c>
      <c r="R2096" s="212" t="s">
        <v>68</v>
      </c>
      <c r="S2096" s="19"/>
      <c r="T2096" s="19"/>
      <c r="U2096" s="19"/>
      <c r="V2096" s="834">
        <v>1</v>
      </c>
      <c r="W2096" s="597"/>
      <c r="X2096" s="180"/>
      <c r="Y2096" s="179"/>
      <c r="Z2096" s="181"/>
      <c r="AA2096" s="181"/>
      <c r="AB2096" s="137">
        <f t="shared" si="394"/>
        <v>0</v>
      </c>
      <c r="AC2096" s="137">
        <f t="shared" si="395"/>
        <v>0</v>
      </c>
      <c r="AD2096" s="137">
        <f t="shared" si="396"/>
        <v>1</v>
      </c>
      <c r="AE2096" s="137">
        <f t="shared" si="397"/>
        <v>0</v>
      </c>
      <c r="AF2096" s="137">
        <f t="shared" si="398"/>
        <v>0</v>
      </c>
      <c r="AG2096" s="137">
        <f t="shared" si="399"/>
        <v>0</v>
      </c>
      <c r="AH2096" s="137">
        <f t="shared" si="400"/>
        <v>1</v>
      </c>
      <c r="AI2096" s="137">
        <f t="shared" si="401"/>
        <v>0</v>
      </c>
      <c r="AJ2096" s="137">
        <f t="shared" si="402"/>
        <v>0</v>
      </c>
      <c r="AK2096" s="137">
        <f t="shared" si="403"/>
        <v>0</v>
      </c>
      <c r="AL2096" s="181"/>
      <c r="AM2096" s="133">
        <f t="shared" si="404"/>
        <v>0</v>
      </c>
      <c r="AO2096" s="133">
        <f t="shared" si="405"/>
        <v>0</v>
      </c>
    </row>
    <row r="2097" spans="1:41" s="140" customFormat="1" ht="25.5">
      <c r="A2097" s="594">
        <v>2088</v>
      </c>
      <c r="B2097" s="440" t="s">
        <v>5164</v>
      </c>
      <c r="C2097" s="247" t="s">
        <v>5165</v>
      </c>
      <c r="D2097" s="247" t="s">
        <v>5166</v>
      </c>
      <c r="E2097" s="438"/>
      <c r="F2097" s="440"/>
      <c r="G2097" s="439" t="s">
        <v>3995</v>
      </c>
      <c r="H2097" s="439"/>
      <c r="I2097" s="439"/>
      <c r="J2097" s="439"/>
      <c r="K2097" s="439"/>
      <c r="L2097" s="439"/>
      <c r="M2097" s="439"/>
      <c r="N2097" s="439"/>
      <c r="O2097" s="439"/>
      <c r="P2097" s="840"/>
      <c r="Q2097" s="439" t="s">
        <v>2672</v>
      </c>
      <c r="R2097" s="212" t="s">
        <v>68</v>
      </c>
      <c r="S2097" s="19"/>
      <c r="T2097" s="19"/>
      <c r="U2097" s="19">
        <v>1</v>
      </c>
      <c r="V2097" s="19"/>
      <c r="W2097" s="597"/>
      <c r="X2097" s="180"/>
      <c r="Y2097" s="179"/>
      <c r="Z2097" s="181"/>
      <c r="AA2097" s="181"/>
      <c r="AB2097" s="137">
        <f t="shared" si="394"/>
        <v>1</v>
      </c>
      <c r="AC2097" s="137">
        <f t="shared" si="395"/>
        <v>0</v>
      </c>
      <c r="AD2097" s="137">
        <f t="shared" si="396"/>
        <v>0</v>
      </c>
      <c r="AE2097" s="137">
        <f t="shared" si="397"/>
        <v>0</v>
      </c>
      <c r="AF2097" s="137">
        <f t="shared" si="398"/>
        <v>0</v>
      </c>
      <c r="AG2097" s="137">
        <f t="shared" si="399"/>
        <v>0</v>
      </c>
      <c r="AH2097" s="137">
        <f t="shared" si="400"/>
        <v>0</v>
      </c>
      <c r="AI2097" s="137">
        <f t="shared" si="401"/>
        <v>0</v>
      </c>
      <c r="AJ2097" s="137">
        <f t="shared" si="402"/>
        <v>0</v>
      </c>
      <c r="AK2097" s="137">
        <f t="shared" si="403"/>
        <v>0</v>
      </c>
      <c r="AL2097" s="181"/>
      <c r="AM2097" s="133">
        <f t="shared" si="404"/>
        <v>0</v>
      </c>
      <c r="AO2097" s="133">
        <f t="shared" si="405"/>
        <v>0</v>
      </c>
    </row>
    <row r="2098" spans="1:41" s="140" customFormat="1" ht="38.25">
      <c r="A2098" s="594">
        <v>2089</v>
      </c>
      <c r="B2098" s="440" t="s">
        <v>5167</v>
      </c>
      <c r="C2098" s="247" t="s">
        <v>5168</v>
      </c>
      <c r="D2098" s="247" t="s">
        <v>1612</v>
      </c>
      <c r="E2098" s="438">
        <v>2008</v>
      </c>
      <c r="F2098" s="440" t="s">
        <v>5169</v>
      </c>
      <c r="G2098" s="439" t="s">
        <v>3995</v>
      </c>
      <c r="H2098" s="439"/>
      <c r="I2098" s="439"/>
      <c r="J2098" s="439"/>
      <c r="K2098" s="439"/>
      <c r="L2098" s="439"/>
      <c r="M2098" s="439"/>
      <c r="N2098" s="439"/>
      <c r="O2098" s="439"/>
      <c r="P2098" s="840"/>
      <c r="Q2098" s="439" t="s">
        <v>2672</v>
      </c>
      <c r="R2098" s="212" t="s">
        <v>68</v>
      </c>
      <c r="S2098" s="834">
        <v>1</v>
      </c>
      <c r="T2098" s="19"/>
      <c r="U2098" s="19"/>
      <c r="V2098" s="19"/>
      <c r="W2098" s="597"/>
      <c r="X2098" s="180"/>
      <c r="Y2098" s="179"/>
      <c r="Z2098" s="181"/>
      <c r="AA2098" s="181"/>
      <c r="AB2098" s="137">
        <f t="shared" si="394"/>
        <v>1</v>
      </c>
      <c r="AC2098" s="137">
        <f t="shared" si="395"/>
        <v>0</v>
      </c>
      <c r="AD2098" s="137">
        <f t="shared" si="396"/>
        <v>0</v>
      </c>
      <c r="AE2098" s="137">
        <f t="shared" si="397"/>
        <v>0</v>
      </c>
      <c r="AF2098" s="137">
        <f t="shared" si="398"/>
        <v>0</v>
      </c>
      <c r="AG2098" s="137">
        <f t="shared" si="399"/>
        <v>0</v>
      </c>
      <c r="AH2098" s="137">
        <f t="shared" si="400"/>
        <v>0</v>
      </c>
      <c r="AI2098" s="137">
        <f t="shared" si="401"/>
        <v>0</v>
      </c>
      <c r="AJ2098" s="137">
        <f t="shared" si="402"/>
        <v>0</v>
      </c>
      <c r="AK2098" s="137">
        <f t="shared" si="403"/>
        <v>0</v>
      </c>
      <c r="AL2098" s="181"/>
      <c r="AM2098" s="133">
        <f t="shared" si="404"/>
        <v>0</v>
      </c>
      <c r="AO2098" s="133">
        <f t="shared" si="405"/>
        <v>0</v>
      </c>
    </row>
    <row r="2099" spans="1:41" s="140" customFormat="1" ht="25.5">
      <c r="A2099" s="594">
        <v>2090</v>
      </c>
      <c r="B2099" s="440" t="s">
        <v>5170</v>
      </c>
      <c r="C2099" s="247" t="s">
        <v>5171</v>
      </c>
      <c r="D2099" s="247" t="s">
        <v>5172</v>
      </c>
      <c r="E2099" s="438"/>
      <c r="F2099" s="440"/>
      <c r="G2099" s="439" t="s">
        <v>3995</v>
      </c>
      <c r="H2099" s="439"/>
      <c r="I2099" s="439"/>
      <c r="J2099" s="439"/>
      <c r="K2099" s="439"/>
      <c r="L2099" s="439"/>
      <c r="M2099" s="439"/>
      <c r="N2099" s="439"/>
      <c r="O2099" s="439"/>
      <c r="P2099" s="840"/>
      <c r="Q2099" s="439" t="s">
        <v>2672</v>
      </c>
      <c r="R2099" s="212" t="s">
        <v>67</v>
      </c>
      <c r="S2099" s="19"/>
      <c r="T2099" s="19"/>
      <c r="U2099" s="19">
        <v>1</v>
      </c>
      <c r="V2099" s="19"/>
      <c r="W2099" s="597"/>
      <c r="X2099" s="180"/>
      <c r="Y2099" s="179"/>
      <c r="Z2099" s="181"/>
      <c r="AA2099" s="181"/>
      <c r="AB2099" s="137">
        <f t="shared" si="394"/>
        <v>1</v>
      </c>
      <c r="AC2099" s="137">
        <f t="shared" si="395"/>
        <v>0</v>
      </c>
      <c r="AD2099" s="137">
        <f t="shared" si="396"/>
        <v>0</v>
      </c>
      <c r="AE2099" s="137">
        <f t="shared" si="397"/>
        <v>0</v>
      </c>
      <c r="AF2099" s="137">
        <f t="shared" si="398"/>
        <v>0</v>
      </c>
      <c r="AG2099" s="137">
        <f t="shared" si="399"/>
        <v>0</v>
      </c>
      <c r="AH2099" s="137">
        <f t="shared" si="400"/>
        <v>0</v>
      </c>
      <c r="AI2099" s="137">
        <f t="shared" si="401"/>
        <v>0</v>
      </c>
      <c r="AJ2099" s="137">
        <f t="shared" si="402"/>
        <v>0</v>
      </c>
      <c r="AK2099" s="137">
        <f t="shared" si="403"/>
        <v>0</v>
      </c>
      <c r="AL2099" s="181"/>
      <c r="AM2099" s="133">
        <f t="shared" si="404"/>
        <v>0</v>
      </c>
      <c r="AO2099" s="133">
        <f t="shared" si="405"/>
        <v>0</v>
      </c>
    </row>
    <row r="2100" spans="1:41" s="140" customFormat="1" ht="38.25">
      <c r="A2100" s="594">
        <v>2091</v>
      </c>
      <c r="B2100" s="440" t="s">
        <v>5173</v>
      </c>
      <c r="C2100" s="247" t="s">
        <v>5174</v>
      </c>
      <c r="D2100" s="247" t="s">
        <v>5175</v>
      </c>
      <c r="E2100" s="438"/>
      <c r="F2100" s="440" t="s">
        <v>5176</v>
      </c>
      <c r="G2100" s="439" t="s">
        <v>3995</v>
      </c>
      <c r="H2100" s="439"/>
      <c r="I2100" s="439"/>
      <c r="J2100" s="439"/>
      <c r="K2100" s="439"/>
      <c r="L2100" s="439"/>
      <c r="M2100" s="439"/>
      <c r="N2100" s="439"/>
      <c r="O2100" s="439"/>
      <c r="P2100" s="840"/>
      <c r="Q2100" s="439" t="s">
        <v>2672</v>
      </c>
      <c r="R2100" s="212" t="s">
        <v>68</v>
      </c>
      <c r="S2100" s="19"/>
      <c r="T2100" s="19"/>
      <c r="U2100" s="19">
        <v>1</v>
      </c>
      <c r="V2100" s="19"/>
      <c r="W2100" s="597"/>
      <c r="X2100" s="180"/>
      <c r="Y2100" s="179"/>
      <c r="Z2100" s="181"/>
      <c r="AA2100" s="181"/>
      <c r="AB2100" s="137">
        <f t="shared" si="394"/>
        <v>1</v>
      </c>
      <c r="AC2100" s="137">
        <f t="shared" si="395"/>
        <v>0</v>
      </c>
      <c r="AD2100" s="137">
        <f t="shared" si="396"/>
        <v>0</v>
      </c>
      <c r="AE2100" s="137">
        <f t="shared" si="397"/>
        <v>0</v>
      </c>
      <c r="AF2100" s="137">
        <f t="shared" si="398"/>
        <v>0</v>
      </c>
      <c r="AG2100" s="137">
        <f t="shared" si="399"/>
        <v>0</v>
      </c>
      <c r="AH2100" s="137">
        <f t="shared" si="400"/>
        <v>0</v>
      </c>
      <c r="AI2100" s="137">
        <f t="shared" si="401"/>
        <v>0</v>
      </c>
      <c r="AJ2100" s="137">
        <f t="shared" si="402"/>
        <v>0</v>
      </c>
      <c r="AK2100" s="137">
        <f t="shared" si="403"/>
        <v>0</v>
      </c>
      <c r="AL2100" s="181"/>
      <c r="AM2100" s="133">
        <f t="shared" si="404"/>
        <v>0</v>
      </c>
      <c r="AO2100" s="133">
        <f t="shared" si="405"/>
        <v>0</v>
      </c>
    </row>
    <row r="2101" spans="1:41" s="140" customFormat="1" ht="38.25">
      <c r="A2101" s="594">
        <v>2092</v>
      </c>
      <c r="B2101" s="440" t="s">
        <v>5177</v>
      </c>
      <c r="C2101" s="247" t="s">
        <v>5178</v>
      </c>
      <c r="D2101" s="247"/>
      <c r="E2101" s="438">
        <v>2001</v>
      </c>
      <c r="F2101" s="440" t="s">
        <v>5112</v>
      </c>
      <c r="G2101" s="439"/>
      <c r="H2101" s="439"/>
      <c r="I2101" s="439"/>
      <c r="J2101" s="439"/>
      <c r="K2101" s="439"/>
      <c r="L2101" s="439"/>
      <c r="M2101" s="439"/>
      <c r="N2101" s="439"/>
      <c r="O2101" s="439"/>
      <c r="P2101" s="840" t="s">
        <v>5179</v>
      </c>
      <c r="Q2101" s="439" t="s">
        <v>2672</v>
      </c>
      <c r="R2101" s="212"/>
      <c r="S2101" s="19"/>
      <c r="T2101" s="19"/>
      <c r="U2101" s="19"/>
      <c r="V2101" s="834">
        <v>1</v>
      </c>
      <c r="W2101" s="597"/>
      <c r="X2101" s="180"/>
      <c r="Y2101" s="179"/>
      <c r="Z2101" s="181"/>
      <c r="AA2101" s="181"/>
      <c r="AB2101" s="137">
        <f t="shared" si="394"/>
        <v>0</v>
      </c>
      <c r="AC2101" s="137">
        <f t="shared" si="395"/>
        <v>0</v>
      </c>
      <c r="AD2101" s="137">
        <f t="shared" si="396"/>
        <v>0</v>
      </c>
      <c r="AE2101" s="137">
        <f t="shared" si="397"/>
        <v>0</v>
      </c>
      <c r="AF2101" s="137">
        <f t="shared" si="398"/>
        <v>0</v>
      </c>
      <c r="AG2101" s="137">
        <f t="shared" si="399"/>
        <v>0</v>
      </c>
      <c r="AH2101" s="137">
        <f t="shared" si="400"/>
        <v>0</v>
      </c>
      <c r="AI2101" s="137">
        <f t="shared" si="401"/>
        <v>0</v>
      </c>
      <c r="AJ2101" s="137">
        <f t="shared" si="402"/>
        <v>0</v>
      </c>
      <c r="AK2101" s="137">
        <f t="shared" si="403"/>
        <v>1</v>
      </c>
      <c r="AL2101" s="181"/>
      <c r="AM2101" s="133">
        <f t="shared" si="404"/>
        <v>0</v>
      </c>
      <c r="AO2101" s="133">
        <f t="shared" si="405"/>
        <v>1</v>
      </c>
    </row>
    <row r="2102" spans="1:41" s="140" customFormat="1" ht="63.75">
      <c r="A2102" s="594">
        <v>2093</v>
      </c>
      <c r="B2102" s="440" t="s">
        <v>5180</v>
      </c>
      <c r="C2102" s="247" t="s">
        <v>5181</v>
      </c>
      <c r="D2102" s="247"/>
      <c r="E2102" s="438">
        <v>1998</v>
      </c>
      <c r="F2102" s="440" t="s">
        <v>5163</v>
      </c>
      <c r="G2102" s="439"/>
      <c r="H2102" s="439"/>
      <c r="I2102" s="439"/>
      <c r="J2102" s="439"/>
      <c r="K2102" s="439"/>
      <c r="L2102" s="439"/>
      <c r="M2102" s="439"/>
      <c r="N2102" s="439"/>
      <c r="O2102" s="439"/>
      <c r="P2102" s="840" t="s">
        <v>5182</v>
      </c>
      <c r="Q2102" s="439" t="s">
        <v>2672</v>
      </c>
      <c r="R2102" s="212"/>
      <c r="S2102" s="19"/>
      <c r="T2102" s="19"/>
      <c r="U2102" s="19"/>
      <c r="V2102" s="834">
        <v>1</v>
      </c>
      <c r="W2102" s="597"/>
      <c r="X2102" s="180"/>
      <c r="Y2102" s="179"/>
      <c r="Z2102" s="181"/>
      <c r="AA2102" s="181"/>
      <c r="AB2102" s="137">
        <f t="shared" si="394"/>
        <v>0</v>
      </c>
      <c r="AC2102" s="137">
        <f t="shared" si="395"/>
        <v>0</v>
      </c>
      <c r="AD2102" s="137">
        <f t="shared" si="396"/>
        <v>0</v>
      </c>
      <c r="AE2102" s="137">
        <f t="shared" si="397"/>
        <v>0</v>
      </c>
      <c r="AF2102" s="137">
        <f t="shared" si="398"/>
        <v>0</v>
      </c>
      <c r="AG2102" s="137">
        <f t="shared" si="399"/>
        <v>0</v>
      </c>
      <c r="AH2102" s="137">
        <f t="shared" si="400"/>
        <v>0</v>
      </c>
      <c r="AI2102" s="137">
        <f t="shared" si="401"/>
        <v>0</v>
      </c>
      <c r="AJ2102" s="137">
        <f t="shared" si="402"/>
        <v>0</v>
      </c>
      <c r="AK2102" s="137">
        <f t="shared" si="403"/>
        <v>1</v>
      </c>
      <c r="AL2102" s="181"/>
      <c r="AM2102" s="133">
        <f t="shared" si="404"/>
        <v>0</v>
      </c>
      <c r="AN2102" s="140">
        <v>1</v>
      </c>
      <c r="AO2102" s="133">
        <f t="shared" si="405"/>
        <v>1</v>
      </c>
    </row>
    <row r="2103" spans="1:41" s="140" customFormat="1" ht="38.25">
      <c r="A2103" s="594">
        <v>2094</v>
      </c>
      <c r="B2103" s="440" t="s">
        <v>5183</v>
      </c>
      <c r="C2103" s="247" t="s">
        <v>5184</v>
      </c>
      <c r="D2103" s="247"/>
      <c r="E2103" s="438">
        <v>1998</v>
      </c>
      <c r="F2103" s="440" t="s">
        <v>5185</v>
      </c>
      <c r="G2103" s="439"/>
      <c r="H2103" s="439"/>
      <c r="I2103" s="439"/>
      <c r="J2103" s="439"/>
      <c r="K2103" s="439"/>
      <c r="L2103" s="439"/>
      <c r="M2103" s="439"/>
      <c r="N2103" s="439"/>
      <c r="O2103" s="439"/>
      <c r="P2103" s="840" t="s">
        <v>5186</v>
      </c>
      <c r="Q2103" s="439" t="s">
        <v>2672</v>
      </c>
      <c r="R2103" s="212"/>
      <c r="S2103" s="19"/>
      <c r="T2103" s="19"/>
      <c r="U2103" s="19"/>
      <c r="V2103" s="834">
        <v>1</v>
      </c>
      <c r="W2103" s="597"/>
      <c r="X2103" s="180"/>
      <c r="Y2103" s="179"/>
      <c r="Z2103" s="181"/>
      <c r="AA2103" s="181"/>
      <c r="AB2103" s="137">
        <f t="shared" si="394"/>
        <v>0</v>
      </c>
      <c r="AC2103" s="137">
        <f t="shared" si="395"/>
        <v>0</v>
      </c>
      <c r="AD2103" s="137">
        <f t="shared" si="396"/>
        <v>0</v>
      </c>
      <c r="AE2103" s="137">
        <f t="shared" si="397"/>
        <v>0</v>
      </c>
      <c r="AF2103" s="137">
        <f t="shared" si="398"/>
        <v>0</v>
      </c>
      <c r="AG2103" s="137">
        <f t="shared" si="399"/>
        <v>0</v>
      </c>
      <c r="AH2103" s="137">
        <f t="shared" si="400"/>
        <v>0</v>
      </c>
      <c r="AI2103" s="137">
        <f t="shared" si="401"/>
        <v>0</v>
      </c>
      <c r="AJ2103" s="137">
        <f t="shared" si="402"/>
        <v>0</v>
      </c>
      <c r="AK2103" s="137">
        <f t="shared" si="403"/>
        <v>1</v>
      </c>
      <c r="AL2103" s="181"/>
      <c r="AM2103" s="133">
        <f t="shared" si="404"/>
        <v>0</v>
      </c>
      <c r="AO2103" s="133">
        <f t="shared" si="405"/>
        <v>1</v>
      </c>
    </row>
    <row r="2104" spans="1:41" s="140" customFormat="1" ht="38.25">
      <c r="A2104" s="594">
        <v>2095</v>
      </c>
      <c r="B2104" s="440" t="s">
        <v>936</v>
      </c>
      <c r="C2104" s="247" t="s">
        <v>5187</v>
      </c>
      <c r="D2104" s="247"/>
      <c r="E2104" s="438">
        <v>2005</v>
      </c>
      <c r="F2104" s="440" t="s">
        <v>5188</v>
      </c>
      <c r="G2104" s="439"/>
      <c r="H2104" s="439"/>
      <c r="I2104" s="439"/>
      <c r="J2104" s="439"/>
      <c r="K2104" s="439"/>
      <c r="L2104" s="439"/>
      <c r="M2104" s="439"/>
      <c r="N2104" s="439"/>
      <c r="O2104" s="439"/>
      <c r="P2104" s="840" t="s">
        <v>5189</v>
      </c>
      <c r="Q2104" s="439" t="s">
        <v>2672</v>
      </c>
      <c r="R2104" s="212"/>
      <c r="S2104" s="834">
        <v>1</v>
      </c>
      <c r="T2104" s="19"/>
      <c r="U2104" s="19"/>
      <c r="V2104" s="19"/>
      <c r="W2104" s="597"/>
      <c r="X2104" s="180"/>
      <c r="Y2104" s="179"/>
      <c r="Z2104" s="181"/>
      <c r="AA2104" s="181"/>
      <c r="AB2104" s="137">
        <f t="shared" si="394"/>
        <v>0</v>
      </c>
      <c r="AC2104" s="137">
        <f t="shared" si="395"/>
        <v>0</v>
      </c>
      <c r="AD2104" s="137">
        <f t="shared" si="396"/>
        <v>0</v>
      </c>
      <c r="AE2104" s="137">
        <f t="shared" si="397"/>
        <v>0</v>
      </c>
      <c r="AF2104" s="137">
        <f t="shared" si="398"/>
        <v>0</v>
      </c>
      <c r="AG2104" s="137">
        <f t="shared" si="399"/>
        <v>0</v>
      </c>
      <c r="AH2104" s="137">
        <f t="shared" si="400"/>
        <v>0</v>
      </c>
      <c r="AI2104" s="137">
        <f t="shared" si="401"/>
        <v>0</v>
      </c>
      <c r="AJ2104" s="137">
        <f t="shared" si="402"/>
        <v>0</v>
      </c>
      <c r="AK2104" s="137">
        <f t="shared" si="403"/>
        <v>1</v>
      </c>
      <c r="AL2104" s="181"/>
      <c r="AM2104" s="133">
        <f t="shared" si="404"/>
        <v>0</v>
      </c>
      <c r="AO2104" s="133">
        <f t="shared" si="405"/>
        <v>1</v>
      </c>
    </row>
    <row r="2105" spans="1:41" s="140" customFormat="1" ht="38.25">
      <c r="A2105" s="594">
        <v>2096</v>
      </c>
      <c r="B2105" s="440" t="s">
        <v>5190</v>
      </c>
      <c r="C2105" s="247" t="s">
        <v>5191</v>
      </c>
      <c r="D2105" s="247"/>
      <c r="E2105" s="438">
        <v>2000</v>
      </c>
      <c r="F2105" s="440" t="s">
        <v>5192</v>
      </c>
      <c r="G2105" s="439"/>
      <c r="H2105" s="439"/>
      <c r="I2105" s="439"/>
      <c r="J2105" s="439"/>
      <c r="K2105" s="439"/>
      <c r="L2105" s="439"/>
      <c r="M2105" s="439"/>
      <c r="N2105" s="439"/>
      <c r="O2105" s="439"/>
      <c r="P2105" s="840" t="s">
        <v>5193</v>
      </c>
      <c r="Q2105" s="439" t="s">
        <v>2672</v>
      </c>
      <c r="R2105" s="212"/>
      <c r="S2105" s="19"/>
      <c r="T2105" s="19"/>
      <c r="U2105" s="19"/>
      <c r="V2105" s="834">
        <v>1</v>
      </c>
      <c r="W2105" s="597"/>
      <c r="X2105" s="180"/>
      <c r="Y2105" s="179"/>
      <c r="Z2105" s="181"/>
      <c r="AA2105" s="181"/>
      <c r="AB2105" s="137">
        <f t="shared" si="394"/>
        <v>0</v>
      </c>
      <c r="AC2105" s="137">
        <f t="shared" si="395"/>
        <v>0</v>
      </c>
      <c r="AD2105" s="137">
        <f t="shared" si="396"/>
        <v>0</v>
      </c>
      <c r="AE2105" s="137">
        <f t="shared" si="397"/>
        <v>0</v>
      </c>
      <c r="AF2105" s="137">
        <f t="shared" si="398"/>
        <v>0</v>
      </c>
      <c r="AG2105" s="137">
        <f t="shared" si="399"/>
        <v>0</v>
      </c>
      <c r="AH2105" s="137">
        <f t="shared" si="400"/>
        <v>0</v>
      </c>
      <c r="AI2105" s="137">
        <f t="shared" si="401"/>
        <v>0</v>
      </c>
      <c r="AJ2105" s="137">
        <f t="shared" si="402"/>
        <v>0</v>
      </c>
      <c r="AK2105" s="137">
        <f t="shared" si="403"/>
        <v>1</v>
      </c>
      <c r="AL2105" s="181"/>
      <c r="AM2105" s="133">
        <f t="shared" si="404"/>
        <v>0</v>
      </c>
      <c r="AO2105" s="133">
        <f t="shared" si="405"/>
        <v>1</v>
      </c>
    </row>
    <row r="2106" spans="1:41" s="140" customFormat="1" ht="38.25">
      <c r="A2106" s="594">
        <v>2097</v>
      </c>
      <c r="B2106" s="440" t="s">
        <v>5194</v>
      </c>
      <c r="C2106" s="247" t="s">
        <v>5195</v>
      </c>
      <c r="D2106" s="247"/>
      <c r="E2106" s="438">
        <v>1998</v>
      </c>
      <c r="F2106" s="440" t="s">
        <v>5185</v>
      </c>
      <c r="G2106" s="439"/>
      <c r="H2106" s="439"/>
      <c r="I2106" s="439"/>
      <c r="J2106" s="439"/>
      <c r="K2106" s="439"/>
      <c r="L2106" s="439"/>
      <c r="M2106" s="439"/>
      <c r="N2106" s="439"/>
      <c r="O2106" s="439"/>
      <c r="P2106" s="840" t="s">
        <v>5196</v>
      </c>
      <c r="Q2106" s="439" t="s">
        <v>2672</v>
      </c>
      <c r="R2106" s="212"/>
      <c r="S2106" s="19"/>
      <c r="T2106" s="19"/>
      <c r="U2106" s="19"/>
      <c r="V2106" s="834">
        <v>1</v>
      </c>
      <c r="W2106" s="597"/>
      <c r="X2106" s="180"/>
      <c r="Y2106" s="179"/>
      <c r="Z2106" s="181"/>
      <c r="AA2106" s="181"/>
      <c r="AB2106" s="137">
        <f t="shared" si="394"/>
        <v>0</v>
      </c>
      <c r="AC2106" s="137">
        <f t="shared" si="395"/>
        <v>0</v>
      </c>
      <c r="AD2106" s="137">
        <f t="shared" si="396"/>
        <v>0</v>
      </c>
      <c r="AE2106" s="137">
        <f t="shared" si="397"/>
        <v>0</v>
      </c>
      <c r="AF2106" s="137">
        <f t="shared" si="398"/>
        <v>0</v>
      </c>
      <c r="AG2106" s="137">
        <f t="shared" si="399"/>
        <v>0</v>
      </c>
      <c r="AH2106" s="137">
        <f t="shared" si="400"/>
        <v>0</v>
      </c>
      <c r="AI2106" s="137">
        <f t="shared" si="401"/>
        <v>0</v>
      </c>
      <c r="AJ2106" s="137">
        <f t="shared" si="402"/>
        <v>0</v>
      </c>
      <c r="AK2106" s="137">
        <f t="shared" si="403"/>
        <v>1</v>
      </c>
      <c r="AL2106" s="181"/>
      <c r="AM2106" s="133">
        <f t="shared" si="404"/>
        <v>0</v>
      </c>
      <c r="AO2106" s="133">
        <f t="shared" si="405"/>
        <v>1</v>
      </c>
    </row>
    <row r="2107" spans="1:41" s="140" customFormat="1" ht="38.25">
      <c r="A2107" s="594">
        <v>2098</v>
      </c>
      <c r="B2107" s="440" t="s">
        <v>5197</v>
      </c>
      <c r="C2107" s="247" t="s">
        <v>5198</v>
      </c>
      <c r="D2107" s="247"/>
      <c r="E2107" s="438">
        <v>1997</v>
      </c>
      <c r="F2107" s="440" t="s">
        <v>5199</v>
      </c>
      <c r="G2107" s="439"/>
      <c r="H2107" s="439"/>
      <c r="I2107" s="439"/>
      <c r="J2107" s="439"/>
      <c r="K2107" s="439"/>
      <c r="L2107" s="439"/>
      <c r="M2107" s="439"/>
      <c r="N2107" s="439"/>
      <c r="O2107" s="439"/>
      <c r="P2107" s="840" t="s">
        <v>5193</v>
      </c>
      <c r="Q2107" s="439" t="s">
        <v>2672</v>
      </c>
      <c r="R2107" s="212"/>
      <c r="S2107" s="19"/>
      <c r="T2107" s="19"/>
      <c r="U2107" s="19"/>
      <c r="V2107" s="834">
        <v>1</v>
      </c>
      <c r="W2107" s="597"/>
      <c r="X2107" s="180"/>
      <c r="Y2107" s="179"/>
      <c r="Z2107" s="181"/>
      <c r="AA2107" s="181"/>
      <c r="AB2107" s="137">
        <f t="shared" si="394"/>
        <v>0</v>
      </c>
      <c r="AC2107" s="137">
        <f t="shared" si="395"/>
        <v>0</v>
      </c>
      <c r="AD2107" s="137">
        <f t="shared" si="396"/>
        <v>0</v>
      </c>
      <c r="AE2107" s="137">
        <f t="shared" si="397"/>
        <v>0</v>
      </c>
      <c r="AF2107" s="137">
        <f t="shared" si="398"/>
        <v>0</v>
      </c>
      <c r="AG2107" s="137">
        <f t="shared" si="399"/>
        <v>0</v>
      </c>
      <c r="AH2107" s="137">
        <f t="shared" si="400"/>
        <v>0</v>
      </c>
      <c r="AI2107" s="137">
        <f t="shared" si="401"/>
        <v>0</v>
      </c>
      <c r="AJ2107" s="137">
        <f t="shared" si="402"/>
        <v>0</v>
      </c>
      <c r="AK2107" s="137">
        <f t="shared" si="403"/>
        <v>1</v>
      </c>
      <c r="AL2107" s="181"/>
      <c r="AM2107" s="133">
        <f t="shared" si="404"/>
        <v>0</v>
      </c>
      <c r="AO2107" s="133">
        <f t="shared" si="405"/>
        <v>1</v>
      </c>
    </row>
    <row r="2108" spans="1:41" s="140" customFormat="1" ht="38.25">
      <c r="A2108" s="594">
        <v>2099</v>
      </c>
      <c r="B2108" s="440" t="s">
        <v>5200</v>
      </c>
      <c r="C2108" s="247" t="s">
        <v>5201</v>
      </c>
      <c r="D2108" s="247"/>
      <c r="E2108" s="438">
        <v>2011</v>
      </c>
      <c r="F2108" s="440" t="s">
        <v>5202</v>
      </c>
      <c r="G2108" s="439"/>
      <c r="H2108" s="439"/>
      <c r="I2108" s="439"/>
      <c r="J2108" s="439"/>
      <c r="K2108" s="439"/>
      <c r="L2108" s="439"/>
      <c r="M2108" s="439"/>
      <c r="N2108" s="439"/>
      <c r="O2108" s="439"/>
      <c r="P2108" s="840" t="s">
        <v>5186</v>
      </c>
      <c r="Q2108" s="439" t="s">
        <v>2672</v>
      </c>
      <c r="R2108" s="212"/>
      <c r="S2108" s="834">
        <v>1</v>
      </c>
      <c r="T2108" s="19"/>
      <c r="U2108" s="19"/>
      <c r="V2108" s="19"/>
      <c r="W2108" s="597"/>
      <c r="X2108" s="180"/>
      <c r="Y2108" s="179"/>
      <c r="Z2108" s="181"/>
      <c r="AA2108" s="181"/>
      <c r="AB2108" s="137">
        <f t="shared" si="394"/>
        <v>0</v>
      </c>
      <c r="AC2108" s="137">
        <f t="shared" si="395"/>
        <v>0</v>
      </c>
      <c r="AD2108" s="137">
        <f t="shared" si="396"/>
        <v>0</v>
      </c>
      <c r="AE2108" s="137">
        <f t="shared" si="397"/>
        <v>0</v>
      </c>
      <c r="AF2108" s="137">
        <f t="shared" si="398"/>
        <v>0</v>
      </c>
      <c r="AG2108" s="137">
        <f t="shared" si="399"/>
        <v>0</v>
      </c>
      <c r="AH2108" s="137">
        <f t="shared" si="400"/>
        <v>0</v>
      </c>
      <c r="AI2108" s="137">
        <f t="shared" si="401"/>
        <v>0</v>
      </c>
      <c r="AJ2108" s="137">
        <f t="shared" si="402"/>
        <v>0</v>
      </c>
      <c r="AK2108" s="137">
        <f t="shared" si="403"/>
        <v>1</v>
      </c>
      <c r="AL2108" s="181"/>
      <c r="AM2108" s="133">
        <f t="shared" si="404"/>
        <v>0</v>
      </c>
      <c r="AO2108" s="133">
        <f t="shared" si="405"/>
        <v>1</v>
      </c>
    </row>
    <row r="2109" spans="1:41" s="140" customFormat="1" ht="38.25">
      <c r="A2109" s="594">
        <v>2100</v>
      </c>
      <c r="B2109" s="440" t="s">
        <v>5203</v>
      </c>
      <c r="C2109" s="247" t="s">
        <v>5204</v>
      </c>
      <c r="D2109" s="247"/>
      <c r="E2109" s="438">
        <v>2016</v>
      </c>
      <c r="F2109" s="440" t="s">
        <v>5112</v>
      </c>
      <c r="G2109" s="439"/>
      <c r="H2109" s="439"/>
      <c r="I2109" s="439"/>
      <c r="J2109" s="439"/>
      <c r="K2109" s="439"/>
      <c r="L2109" s="439"/>
      <c r="M2109" s="439"/>
      <c r="N2109" s="439"/>
      <c r="O2109" s="439"/>
      <c r="P2109" s="840" t="s">
        <v>5186</v>
      </c>
      <c r="Q2109" s="439" t="s">
        <v>2672</v>
      </c>
      <c r="R2109" s="212"/>
      <c r="S2109" s="19"/>
      <c r="T2109" s="19">
        <v>1</v>
      </c>
      <c r="U2109" s="19"/>
      <c r="V2109" s="19"/>
      <c r="W2109" s="597"/>
      <c r="X2109" s="180"/>
      <c r="Y2109" s="179"/>
      <c r="Z2109" s="181"/>
      <c r="AA2109" s="181"/>
      <c r="AB2109" s="137">
        <f t="shared" si="394"/>
        <v>0</v>
      </c>
      <c r="AC2109" s="137">
        <f t="shared" si="395"/>
        <v>0</v>
      </c>
      <c r="AD2109" s="137">
        <f t="shared" si="396"/>
        <v>0</v>
      </c>
      <c r="AE2109" s="137">
        <f t="shared" si="397"/>
        <v>0</v>
      </c>
      <c r="AF2109" s="137">
        <f t="shared" si="398"/>
        <v>0</v>
      </c>
      <c r="AG2109" s="137">
        <f t="shared" si="399"/>
        <v>0</v>
      </c>
      <c r="AH2109" s="137">
        <f t="shared" si="400"/>
        <v>0</v>
      </c>
      <c r="AI2109" s="137">
        <f t="shared" si="401"/>
        <v>0</v>
      </c>
      <c r="AJ2109" s="137">
        <f t="shared" si="402"/>
        <v>0</v>
      </c>
      <c r="AK2109" s="137">
        <f t="shared" si="403"/>
        <v>1</v>
      </c>
      <c r="AL2109" s="181"/>
      <c r="AM2109" s="133">
        <f t="shared" si="404"/>
        <v>0</v>
      </c>
      <c r="AO2109" s="133">
        <f t="shared" si="405"/>
        <v>1</v>
      </c>
    </row>
    <row r="2110" spans="1:41" s="140" customFormat="1" ht="38.25">
      <c r="A2110" s="594">
        <v>2101</v>
      </c>
      <c r="B2110" s="440" t="s">
        <v>5205</v>
      </c>
      <c r="C2110" s="247" t="s">
        <v>5206</v>
      </c>
      <c r="D2110" s="247"/>
      <c r="E2110" s="438">
        <v>1998</v>
      </c>
      <c r="F2110" s="440" t="s">
        <v>5169</v>
      </c>
      <c r="G2110" s="439"/>
      <c r="H2110" s="439"/>
      <c r="I2110" s="439"/>
      <c r="J2110" s="439"/>
      <c r="K2110" s="439"/>
      <c r="L2110" s="439"/>
      <c r="M2110" s="439"/>
      <c r="N2110" s="439"/>
      <c r="O2110" s="439"/>
      <c r="P2110" s="840" t="s">
        <v>5186</v>
      </c>
      <c r="Q2110" s="439" t="s">
        <v>2672</v>
      </c>
      <c r="R2110" s="212"/>
      <c r="S2110" s="19"/>
      <c r="T2110" s="19"/>
      <c r="U2110" s="19"/>
      <c r="V2110" s="834">
        <v>1</v>
      </c>
      <c r="W2110" s="597"/>
      <c r="X2110" s="180"/>
      <c r="Y2110" s="179"/>
      <c r="Z2110" s="181"/>
      <c r="AA2110" s="181"/>
      <c r="AB2110" s="137">
        <f t="shared" si="394"/>
        <v>0</v>
      </c>
      <c r="AC2110" s="137">
        <f t="shared" si="395"/>
        <v>0</v>
      </c>
      <c r="AD2110" s="137">
        <f t="shared" si="396"/>
        <v>0</v>
      </c>
      <c r="AE2110" s="137">
        <f t="shared" si="397"/>
        <v>0</v>
      </c>
      <c r="AF2110" s="137">
        <f t="shared" si="398"/>
        <v>0</v>
      </c>
      <c r="AG2110" s="137">
        <f t="shared" si="399"/>
        <v>0</v>
      </c>
      <c r="AH2110" s="137">
        <f t="shared" si="400"/>
        <v>0</v>
      </c>
      <c r="AI2110" s="137">
        <f t="shared" si="401"/>
        <v>0</v>
      </c>
      <c r="AJ2110" s="137">
        <f t="shared" si="402"/>
        <v>0</v>
      </c>
      <c r="AK2110" s="137">
        <f t="shared" si="403"/>
        <v>1</v>
      </c>
      <c r="AL2110" s="181"/>
      <c r="AM2110" s="133">
        <f t="shared" si="404"/>
        <v>0</v>
      </c>
      <c r="AO2110" s="133">
        <f t="shared" si="405"/>
        <v>1</v>
      </c>
    </row>
    <row r="2111" spans="1:41" s="140" customFormat="1" ht="127.5">
      <c r="A2111" s="594">
        <v>2102</v>
      </c>
      <c r="B2111" s="440" t="s">
        <v>5207</v>
      </c>
      <c r="C2111" s="247" t="s">
        <v>5208</v>
      </c>
      <c r="D2111" s="247" t="s">
        <v>5209</v>
      </c>
      <c r="E2111" s="438" t="s">
        <v>2864</v>
      </c>
      <c r="F2111" s="440" t="s">
        <v>5210</v>
      </c>
      <c r="G2111" s="439"/>
      <c r="H2111" s="439"/>
      <c r="I2111" s="439"/>
      <c r="J2111" s="439"/>
      <c r="K2111" s="439"/>
      <c r="L2111" s="439"/>
      <c r="M2111" s="439"/>
      <c r="N2111" s="439"/>
      <c r="O2111" s="439"/>
      <c r="P2111" s="840" t="s">
        <v>5211</v>
      </c>
      <c r="Q2111" s="439" t="s">
        <v>2672</v>
      </c>
      <c r="R2111" s="212"/>
      <c r="S2111" s="834">
        <v>1</v>
      </c>
      <c r="T2111" s="19"/>
      <c r="U2111" s="19"/>
      <c r="V2111" s="19"/>
      <c r="W2111" s="597"/>
      <c r="X2111" s="180"/>
      <c r="Y2111" s="179"/>
      <c r="Z2111" s="181"/>
      <c r="AA2111" s="181"/>
      <c r="AB2111" s="137">
        <f t="shared" si="394"/>
        <v>0</v>
      </c>
      <c r="AC2111" s="137">
        <f t="shared" si="395"/>
        <v>0</v>
      </c>
      <c r="AD2111" s="137">
        <f t="shared" si="396"/>
        <v>0</v>
      </c>
      <c r="AE2111" s="137">
        <f t="shared" si="397"/>
        <v>0</v>
      </c>
      <c r="AF2111" s="137">
        <f t="shared" si="398"/>
        <v>0</v>
      </c>
      <c r="AG2111" s="137">
        <f t="shared" si="399"/>
        <v>0</v>
      </c>
      <c r="AH2111" s="137">
        <f t="shared" si="400"/>
        <v>0</v>
      </c>
      <c r="AI2111" s="137">
        <f t="shared" si="401"/>
        <v>0</v>
      </c>
      <c r="AJ2111" s="137">
        <f t="shared" si="402"/>
        <v>0</v>
      </c>
      <c r="AK2111" s="137">
        <f t="shared" si="403"/>
        <v>1</v>
      </c>
      <c r="AL2111" s="181"/>
      <c r="AM2111" s="133">
        <f t="shared" si="404"/>
        <v>0</v>
      </c>
      <c r="AO2111" s="133">
        <f t="shared" si="405"/>
        <v>1</v>
      </c>
    </row>
    <row r="2112" spans="1:41" s="140" customFormat="1" ht="76.5">
      <c r="A2112" s="594">
        <v>2103</v>
      </c>
      <c r="B2112" s="440" t="s">
        <v>5212</v>
      </c>
      <c r="C2112" s="247" t="s">
        <v>5213</v>
      </c>
      <c r="D2112" s="247" t="s">
        <v>5209</v>
      </c>
      <c r="E2112" s="438" t="s">
        <v>1919</v>
      </c>
      <c r="F2112" s="440" t="s">
        <v>5214</v>
      </c>
      <c r="G2112" s="439"/>
      <c r="H2112" s="439"/>
      <c r="I2112" s="439"/>
      <c r="J2112" s="439"/>
      <c r="K2112" s="439"/>
      <c r="L2112" s="439"/>
      <c r="M2112" s="439"/>
      <c r="N2112" s="439"/>
      <c r="O2112" s="439"/>
      <c r="P2112" s="840" t="s">
        <v>5215</v>
      </c>
      <c r="Q2112" s="439" t="s">
        <v>2672</v>
      </c>
      <c r="R2112" s="212" t="s">
        <v>68</v>
      </c>
      <c r="S2112" s="834">
        <v>1</v>
      </c>
      <c r="T2112" s="19"/>
      <c r="U2112" s="19"/>
      <c r="V2112" s="19"/>
      <c r="W2112" s="597"/>
      <c r="X2112" s="180"/>
      <c r="Y2112" s="179">
        <v>1</v>
      </c>
      <c r="Z2112" s="181"/>
      <c r="AA2112" s="181"/>
      <c r="AB2112" s="137">
        <f t="shared" si="394"/>
        <v>0</v>
      </c>
      <c r="AC2112" s="137">
        <f t="shared" si="395"/>
        <v>0</v>
      </c>
      <c r="AD2112" s="137">
        <f t="shared" si="396"/>
        <v>0</v>
      </c>
      <c r="AE2112" s="137">
        <f t="shared" si="397"/>
        <v>0</v>
      </c>
      <c r="AF2112" s="137">
        <f t="shared" si="398"/>
        <v>0</v>
      </c>
      <c r="AG2112" s="137">
        <f t="shared" si="399"/>
        <v>0</v>
      </c>
      <c r="AH2112" s="137">
        <f t="shared" si="400"/>
        <v>0</v>
      </c>
      <c r="AI2112" s="137">
        <f t="shared" si="401"/>
        <v>0</v>
      </c>
      <c r="AJ2112" s="137">
        <f t="shared" si="402"/>
        <v>0</v>
      </c>
      <c r="AK2112" s="137">
        <f t="shared" si="403"/>
        <v>1</v>
      </c>
      <c r="AL2112" s="181"/>
      <c r="AM2112" s="133">
        <f t="shared" si="404"/>
        <v>1</v>
      </c>
      <c r="AO2112" s="133">
        <f t="shared" si="405"/>
        <v>0</v>
      </c>
    </row>
    <row r="2113" spans="1:41" s="140" customFormat="1" ht="102">
      <c r="A2113" s="594">
        <v>2104</v>
      </c>
      <c r="B2113" s="440" t="s">
        <v>5216</v>
      </c>
      <c r="C2113" s="247" t="s">
        <v>5217</v>
      </c>
      <c r="D2113" s="247" t="s">
        <v>5218</v>
      </c>
      <c r="E2113" s="438" t="s">
        <v>1926</v>
      </c>
      <c r="F2113" s="440" t="s">
        <v>5169</v>
      </c>
      <c r="G2113" s="439"/>
      <c r="H2113" s="439"/>
      <c r="I2113" s="439"/>
      <c r="J2113" s="439"/>
      <c r="K2113" s="439"/>
      <c r="L2113" s="439"/>
      <c r="M2113" s="439"/>
      <c r="N2113" s="439"/>
      <c r="O2113" s="439"/>
      <c r="P2113" s="840" t="s">
        <v>5215</v>
      </c>
      <c r="Q2113" s="439" t="s">
        <v>2672</v>
      </c>
      <c r="R2113" s="212" t="s">
        <v>68</v>
      </c>
      <c r="S2113" s="834">
        <v>1</v>
      </c>
      <c r="T2113" s="19"/>
      <c r="U2113" s="19"/>
      <c r="V2113" s="19"/>
      <c r="W2113" s="597"/>
      <c r="X2113" s="180"/>
      <c r="Y2113" s="179"/>
      <c r="Z2113" s="181"/>
      <c r="AA2113" s="181"/>
      <c r="AB2113" s="137">
        <f t="shared" si="394"/>
        <v>0</v>
      </c>
      <c r="AC2113" s="137">
        <f t="shared" si="395"/>
        <v>0</v>
      </c>
      <c r="AD2113" s="137">
        <f t="shared" si="396"/>
        <v>0</v>
      </c>
      <c r="AE2113" s="137">
        <f t="shared" si="397"/>
        <v>0</v>
      </c>
      <c r="AF2113" s="137">
        <f t="shared" si="398"/>
        <v>0</v>
      </c>
      <c r="AG2113" s="137">
        <f t="shared" si="399"/>
        <v>0</v>
      </c>
      <c r="AH2113" s="137">
        <f t="shared" si="400"/>
        <v>0</v>
      </c>
      <c r="AI2113" s="137">
        <f t="shared" si="401"/>
        <v>0</v>
      </c>
      <c r="AJ2113" s="137">
        <f t="shared" si="402"/>
        <v>0</v>
      </c>
      <c r="AK2113" s="137">
        <f t="shared" si="403"/>
        <v>1</v>
      </c>
      <c r="AL2113" s="181"/>
      <c r="AM2113" s="133">
        <f t="shared" si="404"/>
        <v>0</v>
      </c>
      <c r="AO2113" s="133">
        <f t="shared" si="405"/>
        <v>1</v>
      </c>
    </row>
    <row r="2114" spans="1:41" s="140" customFormat="1" ht="76.5">
      <c r="A2114" s="594">
        <v>2105</v>
      </c>
      <c r="B2114" s="440" t="s">
        <v>5219</v>
      </c>
      <c r="C2114" s="247" t="s">
        <v>5220</v>
      </c>
      <c r="D2114" s="247" t="s">
        <v>5221</v>
      </c>
      <c r="E2114" s="438" t="s">
        <v>2876</v>
      </c>
      <c r="F2114" s="440" t="s">
        <v>5202</v>
      </c>
      <c r="G2114" s="439"/>
      <c r="H2114" s="439"/>
      <c r="I2114" s="439"/>
      <c r="J2114" s="439"/>
      <c r="K2114" s="439"/>
      <c r="L2114" s="439"/>
      <c r="M2114" s="439"/>
      <c r="N2114" s="439"/>
      <c r="O2114" s="439"/>
      <c r="P2114" s="840" t="s">
        <v>5215</v>
      </c>
      <c r="Q2114" s="439" t="s">
        <v>2672</v>
      </c>
      <c r="R2114" s="212" t="s">
        <v>68</v>
      </c>
      <c r="S2114" s="834">
        <v>1</v>
      </c>
      <c r="T2114" s="19"/>
      <c r="U2114" s="19"/>
      <c r="V2114" s="19"/>
      <c r="W2114" s="597"/>
      <c r="X2114" s="180"/>
      <c r="Y2114" s="179"/>
      <c r="Z2114" s="181"/>
      <c r="AA2114" s="181"/>
      <c r="AB2114" s="137">
        <f t="shared" si="394"/>
        <v>0</v>
      </c>
      <c r="AC2114" s="137">
        <f t="shared" si="395"/>
        <v>0</v>
      </c>
      <c r="AD2114" s="137">
        <f t="shared" si="396"/>
        <v>0</v>
      </c>
      <c r="AE2114" s="137">
        <f t="shared" si="397"/>
        <v>0</v>
      </c>
      <c r="AF2114" s="137">
        <f t="shared" si="398"/>
        <v>0</v>
      </c>
      <c r="AG2114" s="137">
        <f t="shared" si="399"/>
        <v>0</v>
      </c>
      <c r="AH2114" s="137">
        <f t="shared" si="400"/>
        <v>0</v>
      </c>
      <c r="AI2114" s="137">
        <f t="shared" si="401"/>
        <v>0</v>
      </c>
      <c r="AJ2114" s="137">
        <f t="shared" si="402"/>
        <v>0</v>
      </c>
      <c r="AK2114" s="137">
        <f t="shared" si="403"/>
        <v>1</v>
      </c>
      <c r="AL2114" s="181"/>
      <c r="AM2114" s="133">
        <f t="shared" si="404"/>
        <v>0</v>
      </c>
      <c r="AO2114" s="133">
        <f t="shared" si="405"/>
        <v>1</v>
      </c>
    </row>
    <row r="2115" spans="1:41" s="140" customFormat="1" ht="76.5">
      <c r="A2115" s="594">
        <v>2106</v>
      </c>
      <c r="B2115" s="440" t="s">
        <v>5222</v>
      </c>
      <c r="C2115" s="247" t="s">
        <v>5223</v>
      </c>
      <c r="D2115" s="247" t="s">
        <v>5224</v>
      </c>
      <c r="E2115" s="438" t="s">
        <v>2867</v>
      </c>
      <c r="F2115" s="440" t="s">
        <v>5112</v>
      </c>
      <c r="G2115" s="439"/>
      <c r="H2115" s="439"/>
      <c r="I2115" s="439"/>
      <c r="J2115" s="439"/>
      <c r="K2115" s="439"/>
      <c r="L2115" s="439"/>
      <c r="M2115" s="439"/>
      <c r="N2115" s="439"/>
      <c r="O2115" s="439"/>
      <c r="P2115" s="840" t="s">
        <v>5215</v>
      </c>
      <c r="Q2115" s="439" t="s">
        <v>2672</v>
      </c>
      <c r="R2115" s="212" t="s">
        <v>68</v>
      </c>
      <c r="S2115" s="834">
        <v>1</v>
      </c>
      <c r="T2115" s="19"/>
      <c r="U2115" s="19"/>
      <c r="V2115" s="19"/>
      <c r="W2115" s="597"/>
      <c r="X2115" s="180"/>
      <c r="Y2115" s="179">
        <v>1</v>
      </c>
      <c r="Z2115" s="181"/>
      <c r="AA2115" s="181"/>
      <c r="AB2115" s="137">
        <f t="shared" si="394"/>
        <v>0</v>
      </c>
      <c r="AC2115" s="137">
        <f t="shared" si="395"/>
        <v>0</v>
      </c>
      <c r="AD2115" s="137">
        <f t="shared" si="396"/>
        <v>0</v>
      </c>
      <c r="AE2115" s="137">
        <f t="shared" si="397"/>
        <v>0</v>
      </c>
      <c r="AF2115" s="137">
        <f t="shared" si="398"/>
        <v>0</v>
      </c>
      <c r="AG2115" s="137">
        <f t="shared" si="399"/>
        <v>0</v>
      </c>
      <c r="AH2115" s="137">
        <f t="shared" si="400"/>
        <v>0</v>
      </c>
      <c r="AI2115" s="137">
        <f t="shared" si="401"/>
        <v>0</v>
      </c>
      <c r="AJ2115" s="137">
        <f t="shared" si="402"/>
        <v>0</v>
      </c>
      <c r="AK2115" s="137">
        <f t="shared" si="403"/>
        <v>1</v>
      </c>
      <c r="AL2115" s="181"/>
      <c r="AM2115" s="133">
        <f t="shared" si="404"/>
        <v>1</v>
      </c>
      <c r="AO2115" s="133">
        <f t="shared" si="405"/>
        <v>0</v>
      </c>
    </row>
    <row r="2116" spans="1:41" s="140" customFormat="1" ht="38.25">
      <c r="A2116" s="594">
        <v>2107</v>
      </c>
      <c r="B2116" s="440" t="s">
        <v>5225</v>
      </c>
      <c r="C2116" s="247" t="s">
        <v>5226</v>
      </c>
      <c r="D2116" s="247" t="s">
        <v>66</v>
      </c>
      <c r="E2116" s="438">
        <v>2015</v>
      </c>
      <c r="F2116" s="440" t="s">
        <v>5202</v>
      </c>
      <c r="G2116" s="439" t="s">
        <v>3995</v>
      </c>
      <c r="H2116" s="439"/>
      <c r="I2116" s="439" t="s">
        <v>3995</v>
      </c>
      <c r="J2116" s="439"/>
      <c r="K2116" s="439"/>
      <c r="L2116" s="439"/>
      <c r="M2116" s="439"/>
      <c r="N2116" s="439"/>
      <c r="O2116" s="439"/>
      <c r="P2116" s="840"/>
      <c r="Q2116" s="439" t="s">
        <v>2672</v>
      </c>
      <c r="R2116" s="212"/>
      <c r="S2116" s="19"/>
      <c r="T2116" s="19">
        <v>1</v>
      </c>
      <c r="U2116" s="19"/>
      <c r="V2116" s="19"/>
      <c r="W2116" s="597"/>
      <c r="X2116" s="180"/>
      <c r="Y2116" s="179"/>
      <c r="Z2116" s="181"/>
      <c r="AA2116" s="181"/>
      <c r="AB2116" s="137">
        <f t="shared" si="394"/>
        <v>1</v>
      </c>
      <c r="AC2116" s="137">
        <f t="shared" si="395"/>
        <v>0</v>
      </c>
      <c r="AD2116" s="137">
        <f t="shared" si="396"/>
        <v>1</v>
      </c>
      <c r="AE2116" s="137">
        <f t="shared" si="397"/>
        <v>0</v>
      </c>
      <c r="AF2116" s="137">
        <f t="shared" si="398"/>
        <v>0</v>
      </c>
      <c r="AG2116" s="137">
        <f t="shared" si="399"/>
        <v>0</v>
      </c>
      <c r="AH2116" s="137">
        <f t="shared" si="400"/>
        <v>0</v>
      </c>
      <c r="AI2116" s="137">
        <f t="shared" si="401"/>
        <v>0</v>
      </c>
      <c r="AJ2116" s="137">
        <f t="shared" si="402"/>
        <v>0</v>
      </c>
      <c r="AK2116" s="137">
        <f t="shared" si="403"/>
        <v>0</v>
      </c>
      <c r="AL2116" s="181"/>
      <c r="AM2116" s="133">
        <f t="shared" si="404"/>
        <v>0</v>
      </c>
      <c r="AO2116" s="133">
        <f t="shared" si="405"/>
        <v>0</v>
      </c>
    </row>
    <row r="2117" spans="1:41" s="140" customFormat="1" ht="38.25">
      <c r="A2117" s="594">
        <v>2108</v>
      </c>
      <c r="B2117" s="440" t="s">
        <v>5227</v>
      </c>
      <c r="C2117" s="247" t="s">
        <v>5228</v>
      </c>
      <c r="D2117" s="247" t="s">
        <v>66</v>
      </c>
      <c r="E2117" s="438">
        <v>2015</v>
      </c>
      <c r="F2117" s="440" t="s">
        <v>5112</v>
      </c>
      <c r="G2117" s="439" t="s">
        <v>3995</v>
      </c>
      <c r="H2117" s="439"/>
      <c r="I2117" s="439" t="s">
        <v>3995</v>
      </c>
      <c r="J2117" s="439"/>
      <c r="K2117" s="439"/>
      <c r="L2117" s="439"/>
      <c r="M2117" s="439"/>
      <c r="N2117" s="439"/>
      <c r="O2117" s="439"/>
      <c r="P2117" s="840"/>
      <c r="Q2117" s="439" t="s">
        <v>2672</v>
      </c>
      <c r="R2117" s="212" t="s">
        <v>67</v>
      </c>
      <c r="S2117" s="19"/>
      <c r="T2117" s="19">
        <v>1</v>
      </c>
      <c r="U2117" s="19"/>
      <c r="V2117" s="19"/>
      <c r="W2117" s="597"/>
      <c r="X2117" s="180"/>
      <c r="Y2117" s="179"/>
      <c r="Z2117" s="181"/>
      <c r="AA2117" s="181"/>
      <c r="AB2117" s="137">
        <f t="shared" si="394"/>
        <v>1</v>
      </c>
      <c r="AC2117" s="137">
        <f t="shared" si="395"/>
        <v>0</v>
      </c>
      <c r="AD2117" s="137">
        <f t="shared" si="396"/>
        <v>1</v>
      </c>
      <c r="AE2117" s="137">
        <f t="shared" si="397"/>
        <v>0</v>
      </c>
      <c r="AF2117" s="137">
        <f t="shared" si="398"/>
        <v>0</v>
      </c>
      <c r="AG2117" s="137">
        <f t="shared" si="399"/>
        <v>0</v>
      </c>
      <c r="AH2117" s="137">
        <f t="shared" si="400"/>
        <v>0</v>
      </c>
      <c r="AI2117" s="137">
        <f t="shared" si="401"/>
        <v>0</v>
      </c>
      <c r="AJ2117" s="137">
        <f t="shared" si="402"/>
        <v>0</v>
      </c>
      <c r="AK2117" s="137">
        <f t="shared" si="403"/>
        <v>0</v>
      </c>
      <c r="AL2117" s="181"/>
      <c r="AM2117" s="133">
        <f t="shared" si="404"/>
        <v>0</v>
      </c>
      <c r="AO2117" s="133">
        <f t="shared" si="405"/>
        <v>0</v>
      </c>
    </row>
    <row r="2118" spans="1:41" s="140" customFormat="1" ht="51">
      <c r="A2118" s="594">
        <v>2109</v>
      </c>
      <c r="B2118" s="440" t="s">
        <v>5229</v>
      </c>
      <c r="C2118" s="247" t="s">
        <v>5230</v>
      </c>
      <c r="D2118" s="247" t="s">
        <v>609</v>
      </c>
      <c r="E2118" s="438">
        <v>1998</v>
      </c>
      <c r="F2118" s="440" t="s">
        <v>5231</v>
      </c>
      <c r="G2118" s="439"/>
      <c r="H2118" s="439"/>
      <c r="I2118" s="439"/>
      <c r="J2118" s="439"/>
      <c r="K2118" s="439"/>
      <c r="L2118" s="439"/>
      <c r="M2118" s="439"/>
      <c r="N2118" s="439"/>
      <c r="O2118" s="439"/>
      <c r="P2118" s="840" t="s">
        <v>5232</v>
      </c>
      <c r="Q2118" s="439" t="s">
        <v>2672</v>
      </c>
      <c r="R2118" s="212" t="s">
        <v>68</v>
      </c>
      <c r="S2118" s="19"/>
      <c r="T2118" s="19"/>
      <c r="U2118" s="19"/>
      <c r="V2118" s="834">
        <v>1</v>
      </c>
      <c r="W2118" s="597"/>
      <c r="X2118" s="180"/>
      <c r="Y2118" s="179"/>
      <c r="Z2118" s="181"/>
      <c r="AA2118" s="181"/>
      <c r="AB2118" s="137">
        <f t="shared" si="394"/>
        <v>0</v>
      </c>
      <c r="AC2118" s="137">
        <f t="shared" si="395"/>
        <v>0</v>
      </c>
      <c r="AD2118" s="137">
        <f t="shared" si="396"/>
        <v>0</v>
      </c>
      <c r="AE2118" s="137">
        <f t="shared" si="397"/>
        <v>0</v>
      </c>
      <c r="AF2118" s="137">
        <f t="shared" si="398"/>
        <v>0</v>
      </c>
      <c r="AG2118" s="137">
        <f t="shared" si="399"/>
        <v>0</v>
      </c>
      <c r="AH2118" s="137">
        <f t="shared" si="400"/>
        <v>0</v>
      </c>
      <c r="AI2118" s="137">
        <f t="shared" si="401"/>
        <v>0</v>
      </c>
      <c r="AJ2118" s="137">
        <f t="shared" si="402"/>
        <v>0</v>
      </c>
      <c r="AK2118" s="137">
        <f t="shared" si="403"/>
        <v>1</v>
      </c>
      <c r="AL2118" s="181"/>
      <c r="AM2118" s="133">
        <f t="shared" si="404"/>
        <v>0</v>
      </c>
      <c r="AO2118" s="133">
        <f t="shared" si="405"/>
        <v>1</v>
      </c>
    </row>
    <row r="2119" spans="1:41" s="140" customFormat="1" ht="38.25">
      <c r="A2119" s="594">
        <v>2110</v>
      </c>
      <c r="B2119" s="440" t="s">
        <v>5233</v>
      </c>
      <c r="C2119" s="247" t="s">
        <v>5234</v>
      </c>
      <c r="D2119" s="247" t="s">
        <v>5235</v>
      </c>
      <c r="E2119" s="438">
        <v>2000</v>
      </c>
      <c r="F2119" s="440" t="s">
        <v>5236</v>
      </c>
      <c r="G2119" s="439"/>
      <c r="H2119" s="439"/>
      <c r="I2119" s="439" t="s">
        <v>37</v>
      </c>
      <c r="J2119" s="439"/>
      <c r="K2119" s="439"/>
      <c r="L2119" s="439"/>
      <c r="M2119" s="439"/>
      <c r="N2119" s="439"/>
      <c r="O2119" s="439"/>
      <c r="P2119" s="840" t="s">
        <v>5237</v>
      </c>
      <c r="Q2119" s="439" t="s">
        <v>2672</v>
      </c>
      <c r="R2119" s="212" t="s">
        <v>68</v>
      </c>
      <c r="S2119" s="19"/>
      <c r="T2119" s="19"/>
      <c r="U2119" s="19"/>
      <c r="V2119" s="834">
        <v>1</v>
      </c>
      <c r="W2119" s="597"/>
      <c r="X2119" s="180"/>
      <c r="Y2119" s="179"/>
      <c r="Z2119" s="181"/>
      <c r="AA2119" s="181"/>
      <c r="AB2119" s="137">
        <f t="shared" si="394"/>
        <v>0</v>
      </c>
      <c r="AC2119" s="137">
        <f t="shared" si="395"/>
        <v>0</v>
      </c>
      <c r="AD2119" s="137">
        <f t="shared" si="396"/>
        <v>1</v>
      </c>
      <c r="AE2119" s="137">
        <f t="shared" si="397"/>
        <v>0</v>
      </c>
      <c r="AF2119" s="137">
        <f t="shared" si="398"/>
        <v>0</v>
      </c>
      <c r="AG2119" s="137">
        <f t="shared" si="399"/>
        <v>0</v>
      </c>
      <c r="AH2119" s="137">
        <f t="shared" si="400"/>
        <v>0</v>
      </c>
      <c r="AI2119" s="137">
        <f t="shared" si="401"/>
        <v>0</v>
      </c>
      <c r="AJ2119" s="137">
        <f t="shared" si="402"/>
        <v>0</v>
      </c>
      <c r="AK2119" s="137">
        <f t="shared" si="403"/>
        <v>1</v>
      </c>
      <c r="AL2119" s="181"/>
      <c r="AM2119" s="133">
        <f t="shared" si="404"/>
        <v>0</v>
      </c>
      <c r="AO2119" s="133">
        <f t="shared" si="405"/>
        <v>1</v>
      </c>
    </row>
    <row r="2120" spans="1:41" s="140" customFormat="1" ht="38.25">
      <c r="A2120" s="594">
        <v>2111</v>
      </c>
      <c r="B2120" s="440" t="s">
        <v>5238</v>
      </c>
      <c r="C2120" s="247" t="s">
        <v>5239</v>
      </c>
      <c r="D2120" s="247" t="s">
        <v>3010</v>
      </c>
      <c r="E2120" s="438">
        <v>2016</v>
      </c>
      <c r="F2120" s="440" t="s">
        <v>5112</v>
      </c>
      <c r="G2120" s="439" t="s">
        <v>3995</v>
      </c>
      <c r="H2120" s="439"/>
      <c r="I2120" s="439"/>
      <c r="J2120" s="439"/>
      <c r="K2120" s="439"/>
      <c r="L2120" s="439"/>
      <c r="M2120" s="439"/>
      <c r="N2120" s="439"/>
      <c r="O2120" s="439"/>
      <c r="P2120" s="840" t="s">
        <v>5240</v>
      </c>
      <c r="Q2120" s="439" t="s">
        <v>2672</v>
      </c>
      <c r="R2120" s="212" t="s">
        <v>68</v>
      </c>
      <c r="S2120" s="19"/>
      <c r="T2120" s="19">
        <v>1</v>
      </c>
      <c r="U2120" s="19"/>
      <c r="V2120" s="19"/>
      <c r="W2120" s="597"/>
      <c r="X2120" s="180"/>
      <c r="Y2120" s="179"/>
      <c r="Z2120" s="181"/>
      <c r="AA2120" s="181"/>
      <c r="AB2120" s="137">
        <f t="shared" si="394"/>
        <v>1</v>
      </c>
      <c r="AC2120" s="137">
        <f t="shared" si="395"/>
        <v>0</v>
      </c>
      <c r="AD2120" s="137">
        <f t="shared" si="396"/>
        <v>0</v>
      </c>
      <c r="AE2120" s="137">
        <f t="shared" si="397"/>
        <v>0</v>
      </c>
      <c r="AF2120" s="137">
        <f t="shared" si="398"/>
        <v>0</v>
      </c>
      <c r="AG2120" s="137">
        <f t="shared" si="399"/>
        <v>0</v>
      </c>
      <c r="AH2120" s="137">
        <f t="shared" si="400"/>
        <v>0</v>
      </c>
      <c r="AI2120" s="137">
        <f t="shared" si="401"/>
        <v>0</v>
      </c>
      <c r="AJ2120" s="137">
        <f t="shared" si="402"/>
        <v>0</v>
      </c>
      <c r="AK2120" s="137">
        <f t="shared" si="403"/>
        <v>1</v>
      </c>
      <c r="AL2120" s="181"/>
      <c r="AM2120" s="133">
        <f t="shared" si="404"/>
        <v>0</v>
      </c>
      <c r="AO2120" s="133">
        <f t="shared" si="405"/>
        <v>1</v>
      </c>
    </row>
    <row r="2121" spans="1:41" s="140" customFormat="1" ht="38.25">
      <c r="A2121" s="594">
        <v>2112</v>
      </c>
      <c r="B2121" s="440" t="s">
        <v>5241</v>
      </c>
      <c r="C2121" s="247" t="s">
        <v>5242</v>
      </c>
      <c r="D2121" s="247" t="s">
        <v>3010</v>
      </c>
      <c r="E2121" s="438">
        <v>2017</v>
      </c>
      <c r="F2121" s="440" t="s">
        <v>5112</v>
      </c>
      <c r="G2121" s="439" t="s">
        <v>3995</v>
      </c>
      <c r="H2121" s="439"/>
      <c r="I2121" s="439"/>
      <c r="J2121" s="439"/>
      <c r="K2121" s="439"/>
      <c r="L2121" s="439"/>
      <c r="M2121" s="439"/>
      <c r="N2121" s="439"/>
      <c r="O2121" s="439"/>
      <c r="P2121" s="840" t="s">
        <v>5240</v>
      </c>
      <c r="Q2121" s="439" t="s">
        <v>2672</v>
      </c>
      <c r="R2121" s="212" t="s">
        <v>68</v>
      </c>
      <c r="S2121" s="19"/>
      <c r="T2121" s="19">
        <v>1</v>
      </c>
      <c r="U2121" s="19"/>
      <c r="V2121" s="19"/>
      <c r="W2121" s="597"/>
      <c r="X2121" s="180"/>
      <c r="Y2121" s="179"/>
      <c r="Z2121" s="181"/>
      <c r="AA2121" s="181"/>
      <c r="AB2121" s="137">
        <f t="shared" si="394"/>
        <v>1</v>
      </c>
      <c r="AC2121" s="137">
        <f t="shared" si="395"/>
        <v>0</v>
      </c>
      <c r="AD2121" s="137">
        <f t="shared" si="396"/>
        <v>0</v>
      </c>
      <c r="AE2121" s="137">
        <f t="shared" si="397"/>
        <v>0</v>
      </c>
      <c r="AF2121" s="137">
        <f t="shared" si="398"/>
        <v>0</v>
      </c>
      <c r="AG2121" s="137">
        <f t="shared" si="399"/>
        <v>0</v>
      </c>
      <c r="AH2121" s="137">
        <f t="shared" si="400"/>
        <v>0</v>
      </c>
      <c r="AI2121" s="137">
        <f t="shared" si="401"/>
        <v>0</v>
      </c>
      <c r="AJ2121" s="137">
        <f t="shared" si="402"/>
        <v>0</v>
      </c>
      <c r="AK2121" s="137">
        <f t="shared" si="403"/>
        <v>1</v>
      </c>
      <c r="AL2121" s="181"/>
      <c r="AM2121" s="133">
        <f t="shared" si="404"/>
        <v>0</v>
      </c>
      <c r="AO2121" s="133">
        <f t="shared" si="405"/>
        <v>1</v>
      </c>
    </row>
    <row r="2122" spans="1:41" s="140" customFormat="1" ht="38.25">
      <c r="A2122" s="594">
        <v>2113</v>
      </c>
      <c r="B2122" s="440" t="s">
        <v>5243</v>
      </c>
      <c r="C2122" s="247" t="s">
        <v>5244</v>
      </c>
      <c r="D2122" s="247" t="s">
        <v>3010</v>
      </c>
      <c r="E2122" s="438">
        <v>2017</v>
      </c>
      <c r="F2122" s="440" t="s">
        <v>5112</v>
      </c>
      <c r="G2122" s="439" t="s">
        <v>3995</v>
      </c>
      <c r="H2122" s="439"/>
      <c r="I2122" s="439"/>
      <c r="J2122" s="439"/>
      <c r="K2122" s="439"/>
      <c r="L2122" s="439"/>
      <c r="M2122" s="439"/>
      <c r="N2122" s="439"/>
      <c r="O2122" s="439"/>
      <c r="P2122" s="840" t="s">
        <v>5240</v>
      </c>
      <c r="Q2122" s="439" t="s">
        <v>2672</v>
      </c>
      <c r="R2122" s="212" t="s">
        <v>68</v>
      </c>
      <c r="S2122" s="19"/>
      <c r="T2122" s="19">
        <v>1</v>
      </c>
      <c r="U2122" s="19"/>
      <c r="V2122" s="19"/>
      <c r="W2122" s="597"/>
      <c r="X2122" s="180"/>
      <c r="Y2122" s="179"/>
      <c r="Z2122" s="181"/>
      <c r="AA2122" s="181"/>
      <c r="AB2122" s="137">
        <f t="shared" ref="AB2122:AB2185" si="406">IF(ISBLANK(G2122),0,1)</f>
        <v>1</v>
      </c>
      <c r="AC2122" s="137">
        <f t="shared" ref="AC2122:AC2185" si="407">IF(ISBLANK(H2122),0,1)</f>
        <v>0</v>
      </c>
      <c r="AD2122" s="137">
        <f t="shared" ref="AD2122:AD2185" si="408">IF(ISBLANK(I2122),0,1)</f>
        <v>0</v>
      </c>
      <c r="AE2122" s="137">
        <f t="shared" ref="AE2122:AE2185" si="409">IF(ISBLANK(J2122),0,1)</f>
        <v>0</v>
      </c>
      <c r="AF2122" s="137">
        <f t="shared" ref="AF2122:AF2185" si="410">IF(ISBLANK(K2122),0,1)</f>
        <v>0</v>
      </c>
      <c r="AG2122" s="137">
        <f t="shared" ref="AG2122:AG2185" si="411">IF(ISBLANK(L2122),0,1)</f>
        <v>0</v>
      </c>
      <c r="AH2122" s="137">
        <f t="shared" ref="AH2122:AH2185" si="412">IF(ISBLANK(M2122),0,1)</f>
        <v>0</v>
      </c>
      <c r="AI2122" s="137">
        <f t="shared" ref="AI2122:AI2185" si="413">IF(ISBLANK(N2122),0,1)</f>
        <v>0</v>
      </c>
      <c r="AJ2122" s="137">
        <f t="shared" ref="AJ2122:AJ2185" si="414">IF(ISBLANK(O2122),0,1)</f>
        <v>0</v>
      </c>
      <c r="AK2122" s="137">
        <f t="shared" ref="AK2122:AK2185" si="415">IF(ISBLANK(P2122),0,1)</f>
        <v>1</v>
      </c>
      <c r="AL2122" s="181"/>
      <c r="AM2122" s="133">
        <f t="shared" ref="AM2122:AM2185" si="416">+W2122+X2122+Y2122+Z2122+AA2122+AL2122</f>
        <v>0</v>
      </c>
      <c r="AO2122" s="133">
        <f t="shared" ref="AO2122:AO2185" si="417">+IF(AM2122=0,AK2122,0)</f>
        <v>1</v>
      </c>
    </row>
    <row r="2123" spans="1:41" s="140" customFormat="1" ht="38.25">
      <c r="A2123" s="594">
        <v>2114</v>
      </c>
      <c r="B2123" s="440" t="s">
        <v>5245</v>
      </c>
      <c r="C2123" s="247" t="s">
        <v>5246</v>
      </c>
      <c r="D2123" s="247" t="s">
        <v>5247</v>
      </c>
      <c r="E2123" s="438">
        <v>2010</v>
      </c>
      <c r="F2123" s="440" t="s">
        <v>5202</v>
      </c>
      <c r="G2123" s="439" t="s">
        <v>3995</v>
      </c>
      <c r="H2123" s="439"/>
      <c r="I2123" s="439"/>
      <c r="J2123" s="439"/>
      <c r="K2123" s="439"/>
      <c r="L2123" s="439"/>
      <c r="M2123" s="439"/>
      <c r="N2123" s="439"/>
      <c r="O2123" s="439"/>
      <c r="P2123" s="840" t="s">
        <v>5240</v>
      </c>
      <c r="Q2123" s="439" t="s">
        <v>2672</v>
      </c>
      <c r="R2123" s="212" t="s">
        <v>68</v>
      </c>
      <c r="S2123" s="834">
        <v>1</v>
      </c>
      <c r="T2123" s="19"/>
      <c r="U2123" s="19"/>
      <c r="V2123" s="19"/>
      <c r="W2123" s="597"/>
      <c r="X2123" s="180"/>
      <c r="Y2123" s="179"/>
      <c r="Z2123" s="181"/>
      <c r="AA2123" s="181"/>
      <c r="AB2123" s="137">
        <f t="shared" si="406"/>
        <v>1</v>
      </c>
      <c r="AC2123" s="137">
        <f t="shared" si="407"/>
        <v>0</v>
      </c>
      <c r="AD2123" s="137">
        <f t="shared" si="408"/>
        <v>0</v>
      </c>
      <c r="AE2123" s="137">
        <f t="shared" si="409"/>
        <v>0</v>
      </c>
      <c r="AF2123" s="137">
        <f t="shared" si="410"/>
        <v>0</v>
      </c>
      <c r="AG2123" s="137">
        <f t="shared" si="411"/>
        <v>0</v>
      </c>
      <c r="AH2123" s="137">
        <f t="shared" si="412"/>
        <v>0</v>
      </c>
      <c r="AI2123" s="137">
        <f t="shared" si="413"/>
        <v>0</v>
      </c>
      <c r="AJ2123" s="137">
        <f t="shared" si="414"/>
        <v>0</v>
      </c>
      <c r="AK2123" s="137">
        <f t="shared" si="415"/>
        <v>1</v>
      </c>
      <c r="AL2123" s="181"/>
      <c r="AM2123" s="133">
        <f t="shared" si="416"/>
        <v>0</v>
      </c>
      <c r="AO2123" s="133">
        <f t="shared" si="417"/>
        <v>1</v>
      </c>
    </row>
    <row r="2124" spans="1:41" s="140" customFormat="1" ht="38.25">
      <c r="A2124" s="594">
        <v>2115</v>
      </c>
      <c r="B2124" s="440" t="s">
        <v>5248</v>
      </c>
      <c r="C2124" s="247" t="s">
        <v>5249</v>
      </c>
      <c r="D2124" s="247" t="s">
        <v>5250</v>
      </c>
      <c r="E2124" s="438">
        <v>2005</v>
      </c>
      <c r="F2124" s="440" t="s">
        <v>5214</v>
      </c>
      <c r="G2124" s="439"/>
      <c r="H2124" s="439"/>
      <c r="I2124" s="439"/>
      <c r="J2124" s="439"/>
      <c r="K2124" s="439"/>
      <c r="L2124" s="439"/>
      <c r="M2124" s="439"/>
      <c r="N2124" s="439"/>
      <c r="O2124" s="439"/>
      <c r="P2124" s="840" t="s">
        <v>5240</v>
      </c>
      <c r="Q2124" s="439" t="s">
        <v>2672</v>
      </c>
      <c r="R2124" s="212" t="s">
        <v>68</v>
      </c>
      <c r="S2124" s="834">
        <v>1</v>
      </c>
      <c r="T2124" s="19"/>
      <c r="U2124" s="19"/>
      <c r="V2124" s="19"/>
      <c r="W2124" s="597"/>
      <c r="X2124" s="180"/>
      <c r="Y2124" s="179"/>
      <c r="Z2124" s="181"/>
      <c r="AA2124" s="181"/>
      <c r="AB2124" s="137">
        <f t="shared" si="406"/>
        <v>0</v>
      </c>
      <c r="AC2124" s="137">
        <f t="shared" si="407"/>
        <v>0</v>
      </c>
      <c r="AD2124" s="137">
        <f t="shared" si="408"/>
        <v>0</v>
      </c>
      <c r="AE2124" s="137">
        <f t="shared" si="409"/>
        <v>0</v>
      </c>
      <c r="AF2124" s="137">
        <f t="shared" si="410"/>
        <v>0</v>
      </c>
      <c r="AG2124" s="137">
        <f t="shared" si="411"/>
        <v>0</v>
      </c>
      <c r="AH2124" s="137">
        <f t="shared" si="412"/>
        <v>0</v>
      </c>
      <c r="AI2124" s="137">
        <f t="shared" si="413"/>
        <v>0</v>
      </c>
      <c r="AJ2124" s="137">
        <f t="shared" si="414"/>
        <v>0</v>
      </c>
      <c r="AK2124" s="137">
        <f t="shared" si="415"/>
        <v>1</v>
      </c>
      <c r="AL2124" s="181"/>
      <c r="AM2124" s="133">
        <f t="shared" si="416"/>
        <v>0</v>
      </c>
      <c r="AO2124" s="133">
        <f t="shared" si="417"/>
        <v>1</v>
      </c>
    </row>
    <row r="2125" spans="1:41" s="140" customFormat="1" ht="38.25">
      <c r="A2125" s="594">
        <v>2116</v>
      </c>
      <c r="B2125" s="440" t="s">
        <v>5251</v>
      </c>
      <c r="C2125" s="247" t="s">
        <v>5252</v>
      </c>
      <c r="D2125" s="247" t="s">
        <v>5247</v>
      </c>
      <c r="E2125" s="438">
        <v>1998</v>
      </c>
      <c r="F2125" s="440" t="s">
        <v>5253</v>
      </c>
      <c r="G2125" s="439"/>
      <c r="H2125" s="439"/>
      <c r="I2125" s="439"/>
      <c r="J2125" s="439"/>
      <c r="K2125" s="439"/>
      <c r="L2125" s="439"/>
      <c r="M2125" s="439"/>
      <c r="N2125" s="439"/>
      <c r="O2125" s="439"/>
      <c r="P2125" s="840" t="s">
        <v>5240</v>
      </c>
      <c r="Q2125" s="439" t="s">
        <v>2672</v>
      </c>
      <c r="R2125" s="212" t="s">
        <v>68</v>
      </c>
      <c r="S2125" s="19"/>
      <c r="T2125" s="19"/>
      <c r="U2125" s="19"/>
      <c r="V2125" s="834">
        <v>1</v>
      </c>
      <c r="W2125" s="597"/>
      <c r="X2125" s="180"/>
      <c r="Y2125" s="179">
        <v>1</v>
      </c>
      <c r="Z2125" s="181"/>
      <c r="AA2125" s="181"/>
      <c r="AB2125" s="137">
        <f t="shared" si="406"/>
        <v>0</v>
      </c>
      <c r="AC2125" s="137">
        <f t="shared" si="407"/>
        <v>0</v>
      </c>
      <c r="AD2125" s="137">
        <f t="shared" si="408"/>
        <v>0</v>
      </c>
      <c r="AE2125" s="137">
        <f t="shared" si="409"/>
        <v>0</v>
      </c>
      <c r="AF2125" s="137">
        <f t="shared" si="410"/>
        <v>0</v>
      </c>
      <c r="AG2125" s="137">
        <f t="shared" si="411"/>
        <v>0</v>
      </c>
      <c r="AH2125" s="137">
        <f t="shared" si="412"/>
        <v>0</v>
      </c>
      <c r="AI2125" s="137">
        <f t="shared" si="413"/>
        <v>0</v>
      </c>
      <c r="AJ2125" s="137">
        <f t="shared" si="414"/>
        <v>0</v>
      </c>
      <c r="AK2125" s="137">
        <f t="shared" si="415"/>
        <v>1</v>
      </c>
      <c r="AL2125" s="181"/>
      <c r="AM2125" s="133">
        <f t="shared" si="416"/>
        <v>1</v>
      </c>
      <c r="AO2125" s="133">
        <f t="shared" si="417"/>
        <v>0</v>
      </c>
    </row>
    <row r="2126" spans="1:41" s="140" customFormat="1" ht="38.25">
      <c r="A2126" s="594">
        <v>2117</v>
      </c>
      <c r="B2126" s="440" t="s">
        <v>5254</v>
      </c>
      <c r="C2126" s="247" t="s">
        <v>5255</v>
      </c>
      <c r="D2126" s="247" t="s">
        <v>5247</v>
      </c>
      <c r="E2126" s="438">
        <v>2017</v>
      </c>
      <c r="F2126" s="440" t="s">
        <v>5112</v>
      </c>
      <c r="G2126" s="439" t="s">
        <v>3995</v>
      </c>
      <c r="H2126" s="439"/>
      <c r="I2126" s="439"/>
      <c r="J2126" s="439"/>
      <c r="K2126" s="439"/>
      <c r="L2126" s="439"/>
      <c r="M2126" s="439"/>
      <c r="N2126" s="439"/>
      <c r="O2126" s="439"/>
      <c r="P2126" s="840" t="s">
        <v>5240</v>
      </c>
      <c r="Q2126" s="439" t="s">
        <v>2672</v>
      </c>
      <c r="R2126" s="212" t="s">
        <v>68</v>
      </c>
      <c r="S2126" s="19"/>
      <c r="T2126" s="19">
        <v>1</v>
      </c>
      <c r="U2126" s="19"/>
      <c r="V2126" s="19"/>
      <c r="W2126" s="597"/>
      <c r="X2126" s="180"/>
      <c r="Y2126" s="179"/>
      <c r="Z2126" s="181"/>
      <c r="AA2126" s="181"/>
      <c r="AB2126" s="137">
        <f t="shared" si="406"/>
        <v>1</v>
      </c>
      <c r="AC2126" s="137">
        <f t="shared" si="407"/>
        <v>0</v>
      </c>
      <c r="AD2126" s="137">
        <f t="shared" si="408"/>
        <v>0</v>
      </c>
      <c r="AE2126" s="137">
        <f t="shared" si="409"/>
        <v>0</v>
      </c>
      <c r="AF2126" s="137">
        <f t="shared" si="410"/>
        <v>0</v>
      </c>
      <c r="AG2126" s="137">
        <f t="shared" si="411"/>
        <v>0</v>
      </c>
      <c r="AH2126" s="137">
        <f t="shared" si="412"/>
        <v>0</v>
      </c>
      <c r="AI2126" s="137">
        <f t="shared" si="413"/>
        <v>0</v>
      </c>
      <c r="AJ2126" s="137">
        <f t="shared" si="414"/>
        <v>0</v>
      </c>
      <c r="AK2126" s="137">
        <f t="shared" si="415"/>
        <v>1</v>
      </c>
      <c r="AL2126" s="181"/>
      <c r="AM2126" s="133">
        <f t="shared" si="416"/>
        <v>0</v>
      </c>
      <c r="AO2126" s="133">
        <f t="shared" si="417"/>
        <v>1</v>
      </c>
    </row>
    <row r="2127" spans="1:41" s="140" customFormat="1" ht="38.25">
      <c r="A2127" s="594">
        <v>2118</v>
      </c>
      <c r="B2127" s="440" t="s">
        <v>5256</v>
      </c>
      <c r="C2127" s="247" t="s">
        <v>5257</v>
      </c>
      <c r="D2127" s="247" t="s">
        <v>5258</v>
      </c>
      <c r="E2127" s="438">
        <v>2003</v>
      </c>
      <c r="F2127" s="440" t="s">
        <v>5185</v>
      </c>
      <c r="G2127" s="439" t="s">
        <v>3995</v>
      </c>
      <c r="H2127" s="439" t="s">
        <v>3995</v>
      </c>
      <c r="I2127" s="439" t="s">
        <v>3995</v>
      </c>
      <c r="J2127" s="439"/>
      <c r="K2127" s="439"/>
      <c r="L2127" s="439"/>
      <c r="M2127" s="439"/>
      <c r="N2127" s="439"/>
      <c r="O2127" s="439" t="s">
        <v>3995</v>
      </c>
      <c r="P2127" s="840"/>
      <c r="Q2127" s="439" t="s">
        <v>2672</v>
      </c>
      <c r="R2127" s="212" t="s">
        <v>68</v>
      </c>
      <c r="S2127" s="834">
        <v>1</v>
      </c>
      <c r="T2127" s="19"/>
      <c r="U2127" s="19"/>
      <c r="V2127" s="19"/>
      <c r="W2127" s="597"/>
      <c r="X2127" s="180"/>
      <c r="Y2127" s="179"/>
      <c r="Z2127" s="181"/>
      <c r="AA2127" s="181"/>
      <c r="AB2127" s="137">
        <f t="shared" si="406"/>
        <v>1</v>
      </c>
      <c r="AC2127" s="137">
        <f t="shared" si="407"/>
        <v>1</v>
      </c>
      <c r="AD2127" s="137">
        <f t="shared" si="408"/>
        <v>1</v>
      </c>
      <c r="AE2127" s="137">
        <f t="shared" si="409"/>
        <v>0</v>
      </c>
      <c r="AF2127" s="137">
        <f t="shared" si="410"/>
        <v>0</v>
      </c>
      <c r="AG2127" s="137">
        <f t="shared" si="411"/>
        <v>0</v>
      </c>
      <c r="AH2127" s="137">
        <f t="shared" si="412"/>
        <v>0</v>
      </c>
      <c r="AI2127" s="137">
        <f t="shared" si="413"/>
        <v>0</v>
      </c>
      <c r="AJ2127" s="137">
        <f t="shared" si="414"/>
        <v>1</v>
      </c>
      <c r="AK2127" s="137">
        <f t="shared" si="415"/>
        <v>0</v>
      </c>
      <c r="AL2127" s="181"/>
      <c r="AM2127" s="133">
        <f t="shared" si="416"/>
        <v>0</v>
      </c>
      <c r="AO2127" s="133">
        <f t="shared" si="417"/>
        <v>0</v>
      </c>
    </row>
    <row r="2128" spans="1:41" s="140" customFormat="1" ht="38.25">
      <c r="A2128" s="594">
        <v>2119</v>
      </c>
      <c r="B2128" s="440" t="s">
        <v>5259</v>
      </c>
      <c r="C2128" s="247" t="s">
        <v>5260</v>
      </c>
      <c r="D2128" s="247" t="s">
        <v>5258</v>
      </c>
      <c r="E2128" s="438">
        <v>2002</v>
      </c>
      <c r="F2128" s="440" t="s">
        <v>5210</v>
      </c>
      <c r="G2128" s="439"/>
      <c r="H2128" s="439" t="s">
        <v>3995</v>
      </c>
      <c r="I2128" s="439" t="s">
        <v>3995</v>
      </c>
      <c r="J2128" s="439"/>
      <c r="K2128" s="439"/>
      <c r="L2128" s="439"/>
      <c r="M2128" s="439"/>
      <c r="N2128" s="439"/>
      <c r="O2128" s="439" t="s">
        <v>3995</v>
      </c>
      <c r="P2128" s="840"/>
      <c r="Q2128" s="439" t="s">
        <v>2672</v>
      </c>
      <c r="R2128" s="212" t="s">
        <v>68</v>
      </c>
      <c r="S2128" s="19"/>
      <c r="T2128" s="19"/>
      <c r="U2128" s="19"/>
      <c r="V2128" s="834">
        <v>1</v>
      </c>
      <c r="W2128" s="597"/>
      <c r="X2128" s="180"/>
      <c r="Y2128" s="179"/>
      <c r="Z2128" s="181"/>
      <c r="AA2128" s="181"/>
      <c r="AB2128" s="137">
        <f t="shared" si="406"/>
        <v>0</v>
      </c>
      <c r="AC2128" s="137">
        <f t="shared" si="407"/>
        <v>1</v>
      </c>
      <c r="AD2128" s="137">
        <f t="shared" si="408"/>
        <v>1</v>
      </c>
      <c r="AE2128" s="137">
        <f t="shared" si="409"/>
        <v>0</v>
      </c>
      <c r="AF2128" s="137">
        <f t="shared" si="410"/>
        <v>0</v>
      </c>
      <c r="AG2128" s="137">
        <f t="shared" si="411"/>
        <v>0</v>
      </c>
      <c r="AH2128" s="137">
        <f t="shared" si="412"/>
        <v>0</v>
      </c>
      <c r="AI2128" s="137">
        <f t="shared" si="413"/>
        <v>0</v>
      </c>
      <c r="AJ2128" s="137">
        <f t="shared" si="414"/>
        <v>1</v>
      </c>
      <c r="AK2128" s="137">
        <f t="shared" si="415"/>
        <v>0</v>
      </c>
      <c r="AL2128" s="181"/>
      <c r="AM2128" s="133">
        <f t="shared" si="416"/>
        <v>0</v>
      </c>
      <c r="AO2128" s="133">
        <f t="shared" si="417"/>
        <v>0</v>
      </c>
    </row>
    <row r="2129" spans="1:41" s="140" customFormat="1" ht="51">
      <c r="A2129" s="594">
        <v>2120</v>
      </c>
      <c r="B2129" s="440" t="s">
        <v>5261</v>
      </c>
      <c r="C2129" s="247" t="s">
        <v>5262</v>
      </c>
      <c r="D2129" s="247" t="s">
        <v>5258</v>
      </c>
      <c r="E2129" s="438">
        <v>2003</v>
      </c>
      <c r="F2129" s="440" t="s">
        <v>5214</v>
      </c>
      <c r="G2129" s="439"/>
      <c r="H2129" s="439"/>
      <c r="I2129" s="439"/>
      <c r="J2129" s="439"/>
      <c r="K2129" s="439"/>
      <c r="L2129" s="439"/>
      <c r="M2129" s="439"/>
      <c r="N2129" s="439"/>
      <c r="O2129" s="439"/>
      <c r="P2129" s="840" t="s">
        <v>5400</v>
      </c>
      <c r="Q2129" s="439" t="s">
        <v>2672</v>
      </c>
      <c r="R2129" s="212" t="s">
        <v>68</v>
      </c>
      <c r="S2129" s="834">
        <v>1</v>
      </c>
      <c r="T2129" s="19"/>
      <c r="U2129" s="19"/>
      <c r="V2129" s="19"/>
      <c r="W2129" s="597"/>
      <c r="X2129" s="180"/>
      <c r="Y2129" s="179"/>
      <c r="Z2129" s="181"/>
      <c r="AA2129" s="181"/>
      <c r="AB2129" s="137">
        <f t="shared" si="406"/>
        <v>0</v>
      </c>
      <c r="AC2129" s="137">
        <f t="shared" si="407"/>
        <v>0</v>
      </c>
      <c r="AD2129" s="137">
        <f t="shared" si="408"/>
        <v>0</v>
      </c>
      <c r="AE2129" s="137">
        <f t="shared" si="409"/>
        <v>0</v>
      </c>
      <c r="AF2129" s="137">
        <f t="shared" si="410"/>
        <v>0</v>
      </c>
      <c r="AG2129" s="137">
        <f t="shared" si="411"/>
        <v>0</v>
      </c>
      <c r="AH2129" s="137">
        <f t="shared" si="412"/>
        <v>0</v>
      </c>
      <c r="AI2129" s="137">
        <f t="shared" si="413"/>
        <v>0</v>
      </c>
      <c r="AJ2129" s="137">
        <f t="shared" si="414"/>
        <v>0</v>
      </c>
      <c r="AK2129" s="137">
        <f t="shared" si="415"/>
        <v>1</v>
      </c>
      <c r="AL2129" s="181"/>
      <c r="AM2129" s="133">
        <f t="shared" si="416"/>
        <v>0</v>
      </c>
      <c r="AO2129" s="133">
        <f t="shared" si="417"/>
        <v>1</v>
      </c>
    </row>
    <row r="2130" spans="1:41" s="140" customFormat="1" ht="25.5">
      <c r="A2130" s="594">
        <v>2121</v>
      </c>
      <c r="B2130" s="440" t="s">
        <v>5263</v>
      </c>
      <c r="C2130" s="247" t="s">
        <v>5264</v>
      </c>
      <c r="D2130" s="247" t="s">
        <v>5127</v>
      </c>
      <c r="E2130" s="438"/>
      <c r="F2130" s="440"/>
      <c r="G2130" s="439"/>
      <c r="H2130" s="439"/>
      <c r="I2130" s="439"/>
      <c r="J2130" s="439"/>
      <c r="K2130" s="439"/>
      <c r="L2130" s="439"/>
      <c r="M2130" s="439"/>
      <c r="N2130" s="439"/>
      <c r="O2130" s="439"/>
      <c r="P2130" s="840" t="s">
        <v>5265</v>
      </c>
      <c r="Q2130" s="439" t="s">
        <v>2672</v>
      </c>
      <c r="R2130" s="212" t="s">
        <v>68</v>
      </c>
      <c r="S2130" s="19"/>
      <c r="T2130" s="19"/>
      <c r="U2130" s="19">
        <v>1</v>
      </c>
      <c r="V2130" s="19"/>
      <c r="W2130" s="597"/>
      <c r="X2130" s="180"/>
      <c r="Y2130" s="179"/>
      <c r="Z2130" s="181">
        <v>1</v>
      </c>
      <c r="AA2130" s="181"/>
      <c r="AB2130" s="137">
        <f t="shared" si="406"/>
        <v>0</v>
      </c>
      <c r="AC2130" s="137">
        <f t="shared" si="407"/>
        <v>0</v>
      </c>
      <c r="AD2130" s="137">
        <f t="shared" si="408"/>
        <v>0</v>
      </c>
      <c r="AE2130" s="137">
        <f t="shared" si="409"/>
        <v>0</v>
      </c>
      <c r="AF2130" s="137">
        <f t="shared" si="410"/>
        <v>0</v>
      </c>
      <c r="AG2130" s="137">
        <f t="shared" si="411"/>
        <v>0</v>
      </c>
      <c r="AH2130" s="137">
        <f t="shared" si="412"/>
        <v>0</v>
      </c>
      <c r="AI2130" s="137">
        <f t="shared" si="413"/>
        <v>0</v>
      </c>
      <c r="AJ2130" s="137">
        <f t="shared" si="414"/>
        <v>0</v>
      </c>
      <c r="AK2130" s="137">
        <f t="shared" si="415"/>
        <v>1</v>
      </c>
      <c r="AL2130" s="181"/>
      <c r="AM2130" s="133">
        <f t="shared" si="416"/>
        <v>1</v>
      </c>
      <c r="AO2130" s="133">
        <f t="shared" si="417"/>
        <v>0</v>
      </c>
    </row>
    <row r="2131" spans="1:41" s="140" customFormat="1" ht="38.25">
      <c r="A2131" s="594">
        <v>2122</v>
      </c>
      <c r="B2131" s="440" t="s">
        <v>5266</v>
      </c>
      <c r="C2131" s="247" t="s">
        <v>5267</v>
      </c>
      <c r="D2131" s="247" t="s">
        <v>655</v>
      </c>
      <c r="E2131" s="438">
        <v>2008</v>
      </c>
      <c r="F2131" s="24" t="s">
        <v>5112</v>
      </c>
      <c r="G2131" s="439" t="s">
        <v>3995</v>
      </c>
      <c r="H2131" s="439" t="s">
        <v>3995</v>
      </c>
      <c r="I2131" s="439" t="s">
        <v>3995</v>
      </c>
      <c r="J2131" s="439"/>
      <c r="K2131" s="439"/>
      <c r="L2131" s="439"/>
      <c r="M2131" s="439"/>
      <c r="N2131" s="439"/>
      <c r="O2131" s="439" t="s">
        <v>3995</v>
      </c>
      <c r="P2131" s="840"/>
      <c r="Q2131" s="439" t="s">
        <v>2672</v>
      </c>
      <c r="R2131" s="212" t="s">
        <v>68</v>
      </c>
      <c r="S2131" s="834">
        <v>1</v>
      </c>
      <c r="T2131" s="19"/>
      <c r="U2131" s="19"/>
      <c r="V2131" s="19"/>
      <c r="W2131" s="597"/>
      <c r="X2131" s="180"/>
      <c r="Y2131" s="179"/>
      <c r="Z2131" s="181"/>
      <c r="AA2131" s="181"/>
      <c r="AB2131" s="137">
        <f t="shared" si="406"/>
        <v>1</v>
      </c>
      <c r="AC2131" s="137">
        <f t="shared" si="407"/>
        <v>1</v>
      </c>
      <c r="AD2131" s="137">
        <f t="shared" si="408"/>
        <v>1</v>
      </c>
      <c r="AE2131" s="137">
        <f t="shared" si="409"/>
        <v>0</v>
      </c>
      <c r="AF2131" s="137">
        <f t="shared" si="410"/>
        <v>0</v>
      </c>
      <c r="AG2131" s="137">
        <f t="shared" si="411"/>
        <v>0</v>
      </c>
      <c r="AH2131" s="137">
        <f t="shared" si="412"/>
        <v>0</v>
      </c>
      <c r="AI2131" s="137">
        <f t="shared" si="413"/>
        <v>0</v>
      </c>
      <c r="AJ2131" s="137">
        <f t="shared" si="414"/>
        <v>1</v>
      </c>
      <c r="AK2131" s="137">
        <f t="shared" si="415"/>
        <v>0</v>
      </c>
      <c r="AL2131" s="181"/>
      <c r="AM2131" s="133">
        <f t="shared" si="416"/>
        <v>0</v>
      </c>
      <c r="AO2131" s="133">
        <f t="shared" si="417"/>
        <v>0</v>
      </c>
    </row>
    <row r="2132" spans="1:41" s="140" customFormat="1" ht="38.25">
      <c r="A2132" s="594">
        <v>2123</v>
      </c>
      <c r="B2132" s="440" t="s">
        <v>5268</v>
      </c>
      <c r="C2132" s="247" t="s">
        <v>5269</v>
      </c>
      <c r="D2132" s="247" t="s">
        <v>5270</v>
      </c>
      <c r="E2132" s="438">
        <v>2002</v>
      </c>
      <c r="F2132" s="24" t="s">
        <v>5271</v>
      </c>
      <c r="G2132" s="439" t="s">
        <v>3995</v>
      </c>
      <c r="H2132" s="439"/>
      <c r="I2132" s="439" t="s">
        <v>3995</v>
      </c>
      <c r="J2132" s="439"/>
      <c r="K2132" s="439"/>
      <c r="L2132" s="439"/>
      <c r="M2132" s="439"/>
      <c r="N2132" s="439"/>
      <c r="O2132" s="439" t="s">
        <v>3995</v>
      </c>
      <c r="P2132" s="840"/>
      <c r="Q2132" s="439" t="s">
        <v>2672</v>
      </c>
      <c r="R2132" s="212" t="s">
        <v>68</v>
      </c>
      <c r="S2132" s="19"/>
      <c r="T2132" s="19"/>
      <c r="U2132" s="19"/>
      <c r="V2132" s="834">
        <v>1</v>
      </c>
      <c r="W2132" s="597"/>
      <c r="X2132" s="180"/>
      <c r="Y2132" s="179"/>
      <c r="Z2132" s="181"/>
      <c r="AA2132" s="181"/>
      <c r="AB2132" s="137">
        <f t="shared" si="406"/>
        <v>1</v>
      </c>
      <c r="AC2132" s="137">
        <f t="shared" si="407"/>
        <v>0</v>
      </c>
      <c r="AD2132" s="137">
        <f t="shared" si="408"/>
        <v>1</v>
      </c>
      <c r="AE2132" s="137">
        <f t="shared" si="409"/>
        <v>0</v>
      </c>
      <c r="AF2132" s="137">
        <f t="shared" si="410"/>
        <v>0</v>
      </c>
      <c r="AG2132" s="137">
        <f t="shared" si="411"/>
        <v>0</v>
      </c>
      <c r="AH2132" s="137">
        <f t="shared" si="412"/>
        <v>0</v>
      </c>
      <c r="AI2132" s="137">
        <f t="shared" si="413"/>
        <v>0</v>
      </c>
      <c r="AJ2132" s="137">
        <f t="shared" si="414"/>
        <v>1</v>
      </c>
      <c r="AK2132" s="137">
        <f t="shared" si="415"/>
        <v>0</v>
      </c>
      <c r="AL2132" s="181"/>
      <c r="AM2132" s="133">
        <f t="shared" si="416"/>
        <v>0</v>
      </c>
      <c r="AO2132" s="133">
        <f t="shared" si="417"/>
        <v>0</v>
      </c>
    </row>
    <row r="2133" spans="1:41" s="140" customFormat="1" ht="38.25">
      <c r="A2133" s="594">
        <v>2124</v>
      </c>
      <c r="B2133" s="440" t="s">
        <v>5272</v>
      </c>
      <c r="C2133" s="247" t="s">
        <v>5273</v>
      </c>
      <c r="D2133" s="247" t="s">
        <v>3010</v>
      </c>
      <c r="E2133" s="438">
        <v>2002</v>
      </c>
      <c r="F2133" s="24" t="s">
        <v>5231</v>
      </c>
      <c r="G2133" s="439"/>
      <c r="H2133" s="439"/>
      <c r="I2133" s="439" t="s">
        <v>3995</v>
      </c>
      <c r="J2133" s="439"/>
      <c r="K2133" s="439"/>
      <c r="L2133" s="439"/>
      <c r="M2133" s="439"/>
      <c r="N2133" s="439"/>
      <c r="O2133" s="439"/>
      <c r="P2133" s="840"/>
      <c r="Q2133" s="439" t="s">
        <v>2672</v>
      </c>
      <c r="R2133" s="212" t="s">
        <v>68</v>
      </c>
      <c r="S2133" s="19"/>
      <c r="T2133" s="19"/>
      <c r="U2133" s="19"/>
      <c r="V2133" s="834">
        <v>1</v>
      </c>
      <c r="W2133" s="597"/>
      <c r="X2133" s="180"/>
      <c r="Y2133" s="179"/>
      <c r="Z2133" s="181"/>
      <c r="AA2133" s="181"/>
      <c r="AB2133" s="137">
        <f t="shared" si="406"/>
        <v>0</v>
      </c>
      <c r="AC2133" s="137">
        <f t="shared" si="407"/>
        <v>0</v>
      </c>
      <c r="AD2133" s="137">
        <f t="shared" si="408"/>
        <v>1</v>
      </c>
      <c r="AE2133" s="137">
        <f t="shared" si="409"/>
        <v>0</v>
      </c>
      <c r="AF2133" s="137">
        <f t="shared" si="410"/>
        <v>0</v>
      </c>
      <c r="AG2133" s="137">
        <f t="shared" si="411"/>
        <v>0</v>
      </c>
      <c r="AH2133" s="137">
        <f t="shared" si="412"/>
        <v>0</v>
      </c>
      <c r="AI2133" s="137">
        <f t="shared" si="413"/>
        <v>0</v>
      </c>
      <c r="AJ2133" s="137">
        <f t="shared" si="414"/>
        <v>0</v>
      </c>
      <c r="AK2133" s="137">
        <f t="shared" si="415"/>
        <v>0</v>
      </c>
      <c r="AL2133" s="181"/>
      <c r="AM2133" s="133">
        <f t="shared" si="416"/>
        <v>0</v>
      </c>
      <c r="AO2133" s="133">
        <f t="shared" si="417"/>
        <v>0</v>
      </c>
    </row>
    <row r="2134" spans="1:41" s="140" customFormat="1" ht="38.25">
      <c r="A2134" s="594">
        <v>2125</v>
      </c>
      <c r="B2134" s="440" t="s">
        <v>5274</v>
      </c>
      <c r="C2134" s="247" t="s">
        <v>5275</v>
      </c>
      <c r="D2134" s="247" t="s">
        <v>3010</v>
      </c>
      <c r="E2134" s="438">
        <v>2003</v>
      </c>
      <c r="F2134" s="24" t="s">
        <v>5276</v>
      </c>
      <c r="G2134" s="439" t="s">
        <v>3995</v>
      </c>
      <c r="H2134" s="439"/>
      <c r="I2134" s="439" t="s">
        <v>3995</v>
      </c>
      <c r="J2134" s="439"/>
      <c r="K2134" s="439"/>
      <c r="L2134" s="439"/>
      <c r="M2134" s="439"/>
      <c r="N2134" s="439"/>
      <c r="O2134" s="439" t="s">
        <v>3995</v>
      </c>
      <c r="P2134" s="840"/>
      <c r="Q2134" s="439" t="s">
        <v>2672</v>
      </c>
      <c r="R2134" s="212" t="s">
        <v>68</v>
      </c>
      <c r="S2134" s="834">
        <v>1</v>
      </c>
      <c r="T2134" s="19"/>
      <c r="U2134" s="19"/>
      <c r="V2134" s="19"/>
      <c r="W2134" s="597"/>
      <c r="X2134" s="180"/>
      <c r="Y2134" s="179"/>
      <c r="Z2134" s="181"/>
      <c r="AA2134" s="181"/>
      <c r="AB2134" s="137">
        <f t="shared" si="406"/>
        <v>1</v>
      </c>
      <c r="AC2134" s="137">
        <f t="shared" si="407"/>
        <v>0</v>
      </c>
      <c r="AD2134" s="137">
        <f t="shared" si="408"/>
        <v>1</v>
      </c>
      <c r="AE2134" s="137">
        <f t="shared" si="409"/>
        <v>0</v>
      </c>
      <c r="AF2134" s="137">
        <f t="shared" si="410"/>
        <v>0</v>
      </c>
      <c r="AG2134" s="137">
        <f t="shared" si="411"/>
        <v>0</v>
      </c>
      <c r="AH2134" s="137">
        <f t="shared" si="412"/>
        <v>0</v>
      </c>
      <c r="AI2134" s="137">
        <f t="shared" si="413"/>
        <v>0</v>
      </c>
      <c r="AJ2134" s="137">
        <f t="shared" si="414"/>
        <v>1</v>
      </c>
      <c r="AK2134" s="137">
        <f t="shared" si="415"/>
        <v>0</v>
      </c>
      <c r="AL2134" s="181"/>
      <c r="AM2134" s="133">
        <f t="shared" si="416"/>
        <v>0</v>
      </c>
      <c r="AO2134" s="133">
        <f t="shared" si="417"/>
        <v>0</v>
      </c>
    </row>
    <row r="2135" spans="1:41" s="140" customFormat="1" ht="38.25">
      <c r="A2135" s="594">
        <v>2126</v>
      </c>
      <c r="B2135" s="440" t="s">
        <v>5277</v>
      </c>
      <c r="C2135" s="247" t="s">
        <v>5278</v>
      </c>
      <c r="D2135" s="247" t="s">
        <v>3010</v>
      </c>
      <c r="E2135" s="438">
        <v>2012</v>
      </c>
      <c r="F2135" s="24" t="s">
        <v>5279</v>
      </c>
      <c r="G2135" s="439"/>
      <c r="H2135" s="439"/>
      <c r="I2135" s="439" t="s">
        <v>3995</v>
      </c>
      <c r="J2135" s="439"/>
      <c r="K2135" s="439"/>
      <c r="L2135" s="439"/>
      <c r="M2135" s="439"/>
      <c r="N2135" s="439"/>
      <c r="O2135" s="439" t="s">
        <v>3995</v>
      </c>
      <c r="P2135" s="840"/>
      <c r="Q2135" s="439" t="s">
        <v>2672</v>
      </c>
      <c r="R2135" s="212" t="s">
        <v>68</v>
      </c>
      <c r="S2135" s="834">
        <v>1</v>
      </c>
      <c r="T2135" s="19"/>
      <c r="U2135" s="19"/>
      <c r="V2135" s="19"/>
      <c r="W2135" s="597"/>
      <c r="X2135" s="180"/>
      <c r="Y2135" s="179"/>
      <c r="Z2135" s="181"/>
      <c r="AA2135" s="181"/>
      <c r="AB2135" s="137">
        <f t="shared" si="406"/>
        <v>0</v>
      </c>
      <c r="AC2135" s="137">
        <f t="shared" si="407"/>
        <v>0</v>
      </c>
      <c r="AD2135" s="137">
        <f t="shared" si="408"/>
        <v>1</v>
      </c>
      <c r="AE2135" s="137">
        <f t="shared" si="409"/>
        <v>0</v>
      </c>
      <c r="AF2135" s="137">
        <f t="shared" si="410"/>
        <v>0</v>
      </c>
      <c r="AG2135" s="137">
        <f t="shared" si="411"/>
        <v>0</v>
      </c>
      <c r="AH2135" s="137">
        <f t="shared" si="412"/>
        <v>0</v>
      </c>
      <c r="AI2135" s="137">
        <f t="shared" si="413"/>
        <v>0</v>
      </c>
      <c r="AJ2135" s="137">
        <f t="shared" si="414"/>
        <v>1</v>
      </c>
      <c r="AK2135" s="137">
        <f t="shared" si="415"/>
        <v>0</v>
      </c>
      <c r="AL2135" s="181"/>
      <c r="AM2135" s="133">
        <f t="shared" si="416"/>
        <v>0</v>
      </c>
      <c r="AO2135" s="133">
        <f t="shared" si="417"/>
        <v>0</v>
      </c>
    </row>
    <row r="2136" spans="1:41" s="140" customFormat="1" ht="51">
      <c r="A2136" s="594">
        <v>2127</v>
      </c>
      <c r="B2136" s="203" t="s">
        <v>5280</v>
      </c>
      <c r="C2136" s="247" t="s">
        <v>5281</v>
      </c>
      <c r="D2136" s="247" t="s">
        <v>66</v>
      </c>
      <c r="E2136" s="204" t="s">
        <v>2840</v>
      </c>
      <c r="F2136" s="205" t="s">
        <v>5282</v>
      </c>
      <c r="G2136" s="102" t="s">
        <v>3995</v>
      </c>
      <c r="H2136" s="102"/>
      <c r="I2136" s="102" t="s">
        <v>3995</v>
      </c>
      <c r="J2136" s="102"/>
      <c r="K2136" s="102"/>
      <c r="L2136" s="102" t="s">
        <v>3995</v>
      </c>
      <c r="M2136" s="102"/>
      <c r="N2136" s="102"/>
      <c r="O2136" s="206"/>
      <c r="P2136" s="840"/>
      <c r="Q2136" s="439" t="s">
        <v>2672</v>
      </c>
      <c r="R2136" s="212" t="s">
        <v>67</v>
      </c>
      <c r="S2136" s="19"/>
      <c r="T2136" s="19">
        <v>1</v>
      </c>
      <c r="U2136" s="19"/>
      <c r="V2136" s="19"/>
      <c r="W2136" s="597"/>
      <c r="X2136" s="180"/>
      <c r="Y2136" s="179"/>
      <c r="Z2136" s="181"/>
      <c r="AA2136" s="181"/>
      <c r="AB2136" s="137">
        <f t="shared" si="406"/>
        <v>1</v>
      </c>
      <c r="AC2136" s="137">
        <f t="shared" si="407"/>
        <v>0</v>
      </c>
      <c r="AD2136" s="137">
        <f t="shared" si="408"/>
        <v>1</v>
      </c>
      <c r="AE2136" s="137">
        <f t="shared" si="409"/>
        <v>0</v>
      </c>
      <c r="AF2136" s="137">
        <f t="shared" si="410"/>
        <v>0</v>
      </c>
      <c r="AG2136" s="137">
        <f t="shared" si="411"/>
        <v>1</v>
      </c>
      <c r="AH2136" s="137">
        <f t="shared" si="412"/>
        <v>0</v>
      </c>
      <c r="AI2136" s="137">
        <f t="shared" si="413"/>
        <v>0</v>
      </c>
      <c r="AJ2136" s="137">
        <f t="shared" si="414"/>
        <v>0</v>
      </c>
      <c r="AK2136" s="137">
        <f t="shared" si="415"/>
        <v>0</v>
      </c>
      <c r="AL2136" s="181"/>
      <c r="AM2136" s="133">
        <f t="shared" si="416"/>
        <v>0</v>
      </c>
      <c r="AO2136" s="133">
        <f t="shared" si="417"/>
        <v>0</v>
      </c>
    </row>
    <row r="2137" spans="1:41" s="140" customFormat="1" ht="63.75">
      <c r="A2137" s="594">
        <v>2128</v>
      </c>
      <c r="B2137" s="440" t="s">
        <v>5283</v>
      </c>
      <c r="C2137" s="247" t="s">
        <v>5284</v>
      </c>
      <c r="D2137" s="247" t="s">
        <v>5235</v>
      </c>
      <c r="E2137" s="438" t="s">
        <v>1931</v>
      </c>
      <c r="F2137" s="24" t="s">
        <v>5285</v>
      </c>
      <c r="G2137" s="439"/>
      <c r="H2137" s="439"/>
      <c r="I2137" s="439" t="s">
        <v>37</v>
      </c>
      <c r="J2137" s="439"/>
      <c r="K2137" s="439"/>
      <c r="L2137" s="439"/>
      <c r="M2137" s="439"/>
      <c r="N2137" s="439"/>
      <c r="O2137" s="439"/>
      <c r="P2137" s="840" t="s">
        <v>5286</v>
      </c>
      <c r="Q2137" s="439" t="s">
        <v>2672</v>
      </c>
      <c r="R2137" s="212" t="s">
        <v>68</v>
      </c>
      <c r="S2137" s="834">
        <v>1</v>
      </c>
      <c r="T2137" s="19"/>
      <c r="U2137" s="19"/>
      <c r="V2137" s="19"/>
      <c r="W2137" s="597"/>
      <c r="X2137" s="180"/>
      <c r="Y2137" s="179"/>
      <c r="Z2137" s="181"/>
      <c r="AA2137" s="181"/>
      <c r="AB2137" s="137">
        <f t="shared" si="406"/>
        <v>0</v>
      </c>
      <c r="AC2137" s="137">
        <f t="shared" si="407"/>
        <v>0</v>
      </c>
      <c r="AD2137" s="137">
        <f t="shared" si="408"/>
        <v>1</v>
      </c>
      <c r="AE2137" s="137">
        <f t="shared" si="409"/>
        <v>0</v>
      </c>
      <c r="AF2137" s="137">
        <f t="shared" si="410"/>
        <v>0</v>
      </c>
      <c r="AG2137" s="137">
        <f t="shared" si="411"/>
        <v>0</v>
      </c>
      <c r="AH2137" s="137">
        <f t="shared" si="412"/>
        <v>0</v>
      </c>
      <c r="AI2137" s="137">
        <f t="shared" si="413"/>
        <v>0</v>
      </c>
      <c r="AJ2137" s="137">
        <f t="shared" si="414"/>
        <v>0</v>
      </c>
      <c r="AK2137" s="137">
        <f t="shared" si="415"/>
        <v>1</v>
      </c>
      <c r="AL2137" s="181"/>
      <c r="AM2137" s="133">
        <f t="shared" si="416"/>
        <v>0</v>
      </c>
      <c r="AO2137" s="133">
        <f t="shared" si="417"/>
        <v>1</v>
      </c>
    </row>
    <row r="2138" spans="1:41" s="140" customFormat="1" ht="38.25">
      <c r="A2138" s="594">
        <v>2129</v>
      </c>
      <c r="B2138" s="440" t="s">
        <v>5287</v>
      </c>
      <c r="C2138" s="247" t="s">
        <v>5288</v>
      </c>
      <c r="D2138" s="247" t="s">
        <v>5235</v>
      </c>
      <c r="E2138" s="438" t="s">
        <v>1378</v>
      </c>
      <c r="F2138" s="24" t="s">
        <v>5289</v>
      </c>
      <c r="G2138" s="439" t="s">
        <v>5290</v>
      </c>
      <c r="H2138" s="439"/>
      <c r="I2138" s="439"/>
      <c r="J2138" s="439"/>
      <c r="K2138" s="439"/>
      <c r="L2138" s="439"/>
      <c r="M2138" s="439"/>
      <c r="N2138" s="439"/>
      <c r="O2138" s="439"/>
      <c r="P2138" s="840" t="s">
        <v>5291</v>
      </c>
      <c r="Q2138" s="439" t="s">
        <v>2672</v>
      </c>
      <c r="R2138" s="212" t="s">
        <v>68</v>
      </c>
      <c r="S2138" s="19"/>
      <c r="T2138" s="19">
        <v>1</v>
      </c>
      <c r="U2138" s="19"/>
      <c r="V2138" s="19"/>
      <c r="W2138" s="597"/>
      <c r="X2138" s="180"/>
      <c r="Y2138" s="179"/>
      <c r="Z2138" s="181"/>
      <c r="AA2138" s="181"/>
      <c r="AB2138" s="137">
        <f t="shared" si="406"/>
        <v>1</v>
      </c>
      <c r="AC2138" s="137">
        <f t="shared" si="407"/>
        <v>0</v>
      </c>
      <c r="AD2138" s="137">
        <f t="shared" si="408"/>
        <v>0</v>
      </c>
      <c r="AE2138" s="137">
        <f t="shared" si="409"/>
        <v>0</v>
      </c>
      <c r="AF2138" s="137">
        <f t="shared" si="410"/>
        <v>0</v>
      </c>
      <c r="AG2138" s="137">
        <f t="shared" si="411"/>
        <v>0</v>
      </c>
      <c r="AH2138" s="137">
        <f t="shared" si="412"/>
        <v>0</v>
      </c>
      <c r="AI2138" s="137">
        <f t="shared" si="413"/>
        <v>0</v>
      </c>
      <c r="AJ2138" s="137">
        <f t="shared" si="414"/>
        <v>0</v>
      </c>
      <c r="AK2138" s="137">
        <f t="shared" si="415"/>
        <v>1</v>
      </c>
      <c r="AL2138" s="181"/>
      <c r="AM2138" s="133">
        <f t="shared" si="416"/>
        <v>0</v>
      </c>
      <c r="AO2138" s="133">
        <f t="shared" si="417"/>
        <v>1</v>
      </c>
    </row>
    <row r="2139" spans="1:41" s="140" customFormat="1" ht="38.25">
      <c r="A2139" s="594">
        <v>2130</v>
      </c>
      <c r="B2139" s="440" t="s">
        <v>5292</v>
      </c>
      <c r="C2139" s="247" t="s">
        <v>5293</v>
      </c>
      <c r="D2139" s="247" t="s">
        <v>79</v>
      </c>
      <c r="E2139" s="438">
        <v>1997</v>
      </c>
      <c r="F2139" s="24" t="s">
        <v>5112</v>
      </c>
      <c r="G2139" s="440"/>
      <c r="H2139" s="440"/>
      <c r="I2139" s="440"/>
      <c r="J2139" s="440"/>
      <c r="K2139" s="440"/>
      <c r="L2139" s="440"/>
      <c r="M2139" s="440"/>
      <c r="N2139" s="440"/>
      <c r="O2139" s="440"/>
      <c r="P2139" s="840" t="s">
        <v>5294</v>
      </c>
      <c r="Q2139" s="439" t="s">
        <v>2672</v>
      </c>
      <c r="R2139" s="212" t="s">
        <v>68</v>
      </c>
      <c r="S2139" s="19"/>
      <c r="T2139" s="19"/>
      <c r="U2139" s="19"/>
      <c r="V2139" s="834">
        <v>1</v>
      </c>
      <c r="W2139" s="597"/>
      <c r="X2139" s="180">
        <v>1</v>
      </c>
      <c r="Y2139" s="179"/>
      <c r="Z2139" s="181"/>
      <c r="AA2139" s="181"/>
      <c r="AB2139" s="137">
        <f t="shared" si="406"/>
        <v>0</v>
      </c>
      <c r="AC2139" s="137">
        <f t="shared" si="407"/>
        <v>0</v>
      </c>
      <c r="AD2139" s="137">
        <f t="shared" si="408"/>
        <v>0</v>
      </c>
      <c r="AE2139" s="137">
        <f t="shared" si="409"/>
        <v>0</v>
      </c>
      <c r="AF2139" s="137">
        <f t="shared" si="410"/>
        <v>0</v>
      </c>
      <c r="AG2139" s="137">
        <f t="shared" si="411"/>
        <v>0</v>
      </c>
      <c r="AH2139" s="137">
        <f t="shared" si="412"/>
        <v>0</v>
      </c>
      <c r="AI2139" s="137">
        <f t="shared" si="413"/>
        <v>0</v>
      </c>
      <c r="AJ2139" s="137">
        <f t="shared" si="414"/>
        <v>0</v>
      </c>
      <c r="AK2139" s="137">
        <f t="shared" si="415"/>
        <v>1</v>
      </c>
      <c r="AL2139" s="181"/>
      <c r="AM2139" s="133">
        <f t="shared" si="416"/>
        <v>1</v>
      </c>
      <c r="AO2139" s="133">
        <f t="shared" si="417"/>
        <v>0</v>
      </c>
    </row>
    <row r="2140" spans="1:41" s="140" customFormat="1" ht="38.25">
      <c r="A2140" s="594">
        <v>2131</v>
      </c>
      <c r="B2140" s="440" t="s">
        <v>5295</v>
      </c>
      <c r="C2140" s="247" t="s">
        <v>5296</v>
      </c>
      <c r="D2140" s="247" t="s">
        <v>3010</v>
      </c>
      <c r="E2140" s="438">
        <v>1997</v>
      </c>
      <c r="F2140" s="440" t="s">
        <v>5112</v>
      </c>
      <c r="G2140" s="440"/>
      <c r="H2140" s="440"/>
      <c r="I2140" s="440"/>
      <c r="J2140" s="440"/>
      <c r="K2140" s="440"/>
      <c r="L2140" s="440"/>
      <c r="M2140" s="440"/>
      <c r="N2140" s="440"/>
      <c r="O2140" s="440"/>
      <c r="P2140" s="840" t="s">
        <v>5294</v>
      </c>
      <c r="Q2140" s="439" t="s">
        <v>2672</v>
      </c>
      <c r="R2140" s="212" t="s">
        <v>68</v>
      </c>
      <c r="S2140" s="19"/>
      <c r="T2140" s="19"/>
      <c r="U2140" s="19"/>
      <c r="V2140" s="834">
        <v>1</v>
      </c>
      <c r="W2140" s="597"/>
      <c r="X2140" s="180">
        <v>1</v>
      </c>
      <c r="Y2140" s="179"/>
      <c r="Z2140" s="181"/>
      <c r="AA2140" s="181"/>
      <c r="AB2140" s="137">
        <f t="shared" si="406"/>
        <v>0</v>
      </c>
      <c r="AC2140" s="137">
        <f t="shared" si="407"/>
        <v>0</v>
      </c>
      <c r="AD2140" s="137">
        <f t="shared" si="408"/>
        <v>0</v>
      </c>
      <c r="AE2140" s="137">
        <f t="shared" si="409"/>
        <v>0</v>
      </c>
      <c r="AF2140" s="137">
        <f t="shared" si="410"/>
        <v>0</v>
      </c>
      <c r="AG2140" s="137">
        <f t="shared" si="411"/>
        <v>0</v>
      </c>
      <c r="AH2140" s="137">
        <f t="shared" si="412"/>
        <v>0</v>
      </c>
      <c r="AI2140" s="137">
        <f t="shared" si="413"/>
        <v>0</v>
      </c>
      <c r="AJ2140" s="137">
        <f t="shared" si="414"/>
        <v>0</v>
      </c>
      <c r="AK2140" s="137">
        <f t="shared" si="415"/>
        <v>1</v>
      </c>
      <c r="AL2140" s="181"/>
      <c r="AM2140" s="133">
        <f t="shared" si="416"/>
        <v>1</v>
      </c>
      <c r="AO2140" s="133">
        <f t="shared" si="417"/>
        <v>0</v>
      </c>
    </row>
    <row r="2141" spans="1:41" s="140" customFormat="1" ht="38.25">
      <c r="A2141" s="594">
        <v>2132</v>
      </c>
      <c r="B2141" s="440" t="s">
        <v>5297</v>
      </c>
      <c r="C2141" s="247" t="s">
        <v>5298</v>
      </c>
      <c r="D2141" s="247" t="s">
        <v>79</v>
      </c>
      <c r="E2141" s="438">
        <v>2017</v>
      </c>
      <c r="F2141" s="440" t="s">
        <v>5112</v>
      </c>
      <c r="G2141" s="440"/>
      <c r="H2141" s="440"/>
      <c r="I2141" s="440"/>
      <c r="J2141" s="440"/>
      <c r="K2141" s="440"/>
      <c r="L2141" s="440"/>
      <c r="M2141" s="440"/>
      <c r="N2141" s="440"/>
      <c r="O2141" s="440"/>
      <c r="P2141" s="840" t="s">
        <v>5294</v>
      </c>
      <c r="Q2141" s="439" t="s">
        <v>2672</v>
      </c>
      <c r="R2141" s="212" t="s">
        <v>68</v>
      </c>
      <c r="S2141" s="19"/>
      <c r="T2141" s="19">
        <v>1</v>
      </c>
      <c r="U2141" s="19"/>
      <c r="V2141" s="19"/>
      <c r="W2141" s="597"/>
      <c r="X2141" s="180">
        <v>1</v>
      </c>
      <c r="Y2141" s="179"/>
      <c r="Z2141" s="181"/>
      <c r="AA2141" s="181"/>
      <c r="AB2141" s="137">
        <f t="shared" si="406"/>
        <v>0</v>
      </c>
      <c r="AC2141" s="137">
        <f t="shared" si="407"/>
        <v>0</v>
      </c>
      <c r="AD2141" s="137">
        <f t="shared" si="408"/>
        <v>0</v>
      </c>
      <c r="AE2141" s="137">
        <f t="shared" si="409"/>
        <v>0</v>
      </c>
      <c r="AF2141" s="137">
        <f t="shared" si="410"/>
        <v>0</v>
      </c>
      <c r="AG2141" s="137">
        <f t="shared" si="411"/>
        <v>0</v>
      </c>
      <c r="AH2141" s="137">
        <f t="shared" si="412"/>
        <v>0</v>
      </c>
      <c r="AI2141" s="137">
        <f t="shared" si="413"/>
        <v>0</v>
      </c>
      <c r="AJ2141" s="137">
        <f t="shared" si="414"/>
        <v>0</v>
      </c>
      <c r="AK2141" s="137">
        <f t="shared" si="415"/>
        <v>1</v>
      </c>
      <c r="AL2141" s="181"/>
      <c r="AM2141" s="133">
        <f t="shared" si="416"/>
        <v>1</v>
      </c>
      <c r="AO2141" s="133">
        <f t="shared" si="417"/>
        <v>0</v>
      </c>
    </row>
    <row r="2142" spans="1:41" s="140" customFormat="1" ht="38.25">
      <c r="A2142" s="594">
        <v>2133</v>
      </c>
      <c r="B2142" s="440" t="s">
        <v>5299</v>
      </c>
      <c r="C2142" s="247" t="s">
        <v>5300</v>
      </c>
      <c r="D2142" s="247" t="s">
        <v>79</v>
      </c>
      <c r="E2142" s="438">
        <v>2017</v>
      </c>
      <c r="F2142" s="440" t="s">
        <v>5112</v>
      </c>
      <c r="G2142" s="440"/>
      <c r="H2142" s="440"/>
      <c r="I2142" s="440"/>
      <c r="J2142" s="440"/>
      <c r="K2142" s="440"/>
      <c r="L2142" s="440"/>
      <c r="M2142" s="440"/>
      <c r="N2142" s="440"/>
      <c r="O2142" s="440"/>
      <c r="P2142" s="840" t="s">
        <v>5294</v>
      </c>
      <c r="Q2142" s="439" t="s">
        <v>2672</v>
      </c>
      <c r="R2142" s="212" t="s">
        <v>68</v>
      </c>
      <c r="S2142" s="19"/>
      <c r="T2142" s="19">
        <v>1</v>
      </c>
      <c r="U2142" s="19"/>
      <c r="V2142" s="19"/>
      <c r="W2142" s="597"/>
      <c r="X2142" s="180">
        <v>1</v>
      </c>
      <c r="Y2142" s="179"/>
      <c r="Z2142" s="181"/>
      <c r="AA2142" s="181"/>
      <c r="AB2142" s="137">
        <f t="shared" si="406"/>
        <v>0</v>
      </c>
      <c r="AC2142" s="137">
        <f t="shared" si="407"/>
        <v>0</v>
      </c>
      <c r="AD2142" s="137">
        <f t="shared" si="408"/>
        <v>0</v>
      </c>
      <c r="AE2142" s="137">
        <f t="shared" si="409"/>
        <v>0</v>
      </c>
      <c r="AF2142" s="137">
        <f t="shared" si="410"/>
        <v>0</v>
      </c>
      <c r="AG2142" s="137">
        <f t="shared" si="411"/>
        <v>0</v>
      </c>
      <c r="AH2142" s="137">
        <f t="shared" si="412"/>
        <v>0</v>
      </c>
      <c r="AI2142" s="137">
        <f t="shared" si="413"/>
        <v>0</v>
      </c>
      <c r="AJ2142" s="137">
        <f t="shared" si="414"/>
        <v>0</v>
      </c>
      <c r="AK2142" s="137">
        <f t="shared" si="415"/>
        <v>1</v>
      </c>
      <c r="AL2142" s="181"/>
      <c r="AM2142" s="133">
        <f t="shared" si="416"/>
        <v>1</v>
      </c>
      <c r="AO2142" s="133">
        <f t="shared" si="417"/>
        <v>0</v>
      </c>
    </row>
    <row r="2143" spans="1:41" s="140" customFormat="1" ht="38.25">
      <c r="A2143" s="594">
        <v>2134</v>
      </c>
      <c r="B2143" s="440" t="s">
        <v>5301</v>
      </c>
      <c r="C2143" s="247" t="s">
        <v>5302</v>
      </c>
      <c r="D2143" s="247" t="s">
        <v>3010</v>
      </c>
      <c r="E2143" s="438">
        <v>2018</v>
      </c>
      <c r="F2143" s="440" t="s">
        <v>5112</v>
      </c>
      <c r="G2143" s="440"/>
      <c r="H2143" s="440"/>
      <c r="I2143" s="440"/>
      <c r="J2143" s="440"/>
      <c r="K2143" s="440"/>
      <c r="L2143" s="440"/>
      <c r="M2143" s="440"/>
      <c r="N2143" s="440"/>
      <c r="O2143" s="440"/>
      <c r="P2143" s="840" t="s">
        <v>5294</v>
      </c>
      <c r="Q2143" s="439" t="s">
        <v>2672</v>
      </c>
      <c r="R2143" s="212" t="s">
        <v>68</v>
      </c>
      <c r="S2143" s="19"/>
      <c r="T2143" s="19">
        <v>1</v>
      </c>
      <c r="U2143" s="19"/>
      <c r="V2143" s="19"/>
      <c r="W2143" s="597"/>
      <c r="X2143" s="180">
        <v>1</v>
      </c>
      <c r="Y2143" s="179"/>
      <c r="Z2143" s="181"/>
      <c r="AA2143" s="181"/>
      <c r="AB2143" s="137">
        <f t="shared" si="406"/>
        <v>0</v>
      </c>
      <c r="AC2143" s="137">
        <f t="shared" si="407"/>
        <v>0</v>
      </c>
      <c r="AD2143" s="137">
        <f t="shared" si="408"/>
        <v>0</v>
      </c>
      <c r="AE2143" s="137">
        <f t="shared" si="409"/>
        <v>0</v>
      </c>
      <c r="AF2143" s="137">
        <f t="shared" si="410"/>
        <v>0</v>
      </c>
      <c r="AG2143" s="137">
        <f t="shared" si="411"/>
        <v>0</v>
      </c>
      <c r="AH2143" s="137">
        <f t="shared" si="412"/>
        <v>0</v>
      </c>
      <c r="AI2143" s="137">
        <f t="shared" si="413"/>
        <v>0</v>
      </c>
      <c r="AJ2143" s="137">
        <f t="shared" si="414"/>
        <v>0</v>
      </c>
      <c r="AK2143" s="137">
        <f t="shared" si="415"/>
        <v>1</v>
      </c>
      <c r="AL2143" s="181"/>
      <c r="AM2143" s="133">
        <f t="shared" si="416"/>
        <v>1</v>
      </c>
      <c r="AO2143" s="133">
        <f t="shared" si="417"/>
        <v>0</v>
      </c>
    </row>
    <row r="2144" spans="1:41" s="140" customFormat="1" ht="38.25">
      <c r="A2144" s="594">
        <v>2135</v>
      </c>
      <c r="B2144" s="440" t="s">
        <v>5303</v>
      </c>
      <c r="C2144" s="247" t="s">
        <v>5304</v>
      </c>
      <c r="D2144" s="247" t="s">
        <v>5305</v>
      </c>
      <c r="E2144" s="438">
        <v>2007</v>
      </c>
      <c r="F2144" s="440" t="s">
        <v>5112</v>
      </c>
      <c r="G2144" s="440"/>
      <c r="H2144" s="440"/>
      <c r="I2144" s="440"/>
      <c r="J2144" s="440"/>
      <c r="K2144" s="440"/>
      <c r="L2144" s="440"/>
      <c r="M2144" s="440"/>
      <c r="N2144" s="440"/>
      <c r="O2144" s="440"/>
      <c r="P2144" s="840" t="s">
        <v>5294</v>
      </c>
      <c r="Q2144" s="439" t="s">
        <v>2672</v>
      </c>
      <c r="R2144" s="212" t="s">
        <v>68</v>
      </c>
      <c r="S2144" s="834">
        <v>1</v>
      </c>
      <c r="T2144" s="19"/>
      <c r="U2144" s="19"/>
      <c r="V2144" s="19"/>
      <c r="W2144" s="597"/>
      <c r="X2144" s="180">
        <v>1</v>
      </c>
      <c r="Y2144" s="179"/>
      <c r="Z2144" s="181"/>
      <c r="AA2144" s="181"/>
      <c r="AB2144" s="137">
        <f t="shared" si="406"/>
        <v>0</v>
      </c>
      <c r="AC2144" s="137">
        <f t="shared" si="407"/>
        <v>0</v>
      </c>
      <c r="AD2144" s="137">
        <f t="shared" si="408"/>
        <v>0</v>
      </c>
      <c r="AE2144" s="137">
        <f t="shared" si="409"/>
        <v>0</v>
      </c>
      <c r="AF2144" s="137">
        <f t="shared" si="410"/>
        <v>0</v>
      </c>
      <c r="AG2144" s="137">
        <f t="shared" si="411"/>
        <v>0</v>
      </c>
      <c r="AH2144" s="137">
        <f t="shared" si="412"/>
        <v>0</v>
      </c>
      <c r="AI2144" s="137">
        <f t="shared" si="413"/>
        <v>0</v>
      </c>
      <c r="AJ2144" s="137">
        <f t="shared" si="414"/>
        <v>0</v>
      </c>
      <c r="AK2144" s="137">
        <f t="shared" si="415"/>
        <v>1</v>
      </c>
      <c r="AL2144" s="181"/>
      <c r="AM2144" s="133">
        <f t="shared" si="416"/>
        <v>1</v>
      </c>
      <c r="AO2144" s="133">
        <f t="shared" si="417"/>
        <v>0</v>
      </c>
    </row>
    <row r="2145" spans="1:41" s="140" customFormat="1" ht="51">
      <c r="A2145" s="594">
        <v>2136</v>
      </c>
      <c r="B2145" s="440" t="s">
        <v>5306</v>
      </c>
      <c r="C2145" s="247" t="s">
        <v>5307</v>
      </c>
      <c r="D2145" s="247" t="s">
        <v>134</v>
      </c>
      <c r="E2145" s="438">
        <v>2019</v>
      </c>
      <c r="F2145" s="440" t="s">
        <v>5112</v>
      </c>
      <c r="G2145" s="440"/>
      <c r="H2145" s="440"/>
      <c r="I2145" s="440"/>
      <c r="J2145" s="440"/>
      <c r="K2145" s="440"/>
      <c r="L2145" s="440"/>
      <c r="M2145" s="440"/>
      <c r="N2145" s="440"/>
      <c r="O2145" s="440"/>
      <c r="P2145" s="840" t="s">
        <v>5294</v>
      </c>
      <c r="Q2145" s="439" t="s">
        <v>2672</v>
      </c>
      <c r="R2145" s="212" t="s">
        <v>68</v>
      </c>
      <c r="S2145" s="19"/>
      <c r="T2145" s="19">
        <v>1</v>
      </c>
      <c r="U2145" s="19"/>
      <c r="V2145" s="19"/>
      <c r="W2145" s="597"/>
      <c r="X2145" s="180">
        <v>1</v>
      </c>
      <c r="Y2145" s="179"/>
      <c r="Z2145" s="181"/>
      <c r="AA2145" s="181"/>
      <c r="AB2145" s="137">
        <f t="shared" si="406"/>
        <v>0</v>
      </c>
      <c r="AC2145" s="137">
        <f t="shared" si="407"/>
        <v>0</v>
      </c>
      <c r="AD2145" s="137">
        <f t="shared" si="408"/>
        <v>0</v>
      </c>
      <c r="AE2145" s="137">
        <f t="shared" si="409"/>
        <v>0</v>
      </c>
      <c r="AF2145" s="137">
        <f t="shared" si="410"/>
        <v>0</v>
      </c>
      <c r="AG2145" s="137">
        <f t="shared" si="411"/>
        <v>0</v>
      </c>
      <c r="AH2145" s="137">
        <f t="shared" si="412"/>
        <v>0</v>
      </c>
      <c r="AI2145" s="137">
        <f t="shared" si="413"/>
        <v>0</v>
      </c>
      <c r="AJ2145" s="137">
        <f t="shared" si="414"/>
        <v>0</v>
      </c>
      <c r="AK2145" s="137">
        <f t="shared" si="415"/>
        <v>1</v>
      </c>
      <c r="AL2145" s="181"/>
      <c r="AM2145" s="133">
        <f t="shared" si="416"/>
        <v>1</v>
      </c>
      <c r="AO2145" s="133">
        <f t="shared" si="417"/>
        <v>0</v>
      </c>
    </row>
    <row r="2146" spans="1:41" s="140" customFormat="1" ht="38.25">
      <c r="A2146" s="594">
        <v>2137</v>
      </c>
      <c r="B2146" s="440" t="s">
        <v>5308</v>
      </c>
      <c r="C2146" s="247" t="s">
        <v>5309</v>
      </c>
      <c r="D2146" s="247" t="s">
        <v>66</v>
      </c>
      <c r="E2146" s="438">
        <v>2019</v>
      </c>
      <c r="F2146" s="440" t="s">
        <v>5112</v>
      </c>
      <c r="G2146" s="440"/>
      <c r="H2146" s="440"/>
      <c r="I2146" s="440"/>
      <c r="J2146" s="440"/>
      <c r="K2146" s="440"/>
      <c r="L2146" s="440"/>
      <c r="M2146" s="440"/>
      <c r="N2146" s="440"/>
      <c r="O2146" s="440"/>
      <c r="P2146" s="840" t="s">
        <v>5310</v>
      </c>
      <c r="Q2146" s="439" t="s">
        <v>2672</v>
      </c>
      <c r="R2146" s="212" t="s">
        <v>67</v>
      </c>
      <c r="S2146" s="19"/>
      <c r="T2146" s="19">
        <v>1</v>
      </c>
      <c r="U2146" s="19"/>
      <c r="V2146" s="19"/>
      <c r="W2146" s="597"/>
      <c r="X2146" s="180"/>
      <c r="Y2146" s="179">
        <v>1</v>
      </c>
      <c r="Z2146" s="181"/>
      <c r="AA2146" s="181"/>
      <c r="AB2146" s="137">
        <f t="shared" si="406"/>
        <v>0</v>
      </c>
      <c r="AC2146" s="137">
        <f t="shared" si="407"/>
        <v>0</v>
      </c>
      <c r="AD2146" s="137">
        <f t="shared" si="408"/>
        <v>0</v>
      </c>
      <c r="AE2146" s="137">
        <f t="shared" si="409"/>
        <v>0</v>
      </c>
      <c r="AF2146" s="137">
        <f t="shared" si="410"/>
        <v>0</v>
      </c>
      <c r="AG2146" s="137">
        <f t="shared" si="411"/>
        <v>0</v>
      </c>
      <c r="AH2146" s="137">
        <f t="shared" si="412"/>
        <v>0</v>
      </c>
      <c r="AI2146" s="137">
        <f t="shared" si="413"/>
        <v>0</v>
      </c>
      <c r="AJ2146" s="137">
        <f t="shared" si="414"/>
        <v>0</v>
      </c>
      <c r="AK2146" s="137">
        <f t="shared" si="415"/>
        <v>1</v>
      </c>
      <c r="AL2146" s="181"/>
      <c r="AM2146" s="133">
        <f t="shared" si="416"/>
        <v>1</v>
      </c>
      <c r="AO2146" s="133">
        <f t="shared" si="417"/>
        <v>0</v>
      </c>
    </row>
    <row r="2147" spans="1:41" s="140" customFormat="1" ht="38.25">
      <c r="A2147" s="594">
        <v>2138</v>
      </c>
      <c r="B2147" s="440" t="s">
        <v>5311</v>
      </c>
      <c r="C2147" s="247" t="s">
        <v>5312</v>
      </c>
      <c r="D2147" s="247" t="s">
        <v>3010</v>
      </c>
      <c r="E2147" s="438">
        <v>2005</v>
      </c>
      <c r="F2147" s="440" t="s">
        <v>5112</v>
      </c>
      <c r="G2147" s="440"/>
      <c r="H2147" s="440"/>
      <c r="I2147" s="440"/>
      <c r="J2147" s="440"/>
      <c r="K2147" s="440"/>
      <c r="L2147" s="440"/>
      <c r="M2147" s="440"/>
      <c r="N2147" s="440"/>
      <c r="O2147" s="440"/>
      <c r="P2147" s="840" t="s">
        <v>5310</v>
      </c>
      <c r="Q2147" s="439" t="s">
        <v>2672</v>
      </c>
      <c r="R2147" s="212" t="s">
        <v>68</v>
      </c>
      <c r="S2147" s="834">
        <v>1</v>
      </c>
      <c r="T2147" s="19"/>
      <c r="U2147" s="19"/>
      <c r="V2147" s="19"/>
      <c r="W2147" s="597"/>
      <c r="X2147" s="180"/>
      <c r="Y2147" s="179">
        <v>1</v>
      </c>
      <c r="Z2147" s="181"/>
      <c r="AA2147" s="181"/>
      <c r="AB2147" s="137">
        <f t="shared" si="406"/>
        <v>0</v>
      </c>
      <c r="AC2147" s="137">
        <f t="shared" si="407"/>
        <v>0</v>
      </c>
      <c r="AD2147" s="137">
        <f t="shared" si="408"/>
        <v>0</v>
      </c>
      <c r="AE2147" s="137">
        <f t="shared" si="409"/>
        <v>0</v>
      </c>
      <c r="AF2147" s="137">
        <f t="shared" si="410"/>
        <v>0</v>
      </c>
      <c r="AG2147" s="137">
        <f t="shared" si="411"/>
        <v>0</v>
      </c>
      <c r="AH2147" s="137">
        <f t="shared" si="412"/>
        <v>0</v>
      </c>
      <c r="AI2147" s="137">
        <f t="shared" si="413"/>
        <v>0</v>
      </c>
      <c r="AJ2147" s="137">
        <f t="shared" si="414"/>
        <v>0</v>
      </c>
      <c r="AK2147" s="137">
        <f t="shared" si="415"/>
        <v>1</v>
      </c>
      <c r="AL2147" s="181"/>
      <c r="AM2147" s="133">
        <f t="shared" si="416"/>
        <v>1</v>
      </c>
      <c r="AO2147" s="133">
        <f t="shared" si="417"/>
        <v>0</v>
      </c>
    </row>
    <row r="2148" spans="1:41" s="140" customFormat="1" ht="38.25">
      <c r="A2148" s="594">
        <v>2139</v>
      </c>
      <c r="B2148" s="440" t="s">
        <v>5313</v>
      </c>
      <c r="C2148" s="247" t="s">
        <v>5314</v>
      </c>
      <c r="D2148" s="247" t="s">
        <v>3010</v>
      </c>
      <c r="E2148" s="438">
        <v>2017</v>
      </c>
      <c r="F2148" s="440" t="s">
        <v>5112</v>
      </c>
      <c r="G2148" s="440"/>
      <c r="H2148" s="440"/>
      <c r="I2148" s="440"/>
      <c r="J2148" s="440"/>
      <c r="K2148" s="440"/>
      <c r="L2148" s="440"/>
      <c r="M2148" s="440"/>
      <c r="N2148" s="440"/>
      <c r="O2148" s="440"/>
      <c r="P2148" s="840" t="s">
        <v>5315</v>
      </c>
      <c r="Q2148" s="439" t="s">
        <v>2672</v>
      </c>
      <c r="R2148" s="212" t="s">
        <v>67</v>
      </c>
      <c r="S2148" s="19"/>
      <c r="T2148" s="19">
        <v>1</v>
      </c>
      <c r="U2148" s="19"/>
      <c r="V2148" s="19"/>
      <c r="W2148" s="597"/>
      <c r="X2148" s="180"/>
      <c r="Y2148" s="179"/>
      <c r="Z2148" s="181"/>
      <c r="AA2148" s="181">
        <v>1</v>
      </c>
      <c r="AB2148" s="137">
        <f t="shared" si="406"/>
        <v>0</v>
      </c>
      <c r="AC2148" s="137">
        <f t="shared" si="407"/>
        <v>0</v>
      </c>
      <c r="AD2148" s="137">
        <f t="shared" si="408"/>
        <v>0</v>
      </c>
      <c r="AE2148" s="137">
        <f t="shared" si="409"/>
        <v>0</v>
      </c>
      <c r="AF2148" s="137">
        <f t="shared" si="410"/>
        <v>0</v>
      </c>
      <c r="AG2148" s="137">
        <f t="shared" si="411"/>
        <v>0</v>
      </c>
      <c r="AH2148" s="137">
        <f t="shared" si="412"/>
        <v>0</v>
      </c>
      <c r="AI2148" s="137">
        <f t="shared" si="413"/>
        <v>0</v>
      </c>
      <c r="AJ2148" s="137">
        <f t="shared" si="414"/>
        <v>0</v>
      </c>
      <c r="AK2148" s="137">
        <f t="shared" si="415"/>
        <v>1</v>
      </c>
      <c r="AL2148" s="181"/>
      <c r="AM2148" s="133">
        <f t="shared" si="416"/>
        <v>1</v>
      </c>
      <c r="AO2148" s="133">
        <f t="shared" si="417"/>
        <v>0</v>
      </c>
    </row>
    <row r="2149" spans="1:41" s="140" customFormat="1" ht="38.25">
      <c r="A2149" s="594">
        <v>2140</v>
      </c>
      <c r="B2149" s="440" t="s">
        <v>5316</v>
      </c>
      <c r="C2149" s="247" t="s">
        <v>5317</v>
      </c>
      <c r="D2149" s="247" t="s">
        <v>3010</v>
      </c>
      <c r="E2149" s="438">
        <v>1998</v>
      </c>
      <c r="F2149" s="440" t="s">
        <v>5112</v>
      </c>
      <c r="G2149" s="440"/>
      <c r="H2149" s="440"/>
      <c r="I2149" s="440"/>
      <c r="J2149" s="440"/>
      <c r="K2149" s="440"/>
      <c r="L2149" s="440"/>
      <c r="M2149" s="440"/>
      <c r="N2149" s="440"/>
      <c r="O2149" s="440"/>
      <c r="P2149" s="840" t="s">
        <v>5310</v>
      </c>
      <c r="Q2149" s="439" t="s">
        <v>2672</v>
      </c>
      <c r="R2149" s="212" t="s">
        <v>68</v>
      </c>
      <c r="S2149" s="19"/>
      <c r="T2149" s="19"/>
      <c r="U2149" s="19"/>
      <c r="V2149" s="834">
        <v>1</v>
      </c>
      <c r="W2149" s="597"/>
      <c r="X2149" s="180"/>
      <c r="Y2149" s="179">
        <v>1</v>
      </c>
      <c r="Z2149" s="181"/>
      <c r="AA2149" s="181"/>
      <c r="AB2149" s="137">
        <f t="shared" si="406"/>
        <v>0</v>
      </c>
      <c r="AC2149" s="137">
        <f t="shared" si="407"/>
        <v>0</v>
      </c>
      <c r="AD2149" s="137">
        <f t="shared" si="408"/>
        <v>0</v>
      </c>
      <c r="AE2149" s="137">
        <f t="shared" si="409"/>
        <v>0</v>
      </c>
      <c r="AF2149" s="137">
        <f t="shared" si="410"/>
        <v>0</v>
      </c>
      <c r="AG2149" s="137">
        <f t="shared" si="411"/>
        <v>0</v>
      </c>
      <c r="AH2149" s="137">
        <f t="shared" si="412"/>
        <v>0</v>
      </c>
      <c r="AI2149" s="137">
        <f t="shared" si="413"/>
        <v>0</v>
      </c>
      <c r="AJ2149" s="137">
        <f t="shared" si="414"/>
        <v>0</v>
      </c>
      <c r="AK2149" s="137">
        <f t="shared" si="415"/>
        <v>1</v>
      </c>
      <c r="AL2149" s="181"/>
      <c r="AM2149" s="133">
        <f t="shared" si="416"/>
        <v>1</v>
      </c>
      <c r="AO2149" s="133">
        <f t="shared" si="417"/>
        <v>0</v>
      </c>
    </row>
    <row r="2150" spans="1:41" s="140" customFormat="1" ht="38.25">
      <c r="A2150" s="594">
        <v>2141</v>
      </c>
      <c r="B2150" s="440" t="s">
        <v>5318</v>
      </c>
      <c r="C2150" s="247" t="s">
        <v>5319</v>
      </c>
      <c r="D2150" s="247" t="s">
        <v>3010</v>
      </c>
      <c r="E2150" s="438">
        <v>2010</v>
      </c>
      <c r="F2150" s="440" t="s">
        <v>5112</v>
      </c>
      <c r="G2150" s="440"/>
      <c r="H2150" s="440"/>
      <c r="I2150" s="440"/>
      <c r="J2150" s="440"/>
      <c r="K2150" s="440"/>
      <c r="L2150" s="440"/>
      <c r="M2150" s="440"/>
      <c r="N2150" s="440"/>
      <c r="O2150" s="440"/>
      <c r="P2150" s="840" t="s">
        <v>5310</v>
      </c>
      <c r="Q2150" s="439" t="s">
        <v>2672</v>
      </c>
      <c r="R2150" s="212" t="s">
        <v>68</v>
      </c>
      <c r="S2150" s="834">
        <v>1</v>
      </c>
      <c r="T2150" s="19"/>
      <c r="U2150" s="19"/>
      <c r="V2150" s="19"/>
      <c r="W2150" s="597"/>
      <c r="X2150" s="180"/>
      <c r="Y2150" s="179">
        <v>1</v>
      </c>
      <c r="Z2150" s="181"/>
      <c r="AA2150" s="181"/>
      <c r="AB2150" s="137">
        <f t="shared" si="406"/>
        <v>0</v>
      </c>
      <c r="AC2150" s="137">
        <f t="shared" si="407"/>
        <v>0</v>
      </c>
      <c r="AD2150" s="137">
        <f t="shared" si="408"/>
        <v>0</v>
      </c>
      <c r="AE2150" s="137">
        <f t="shared" si="409"/>
        <v>0</v>
      </c>
      <c r="AF2150" s="137">
        <f t="shared" si="410"/>
        <v>0</v>
      </c>
      <c r="AG2150" s="137">
        <f t="shared" si="411"/>
        <v>0</v>
      </c>
      <c r="AH2150" s="137">
        <f t="shared" si="412"/>
        <v>0</v>
      </c>
      <c r="AI2150" s="137">
        <f t="shared" si="413"/>
        <v>0</v>
      </c>
      <c r="AJ2150" s="137">
        <f t="shared" si="414"/>
        <v>0</v>
      </c>
      <c r="AK2150" s="137">
        <f t="shared" si="415"/>
        <v>1</v>
      </c>
      <c r="AL2150" s="181"/>
      <c r="AM2150" s="133">
        <f t="shared" si="416"/>
        <v>1</v>
      </c>
      <c r="AO2150" s="133">
        <f t="shared" si="417"/>
        <v>0</v>
      </c>
    </row>
    <row r="2151" spans="1:41" s="140" customFormat="1" ht="38.25">
      <c r="A2151" s="594">
        <v>2142</v>
      </c>
      <c r="B2151" s="440" t="s">
        <v>5320</v>
      </c>
      <c r="C2151" s="247" t="s">
        <v>5321</v>
      </c>
      <c r="D2151" s="247" t="s">
        <v>3010</v>
      </c>
      <c r="E2151" s="438">
        <v>2006</v>
      </c>
      <c r="F2151" s="440" t="s">
        <v>5112</v>
      </c>
      <c r="G2151" s="440"/>
      <c r="H2151" s="440"/>
      <c r="I2151" s="440"/>
      <c r="J2151" s="440"/>
      <c r="K2151" s="440"/>
      <c r="L2151" s="440"/>
      <c r="M2151" s="440"/>
      <c r="N2151" s="440"/>
      <c r="O2151" s="440"/>
      <c r="P2151" s="840" t="s">
        <v>5310</v>
      </c>
      <c r="Q2151" s="439" t="s">
        <v>2672</v>
      </c>
      <c r="R2151" s="212" t="s">
        <v>68</v>
      </c>
      <c r="S2151" s="834">
        <v>1</v>
      </c>
      <c r="T2151" s="19"/>
      <c r="U2151" s="19"/>
      <c r="V2151" s="19"/>
      <c r="W2151" s="597"/>
      <c r="X2151" s="180"/>
      <c r="Y2151" s="179">
        <v>1</v>
      </c>
      <c r="Z2151" s="181"/>
      <c r="AA2151" s="181"/>
      <c r="AB2151" s="137">
        <f t="shared" si="406"/>
        <v>0</v>
      </c>
      <c r="AC2151" s="137">
        <f t="shared" si="407"/>
        <v>0</v>
      </c>
      <c r="AD2151" s="137">
        <f t="shared" si="408"/>
        <v>0</v>
      </c>
      <c r="AE2151" s="137">
        <f t="shared" si="409"/>
        <v>0</v>
      </c>
      <c r="AF2151" s="137">
        <f t="shared" si="410"/>
        <v>0</v>
      </c>
      <c r="AG2151" s="137">
        <f t="shared" si="411"/>
        <v>0</v>
      </c>
      <c r="AH2151" s="137">
        <f t="shared" si="412"/>
        <v>0</v>
      </c>
      <c r="AI2151" s="137">
        <f t="shared" si="413"/>
        <v>0</v>
      </c>
      <c r="AJ2151" s="137">
        <f t="shared" si="414"/>
        <v>0</v>
      </c>
      <c r="AK2151" s="137">
        <f t="shared" si="415"/>
        <v>1</v>
      </c>
      <c r="AL2151" s="181"/>
      <c r="AM2151" s="133">
        <f t="shared" si="416"/>
        <v>1</v>
      </c>
      <c r="AO2151" s="133">
        <f t="shared" si="417"/>
        <v>0</v>
      </c>
    </row>
    <row r="2152" spans="1:41" s="140" customFormat="1" ht="38.25">
      <c r="A2152" s="594">
        <v>2143</v>
      </c>
      <c r="B2152" s="440" t="s">
        <v>5322</v>
      </c>
      <c r="C2152" s="247" t="s">
        <v>5323</v>
      </c>
      <c r="D2152" s="247" t="s">
        <v>5324</v>
      </c>
      <c r="E2152" s="438">
        <v>1984</v>
      </c>
      <c r="F2152" s="440" t="s">
        <v>5188</v>
      </c>
      <c r="G2152" s="440"/>
      <c r="H2152" s="440"/>
      <c r="I2152" s="440"/>
      <c r="J2152" s="440"/>
      <c r="K2152" s="440"/>
      <c r="L2152" s="440"/>
      <c r="M2152" s="440"/>
      <c r="N2152" s="440"/>
      <c r="O2152" s="440"/>
      <c r="P2152" s="840" t="s">
        <v>5325</v>
      </c>
      <c r="Q2152" s="439" t="s">
        <v>2672</v>
      </c>
      <c r="R2152" s="212" t="s">
        <v>68</v>
      </c>
      <c r="S2152" s="19"/>
      <c r="T2152" s="19"/>
      <c r="U2152" s="19"/>
      <c r="V2152" s="834">
        <v>1</v>
      </c>
      <c r="W2152" s="597"/>
      <c r="X2152" s="180"/>
      <c r="Y2152" s="179">
        <v>1</v>
      </c>
      <c r="Z2152" s="181"/>
      <c r="AA2152" s="181"/>
      <c r="AB2152" s="137">
        <f t="shared" si="406"/>
        <v>0</v>
      </c>
      <c r="AC2152" s="137">
        <f t="shared" si="407"/>
        <v>0</v>
      </c>
      <c r="AD2152" s="137">
        <f t="shared" si="408"/>
        <v>0</v>
      </c>
      <c r="AE2152" s="137">
        <f t="shared" si="409"/>
        <v>0</v>
      </c>
      <c r="AF2152" s="137">
        <f t="shared" si="410"/>
        <v>0</v>
      </c>
      <c r="AG2152" s="137">
        <f t="shared" si="411"/>
        <v>0</v>
      </c>
      <c r="AH2152" s="137">
        <f t="shared" si="412"/>
        <v>0</v>
      </c>
      <c r="AI2152" s="137">
        <f t="shared" si="413"/>
        <v>0</v>
      </c>
      <c r="AJ2152" s="137">
        <f t="shared" si="414"/>
        <v>0</v>
      </c>
      <c r="AK2152" s="137">
        <f t="shared" si="415"/>
        <v>1</v>
      </c>
      <c r="AL2152" s="181"/>
      <c r="AM2152" s="133">
        <f t="shared" si="416"/>
        <v>1</v>
      </c>
      <c r="AO2152" s="133">
        <f t="shared" si="417"/>
        <v>0</v>
      </c>
    </row>
    <row r="2153" spans="1:41" s="140" customFormat="1" ht="38.25">
      <c r="A2153" s="594">
        <v>2144</v>
      </c>
      <c r="B2153" s="440" t="s">
        <v>5326</v>
      </c>
      <c r="C2153" s="247" t="s">
        <v>5327</v>
      </c>
      <c r="D2153" s="247" t="s">
        <v>5328</v>
      </c>
      <c r="E2153" s="438"/>
      <c r="F2153" s="440"/>
      <c r="G2153" s="439" t="s">
        <v>3995</v>
      </c>
      <c r="H2153" s="439"/>
      <c r="I2153" s="439"/>
      <c r="J2153" s="439"/>
      <c r="K2153" s="439"/>
      <c r="L2153" s="439"/>
      <c r="M2153" s="439"/>
      <c r="N2153" s="439"/>
      <c r="O2153" s="439"/>
      <c r="P2153" s="840" t="s">
        <v>5329</v>
      </c>
      <c r="Q2153" s="439" t="s">
        <v>2672</v>
      </c>
      <c r="R2153" s="212" t="s">
        <v>68</v>
      </c>
      <c r="S2153" s="19"/>
      <c r="T2153" s="19"/>
      <c r="U2153" s="19">
        <v>1</v>
      </c>
      <c r="V2153" s="19"/>
      <c r="W2153" s="597"/>
      <c r="X2153" s="180"/>
      <c r="Y2153" s="179"/>
      <c r="Z2153" s="181"/>
      <c r="AA2153" s="181"/>
      <c r="AB2153" s="137">
        <f t="shared" si="406"/>
        <v>1</v>
      </c>
      <c r="AC2153" s="137">
        <f t="shared" si="407"/>
        <v>0</v>
      </c>
      <c r="AD2153" s="137">
        <f t="shared" si="408"/>
        <v>0</v>
      </c>
      <c r="AE2153" s="137">
        <f t="shared" si="409"/>
        <v>0</v>
      </c>
      <c r="AF2153" s="137">
        <f t="shared" si="410"/>
        <v>0</v>
      </c>
      <c r="AG2153" s="137">
        <f t="shared" si="411"/>
        <v>0</v>
      </c>
      <c r="AH2153" s="137">
        <f t="shared" si="412"/>
        <v>0</v>
      </c>
      <c r="AI2153" s="137">
        <f t="shared" si="413"/>
        <v>0</v>
      </c>
      <c r="AJ2153" s="137">
        <f t="shared" si="414"/>
        <v>0</v>
      </c>
      <c r="AK2153" s="137">
        <f t="shared" si="415"/>
        <v>1</v>
      </c>
      <c r="AL2153" s="181"/>
      <c r="AM2153" s="133">
        <f t="shared" si="416"/>
        <v>0</v>
      </c>
      <c r="AO2153" s="133">
        <f t="shared" si="417"/>
        <v>1</v>
      </c>
    </row>
    <row r="2154" spans="1:41" s="140" customFormat="1" ht="38.25">
      <c r="A2154" s="594">
        <v>2145</v>
      </c>
      <c r="B2154" s="440" t="s">
        <v>5330</v>
      </c>
      <c r="C2154" s="247" t="s">
        <v>5331</v>
      </c>
      <c r="D2154" s="247" t="s">
        <v>5328</v>
      </c>
      <c r="E2154" s="438"/>
      <c r="F2154" s="440"/>
      <c r="G2154" s="439"/>
      <c r="H2154" s="439"/>
      <c r="I2154" s="439"/>
      <c r="J2154" s="439"/>
      <c r="K2154" s="439"/>
      <c r="L2154" s="439"/>
      <c r="M2154" s="439"/>
      <c r="N2154" s="439"/>
      <c r="O2154" s="439"/>
      <c r="P2154" s="840" t="s">
        <v>5332</v>
      </c>
      <c r="Q2154" s="439" t="s">
        <v>2672</v>
      </c>
      <c r="R2154" s="212" t="s">
        <v>68</v>
      </c>
      <c r="S2154" s="19"/>
      <c r="T2154" s="19"/>
      <c r="U2154" s="19">
        <v>1</v>
      </c>
      <c r="V2154" s="19"/>
      <c r="W2154" s="597"/>
      <c r="X2154" s="180"/>
      <c r="Y2154" s="179">
        <v>1</v>
      </c>
      <c r="Z2154" s="181"/>
      <c r="AA2154" s="181"/>
      <c r="AB2154" s="137">
        <f t="shared" si="406"/>
        <v>0</v>
      </c>
      <c r="AC2154" s="137">
        <f t="shared" si="407"/>
        <v>0</v>
      </c>
      <c r="AD2154" s="137">
        <f t="shared" si="408"/>
        <v>0</v>
      </c>
      <c r="AE2154" s="137">
        <f t="shared" si="409"/>
        <v>0</v>
      </c>
      <c r="AF2154" s="137">
        <f t="shared" si="410"/>
        <v>0</v>
      </c>
      <c r="AG2154" s="137">
        <f t="shared" si="411"/>
        <v>0</v>
      </c>
      <c r="AH2154" s="137">
        <f t="shared" si="412"/>
        <v>0</v>
      </c>
      <c r="AI2154" s="137">
        <f t="shared" si="413"/>
        <v>0</v>
      </c>
      <c r="AJ2154" s="137">
        <f t="shared" si="414"/>
        <v>0</v>
      </c>
      <c r="AK2154" s="137">
        <f t="shared" si="415"/>
        <v>1</v>
      </c>
      <c r="AL2154" s="181"/>
      <c r="AM2154" s="133">
        <f t="shared" si="416"/>
        <v>1</v>
      </c>
      <c r="AO2154" s="133">
        <f t="shared" si="417"/>
        <v>0</v>
      </c>
    </row>
    <row r="2155" spans="1:41" s="140" customFormat="1" ht="38.25">
      <c r="A2155" s="594">
        <v>2146</v>
      </c>
      <c r="B2155" s="440" t="s">
        <v>5333</v>
      </c>
      <c r="C2155" s="247" t="s">
        <v>5334</v>
      </c>
      <c r="D2155" s="247" t="s">
        <v>5328</v>
      </c>
      <c r="E2155" s="438"/>
      <c r="F2155" s="440"/>
      <c r="G2155" s="439" t="s">
        <v>3995</v>
      </c>
      <c r="H2155" s="439"/>
      <c r="I2155" s="439"/>
      <c r="J2155" s="439"/>
      <c r="K2155" s="439"/>
      <c r="L2155" s="439"/>
      <c r="M2155" s="439"/>
      <c r="N2155" s="439"/>
      <c r="O2155" s="439"/>
      <c r="P2155" s="840" t="s">
        <v>5335</v>
      </c>
      <c r="Q2155" s="439" t="s">
        <v>2672</v>
      </c>
      <c r="R2155" s="212" t="s">
        <v>68</v>
      </c>
      <c r="S2155" s="19"/>
      <c r="T2155" s="19"/>
      <c r="U2155" s="19">
        <v>1</v>
      </c>
      <c r="V2155" s="19"/>
      <c r="W2155" s="597"/>
      <c r="X2155" s="180"/>
      <c r="Y2155" s="179"/>
      <c r="Z2155" s="181"/>
      <c r="AA2155" s="181"/>
      <c r="AB2155" s="137">
        <f t="shared" si="406"/>
        <v>1</v>
      </c>
      <c r="AC2155" s="137">
        <f t="shared" si="407"/>
        <v>0</v>
      </c>
      <c r="AD2155" s="137">
        <f t="shared" si="408"/>
        <v>0</v>
      </c>
      <c r="AE2155" s="137">
        <f t="shared" si="409"/>
        <v>0</v>
      </c>
      <c r="AF2155" s="137">
        <f t="shared" si="410"/>
        <v>0</v>
      </c>
      <c r="AG2155" s="137">
        <f t="shared" si="411"/>
        <v>0</v>
      </c>
      <c r="AH2155" s="137">
        <f t="shared" si="412"/>
        <v>0</v>
      </c>
      <c r="AI2155" s="137">
        <f t="shared" si="413"/>
        <v>0</v>
      </c>
      <c r="AJ2155" s="137">
        <f t="shared" si="414"/>
        <v>0</v>
      </c>
      <c r="AK2155" s="137">
        <f t="shared" si="415"/>
        <v>1</v>
      </c>
      <c r="AL2155" s="181"/>
      <c r="AM2155" s="133">
        <f t="shared" si="416"/>
        <v>0</v>
      </c>
      <c r="AO2155" s="133">
        <f t="shared" si="417"/>
        <v>1</v>
      </c>
    </row>
    <row r="2156" spans="1:41" s="140" customFormat="1" ht="38.25">
      <c r="A2156" s="594">
        <v>2147</v>
      </c>
      <c r="B2156" s="440" t="s">
        <v>5336</v>
      </c>
      <c r="C2156" s="247" t="s">
        <v>5337</v>
      </c>
      <c r="D2156" s="247" t="s">
        <v>5338</v>
      </c>
      <c r="E2156" s="438"/>
      <c r="F2156" s="440"/>
      <c r="G2156" s="439" t="s">
        <v>3995</v>
      </c>
      <c r="H2156" s="439"/>
      <c r="I2156" s="439"/>
      <c r="J2156" s="439"/>
      <c r="K2156" s="439"/>
      <c r="L2156" s="439"/>
      <c r="M2156" s="439"/>
      <c r="N2156" s="439"/>
      <c r="O2156" s="439"/>
      <c r="P2156" s="840" t="s">
        <v>5335</v>
      </c>
      <c r="Q2156" s="439" t="s">
        <v>2672</v>
      </c>
      <c r="R2156" s="212" t="s">
        <v>68</v>
      </c>
      <c r="S2156" s="19"/>
      <c r="T2156" s="19"/>
      <c r="U2156" s="19">
        <v>1</v>
      </c>
      <c r="V2156" s="19"/>
      <c r="W2156" s="597"/>
      <c r="X2156" s="180"/>
      <c r="Y2156" s="179"/>
      <c r="Z2156" s="181"/>
      <c r="AA2156" s="181"/>
      <c r="AB2156" s="137">
        <f t="shared" si="406"/>
        <v>1</v>
      </c>
      <c r="AC2156" s="137">
        <f t="shared" si="407"/>
        <v>0</v>
      </c>
      <c r="AD2156" s="137">
        <f t="shared" si="408"/>
        <v>0</v>
      </c>
      <c r="AE2156" s="137">
        <f t="shared" si="409"/>
        <v>0</v>
      </c>
      <c r="AF2156" s="137">
        <f t="shared" si="410"/>
        <v>0</v>
      </c>
      <c r="AG2156" s="137">
        <f t="shared" si="411"/>
        <v>0</v>
      </c>
      <c r="AH2156" s="137">
        <f t="shared" si="412"/>
        <v>0</v>
      </c>
      <c r="AI2156" s="137">
        <f t="shared" si="413"/>
        <v>0</v>
      </c>
      <c r="AJ2156" s="137">
        <f t="shared" si="414"/>
        <v>0</v>
      </c>
      <c r="AK2156" s="137">
        <f t="shared" si="415"/>
        <v>1</v>
      </c>
      <c r="AL2156" s="181"/>
      <c r="AM2156" s="133">
        <f t="shared" si="416"/>
        <v>0</v>
      </c>
      <c r="AO2156" s="133">
        <f t="shared" si="417"/>
        <v>1</v>
      </c>
    </row>
    <row r="2157" spans="1:41" s="140" customFormat="1" ht="25.5">
      <c r="A2157" s="594">
        <v>2148</v>
      </c>
      <c r="B2157" s="440" t="s">
        <v>5339</v>
      </c>
      <c r="C2157" s="247" t="s">
        <v>5340</v>
      </c>
      <c r="D2157" s="247" t="s">
        <v>5341</v>
      </c>
      <c r="E2157" s="438"/>
      <c r="F2157" s="440"/>
      <c r="G2157" s="439" t="s">
        <v>3995</v>
      </c>
      <c r="H2157" s="439"/>
      <c r="I2157" s="439"/>
      <c r="J2157" s="439"/>
      <c r="K2157" s="439"/>
      <c r="L2157" s="439"/>
      <c r="M2157" s="439"/>
      <c r="N2157" s="439"/>
      <c r="O2157" s="439"/>
      <c r="P2157" s="840" t="s">
        <v>5329</v>
      </c>
      <c r="Q2157" s="439" t="s">
        <v>2672</v>
      </c>
      <c r="R2157" s="212" t="s">
        <v>68</v>
      </c>
      <c r="S2157" s="19"/>
      <c r="T2157" s="19"/>
      <c r="U2157" s="19">
        <v>1</v>
      </c>
      <c r="V2157" s="19"/>
      <c r="W2157" s="597"/>
      <c r="X2157" s="180"/>
      <c r="Y2157" s="179"/>
      <c r="Z2157" s="181"/>
      <c r="AA2157" s="181"/>
      <c r="AB2157" s="137">
        <f t="shared" si="406"/>
        <v>1</v>
      </c>
      <c r="AC2157" s="137">
        <f t="shared" si="407"/>
        <v>0</v>
      </c>
      <c r="AD2157" s="137">
        <f t="shared" si="408"/>
        <v>0</v>
      </c>
      <c r="AE2157" s="137">
        <f t="shared" si="409"/>
        <v>0</v>
      </c>
      <c r="AF2157" s="137">
        <f t="shared" si="410"/>
        <v>0</v>
      </c>
      <c r="AG2157" s="137">
        <f t="shared" si="411"/>
        <v>0</v>
      </c>
      <c r="AH2157" s="137">
        <f t="shared" si="412"/>
        <v>0</v>
      </c>
      <c r="AI2157" s="137">
        <f t="shared" si="413"/>
        <v>0</v>
      </c>
      <c r="AJ2157" s="137">
        <f t="shared" si="414"/>
        <v>0</v>
      </c>
      <c r="AK2157" s="137">
        <f t="shared" si="415"/>
        <v>1</v>
      </c>
      <c r="AL2157" s="181"/>
      <c r="AM2157" s="133">
        <f t="shared" si="416"/>
        <v>0</v>
      </c>
      <c r="AO2157" s="133">
        <f t="shared" si="417"/>
        <v>1</v>
      </c>
    </row>
    <row r="2158" spans="1:41" s="140" customFormat="1" ht="38.25">
      <c r="A2158" s="594">
        <v>2149</v>
      </c>
      <c r="B2158" s="440" t="s">
        <v>5342</v>
      </c>
      <c r="C2158" s="247" t="s">
        <v>5343</v>
      </c>
      <c r="D2158" s="247" t="s">
        <v>5235</v>
      </c>
      <c r="E2158" s="438"/>
      <c r="F2158" s="440"/>
      <c r="G2158" s="439"/>
      <c r="H2158" s="439"/>
      <c r="I2158" s="439"/>
      <c r="J2158" s="439"/>
      <c r="K2158" s="439"/>
      <c r="L2158" s="439"/>
      <c r="M2158" s="439"/>
      <c r="N2158" s="439"/>
      <c r="O2158" s="439"/>
      <c r="P2158" s="840" t="s">
        <v>5344</v>
      </c>
      <c r="Q2158" s="439" t="s">
        <v>2672</v>
      </c>
      <c r="R2158" s="212" t="s">
        <v>68</v>
      </c>
      <c r="S2158" s="19"/>
      <c r="T2158" s="19"/>
      <c r="U2158" s="19">
        <v>1</v>
      </c>
      <c r="V2158" s="19"/>
      <c r="W2158" s="597"/>
      <c r="X2158" s="180"/>
      <c r="Y2158" s="179">
        <v>1</v>
      </c>
      <c r="Z2158" s="181"/>
      <c r="AA2158" s="181"/>
      <c r="AB2158" s="137">
        <f t="shared" si="406"/>
        <v>0</v>
      </c>
      <c r="AC2158" s="137">
        <f t="shared" si="407"/>
        <v>0</v>
      </c>
      <c r="AD2158" s="137">
        <f t="shared" si="408"/>
        <v>0</v>
      </c>
      <c r="AE2158" s="137">
        <f t="shared" si="409"/>
        <v>0</v>
      </c>
      <c r="AF2158" s="137">
        <f t="shared" si="410"/>
        <v>0</v>
      </c>
      <c r="AG2158" s="137">
        <f t="shared" si="411"/>
        <v>0</v>
      </c>
      <c r="AH2158" s="137">
        <f t="shared" si="412"/>
        <v>0</v>
      </c>
      <c r="AI2158" s="137">
        <f t="shared" si="413"/>
        <v>0</v>
      </c>
      <c r="AJ2158" s="137">
        <f t="shared" si="414"/>
        <v>0</v>
      </c>
      <c r="AK2158" s="137">
        <f t="shared" si="415"/>
        <v>1</v>
      </c>
      <c r="AL2158" s="181"/>
      <c r="AM2158" s="133">
        <f t="shared" si="416"/>
        <v>1</v>
      </c>
      <c r="AO2158" s="133">
        <f t="shared" si="417"/>
        <v>0</v>
      </c>
    </row>
    <row r="2159" spans="1:41" s="140" customFormat="1" ht="76.5">
      <c r="A2159" s="594">
        <v>2150</v>
      </c>
      <c r="B2159" s="440" t="s">
        <v>5345</v>
      </c>
      <c r="C2159" s="247" t="s">
        <v>5346</v>
      </c>
      <c r="D2159" s="247" t="s">
        <v>66</v>
      </c>
      <c r="E2159" s="438">
        <v>2009</v>
      </c>
      <c r="F2159" s="440" t="s">
        <v>5347</v>
      </c>
      <c r="G2159" s="439" t="s">
        <v>3995</v>
      </c>
      <c r="H2159" s="439"/>
      <c r="I2159" s="439"/>
      <c r="J2159" s="439"/>
      <c r="K2159" s="439"/>
      <c r="L2159" s="439"/>
      <c r="M2159" s="439"/>
      <c r="N2159" s="439"/>
      <c r="O2159" s="439"/>
      <c r="P2159" s="840" t="s">
        <v>5348</v>
      </c>
      <c r="Q2159" s="439" t="s">
        <v>2672</v>
      </c>
      <c r="R2159" s="212" t="s">
        <v>67</v>
      </c>
      <c r="S2159" s="834">
        <v>1</v>
      </c>
      <c r="T2159" s="19"/>
      <c r="U2159" s="19"/>
      <c r="V2159" s="19"/>
      <c r="W2159" s="597"/>
      <c r="X2159" s="180"/>
      <c r="Y2159" s="179"/>
      <c r="Z2159" s="181"/>
      <c r="AA2159" s="181"/>
      <c r="AB2159" s="137">
        <f t="shared" si="406"/>
        <v>1</v>
      </c>
      <c r="AC2159" s="137">
        <f t="shared" si="407"/>
        <v>0</v>
      </c>
      <c r="AD2159" s="137">
        <f t="shared" si="408"/>
        <v>0</v>
      </c>
      <c r="AE2159" s="137">
        <f t="shared" si="409"/>
        <v>0</v>
      </c>
      <c r="AF2159" s="137">
        <f t="shared" si="410"/>
        <v>0</v>
      </c>
      <c r="AG2159" s="137">
        <f t="shared" si="411"/>
        <v>0</v>
      </c>
      <c r="AH2159" s="137">
        <f t="shared" si="412"/>
        <v>0</v>
      </c>
      <c r="AI2159" s="137">
        <f t="shared" si="413"/>
        <v>0</v>
      </c>
      <c r="AJ2159" s="137">
        <f t="shared" si="414"/>
        <v>0</v>
      </c>
      <c r="AK2159" s="137">
        <f t="shared" si="415"/>
        <v>1</v>
      </c>
      <c r="AL2159" s="181"/>
      <c r="AM2159" s="133">
        <f t="shared" si="416"/>
        <v>0</v>
      </c>
      <c r="AO2159" s="133">
        <f t="shared" si="417"/>
        <v>1</v>
      </c>
    </row>
    <row r="2160" spans="1:41" s="140" customFormat="1" ht="76.5">
      <c r="A2160" s="594">
        <v>2151</v>
      </c>
      <c r="B2160" s="440" t="s">
        <v>5349</v>
      </c>
      <c r="C2160" s="247" t="s">
        <v>5350</v>
      </c>
      <c r="D2160" s="247" t="s">
        <v>66</v>
      </c>
      <c r="E2160" s="438">
        <v>2008</v>
      </c>
      <c r="F2160" s="440" t="s">
        <v>5351</v>
      </c>
      <c r="G2160" s="439" t="s">
        <v>3995</v>
      </c>
      <c r="H2160" s="439"/>
      <c r="I2160" s="439" t="s">
        <v>3995</v>
      </c>
      <c r="J2160" s="440"/>
      <c r="K2160" s="440"/>
      <c r="L2160" s="440"/>
      <c r="M2160" s="440"/>
      <c r="N2160" s="440"/>
      <c r="O2160" s="440"/>
      <c r="P2160" s="840"/>
      <c r="Q2160" s="439" t="s">
        <v>2672</v>
      </c>
      <c r="R2160" s="212" t="s">
        <v>67</v>
      </c>
      <c r="S2160" s="834">
        <v>1</v>
      </c>
      <c r="T2160" s="19"/>
      <c r="U2160" s="19"/>
      <c r="V2160" s="19"/>
      <c r="W2160" s="597"/>
      <c r="X2160" s="180"/>
      <c r="Y2160" s="179"/>
      <c r="Z2160" s="181"/>
      <c r="AA2160" s="181"/>
      <c r="AB2160" s="137">
        <f t="shared" si="406"/>
        <v>1</v>
      </c>
      <c r="AC2160" s="137">
        <f t="shared" si="407"/>
        <v>0</v>
      </c>
      <c r="AD2160" s="137">
        <f t="shared" si="408"/>
        <v>1</v>
      </c>
      <c r="AE2160" s="137">
        <f t="shared" si="409"/>
        <v>0</v>
      </c>
      <c r="AF2160" s="137">
        <f t="shared" si="410"/>
        <v>0</v>
      </c>
      <c r="AG2160" s="137">
        <f t="shared" si="411"/>
        <v>0</v>
      </c>
      <c r="AH2160" s="137">
        <f t="shared" si="412"/>
        <v>0</v>
      </c>
      <c r="AI2160" s="137">
        <f t="shared" si="413"/>
        <v>0</v>
      </c>
      <c r="AJ2160" s="137">
        <f t="shared" si="414"/>
        <v>0</v>
      </c>
      <c r="AK2160" s="137">
        <f t="shared" si="415"/>
        <v>0</v>
      </c>
      <c r="AL2160" s="181"/>
      <c r="AM2160" s="133">
        <f t="shared" si="416"/>
        <v>0</v>
      </c>
      <c r="AO2160" s="133">
        <f t="shared" si="417"/>
        <v>0</v>
      </c>
    </row>
    <row r="2161" spans="1:41" s="140" customFormat="1" ht="51">
      <c r="A2161" s="594">
        <v>2152</v>
      </c>
      <c r="B2161" s="32" t="s">
        <v>5352</v>
      </c>
      <c r="C2161" s="247" t="s">
        <v>5353</v>
      </c>
      <c r="D2161" s="247" t="s">
        <v>5354</v>
      </c>
      <c r="E2161" s="208">
        <v>2011</v>
      </c>
      <c r="F2161" s="12" t="s">
        <v>5163</v>
      </c>
      <c r="G2161" s="209" t="s">
        <v>3995</v>
      </c>
      <c r="H2161" s="210"/>
      <c r="I2161" s="210"/>
      <c r="J2161" s="210"/>
      <c r="K2161" s="210"/>
      <c r="L2161" s="210"/>
      <c r="M2161" s="210"/>
      <c r="N2161" s="210"/>
      <c r="O2161" s="210"/>
      <c r="P2161" s="840" t="s">
        <v>5355</v>
      </c>
      <c r="Q2161" s="439" t="s">
        <v>2672</v>
      </c>
      <c r="R2161" s="212" t="s">
        <v>67</v>
      </c>
      <c r="S2161" s="834">
        <v>1</v>
      </c>
      <c r="T2161" s="19"/>
      <c r="U2161" s="19"/>
      <c r="V2161" s="19"/>
      <c r="W2161" s="597"/>
      <c r="X2161" s="180"/>
      <c r="Y2161" s="179"/>
      <c r="Z2161" s="181"/>
      <c r="AA2161" s="181"/>
      <c r="AB2161" s="137">
        <f t="shared" si="406"/>
        <v>1</v>
      </c>
      <c r="AC2161" s="137">
        <f t="shared" si="407"/>
        <v>0</v>
      </c>
      <c r="AD2161" s="137">
        <f t="shared" si="408"/>
        <v>0</v>
      </c>
      <c r="AE2161" s="137">
        <f t="shared" si="409"/>
        <v>0</v>
      </c>
      <c r="AF2161" s="137">
        <f t="shared" si="410"/>
        <v>0</v>
      </c>
      <c r="AG2161" s="137">
        <f t="shared" si="411"/>
        <v>0</v>
      </c>
      <c r="AH2161" s="137">
        <f t="shared" si="412"/>
        <v>0</v>
      </c>
      <c r="AI2161" s="137">
        <f t="shared" si="413"/>
        <v>0</v>
      </c>
      <c r="AJ2161" s="137">
        <f t="shared" si="414"/>
        <v>0</v>
      </c>
      <c r="AK2161" s="137">
        <f t="shared" si="415"/>
        <v>1</v>
      </c>
      <c r="AL2161" s="181"/>
      <c r="AM2161" s="133">
        <f t="shared" si="416"/>
        <v>0</v>
      </c>
      <c r="AO2161" s="133">
        <f t="shared" si="417"/>
        <v>1</v>
      </c>
    </row>
    <row r="2162" spans="1:41" s="140" customFormat="1" ht="51">
      <c r="A2162" s="594">
        <v>2153</v>
      </c>
      <c r="B2162" s="433" t="s">
        <v>5356</v>
      </c>
      <c r="C2162" s="247" t="s">
        <v>5357</v>
      </c>
      <c r="D2162" s="247" t="s">
        <v>5358</v>
      </c>
      <c r="E2162" s="208">
        <v>2000</v>
      </c>
      <c r="F2162" s="12" t="s">
        <v>5199</v>
      </c>
      <c r="G2162" s="209" t="s">
        <v>3995</v>
      </c>
      <c r="H2162" s="209"/>
      <c r="I2162" s="209"/>
      <c r="J2162" s="209"/>
      <c r="K2162" s="209"/>
      <c r="L2162" s="209"/>
      <c r="M2162" s="209"/>
      <c r="N2162" s="209"/>
      <c r="O2162" s="209"/>
      <c r="P2162" s="840" t="s">
        <v>5355</v>
      </c>
      <c r="Q2162" s="439" t="s">
        <v>2672</v>
      </c>
      <c r="R2162" s="212" t="s">
        <v>68</v>
      </c>
      <c r="S2162" s="19"/>
      <c r="T2162" s="19"/>
      <c r="U2162" s="19"/>
      <c r="V2162" s="834">
        <v>1</v>
      </c>
      <c r="W2162" s="597"/>
      <c r="X2162" s="180"/>
      <c r="Y2162" s="179"/>
      <c r="Z2162" s="181"/>
      <c r="AA2162" s="181"/>
      <c r="AB2162" s="137">
        <f t="shared" si="406"/>
        <v>1</v>
      </c>
      <c r="AC2162" s="137">
        <f t="shared" si="407"/>
        <v>0</v>
      </c>
      <c r="AD2162" s="137">
        <f t="shared" si="408"/>
        <v>0</v>
      </c>
      <c r="AE2162" s="137">
        <f t="shared" si="409"/>
        <v>0</v>
      </c>
      <c r="AF2162" s="137">
        <f t="shared" si="410"/>
        <v>0</v>
      </c>
      <c r="AG2162" s="137">
        <f t="shared" si="411"/>
        <v>0</v>
      </c>
      <c r="AH2162" s="137">
        <f t="shared" si="412"/>
        <v>0</v>
      </c>
      <c r="AI2162" s="137">
        <f t="shared" si="413"/>
        <v>0</v>
      </c>
      <c r="AJ2162" s="137">
        <f t="shared" si="414"/>
        <v>0</v>
      </c>
      <c r="AK2162" s="137">
        <f t="shared" si="415"/>
        <v>1</v>
      </c>
      <c r="AL2162" s="181"/>
      <c r="AM2162" s="133">
        <f t="shared" si="416"/>
        <v>0</v>
      </c>
      <c r="AO2162" s="133">
        <f t="shared" si="417"/>
        <v>1</v>
      </c>
    </row>
    <row r="2163" spans="1:41" s="140" customFormat="1" ht="51">
      <c r="A2163" s="594">
        <v>2154</v>
      </c>
      <c r="B2163" s="411" t="s">
        <v>5359</v>
      </c>
      <c r="C2163" s="247" t="s">
        <v>5360</v>
      </c>
      <c r="D2163" s="247" t="s">
        <v>5361</v>
      </c>
      <c r="E2163" s="208">
        <v>2011</v>
      </c>
      <c r="F2163" s="12" t="s">
        <v>5112</v>
      </c>
      <c r="G2163" s="209" t="s">
        <v>3995</v>
      </c>
      <c r="H2163" s="209"/>
      <c r="I2163" s="209"/>
      <c r="J2163" s="209"/>
      <c r="K2163" s="209"/>
      <c r="L2163" s="209"/>
      <c r="M2163" s="209"/>
      <c r="N2163" s="209"/>
      <c r="O2163" s="209"/>
      <c r="P2163" s="840" t="s">
        <v>5355</v>
      </c>
      <c r="Q2163" s="439" t="s">
        <v>2672</v>
      </c>
      <c r="R2163" s="212" t="s">
        <v>67</v>
      </c>
      <c r="S2163" s="834">
        <v>1</v>
      </c>
      <c r="T2163" s="19"/>
      <c r="U2163" s="19"/>
      <c r="V2163" s="19"/>
      <c r="W2163" s="597"/>
      <c r="X2163" s="180"/>
      <c r="Y2163" s="179"/>
      <c r="Z2163" s="181"/>
      <c r="AA2163" s="181"/>
      <c r="AB2163" s="137">
        <f t="shared" si="406"/>
        <v>1</v>
      </c>
      <c r="AC2163" s="137">
        <f t="shared" si="407"/>
        <v>0</v>
      </c>
      <c r="AD2163" s="137">
        <f t="shared" si="408"/>
        <v>0</v>
      </c>
      <c r="AE2163" s="137">
        <f t="shared" si="409"/>
        <v>0</v>
      </c>
      <c r="AF2163" s="137">
        <f t="shared" si="410"/>
        <v>0</v>
      </c>
      <c r="AG2163" s="137">
        <f t="shared" si="411"/>
        <v>0</v>
      </c>
      <c r="AH2163" s="137">
        <f t="shared" si="412"/>
        <v>0</v>
      </c>
      <c r="AI2163" s="137">
        <f t="shared" si="413"/>
        <v>0</v>
      </c>
      <c r="AJ2163" s="137">
        <f t="shared" si="414"/>
        <v>0</v>
      </c>
      <c r="AK2163" s="137">
        <f t="shared" si="415"/>
        <v>1</v>
      </c>
      <c r="AL2163" s="181"/>
      <c r="AM2163" s="133">
        <f t="shared" si="416"/>
        <v>0</v>
      </c>
      <c r="AO2163" s="133">
        <f t="shared" si="417"/>
        <v>1</v>
      </c>
    </row>
    <row r="2164" spans="1:41" s="140" customFormat="1" ht="51">
      <c r="A2164" s="594">
        <v>2155</v>
      </c>
      <c r="B2164" s="433" t="s">
        <v>5362</v>
      </c>
      <c r="C2164" s="247" t="s">
        <v>5363</v>
      </c>
      <c r="D2164" s="247" t="s">
        <v>5364</v>
      </c>
      <c r="E2164" s="208">
        <v>2008</v>
      </c>
      <c r="F2164" s="12" t="s">
        <v>5202</v>
      </c>
      <c r="G2164" s="209" t="s">
        <v>3995</v>
      </c>
      <c r="H2164" s="209"/>
      <c r="I2164" s="209"/>
      <c r="J2164" s="209"/>
      <c r="K2164" s="209"/>
      <c r="L2164" s="209"/>
      <c r="M2164" s="209"/>
      <c r="N2164" s="209"/>
      <c r="O2164" s="209"/>
      <c r="P2164" s="840" t="s">
        <v>5355</v>
      </c>
      <c r="Q2164" s="439" t="s">
        <v>2672</v>
      </c>
      <c r="R2164" s="212" t="s">
        <v>67</v>
      </c>
      <c r="S2164" s="834">
        <v>1</v>
      </c>
      <c r="T2164" s="19"/>
      <c r="U2164" s="19"/>
      <c r="V2164" s="19"/>
      <c r="W2164" s="597"/>
      <c r="X2164" s="180"/>
      <c r="Y2164" s="179"/>
      <c r="Z2164" s="181"/>
      <c r="AA2164" s="181"/>
      <c r="AB2164" s="137">
        <f t="shared" si="406"/>
        <v>1</v>
      </c>
      <c r="AC2164" s="137">
        <f t="shared" si="407"/>
        <v>0</v>
      </c>
      <c r="AD2164" s="137">
        <f t="shared" si="408"/>
        <v>0</v>
      </c>
      <c r="AE2164" s="137">
        <f t="shared" si="409"/>
        <v>0</v>
      </c>
      <c r="AF2164" s="137">
        <f t="shared" si="410"/>
        <v>0</v>
      </c>
      <c r="AG2164" s="137">
        <f t="shared" si="411"/>
        <v>0</v>
      </c>
      <c r="AH2164" s="137">
        <f t="shared" si="412"/>
        <v>0</v>
      </c>
      <c r="AI2164" s="137">
        <f t="shared" si="413"/>
        <v>0</v>
      </c>
      <c r="AJ2164" s="137">
        <f t="shared" si="414"/>
        <v>0</v>
      </c>
      <c r="AK2164" s="137">
        <f t="shared" si="415"/>
        <v>1</v>
      </c>
      <c r="AL2164" s="181"/>
      <c r="AM2164" s="133">
        <f t="shared" si="416"/>
        <v>0</v>
      </c>
      <c r="AO2164" s="133">
        <f t="shared" si="417"/>
        <v>1</v>
      </c>
    </row>
    <row r="2165" spans="1:41" s="140" customFormat="1" ht="51">
      <c r="A2165" s="594">
        <v>2156</v>
      </c>
      <c r="B2165" s="433" t="s">
        <v>5365</v>
      </c>
      <c r="C2165" s="247" t="s">
        <v>5366</v>
      </c>
      <c r="D2165" s="247" t="s">
        <v>5367</v>
      </c>
      <c r="E2165" s="208">
        <v>2008</v>
      </c>
      <c r="F2165" s="12" t="s">
        <v>5112</v>
      </c>
      <c r="G2165" s="209" t="s">
        <v>3995</v>
      </c>
      <c r="H2165" s="209"/>
      <c r="I2165" s="209"/>
      <c r="J2165" s="209"/>
      <c r="K2165" s="209"/>
      <c r="L2165" s="209"/>
      <c r="M2165" s="209"/>
      <c r="N2165" s="209"/>
      <c r="O2165" s="209"/>
      <c r="P2165" s="840" t="s">
        <v>5355</v>
      </c>
      <c r="Q2165" s="439" t="s">
        <v>2672</v>
      </c>
      <c r="R2165" s="212" t="s">
        <v>67</v>
      </c>
      <c r="S2165" s="834">
        <v>1</v>
      </c>
      <c r="T2165" s="19"/>
      <c r="U2165" s="19"/>
      <c r="V2165" s="19"/>
      <c r="W2165" s="597"/>
      <c r="X2165" s="180"/>
      <c r="Y2165" s="179"/>
      <c r="Z2165" s="181"/>
      <c r="AA2165" s="181"/>
      <c r="AB2165" s="137">
        <f t="shared" si="406"/>
        <v>1</v>
      </c>
      <c r="AC2165" s="137">
        <f t="shared" si="407"/>
        <v>0</v>
      </c>
      <c r="AD2165" s="137">
        <f t="shared" si="408"/>
        <v>0</v>
      </c>
      <c r="AE2165" s="137">
        <f t="shared" si="409"/>
        <v>0</v>
      </c>
      <c r="AF2165" s="137">
        <f t="shared" si="410"/>
        <v>0</v>
      </c>
      <c r="AG2165" s="137">
        <f t="shared" si="411"/>
        <v>0</v>
      </c>
      <c r="AH2165" s="137">
        <f t="shared" si="412"/>
        <v>0</v>
      </c>
      <c r="AI2165" s="137">
        <f t="shared" si="413"/>
        <v>0</v>
      </c>
      <c r="AJ2165" s="137">
        <f t="shared" si="414"/>
        <v>0</v>
      </c>
      <c r="AK2165" s="137">
        <f t="shared" si="415"/>
        <v>1</v>
      </c>
      <c r="AL2165" s="181"/>
      <c r="AM2165" s="133">
        <f t="shared" si="416"/>
        <v>0</v>
      </c>
      <c r="AO2165" s="133">
        <f t="shared" si="417"/>
        <v>1</v>
      </c>
    </row>
    <row r="2166" spans="1:41" s="140" customFormat="1" ht="51">
      <c r="A2166" s="594">
        <v>2157</v>
      </c>
      <c r="B2166" s="433" t="s">
        <v>5368</v>
      </c>
      <c r="C2166" s="247" t="s">
        <v>5369</v>
      </c>
      <c r="D2166" s="247" t="s">
        <v>5370</v>
      </c>
      <c r="E2166" s="208">
        <v>2012</v>
      </c>
      <c r="F2166" s="12" t="s">
        <v>5231</v>
      </c>
      <c r="G2166" s="209" t="s">
        <v>3995</v>
      </c>
      <c r="H2166" s="209"/>
      <c r="I2166" s="209"/>
      <c r="J2166" s="209"/>
      <c r="K2166" s="209"/>
      <c r="L2166" s="209"/>
      <c r="M2166" s="209"/>
      <c r="N2166" s="209"/>
      <c r="O2166" s="209"/>
      <c r="P2166" s="840" t="s">
        <v>5355</v>
      </c>
      <c r="Q2166" s="439" t="s">
        <v>2672</v>
      </c>
      <c r="R2166" s="212" t="s">
        <v>67</v>
      </c>
      <c r="S2166" s="834">
        <v>1</v>
      </c>
      <c r="T2166" s="19"/>
      <c r="U2166" s="19"/>
      <c r="V2166" s="19"/>
      <c r="W2166" s="597"/>
      <c r="X2166" s="180"/>
      <c r="Y2166" s="179"/>
      <c r="Z2166" s="181"/>
      <c r="AA2166" s="181"/>
      <c r="AB2166" s="137">
        <f t="shared" si="406"/>
        <v>1</v>
      </c>
      <c r="AC2166" s="137">
        <f t="shared" si="407"/>
        <v>0</v>
      </c>
      <c r="AD2166" s="137">
        <f t="shared" si="408"/>
        <v>0</v>
      </c>
      <c r="AE2166" s="137">
        <f t="shared" si="409"/>
        <v>0</v>
      </c>
      <c r="AF2166" s="137">
        <f t="shared" si="410"/>
        <v>0</v>
      </c>
      <c r="AG2166" s="137">
        <f t="shared" si="411"/>
        <v>0</v>
      </c>
      <c r="AH2166" s="137">
        <f t="shared" si="412"/>
        <v>0</v>
      </c>
      <c r="AI2166" s="137">
        <f t="shared" si="413"/>
        <v>0</v>
      </c>
      <c r="AJ2166" s="137">
        <f t="shared" si="414"/>
        <v>0</v>
      </c>
      <c r="AK2166" s="137">
        <f t="shared" si="415"/>
        <v>1</v>
      </c>
      <c r="AL2166" s="181"/>
      <c r="AM2166" s="133">
        <f t="shared" si="416"/>
        <v>0</v>
      </c>
      <c r="AO2166" s="133">
        <f t="shared" si="417"/>
        <v>1</v>
      </c>
    </row>
    <row r="2167" spans="1:41" s="140" customFormat="1" ht="51">
      <c r="A2167" s="594">
        <v>2158</v>
      </c>
      <c r="B2167" s="433" t="s">
        <v>5371</v>
      </c>
      <c r="C2167" s="247" t="s">
        <v>5372</v>
      </c>
      <c r="D2167" s="247" t="s">
        <v>5373</v>
      </c>
      <c r="E2167" s="208">
        <v>2000</v>
      </c>
      <c r="F2167" s="12" t="s">
        <v>5214</v>
      </c>
      <c r="G2167" s="209" t="s">
        <v>3995</v>
      </c>
      <c r="H2167" s="209"/>
      <c r="I2167" s="209"/>
      <c r="J2167" s="209"/>
      <c r="K2167" s="209"/>
      <c r="L2167" s="209"/>
      <c r="M2167" s="209"/>
      <c r="N2167" s="209"/>
      <c r="O2167" s="209"/>
      <c r="P2167" s="840" t="s">
        <v>5355</v>
      </c>
      <c r="Q2167" s="439" t="s">
        <v>2672</v>
      </c>
      <c r="R2167" s="212" t="s">
        <v>68</v>
      </c>
      <c r="S2167" s="19"/>
      <c r="T2167" s="19"/>
      <c r="U2167" s="19"/>
      <c r="V2167" s="834">
        <v>1</v>
      </c>
      <c r="W2167" s="597"/>
      <c r="X2167" s="180"/>
      <c r="Y2167" s="179"/>
      <c r="Z2167" s="181"/>
      <c r="AA2167" s="181"/>
      <c r="AB2167" s="137">
        <f t="shared" si="406"/>
        <v>1</v>
      </c>
      <c r="AC2167" s="137">
        <f t="shared" si="407"/>
        <v>0</v>
      </c>
      <c r="AD2167" s="137">
        <f t="shared" si="408"/>
        <v>0</v>
      </c>
      <c r="AE2167" s="137">
        <f t="shared" si="409"/>
        <v>0</v>
      </c>
      <c r="AF2167" s="137">
        <f t="shared" si="410"/>
        <v>0</v>
      </c>
      <c r="AG2167" s="137">
        <f t="shared" si="411"/>
        <v>0</v>
      </c>
      <c r="AH2167" s="137">
        <f t="shared" si="412"/>
        <v>0</v>
      </c>
      <c r="AI2167" s="137">
        <f t="shared" si="413"/>
        <v>0</v>
      </c>
      <c r="AJ2167" s="137">
        <f t="shared" si="414"/>
        <v>0</v>
      </c>
      <c r="AK2167" s="137">
        <f t="shared" si="415"/>
        <v>1</v>
      </c>
      <c r="AL2167" s="181"/>
      <c r="AM2167" s="133">
        <f t="shared" si="416"/>
        <v>0</v>
      </c>
      <c r="AO2167" s="133">
        <f t="shared" si="417"/>
        <v>1</v>
      </c>
    </row>
    <row r="2168" spans="1:41" s="140" customFormat="1" ht="51">
      <c r="A2168" s="594">
        <v>2159</v>
      </c>
      <c r="B2168" s="433" t="s">
        <v>5374</v>
      </c>
      <c r="C2168" s="247" t="s">
        <v>5375</v>
      </c>
      <c r="D2168" s="247" t="s">
        <v>5354</v>
      </c>
      <c r="E2168" s="208">
        <v>2000</v>
      </c>
      <c r="F2168" s="12" t="s">
        <v>5231</v>
      </c>
      <c r="G2168" s="209" t="s">
        <v>3995</v>
      </c>
      <c r="H2168" s="209"/>
      <c r="I2168" s="209"/>
      <c r="J2168" s="209"/>
      <c r="K2168" s="209"/>
      <c r="L2168" s="209"/>
      <c r="M2168" s="209"/>
      <c r="N2168" s="209"/>
      <c r="O2168" s="209"/>
      <c r="P2168" s="840" t="s">
        <v>5355</v>
      </c>
      <c r="Q2168" s="439" t="s">
        <v>2672</v>
      </c>
      <c r="R2168" s="212" t="s">
        <v>67</v>
      </c>
      <c r="S2168" s="19"/>
      <c r="T2168" s="19"/>
      <c r="U2168" s="19"/>
      <c r="V2168" s="834">
        <v>1</v>
      </c>
      <c r="W2168" s="597"/>
      <c r="X2168" s="180"/>
      <c r="Y2168" s="179"/>
      <c r="Z2168" s="181"/>
      <c r="AA2168" s="181"/>
      <c r="AB2168" s="137">
        <f t="shared" si="406"/>
        <v>1</v>
      </c>
      <c r="AC2168" s="137">
        <f t="shared" si="407"/>
        <v>0</v>
      </c>
      <c r="AD2168" s="137">
        <f t="shared" si="408"/>
        <v>0</v>
      </c>
      <c r="AE2168" s="137">
        <f t="shared" si="409"/>
        <v>0</v>
      </c>
      <c r="AF2168" s="137">
        <f t="shared" si="410"/>
        <v>0</v>
      </c>
      <c r="AG2168" s="137">
        <f t="shared" si="411"/>
        <v>0</v>
      </c>
      <c r="AH2168" s="137">
        <f t="shared" si="412"/>
        <v>0</v>
      </c>
      <c r="AI2168" s="137">
        <f t="shared" si="413"/>
        <v>0</v>
      </c>
      <c r="AJ2168" s="137">
        <f t="shared" si="414"/>
        <v>0</v>
      </c>
      <c r="AK2168" s="137">
        <f t="shared" si="415"/>
        <v>1</v>
      </c>
      <c r="AL2168" s="181"/>
      <c r="AM2168" s="133">
        <f t="shared" si="416"/>
        <v>0</v>
      </c>
      <c r="AO2168" s="133">
        <f t="shared" si="417"/>
        <v>1</v>
      </c>
    </row>
    <row r="2169" spans="1:41" s="140" customFormat="1" ht="51">
      <c r="A2169" s="594">
        <v>2160</v>
      </c>
      <c r="B2169" s="433" t="s">
        <v>5376</v>
      </c>
      <c r="C2169" s="247" t="s">
        <v>5377</v>
      </c>
      <c r="D2169" s="247" t="s">
        <v>5378</v>
      </c>
      <c r="E2169" s="208" t="s">
        <v>1931</v>
      </c>
      <c r="F2169" s="12" t="s">
        <v>5379</v>
      </c>
      <c r="G2169" s="209"/>
      <c r="H2169" s="209"/>
      <c r="I2169" s="209"/>
      <c r="J2169" s="209"/>
      <c r="K2169" s="209"/>
      <c r="L2169" s="209"/>
      <c r="M2169" s="209"/>
      <c r="N2169" s="209"/>
      <c r="O2169" s="209"/>
      <c r="P2169" s="840" t="s">
        <v>5380</v>
      </c>
      <c r="Q2169" s="439" t="s">
        <v>2672</v>
      </c>
      <c r="R2169" s="212" t="s">
        <v>67</v>
      </c>
      <c r="S2169" s="834">
        <v>1</v>
      </c>
      <c r="T2169" s="19"/>
      <c r="U2169" s="19"/>
      <c r="V2169" s="19"/>
      <c r="W2169" s="597"/>
      <c r="X2169" s="180"/>
      <c r="Y2169" s="179">
        <v>1</v>
      </c>
      <c r="Z2169" s="181"/>
      <c r="AA2169" s="181"/>
      <c r="AB2169" s="137">
        <f t="shared" si="406"/>
        <v>0</v>
      </c>
      <c r="AC2169" s="137">
        <f t="shared" si="407"/>
        <v>0</v>
      </c>
      <c r="AD2169" s="137">
        <f t="shared" si="408"/>
        <v>0</v>
      </c>
      <c r="AE2169" s="137">
        <f t="shared" si="409"/>
        <v>0</v>
      </c>
      <c r="AF2169" s="137">
        <f t="shared" si="410"/>
        <v>0</v>
      </c>
      <c r="AG2169" s="137">
        <f t="shared" si="411"/>
        <v>0</v>
      </c>
      <c r="AH2169" s="137">
        <f t="shared" si="412"/>
        <v>0</v>
      </c>
      <c r="AI2169" s="137">
        <f t="shared" si="413"/>
        <v>0</v>
      </c>
      <c r="AJ2169" s="137">
        <f t="shared" si="414"/>
        <v>0</v>
      </c>
      <c r="AK2169" s="137">
        <f t="shared" si="415"/>
        <v>1</v>
      </c>
      <c r="AL2169" s="181"/>
      <c r="AM2169" s="133">
        <f t="shared" si="416"/>
        <v>1</v>
      </c>
      <c r="AO2169" s="133">
        <f t="shared" si="417"/>
        <v>0</v>
      </c>
    </row>
    <row r="2170" spans="1:41" s="140" customFormat="1" ht="51">
      <c r="A2170" s="594">
        <v>2161</v>
      </c>
      <c r="B2170" s="433" t="s">
        <v>5381</v>
      </c>
      <c r="C2170" s="247" t="s">
        <v>5377</v>
      </c>
      <c r="D2170" s="247" t="s">
        <v>5382</v>
      </c>
      <c r="E2170" s="208" t="s">
        <v>2864</v>
      </c>
      <c r="F2170" s="12" t="s">
        <v>5383</v>
      </c>
      <c r="G2170" s="209"/>
      <c r="H2170" s="209"/>
      <c r="I2170" s="209"/>
      <c r="J2170" s="209"/>
      <c r="K2170" s="209"/>
      <c r="L2170" s="209"/>
      <c r="M2170" s="209"/>
      <c r="N2170" s="209"/>
      <c r="O2170" s="209"/>
      <c r="P2170" s="840" t="s">
        <v>5380</v>
      </c>
      <c r="Q2170" s="439" t="s">
        <v>2672</v>
      </c>
      <c r="R2170" s="212" t="s">
        <v>68</v>
      </c>
      <c r="S2170" s="834">
        <v>1</v>
      </c>
      <c r="T2170" s="19"/>
      <c r="U2170" s="19"/>
      <c r="V2170" s="19"/>
      <c r="W2170" s="597"/>
      <c r="X2170" s="180"/>
      <c r="Y2170" s="179">
        <v>1</v>
      </c>
      <c r="Z2170" s="181"/>
      <c r="AA2170" s="181"/>
      <c r="AB2170" s="137">
        <f t="shared" si="406"/>
        <v>0</v>
      </c>
      <c r="AC2170" s="137">
        <f t="shared" si="407"/>
        <v>0</v>
      </c>
      <c r="AD2170" s="137">
        <f t="shared" si="408"/>
        <v>0</v>
      </c>
      <c r="AE2170" s="137">
        <f t="shared" si="409"/>
        <v>0</v>
      </c>
      <c r="AF2170" s="137">
        <f t="shared" si="410"/>
        <v>0</v>
      </c>
      <c r="AG2170" s="137">
        <f t="shared" si="411"/>
        <v>0</v>
      </c>
      <c r="AH2170" s="137">
        <f t="shared" si="412"/>
        <v>0</v>
      </c>
      <c r="AI2170" s="137">
        <f t="shared" si="413"/>
        <v>0</v>
      </c>
      <c r="AJ2170" s="137">
        <f t="shared" si="414"/>
        <v>0</v>
      </c>
      <c r="AK2170" s="137">
        <f t="shared" si="415"/>
        <v>1</v>
      </c>
      <c r="AL2170" s="181"/>
      <c r="AM2170" s="133">
        <f t="shared" si="416"/>
        <v>1</v>
      </c>
      <c r="AO2170" s="133">
        <f t="shared" si="417"/>
        <v>0</v>
      </c>
    </row>
    <row r="2171" spans="1:41" s="140" customFormat="1" ht="76.5">
      <c r="A2171" s="594">
        <v>2162</v>
      </c>
      <c r="B2171" s="433" t="s">
        <v>5384</v>
      </c>
      <c r="C2171" s="247" t="s">
        <v>5385</v>
      </c>
      <c r="D2171" s="247" t="s">
        <v>5386</v>
      </c>
      <c r="E2171" s="208" t="s">
        <v>2836</v>
      </c>
      <c r="F2171" s="12" t="s">
        <v>5387</v>
      </c>
      <c r="G2171" s="209"/>
      <c r="H2171" s="209"/>
      <c r="I2171" s="209"/>
      <c r="J2171" s="209"/>
      <c r="K2171" s="209"/>
      <c r="L2171" s="209"/>
      <c r="M2171" s="209"/>
      <c r="N2171" s="209"/>
      <c r="O2171" s="209"/>
      <c r="P2171" s="840" t="s">
        <v>5380</v>
      </c>
      <c r="Q2171" s="439" t="s">
        <v>2672</v>
      </c>
      <c r="R2171" s="212" t="s">
        <v>68</v>
      </c>
      <c r="S2171" s="19"/>
      <c r="T2171" s="19">
        <v>1</v>
      </c>
      <c r="U2171" s="19"/>
      <c r="V2171" s="19"/>
      <c r="W2171" s="597"/>
      <c r="X2171" s="180"/>
      <c r="Y2171" s="179">
        <v>1</v>
      </c>
      <c r="Z2171" s="181"/>
      <c r="AA2171" s="181"/>
      <c r="AB2171" s="137">
        <f t="shared" si="406"/>
        <v>0</v>
      </c>
      <c r="AC2171" s="137">
        <f t="shared" si="407"/>
        <v>0</v>
      </c>
      <c r="AD2171" s="137">
        <f t="shared" si="408"/>
        <v>0</v>
      </c>
      <c r="AE2171" s="137">
        <f t="shared" si="409"/>
        <v>0</v>
      </c>
      <c r="AF2171" s="137">
        <f t="shared" si="410"/>
        <v>0</v>
      </c>
      <c r="AG2171" s="137">
        <f t="shared" si="411"/>
        <v>0</v>
      </c>
      <c r="AH2171" s="137">
        <f t="shared" si="412"/>
        <v>0</v>
      </c>
      <c r="AI2171" s="137">
        <f t="shared" si="413"/>
        <v>0</v>
      </c>
      <c r="AJ2171" s="137">
        <f t="shared" si="414"/>
        <v>0</v>
      </c>
      <c r="AK2171" s="137">
        <f t="shared" si="415"/>
        <v>1</v>
      </c>
      <c r="AL2171" s="181"/>
      <c r="AM2171" s="133">
        <f t="shared" si="416"/>
        <v>1</v>
      </c>
      <c r="AO2171" s="133">
        <f t="shared" si="417"/>
        <v>0</v>
      </c>
    </row>
    <row r="2172" spans="1:41" s="140" customFormat="1" ht="76.5">
      <c r="A2172" s="594">
        <v>2163</v>
      </c>
      <c r="B2172" s="433" t="s">
        <v>5388</v>
      </c>
      <c r="C2172" s="247" t="s">
        <v>5389</v>
      </c>
      <c r="D2172" s="247" t="s">
        <v>5390</v>
      </c>
      <c r="E2172" s="208" t="s">
        <v>2836</v>
      </c>
      <c r="F2172" s="12" t="s">
        <v>5387</v>
      </c>
      <c r="G2172" s="209"/>
      <c r="H2172" s="209"/>
      <c r="I2172" s="209"/>
      <c r="J2172" s="209"/>
      <c r="K2172" s="209"/>
      <c r="L2172" s="209"/>
      <c r="M2172" s="209"/>
      <c r="N2172" s="209"/>
      <c r="O2172" s="209"/>
      <c r="P2172" s="840" t="s">
        <v>5380</v>
      </c>
      <c r="Q2172" s="439" t="s">
        <v>2672</v>
      </c>
      <c r="R2172" s="212" t="s">
        <v>67</v>
      </c>
      <c r="S2172" s="19"/>
      <c r="T2172" s="19">
        <v>1</v>
      </c>
      <c r="U2172" s="19"/>
      <c r="V2172" s="19"/>
      <c r="W2172" s="597"/>
      <c r="X2172" s="180"/>
      <c r="Y2172" s="179">
        <v>1</v>
      </c>
      <c r="Z2172" s="181"/>
      <c r="AA2172" s="181"/>
      <c r="AB2172" s="137">
        <f t="shared" si="406"/>
        <v>0</v>
      </c>
      <c r="AC2172" s="137">
        <f t="shared" si="407"/>
        <v>0</v>
      </c>
      <c r="AD2172" s="137">
        <f t="shared" si="408"/>
        <v>0</v>
      </c>
      <c r="AE2172" s="137">
        <f t="shared" si="409"/>
        <v>0</v>
      </c>
      <c r="AF2172" s="137">
        <f t="shared" si="410"/>
        <v>0</v>
      </c>
      <c r="AG2172" s="137">
        <f t="shared" si="411"/>
        <v>0</v>
      </c>
      <c r="AH2172" s="137">
        <f t="shared" si="412"/>
        <v>0</v>
      </c>
      <c r="AI2172" s="137">
        <f t="shared" si="413"/>
        <v>0</v>
      </c>
      <c r="AJ2172" s="137">
        <f t="shared" si="414"/>
        <v>0</v>
      </c>
      <c r="AK2172" s="137">
        <f t="shared" si="415"/>
        <v>1</v>
      </c>
      <c r="AL2172" s="181"/>
      <c r="AM2172" s="133">
        <f t="shared" si="416"/>
        <v>1</v>
      </c>
      <c r="AO2172" s="133">
        <f t="shared" si="417"/>
        <v>0</v>
      </c>
    </row>
    <row r="2173" spans="1:41" s="140" customFormat="1" ht="51">
      <c r="A2173" s="594">
        <v>2164</v>
      </c>
      <c r="B2173" s="440" t="s">
        <v>5391</v>
      </c>
      <c r="C2173" s="247" t="s">
        <v>5392</v>
      </c>
      <c r="D2173" s="247" t="s">
        <v>66</v>
      </c>
      <c r="E2173" s="438">
        <v>2017</v>
      </c>
      <c r="F2173" s="440" t="s">
        <v>5393</v>
      </c>
      <c r="G2173" s="439"/>
      <c r="H2173" s="439"/>
      <c r="I2173" s="439"/>
      <c r="J2173" s="439"/>
      <c r="K2173" s="439"/>
      <c r="L2173" s="439"/>
      <c r="M2173" s="439"/>
      <c r="N2173" s="439"/>
      <c r="O2173" s="439"/>
      <c r="P2173" s="840" t="s">
        <v>5394</v>
      </c>
      <c r="Q2173" s="439" t="s">
        <v>2672</v>
      </c>
      <c r="R2173" s="212" t="s">
        <v>67</v>
      </c>
      <c r="S2173" s="19"/>
      <c r="T2173" s="19">
        <v>1</v>
      </c>
      <c r="U2173" s="19"/>
      <c r="V2173" s="19"/>
      <c r="W2173" s="597"/>
      <c r="X2173" s="180"/>
      <c r="Y2173" s="179">
        <v>1</v>
      </c>
      <c r="Z2173" s="181"/>
      <c r="AA2173" s="181"/>
      <c r="AB2173" s="137">
        <f t="shared" si="406"/>
        <v>0</v>
      </c>
      <c r="AC2173" s="137">
        <f t="shared" si="407"/>
        <v>0</v>
      </c>
      <c r="AD2173" s="137">
        <f t="shared" si="408"/>
        <v>0</v>
      </c>
      <c r="AE2173" s="137">
        <f t="shared" si="409"/>
        <v>0</v>
      </c>
      <c r="AF2173" s="137">
        <f t="shared" si="410"/>
        <v>0</v>
      </c>
      <c r="AG2173" s="137">
        <f t="shared" si="411"/>
        <v>0</v>
      </c>
      <c r="AH2173" s="137">
        <f t="shared" si="412"/>
        <v>0</v>
      </c>
      <c r="AI2173" s="137">
        <f t="shared" si="413"/>
        <v>0</v>
      </c>
      <c r="AJ2173" s="137">
        <f t="shared" si="414"/>
        <v>0</v>
      </c>
      <c r="AK2173" s="137">
        <f t="shared" si="415"/>
        <v>1</v>
      </c>
      <c r="AL2173" s="181"/>
      <c r="AM2173" s="133">
        <f t="shared" si="416"/>
        <v>1</v>
      </c>
      <c r="AO2173" s="133">
        <f t="shared" si="417"/>
        <v>0</v>
      </c>
    </row>
    <row r="2174" spans="1:41" s="140" customFormat="1" ht="51">
      <c r="A2174" s="594">
        <v>2165</v>
      </c>
      <c r="B2174" s="440" t="s">
        <v>5395</v>
      </c>
      <c r="C2174" s="247" t="s">
        <v>5396</v>
      </c>
      <c r="D2174" s="247" t="s">
        <v>66</v>
      </c>
      <c r="E2174" s="438">
        <v>2017</v>
      </c>
      <c r="F2174" s="440" t="s">
        <v>5210</v>
      </c>
      <c r="G2174" s="439"/>
      <c r="H2174" s="439"/>
      <c r="I2174" s="439"/>
      <c r="J2174" s="439"/>
      <c r="K2174" s="439"/>
      <c r="L2174" s="439"/>
      <c r="M2174" s="439"/>
      <c r="N2174" s="439"/>
      <c r="O2174" s="439"/>
      <c r="P2174" s="840" t="s">
        <v>5394</v>
      </c>
      <c r="Q2174" s="439" t="s">
        <v>2672</v>
      </c>
      <c r="R2174" s="212" t="s">
        <v>67</v>
      </c>
      <c r="S2174" s="19"/>
      <c r="T2174" s="19">
        <v>1</v>
      </c>
      <c r="U2174" s="19"/>
      <c r="V2174" s="19"/>
      <c r="W2174" s="597"/>
      <c r="X2174" s="180"/>
      <c r="Y2174" s="179">
        <v>1</v>
      </c>
      <c r="Z2174" s="181"/>
      <c r="AA2174" s="181"/>
      <c r="AB2174" s="137">
        <f t="shared" si="406"/>
        <v>0</v>
      </c>
      <c r="AC2174" s="137">
        <f t="shared" si="407"/>
        <v>0</v>
      </c>
      <c r="AD2174" s="137">
        <f t="shared" si="408"/>
        <v>0</v>
      </c>
      <c r="AE2174" s="137">
        <f t="shared" si="409"/>
        <v>0</v>
      </c>
      <c r="AF2174" s="137">
        <f t="shared" si="410"/>
        <v>0</v>
      </c>
      <c r="AG2174" s="137">
        <f t="shared" si="411"/>
        <v>0</v>
      </c>
      <c r="AH2174" s="137">
        <f t="shared" si="412"/>
        <v>0</v>
      </c>
      <c r="AI2174" s="137">
        <f t="shared" si="413"/>
        <v>0</v>
      </c>
      <c r="AJ2174" s="137">
        <f t="shared" si="414"/>
        <v>0</v>
      </c>
      <c r="AK2174" s="137">
        <f t="shared" si="415"/>
        <v>1</v>
      </c>
      <c r="AL2174" s="181"/>
      <c r="AM2174" s="133">
        <f t="shared" si="416"/>
        <v>1</v>
      </c>
      <c r="AO2174" s="133">
        <f t="shared" si="417"/>
        <v>0</v>
      </c>
    </row>
    <row r="2175" spans="1:41" s="140" customFormat="1" ht="38.25">
      <c r="A2175" s="594">
        <v>2166</v>
      </c>
      <c r="B2175" s="440" t="s">
        <v>5397</v>
      </c>
      <c r="C2175" s="247" t="s">
        <v>5398</v>
      </c>
      <c r="D2175" s="247" t="s">
        <v>5399</v>
      </c>
      <c r="E2175" s="821"/>
      <c r="F2175" s="211" t="s">
        <v>5199</v>
      </c>
      <c r="G2175" s="19"/>
      <c r="H2175" s="19"/>
      <c r="I2175" s="19" t="s">
        <v>3995</v>
      </c>
      <c r="J2175" s="19"/>
      <c r="K2175" s="19"/>
      <c r="L2175" s="19"/>
      <c r="M2175" s="19"/>
      <c r="N2175" s="19"/>
      <c r="O2175" s="19"/>
      <c r="P2175" s="840"/>
      <c r="Q2175" s="439" t="s">
        <v>2672</v>
      </c>
      <c r="R2175" s="212" t="s">
        <v>67</v>
      </c>
      <c r="S2175" s="19"/>
      <c r="T2175" s="19"/>
      <c r="U2175" s="19">
        <v>1</v>
      </c>
      <c r="V2175" s="19"/>
      <c r="W2175" s="597"/>
      <c r="X2175" s="180"/>
      <c r="Y2175" s="179"/>
      <c r="Z2175" s="181"/>
      <c r="AA2175" s="181"/>
      <c r="AB2175" s="137">
        <f t="shared" si="406"/>
        <v>0</v>
      </c>
      <c r="AC2175" s="137">
        <f t="shared" si="407"/>
        <v>0</v>
      </c>
      <c r="AD2175" s="137">
        <f t="shared" si="408"/>
        <v>1</v>
      </c>
      <c r="AE2175" s="137">
        <f t="shared" si="409"/>
        <v>0</v>
      </c>
      <c r="AF2175" s="137">
        <f t="shared" si="410"/>
        <v>0</v>
      </c>
      <c r="AG2175" s="137">
        <f t="shared" si="411"/>
        <v>0</v>
      </c>
      <c r="AH2175" s="137">
        <f t="shared" si="412"/>
        <v>0</v>
      </c>
      <c r="AI2175" s="137">
        <f t="shared" si="413"/>
        <v>0</v>
      </c>
      <c r="AJ2175" s="137">
        <f t="shared" si="414"/>
        <v>0</v>
      </c>
      <c r="AK2175" s="137">
        <f t="shared" si="415"/>
        <v>0</v>
      </c>
      <c r="AL2175" s="181"/>
      <c r="AM2175" s="133">
        <f t="shared" si="416"/>
        <v>0</v>
      </c>
      <c r="AO2175" s="133">
        <f t="shared" si="417"/>
        <v>0</v>
      </c>
    </row>
    <row r="2176" spans="1:41" s="140" customFormat="1" ht="38.25">
      <c r="A2176" s="594">
        <v>2167</v>
      </c>
      <c r="B2176" s="440" t="s">
        <v>7364</v>
      </c>
      <c r="C2176" s="247" t="s">
        <v>7365</v>
      </c>
      <c r="D2176" s="247" t="s">
        <v>66</v>
      </c>
      <c r="E2176" s="821" t="s">
        <v>1378</v>
      </c>
      <c r="F2176" s="211">
        <v>7</v>
      </c>
      <c r="G2176" s="19" t="s">
        <v>37</v>
      </c>
      <c r="H2176" s="19"/>
      <c r="I2176" s="19"/>
      <c r="J2176" s="19"/>
      <c r="K2176" s="19"/>
      <c r="L2176" s="19"/>
      <c r="M2176" s="19"/>
      <c r="N2176" s="19"/>
      <c r="O2176" s="19"/>
      <c r="P2176" s="840"/>
      <c r="Q2176" s="439" t="s">
        <v>2672</v>
      </c>
      <c r="R2176" s="212" t="s">
        <v>67</v>
      </c>
      <c r="S2176" s="19">
        <v>1</v>
      </c>
      <c r="T2176" s="19"/>
      <c r="U2176" s="19"/>
      <c r="V2176" s="19"/>
      <c r="W2176" s="597"/>
      <c r="X2176" s="180"/>
      <c r="Y2176" s="179"/>
      <c r="Z2176" s="181"/>
      <c r="AA2176" s="181"/>
      <c r="AB2176" s="137">
        <f t="shared" si="406"/>
        <v>1</v>
      </c>
      <c r="AC2176" s="137">
        <f t="shared" si="407"/>
        <v>0</v>
      </c>
      <c r="AD2176" s="137">
        <f t="shared" si="408"/>
        <v>0</v>
      </c>
      <c r="AE2176" s="137">
        <f t="shared" si="409"/>
        <v>0</v>
      </c>
      <c r="AF2176" s="137">
        <f t="shared" si="410"/>
        <v>0</v>
      </c>
      <c r="AG2176" s="137">
        <f t="shared" si="411"/>
        <v>0</v>
      </c>
      <c r="AH2176" s="137">
        <f t="shared" si="412"/>
        <v>0</v>
      </c>
      <c r="AI2176" s="137">
        <f t="shared" si="413"/>
        <v>0</v>
      </c>
      <c r="AJ2176" s="137">
        <f t="shared" si="414"/>
        <v>0</v>
      </c>
      <c r="AK2176" s="137">
        <f t="shared" si="415"/>
        <v>0</v>
      </c>
      <c r="AL2176" s="181"/>
      <c r="AM2176" s="133">
        <f t="shared" si="416"/>
        <v>0</v>
      </c>
      <c r="AO2176" s="133">
        <f t="shared" si="417"/>
        <v>0</v>
      </c>
    </row>
    <row r="2177" spans="1:41" s="140" customFormat="1" ht="38.25">
      <c r="A2177" s="594">
        <v>2168</v>
      </c>
      <c r="B2177" s="440" t="s">
        <v>7366</v>
      </c>
      <c r="C2177" s="247" t="s">
        <v>7367</v>
      </c>
      <c r="D2177" s="247" t="s">
        <v>226</v>
      </c>
      <c r="E2177" s="821" t="s">
        <v>1926</v>
      </c>
      <c r="F2177" s="211">
        <v>8</v>
      </c>
      <c r="G2177" s="19" t="s">
        <v>37</v>
      </c>
      <c r="H2177" s="19"/>
      <c r="I2177" s="19"/>
      <c r="J2177" s="19"/>
      <c r="K2177" s="19"/>
      <c r="L2177" s="19"/>
      <c r="M2177" s="19"/>
      <c r="N2177" s="19"/>
      <c r="O2177" s="19"/>
      <c r="P2177" s="840"/>
      <c r="Q2177" s="439" t="s">
        <v>2672</v>
      </c>
      <c r="R2177" s="212" t="s">
        <v>67</v>
      </c>
      <c r="S2177" s="19">
        <v>1</v>
      </c>
      <c r="T2177" s="19"/>
      <c r="U2177" s="19"/>
      <c r="V2177" s="19"/>
      <c r="W2177" s="597"/>
      <c r="X2177" s="180"/>
      <c r="Y2177" s="179"/>
      <c r="Z2177" s="181"/>
      <c r="AA2177" s="181"/>
      <c r="AB2177" s="137">
        <f t="shared" si="406"/>
        <v>1</v>
      </c>
      <c r="AC2177" s="137">
        <f t="shared" si="407"/>
        <v>0</v>
      </c>
      <c r="AD2177" s="137">
        <f t="shared" si="408"/>
        <v>0</v>
      </c>
      <c r="AE2177" s="137">
        <f t="shared" si="409"/>
        <v>0</v>
      </c>
      <c r="AF2177" s="137">
        <f t="shared" si="410"/>
        <v>0</v>
      </c>
      <c r="AG2177" s="137">
        <f t="shared" si="411"/>
        <v>0</v>
      </c>
      <c r="AH2177" s="137">
        <f t="shared" si="412"/>
        <v>0</v>
      </c>
      <c r="AI2177" s="137">
        <f t="shared" si="413"/>
        <v>0</v>
      </c>
      <c r="AJ2177" s="137">
        <f t="shared" si="414"/>
        <v>0</v>
      </c>
      <c r="AK2177" s="137">
        <f t="shared" si="415"/>
        <v>0</v>
      </c>
      <c r="AL2177" s="181"/>
      <c r="AM2177" s="133">
        <f t="shared" si="416"/>
        <v>0</v>
      </c>
      <c r="AO2177" s="133">
        <f t="shared" si="417"/>
        <v>0</v>
      </c>
    </row>
    <row r="2178" spans="1:41" s="140" customFormat="1" ht="38.25">
      <c r="A2178" s="594">
        <v>2169</v>
      </c>
      <c r="B2178" s="440" t="s">
        <v>7369</v>
      </c>
      <c r="C2178" s="247" t="s">
        <v>7368</v>
      </c>
      <c r="D2178" s="247" t="s">
        <v>7372</v>
      </c>
      <c r="E2178" s="821" t="s">
        <v>4629</v>
      </c>
      <c r="F2178" s="211">
        <v>7</v>
      </c>
      <c r="G2178" s="19" t="s">
        <v>37</v>
      </c>
      <c r="H2178" s="19"/>
      <c r="I2178" s="19"/>
      <c r="J2178" s="19"/>
      <c r="K2178" s="19"/>
      <c r="L2178" s="19"/>
      <c r="M2178" s="19"/>
      <c r="N2178" s="19"/>
      <c r="O2178" s="19"/>
      <c r="P2178" s="840"/>
      <c r="Q2178" s="439" t="s">
        <v>2672</v>
      </c>
      <c r="R2178" s="212" t="s">
        <v>68</v>
      </c>
      <c r="S2178" s="19"/>
      <c r="T2178" s="19"/>
      <c r="U2178" s="19"/>
      <c r="V2178" s="19">
        <v>1</v>
      </c>
      <c r="W2178" s="597"/>
      <c r="X2178" s="180"/>
      <c r="Y2178" s="179"/>
      <c r="Z2178" s="181"/>
      <c r="AA2178" s="181"/>
      <c r="AB2178" s="137">
        <f t="shared" si="406"/>
        <v>1</v>
      </c>
      <c r="AC2178" s="137">
        <f t="shared" si="407"/>
        <v>0</v>
      </c>
      <c r="AD2178" s="137">
        <f t="shared" si="408"/>
        <v>0</v>
      </c>
      <c r="AE2178" s="137">
        <f t="shared" si="409"/>
        <v>0</v>
      </c>
      <c r="AF2178" s="137">
        <f t="shared" si="410"/>
        <v>0</v>
      </c>
      <c r="AG2178" s="137">
        <f t="shared" si="411"/>
        <v>0</v>
      </c>
      <c r="AH2178" s="137">
        <f t="shared" si="412"/>
        <v>0</v>
      </c>
      <c r="AI2178" s="137">
        <f t="shared" si="413"/>
        <v>0</v>
      </c>
      <c r="AJ2178" s="137">
        <f t="shared" si="414"/>
        <v>0</v>
      </c>
      <c r="AK2178" s="137">
        <f t="shared" si="415"/>
        <v>0</v>
      </c>
      <c r="AL2178" s="181"/>
      <c r="AM2178" s="133">
        <f t="shared" si="416"/>
        <v>0</v>
      </c>
      <c r="AO2178" s="133">
        <f t="shared" si="417"/>
        <v>0</v>
      </c>
    </row>
    <row r="2179" spans="1:41" s="140" customFormat="1" ht="38.25">
      <c r="A2179" s="594">
        <v>2170</v>
      </c>
      <c r="B2179" s="440" t="s">
        <v>7370</v>
      </c>
      <c r="C2179" s="247" t="s">
        <v>7371</v>
      </c>
      <c r="D2179" s="247" t="s">
        <v>7372</v>
      </c>
      <c r="E2179" s="821" t="s">
        <v>4629</v>
      </c>
      <c r="F2179" s="211">
        <v>16</v>
      </c>
      <c r="G2179" s="19" t="s">
        <v>37</v>
      </c>
      <c r="H2179" s="19"/>
      <c r="I2179" s="19"/>
      <c r="J2179" s="19"/>
      <c r="K2179" s="19"/>
      <c r="L2179" s="19"/>
      <c r="M2179" s="19"/>
      <c r="N2179" s="19"/>
      <c r="O2179" s="19"/>
      <c r="P2179" s="840"/>
      <c r="Q2179" s="439" t="s">
        <v>2672</v>
      </c>
      <c r="R2179" s="212" t="s">
        <v>68</v>
      </c>
      <c r="S2179" s="19"/>
      <c r="T2179" s="19"/>
      <c r="U2179" s="19"/>
      <c r="V2179" s="19">
        <v>1</v>
      </c>
      <c r="W2179" s="597"/>
      <c r="X2179" s="180"/>
      <c r="Y2179" s="179"/>
      <c r="Z2179" s="181"/>
      <c r="AA2179" s="181"/>
      <c r="AB2179" s="137">
        <f t="shared" si="406"/>
        <v>1</v>
      </c>
      <c r="AC2179" s="137">
        <f t="shared" si="407"/>
        <v>0</v>
      </c>
      <c r="AD2179" s="137">
        <f t="shared" si="408"/>
        <v>0</v>
      </c>
      <c r="AE2179" s="137">
        <f t="shared" si="409"/>
        <v>0</v>
      </c>
      <c r="AF2179" s="137">
        <f t="shared" si="410"/>
        <v>0</v>
      </c>
      <c r="AG2179" s="137">
        <f t="shared" si="411"/>
        <v>0</v>
      </c>
      <c r="AH2179" s="137">
        <f t="shared" si="412"/>
        <v>0</v>
      </c>
      <c r="AI2179" s="137">
        <f t="shared" si="413"/>
        <v>0</v>
      </c>
      <c r="AJ2179" s="137">
        <f t="shared" si="414"/>
        <v>0</v>
      </c>
      <c r="AK2179" s="137">
        <f t="shared" si="415"/>
        <v>0</v>
      </c>
      <c r="AL2179" s="181"/>
      <c r="AM2179" s="133">
        <f t="shared" si="416"/>
        <v>0</v>
      </c>
      <c r="AO2179" s="133">
        <f t="shared" si="417"/>
        <v>0</v>
      </c>
    </row>
    <row r="2180" spans="1:41" s="140" customFormat="1" ht="38.25">
      <c r="A2180" s="594">
        <v>2171</v>
      </c>
      <c r="B2180" s="440" t="s">
        <v>7373</v>
      </c>
      <c r="C2180" s="247" t="s">
        <v>7374</v>
      </c>
      <c r="D2180" s="247" t="s">
        <v>2158</v>
      </c>
      <c r="E2180" s="821" t="s">
        <v>1565</v>
      </c>
      <c r="F2180" s="211">
        <v>10</v>
      </c>
      <c r="G2180" s="19" t="s">
        <v>37</v>
      </c>
      <c r="H2180" s="19"/>
      <c r="I2180" s="19"/>
      <c r="J2180" s="19"/>
      <c r="K2180" s="19"/>
      <c r="L2180" s="19"/>
      <c r="M2180" s="19"/>
      <c r="N2180" s="19"/>
      <c r="O2180" s="19"/>
      <c r="P2180" s="840"/>
      <c r="Q2180" s="439" t="s">
        <v>2672</v>
      </c>
      <c r="R2180" s="212" t="s">
        <v>68</v>
      </c>
      <c r="S2180" s="19">
        <v>1</v>
      </c>
      <c r="T2180" s="19"/>
      <c r="U2180" s="19"/>
      <c r="V2180" s="19"/>
      <c r="W2180" s="597"/>
      <c r="X2180" s="180"/>
      <c r="Y2180" s="179"/>
      <c r="Z2180" s="181"/>
      <c r="AA2180" s="181"/>
      <c r="AB2180" s="137">
        <f t="shared" si="406"/>
        <v>1</v>
      </c>
      <c r="AC2180" s="137">
        <f t="shared" si="407"/>
        <v>0</v>
      </c>
      <c r="AD2180" s="137">
        <f t="shared" si="408"/>
        <v>0</v>
      </c>
      <c r="AE2180" s="137">
        <f t="shared" si="409"/>
        <v>0</v>
      </c>
      <c r="AF2180" s="137">
        <f t="shared" si="410"/>
        <v>0</v>
      </c>
      <c r="AG2180" s="137">
        <f t="shared" si="411"/>
        <v>0</v>
      </c>
      <c r="AH2180" s="137">
        <f t="shared" si="412"/>
        <v>0</v>
      </c>
      <c r="AI2180" s="137">
        <f t="shared" si="413"/>
        <v>0</v>
      </c>
      <c r="AJ2180" s="137">
        <f t="shared" si="414"/>
        <v>0</v>
      </c>
      <c r="AK2180" s="137">
        <f t="shared" si="415"/>
        <v>0</v>
      </c>
      <c r="AL2180" s="181"/>
      <c r="AM2180" s="133">
        <f t="shared" si="416"/>
        <v>0</v>
      </c>
      <c r="AO2180" s="133">
        <f t="shared" si="417"/>
        <v>0</v>
      </c>
    </row>
    <row r="2181" spans="1:41" s="140" customFormat="1" ht="38.25">
      <c r="A2181" s="594">
        <v>2172</v>
      </c>
      <c r="B2181" s="440" t="s">
        <v>7376</v>
      </c>
      <c r="C2181" s="247" t="s">
        <v>7375</v>
      </c>
      <c r="D2181" s="247" t="s">
        <v>792</v>
      </c>
      <c r="E2181" s="821" t="s">
        <v>1378</v>
      </c>
      <c r="F2181" s="211">
        <v>7</v>
      </c>
      <c r="G2181" s="19" t="s">
        <v>37</v>
      </c>
      <c r="H2181" s="19"/>
      <c r="I2181" s="19"/>
      <c r="J2181" s="19"/>
      <c r="K2181" s="19"/>
      <c r="L2181" s="19"/>
      <c r="M2181" s="19"/>
      <c r="N2181" s="19"/>
      <c r="O2181" s="19"/>
      <c r="P2181" s="840"/>
      <c r="Q2181" s="439" t="s">
        <v>2672</v>
      </c>
      <c r="R2181" s="212" t="s">
        <v>68</v>
      </c>
      <c r="S2181" s="19">
        <v>1</v>
      </c>
      <c r="T2181" s="19"/>
      <c r="U2181" s="19"/>
      <c r="V2181" s="19"/>
      <c r="W2181" s="597"/>
      <c r="X2181" s="180"/>
      <c r="Y2181" s="179"/>
      <c r="Z2181" s="181"/>
      <c r="AA2181" s="181"/>
      <c r="AB2181" s="137">
        <f t="shared" si="406"/>
        <v>1</v>
      </c>
      <c r="AC2181" s="137">
        <f t="shared" si="407"/>
        <v>0</v>
      </c>
      <c r="AD2181" s="137">
        <f t="shared" si="408"/>
        <v>0</v>
      </c>
      <c r="AE2181" s="137">
        <f t="shared" si="409"/>
        <v>0</v>
      </c>
      <c r="AF2181" s="137">
        <f t="shared" si="410"/>
        <v>0</v>
      </c>
      <c r="AG2181" s="137">
        <f t="shared" si="411"/>
        <v>0</v>
      </c>
      <c r="AH2181" s="137">
        <f t="shared" si="412"/>
        <v>0</v>
      </c>
      <c r="AI2181" s="137">
        <f t="shared" si="413"/>
        <v>0</v>
      </c>
      <c r="AJ2181" s="137">
        <f t="shared" si="414"/>
        <v>0</v>
      </c>
      <c r="AK2181" s="137">
        <f t="shared" si="415"/>
        <v>0</v>
      </c>
      <c r="AL2181" s="181"/>
      <c r="AM2181" s="133">
        <f t="shared" si="416"/>
        <v>0</v>
      </c>
      <c r="AO2181" s="133">
        <f t="shared" si="417"/>
        <v>0</v>
      </c>
    </row>
    <row r="2182" spans="1:41" s="140" customFormat="1" ht="89.25">
      <c r="A2182" s="594">
        <v>2173</v>
      </c>
      <c r="B2182" s="435" t="s">
        <v>5401</v>
      </c>
      <c r="C2182" s="247" t="s">
        <v>5402</v>
      </c>
      <c r="D2182" s="247" t="s">
        <v>3450</v>
      </c>
      <c r="E2182" s="439"/>
      <c r="F2182" s="440"/>
      <c r="G2182" s="19"/>
      <c r="H2182" s="19"/>
      <c r="I2182" s="19" t="s">
        <v>37</v>
      </c>
      <c r="J2182" s="19"/>
      <c r="K2182" s="19"/>
      <c r="L2182" s="19"/>
      <c r="M2182" s="19"/>
      <c r="N2182" s="19"/>
      <c r="O2182" s="19"/>
      <c r="P2182" s="840" t="s">
        <v>5473</v>
      </c>
      <c r="Q2182" s="439" t="s">
        <v>2647</v>
      </c>
      <c r="R2182" s="43" t="s">
        <v>68</v>
      </c>
      <c r="S2182" s="19"/>
      <c r="T2182" s="19"/>
      <c r="U2182" s="19">
        <v>1</v>
      </c>
      <c r="V2182" s="19"/>
      <c r="W2182" s="460"/>
      <c r="X2182" s="180"/>
      <c r="Y2182" s="179"/>
      <c r="Z2182" s="181"/>
      <c r="AA2182" s="181"/>
      <c r="AB2182" s="137">
        <f t="shared" si="406"/>
        <v>0</v>
      </c>
      <c r="AC2182" s="137">
        <f t="shared" si="407"/>
        <v>0</v>
      </c>
      <c r="AD2182" s="137">
        <f t="shared" si="408"/>
        <v>1</v>
      </c>
      <c r="AE2182" s="137">
        <f t="shared" si="409"/>
        <v>0</v>
      </c>
      <c r="AF2182" s="137">
        <f t="shared" si="410"/>
        <v>0</v>
      </c>
      <c r="AG2182" s="137">
        <f t="shared" si="411"/>
        <v>0</v>
      </c>
      <c r="AH2182" s="137">
        <f t="shared" si="412"/>
        <v>0</v>
      </c>
      <c r="AI2182" s="137">
        <f t="shared" si="413"/>
        <v>0</v>
      </c>
      <c r="AJ2182" s="137">
        <f t="shared" si="414"/>
        <v>0</v>
      </c>
      <c r="AK2182" s="137">
        <f t="shared" si="415"/>
        <v>1</v>
      </c>
      <c r="AL2182" s="181"/>
      <c r="AM2182" s="133">
        <f t="shared" si="416"/>
        <v>0</v>
      </c>
      <c r="AO2182" s="133">
        <f t="shared" si="417"/>
        <v>1</v>
      </c>
    </row>
    <row r="2183" spans="1:41" s="140" customFormat="1" ht="38.25">
      <c r="A2183" s="594">
        <v>2174</v>
      </c>
      <c r="B2183" s="435" t="s">
        <v>348</v>
      </c>
      <c r="C2183" s="247" t="s">
        <v>5402</v>
      </c>
      <c r="D2183" s="247" t="s">
        <v>134</v>
      </c>
      <c r="E2183" s="439"/>
      <c r="F2183" s="440"/>
      <c r="G2183" s="19"/>
      <c r="H2183" s="19"/>
      <c r="I2183" s="19"/>
      <c r="J2183" s="19"/>
      <c r="K2183" s="19"/>
      <c r="L2183" s="19"/>
      <c r="M2183" s="19"/>
      <c r="N2183" s="19"/>
      <c r="O2183" s="19"/>
      <c r="P2183" s="840" t="s">
        <v>5474</v>
      </c>
      <c r="Q2183" s="439" t="s">
        <v>2647</v>
      </c>
      <c r="R2183" s="43" t="s">
        <v>68</v>
      </c>
      <c r="S2183" s="19"/>
      <c r="T2183" s="19"/>
      <c r="U2183" s="19">
        <v>1</v>
      </c>
      <c r="V2183" s="19"/>
      <c r="W2183" s="459"/>
      <c r="X2183" s="180"/>
      <c r="Y2183" s="179">
        <v>1</v>
      </c>
      <c r="Z2183" s="181"/>
      <c r="AA2183" s="181"/>
      <c r="AB2183" s="137">
        <f t="shared" si="406"/>
        <v>0</v>
      </c>
      <c r="AC2183" s="137">
        <f t="shared" si="407"/>
        <v>0</v>
      </c>
      <c r="AD2183" s="137">
        <f t="shared" si="408"/>
        <v>0</v>
      </c>
      <c r="AE2183" s="137">
        <f t="shared" si="409"/>
        <v>0</v>
      </c>
      <c r="AF2183" s="137">
        <f t="shared" si="410"/>
        <v>0</v>
      </c>
      <c r="AG2183" s="137">
        <f t="shared" si="411"/>
        <v>0</v>
      </c>
      <c r="AH2183" s="137">
        <f t="shared" si="412"/>
        <v>0</v>
      </c>
      <c r="AI2183" s="137">
        <f t="shared" si="413"/>
        <v>0</v>
      </c>
      <c r="AJ2183" s="137">
        <f t="shared" si="414"/>
        <v>0</v>
      </c>
      <c r="AK2183" s="137">
        <f t="shared" si="415"/>
        <v>1</v>
      </c>
      <c r="AL2183" s="181"/>
      <c r="AM2183" s="133">
        <f t="shared" si="416"/>
        <v>1</v>
      </c>
      <c r="AO2183" s="133">
        <f t="shared" si="417"/>
        <v>0</v>
      </c>
    </row>
    <row r="2184" spans="1:41" s="140" customFormat="1" ht="25.5">
      <c r="A2184" s="594">
        <v>2175</v>
      </c>
      <c r="B2184" s="434" t="s">
        <v>5403</v>
      </c>
      <c r="C2184" s="247" t="s">
        <v>5404</v>
      </c>
      <c r="D2184" s="247" t="s">
        <v>3535</v>
      </c>
      <c r="E2184" s="439"/>
      <c r="F2184" s="440"/>
      <c r="G2184" s="19"/>
      <c r="H2184" s="19"/>
      <c r="I2184" s="19"/>
      <c r="J2184" s="19"/>
      <c r="K2184" s="19"/>
      <c r="L2184" s="19"/>
      <c r="M2184" s="19"/>
      <c r="N2184" s="19"/>
      <c r="O2184" s="19"/>
      <c r="P2184" s="840" t="s">
        <v>5475</v>
      </c>
      <c r="Q2184" s="439" t="s">
        <v>2647</v>
      </c>
      <c r="R2184" s="43" t="s">
        <v>67</v>
      </c>
      <c r="S2184" s="19"/>
      <c r="T2184" s="19"/>
      <c r="U2184" s="19">
        <v>1</v>
      </c>
      <c r="V2184" s="19"/>
      <c r="W2184" s="459"/>
      <c r="X2184" s="180"/>
      <c r="Y2184" s="179">
        <v>1</v>
      </c>
      <c r="Z2184" s="181"/>
      <c r="AA2184" s="181"/>
      <c r="AB2184" s="137">
        <f t="shared" si="406"/>
        <v>0</v>
      </c>
      <c r="AC2184" s="137">
        <f t="shared" si="407"/>
        <v>0</v>
      </c>
      <c r="AD2184" s="137">
        <f t="shared" si="408"/>
        <v>0</v>
      </c>
      <c r="AE2184" s="137">
        <f t="shared" si="409"/>
        <v>0</v>
      </c>
      <c r="AF2184" s="137">
        <f t="shared" si="410"/>
        <v>0</v>
      </c>
      <c r="AG2184" s="137">
        <f t="shared" si="411"/>
        <v>0</v>
      </c>
      <c r="AH2184" s="137">
        <f t="shared" si="412"/>
        <v>0</v>
      </c>
      <c r="AI2184" s="137">
        <f t="shared" si="413"/>
        <v>0</v>
      </c>
      <c r="AJ2184" s="137">
        <f t="shared" si="414"/>
        <v>0</v>
      </c>
      <c r="AK2184" s="137">
        <f t="shared" si="415"/>
        <v>1</v>
      </c>
      <c r="AL2184" s="181"/>
      <c r="AM2184" s="133">
        <f t="shared" si="416"/>
        <v>1</v>
      </c>
      <c r="AO2184" s="133">
        <f t="shared" si="417"/>
        <v>0</v>
      </c>
    </row>
    <row r="2185" spans="1:41" s="140" customFormat="1" ht="12.75">
      <c r="A2185" s="594">
        <v>2176</v>
      </c>
      <c r="B2185" s="434" t="s">
        <v>5405</v>
      </c>
      <c r="C2185" s="247" t="s">
        <v>5404</v>
      </c>
      <c r="D2185" s="247" t="s">
        <v>3535</v>
      </c>
      <c r="E2185" s="439"/>
      <c r="F2185" s="440"/>
      <c r="G2185" s="19"/>
      <c r="H2185" s="19"/>
      <c r="I2185" s="19" t="s">
        <v>37</v>
      </c>
      <c r="J2185" s="19"/>
      <c r="K2185" s="19"/>
      <c r="L2185" s="19"/>
      <c r="M2185" s="19"/>
      <c r="N2185" s="19"/>
      <c r="O2185" s="19"/>
      <c r="P2185" s="840" t="s">
        <v>5476</v>
      </c>
      <c r="Q2185" s="439" t="s">
        <v>2647</v>
      </c>
      <c r="R2185" s="43" t="s">
        <v>67</v>
      </c>
      <c r="S2185" s="19"/>
      <c r="T2185" s="19"/>
      <c r="U2185" s="19">
        <v>1</v>
      </c>
      <c r="V2185" s="19"/>
      <c r="W2185" s="459"/>
      <c r="X2185" s="180"/>
      <c r="Y2185" s="179"/>
      <c r="Z2185" s="181"/>
      <c r="AA2185" s="181"/>
      <c r="AB2185" s="137">
        <f t="shared" si="406"/>
        <v>0</v>
      </c>
      <c r="AC2185" s="137">
        <f t="shared" si="407"/>
        <v>0</v>
      </c>
      <c r="AD2185" s="137">
        <f t="shared" si="408"/>
        <v>1</v>
      </c>
      <c r="AE2185" s="137">
        <f t="shared" si="409"/>
        <v>0</v>
      </c>
      <c r="AF2185" s="137">
        <f t="shared" si="410"/>
        <v>0</v>
      </c>
      <c r="AG2185" s="137">
        <f t="shared" si="411"/>
        <v>0</v>
      </c>
      <c r="AH2185" s="137">
        <f t="shared" si="412"/>
        <v>0</v>
      </c>
      <c r="AI2185" s="137">
        <f t="shared" si="413"/>
        <v>0</v>
      </c>
      <c r="AJ2185" s="137">
        <f t="shared" si="414"/>
        <v>0</v>
      </c>
      <c r="AK2185" s="137">
        <f t="shared" si="415"/>
        <v>1</v>
      </c>
      <c r="AL2185" s="181"/>
      <c r="AM2185" s="133">
        <f t="shared" si="416"/>
        <v>0</v>
      </c>
      <c r="AO2185" s="133">
        <f t="shared" si="417"/>
        <v>1</v>
      </c>
    </row>
    <row r="2186" spans="1:41" s="140" customFormat="1" ht="12.75">
      <c r="A2186" s="594">
        <v>2177</v>
      </c>
      <c r="B2186" s="434" t="s">
        <v>5406</v>
      </c>
      <c r="C2186" s="247" t="s">
        <v>5404</v>
      </c>
      <c r="D2186" s="247" t="s">
        <v>3535</v>
      </c>
      <c r="E2186" s="439"/>
      <c r="F2186" s="440"/>
      <c r="G2186" s="19"/>
      <c r="H2186" s="19"/>
      <c r="I2186" s="19" t="s">
        <v>37</v>
      </c>
      <c r="J2186" s="19"/>
      <c r="K2186" s="19"/>
      <c r="L2186" s="19"/>
      <c r="M2186" s="19"/>
      <c r="N2186" s="19"/>
      <c r="O2186" s="19"/>
      <c r="P2186" s="840" t="s">
        <v>5476</v>
      </c>
      <c r="Q2186" s="439" t="s">
        <v>2647</v>
      </c>
      <c r="R2186" s="43" t="s">
        <v>67</v>
      </c>
      <c r="S2186" s="19"/>
      <c r="T2186" s="19"/>
      <c r="U2186" s="19">
        <v>1</v>
      </c>
      <c r="V2186" s="19"/>
      <c r="W2186" s="459"/>
      <c r="X2186" s="180"/>
      <c r="Y2186" s="179"/>
      <c r="Z2186" s="181"/>
      <c r="AA2186" s="181"/>
      <c r="AB2186" s="137">
        <f t="shared" ref="AB2186:AB2249" si="418">IF(ISBLANK(G2186),0,1)</f>
        <v>0</v>
      </c>
      <c r="AC2186" s="137">
        <f t="shared" ref="AC2186:AC2249" si="419">IF(ISBLANK(H2186),0,1)</f>
        <v>0</v>
      </c>
      <c r="AD2186" s="137">
        <f t="shared" ref="AD2186:AD2249" si="420">IF(ISBLANK(I2186),0,1)</f>
        <v>1</v>
      </c>
      <c r="AE2186" s="137">
        <f t="shared" ref="AE2186:AE2249" si="421">IF(ISBLANK(J2186),0,1)</f>
        <v>0</v>
      </c>
      <c r="AF2186" s="137">
        <f t="shared" ref="AF2186:AF2249" si="422">IF(ISBLANK(K2186),0,1)</f>
        <v>0</v>
      </c>
      <c r="AG2186" s="137">
        <f t="shared" ref="AG2186:AG2249" si="423">IF(ISBLANK(L2186),0,1)</f>
        <v>0</v>
      </c>
      <c r="AH2186" s="137">
        <f t="shared" ref="AH2186:AH2249" si="424">IF(ISBLANK(M2186),0,1)</f>
        <v>0</v>
      </c>
      <c r="AI2186" s="137">
        <f t="shared" ref="AI2186:AI2249" si="425">IF(ISBLANK(N2186),0,1)</f>
        <v>0</v>
      </c>
      <c r="AJ2186" s="137">
        <f t="shared" ref="AJ2186:AJ2249" si="426">IF(ISBLANK(O2186),0,1)</f>
        <v>0</v>
      </c>
      <c r="AK2186" s="137">
        <f t="shared" ref="AK2186:AK2249" si="427">IF(ISBLANK(P2186),0,1)</f>
        <v>1</v>
      </c>
      <c r="AL2186" s="181"/>
      <c r="AM2186" s="133">
        <f t="shared" ref="AM2186:AM2249" si="428">+W2186+X2186+Y2186+Z2186+AA2186+AL2186</f>
        <v>0</v>
      </c>
      <c r="AO2186" s="133">
        <f t="shared" ref="AO2186:AO2249" si="429">+IF(AM2186=0,AK2186,0)</f>
        <v>1</v>
      </c>
    </row>
    <row r="2187" spans="1:41" s="140" customFormat="1" ht="38.25">
      <c r="A2187" s="594">
        <v>2178</v>
      </c>
      <c r="B2187" s="435" t="s">
        <v>5407</v>
      </c>
      <c r="C2187" s="247" t="s">
        <v>5404</v>
      </c>
      <c r="D2187" s="247" t="s">
        <v>3535</v>
      </c>
      <c r="E2187" s="439"/>
      <c r="F2187" s="440"/>
      <c r="G2187" s="19"/>
      <c r="H2187" s="19"/>
      <c r="I2187" s="19" t="s">
        <v>37</v>
      </c>
      <c r="J2187" s="19"/>
      <c r="K2187" s="19"/>
      <c r="L2187" s="19"/>
      <c r="M2187" s="19"/>
      <c r="N2187" s="19"/>
      <c r="O2187" s="19"/>
      <c r="P2187" s="840" t="s">
        <v>5477</v>
      </c>
      <c r="Q2187" s="439" t="s">
        <v>2647</v>
      </c>
      <c r="R2187" s="43" t="s">
        <v>67</v>
      </c>
      <c r="S2187" s="19"/>
      <c r="T2187" s="19"/>
      <c r="U2187" s="19">
        <v>1</v>
      </c>
      <c r="V2187" s="19"/>
      <c r="W2187" s="459"/>
      <c r="X2187" s="180"/>
      <c r="Y2187" s="179">
        <v>1</v>
      </c>
      <c r="Z2187" s="181"/>
      <c r="AA2187" s="181"/>
      <c r="AB2187" s="137">
        <f t="shared" si="418"/>
        <v>0</v>
      </c>
      <c r="AC2187" s="137">
        <f t="shared" si="419"/>
        <v>0</v>
      </c>
      <c r="AD2187" s="137">
        <f t="shared" si="420"/>
        <v>1</v>
      </c>
      <c r="AE2187" s="137">
        <f t="shared" si="421"/>
        <v>0</v>
      </c>
      <c r="AF2187" s="137">
        <f t="shared" si="422"/>
        <v>0</v>
      </c>
      <c r="AG2187" s="137">
        <f t="shared" si="423"/>
        <v>0</v>
      </c>
      <c r="AH2187" s="137">
        <f t="shared" si="424"/>
        <v>0</v>
      </c>
      <c r="AI2187" s="137">
        <f t="shared" si="425"/>
        <v>0</v>
      </c>
      <c r="AJ2187" s="137">
        <f t="shared" si="426"/>
        <v>0</v>
      </c>
      <c r="AK2187" s="137">
        <f t="shared" si="427"/>
        <v>1</v>
      </c>
      <c r="AL2187" s="181"/>
      <c r="AM2187" s="133">
        <f t="shared" si="428"/>
        <v>1</v>
      </c>
      <c r="AO2187" s="133">
        <f t="shared" si="429"/>
        <v>0</v>
      </c>
    </row>
    <row r="2188" spans="1:41" s="140" customFormat="1" ht="25.5">
      <c r="A2188" s="594">
        <v>2179</v>
      </c>
      <c r="B2188" s="434" t="s">
        <v>5408</v>
      </c>
      <c r="C2188" s="247" t="s">
        <v>5404</v>
      </c>
      <c r="D2188" s="247" t="s">
        <v>3535</v>
      </c>
      <c r="E2188" s="439"/>
      <c r="F2188" s="440"/>
      <c r="G2188" s="19"/>
      <c r="H2188" s="19"/>
      <c r="I2188" s="19"/>
      <c r="J2188" s="19"/>
      <c r="K2188" s="19"/>
      <c r="L2188" s="19"/>
      <c r="M2188" s="19"/>
      <c r="N2188" s="19"/>
      <c r="O2188" s="19"/>
      <c r="P2188" s="840" t="s">
        <v>5478</v>
      </c>
      <c r="Q2188" s="439" t="s">
        <v>2647</v>
      </c>
      <c r="R2188" s="43" t="s">
        <v>67</v>
      </c>
      <c r="S2188" s="19"/>
      <c r="T2188" s="19"/>
      <c r="U2188" s="19">
        <v>1</v>
      </c>
      <c r="V2188" s="19"/>
      <c r="W2188" s="459"/>
      <c r="X2188" s="180"/>
      <c r="Y2188" s="179">
        <v>1</v>
      </c>
      <c r="Z2188" s="181"/>
      <c r="AA2188" s="181"/>
      <c r="AB2188" s="137">
        <f t="shared" si="418"/>
        <v>0</v>
      </c>
      <c r="AC2188" s="137">
        <f t="shared" si="419"/>
        <v>0</v>
      </c>
      <c r="AD2188" s="137">
        <f t="shared" si="420"/>
        <v>0</v>
      </c>
      <c r="AE2188" s="137">
        <f t="shared" si="421"/>
        <v>0</v>
      </c>
      <c r="AF2188" s="137">
        <f t="shared" si="422"/>
        <v>0</v>
      </c>
      <c r="AG2188" s="137">
        <f t="shared" si="423"/>
        <v>0</v>
      </c>
      <c r="AH2188" s="137">
        <f t="shared" si="424"/>
        <v>0</v>
      </c>
      <c r="AI2188" s="137">
        <f t="shared" si="425"/>
        <v>0</v>
      </c>
      <c r="AJ2188" s="137">
        <f t="shared" si="426"/>
        <v>0</v>
      </c>
      <c r="AK2188" s="137">
        <f t="shared" si="427"/>
        <v>1</v>
      </c>
      <c r="AL2188" s="181"/>
      <c r="AM2188" s="133">
        <f t="shared" si="428"/>
        <v>1</v>
      </c>
      <c r="AO2188" s="133">
        <f t="shared" si="429"/>
        <v>0</v>
      </c>
    </row>
    <row r="2189" spans="1:41" s="140" customFormat="1" ht="25.5">
      <c r="A2189" s="594">
        <v>2180</v>
      </c>
      <c r="B2189" s="434" t="s">
        <v>5409</v>
      </c>
      <c r="C2189" s="247" t="s">
        <v>5404</v>
      </c>
      <c r="D2189" s="247" t="s">
        <v>3535</v>
      </c>
      <c r="E2189" s="439"/>
      <c r="F2189" s="440"/>
      <c r="G2189" s="19"/>
      <c r="H2189" s="19"/>
      <c r="I2189" s="19"/>
      <c r="J2189" s="19"/>
      <c r="K2189" s="19"/>
      <c r="L2189" s="19"/>
      <c r="M2189" s="19"/>
      <c r="N2189" s="19"/>
      <c r="O2189" s="19"/>
      <c r="P2189" s="840" t="s">
        <v>5475</v>
      </c>
      <c r="Q2189" s="439" t="s">
        <v>2647</v>
      </c>
      <c r="R2189" s="43" t="s">
        <v>67</v>
      </c>
      <c r="S2189" s="19"/>
      <c r="T2189" s="19"/>
      <c r="U2189" s="19">
        <v>1</v>
      </c>
      <c r="V2189" s="19"/>
      <c r="W2189" s="459"/>
      <c r="X2189" s="180"/>
      <c r="Y2189" s="179">
        <v>1</v>
      </c>
      <c r="Z2189" s="181"/>
      <c r="AA2189" s="181"/>
      <c r="AB2189" s="137">
        <f t="shared" si="418"/>
        <v>0</v>
      </c>
      <c r="AC2189" s="137">
        <f t="shared" si="419"/>
        <v>0</v>
      </c>
      <c r="AD2189" s="137">
        <f t="shared" si="420"/>
        <v>0</v>
      </c>
      <c r="AE2189" s="137">
        <f t="shared" si="421"/>
        <v>0</v>
      </c>
      <c r="AF2189" s="137">
        <f t="shared" si="422"/>
        <v>0</v>
      </c>
      <c r="AG2189" s="137">
        <f t="shared" si="423"/>
        <v>0</v>
      </c>
      <c r="AH2189" s="137">
        <f t="shared" si="424"/>
        <v>0</v>
      </c>
      <c r="AI2189" s="137">
        <f t="shared" si="425"/>
        <v>0</v>
      </c>
      <c r="AJ2189" s="137">
        <f t="shared" si="426"/>
        <v>0</v>
      </c>
      <c r="AK2189" s="137">
        <f t="shared" si="427"/>
        <v>1</v>
      </c>
      <c r="AL2189" s="181"/>
      <c r="AM2189" s="133">
        <f t="shared" si="428"/>
        <v>1</v>
      </c>
      <c r="AO2189" s="133">
        <f t="shared" si="429"/>
        <v>0</v>
      </c>
    </row>
    <row r="2190" spans="1:41" s="140" customFormat="1" ht="51">
      <c r="A2190" s="594">
        <v>2181</v>
      </c>
      <c r="B2190" s="435" t="s">
        <v>5410</v>
      </c>
      <c r="C2190" s="247" t="s">
        <v>5404</v>
      </c>
      <c r="D2190" s="247" t="s">
        <v>3535</v>
      </c>
      <c r="E2190" s="439"/>
      <c r="F2190" s="440"/>
      <c r="G2190" s="19"/>
      <c r="H2190" s="19"/>
      <c r="I2190" s="19" t="s">
        <v>37</v>
      </c>
      <c r="J2190" s="19"/>
      <c r="K2190" s="19"/>
      <c r="L2190" s="19"/>
      <c r="M2190" s="19"/>
      <c r="N2190" s="19"/>
      <c r="O2190" s="19"/>
      <c r="P2190" s="840" t="s">
        <v>5479</v>
      </c>
      <c r="Q2190" s="439" t="s">
        <v>2647</v>
      </c>
      <c r="R2190" s="43" t="s">
        <v>67</v>
      </c>
      <c r="S2190" s="19"/>
      <c r="T2190" s="19"/>
      <c r="U2190" s="19">
        <v>1</v>
      </c>
      <c r="V2190" s="19"/>
      <c r="W2190" s="459"/>
      <c r="X2190" s="180"/>
      <c r="Y2190" s="179">
        <v>1</v>
      </c>
      <c r="Z2190" s="181"/>
      <c r="AA2190" s="181"/>
      <c r="AB2190" s="137">
        <f t="shared" si="418"/>
        <v>0</v>
      </c>
      <c r="AC2190" s="137">
        <f t="shared" si="419"/>
        <v>0</v>
      </c>
      <c r="AD2190" s="137">
        <f t="shared" si="420"/>
        <v>1</v>
      </c>
      <c r="AE2190" s="137">
        <f t="shared" si="421"/>
        <v>0</v>
      </c>
      <c r="AF2190" s="137">
        <f t="shared" si="422"/>
        <v>0</v>
      </c>
      <c r="AG2190" s="137">
        <f t="shared" si="423"/>
        <v>0</v>
      </c>
      <c r="AH2190" s="137">
        <f t="shared" si="424"/>
        <v>0</v>
      </c>
      <c r="AI2190" s="137">
        <f t="shared" si="425"/>
        <v>0</v>
      </c>
      <c r="AJ2190" s="137">
        <f t="shared" si="426"/>
        <v>0</v>
      </c>
      <c r="AK2190" s="137">
        <f t="shared" si="427"/>
        <v>1</v>
      </c>
      <c r="AL2190" s="181"/>
      <c r="AM2190" s="133">
        <f t="shared" si="428"/>
        <v>1</v>
      </c>
      <c r="AO2190" s="133">
        <f t="shared" si="429"/>
        <v>0</v>
      </c>
    </row>
    <row r="2191" spans="1:41" s="140" customFormat="1" ht="25.5">
      <c r="A2191" s="594">
        <v>2182</v>
      </c>
      <c r="B2191" s="434" t="s">
        <v>5411</v>
      </c>
      <c r="C2191" s="247" t="s">
        <v>5404</v>
      </c>
      <c r="D2191" s="247" t="s">
        <v>134</v>
      </c>
      <c r="E2191" s="439"/>
      <c r="F2191" s="440"/>
      <c r="G2191" s="19"/>
      <c r="H2191" s="19"/>
      <c r="I2191" s="19"/>
      <c r="J2191" s="19"/>
      <c r="K2191" s="19"/>
      <c r="L2191" s="19"/>
      <c r="M2191" s="19"/>
      <c r="N2191" s="19"/>
      <c r="O2191" s="19"/>
      <c r="P2191" s="840" t="s">
        <v>5475</v>
      </c>
      <c r="Q2191" s="439" t="s">
        <v>2647</v>
      </c>
      <c r="R2191" s="43" t="s">
        <v>68</v>
      </c>
      <c r="S2191" s="19"/>
      <c r="T2191" s="19"/>
      <c r="U2191" s="19">
        <v>1</v>
      </c>
      <c r="V2191" s="19"/>
      <c r="W2191" s="459"/>
      <c r="X2191" s="180"/>
      <c r="Y2191" s="179">
        <v>1</v>
      </c>
      <c r="Z2191" s="181"/>
      <c r="AA2191" s="181"/>
      <c r="AB2191" s="137">
        <f t="shared" si="418"/>
        <v>0</v>
      </c>
      <c r="AC2191" s="137">
        <f t="shared" si="419"/>
        <v>0</v>
      </c>
      <c r="AD2191" s="137">
        <f t="shared" si="420"/>
        <v>0</v>
      </c>
      <c r="AE2191" s="137">
        <f t="shared" si="421"/>
        <v>0</v>
      </c>
      <c r="AF2191" s="137">
        <f t="shared" si="422"/>
        <v>0</v>
      </c>
      <c r="AG2191" s="137">
        <f t="shared" si="423"/>
        <v>0</v>
      </c>
      <c r="AH2191" s="137">
        <f t="shared" si="424"/>
        <v>0</v>
      </c>
      <c r="AI2191" s="137">
        <f t="shared" si="425"/>
        <v>0</v>
      </c>
      <c r="AJ2191" s="137">
        <f t="shared" si="426"/>
        <v>0</v>
      </c>
      <c r="AK2191" s="137">
        <f t="shared" si="427"/>
        <v>1</v>
      </c>
      <c r="AL2191" s="181"/>
      <c r="AM2191" s="133">
        <f t="shared" si="428"/>
        <v>1</v>
      </c>
      <c r="AO2191" s="133">
        <f t="shared" si="429"/>
        <v>0</v>
      </c>
    </row>
    <row r="2192" spans="1:41" s="140" customFormat="1" ht="12.75">
      <c r="A2192" s="594">
        <v>2183</v>
      </c>
      <c r="B2192" s="434" t="s">
        <v>5412</v>
      </c>
      <c r="C2192" s="247" t="s">
        <v>5404</v>
      </c>
      <c r="D2192" s="247" t="s">
        <v>1575</v>
      </c>
      <c r="E2192" s="439"/>
      <c r="F2192" s="440"/>
      <c r="G2192" s="19"/>
      <c r="H2192" s="19"/>
      <c r="I2192" s="19"/>
      <c r="J2192" s="19"/>
      <c r="K2192" s="19"/>
      <c r="L2192" s="19"/>
      <c r="M2192" s="19"/>
      <c r="N2192" s="19"/>
      <c r="O2192" s="19"/>
      <c r="P2192" s="840" t="s">
        <v>5480</v>
      </c>
      <c r="Q2192" s="439" t="s">
        <v>2647</v>
      </c>
      <c r="R2192" s="43" t="s">
        <v>68</v>
      </c>
      <c r="S2192" s="19"/>
      <c r="T2192" s="19"/>
      <c r="U2192" s="19">
        <v>1</v>
      </c>
      <c r="V2192" s="19"/>
      <c r="W2192" s="459"/>
      <c r="X2192" s="180"/>
      <c r="Y2192" s="179"/>
      <c r="Z2192" s="181"/>
      <c r="AA2192" s="181"/>
      <c r="AB2192" s="137">
        <f t="shared" si="418"/>
        <v>0</v>
      </c>
      <c r="AC2192" s="137">
        <f t="shared" si="419"/>
        <v>0</v>
      </c>
      <c r="AD2192" s="137">
        <f t="shared" si="420"/>
        <v>0</v>
      </c>
      <c r="AE2192" s="137">
        <f t="shared" si="421"/>
        <v>0</v>
      </c>
      <c r="AF2192" s="137">
        <f t="shared" si="422"/>
        <v>0</v>
      </c>
      <c r="AG2192" s="137">
        <f t="shared" si="423"/>
        <v>0</v>
      </c>
      <c r="AH2192" s="137">
        <f t="shared" si="424"/>
        <v>0</v>
      </c>
      <c r="AI2192" s="137">
        <f t="shared" si="425"/>
        <v>0</v>
      </c>
      <c r="AJ2192" s="137">
        <f t="shared" si="426"/>
        <v>0</v>
      </c>
      <c r="AK2192" s="137">
        <f t="shared" si="427"/>
        <v>1</v>
      </c>
      <c r="AL2192" s="181"/>
      <c r="AM2192" s="133">
        <f t="shared" si="428"/>
        <v>0</v>
      </c>
      <c r="AN2192" s="140">
        <v>1</v>
      </c>
      <c r="AO2192" s="133">
        <f t="shared" si="429"/>
        <v>1</v>
      </c>
    </row>
    <row r="2193" spans="1:41" s="140" customFormat="1" ht="25.5">
      <c r="A2193" s="594">
        <v>2184</v>
      </c>
      <c r="B2193" s="435" t="s">
        <v>5413</v>
      </c>
      <c r="C2193" s="247" t="s">
        <v>5414</v>
      </c>
      <c r="D2193" s="247" t="s">
        <v>3450</v>
      </c>
      <c r="E2193" s="439"/>
      <c r="F2193" s="440"/>
      <c r="G2193" s="19"/>
      <c r="H2193" s="19"/>
      <c r="I2193" s="19"/>
      <c r="J2193" s="19"/>
      <c r="K2193" s="19"/>
      <c r="L2193" s="19"/>
      <c r="M2193" s="19" t="s">
        <v>37</v>
      </c>
      <c r="N2193" s="19"/>
      <c r="O2193" s="19"/>
      <c r="P2193" s="840" t="s">
        <v>5481</v>
      </c>
      <c r="Q2193" s="439" t="s">
        <v>2647</v>
      </c>
      <c r="R2193" s="43" t="s">
        <v>68</v>
      </c>
      <c r="S2193" s="19"/>
      <c r="T2193" s="19"/>
      <c r="U2193" s="19">
        <v>1</v>
      </c>
      <c r="V2193" s="19"/>
      <c r="W2193" s="459"/>
      <c r="X2193" s="180"/>
      <c r="Y2193" s="179"/>
      <c r="Z2193" s="181"/>
      <c r="AA2193" s="181"/>
      <c r="AB2193" s="137">
        <f t="shared" si="418"/>
        <v>0</v>
      </c>
      <c r="AC2193" s="137">
        <f t="shared" si="419"/>
        <v>0</v>
      </c>
      <c r="AD2193" s="137">
        <f t="shared" si="420"/>
        <v>0</v>
      </c>
      <c r="AE2193" s="137">
        <f t="shared" si="421"/>
        <v>0</v>
      </c>
      <c r="AF2193" s="137">
        <f t="shared" si="422"/>
        <v>0</v>
      </c>
      <c r="AG2193" s="137">
        <f t="shared" si="423"/>
        <v>0</v>
      </c>
      <c r="AH2193" s="137">
        <f t="shared" si="424"/>
        <v>1</v>
      </c>
      <c r="AI2193" s="137">
        <f t="shared" si="425"/>
        <v>0</v>
      </c>
      <c r="AJ2193" s="137">
        <f t="shared" si="426"/>
        <v>0</v>
      </c>
      <c r="AK2193" s="137">
        <f t="shared" si="427"/>
        <v>1</v>
      </c>
      <c r="AL2193" s="181"/>
      <c r="AM2193" s="133">
        <f t="shared" si="428"/>
        <v>0</v>
      </c>
      <c r="AO2193" s="133">
        <f t="shared" si="429"/>
        <v>1</v>
      </c>
    </row>
    <row r="2194" spans="1:41" s="140" customFormat="1" ht="25.5">
      <c r="A2194" s="594">
        <v>2185</v>
      </c>
      <c r="B2194" s="435" t="s">
        <v>5415</v>
      </c>
      <c r="C2194" s="247" t="s">
        <v>5416</v>
      </c>
      <c r="D2194" s="247" t="s">
        <v>3535</v>
      </c>
      <c r="E2194" s="439"/>
      <c r="F2194" s="440"/>
      <c r="G2194" s="19"/>
      <c r="H2194" s="19"/>
      <c r="I2194" s="19" t="s">
        <v>37</v>
      </c>
      <c r="J2194" s="19"/>
      <c r="K2194" s="19"/>
      <c r="L2194" s="19"/>
      <c r="M2194" s="19"/>
      <c r="N2194" s="19"/>
      <c r="O2194" s="19"/>
      <c r="P2194" s="840" t="s">
        <v>5482</v>
      </c>
      <c r="Q2194" s="439" t="s">
        <v>2647</v>
      </c>
      <c r="R2194" s="43" t="s">
        <v>67</v>
      </c>
      <c r="S2194" s="19"/>
      <c r="T2194" s="19"/>
      <c r="U2194" s="19">
        <v>1</v>
      </c>
      <c r="V2194" s="19"/>
      <c r="W2194" s="459"/>
      <c r="X2194" s="180"/>
      <c r="Y2194" s="179"/>
      <c r="Z2194" s="181"/>
      <c r="AA2194" s="181"/>
      <c r="AB2194" s="137">
        <f t="shared" si="418"/>
        <v>0</v>
      </c>
      <c r="AC2194" s="137">
        <f t="shared" si="419"/>
        <v>0</v>
      </c>
      <c r="AD2194" s="137">
        <f t="shared" si="420"/>
        <v>1</v>
      </c>
      <c r="AE2194" s="137">
        <f t="shared" si="421"/>
        <v>0</v>
      </c>
      <c r="AF2194" s="137">
        <f t="shared" si="422"/>
        <v>0</v>
      </c>
      <c r="AG2194" s="137">
        <f t="shared" si="423"/>
        <v>0</v>
      </c>
      <c r="AH2194" s="137">
        <f t="shared" si="424"/>
        <v>0</v>
      </c>
      <c r="AI2194" s="137">
        <f t="shared" si="425"/>
        <v>0</v>
      </c>
      <c r="AJ2194" s="137">
        <f t="shared" si="426"/>
        <v>0</v>
      </c>
      <c r="AK2194" s="137">
        <f t="shared" si="427"/>
        <v>1</v>
      </c>
      <c r="AL2194" s="181"/>
      <c r="AM2194" s="133">
        <f t="shared" si="428"/>
        <v>0</v>
      </c>
      <c r="AO2194" s="133">
        <f t="shared" si="429"/>
        <v>1</v>
      </c>
    </row>
    <row r="2195" spans="1:41" s="140" customFormat="1" ht="51">
      <c r="A2195" s="594">
        <v>2186</v>
      </c>
      <c r="B2195" s="435" t="s">
        <v>5417</v>
      </c>
      <c r="C2195" s="247" t="s">
        <v>5416</v>
      </c>
      <c r="D2195" s="247" t="s">
        <v>655</v>
      </c>
      <c r="E2195" s="439"/>
      <c r="F2195" s="440"/>
      <c r="G2195" s="19"/>
      <c r="H2195" s="19"/>
      <c r="I2195" s="19"/>
      <c r="J2195" s="19"/>
      <c r="K2195" s="19"/>
      <c r="L2195" s="19"/>
      <c r="M2195" s="19"/>
      <c r="N2195" s="19"/>
      <c r="O2195" s="19"/>
      <c r="P2195" s="840" t="s">
        <v>5483</v>
      </c>
      <c r="Q2195" s="439" t="s">
        <v>2647</v>
      </c>
      <c r="R2195" s="43" t="s">
        <v>68</v>
      </c>
      <c r="S2195" s="19"/>
      <c r="T2195" s="19"/>
      <c r="U2195" s="19">
        <v>1</v>
      </c>
      <c r="V2195" s="19"/>
      <c r="W2195" s="459"/>
      <c r="X2195" s="180"/>
      <c r="Y2195" s="179"/>
      <c r="Z2195" s="181"/>
      <c r="AA2195" s="181">
        <v>1</v>
      </c>
      <c r="AB2195" s="137">
        <f t="shared" si="418"/>
        <v>0</v>
      </c>
      <c r="AC2195" s="137">
        <f t="shared" si="419"/>
        <v>0</v>
      </c>
      <c r="AD2195" s="137">
        <f t="shared" si="420"/>
        <v>0</v>
      </c>
      <c r="AE2195" s="137">
        <f t="shared" si="421"/>
        <v>0</v>
      </c>
      <c r="AF2195" s="137">
        <f t="shared" si="422"/>
        <v>0</v>
      </c>
      <c r="AG2195" s="137">
        <f t="shared" si="423"/>
        <v>0</v>
      </c>
      <c r="AH2195" s="137">
        <f t="shared" si="424"/>
        <v>0</v>
      </c>
      <c r="AI2195" s="137">
        <f t="shared" si="425"/>
        <v>0</v>
      </c>
      <c r="AJ2195" s="137">
        <f t="shared" si="426"/>
        <v>0</v>
      </c>
      <c r="AK2195" s="137">
        <f t="shared" si="427"/>
        <v>1</v>
      </c>
      <c r="AL2195" s="181"/>
      <c r="AM2195" s="133">
        <f t="shared" si="428"/>
        <v>1</v>
      </c>
      <c r="AO2195" s="133">
        <f t="shared" si="429"/>
        <v>0</v>
      </c>
    </row>
    <row r="2196" spans="1:41" s="140" customFormat="1" ht="12.75">
      <c r="A2196" s="594">
        <v>2187</v>
      </c>
      <c r="B2196" s="435" t="s">
        <v>5418</v>
      </c>
      <c r="C2196" s="247" t="s">
        <v>5416</v>
      </c>
      <c r="D2196" s="247" t="s">
        <v>79</v>
      </c>
      <c r="E2196" s="439"/>
      <c r="F2196" s="440"/>
      <c r="G2196" s="19"/>
      <c r="H2196" s="19"/>
      <c r="I2196" s="19" t="s">
        <v>37</v>
      </c>
      <c r="J2196" s="19"/>
      <c r="K2196" s="19"/>
      <c r="L2196" s="19"/>
      <c r="M2196" s="19"/>
      <c r="N2196" s="19"/>
      <c r="O2196" s="19"/>
      <c r="P2196" s="840" t="s">
        <v>5484</v>
      </c>
      <c r="Q2196" s="439" t="s">
        <v>2647</v>
      </c>
      <c r="R2196" s="43" t="s">
        <v>68</v>
      </c>
      <c r="S2196" s="19"/>
      <c r="T2196" s="19"/>
      <c r="U2196" s="19">
        <v>1</v>
      </c>
      <c r="V2196" s="19"/>
      <c r="W2196" s="459"/>
      <c r="X2196" s="180"/>
      <c r="Y2196" s="179"/>
      <c r="Z2196" s="181"/>
      <c r="AA2196" s="181"/>
      <c r="AB2196" s="137">
        <f t="shared" si="418"/>
        <v>0</v>
      </c>
      <c r="AC2196" s="137">
        <f t="shared" si="419"/>
        <v>0</v>
      </c>
      <c r="AD2196" s="137">
        <f t="shared" si="420"/>
        <v>1</v>
      </c>
      <c r="AE2196" s="137">
        <f t="shared" si="421"/>
        <v>0</v>
      </c>
      <c r="AF2196" s="137">
        <f t="shared" si="422"/>
        <v>0</v>
      </c>
      <c r="AG2196" s="137">
        <f t="shared" si="423"/>
        <v>0</v>
      </c>
      <c r="AH2196" s="137">
        <f t="shared" si="424"/>
        <v>0</v>
      </c>
      <c r="AI2196" s="137">
        <f t="shared" si="425"/>
        <v>0</v>
      </c>
      <c r="AJ2196" s="137">
        <f t="shared" si="426"/>
        <v>0</v>
      </c>
      <c r="AK2196" s="137">
        <f t="shared" si="427"/>
        <v>1</v>
      </c>
      <c r="AL2196" s="181"/>
      <c r="AM2196" s="133">
        <f t="shared" si="428"/>
        <v>0</v>
      </c>
      <c r="AO2196" s="133">
        <f t="shared" si="429"/>
        <v>1</v>
      </c>
    </row>
    <row r="2197" spans="1:41" s="140" customFormat="1" ht="25.5">
      <c r="A2197" s="594">
        <v>2188</v>
      </c>
      <c r="B2197" s="435" t="s">
        <v>5419</v>
      </c>
      <c r="C2197" s="247" t="s">
        <v>5416</v>
      </c>
      <c r="D2197" s="247" t="s">
        <v>79</v>
      </c>
      <c r="E2197" s="439"/>
      <c r="F2197" s="440"/>
      <c r="G2197" s="19"/>
      <c r="H2197" s="19"/>
      <c r="I2197" s="19"/>
      <c r="J2197" s="19"/>
      <c r="K2197" s="19"/>
      <c r="L2197" s="19"/>
      <c r="M2197" s="19"/>
      <c r="N2197" s="19"/>
      <c r="O2197" s="19"/>
      <c r="P2197" s="840" t="s">
        <v>5485</v>
      </c>
      <c r="Q2197" s="439" t="s">
        <v>2647</v>
      </c>
      <c r="R2197" s="43" t="s">
        <v>68</v>
      </c>
      <c r="S2197" s="19"/>
      <c r="T2197" s="19"/>
      <c r="U2197" s="19">
        <v>1</v>
      </c>
      <c r="V2197" s="19"/>
      <c r="W2197" s="459"/>
      <c r="X2197" s="180"/>
      <c r="Y2197" s="179">
        <v>1</v>
      </c>
      <c r="Z2197" s="181"/>
      <c r="AA2197" s="181"/>
      <c r="AB2197" s="137">
        <f t="shared" si="418"/>
        <v>0</v>
      </c>
      <c r="AC2197" s="137">
        <f t="shared" si="419"/>
        <v>0</v>
      </c>
      <c r="AD2197" s="137">
        <f t="shared" si="420"/>
        <v>0</v>
      </c>
      <c r="AE2197" s="137">
        <f t="shared" si="421"/>
        <v>0</v>
      </c>
      <c r="AF2197" s="137">
        <f t="shared" si="422"/>
        <v>0</v>
      </c>
      <c r="AG2197" s="137">
        <f t="shared" si="423"/>
        <v>0</v>
      </c>
      <c r="AH2197" s="137">
        <f t="shared" si="424"/>
        <v>0</v>
      </c>
      <c r="AI2197" s="137">
        <f t="shared" si="425"/>
        <v>0</v>
      </c>
      <c r="AJ2197" s="137">
        <f t="shared" si="426"/>
        <v>0</v>
      </c>
      <c r="AK2197" s="137">
        <f t="shared" si="427"/>
        <v>1</v>
      </c>
      <c r="AL2197" s="181"/>
      <c r="AM2197" s="133">
        <f t="shared" si="428"/>
        <v>1</v>
      </c>
      <c r="AO2197" s="133">
        <f t="shared" si="429"/>
        <v>0</v>
      </c>
    </row>
    <row r="2198" spans="1:41" s="140" customFormat="1" ht="25.5">
      <c r="A2198" s="594">
        <v>2189</v>
      </c>
      <c r="B2198" s="435" t="s">
        <v>5420</v>
      </c>
      <c r="C2198" s="247" t="s">
        <v>5416</v>
      </c>
      <c r="D2198" s="247" t="s">
        <v>3535</v>
      </c>
      <c r="E2198" s="439"/>
      <c r="F2198" s="440"/>
      <c r="G2198" s="19"/>
      <c r="H2198" s="19"/>
      <c r="I2198" s="19"/>
      <c r="J2198" s="19"/>
      <c r="K2198" s="19"/>
      <c r="L2198" s="19"/>
      <c r="M2198" s="19"/>
      <c r="N2198" s="19"/>
      <c r="O2198" s="19"/>
      <c r="P2198" s="840" t="s">
        <v>5486</v>
      </c>
      <c r="Q2198" s="439" t="s">
        <v>2647</v>
      </c>
      <c r="R2198" s="43" t="s">
        <v>67</v>
      </c>
      <c r="S2198" s="19"/>
      <c r="T2198" s="19"/>
      <c r="U2198" s="19">
        <v>1</v>
      </c>
      <c r="V2198" s="19"/>
      <c r="W2198" s="459"/>
      <c r="X2198" s="180"/>
      <c r="Y2198" s="179"/>
      <c r="Z2198" s="181"/>
      <c r="AA2198" s="181">
        <v>1</v>
      </c>
      <c r="AB2198" s="137">
        <f t="shared" si="418"/>
        <v>0</v>
      </c>
      <c r="AC2198" s="137">
        <f t="shared" si="419"/>
        <v>0</v>
      </c>
      <c r="AD2198" s="137">
        <f t="shared" si="420"/>
        <v>0</v>
      </c>
      <c r="AE2198" s="137">
        <f t="shared" si="421"/>
        <v>0</v>
      </c>
      <c r="AF2198" s="137">
        <f t="shared" si="422"/>
        <v>0</v>
      </c>
      <c r="AG2198" s="137">
        <f t="shared" si="423"/>
        <v>0</v>
      </c>
      <c r="AH2198" s="137">
        <f t="shared" si="424"/>
        <v>0</v>
      </c>
      <c r="AI2198" s="137">
        <f t="shared" si="425"/>
        <v>0</v>
      </c>
      <c r="AJ2198" s="137">
        <f t="shared" si="426"/>
        <v>0</v>
      </c>
      <c r="AK2198" s="137">
        <f t="shared" si="427"/>
        <v>1</v>
      </c>
      <c r="AL2198" s="181"/>
      <c r="AM2198" s="133">
        <f t="shared" si="428"/>
        <v>1</v>
      </c>
      <c r="AO2198" s="133">
        <f t="shared" si="429"/>
        <v>0</v>
      </c>
    </row>
    <row r="2199" spans="1:41" s="140" customFormat="1" ht="12.75">
      <c r="A2199" s="594">
        <v>2190</v>
      </c>
      <c r="B2199" s="435" t="s">
        <v>5421</v>
      </c>
      <c r="C2199" s="247" t="s">
        <v>5416</v>
      </c>
      <c r="D2199" s="247" t="s">
        <v>655</v>
      </c>
      <c r="E2199" s="439"/>
      <c r="F2199" s="440"/>
      <c r="G2199" s="19"/>
      <c r="H2199" s="19"/>
      <c r="I2199" s="19"/>
      <c r="J2199" s="19"/>
      <c r="K2199" s="19"/>
      <c r="L2199" s="19"/>
      <c r="M2199" s="19"/>
      <c r="N2199" s="19"/>
      <c r="O2199" s="19"/>
      <c r="P2199" s="840" t="s">
        <v>5486</v>
      </c>
      <c r="Q2199" s="439" t="s">
        <v>2647</v>
      </c>
      <c r="R2199" s="43" t="s">
        <v>68</v>
      </c>
      <c r="S2199" s="19"/>
      <c r="T2199" s="19"/>
      <c r="U2199" s="19">
        <v>1</v>
      </c>
      <c r="V2199" s="19"/>
      <c r="W2199" s="459"/>
      <c r="X2199" s="180"/>
      <c r="Y2199" s="179"/>
      <c r="Z2199" s="181"/>
      <c r="AA2199" s="181">
        <v>1</v>
      </c>
      <c r="AB2199" s="137">
        <f t="shared" si="418"/>
        <v>0</v>
      </c>
      <c r="AC2199" s="137">
        <f t="shared" si="419"/>
        <v>0</v>
      </c>
      <c r="AD2199" s="137">
        <f t="shared" si="420"/>
        <v>0</v>
      </c>
      <c r="AE2199" s="137">
        <f t="shared" si="421"/>
        <v>0</v>
      </c>
      <c r="AF2199" s="137">
        <f t="shared" si="422"/>
        <v>0</v>
      </c>
      <c r="AG2199" s="137">
        <f t="shared" si="423"/>
        <v>0</v>
      </c>
      <c r="AH2199" s="137">
        <f t="shared" si="424"/>
        <v>0</v>
      </c>
      <c r="AI2199" s="137">
        <f t="shared" si="425"/>
        <v>0</v>
      </c>
      <c r="AJ2199" s="137">
        <f t="shared" si="426"/>
        <v>0</v>
      </c>
      <c r="AK2199" s="137">
        <f t="shared" si="427"/>
        <v>1</v>
      </c>
      <c r="AL2199" s="181"/>
      <c r="AM2199" s="133">
        <f t="shared" si="428"/>
        <v>1</v>
      </c>
      <c r="AO2199" s="133">
        <f t="shared" si="429"/>
        <v>0</v>
      </c>
    </row>
    <row r="2200" spans="1:41" s="140" customFormat="1" ht="25.5">
      <c r="A2200" s="594">
        <v>2191</v>
      </c>
      <c r="B2200" s="435" t="s">
        <v>5422</v>
      </c>
      <c r="C2200" s="247" t="s">
        <v>5416</v>
      </c>
      <c r="D2200" s="247" t="s">
        <v>3535</v>
      </c>
      <c r="E2200" s="439"/>
      <c r="F2200" s="440"/>
      <c r="G2200" s="19"/>
      <c r="H2200" s="19"/>
      <c r="I2200" s="19"/>
      <c r="J2200" s="19"/>
      <c r="K2200" s="19"/>
      <c r="L2200" s="19"/>
      <c r="M2200" s="19"/>
      <c r="N2200" s="19"/>
      <c r="O2200" s="19"/>
      <c r="P2200" s="840" t="s">
        <v>5487</v>
      </c>
      <c r="Q2200" s="439" t="s">
        <v>2647</v>
      </c>
      <c r="R2200" s="43" t="s">
        <v>67</v>
      </c>
      <c r="S2200" s="19"/>
      <c r="T2200" s="19"/>
      <c r="U2200" s="19">
        <v>1</v>
      </c>
      <c r="V2200" s="19"/>
      <c r="W2200" s="459"/>
      <c r="X2200" s="180"/>
      <c r="Y2200" s="179"/>
      <c r="Z2200" s="181"/>
      <c r="AA2200" s="181">
        <v>1</v>
      </c>
      <c r="AB2200" s="137">
        <f t="shared" si="418"/>
        <v>0</v>
      </c>
      <c r="AC2200" s="137">
        <f t="shared" si="419"/>
        <v>0</v>
      </c>
      <c r="AD2200" s="137">
        <f t="shared" si="420"/>
        <v>0</v>
      </c>
      <c r="AE2200" s="137">
        <f t="shared" si="421"/>
        <v>0</v>
      </c>
      <c r="AF2200" s="137">
        <f t="shared" si="422"/>
        <v>0</v>
      </c>
      <c r="AG2200" s="137">
        <f t="shared" si="423"/>
        <v>0</v>
      </c>
      <c r="AH2200" s="137">
        <f t="shared" si="424"/>
        <v>0</v>
      </c>
      <c r="AI2200" s="137">
        <f t="shared" si="425"/>
        <v>0</v>
      </c>
      <c r="AJ2200" s="137">
        <f t="shared" si="426"/>
        <v>0</v>
      </c>
      <c r="AK2200" s="137">
        <f t="shared" si="427"/>
        <v>1</v>
      </c>
      <c r="AL2200" s="181"/>
      <c r="AM2200" s="133">
        <f t="shared" si="428"/>
        <v>1</v>
      </c>
      <c r="AO2200" s="133">
        <f t="shared" si="429"/>
        <v>0</v>
      </c>
    </row>
    <row r="2201" spans="1:41" s="140" customFormat="1" ht="25.5">
      <c r="A2201" s="594">
        <v>2192</v>
      </c>
      <c r="B2201" s="435" t="s">
        <v>5423</v>
      </c>
      <c r="C2201" s="247" t="s">
        <v>5416</v>
      </c>
      <c r="D2201" s="247" t="s">
        <v>655</v>
      </c>
      <c r="E2201" s="439"/>
      <c r="F2201" s="440"/>
      <c r="G2201" s="19"/>
      <c r="H2201" s="19"/>
      <c r="I2201" s="19" t="s">
        <v>37</v>
      </c>
      <c r="J2201" s="19"/>
      <c r="K2201" s="19"/>
      <c r="L2201" s="19"/>
      <c r="M2201" s="19"/>
      <c r="N2201" s="19"/>
      <c r="O2201" s="19"/>
      <c r="P2201" s="840" t="s">
        <v>5488</v>
      </c>
      <c r="Q2201" s="439" t="s">
        <v>2647</v>
      </c>
      <c r="R2201" s="43" t="s">
        <v>68</v>
      </c>
      <c r="S2201" s="19"/>
      <c r="T2201" s="19"/>
      <c r="U2201" s="19">
        <v>1</v>
      </c>
      <c r="V2201" s="19"/>
      <c r="W2201" s="459"/>
      <c r="X2201" s="180"/>
      <c r="Y2201" s="179"/>
      <c r="Z2201" s="181"/>
      <c r="AA2201" s="181"/>
      <c r="AB2201" s="137">
        <f t="shared" si="418"/>
        <v>0</v>
      </c>
      <c r="AC2201" s="137">
        <f t="shared" si="419"/>
        <v>0</v>
      </c>
      <c r="AD2201" s="137">
        <f t="shared" si="420"/>
        <v>1</v>
      </c>
      <c r="AE2201" s="137">
        <f t="shared" si="421"/>
        <v>0</v>
      </c>
      <c r="AF2201" s="137">
        <f t="shared" si="422"/>
        <v>0</v>
      </c>
      <c r="AG2201" s="137">
        <f t="shared" si="423"/>
        <v>0</v>
      </c>
      <c r="AH2201" s="137">
        <f t="shared" si="424"/>
        <v>0</v>
      </c>
      <c r="AI2201" s="137">
        <f t="shared" si="425"/>
        <v>0</v>
      </c>
      <c r="AJ2201" s="137">
        <f t="shared" si="426"/>
        <v>0</v>
      </c>
      <c r="AK2201" s="137">
        <f t="shared" si="427"/>
        <v>1</v>
      </c>
      <c r="AL2201" s="181"/>
      <c r="AM2201" s="133">
        <f t="shared" si="428"/>
        <v>0</v>
      </c>
      <c r="AO2201" s="133">
        <f t="shared" si="429"/>
        <v>1</v>
      </c>
    </row>
    <row r="2202" spans="1:41" s="140" customFormat="1" ht="38.25">
      <c r="A2202" s="594">
        <v>2193</v>
      </c>
      <c r="B2202" s="435" t="s">
        <v>5424</v>
      </c>
      <c r="C2202" s="247" t="s">
        <v>5416</v>
      </c>
      <c r="D2202" s="247" t="s">
        <v>1575</v>
      </c>
      <c r="E2202" s="439"/>
      <c r="F2202" s="440"/>
      <c r="G2202" s="19"/>
      <c r="H2202" s="19"/>
      <c r="I2202" s="19"/>
      <c r="J2202" s="19"/>
      <c r="K2202" s="19"/>
      <c r="L2202" s="19"/>
      <c r="M2202" s="19"/>
      <c r="N2202" s="19"/>
      <c r="O2202" s="19"/>
      <c r="P2202" s="840" t="s">
        <v>5489</v>
      </c>
      <c r="Q2202" s="439" t="s">
        <v>2647</v>
      </c>
      <c r="R2202" s="43" t="s">
        <v>68</v>
      </c>
      <c r="S2202" s="19"/>
      <c r="T2202" s="19"/>
      <c r="U2202" s="19">
        <v>1</v>
      </c>
      <c r="V2202" s="19"/>
      <c r="W2202" s="459"/>
      <c r="X2202" s="180"/>
      <c r="Y2202" s="179">
        <v>1</v>
      </c>
      <c r="Z2202" s="181"/>
      <c r="AA2202" s="181"/>
      <c r="AB2202" s="137">
        <f t="shared" si="418"/>
        <v>0</v>
      </c>
      <c r="AC2202" s="137">
        <f t="shared" si="419"/>
        <v>0</v>
      </c>
      <c r="AD2202" s="137">
        <f t="shared" si="420"/>
        <v>0</v>
      </c>
      <c r="AE2202" s="137">
        <f t="shared" si="421"/>
        <v>0</v>
      </c>
      <c r="AF2202" s="137">
        <f t="shared" si="422"/>
        <v>0</v>
      </c>
      <c r="AG2202" s="137">
        <f t="shared" si="423"/>
        <v>0</v>
      </c>
      <c r="AH2202" s="137">
        <f t="shared" si="424"/>
        <v>0</v>
      </c>
      <c r="AI2202" s="137">
        <f t="shared" si="425"/>
        <v>0</v>
      </c>
      <c r="AJ2202" s="137">
        <f t="shared" si="426"/>
        <v>0</v>
      </c>
      <c r="AK2202" s="137">
        <f t="shared" si="427"/>
        <v>1</v>
      </c>
      <c r="AL2202" s="181"/>
      <c r="AM2202" s="133">
        <f t="shared" si="428"/>
        <v>1</v>
      </c>
      <c r="AO2202" s="133">
        <f t="shared" si="429"/>
        <v>0</v>
      </c>
    </row>
    <row r="2203" spans="1:41" s="140" customFormat="1" ht="63.75">
      <c r="A2203" s="594">
        <v>2194</v>
      </c>
      <c r="B2203" s="435" t="s">
        <v>5425</v>
      </c>
      <c r="C2203" s="247" t="s">
        <v>5416</v>
      </c>
      <c r="D2203" s="247" t="s">
        <v>3535</v>
      </c>
      <c r="E2203" s="439"/>
      <c r="F2203" s="440"/>
      <c r="G2203" s="19"/>
      <c r="H2203" s="19"/>
      <c r="I2203" s="19" t="s">
        <v>37</v>
      </c>
      <c r="J2203" s="19"/>
      <c r="K2203" s="19"/>
      <c r="L2203" s="19"/>
      <c r="M2203" s="19"/>
      <c r="N2203" s="19"/>
      <c r="O2203" s="19"/>
      <c r="P2203" s="840" t="s">
        <v>5490</v>
      </c>
      <c r="Q2203" s="439" t="s">
        <v>2647</v>
      </c>
      <c r="R2203" s="43" t="s">
        <v>67</v>
      </c>
      <c r="S2203" s="19"/>
      <c r="T2203" s="19"/>
      <c r="U2203" s="19">
        <v>1</v>
      </c>
      <c r="V2203" s="19"/>
      <c r="W2203" s="459"/>
      <c r="X2203" s="180"/>
      <c r="Y2203" s="179"/>
      <c r="Z2203" s="181"/>
      <c r="AA2203" s="181"/>
      <c r="AB2203" s="137">
        <f t="shared" si="418"/>
        <v>0</v>
      </c>
      <c r="AC2203" s="137">
        <f t="shared" si="419"/>
        <v>0</v>
      </c>
      <c r="AD2203" s="137">
        <f t="shared" si="420"/>
        <v>1</v>
      </c>
      <c r="AE2203" s="137">
        <f t="shared" si="421"/>
        <v>0</v>
      </c>
      <c r="AF2203" s="137">
        <f t="shared" si="422"/>
        <v>0</v>
      </c>
      <c r="AG2203" s="137">
        <f t="shared" si="423"/>
        <v>0</v>
      </c>
      <c r="AH2203" s="137">
        <f t="shared" si="424"/>
        <v>0</v>
      </c>
      <c r="AI2203" s="137">
        <f t="shared" si="425"/>
        <v>0</v>
      </c>
      <c r="AJ2203" s="137">
        <f t="shared" si="426"/>
        <v>0</v>
      </c>
      <c r="AK2203" s="137">
        <f t="shared" si="427"/>
        <v>1</v>
      </c>
      <c r="AL2203" s="181"/>
      <c r="AM2203" s="133">
        <f t="shared" si="428"/>
        <v>0</v>
      </c>
      <c r="AO2203" s="133">
        <f t="shared" si="429"/>
        <v>1</v>
      </c>
    </row>
    <row r="2204" spans="1:41" s="140" customFormat="1" ht="25.5">
      <c r="A2204" s="594">
        <v>2195</v>
      </c>
      <c r="B2204" s="435" t="s">
        <v>5426</v>
      </c>
      <c r="C2204" s="247" t="s">
        <v>5427</v>
      </c>
      <c r="D2204" s="247" t="s">
        <v>3535</v>
      </c>
      <c r="E2204" s="439"/>
      <c r="F2204" s="440"/>
      <c r="G2204" s="19"/>
      <c r="H2204" s="19"/>
      <c r="I2204" s="19"/>
      <c r="J2204" s="19"/>
      <c r="K2204" s="19"/>
      <c r="L2204" s="19"/>
      <c r="M2204" s="19"/>
      <c r="N2204" s="19"/>
      <c r="O2204" s="19"/>
      <c r="P2204" s="840" t="s">
        <v>1670</v>
      </c>
      <c r="Q2204" s="439" t="s">
        <v>2647</v>
      </c>
      <c r="R2204" s="43" t="s">
        <v>67</v>
      </c>
      <c r="S2204" s="19"/>
      <c r="T2204" s="19"/>
      <c r="U2204" s="19">
        <v>1</v>
      </c>
      <c r="V2204" s="19"/>
      <c r="W2204" s="459"/>
      <c r="X2204" s="180"/>
      <c r="Y2204" s="179"/>
      <c r="Z2204" s="181"/>
      <c r="AA2204" s="181">
        <v>1</v>
      </c>
      <c r="AB2204" s="137">
        <f t="shared" si="418"/>
        <v>0</v>
      </c>
      <c r="AC2204" s="137">
        <f t="shared" si="419"/>
        <v>0</v>
      </c>
      <c r="AD2204" s="137">
        <f t="shared" si="420"/>
        <v>0</v>
      </c>
      <c r="AE2204" s="137">
        <f t="shared" si="421"/>
        <v>0</v>
      </c>
      <c r="AF2204" s="137">
        <f t="shared" si="422"/>
        <v>0</v>
      </c>
      <c r="AG2204" s="137">
        <f t="shared" si="423"/>
        <v>0</v>
      </c>
      <c r="AH2204" s="137">
        <f t="shared" si="424"/>
        <v>0</v>
      </c>
      <c r="AI2204" s="137">
        <f t="shared" si="425"/>
        <v>0</v>
      </c>
      <c r="AJ2204" s="137">
        <f t="shared" si="426"/>
        <v>0</v>
      </c>
      <c r="AK2204" s="137">
        <f t="shared" si="427"/>
        <v>1</v>
      </c>
      <c r="AL2204" s="181"/>
      <c r="AM2204" s="133">
        <f t="shared" si="428"/>
        <v>1</v>
      </c>
      <c r="AO2204" s="133">
        <f t="shared" si="429"/>
        <v>0</v>
      </c>
    </row>
    <row r="2205" spans="1:41" s="140" customFormat="1" ht="25.5">
      <c r="A2205" s="594">
        <v>2196</v>
      </c>
      <c r="B2205" s="435" t="s">
        <v>5428</v>
      </c>
      <c r="C2205" s="247" t="s">
        <v>5427</v>
      </c>
      <c r="D2205" s="247" t="s">
        <v>3535</v>
      </c>
      <c r="E2205" s="439"/>
      <c r="F2205" s="440"/>
      <c r="G2205" s="19"/>
      <c r="H2205" s="19"/>
      <c r="I2205" s="19"/>
      <c r="J2205" s="19"/>
      <c r="K2205" s="19"/>
      <c r="L2205" s="19"/>
      <c r="M2205" s="19"/>
      <c r="N2205" s="19"/>
      <c r="O2205" s="19"/>
      <c r="P2205" s="840" t="s">
        <v>5491</v>
      </c>
      <c r="Q2205" s="439" t="s">
        <v>2647</v>
      </c>
      <c r="R2205" s="43" t="s">
        <v>67</v>
      </c>
      <c r="S2205" s="19"/>
      <c r="T2205" s="19"/>
      <c r="U2205" s="19">
        <v>1</v>
      </c>
      <c r="V2205" s="19"/>
      <c r="W2205" s="459"/>
      <c r="X2205" s="180"/>
      <c r="Y2205" s="179">
        <v>1</v>
      </c>
      <c r="Z2205" s="181"/>
      <c r="AA2205" s="181"/>
      <c r="AB2205" s="137">
        <f t="shared" si="418"/>
        <v>0</v>
      </c>
      <c r="AC2205" s="137">
        <f t="shared" si="419"/>
        <v>0</v>
      </c>
      <c r="AD2205" s="137">
        <f t="shared" si="420"/>
        <v>0</v>
      </c>
      <c r="AE2205" s="137">
        <f t="shared" si="421"/>
        <v>0</v>
      </c>
      <c r="AF2205" s="137">
        <f t="shared" si="422"/>
        <v>0</v>
      </c>
      <c r="AG2205" s="137">
        <f t="shared" si="423"/>
        <v>0</v>
      </c>
      <c r="AH2205" s="137">
        <f t="shared" si="424"/>
        <v>0</v>
      </c>
      <c r="AI2205" s="137">
        <f t="shared" si="425"/>
        <v>0</v>
      </c>
      <c r="AJ2205" s="137">
        <f t="shared" si="426"/>
        <v>0</v>
      </c>
      <c r="AK2205" s="137">
        <f t="shared" si="427"/>
        <v>1</v>
      </c>
      <c r="AL2205" s="181"/>
      <c r="AM2205" s="133">
        <f t="shared" si="428"/>
        <v>1</v>
      </c>
      <c r="AO2205" s="133">
        <f t="shared" si="429"/>
        <v>0</v>
      </c>
    </row>
    <row r="2206" spans="1:41" s="140" customFormat="1" ht="25.5">
      <c r="A2206" s="594">
        <v>2197</v>
      </c>
      <c r="B2206" s="435" t="s">
        <v>5429</v>
      </c>
      <c r="C2206" s="247" t="s">
        <v>5427</v>
      </c>
      <c r="D2206" s="247" t="s">
        <v>3535</v>
      </c>
      <c r="E2206" s="439"/>
      <c r="F2206" s="440"/>
      <c r="G2206" s="19"/>
      <c r="H2206" s="19"/>
      <c r="I2206" s="19"/>
      <c r="J2206" s="19"/>
      <c r="K2206" s="19"/>
      <c r="L2206" s="19"/>
      <c r="M2206" s="19"/>
      <c r="N2206" s="19"/>
      <c r="O2206" s="19"/>
      <c r="P2206" s="840" t="s">
        <v>5491</v>
      </c>
      <c r="Q2206" s="439" t="s">
        <v>2647</v>
      </c>
      <c r="R2206" s="43" t="s">
        <v>67</v>
      </c>
      <c r="S2206" s="19"/>
      <c r="T2206" s="19"/>
      <c r="U2206" s="19">
        <v>1</v>
      </c>
      <c r="V2206" s="19"/>
      <c r="W2206" s="459"/>
      <c r="X2206" s="180"/>
      <c r="Y2206" s="179">
        <v>1</v>
      </c>
      <c r="Z2206" s="181"/>
      <c r="AA2206" s="181"/>
      <c r="AB2206" s="137">
        <f t="shared" si="418"/>
        <v>0</v>
      </c>
      <c r="AC2206" s="137">
        <f t="shared" si="419"/>
        <v>0</v>
      </c>
      <c r="AD2206" s="137">
        <f t="shared" si="420"/>
        <v>0</v>
      </c>
      <c r="AE2206" s="137">
        <f t="shared" si="421"/>
        <v>0</v>
      </c>
      <c r="AF2206" s="137">
        <f t="shared" si="422"/>
        <v>0</v>
      </c>
      <c r="AG2206" s="137">
        <f t="shared" si="423"/>
        <v>0</v>
      </c>
      <c r="AH2206" s="137">
        <f t="shared" si="424"/>
        <v>0</v>
      </c>
      <c r="AI2206" s="137">
        <f t="shared" si="425"/>
        <v>0</v>
      </c>
      <c r="AJ2206" s="137">
        <f t="shared" si="426"/>
        <v>0</v>
      </c>
      <c r="AK2206" s="137">
        <f t="shared" si="427"/>
        <v>1</v>
      </c>
      <c r="AL2206" s="181"/>
      <c r="AM2206" s="133">
        <f t="shared" si="428"/>
        <v>1</v>
      </c>
      <c r="AO2206" s="133">
        <f t="shared" si="429"/>
        <v>0</v>
      </c>
    </row>
    <row r="2207" spans="1:41" s="140" customFormat="1" ht="25.5">
      <c r="A2207" s="594">
        <v>2198</v>
      </c>
      <c r="B2207" s="435" t="s">
        <v>5430</v>
      </c>
      <c r="C2207" s="247" t="s">
        <v>5427</v>
      </c>
      <c r="D2207" s="247" t="s">
        <v>1575</v>
      </c>
      <c r="E2207" s="439"/>
      <c r="F2207" s="440"/>
      <c r="G2207" s="19"/>
      <c r="H2207" s="19"/>
      <c r="I2207" s="19"/>
      <c r="J2207" s="19"/>
      <c r="K2207" s="19"/>
      <c r="L2207" s="19"/>
      <c r="M2207" s="19"/>
      <c r="N2207" s="19"/>
      <c r="O2207" s="19"/>
      <c r="P2207" s="840" t="s">
        <v>5491</v>
      </c>
      <c r="Q2207" s="439" t="s">
        <v>2647</v>
      </c>
      <c r="R2207" s="43" t="s">
        <v>68</v>
      </c>
      <c r="S2207" s="19"/>
      <c r="T2207" s="19"/>
      <c r="U2207" s="19">
        <v>1</v>
      </c>
      <c r="V2207" s="19"/>
      <c r="W2207" s="459"/>
      <c r="X2207" s="180"/>
      <c r="Y2207" s="179">
        <v>1</v>
      </c>
      <c r="Z2207" s="181"/>
      <c r="AA2207" s="181"/>
      <c r="AB2207" s="137">
        <f t="shared" si="418"/>
        <v>0</v>
      </c>
      <c r="AC2207" s="137">
        <f t="shared" si="419"/>
        <v>0</v>
      </c>
      <c r="AD2207" s="137">
        <f t="shared" si="420"/>
        <v>0</v>
      </c>
      <c r="AE2207" s="137">
        <f t="shared" si="421"/>
        <v>0</v>
      </c>
      <c r="AF2207" s="137">
        <f t="shared" si="422"/>
        <v>0</v>
      </c>
      <c r="AG2207" s="137">
        <f t="shared" si="423"/>
        <v>0</v>
      </c>
      <c r="AH2207" s="137">
        <f t="shared" si="424"/>
        <v>0</v>
      </c>
      <c r="AI2207" s="137">
        <f t="shared" si="425"/>
        <v>0</v>
      </c>
      <c r="AJ2207" s="137">
        <f t="shared" si="426"/>
        <v>0</v>
      </c>
      <c r="AK2207" s="137">
        <f t="shared" si="427"/>
        <v>1</v>
      </c>
      <c r="AL2207" s="181"/>
      <c r="AM2207" s="133">
        <f t="shared" si="428"/>
        <v>1</v>
      </c>
      <c r="AO2207" s="133">
        <f t="shared" si="429"/>
        <v>0</v>
      </c>
    </row>
    <row r="2208" spans="1:41" s="140" customFormat="1" ht="25.5">
      <c r="A2208" s="594">
        <v>2199</v>
      </c>
      <c r="B2208" s="435" t="s">
        <v>5431</v>
      </c>
      <c r="C2208" s="247" t="s">
        <v>5427</v>
      </c>
      <c r="D2208" s="247" t="s">
        <v>3535</v>
      </c>
      <c r="E2208" s="439"/>
      <c r="F2208" s="440"/>
      <c r="G2208" s="19"/>
      <c r="H2208" s="19"/>
      <c r="I2208" s="19"/>
      <c r="J2208" s="19"/>
      <c r="K2208" s="19"/>
      <c r="L2208" s="19"/>
      <c r="M2208" s="19"/>
      <c r="N2208" s="19"/>
      <c r="O2208" s="19"/>
      <c r="P2208" s="840" t="s">
        <v>5492</v>
      </c>
      <c r="Q2208" s="439" t="s">
        <v>2647</v>
      </c>
      <c r="R2208" s="43" t="s">
        <v>67</v>
      </c>
      <c r="S2208" s="19"/>
      <c r="T2208" s="19"/>
      <c r="U2208" s="19">
        <v>1</v>
      </c>
      <c r="V2208" s="19"/>
      <c r="W2208" s="459"/>
      <c r="X2208" s="180"/>
      <c r="Y2208" s="179">
        <v>1</v>
      </c>
      <c r="Z2208" s="181"/>
      <c r="AA2208" s="181"/>
      <c r="AB2208" s="137">
        <f t="shared" si="418"/>
        <v>0</v>
      </c>
      <c r="AC2208" s="137">
        <f t="shared" si="419"/>
        <v>0</v>
      </c>
      <c r="AD2208" s="137">
        <f t="shared" si="420"/>
        <v>0</v>
      </c>
      <c r="AE2208" s="137">
        <f t="shared" si="421"/>
        <v>0</v>
      </c>
      <c r="AF2208" s="137">
        <f t="shared" si="422"/>
        <v>0</v>
      </c>
      <c r="AG2208" s="137">
        <f t="shared" si="423"/>
        <v>0</v>
      </c>
      <c r="AH2208" s="137">
        <f t="shared" si="424"/>
        <v>0</v>
      </c>
      <c r="AI2208" s="137">
        <f t="shared" si="425"/>
        <v>0</v>
      </c>
      <c r="AJ2208" s="137">
        <f t="shared" si="426"/>
        <v>0</v>
      </c>
      <c r="AK2208" s="137">
        <f t="shared" si="427"/>
        <v>1</v>
      </c>
      <c r="AL2208" s="181"/>
      <c r="AM2208" s="133">
        <f t="shared" si="428"/>
        <v>1</v>
      </c>
      <c r="AO2208" s="133">
        <f t="shared" si="429"/>
        <v>0</v>
      </c>
    </row>
    <row r="2209" spans="1:41" s="140" customFormat="1" ht="25.5">
      <c r="A2209" s="594">
        <v>2200</v>
      </c>
      <c r="B2209" s="435" t="s">
        <v>5432</v>
      </c>
      <c r="C2209" s="247" t="s">
        <v>5427</v>
      </c>
      <c r="D2209" s="247" t="s">
        <v>1575</v>
      </c>
      <c r="E2209" s="439"/>
      <c r="F2209" s="440"/>
      <c r="G2209" s="19"/>
      <c r="H2209" s="19"/>
      <c r="I2209" s="19" t="s">
        <v>37</v>
      </c>
      <c r="J2209" s="19"/>
      <c r="K2209" s="19"/>
      <c r="L2209" s="19"/>
      <c r="M2209" s="19"/>
      <c r="N2209" s="19"/>
      <c r="O2209" s="19"/>
      <c r="P2209" s="840" t="s">
        <v>5493</v>
      </c>
      <c r="Q2209" s="439" t="s">
        <v>2647</v>
      </c>
      <c r="R2209" s="43" t="s">
        <v>68</v>
      </c>
      <c r="S2209" s="19"/>
      <c r="T2209" s="19"/>
      <c r="U2209" s="19">
        <v>1</v>
      </c>
      <c r="V2209" s="19"/>
      <c r="W2209" s="459"/>
      <c r="X2209" s="180"/>
      <c r="Y2209" s="179"/>
      <c r="Z2209" s="181"/>
      <c r="AA2209" s="181"/>
      <c r="AB2209" s="137">
        <f t="shared" si="418"/>
        <v>0</v>
      </c>
      <c r="AC2209" s="137">
        <f t="shared" si="419"/>
        <v>0</v>
      </c>
      <c r="AD2209" s="137">
        <f t="shared" si="420"/>
        <v>1</v>
      </c>
      <c r="AE2209" s="137">
        <f t="shared" si="421"/>
        <v>0</v>
      </c>
      <c r="AF2209" s="137">
        <f t="shared" si="422"/>
        <v>0</v>
      </c>
      <c r="AG2209" s="137">
        <f t="shared" si="423"/>
        <v>0</v>
      </c>
      <c r="AH2209" s="137">
        <f t="shared" si="424"/>
        <v>0</v>
      </c>
      <c r="AI2209" s="137">
        <f t="shared" si="425"/>
        <v>0</v>
      </c>
      <c r="AJ2209" s="137">
        <f t="shared" si="426"/>
        <v>0</v>
      </c>
      <c r="AK2209" s="137">
        <f t="shared" si="427"/>
        <v>1</v>
      </c>
      <c r="AL2209" s="181"/>
      <c r="AM2209" s="133">
        <f t="shared" si="428"/>
        <v>0</v>
      </c>
      <c r="AO2209" s="133">
        <f t="shared" si="429"/>
        <v>1</v>
      </c>
    </row>
    <row r="2210" spans="1:41" s="140" customFormat="1" ht="25.5">
      <c r="A2210" s="594">
        <v>2201</v>
      </c>
      <c r="B2210" s="435" t="s">
        <v>5433</v>
      </c>
      <c r="C2210" s="247" t="s">
        <v>5434</v>
      </c>
      <c r="D2210" s="247" t="s">
        <v>3535</v>
      </c>
      <c r="E2210" s="439"/>
      <c r="F2210" s="440"/>
      <c r="G2210" s="19"/>
      <c r="H2210" s="19"/>
      <c r="I2210" s="19" t="s">
        <v>37</v>
      </c>
      <c r="J2210" s="19"/>
      <c r="K2210" s="19"/>
      <c r="L2210" s="19"/>
      <c r="M2210" s="19"/>
      <c r="N2210" s="19"/>
      <c r="O2210" s="19"/>
      <c r="P2210" s="840" t="s">
        <v>5494</v>
      </c>
      <c r="Q2210" s="439" t="s">
        <v>2647</v>
      </c>
      <c r="R2210" s="43" t="s">
        <v>67</v>
      </c>
      <c r="S2210" s="19"/>
      <c r="T2210" s="19"/>
      <c r="U2210" s="19">
        <v>1</v>
      </c>
      <c r="V2210" s="19"/>
      <c r="W2210" s="459"/>
      <c r="X2210" s="180"/>
      <c r="Y2210" s="179"/>
      <c r="Z2210" s="181"/>
      <c r="AA2210" s="181"/>
      <c r="AB2210" s="137">
        <f t="shared" si="418"/>
        <v>0</v>
      </c>
      <c r="AC2210" s="137">
        <f t="shared" si="419"/>
        <v>0</v>
      </c>
      <c r="AD2210" s="137">
        <f t="shared" si="420"/>
        <v>1</v>
      </c>
      <c r="AE2210" s="137">
        <f t="shared" si="421"/>
        <v>0</v>
      </c>
      <c r="AF2210" s="137">
        <f t="shared" si="422"/>
        <v>0</v>
      </c>
      <c r="AG2210" s="137">
        <f t="shared" si="423"/>
        <v>0</v>
      </c>
      <c r="AH2210" s="137">
        <f t="shared" si="424"/>
        <v>0</v>
      </c>
      <c r="AI2210" s="137">
        <f t="shared" si="425"/>
        <v>0</v>
      </c>
      <c r="AJ2210" s="137">
        <f t="shared" si="426"/>
        <v>0</v>
      </c>
      <c r="AK2210" s="137">
        <f t="shared" si="427"/>
        <v>1</v>
      </c>
      <c r="AL2210" s="181"/>
      <c r="AM2210" s="133">
        <f t="shared" si="428"/>
        <v>0</v>
      </c>
      <c r="AO2210" s="133">
        <f t="shared" si="429"/>
        <v>1</v>
      </c>
    </row>
    <row r="2211" spans="1:41" s="140" customFormat="1" ht="33.75" customHeight="1">
      <c r="A2211" s="594">
        <v>2202</v>
      </c>
      <c r="B2211" s="435" t="s">
        <v>5435</v>
      </c>
      <c r="C2211" s="247" t="s">
        <v>5434</v>
      </c>
      <c r="D2211" s="247" t="s">
        <v>1575</v>
      </c>
      <c r="E2211" s="439"/>
      <c r="F2211" s="440"/>
      <c r="G2211" s="19"/>
      <c r="H2211" s="19"/>
      <c r="I2211" s="19"/>
      <c r="J2211" s="19"/>
      <c r="K2211" s="19"/>
      <c r="L2211" s="19"/>
      <c r="M2211" s="19"/>
      <c r="N2211" s="19"/>
      <c r="O2211" s="19"/>
      <c r="P2211" s="840" t="s">
        <v>5486</v>
      </c>
      <c r="Q2211" s="439" t="s">
        <v>2647</v>
      </c>
      <c r="R2211" s="43" t="s">
        <v>68</v>
      </c>
      <c r="S2211" s="19"/>
      <c r="T2211" s="19"/>
      <c r="U2211" s="19">
        <v>1</v>
      </c>
      <c r="V2211" s="19"/>
      <c r="W2211" s="459"/>
      <c r="X2211" s="180"/>
      <c r="Y2211" s="179"/>
      <c r="Z2211" s="181"/>
      <c r="AA2211" s="181">
        <v>1</v>
      </c>
      <c r="AB2211" s="137">
        <f t="shared" si="418"/>
        <v>0</v>
      </c>
      <c r="AC2211" s="137">
        <f t="shared" si="419"/>
        <v>0</v>
      </c>
      <c r="AD2211" s="137">
        <f t="shared" si="420"/>
        <v>0</v>
      </c>
      <c r="AE2211" s="137">
        <f t="shared" si="421"/>
        <v>0</v>
      </c>
      <c r="AF2211" s="137">
        <f t="shared" si="422"/>
        <v>0</v>
      </c>
      <c r="AG2211" s="137">
        <f t="shared" si="423"/>
        <v>0</v>
      </c>
      <c r="AH2211" s="137">
        <f t="shared" si="424"/>
        <v>0</v>
      </c>
      <c r="AI2211" s="137">
        <f t="shared" si="425"/>
        <v>0</v>
      </c>
      <c r="AJ2211" s="137">
        <f t="shared" si="426"/>
        <v>0</v>
      </c>
      <c r="AK2211" s="137">
        <f t="shared" si="427"/>
        <v>1</v>
      </c>
      <c r="AL2211" s="181"/>
      <c r="AM2211" s="133">
        <f t="shared" si="428"/>
        <v>1</v>
      </c>
      <c r="AO2211" s="133">
        <f t="shared" si="429"/>
        <v>0</v>
      </c>
    </row>
    <row r="2212" spans="1:41" s="140" customFormat="1" ht="27.75" customHeight="1">
      <c r="A2212" s="594">
        <v>2203</v>
      </c>
      <c r="B2212" s="435" t="s">
        <v>5436</v>
      </c>
      <c r="C2212" s="247" t="s">
        <v>5434</v>
      </c>
      <c r="D2212" s="247" t="s">
        <v>5437</v>
      </c>
      <c r="E2212" s="439"/>
      <c r="F2212" s="440"/>
      <c r="G2212" s="19"/>
      <c r="H2212" s="19"/>
      <c r="I2212" s="19"/>
      <c r="J2212" s="19"/>
      <c r="K2212" s="19"/>
      <c r="L2212" s="19"/>
      <c r="M2212" s="19"/>
      <c r="N2212" s="19"/>
      <c r="O2212" s="19"/>
      <c r="P2212" s="840" t="s">
        <v>5486</v>
      </c>
      <c r="Q2212" s="439" t="s">
        <v>2647</v>
      </c>
      <c r="R2212" s="43" t="s">
        <v>68</v>
      </c>
      <c r="S2212" s="19"/>
      <c r="T2212" s="19"/>
      <c r="U2212" s="19">
        <v>1</v>
      </c>
      <c r="V2212" s="19"/>
      <c r="W2212" s="459"/>
      <c r="X2212" s="180"/>
      <c r="Y2212" s="179"/>
      <c r="Z2212" s="181"/>
      <c r="AA2212" s="181">
        <v>1</v>
      </c>
      <c r="AB2212" s="137">
        <f t="shared" si="418"/>
        <v>0</v>
      </c>
      <c r="AC2212" s="137">
        <f t="shared" si="419"/>
        <v>0</v>
      </c>
      <c r="AD2212" s="137">
        <f t="shared" si="420"/>
        <v>0</v>
      </c>
      <c r="AE2212" s="137">
        <f t="shared" si="421"/>
        <v>0</v>
      </c>
      <c r="AF2212" s="137">
        <f t="shared" si="422"/>
        <v>0</v>
      </c>
      <c r="AG2212" s="137">
        <f t="shared" si="423"/>
        <v>0</v>
      </c>
      <c r="AH2212" s="137">
        <f t="shared" si="424"/>
        <v>0</v>
      </c>
      <c r="AI2212" s="137">
        <f t="shared" si="425"/>
        <v>0</v>
      </c>
      <c r="AJ2212" s="137">
        <f t="shared" si="426"/>
        <v>0</v>
      </c>
      <c r="AK2212" s="137">
        <f t="shared" si="427"/>
        <v>1</v>
      </c>
      <c r="AL2212" s="181"/>
      <c r="AM2212" s="133">
        <f t="shared" si="428"/>
        <v>1</v>
      </c>
      <c r="AO2212" s="133">
        <f t="shared" si="429"/>
        <v>0</v>
      </c>
    </row>
    <row r="2213" spans="1:41" s="140" customFormat="1" ht="63.75">
      <c r="A2213" s="594">
        <v>2204</v>
      </c>
      <c r="B2213" s="435" t="s">
        <v>5438</v>
      </c>
      <c r="C2213" s="247" t="s">
        <v>5439</v>
      </c>
      <c r="D2213" s="247" t="s">
        <v>3450</v>
      </c>
      <c r="E2213" s="439"/>
      <c r="F2213" s="440"/>
      <c r="G2213" s="19"/>
      <c r="H2213" s="19"/>
      <c r="I2213" s="19" t="s">
        <v>37</v>
      </c>
      <c r="J2213" s="19"/>
      <c r="K2213" s="19"/>
      <c r="L2213" s="19"/>
      <c r="M2213" s="19"/>
      <c r="N2213" s="19"/>
      <c r="O2213" s="19"/>
      <c r="P2213" s="840" t="s">
        <v>5495</v>
      </c>
      <c r="Q2213" s="439" t="s">
        <v>2647</v>
      </c>
      <c r="R2213" s="43" t="s">
        <v>68</v>
      </c>
      <c r="S2213" s="19"/>
      <c r="T2213" s="19"/>
      <c r="U2213" s="19">
        <v>1</v>
      </c>
      <c r="V2213" s="19"/>
      <c r="W2213" s="459"/>
      <c r="X2213" s="180"/>
      <c r="Y2213" s="179"/>
      <c r="Z2213" s="181"/>
      <c r="AA2213" s="181"/>
      <c r="AB2213" s="137">
        <f t="shared" si="418"/>
        <v>0</v>
      </c>
      <c r="AC2213" s="137">
        <f t="shared" si="419"/>
        <v>0</v>
      </c>
      <c r="AD2213" s="137">
        <f t="shared" si="420"/>
        <v>1</v>
      </c>
      <c r="AE2213" s="137">
        <f t="shared" si="421"/>
        <v>0</v>
      </c>
      <c r="AF2213" s="137">
        <f t="shared" si="422"/>
        <v>0</v>
      </c>
      <c r="AG2213" s="137">
        <f t="shared" si="423"/>
        <v>0</v>
      </c>
      <c r="AH2213" s="137">
        <f t="shared" si="424"/>
        <v>0</v>
      </c>
      <c r="AI2213" s="137">
        <f t="shared" si="425"/>
        <v>0</v>
      </c>
      <c r="AJ2213" s="137">
        <f t="shared" si="426"/>
        <v>0</v>
      </c>
      <c r="AK2213" s="137">
        <f t="shared" si="427"/>
        <v>1</v>
      </c>
      <c r="AL2213" s="181"/>
      <c r="AM2213" s="133">
        <f t="shared" si="428"/>
        <v>0</v>
      </c>
      <c r="AO2213" s="133">
        <f t="shared" si="429"/>
        <v>1</v>
      </c>
    </row>
    <row r="2214" spans="1:41" s="140" customFormat="1" ht="38.25">
      <c r="A2214" s="594">
        <v>2205</v>
      </c>
      <c r="B2214" s="435" t="s">
        <v>5440</v>
      </c>
      <c r="C2214" s="247" t="s">
        <v>5441</v>
      </c>
      <c r="D2214" s="247" t="s">
        <v>3450</v>
      </c>
      <c r="E2214" s="439"/>
      <c r="F2214" s="440"/>
      <c r="G2214" s="19"/>
      <c r="H2214" s="19"/>
      <c r="I2214" s="19"/>
      <c r="J2214" s="19"/>
      <c r="K2214" s="19"/>
      <c r="L2214" s="19"/>
      <c r="M2214" s="19"/>
      <c r="N2214" s="19"/>
      <c r="O2214" s="19"/>
      <c r="P2214" s="840" t="s">
        <v>5496</v>
      </c>
      <c r="Q2214" s="439" t="s">
        <v>2647</v>
      </c>
      <c r="R2214" s="43" t="s">
        <v>68</v>
      </c>
      <c r="S2214" s="19"/>
      <c r="T2214" s="19"/>
      <c r="U2214" s="19">
        <v>1</v>
      </c>
      <c r="V2214" s="19"/>
      <c r="W2214" s="459"/>
      <c r="X2214" s="180"/>
      <c r="Y2214" s="179">
        <v>1</v>
      </c>
      <c r="Z2214" s="181"/>
      <c r="AA2214" s="181"/>
      <c r="AB2214" s="137">
        <f t="shared" si="418"/>
        <v>0</v>
      </c>
      <c r="AC2214" s="137">
        <f t="shared" si="419"/>
        <v>0</v>
      </c>
      <c r="AD2214" s="137">
        <f t="shared" si="420"/>
        <v>0</v>
      </c>
      <c r="AE2214" s="137">
        <f t="shared" si="421"/>
        <v>0</v>
      </c>
      <c r="AF2214" s="137">
        <f t="shared" si="422"/>
        <v>0</v>
      </c>
      <c r="AG2214" s="137">
        <f t="shared" si="423"/>
        <v>0</v>
      </c>
      <c r="AH2214" s="137">
        <f t="shared" si="424"/>
        <v>0</v>
      </c>
      <c r="AI2214" s="137">
        <f t="shared" si="425"/>
        <v>0</v>
      </c>
      <c r="AJ2214" s="137">
        <f t="shared" si="426"/>
        <v>0</v>
      </c>
      <c r="AK2214" s="137">
        <f t="shared" si="427"/>
        <v>1</v>
      </c>
      <c r="AL2214" s="181"/>
      <c r="AM2214" s="133">
        <f t="shared" si="428"/>
        <v>1</v>
      </c>
      <c r="AO2214" s="133">
        <f t="shared" si="429"/>
        <v>0</v>
      </c>
    </row>
    <row r="2215" spans="1:41" s="140" customFormat="1" ht="25.5">
      <c r="A2215" s="594">
        <v>2206</v>
      </c>
      <c r="B2215" s="435" t="s">
        <v>5442</v>
      </c>
      <c r="C2215" s="247" t="s">
        <v>5441</v>
      </c>
      <c r="D2215" s="247" t="s">
        <v>3535</v>
      </c>
      <c r="E2215" s="439"/>
      <c r="F2215" s="440"/>
      <c r="G2215" s="19"/>
      <c r="H2215" s="19"/>
      <c r="I2215" s="19" t="s">
        <v>37</v>
      </c>
      <c r="J2215" s="19"/>
      <c r="K2215" s="19"/>
      <c r="L2215" s="19"/>
      <c r="M2215" s="19"/>
      <c r="N2215" s="19"/>
      <c r="O2215" s="19"/>
      <c r="P2215" s="840" t="s">
        <v>5497</v>
      </c>
      <c r="Q2215" s="439" t="s">
        <v>2647</v>
      </c>
      <c r="R2215" s="43" t="s">
        <v>67</v>
      </c>
      <c r="S2215" s="19"/>
      <c r="T2215" s="19"/>
      <c r="U2215" s="19">
        <v>1</v>
      </c>
      <c r="V2215" s="19"/>
      <c r="W2215" s="459"/>
      <c r="X2215" s="180"/>
      <c r="Y2215" s="179"/>
      <c r="Z2215" s="181"/>
      <c r="AA2215" s="181"/>
      <c r="AB2215" s="137">
        <f t="shared" si="418"/>
        <v>0</v>
      </c>
      <c r="AC2215" s="137">
        <f t="shared" si="419"/>
        <v>0</v>
      </c>
      <c r="AD2215" s="137">
        <f t="shared" si="420"/>
        <v>1</v>
      </c>
      <c r="AE2215" s="137">
        <f t="shared" si="421"/>
        <v>0</v>
      </c>
      <c r="AF2215" s="137">
        <f t="shared" si="422"/>
        <v>0</v>
      </c>
      <c r="AG2215" s="137">
        <f t="shared" si="423"/>
        <v>0</v>
      </c>
      <c r="AH2215" s="137">
        <f t="shared" si="424"/>
        <v>0</v>
      </c>
      <c r="AI2215" s="137">
        <f t="shared" si="425"/>
        <v>0</v>
      </c>
      <c r="AJ2215" s="137">
        <f t="shared" si="426"/>
        <v>0</v>
      </c>
      <c r="AK2215" s="137">
        <f t="shared" si="427"/>
        <v>1</v>
      </c>
      <c r="AL2215" s="181"/>
      <c r="AM2215" s="133">
        <f t="shared" si="428"/>
        <v>0</v>
      </c>
      <c r="AO2215" s="133">
        <f t="shared" si="429"/>
        <v>1</v>
      </c>
    </row>
    <row r="2216" spans="1:41" s="140" customFormat="1" ht="38.25">
      <c r="A2216" s="594">
        <v>2207</v>
      </c>
      <c r="B2216" s="435" t="s">
        <v>5443</v>
      </c>
      <c r="C2216" s="247" t="s">
        <v>5441</v>
      </c>
      <c r="D2216" s="247" t="s">
        <v>3535</v>
      </c>
      <c r="E2216" s="439"/>
      <c r="F2216" s="440"/>
      <c r="G2216" s="19"/>
      <c r="H2216" s="19"/>
      <c r="I2216" s="19"/>
      <c r="J2216" s="19"/>
      <c r="K2216" s="19"/>
      <c r="L2216" s="19"/>
      <c r="M2216" s="19"/>
      <c r="N2216" s="19"/>
      <c r="O2216" s="19"/>
      <c r="P2216" s="840" t="s">
        <v>5498</v>
      </c>
      <c r="Q2216" s="439" t="s">
        <v>2647</v>
      </c>
      <c r="R2216" s="43" t="s">
        <v>67</v>
      </c>
      <c r="S2216" s="19"/>
      <c r="T2216" s="19"/>
      <c r="U2216" s="19">
        <v>1</v>
      </c>
      <c r="V2216" s="19"/>
      <c r="W2216" s="459"/>
      <c r="X2216" s="180"/>
      <c r="Y2216" s="179">
        <v>1</v>
      </c>
      <c r="Z2216" s="181"/>
      <c r="AA2216" s="181"/>
      <c r="AB2216" s="137">
        <f t="shared" si="418"/>
        <v>0</v>
      </c>
      <c r="AC2216" s="137">
        <f t="shared" si="419"/>
        <v>0</v>
      </c>
      <c r="AD2216" s="137">
        <f t="shared" si="420"/>
        <v>0</v>
      </c>
      <c r="AE2216" s="137">
        <f t="shared" si="421"/>
        <v>0</v>
      </c>
      <c r="AF2216" s="137">
        <f t="shared" si="422"/>
        <v>0</v>
      </c>
      <c r="AG2216" s="137">
        <f t="shared" si="423"/>
        <v>0</v>
      </c>
      <c r="AH2216" s="137">
        <f t="shared" si="424"/>
        <v>0</v>
      </c>
      <c r="AI2216" s="137">
        <f t="shared" si="425"/>
        <v>0</v>
      </c>
      <c r="AJ2216" s="137">
        <f t="shared" si="426"/>
        <v>0</v>
      </c>
      <c r="AK2216" s="137">
        <f t="shared" si="427"/>
        <v>1</v>
      </c>
      <c r="AL2216" s="181"/>
      <c r="AM2216" s="133">
        <f t="shared" si="428"/>
        <v>1</v>
      </c>
      <c r="AO2216" s="133">
        <f t="shared" si="429"/>
        <v>0</v>
      </c>
    </row>
    <row r="2217" spans="1:41" s="140" customFormat="1" ht="51">
      <c r="A2217" s="594">
        <v>2208</v>
      </c>
      <c r="B2217" s="435" t="s">
        <v>5444</v>
      </c>
      <c r="C2217" s="247" t="s">
        <v>5441</v>
      </c>
      <c r="D2217" s="247" t="s">
        <v>3535</v>
      </c>
      <c r="E2217" s="439"/>
      <c r="F2217" s="440"/>
      <c r="G2217" s="19"/>
      <c r="H2217" s="19"/>
      <c r="I2217" s="19" t="s">
        <v>37</v>
      </c>
      <c r="J2217" s="19"/>
      <c r="K2217" s="19"/>
      <c r="L2217" s="19"/>
      <c r="M2217" s="19"/>
      <c r="N2217" s="19"/>
      <c r="O2217" s="19"/>
      <c r="P2217" s="840" t="s">
        <v>5499</v>
      </c>
      <c r="Q2217" s="439" t="s">
        <v>2647</v>
      </c>
      <c r="R2217" s="43" t="s">
        <v>67</v>
      </c>
      <c r="S2217" s="19"/>
      <c r="T2217" s="19"/>
      <c r="U2217" s="19">
        <v>1</v>
      </c>
      <c r="V2217" s="19"/>
      <c r="W2217" s="459"/>
      <c r="X2217" s="180"/>
      <c r="Y2217" s="179"/>
      <c r="Z2217" s="181"/>
      <c r="AA2217" s="181"/>
      <c r="AB2217" s="137">
        <f t="shared" si="418"/>
        <v>0</v>
      </c>
      <c r="AC2217" s="137">
        <f t="shared" si="419"/>
        <v>0</v>
      </c>
      <c r="AD2217" s="137">
        <f t="shared" si="420"/>
        <v>1</v>
      </c>
      <c r="AE2217" s="137">
        <f t="shared" si="421"/>
        <v>0</v>
      </c>
      <c r="AF2217" s="137">
        <f t="shared" si="422"/>
        <v>0</v>
      </c>
      <c r="AG2217" s="137">
        <f t="shared" si="423"/>
        <v>0</v>
      </c>
      <c r="AH2217" s="137">
        <f t="shared" si="424"/>
        <v>0</v>
      </c>
      <c r="AI2217" s="137">
        <f t="shared" si="425"/>
        <v>0</v>
      </c>
      <c r="AJ2217" s="137">
        <f t="shared" si="426"/>
        <v>0</v>
      </c>
      <c r="AK2217" s="137">
        <f t="shared" si="427"/>
        <v>1</v>
      </c>
      <c r="AL2217" s="181"/>
      <c r="AM2217" s="133">
        <f t="shared" si="428"/>
        <v>0</v>
      </c>
      <c r="AO2217" s="133">
        <f t="shared" si="429"/>
        <v>1</v>
      </c>
    </row>
    <row r="2218" spans="1:41" s="140" customFormat="1" ht="12.75">
      <c r="A2218" s="594">
        <v>2209</v>
      </c>
      <c r="B2218" s="434" t="s">
        <v>5445</v>
      </c>
      <c r="C2218" s="247" t="s">
        <v>5446</v>
      </c>
      <c r="D2218" s="247" t="s">
        <v>3450</v>
      </c>
      <c r="E2218" s="439"/>
      <c r="F2218" s="440"/>
      <c r="G2218" s="19"/>
      <c r="H2218" s="19"/>
      <c r="I2218" s="19"/>
      <c r="J2218" s="19"/>
      <c r="K2218" s="19"/>
      <c r="L2218" s="19"/>
      <c r="M2218" s="19"/>
      <c r="N2218" s="19"/>
      <c r="O2218" s="19"/>
      <c r="P2218" s="840" t="s">
        <v>5500</v>
      </c>
      <c r="Q2218" s="439" t="s">
        <v>2647</v>
      </c>
      <c r="R2218" s="43" t="s">
        <v>68</v>
      </c>
      <c r="S2218" s="19"/>
      <c r="T2218" s="19"/>
      <c r="U2218" s="19">
        <v>1</v>
      </c>
      <c r="V2218" s="19"/>
      <c r="W2218" s="459"/>
      <c r="X2218" s="180"/>
      <c r="Y2218" s="179"/>
      <c r="Z2218" s="181">
        <v>1</v>
      </c>
      <c r="AA2218" s="181"/>
      <c r="AB2218" s="137">
        <f t="shared" si="418"/>
        <v>0</v>
      </c>
      <c r="AC2218" s="137">
        <f t="shared" si="419"/>
        <v>0</v>
      </c>
      <c r="AD2218" s="137">
        <f t="shared" si="420"/>
        <v>0</v>
      </c>
      <c r="AE2218" s="137">
        <f t="shared" si="421"/>
        <v>0</v>
      </c>
      <c r="AF2218" s="137">
        <f t="shared" si="422"/>
        <v>0</v>
      </c>
      <c r="AG2218" s="137">
        <f t="shared" si="423"/>
        <v>0</v>
      </c>
      <c r="AH2218" s="137">
        <f t="shared" si="424"/>
        <v>0</v>
      </c>
      <c r="AI2218" s="137">
        <f t="shared" si="425"/>
        <v>0</v>
      </c>
      <c r="AJ2218" s="137">
        <f t="shared" si="426"/>
        <v>0</v>
      </c>
      <c r="AK2218" s="137">
        <f t="shared" si="427"/>
        <v>1</v>
      </c>
      <c r="AL2218" s="181"/>
      <c r="AM2218" s="133">
        <f t="shared" si="428"/>
        <v>1</v>
      </c>
      <c r="AO2218" s="133">
        <f t="shared" si="429"/>
        <v>0</v>
      </c>
    </row>
    <row r="2219" spans="1:41" s="140" customFormat="1" ht="38.25">
      <c r="A2219" s="594">
        <v>2210</v>
      </c>
      <c r="B2219" s="434" t="s">
        <v>5447</v>
      </c>
      <c r="C2219" s="247" t="s">
        <v>5446</v>
      </c>
      <c r="D2219" s="247" t="s">
        <v>5448</v>
      </c>
      <c r="E2219" s="439"/>
      <c r="F2219" s="440"/>
      <c r="G2219" s="19"/>
      <c r="H2219" s="19"/>
      <c r="I2219" s="19" t="s">
        <v>37</v>
      </c>
      <c r="J2219" s="19"/>
      <c r="K2219" s="19"/>
      <c r="L2219" s="19"/>
      <c r="M2219" s="19"/>
      <c r="N2219" s="19"/>
      <c r="O2219" s="19"/>
      <c r="P2219" s="840" t="s">
        <v>5501</v>
      </c>
      <c r="Q2219" s="439" t="s">
        <v>2647</v>
      </c>
      <c r="R2219" s="43" t="s">
        <v>68</v>
      </c>
      <c r="S2219" s="19"/>
      <c r="T2219" s="19"/>
      <c r="U2219" s="19">
        <v>1</v>
      </c>
      <c r="V2219" s="19"/>
      <c r="W2219" s="459"/>
      <c r="X2219" s="180"/>
      <c r="Y2219" s="179"/>
      <c r="Z2219" s="181"/>
      <c r="AA2219" s="181"/>
      <c r="AB2219" s="137">
        <f t="shared" si="418"/>
        <v>0</v>
      </c>
      <c r="AC2219" s="137">
        <f t="shared" si="419"/>
        <v>0</v>
      </c>
      <c r="AD2219" s="137">
        <f t="shared" si="420"/>
        <v>1</v>
      </c>
      <c r="AE2219" s="137">
        <f t="shared" si="421"/>
        <v>0</v>
      </c>
      <c r="AF2219" s="137">
        <f t="shared" si="422"/>
        <v>0</v>
      </c>
      <c r="AG2219" s="137">
        <f t="shared" si="423"/>
        <v>0</v>
      </c>
      <c r="AH2219" s="137">
        <f t="shared" si="424"/>
        <v>0</v>
      </c>
      <c r="AI2219" s="137">
        <f t="shared" si="425"/>
        <v>0</v>
      </c>
      <c r="AJ2219" s="137">
        <f t="shared" si="426"/>
        <v>0</v>
      </c>
      <c r="AK2219" s="137">
        <f t="shared" si="427"/>
        <v>1</v>
      </c>
      <c r="AL2219" s="181"/>
      <c r="AM2219" s="133">
        <f t="shared" si="428"/>
        <v>0</v>
      </c>
      <c r="AO2219" s="133">
        <f t="shared" si="429"/>
        <v>1</v>
      </c>
    </row>
    <row r="2220" spans="1:41" s="140" customFormat="1" ht="25.5">
      <c r="A2220" s="594">
        <v>2211</v>
      </c>
      <c r="B2220" s="434" t="s">
        <v>5449</v>
      </c>
      <c r="C2220" s="247" t="s">
        <v>5446</v>
      </c>
      <c r="D2220" s="247" t="s">
        <v>5448</v>
      </c>
      <c r="E2220" s="439"/>
      <c r="F2220" s="440"/>
      <c r="G2220" s="19"/>
      <c r="H2220" s="19"/>
      <c r="I2220" s="19"/>
      <c r="J2220" s="19"/>
      <c r="K2220" s="19"/>
      <c r="L2220" s="19"/>
      <c r="M2220" s="19"/>
      <c r="N2220" s="19"/>
      <c r="O2220" s="19"/>
      <c r="P2220" s="840" t="s">
        <v>5502</v>
      </c>
      <c r="Q2220" s="439" t="s">
        <v>2647</v>
      </c>
      <c r="R2220" s="43" t="s">
        <v>68</v>
      </c>
      <c r="S2220" s="19"/>
      <c r="T2220" s="19"/>
      <c r="U2220" s="19">
        <v>1</v>
      </c>
      <c r="V2220" s="19"/>
      <c r="W2220" s="459"/>
      <c r="X2220" s="180"/>
      <c r="Y2220" s="179">
        <v>1</v>
      </c>
      <c r="Z2220" s="181"/>
      <c r="AA2220" s="181"/>
      <c r="AB2220" s="137">
        <f t="shared" si="418"/>
        <v>0</v>
      </c>
      <c r="AC2220" s="137">
        <f t="shared" si="419"/>
        <v>0</v>
      </c>
      <c r="AD2220" s="137">
        <f t="shared" si="420"/>
        <v>0</v>
      </c>
      <c r="AE2220" s="137">
        <f t="shared" si="421"/>
        <v>0</v>
      </c>
      <c r="AF2220" s="137">
        <f t="shared" si="422"/>
        <v>0</v>
      </c>
      <c r="AG2220" s="137">
        <f t="shared" si="423"/>
        <v>0</v>
      </c>
      <c r="AH2220" s="137">
        <f t="shared" si="424"/>
        <v>0</v>
      </c>
      <c r="AI2220" s="137">
        <f t="shared" si="425"/>
        <v>0</v>
      </c>
      <c r="AJ2220" s="137">
        <f t="shared" si="426"/>
        <v>0</v>
      </c>
      <c r="AK2220" s="137">
        <f t="shared" si="427"/>
        <v>1</v>
      </c>
      <c r="AL2220" s="181"/>
      <c r="AM2220" s="133">
        <f t="shared" si="428"/>
        <v>1</v>
      </c>
      <c r="AO2220" s="133">
        <f t="shared" si="429"/>
        <v>0</v>
      </c>
    </row>
    <row r="2221" spans="1:41" s="140" customFormat="1" ht="25.5">
      <c r="A2221" s="594">
        <v>2212</v>
      </c>
      <c r="B2221" s="434" t="s">
        <v>5450</v>
      </c>
      <c r="C2221" s="247" t="s">
        <v>5446</v>
      </c>
      <c r="D2221" s="247" t="s">
        <v>3535</v>
      </c>
      <c r="E2221" s="439"/>
      <c r="F2221" s="440"/>
      <c r="G2221" s="19"/>
      <c r="H2221" s="19"/>
      <c r="I2221" s="19"/>
      <c r="J2221" s="19"/>
      <c r="K2221" s="19"/>
      <c r="L2221" s="19"/>
      <c r="M2221" s="19"/>
      <c r="N2221" s="19"/>
      <c r="O2221" s="19"/>
      <c r="P2221" s="840" t="s">
        <v>5502</v>
      </c>
      <c r="Q2221" s="439" t="s">
        <v>2647</v>
      </c>
      <c r="R2221" s="43" t="s">
        <v>67</v>
      </c>
      <c r="S2221" s="19"/>
      <c r="T2221" s="19"/>
      <c r="U2221" s="19">
        <v>1</v>
      </c>
      <c r="V2221" s="19"/>
      <c r="W2221" s="459"/>
      <c r="X2221" s="180"/>
      <c r="Y2221" s="179">
        <v>1</v>
      </c>
      <c r="Z2221" s="181"/>
      <c r="AA2221" s="181"/>
      <c r="AB2221" s="137">
        <f t="shared" si="418"/>
        <v>0</v>
      </c>
      <c r="AC2221" s="137">
        <f t="shared" si="419"/>
        <v>0</v>
      </c>
      <c r="AD2221" s="137">
        <f t="shared" si="420"/>
        <v>0</v>
      </c>
      <c r="AE2221" s="137">
        <f t="shared" si="421"/>
        <v>0</v>
      </c>
      <c r="AF2221" s="137">
        <f t="shared" si="422"/>
        <v>0</v>
      </c>
      <c r="AG2221" s="137">
        <f t="shared" si="423"/>
        <v>0</v>
      </c>
      <c r="AH2221" s="137">
        <f t="shared" si="424"/>
        <v>0</v>
      </c>
      <c r="AI2221" s="137">
        <f t="shared" si="425"/>
        <v>0</v>
      </c>
      <c r="AJ2221" s="137">
        <f t="shared" si="426"/>
        <v>0</v>
      </c>
      <c r="AK2221" s="137">
        <f t="shared" si="427"/>
        <v>1</v>
      </c>
      <c r="AL2221" s="181"/>
      <c r="AM2221" s="133">
        <f t="shared" si="428"/>
        <v>1</v>
      </c>
      <c r="AO2221" s="133">
        <f t="shared" si="429"/>
        <v>0</v>
      </c>
    </row>
    <row r="2222" spans="1:41" s="140" customFormat="1" ht="25.5">
      <c r="A2222" s="594">
        <v>2213</v>
      </c>
      <c r="B2222" s="435" t="s">
        <v>5451</v>
      </c>
      <c r="C2222" s="247" t="s">
        <v>5452</v>
      </c>
      <c r="D2222" s="247" t="s">
        <v>3535</v>
      </c>
      <c r="E2222" s="439"/>
      <c r="F2222" s="440"/>
      <c r="G2222" s="19"/>
      <c r="H2222" s="19"/>
      <c r="I2222" s="19"/>
      <c r="J2222" s="19"/>
      <c r="K2222" s="19"/>
      <c r="L2222" s="19"/>
      <c r="M2222" s="19"/>
      <c r="N2222" s="19"/>
      <c r="O2222" s="19"/>
      <c r="P2222" s="840" t="s">
        <v>5503</v>
      </c>
      <c r="Q2222" s="439" t="s">
        <v>2647</v>
      </c>
      <c r="R2222" s="43" t="s">
        <v>67</v>
      </c>
      <c r="S2222" s="19"/>
      <c r="T2222" s="19"/>
      <c r="U2222" s="19">
        <v>1</v>
      </c>
      <c r="V2222" s="19"/>
      <c r="W2222" s="459"/>
      <c r="X2222" s="180"/>
      <c r="Y2222" s="179"/>
      <c r="Z2222" s="181">
        <v>1</v>
      </c>
      <c r="AA2222" s="181"/>
      <c r="AB2222" s="137">
        <f t="shared" si="418"/>
        <v>0</v>
      </c>
      <c r="AC2222" s="137">
        <f t="shared" si="419"/>
        <v>0</v>
      </c>
      <c r="AD2222" s="137">
        <f t="shared" si="420"/>
        <v>0</v>
      </c>
      <c r="AE2222" s="137">
        <f t="shared" si="421"/>
        <v>0</v>
      </c>
      <c r="AF2222" s="137">
        <f t="shared" si="422"/>
        <v>0</v>
      </c>
      <c r="AG2222" s="137">
        <f t="shared" si="423"/>
        <v>0</v>
      </c>
      <c r="AH2222" s="137">
        <f t="shared" si="424"/>
        <v>0</v>
      </c>
      <c r="AI2222" s="137">
        <f t="shared" si="425"/>
        <v>0</v>
      </c>
      <c r="AJ2222" s="137">
        <f t="shared" si="426"/>
        <v>0</v>
      </c>
      <c r="AK2222" s="137">
        <f t="shared" si="427"/>
        <v>1</v>
      </c>
      <c r="AL2222" s="181"/>
      <c r="AM2222" s="133">
        <f t="shared" si="428"/>
        <v>1</v>
      </c>
      <c r="AO2222" s="133">
        <f t="shared" si="429"/>
        <v>0</v>
      </c>
    </row>
    <row r="2223" spans="1:41" s="140" customFormat="1" ht="25.5">
      <c r="A2223" s="594">
        <v>2214</v>
      </c>
      <c r="B2223" s="435" t="s">
        <v>5453</v>
      </c>
      <c r="C2223" s="247" t="s">
        <v>5452</v>
      </c>
      <c r="D2223" s="247" t="s">
        <v>3535</v>
      </c>
      <c r="E2223" s="439"/>
      <c r="F2223" s="440"/>
      <c r="G2223" s="19"/>
      <c r="H2223" s="19"/>
      <c r="I2223" s="19"/>
      <c r="J2223" s="19"/>
      <c r="K2223" s="19"/>
      <c r="L2223" s="19"/>
      <c r="M2223" s="19"/>
      <c r="N2223" s="19"/>
      <c r="O2223" s="19"/>
      <c r="P2223" s="840" t="s">
        <v>5504</v>
      </c>
      <c r="Q2223" s="439" t="s">
        <v>2647</v>
      </c>
      <c r="R2223" s="43" t="s">
        <v>67</v>
      </c>
      <c r="S2223" s="19"/>
      <c r="T2223" s="19"/>
      <c r="U2223" s="19">
        <v>1</v>
      </c>
      <c r="V2223" s="19"/>
      <c r="W2223" s="459"/>
      <c r="X2223" s="180"/>
      <c r="Y2223" s="179">
        <v>1</v>
      </c>
      <c r="Z2223" s="181"/>
      <c r="AA2223" s="181"/>
      <c r="AB2223" s="137">
        <f t="shared" si="418"/>
        <v>0</v>
      </c>
      <c r="AC2223" s="137">
        <f t="shared" si="419"/>
        <v>0</v>
      </c>
      <c r="AD2223" s="137">
        <f t="shared" si="420"/>
        <v>0</v>
      </c>
      <c r="AE2223" s="137">
        <f t="shared" si="421"/>
        <v>0</v>
      </c>
      <c r="AF2223" s="137">
        <f t="shared" si="422"/>
        <v>0</v>
      </c>
      <c r="AG2223" s="137">
        <f t="shared" si="423"/>
        <v>0</v>
      </c>
      <c r="AH2223" s="137">
        <f t="shared" si="424"/>
        <v>0</v>
      </c>
      <c r="AI2223" s="137">
        <f t="shared" si="425"/>
        <v>0</v>
      </c>
      <c r="AJ2223" s="137">
        <f t="shared" si="426"/>
        <v>0</v>
      </c>
      <c r="AK2223" s="137">
        <f t="shared" si="427"/>
        <v>1</v>
      </c>
      <c r="AL2223" s="181"/>
      <c r="AM2223" s="133">
        <f t="shared" si="428"/>
        <v>1</v>
      </c>
      <c r="AO2223" s="133">
        <f t="shared" si="429"/>
        <v>0</v>
      </c>
    </row>
    <row r="2224" spans="1:41" s="140" customFormat="1" ht="25.5">
      <c r="A2224" s="594">
        <v>2215</v>
      </c>
      <c r="B2224" s="435" t="s">
        <v>5454</v>
      </c>
      <c r="C2224" s="247" t="s">
        <v>5452</v>
      </c>
      <c r="D2224" s="247" t="s">
        <v>3535</v>
      </c>
      <c r="E2224" s="439"/>
      <c r="F2224" s="440"/>
      <c r="G2224" s="19"/>
      <c r="H2224" s="19"/>
      <c r="I2224" s="19" t="s">
        <v>37</v>
      </c>
      <c r="J2224" s="19"/>
      <c r="K2224" s="19"/>
      <c r="L2224" s="19"/>
      <c r="M2224" s="19"/>
      <c r="N2224" s="19"/>
      <c r="O2224" s="19"/>
      <c r="P2224" s="840" t="s">
        <v>5505</v>
      </c>
      <c r="Q2224" s="439" t="s">
        <v>2647</v>
      </c>
      <c r="R2224" s="43" t="s">
        <v>67</v>
      </c>
      <c r="S2224" s="19"/>
      <c r="T2224" s="19"/>
      <c r="U2224" s="19">
        <v>1</v>
      </c>
      <c r="V2224" s="19"/>
      <c r="W2224" s="459"/>
      <c r="X2224" s="180"/>
      <c r="Y2224" s="179"/>
      <c r="Z2224" s="181"/>
      <c r="AA2224" s="181"/>
      <c r="AB2224" s="137">
        <f t="shared" si="418"/>
        <v>0</v>
      </c>
      <c r="AC2224" s="137">
        <f t="shared" si="419"/>
        <v>0</v>
      </c>
      <c r="AD2224" s="137">
        <f t="shared" si="420"/>
        <v>1</v>
      </c>
      <c r="AE2224" s="137">
        <f t="shared" si="421"/>
        <v>0</v>
      </c>
      <c r="AF2224" s="137">
        <f t="shared" si="422"/>
        <v>0</v>
      </c>
      <c r="AG2224" s="137">
        <f t="shared" si="423"/>
        <v>0</v>
      </c>
      <c r="AH2224" s="137">
        <f t="shared" si="424"/>
        <v>0</v>
      </c>
      <c r="AI2224" s="137">
        <f t="shared" si="425"/>
        <v>0</v>
      </c>
      <c r="AJ2224" s="137">
        <f t="shared" si="426"/>
        <v>0</v>
      </c>
      <c r="AK2224" s="137">
        <f t="shared" si="427"/>
        <v>1</v>
      </c>
      <c r="AL2224" s="181"/>
      <c r="AM2224" s="133">
        <f t="shared" si="428"/>
        <v>0</v>
      </c>
      <c r="AO2224" s="133">
        <f t="shared" si="429"/>
        <v>1</v>
      </c>
    </row>
    <row r="2225" spans="1:41" s="140" customFormat="1" ht="12.75">
      <c r="A2225" s="594">
        <v>2216</v>
      </c>
      <c r="B2225" s="435" t="s">
        <v>5455</v>
      </c>
      <c r="C2225" s="247" t="s">
        <v>5452</v>
      </c>
      <c r="D2225" s="247" t="s">
        <v>3535</v>
      </c>
      <c r="E2225" s="439"/>
      <c r="F2225" s="440"/>
      <c r="G2225" s="19"/>
      <c r="H2225" s="19"/>
      <c r="I2225" s="19" t="s">
        <v>37</v>
      </c>
      <c r="J2225" s="19"/>
      <c r="K2225" s="19"/>
      <c r="L2225" s="19"/>
      <c r="M2225" s="19"/>
      <c r="N2225" s="19"/>
      <c r="O2225" s="19"/>
      <c r="P2225" s="840" t="s">
        <v>5506</v>
      </c>
      <c r="Q2225" s="439" t="s">
        <v>2647</v>
      </c>
      <c r="R2225" s="43" t="s">
        <v>67</v>
      </c>
      <c r="S2225" s="19"/>
      <c r="T2225" s="19"/>
      <c r="U2225" s="19">
        <v>1</v>
      </c>
      <c r="V2225" s="19"/>
      <c r="W2225" s="459"/>
      <c r="X2225" s="180"/>
      <c r="Y2225" s="179"/>
      <c r="Z2225" s="181"/>
      <c r="AA2225" s="181"/>
      <c r="AB2225" s="137">
        <f t="shared" si="418"/>
        <v>0</v>
      </c>
      <c r="AC2225" s="137">
        <f t="shared" si="419"/>
        <v>0</v>
      </c>
      <c r="AD2225" s="137">
        <f t="shared" si="420"/>
        <v>1</v>
      </c>
      <c r="AE2225" s="137">
        <f t="shared" si="421"/>
        <v>0</v>
      </c>
      <c r="AF2225" s="137">
        <f t="shared" si="422"/>
        <v>0</v>
      </c>
      <c r="AG2225" s="137">
        <f t="shared" si="423"/>
        <v>0</v>
      </c>
      <c r="AH2225" s="137">
        <f t="shared" si="424"/>
        <v>0</v>
      </c>
      <c r="AI2225" s="137">
        <f t="shared" si="425"/>
        <v>0</v>
      </c>
      <c r="AJ2225" s="137">
        <f t="shared" si="426"/>
        <v>0</v>
      </c>
      <c r="AK2225" s="137">
        <f t="shared" si="427"/>
        <v>1</v>
      </c>
      <c r="AL2225" s="181"/>
      <c r="AM2225" s="133">
        <f t="shared" si="428"/>
        <v>0</v>
      </c>
      <c r="AO2225" s="133">
        <f t="shared" si="429"/>
        <v>1</v>
      </c>
    </row>
    <row r="2226" spans="1:41" s="140" customFormat="1" ht="63.75">
      <c r="A2226" s="594">
        <v>2217</v>
      </c>
      <c r="B2226" s="435" t="s">
        <v>5456</v>
      </c>
      <c r="C2226" s="247" t="s">
        <v>5452</v>
      </c>
      <c r="D2226" s="247" t="s">
        <v>3535</v>
      </c>
      <c r="E2226" s="439"/>
      <c r="F2226" s="440"/>
      <c r="G2226" s="19"/>
      <c r="H2226" s="19"/>
      <c r="I2226" s="19" t="s">
        <v>37</v>
      </c>
      <c r="J2226" s="19"/>
      <c r="K2226" s="19"/>
      <c r="L2226" s="19"/>
      <c r="M2226" s="19"/>
      <c r="N2226" s="19"/>
      <c r="O2226" s="19"/>
      <c r="P2226" s="840" t="s">
        <v>5507</v>
      </c>
      <c r="Q2226" s="439" t="s">
        <v>2647</v>
      </c>
      <c r="R2226" s="43" t="s">
        <v>67</v>
      </c>
      <c r="S2226" s="19"/>
      <c r="T2226" s="19"/>
      <c r="U2226" s="19">
        <v>1</v>
      </c>
      <c r="V2226" s="19"/>
      <c r="W2226" s="459"/>
      <c r="X2226" s="180"/>
      <c r="Y2226" s="179"/>
      <c r="Z2226" s="181"/>
      <c r="AA2226" s="181"/>
      <c r="AB2226" s="137">
        <f t="shared" si="418"/>
        <v>0</v>
      </c>
      <c r="AC2226" s="137">
        <f t="shared" si="419"/>
        <v>0</v>
      </c>
      <c r="AD2226" s="137">
        <f t="shared" si="420"/>
        <v>1</v>
      </c>
      <c r="AE2226" s="137">
        <f t="shared" si="421"/>
        <v>0</v>
      </c>
      <c r="AF2226" s="137">
        <f t="shared" si="422"/>
        <v>0</v>
      </c>
      <c r="AG2226" s="137">
        <f t="shared" si="423"/>
        <v>0</v>
      </c>
      <c r="AH2226" s="137">
        <f t="shared" si="424"/>
        <v>0</v>
      </c>
      <c r="AI2226" s="137">
        <f t="shared" si="425"/>
        <v>0</v>
      </c>
      <c r="AJ2226" s="137">
        <f t="shared" si="426"/>
        <v>0</v>
      </c>
      <c r="AK2226" s="137">
        <f t="shared" si="427"/>
        <v>1</v>
      </c>
      <c r="AL2226" s="181"/>
      <c r="AM2226" s="133">
        <f t="shared" si="428"/>
        <v>0</v>
      </c>
      <c r="AO2226" s="133">
        <f t="shared" si="429"/>
        <v>1</v>
      </c>
    </row>
    <row r="2227" spans="1:41" s="140" customFormat="1" ht="25.5">
      <c r="A2227" s="594">
        <v>2218</v>
      </c>
      <c r="B2227" s="435" t="s">
        <v>5457</v>
      </c>
      <c r="C2227" s="247" t="s">
        <v>5452</v>
      </c>
      <c r="D2227" s="247" t="s">
        <v>3535</v>
      </c>
      <c r="E2227" s="439"/>
      <c r="F2227" s="440"/>
      <c r="G2227" s="19"/>
      <c r="H2227" s="19"/>
      <c r="I2227" s="19"/>
      <c r="J2227" s="19"/>
      <c r="K2227" s="19"/>
      <c r="L2227" s="19"/>
      <c r="M2227" s="19"/>
      <c r="N2227" s="19"/>
      <c r="O2227" s="19"/>
      <c r="P2227" s="840" t="s">
        <v>5508</v>
      </c>
      <c r="Q2227" s="439" t="s">
        <v>2647</v>
      </c>
      <c r="R2227" s="43" t="s">
        <v>67</v>
      </c>
      <c r="S2227" s="19"/>
      <c r="T2227" s="19"/>
      <c r="U2227" s="19">
        <v>1</v>
      </c>
      <c r="V2227" s="19"/>
      <c r="W2227" s="459"/>
      <c r="X2227" s="180"/>
      <c r="Y2227" s="179"/>
      <c r="Z2227" s="181"/>
      <c r="AA2227" s="181">
        <v>1</v>
      </c>
      <c r="AB2227" s="137">
        <f t="shared" si="418"/>
        <v>0</v>
      </c>
      <c r="AC2227" s="137">
        <f t="shared" si="419"/>
        <v>0</v>
      </c>
      <c r="AD2227" s="137">
        <f t="shared" si="420"/>
        <v>0</v>
      </c>
      <c r="AE2227" s="137">
        <f t="shared" si="421"/>
        <v>0</v>
      </c>
      <c r="AF2227" s="137">
        <f t="shared" si="422"/>
        <v>0</v>
      </c>
      <c r="AG2227" s="137">
        <f t="shared" si="423"/>
        <v>0</v>
      </c>
      <c r="AH2227" s="137">
        <f t="shared" si="424"/>
        <v>0</v>
      </c>
      <c r="AI2227" s="137">
        <f t="shared" si="425"/>
        <v>0</v>
      </c>
      <c r="AJ2227" s="137">
        <f t="shared" si="426"/>
        <v>0</v>
      </c>
      <c r="AK2227" s="137">
        <f t="shared" si="427"/>
        <v>1</v>
      </c>
      <c r="AL2227" s="181"/>
      <c r="AM2227" s="133">
        <f t="shared" si="428"/>
        <v>1</v>
      </c>
      <c r="AO2227" s="133">
        <f t="shared" si="429"/>
        <v>0</v>
      </c>
    </row>
    <row r="2228" spans="1:41" s="140" customFormat="1" ht="25.5">
      <c r="A2228" s="594">
        <v>2219</v>
      </c>
      <c r="B2228" s="435" t="s">
        <v>5458</v>
      </c>
      <c r="C2228" s="247" t="s">
        <v>5452</v>
      </c>
      <c r="D2228" s="247" t="s">
        <v>3450</v>
      </c>
      <c r="E2228" s="439"/>
      <c r="F2228" s="440"/>
      <c r="G2228" s="19"/>
      <c r="H2228" s="19"/>
      <c r="I2228" s="19"/>
      <c r="J2228" s="19"/>
      <c r="K2228" s="19"/>
      <c r="L2228" s="19"/>
      <c r="M2228" s="19"/>
      <c r="N2228" s="19"/>
      <c r="O2228" s="19"/>
      <c r="P2228" s="840" t="s">
        <v>5504</v>
      </c>
      <c r="Q2228" s="439" t="s">
        <v>2647</v>
      </c>
      <c r="R2228" s="43" t="s">
        <v>68</v>
      </c>
      <c r="S2228" s="19"/>
      <c r="T2228" s="19"/>
      <c r="U2228" s="19">
        <v>1</v>
      </c>
      <c r="V2228" s="19"/>
      <c r="W2228" s="459"/>
      <c r="X2228" s="180"/>
      <c r="Y2228" s="179">
        <v>1</v>
      </c>
      <c r="Z2228" s="181"/>
      <c r="AA2228" s="181"/>
      <c r="AB2228" s="137">
        <f t="shared" si="418"/>
        <v>0</v>
      </c>
      <c r="AC2228" s="137">
        <f t="shared" si="419"/>
        <v>0</v>
      </c>
      <c r="AD2228" s="137">
        <f t="shared" si="420"/>
        <v>0</v>
      </c>
      <c r="AE2228" s="137">
        <f t="shared" si="421"/>
        <v>0</v>
      </c>
      <c r="AF2228" s="137">
        <f t="shared" si="422"/>
        <v>0</v>
      </c>
      <c r="AG2228" s="137">
        <f t="shared" si="423"/>
        <v>0</v>
      </c>
      <c r="AH2228" s="137">
        <f t="shared" si="424"/>
        <v>0</v>
      </c>
      <c r="AI2228" s="137">
        <f t="shared" si="425"/>
        <v>0</v>
      </c>
      <c r="AJ2228" s="137">
        <f t="shared" si="426"/>
        <v>0</v>
      </c>
      <c r="AK2228" s="137">
        <f t="shared" si="427"/>
        <v>1</v>
      </c>
      <c r="AL2228" s="181"/>
      <c r="AM2228" s="133">
        <f t="shared" si="428"/>
        <v>1</v>
      </c>
      <c r="AO2228" s="133">
        <f t="shared" si="429"/>
        <v>0</v>
      </c>
    </row>
    <row r="2229" spans="1:41" s="140" customFormat="1" ht="25.5">
      <c r="A2229" s="594">
        <v>2220</v>
      </c>
      <c r="B2229" s="435" t="s">
        <v>5459</v>
      </c>
      <c r="C2229" s="247" t="s">
        <v>5452</v>
      </c>
      <c r="D2229" s="247" t="s">
        <v>134</v>
      </c>
      <c r="E2229" s="439"/>
      <c r="F2229" s="440"/>
      <c r="G2229" s="19"/>
      <c r="H2229" s="19"/>
      <c r="I2229" s="19" t="s">
        <v>37</v>
      </c>
      <c r="J2229" s="19"/>
      <c r="K2229" s="19"/>
      <c r="L2229" s="19"/>
      <c r="M2229" s="19"/>
      <c r="N2229" s="19"/>
      <c r="O2229" s="19"/>
      <c r="P2229" s="840" t="s">
        <v>5509</v>
      </c>
      <c r="Q2229" s="439" t="s">
        <v>2647</v>
      </c>
      <c r="R2229" s="43" t="s">
        <v>68</v>
      </c>
      <c r="S2229" s="19"/>
      <c r="T2229" s="19"/>
      <c r="U2229" s="19">
        <v>1</v>
      </c>
      <c r="V2229" s="19"/>
      <c r="W2229" s="459"/>
      <c r="X2229" s="180"/>
      <c r="Y2229" s="179"/>
      <c r="Z2229" s="181"/>
      <c r="AA2229" s="181"/>
      <c r="AB2229" s="137">
        <f t="shared" si="418"/>
        <v>0</v>
      </c>
      <c r="AC2229" s="137">
        <f t="shared" si="419"/>
        <v>0</v>
      </c>
      <c r="AD2229" s="137">
        <f t="shared" si="420"/>
        <v>1</v>
      </c>
      <c r="AE2229" s="137">
        <f t="shared" si="421"/>
        <v>0</v>
      </c>
      <c r="AF2229" s="137">
        <f t="shared" si="422"/>
        <v>0</v>
      </c>
      <c r="AG2229" s="137">
        <f t="shared" si="423"/>
        <v>0</v>
      </c>
      <c r="AH2229" s="137">
        <f t="shared" si="424"/>
        <v>0</v>
      </c>
      <c r="AI2229" s="137">
        <f t="shared" si="425"/>
        <v>0</v>
      </c>
      <c r="AJ2229" s="137">
        <f t="shared" si="426"/>
        <v>0</v>
      </c>
      <c r="AK2229" s="137">
        <f t="shared" si="427"/>
        <v>1</v>
      </c>
      <c r="AL2229" s="181"/>
      <c r="AM2229" s="133">
        <f t="shared" si="428"/>
        <v>0</v>
      </c>
      <c r="AO2229" s="133">
        <f t="shared" si="429"/>
        <v>1</v>
      </c>
    </row>
    <row r="2230" spans="1:41" s="140" customFormat="1" ht="12.75">
      <c r="A2230" s="594">
        <v>2221</v>
      </c>
      <c r="B2230" s="435" t="s">
        <v>5460</v>
      </c>
      <c r="C2230" s="247" t="s">
        <v>5452</v>
      </c>
      <c r="D2230" s="247" t="s">
        <v>79</v>
      </c>
      <c r="E2230" s="439"/>
      <c r="F2230" s="440"/>
      <c r="G2230" s="19"/>
      <c r="H2230" s="19"/>
      <c r="I2230" s="19" t="s">
        <v>37</v>
      </c>
      <c r="J2230" s="19"/>
      <c r="K2230" s="19"/>
      <c r="L2230" s="19"/>
      <c r="M2230" s="19"/>
      <c r="N2230" s="19"/>
      <c r="O2230" s="19"/>
      <c r="P2230" s="840" t="s">
        <v>5510</v>
      </c>
      <c r="Q2230" s="439" t="s">
        <v>2647</v>
      </c>
      <c r="R2230" s="43" t="s">
        <v>68</v>
      </c>
      <c r="S2230" s="19"/>
      <c r="T2230" s="19"/>
      <c r="U2230" s="19">
        <v>1</v>
      </c>
      <c r="V2230" s="19"/>
      <c r="W2230" s="459"/>
      <c r="X2230" s="180"/>
      <c r="Y2230" s="179"/>
      <c r="Z2230" s="181"/>
      <c r="AA2230" s="181"/>
      <c r="AB2230" s="137">
        <f t="shared" si="418"/>
        <v>0</v>
      </c>
      <c r="AC2230" s="137">
        <f t="shared" si="419"/>
        <v>0</v>
      </c>
      <c r="AD2230" s="137">
        <f t="shared" si="420"/>
        <v>1</v>
      </c>
      <c r="AE2230" s="137">
        <f t="shared" si="421"/>
        <v>0</v>
      </c>
      <c r="AF2230" s="137">
        <f t="shared" si="422"/>
        <v>0</v>
      </c>
      <c r="AG2230" s="137">
        <f t="shared" si="423"/>
        <v>0</v>
      </c>
      <c r="AH2230" s="137">
        <f t="shared" si="424"/>
        <v>0</v>
      </c>
      <c r="AI2230" s="137">
        <f t="shared" si="425"/>
        <v>0</v>
      </c>
      <c r="AJ2230" s="137">
        <f t="shared" si="426"/>
        <v>0</v>
      </c>
      <c r="AK2230" s="137">
        <f t="shared" si="427"/>
        <v>1</v>
      </c>
      <c r="AL2230" s="181"/>
      <c r="AM2230" s="133">
        <f t="shared" si="428"/>
        <v>0</v>
      </c>
      <c r="AO2230" s="133">
        <f t="shared" si="429"/>
        <v>1</v>
      </c>
    </row>
    <row r="2231" spans="1:41" s="140" customFormat="1" ht="25.5">
      <c r="A2231" s="594">
        <v>2222</v>
      </c>
      <c r="B2231" s="435" t="s">
        <v>5461</v>
      </c>
      <c r="C2231" s="247" t="s">
        <v>5462</v>
      </c>
      <c r="D2231" s="247" t="s">
        <v>3535</v>
      </c>
      <c r="E2231" s="439"/>
      <c r="F2231" s="440"/>
      <c r="G2231" s="19"/>
      <c r="H2231" s="19"/>
      <c r="I2231" s="19"/>
      <c r="J2231" s="19"/>
      <c r="K2231" s="19"/>
      <c r="L2231" s="19"/>
      <c r="M2231" s="19"/>
      <c r="N2231" s="19"/>
      <c r="O2231" s="19"/>
      <c r="P2231" s="840" t="s">
        <v>5511</v>
      </c>
      <c r="Q2231" s="439" t="s">
        <v>2647</v>
      </c>
      <c r="R2231" s="43" t="s">
        <v>67</v>
      </c>
      <c r="S2231" s="19"/>
      <c r="T2231" s="19"/>
      <c r="U2231" s="19">
        <v>1</v>
      </c>
      <c r="V2231" s="19"/>
      <c r="W2231" s="459"/>
      <c r="X2231" s="180"/>
      <c r="Y2231" s="179">
        <v>1</v>
      </c>
      <c r="Z2231" s="181"/>
      <c r="AA2231" s="181"/>
      <c r="AB2231" s="137">
        <f t="shared" si="418"/>
        <v>0</v>
      </c>
      <c r="AC2231" s="137">
        <f t="shared" si="419"/>
        <v>0</v>
      </c>
      <c r="AD2231" s="137">
        <f t="shared" si="420"/>
        <v>0</v>
      </c>
      <c r="AE2231" s="137">
        <f t="shared" si="421"/>
        <v>0</v>
      </c>
      <c r="AF2231" s="137">
        <f t="shared" si="422"/>
        <v>0</v>
      </c>
      <c r="AG2231" s="137">
        <f t="shared" si="423"/>
        <v>0</v>
      </c>
      <c r="AH2231" s="137">
        <f t="shared" si="424"/>
        <v>0</v>
      </c>
      <c r="AI2231" s="137">
        <f t="shared" si="425"/>
        <v>0</v>
      </c>
      <c r="AJ2231" s="137">
        <f t="shared" si="426"/>
        <v>0</v>
      </c>
      <c r="AK2231" s="137">
        <f t="shared" si="427"/>
        <v>1</v>
      </c>
      <c r="AL2231" s="181"/>
      <c r="AM2231" s="133">
        <f t="shared" si="428"/>
        <v>1</v>
      </c>
      <c r="AO2231" s="133">
        <f t="shared" si="429"/>
        <v>0</v>
      </c>
    </row>
    <row r="2232" spans="1:41" s="140" customFormat="1" ht="25.5">
      <c r="A2232" s="594">
        <v>2223</v>
      </c>
      <c r="B2232" s="435" t="s">
        <v>5463</v>
      </c>
      <c r="C2232" s="247" t="s">
        <v>5462</v>
      </c>
      <c r="D2232" s="247" t="s">
        <v>3535</v>
      </c>
      <c r="E2232" s="439"/>
      <c r="F2232" s="440"/>
      <c r="G2232" s="19"/>
      <c r="H2232" s="19"/>
      <c r="I2232" s="19"/>
      <c r="J2232" s="19"/>
      <c r="K2232" s="19"/>
      <c r="L2232" s="19"/>
      <c r="M2232" s="19"/>
      <c r="N2232" s="19"/>
      <c r="O2232" s="19"/>
      <c r="P2232" s="840" t="s">
        <v>5511</v>
      </c>
      <c r="Q2232" s="439" t="s">
        <v>2647</v>
      </c>
      <c r="R2232" s="43" t="s">
        <v>67</v>
      </c>
      <c r="S2232" s="19"/>
      <c r="T2232" s="19"/>
      <c r="U2232" s="19">
        <v>1</v>
      </c>
      <c r="V2232" s="19"/>
      <c r="W2232" s="459"/>
      <c r="X2232" s="180"/>
      <c r="Y2232" s="179">
        <v>1</v>
      </c>
      <c r="Z2232" s="181"/>
      <c r="AA2232" s="181"/>
      <c r="AB2232" s="137">
        <f t="shared" si="418"/>
        <v>0</v>
      </c>
      <c r="AC2232" s="137">
        <f t="shared" si="419"/>
        <v>0</v>
      </c>
      <c r="AD2232" s="137">
        <f t="shared" si="420"/>
        <v>0</v>
      </c>
      <c r="AE2232" s="137">
        <f t="shared" si="421"/>
        <v>0</v>
      </c>
      <c r="AF2232" s="137">
        <f t="shared" si="422"/>
        <v>0</v>
      </c>
      <c r="AG2232" s="137">
        <f t="shared" si="423"/>
        <v>0</v>
      </c>
      <c r="AH2232" s="137">
        <f t="shared" si="424"/>
        <v>0</v>
      </c>
      <c r="AI2232" s="137">
        <f t="shared" si="425"/>
        <v>0</v>
      </c>
      <c r="AJ2232" s="137">
        <f t="shared" si="426"/>
        <v>0</v>
      </c>
      <c r="AK2232" s="137">
        <f t="shared" si="427"/>
        <v>1</v>
      </c>
      <c r="AL2232" s="181"/>
      <c r="AM2232" s="133">
        <f t="shared" si="428"/>
        <v>1</v>
      </c>
      <c r="AO2232" s="133">
        <f t="shared" si="429"/>
        <v>0</v>
      </c>
    </row>
    <row r="2233" spans="1:41" s="140" customFormat="1" ht="51">
      <c r="A2233" s="594">
        <v>2224</v>
      </c>
      <c r="B2233" s="435" t="s">
        <v>5464</v>
      </c>
      <c r="C2233" s="247" t="s">
        <v>5462</v>
      </c>
      <c r="D2233" s="247" t="s">
        <v>3535</v>
      </c>
      <c r="E2233" s="439"/>
      <c r="F2233" s="440"/>
      <c r="G2233" s="19"/>
      <c r="H2233" s="19"/>
      <c r="I2233" s="19"/>
      <c r="J2233" s="19"/>
      <c r="K2233" s="19"/>
      <c r="L2233" s="19"/>
      <c r="M2233" s="19"/>
      <c r="N2233" s="19"/>
      <c r="O2233" s="19"/>
      <c r="P2233" s="840" t="s">
        <v>5512</v>
      </c>
      <c r="Q2233" s="439" t="s">
        <v>2647</v>
      </c>
      <c r="R2233" s="43" t="s">
        <v>67</v>
      </c>
      <c r="S2233" s="19"/>
      <c r="T2233" s="19"/>
      <c r="U2233" s="19">
        <v>1</v>
      </c>
      <c r="V2233" s="19"/>
      <c r="W2233" s="459"/>
      <c r="X2233" s="180"/>
      <c r="Y2233" s="179">
        <v>1</v>
      </c>
      <c r="Z2233" s="181"/>
      <c r="AA2233" s="181"/>
      <c r="AB2233" s="137">
        <f t="shared" si="418"/>
        <v>0</v>
      </c>
      <c r="AC2233" s="137">
        <f t="shared" si="419"/>
        <v>0</v>
      </c>
      <c r="AD2233" s="137">
        <f t="shared" si="420"/>
        <v>0</v>
      </c>
      <c r="AE2233" s="137">
        <f t="shared" si="421"/>
        <v>0</v>
      </c>
      <c r="AF2233" s="137">
        <f t="shared" si="422"/>
        <v>0</v>
      </c>
      <c r="AG2233" s="137">
        <f t="shared" si="423"/>
        <v>0</v>
      </c>
      <c r="AH2233" s="137">
        <f t="shared" si="424"/>
        <v>0</v>
      </c>
      <c r="AI2233" s="137">
        <f t="shared" si="425"/>
        <v>0</v>
      </c>
      <c r="AJ2233" s="137">
        <f t="shared" si="426"/>
        <v>0</v>
      </c>
      <c r="AK2233" s="137">
        <f t="shared" si="427"/>
        <v>1</v>
      </c>
      <c r="AL2233" s="181"/>
      <c r="AM2233" s="133">
        <f t="shared" si="428"/>
        <v>1</v>
      </c>
      <c r="AO2233" s="133">
        <f t="shared" si="429"/>
        <v>0</v>
      </c>
    </row>
    <row r="2234" spans="1:41" s="140" customFormat="1" ht="25.5">
      <c r="A2234" s="594">
        <v>2225</v>
      </c>
      <c r="B2234" s="435" t="s">
        <v>5465</v>
      </c>
      <c r="C2234" s="247" t="s">
        <v>5462</v>
      </c>
      <c r="D2234" s="247" t="s">
        <v>3535</v>
      </c>
      <c r="E2234" s="439"/>
      <c r="F2234" s="440"/>
      <c r="G2234" s="19"/>
      <c r="H2234" s="19"/>
      <c r="I2234" s="19"/>
      <c r="J2234" s="19"/>
      <c r="K2234" s="19"/>
      <c r="L2234" s="19"/>
      <c r="M2234" s="19"/>
      <c r="N2234" s="19"/>
      <c r="O2234" s="19"/>
      <c r="P2234" s="840" t="s">
        <v>5513</v>
      </c>
      <c r="Q2234" s="439" t="s">
        <v>2647</v>
      </c>
      <c r="R2234" s="43" t="s">
        <v>67</v>
      </c>
      <c r="S2234" s="19"/>
      <c r="T2234" s="19"/>
      <c r="U2234" s="19">
        <v>1</v>
      </c>
      <c r="V2234" s="19"/>
      <c r="W2234" s="459"/>
      <c r="X2234" s="180"/>
      <c r="Y2234" s="179">
        <v>1</v>
      </c>
      <c r="Z2234" s="181"/>
      <c r="AA2234" s="181"/>
      <c r="AB2234" s="137">
        <f t="shared" si="418"/>
        <v>0</v>
      </c>
      <c r="AC2234" s="137">
        <f t="shared" si="419"/>
        <v>0</v>
      </c>
      <c r="AD2234" s="137">
        <f t="shared" si="420"/>
        <v>0</v>
      </c>
      <c r="AE2234" s="137">
        <f t="shared" si="421"/>
        <v>0</v>
      </c>
      <c r="AF2234" s="137">
        <f t="shared" si="422"/>
        <v>0</v>
      </c>
      <c r="AG2234" s="137">
        <f t="shared" si="423"/>
        <v>0</v>
      </c>
      <c r="AH2234" s="137">
        <f t="shared" si="424"/>
        <v>0</v>
      </c>
      <c r="AI2234" s="137">
        <f t="shared" si="425"/>
        <v>0</v>
      </c>
      <c r="AJ2234" s="137">
        <f t="shared" si="426"/>
        <v>0</v>
      </c>
      <c r="AK2234" s="137">
        <f t="shared" si="427"/>
        <v>1</v>
      </c>
      <c r="AL2234" s="181"/>
      <c r="AM2234" s="133">
        <f t="shared" si="428"/>
        <v>1</v>
      </c>
      <c r="AO2234" s="133">
        <f t="shared" si="429"/>
        <v>0</v>
      </c>
    </row>
    <row r="2235" spans="1:41" s="140" customFormat="1" ht="25.5">
      <c r="A2235" s="594">
        <v>2226</v>
      </c>
      <c r="B2235" s="435" t="s">
        <v>5466</v>
      </c>
      <c r="C2235" s="247" t="s">
        <v>5462</v>
      </c>
      <c r="D2235" s="247" t="s">
        <v>3535</v>
      </c>
      <c r="E2235" s="439"/>
      <c r="F2235" s="440"/>
      <c r="G2235" s="19"/>
      <c r="H2235" s="19"/>
      <c r="I2235" s="19"/>
      <c r="J2235" s="19"/>
      <c r="K2235" s="19"/>
      <c r="L2235" s="19"/>
      <c r="M2235" s="19"/>
      <c r="N2235" s="19"/>
      <c r="O2235" s="19"/>
      <c r="P2235" s="840" t="s">
        <v>5513</v>
      </c>
      <c r="Q2235" s="439" t="s">
        <v>2647</v>
      </c>
      <c r="R2235" s="43" t="s">
        <v>67</v>
      </c>
      <c r="S2235" s="19"/>
      <c r="T2235" s="19"/>
      <c r="U2235" s="19">
        <v>1</v>
      </c>
      <c r="V2235" s="19"/>
      <c r="W2235" s="459"/>
      <c r="X2235" s="180"/>
      <c r="Y2235" s="179">
        <v>1</v>
      </c>
      <c r="Z2235" s="181"/>
      <c r="AA2235" s="181"/>
      <c r="AB2235" s="137">
        <f t="shared" si="418"/>
        <v>0</v>
      </c>
      <c r="AC2235" s="137">
        <f t="shared" si="419"/>
        <v>0</v>
      </c>
      <c r="AD2235" s="137">
        <f t="shared" si="420"/>
        <v>0</v>
      </c>
      <c r="AE2235" s="137">
        <f t="shared" si="421"/>
        <v>0</v>
      </c>
      <c r="AF2235" s="137">
        <f t="shared" si="422"/>
        <v>0</v>
      </c>
      <c r="AG2235" s="137">
        <f t="shared" si="423"/>
        <v>0</v>
      </c>
      <c r="AH2235" s="137">
        <f t="shared" si="424"/>
        <v>0</v>
      </c>
      <c r="AI2235" s="137">
        <f t="shared" si="425"/>
        <v>0</v>
      </c>
      <c r="AJ2235" s="137">
        <f t="shared" si="426"/>
        <v>0</v>
      </c>
      <c r="AK2235" s="137">
        <f t="shared" si="427"/>
        <v>1</v>
      </c>
      <c r="AL2235" s="181"/>
      <c r="AM2235" s="133">
        <f t="shared" si="428"/>
        <v>1</v>
      </c>
      <c r="AO2235" s="133">
        <f t="shared" si="429"/>
        <v>0</v>
      </c>
    </row>
    <row r="2236" spans="1:41" s="140" customFormat="1" ht="38.25">
      <c r="A2236" s="594">
        <v>2227</v>
      </c>
      <c r="B2236" s="435" t="s">
        <v>5467</v>
      </c>
      <c r="C2236" s="247" t="s">
        <v>5468</v>
      </c>
      <c r="D2236" s="247" t="s">
        <v>3535</v>
      </c>
      <c r="E2236" s="439"/>
      <c r="F2236" s="440"/>
      <c r="G2236" s="19"/>
      <c r="H2236" s="19"/>
      <c r="I2236" s="19"/>
      <c r="J2236" s="19"/>
      <c r="K2236" s="19"/>
      <c r="L2236" s="19"/>
      <c r="M2236" s="19"/>
      <c r="N2236" s="19"/>
      <c r="O2236" s="19"/>
      <c r="P2236" s="840" t="s">
        <v>5514</v>
      </c>
      <c r="Q2236" s="439" t="s">
        <v>2647</v>
      </c>
      <c r="R2236" s="43" t="s">
        <v>67</v>
      </c>
      <c r="S2236" s="19"/>
      <c r="T2236" s="19"/>
      <c r="U2236" s="19">
        <v>1</v>
      </c>
      <c r="V2236" s="19"/>
      <c r="W2236" s="459"/>
      <c r="X2236" s="180"/>
      <c r="Y2236" s="179">
        <v>1</v>
      </c>
      <c r="Z2236" s="181"/>
      <c r="AA2236" s="181"/>
      <c r="AB2236" s="137">
        <f t="shared" si="418"/>
        <v>0</v>
      </c>
      <c r="AC2236" s="137">
        <f t="shared" si="419"/>
        <v>0</v>
      </c>
      <c r="AD2236" s="137">
        <f t="shared" si="420"/>
        <v>0</v>
      </c>
      <c r="AE2236" s="137">
        <f t="shared" si="421"/>
        <v>0</v>
      </c>
      <c r="AF2236" s="137">
        <f t="shared" si="422"/>
        <v>0</v>
      </c>
      <c r="AG2236" s="137">
        <f t="shared" si="423"/>
        <v>0</v>
      </c>
      <c r="AH2236" s="137">
        <f t="shared" si="424"/>
        <v>0</v>
      </c>
      <c r="AI2236" s="137">
        <f t="shared" si="425"/>
        <v>0</v>
      </c>
      <c r="AJ2236" s="137">
        <f t="shared" si="426"/>
        <v>0</v>
      </c>
      <c r="AK2236" s="137">
        <f t="shared" si="427"/>
        <v>1</v>
      </c>
      <c r="AL2236" s="181"/>
      <c r="AM2236" s="133">
        <f t="shared" si="428"/>
        <v>1</v>
      </c>
      <c r="AO2236" s="133">
        <f t="shared" si="429"/>
        <v>0</v>
      </c>
    </row>
    <row r="2237" spans="1:41" s="140" customFormat="1" ht="25.5">
      <c r="A2237" s="594">
        <v>2228</v>
      </c>
      <c r="B2237" s="435" t="s">
        <v>5469</v>
      </c>
      <c r="C2237" s="247" t="s">
        <v>5468</v>
      </c>
      <c r="D2237" s="247" t="s">
        <v>3535</v>
      </c>
      <c r="E2237" s="439"/>
      <c r="F2237" s="440"/>
      <c r="G2237" s="19"/>
      <c r="H2237" s="19"/>
      <c r="I2237" s="19"/>
      <c r="J2237" s="19"/>
      <c r="K2237" s="19"/>
      <c r="L2237" s="19"/>
      <c r="M2237" s="19"/>
      <c r="N2237" s="19"/>
      <c r="O2237" s="19"/>
      <c r="P2237" s="840" t="s">
        <v>5503</v>
      </c>
      <c r="Q2237" s="439" t="s">
        <v>2647</v>
      </c>
      <c r="R2237" s="43" t="s">
        <v>67</v>
      </c>
      <c r="S2237" s="19"/>
      <c r="T2237" s="19"/>
      <c r="U2237" s="19">
        <v>1</v>
      </c>
      <c r="V2237" s="19"/>
      <c r="W2237" s="459"/>
      <c r="X2237" s="180"/>
      <c r="Y2237" s="179"/>
      <c r="Z2237" s="181">
        <v>1</v>
      </c>
      <c r="AA2237" s="181"/>
      <c r="AB2237" s="137">
        <f t="shared" si="418"/>
        <v>0</v>
      </c>
      <c r="AC2237" s="137">
        <f t="shared" si="419"/>
        <v>0</v>
      </c>
      <c r="AD2237" s="137">
        <f t="shared" si="420"/>
        <v>0</v>
      </c>
      <c r="AE2237" s="137">
        <f t="shared" si="421"/>
        <v>0</v>
      </c>
      <c r="AF2237" s="137">
        <f t="shared" si="422"/>
        <v>0</v>
      </c>
      <c r="AG2237" s="137">
        <f t="shared" si="423"/>
        <v>0</v>
      </c>
      <c r="AH2237" s="137">
        <f t="shared" si="424"/>
        <v>0</v>
      </c>
      <c r="AI2237" s="137">
        <f t="shared" si="425"/>
        <v>0</v>
      </c>
      <c r="AJ2237" s="137">
        <f t="shared" si="426"/>
        <v>0</v>
      </c>
      <c r="AK2237" s="137">
        <f t="shared" si="427"/>
        <v>1</v>
      </c>
      <c r="AL2237" s="181"/>
      <c r="AM2237" s="133">
        <f t="shared" si="428"/>
        <v>1</v>
      </c>
      <c r="AO2237" s="133">
        <f t="shared" si="429"/>
        <v>0</v>
      </c>
    </row>
    <row r="2238" spans="1:41" s="140" customFormat="1" ht="38.25">
      <c r="A2238" s="594">
        <v>2229</v>
      </c>
      <c r="B2238" s="435" t="s">
        <v>5470</v>
      </c>
      <c r="C2238" s="247" t="s">
        <v>5468</v>
      </c>
      <c r="D2238" s="247" t="s">
        <v>3535</v>
      </c>
      <c r="E2238" s="439"/>
      <c r="F2238" s="440"/>
      <c r="G2238" s="19"/>
      <c r="H2238" s="19"/>
      <c r="I2238" s="19"/>
      <c r="J2238" s="19"/>
      <c r="K2238" s="19"/>
      <c r="L2238" s="19"/>
      <c r="M2238" s="19"/>
      <c r="N2238" s="19"/>
      <c r="O2238" s="19"/>
      <c r="P2238" s="840" t="s">
        <v>5514</v>
      </c>
      <c r="Q2238" s="439" t="s">
        <v>2647</v>
      </c>
      <c r="R2238" s="43" t="s">
        <v>67</v>
      </c>
      <c r="S2238" s="19"/>
      <c r="T2238" s="19"/>
      <c r="U2238" s="19">
        <v>1</v>
      </c>
      <c r="V2238" s="19"/>
      <c r="W2238" s="459"/>
      <c r="X2238" s="180"/>
      <c r="Y2238" s="179">
        <v>1</v>
      </c>
      <c r="Z2238" s="181"/>
      <c r="AA2238" s="181"/>
      <c r="AB2238" s="137">
        <f t="shared" si="418"/>
        <v>0</v>
      </c>
      <c r="AC2238" s="137">
        <f t="shared" si="419"/>
        <v>0</v>
      </c>
      <c r="AD2238" s="137">
        <f t="shared" si="420"/>
        <v>0</v>
      </c>
      <c r="AE2238" s="137">
        <f t="shared" si="421"/>
        <v>0</v>
      </c>
      <c r="AF2238" s="137">
        <f t="shared" si="422"/>
        <v>0</v>
      </c>
      <c r="AG2238" s="137">
        <f t="shared" si="423"/>
        <v>0</v>
      </c>
      <c r="AH2238" s="137">
        <f t="shared" si="424"/>
        <v>0</v>
      </c>
      <c r="AI2238" s="137">
        <f t="shared" si="425"/>
        <v>0</v>
      </c>
      <c r="AJ2238" s="137">
        <f t="shared" si="426"/>
        <v>0</v>
      </c>
      <c r="AK2238" s="137">
        <f t="shared" si="427"/>
        <v>1</v>
      </c>
      <c r="AL2238" s="181"/>
      <c r="AM2238" s="133">
        <f t="shared" si="428"/>
        <v>1</v>
      </c>
      <c r="AO2238" s="133">
        <f t="shared" si="429"/>
        <v>0</v>
      </c>
    </row>
    <row r="2239" spans="1:41" s="140" customFormat="1" ht="38.25">
      <c r="A2239" s="594">
        <v>2230</v>
      </c>
      <c r="B2239" s="435" t="s">
        <v>5471</v>
      </c>
      <c r="C2239" s="247" t="s">
        <v>5468</v>
      </c>
      <c r="D2239" s="247" t="s">
        <v>3535</v>
      </c>
      <c r="E2239" s="439"/>
      <c r="F2239" s="440"/>
      <c r="G2239" s="19"/>
      <c r="H2239" s="19"/>
      <c r="I2239" s="19" t="s">
        <v>37</v>
      </c>
      <c r="J2239" s="19"/>
      <c r="K2239" s="19"/>
      <c r="L2239" s="19"/>
      <c r="M2239" s="19"/>
      <c r="N2239" s="19"/>
      <c r="O2239" s="19"/>
      <c r="P2239" s="840" t="s">
        <v>5515</v>
      </c>
      <c r="Q2239" s="439" t="s">
        <v>2647</v>
      </c>
      <c r="R2239" s="43" t="s">
        <v>67</v>
      </c>
      <c r="S2239" s="19"/>
      <c r="T2239" s="19"/>
      <c r="U2239" s="19">
        <v>1</v>
      </c>
      <c r="V2239" s="19"/>
      <c r="W2239" s="459"/>
      <c r="X2239" s="180"/>
      <c r="Y2239" s="179">
        <v>1</v>
      </c>
      <c r="Z2239" s="181"/>
      <c r="AA2239" s="181"/>
      <c r="AB2239" s="137">
        <f t="shared" si="418"/>
        <v>0</v>
      </c>
      <c r="AC2239" s="137">
        <f t="shared" si="419"/>
        <v>0</v>
      </c>
      <c r="AD2239" s="137">
        <f t="shared" si="420"/>
        <v>1</v>
      </c>
      <c r="AE2239" s="137">
        <f t="shared" si="421"/>
        <v>0</v>
      </c>
      <c r="AF2239" s="137">
        <f t="shared" si="422"/>
        <v>0</v>
      </c>
      <c r="AG2239" s="137">
        <f t="shared" si="423"/>
        <v>0</v>
      </c>
      <c r="AH2239" s="137">
        <f t="shared" si="424"/>
        <v>0</v>
      </c>
      <c r="AI2239" s="137">
        <f t="shared" si="425"/>
        <v>0</v>
      </c>
      <c r="AJ2239" s="137">
        <f t="shared" si="426"/>
        <v>0</v>
      </c>
      <c r="AK2239" s="137">
        <f t="shared" si="427"/>
        <v>1</v>
      </c>
      <c r="AL2239" s="181"/>
      <c r="AM2239" s="133">
        <f t="shared" si="428"/>
        <v>1</v>
      </c>
      <c r="AO2239" s="133">
        <f t="shared" si="429"/>
        <v>0</v>
      </c>
    </row>
    <row r="2240" spans="1:41" s="140" customFormat="1" ht="38.25">
      <c r="A2240" s="594">
        <v>2231</v>
      </c>
      <c r="B2240" s="435" t="s">
        <v>5472</v>
      </c>
      <c r="C2240" s="247" t="s">
        <v>5468</v>
      </c>
      <c r="D2240" s="247" t="s">
        <v>3535</v>
      </c>
      <c r="E2240" s="439"/>
      <c r="F2240" s="440"/>
      <c r="G2240" s="19"/>
      <c r="H2240" s="19"/>
      <c r="I2240" s="19"/>
      <c r="J2240" s="19"/>
      <c r="K2240" s="19"/>
      <c r="L2240" s="19"/>
      <c r="M2240" s="19"/>
      <c r="N2240" s="19"/>
      <c r="O2240" s="19"/>
      <c r="P2240" s="840" t="s">
        <v>5514</v>
      </c>
      <c r="Q2240" s="439" t="s">
        <v>2647</v>
      </c>
      <c r="R2240" s="43" t="s">
        <v>67</v>
      </c>
      <c r="S2240" s="19"/>
      <c r="T2240" s="19"/>
      <c r="U2240" s="19">
        <v>1</v>
      </c>
      <c r="V2240" s="19"/>
      <c r="W2240" s="459"/>
      <c r="X2240" s="180"/>
      <c r="Y2240" s="179">
        <v>1</v>
      </c>
      <c r="Z2240" s="181"/>
      <c r="AA2240" s="181"/>
      <c r="AB2240" s="137">
        <f t="shared" si="418"/>
        <v>0</v>
      </c>
      <c r="AC2240" s="137">
        <f t="shared" si="419"/>
        <v>0</v>
      </c>
      <c r="AD2240" s="137">
        <f t="shared" si="420"/>
        <v>0</v>
      </c>
      <c r="AE2240" s="137">
        <f t="shared" si="421"/>
        <v>0</v>
      </c>
      <c r="AF2240" s="137">
        <f t="shared" si="422"/>
        <v>0</v>
      </c>
      <c r="AG2240" s="137">
        <f t="shared" si="423"/>
        <v>0</v>
      </c>
      <c r="AH2240" s="137">
        <f t="shared" si="424"/>
        <v>0</v>
      </c>
      <c r="AI2240" s="137">
        <f t="shared" si="425"/>
        <v>0</v>
      </c>
      <c r="AJ2240" s="137">
        <f t="shared" si="426"/>
        <v>0</v>
      </c>
      <c r="AK2240" s="137">
        <f t="shared" si="427"/>
        <v>1</v>
      </c>
      <c r="AL2240" s="181"/>
      <c r="AM2240" s="133">
        <f t="shared" si="428"/>
        <v>1</v>
      </c>
      <c r="AO2240" s="133">
        <f t="shared" si="429"/>
        <v>0</v>
      </c>
    </row>
    <row r="2241" spans="1:41" s="140" customFormat="1" ht="38.25">
      <c r="A2241" s="594">
        <v>2232</v>
      </c>
      <c r="B2241" s="440" t="s">
        <v>5575</v>
      </c>
      <c r="C2241" s="247"/>
      <c r="D2241" s="247" t="s">
        <v>2746</v>
      </c>
      <c r="E2241" s="439">
        <v>2006</v>
      </c>
      <c r="F2241" s="439">
        <v>20</v>
      </c>
      <c r="G2241" s="439" t="s">
        <v>3995</v>
      </c>
      <c r="H2241" s="439"/>
      <c r="I2241" s="439" t="s">
        <v>3995</v>
      </c>
      <c r="J2241" s="439"/>
      <c r="K2241" s="439" t="s">
        <v>3995</v>
      </c>
      <c r="L2241" s="439" t="s">
        <v>3995</v>
      </c>
      <c r="M2241" s="439" t="s">
        <v>3995</v>
      </c>
      <c r="N2241" s="439" t="s">
        <v>3995</v>
      </c>
      <c r="O2241" s="439"/>
      <c r="P2241" s="840"/>
      <c r="Q2241" s="439" t="s">
        <v>2662</v>
      </c>
      <c r="R2241" s="43" t="s">
        <v>67</v>
      </c>
      <c r="S2241" s="19">
        <v>1</v>
      </c>
      <c r="T2241" s="19"/>
      <c r="U2241" s="19"/>
      <c r="V2241" s="19"/>
      <c r="W2241" s="459"/>
      <c r="X2241" s="180"/>
      <c r="Y2241" s="179"/>
      <c r="Z2241" s="181"/>
      <c r="AA2241" s="181"/>
      <c r="AB2241" s="137">
        <f t="shared" si="418"/>
        <v>1</v>
      </c>
      <c r="AC2241" s="137">
        <f t="shared" si="419"/>
        <v>0</v>
      </c>
      <c r="AD2241" s="137">
        <f t="shared" si="420"/>
        <v>1</v>
      </c>
      <c r="AE2241" s="137">
        <f t="shared" si="421"/>
        <v>0</v>
      </c>
      <c r="AF2241" s="137">
        <f t="shared" si="422"/>
        <v>1</v>
      </c>
      <c r="AG2241" s="137">
        <f t="shared" si="423"/>
        <v>1</v>
      </c>
      <c r="AH2241" s="137">
        <f t="shared" si="424"/>
        <v>1</v>
      </c>
      <c r="AI2241" s="137">
        <f t="shared" si="425"/>
        <v>1</v>
      </c>
      <c r="AJ2241" s="137">
        <f t="shared" si="426"/>
        <v>0</v>
      </c>
      <c r="AK2241" s="137">
        <f t="shared" si="427"/>
        <v>0</v>
      </c>
      <c r="AL2241" s="181"/>
      <c r="AM2241" s="133">
        <f t="shared" si="428"/>
        <v>0</v>
      </c>
      <c r="AO2241" s="133">
        <f t="shared" si="429"/>
        <v>0</v>
      </c>
    </row>
    <row r="2242" spans="1:41" s="140" customFormat="1" ht="25.5">
      <c r="A2242" s="594">
        <v>2233</v>
      </c>
      <c r="B2242" s="440" t="s">
        <v>5576</v>
      </c>
      <c r="C2242" s="247"/>
      <c r="D2242" s="247" t="s">
        <v>5577</v>
      </c>
      <c r="E2242" s="439">
        <v>2013</v>
      </c>
      <c r="F2242" s="439">
        <v>20</v>
      </c>
      <c r="G2242" s="439"/>
      <c r="H2242" s="439"/>
      <c r="I2242" s="439" t="s">
        <v>3995</v>
      </c>
      <c r="J2242" s="439"/>
      <c r="K2242" s="439"/>
      <c r="L2242" s="439"/>
      <c r="M2242" s="439"/>
      <c r="N2242" s="439"/>
      <c r="O2242" s="439"/>
      <c r="P2242" s="840"/>
      <c r="Q2242" s="439" t="s">
        <v>2662</v>
      </c>
      <c r="R2242" s="43" t="s">
        <v>67</v>
      </c>
      <c r="S2242" s="19"/>
      <c r="T2242" s="19">
        <v>1</v>
      </c>
      <c r="U2242" s="19"/>
      <c r="V2242" s="19"/>
      <c r="W2242" s="459"/>
      <c r="X2242" s="180"/>
      <c r="Y2242" s="179"/>
      <c r="Z2242" s="181"/>
      <c r="AA2242" s="181"/>
      <c r="AB2242" s="137">
        <f t="shared" si="418"/>
        <v>0</v>
      </c>
      <c r="AC2242" s="137">
        <f t="shared" si="419"/>
        <v>0</v>
      </c>
      <c r="AD2242" s="137">
        <f t="shared" si="420"/>
        <v>1</v>
      </c>
      <c r="AE2242" s="137">
        <f t="shared" si="421"/>
        <v>0</v>
      </c>
      <c r="AF2242" s="137">
        <f t="shared" si="422"/>
        <v>0</v>
      </c>
      <c r="AG2242" s="137">
        <f t="shared" si="423"/>
        <v>0</v>
      </c>
      <c r="AH2242" s="137">
        <f t="shared" si="424"/>
        <v>0</v>
      </c>
      <c r="AI2242" s="137">
        <f t="shared" si="425"/>
        <v>0</v>
      </c>
      <c r="AJ2242" s="137">
        <f t="shared" si="426"/>
        <v>0</v>
      </c>
      <c r="AK2242" s="137">
        <f t="shared" si="427"/>
        <v>0</v>
      </c>
      <c r="AL2242" s="181"/>
      <c r="AM2242" s="133">
        <f t="shared" si="428"/>
        <v>0</v>
      </c>
      <c r="AO2242" s="133">
        <f t="shared" si="429"/>
        <v>0</v>
      </c>
    </row>
    <row r="2243" spans="1:41" s="140" customFormat="1" ht="38.25">
      <c r="A2243" s="594">
        <v>2234</v>
      </c>
      <c r="B2243" s="440" t="s">
        <v>5578</v>
      </c>
      <c r="C2243" s="247"/>
      <c r="D2243" s="247" t="s">
        <v>2746</v>
      </c>
      <c r="E2243" s="439">
        <v>2016</v>
      </c>
      <c r="F2243" s="439">
        <v>8</v>
      </c>
      <c r="G2243" s="439"/>
      <c r="H2243" s="439"/>
      <c r="I2243" s="439"/>
      <c r="J2243" s="439"/>
      <c r="K2243" s="439"/>
      <c r="L2243" s="439"/>
      <c r="M2243" s="439"/>
      <c r="N2243" s="439"/>
      <c r="O2243" s="439"/>
      <c r="P2243" s="840" t="s">
        <v>5579</v>
      </c>
      <c r="Q2243" s="439" t="s">
        <v>2662</v>
      </c>
      <c r="R2243" s="43" t="s">
        <v>67</v>
      </c>
      <c r="S2243" s="19"/>
      <c r="T2243" s="19">
        <v>1</v>
      </c>
      <c r="U2243" s="19"/>
      <c r="V2243" s="19"/>
      <c r="W2243" s="459"/>
      <c r="X2243" s="180">
        <v>1</v>
      </c>
      <c r="Y2243" s="179"/>
      <c r="Z2243" s="181"/>
      <c r="AA2243" s="181"/>
      <c r="AB2243" s="137">
        <f t="shared" si="418"/>
        <v>0</v>
      </c>
      <c r="AC2243" s="137">
        <f t="shared" si="419"/>
        <v>0</v>
      </c>
      <c r="AD2243" s="137">
        <f t="shared" si="420"/>
        <v>0</v>
      </c>
      <c r="AE2243" s="137">
        <f t="shared" si="421"/>
        <v>0</v>
      </c>
      <c r="AF2243" s="137">
        <f t="shared" si="422"/>
        <v>0</v>
      </c>
      <c r="AG2243" s="137">
        <f t="shared" si="423"/>
        <v>0</v>
      </c>
      <c r="AH2243" s="137">
        <f t="shared" si="424"/>
        <v>0</v>
      </c>
      <c r="AI2243" s="137">
        <f t="shared" si="425"/>
        <v>0</v>
      </c>
      <c r="AJ2243" s="137">
        <f t="shared" si="426"/>
        <v>0</v>
      </c>
      <c r="AK2243" s="137">
        <f t="shared" si="427"/>
        <v>1</v>
      </c>
      <c r="AL2243" s="181"/>
      <c r="AM2243" s="133">
        <f t="shared" si="428"/>
        <v>1</v>
      </c>
      <c r="AO2243" s="133">
        <f t="shared" si="429"/>
        <v>0</v>
      </c>
    </row>
    <row r="2244" spans="1:41" s="140" customFormat="1" ht="47.25" customHeight="1">
      <c r="A2244" s="594">
        <v>2235</v>
      </c>
      <c r="B2244" s="440" t="s">
        <v>5580</v>
      </c>
      <c r="C2244" s="247"/>
      <c r="D2244" s="247" t="s">
        <v>609</v>
      </c>
      <c r="E2244" s="439">
        <v>2011</v>
      </c>
      <c r="F2244" s="439">
        <v>7</v>
      </c>
      <c r="G2244" s="439" t="s">
        <v>3995</v>
      </c>
      <c r="H2244" s="439" t="s">
        <v>3995</v>
      </c>
      <c r="I2244" s="439" t="s">
        <v>3995</v>
      </c>
      <c r="J2244" s="439" t="s">
        <v>3995</v>
      </c>
      <c r="K2244" s="439" t="s">
        <v>3995</v>
      </c>
      <c r="L2244" s="439" t="s">
        <v>3995</v>
      </c>
      <c r="M2244" s="439" t="s">
        <v>3995</v>
      </c>
      <c r="N2244" s="439" t="s">
        <v>3995</v>
      </c>
      <c r="O2244" s="439" t="s">
        <v>3995</v>
      </c>
      <c r="P2244" s="840" t="s">
        <v>5581</v>
      </c>
      <c r="Q2244" s="439" t="s">
        <v>2662</v>
      </c>
      <c r="R2244" s="43" t="s">
        <v>68</v>
      </c>
      <c r="S2244" s="19">
        <v>1</v>
      </c>
      <c r="T2244" s="19"/>
      <c r="U2244" s="19"/>
      <c r="V2244" s="19"/>
      <c r="W2244" s="459"/>
      <c r="X2244" s="180"/>
      <c r="Y2244" s="179"/>
      <c r="Z2244" s="181"/>
      <c r="AA2244" s="181"/>
      <c r="AB2244" s="137">
        <f t="shared" si="418"/>
        <v>1</v>
      </c>
      <c r="AC2244" s="137">
        <f t="shared" si="419"/>
        <v>1</v>
      </c>
      <c r="AD2244" s="137">
        <f t="shared" si="420"/>
        <v>1</v>
      </c>
      <c r="AE2244" s="137">
        <f t="shared" si="421"/>
        <v>1</v>
      </c>
      <c r="AF2244" s="137">
        <f t="shared" si="422"/>
        <v>1</v>
      </c>
      <c r="AG2244" s="137">
        <f t="shared" si="423"/>
        <v>1</v>
      </c>
      <c r="AH2244" s="137">
        <f t="shared" si="424"/>
        <v>1</v>
      </c>
      <c r="AI2244" s="137">
        <f t="shared" si="425"/>
        <v>1</v>
      </c>
      <c r="AJ2244" s="137">
        <f t="shared" si="426"/>
        <v>1</v>
      </c>
      <c r="AK2244" s="137">
        <f t="shared" si="427"/>
        <v>1</v>
      </c>
      <c r="AL2244" s="181"/>
      <c r="AM2244" s="133">
        <f t="shared" si="428"/>
        <v>0</v>
      </c>
      <c r="AO2244" s="133">
        <f t="shared" si="429"/>
        <v>1</v>
      </c>
    </row>
    <row r="2245" spans="1:41" s="140" customFormat="1" ht="47.25" customHeight="1">
      <c r="A2245" s="594">
        <v>2236</v>
      </c>
      <c r="B2245" s="440" t="s">
        <v>5582</v>
      </c>
      <c r="C2245" s="247"/>
      <c r="D2245" s="247" t="s">
        <v>915</v>
      </c>
      <c r="E2245" s="439">
        <v>1997</v>
      </c>
      <c r="F2245" s="439">
        <v>8</v>
      </c>
      <c r="G2245" s="439" t="s">
        <v>3995</v>
      </c>
      <c r="H2245" s="439"/>
      <c r="I2245" s="439"/>
      <c r="J2245" s="439"/>
      <c r="K2245" s="439"/>
      <c r="L2245" s="439"/>
      <c r="M2245" s="439"/>
      <c r="N2245" s="439"/>
      <c r="O2245" s="439"/>
      <c r="P2245" s="840" t="s">
        <v>5583</v>
      </c>
      <c r="Q2245" s="439" t="s">
        <v>2662</v>
      </c>
      <c r="R2245" s="43" t="s">
        <v>68</v>
      </c>
      <c r="S2245" s="19"/>
      <c r="T2245" s="19"/>
      <c r="U2245" s="19"/>
      <c r="V2245" s="19">
        <v>1</v>
      </c>
      <c r="W2245" s="459"/>
      <c r="X2245" s="180"/>
      <c r="Y2245" s="179"/>
      <c r="Z2245" s="181"/>
      <c r="AA2245" s="181"/>
      <c r="AB2245" s="137">
        <f t="shared" si="418"/>
        <v>1</v>
      </c>
      <c r="AC2245" s="137">
        <f t="shared" si="419"/>
        <v>0</v>
      </c>
      <c r="AD2245" s="137">
        <f t="shared" si="420"/>
        <v>0</v>
      </c>
      <c r="AE2245" s="137">
        <f t="shared" si="421"/>
        <v>0</v>
      </c>
      <c r="AF2245" s="137">
        <f t="shared" si="422"/>
        <v>0</v>
      </c>
      <c r="AG2245" s="137">
        <f t="shared" si="423"/>
        <v>0</v>
      </c>
      <c r="AH2245" s="137">
        <f t="shared" si="424"/>
        <v>0</v>
      </c>
      <c r="AI2245" s="137">
        <f t="shared" si="425"/>
        <v>0</v>
      </c>
      <c r="AJ2245" s="137">
        <f t="shared" si="426"/>
        <v>0</v>
      </c>
      <c r="AK2245" s="137">
        <f t="shared" si="427"/>
        <v>1</v>
      </c>
      <c r="AL2245" s="181"/>
      <c r="AM2245" s="133">
        <f t="shared" si="428"/>
        <v>0</v>
      </c>
      <c r="AO2245" s="133">
        <f t="shared" si="429"/>
        <v>1</v>
      </c>
    </row>
    <row r="2246" spans="1:41" s="140" customFormat="1" ht="51">
      <c r="A2246" s="594">
        <v>2237</v>
      </c>
      <c r="B2246" s="440" t="s">
        <v>5584</v>
      </c>
      <c r="C2246" s="247"/>
      <c r="D2246" s="247" t="s">
        <v>5585</v>
      </c>
      <c r="E2246" s="439">
        <v>2015</v>
      </c>
      <c r="F2246" s="439">
        <v>8</v>
      </c>
      <c r="G2246" s="439"/>
      <c r="H2246" s="439"/>
      <c r="I2246" s="439"/>
      <c r="J2246" s="439"/>
      <c r="K2246" s="439"/>
      <c r="L2246" s="439"/>
      <c r="M2246" s="439"/>
      <c r="N2246" s="439"/>
      <c r="O2246" s="439"/>
      <c r="P2246" s="840" t="s">
        <v>5586</v>
      </c>
      <c r="Q2246" s="439" t="s">
        <v>2662</v>
      </c>
      <c r="R2246" s="43" t="s">
        <v>67</v>
      </c>
      <c r="S2246" s="19"/>
      <c r="T2246" s="19">
        <v>1</v>
      </c>
      <c r="U2246" s="19"/>
      <c r="V2246" s="19"/>
      <c r="W2246" s="459"/>
      <c r="X2246" s="180">
        <v>1</v>
      </c>
      <c r="Y2246" s="179"/>
      <c r="Z2246" s="181"/>
      <c r="AA2246" s="181"/>
      <c r="AB2246" s="137">
        <f t="shared" si="418"/>
        <v>0</v>
      </c>
      <c r="AC2246" s="137">
        <f t="shared" si="419"/>
        <v>0</v>
      </c>
      <c r="AD2246" s="137">
        <f t="shared" si="420"/>
        <v>0</v>
      </c>
      <c r="AE2246" s="137">
        <f t="shared" si="421"/>
        <v>0</v>
      </c>
      <c r="AF2246" s="137">
        <f t="shared" si="422"/>
        <v>0</v>
      </c>
      <c r="AG2246" s="137">
        <f t="shared" si="423"/>
        <v>0</v>
      </c>
      <c r="AH2246" s="137">
        <f t="shared" si="424"/>
        <v>0</v>
      </c>
      <c r="AI2246" s="137">
        <f t="shared" si="425"/>
        <v>0</v>
      </c>
      <c r="AJ2246" s="137">
        <f t="shared" si="426"/>
        <v>0</v>
      </c>
      <c r="AK2246" s="137">
        <f t="shared" si="427"/>
        <v>1</v>
      </c>
      <c r="AL2246" s="181"/>
      <c r="AM2246" s="133">
        <f t="shared" si="428"/>
        <v>1</v>
      </c>
      <c r="AO2246" s="133">
        <f t="shared" si="429"/>
        <v>0</v>
      </c>
    </row>
    <row r="2247" spans="1:41" s="140" customFormat="1" ht="63.75">
      <c r="A2247" s="594">
        <v>2238</v>
      </c>
      <c r="B2247" s="440" t="s">
        <v>5587</v>
      </c>
      <c r="C2247" s="247"/>
      <c r="D2247" s="247" t="s">
        <v>5588</v>
      </c>
      <c r="E2247" s="439">
        <v>2016</v>
      </c>
      <c r="F2247" s="439">
        <v>14</v>
      </c>
      <c r="G2247" s="439"/>
      <c r="H2247" s="439"/>
      <c r="I2247" s="439"/>
      <c r="J2247" s="439"/>
      <c r="K2247" s="439"/>
      <c r="L2247" s="439"/>
      <c r="M2247" s="439"/>
      <c r="N2247" s="439"/>
      <c r="O2247" s="439"/>
      <c r="P2247" s="840" t="s">
        <v>5589</v>
      </c>
      <c r="Q2247" s="439" t="s">
        <v>2662</v>
      </c>
      <c r="R2247" s="43" t="s">
        <v>68</v>
      </c>
      <c r="S2247" s="19"/>
      <c r="T2247" s="19">
        <v>1</v>
      </c>
      <c r="U2247" s="19"/>
      <c r="V2247" s="19"/>
      <c r="W2247" s="459"/>
      <c r="X2247" s="180"/>
      <c r="Y2247" s="179">
        <v>1</v>
      </c>
      <c r="Z2247" s="181"/>
      <c r="AA2247" s="181"/>
      <c r="AB2247" s="137">
        <f t="shared" si="418"/>
        <v>0</v>
      </c>
      <c r="AC2247" s="137">
        <f t="shared" si="419"/>
        <v>0</v>
      </c>
      <c r="AD2247" s="137">
        <f t="shared" si="420"/>
        <v>0</v>
      </c>
      <c r="AE2247" s="137">
        <f t="shared" si="421"/>
        <v>0</v>
      </c>
      <c r="AF2247" s="137">
        <f t="shared" si="422"/>
        <v>0</v>
      </c>
      <c r="AG2247" s="137">
        <f t="shared" si="423"/>
        <v>0</v>
      </c>
      <c r="AH2247" s="137">
        <f t="shared" si="424"/>
        <v>0</v>
      </c>
      <c r="AI2247" s="137">
        <f t="shared" si="425"/>
        <v>0</v>
      </c>
      <c r="AJ2247" s="137">
        <f t="shared" si="426"/>
        <v>0</v>
      </c>
      <c r="AK2247" s="137">
        <f t="shared" si="427"/>
        <v>1</v>
      </c>
      <c r="AL2247" s="181"/>
      <c r="AM2247" s="133">
        <f t="shared" si="428"/>
        <v>1</v>
      </c>
      <c r="AO2247" s="133">
        <f t="shared" si="429"/>
        <v>0</v>
      </c>
    </row>
    <row r="2248" spans="1:41" s="140" customFormat="1" ht="51" customHeight="1">
      <c r="A2248" s="594">
        <v>2239</v>
      </c>
      <c r="B2248" s="440" t="s">
        <v>5590</v>
      </c>
      <c r="C2248" s="247"/>
      <c r="D2248" s="247" t="s">
        <v>5591</v>
      </c>
      <c r="E2248" s="439">
        <v>2014</v>
      </c>
      <c r="F2248" s="439">
        <v>12</v>
      </c>
      <c r="G2248" s="439"/>
      <c r="H2248" s="439"/>
      <c r="I2248" s="439"/>
      <c r="J2248" s="439"/>
      <c r="K2248" s="439"/>
      <c r="L2248" s="439"/>
      <c r="M2248" s="439"/>
      <c r="N2248" s="439"/>
      <c r="O2248" s="439"/>
      <c r="P2248" s="840" t="s">
        <v>3665</v>
      </c>
      <c r="Q2248" s="439" t="s">
        <v>2662</v>
      </c>
      <c r="R2248" s="43" t="s">
        <v>67</v>
      </c>
      <c r="S2248" s="19"/>
      <c r="T2248" s="19">
        <v>1</v>
      </c>
      <c r="U2248" s="19"/>
      <c r="V2248" s="19"/>
      <c r="W2248" s="459"/>
      <c r="X2248" s="180"/>
      <c r="Y2248" s="179"/>
      <c r="Z2248" s="181"/>
      <c r="AA2248" s="181"/>
      <c r="AB2248" s="137">
        <f t="shared" si="418"/>
        <v>0</v>
      </c>
      <c r="AC2248" s="137">
        <f t="shared" si="419"/>
        <v>0</v>
      </c>
      <c r="AD2248" s="137">
        <f t="shared" si="420"/>
        <v>0</v>
      </c>
      <c r="AE2248" s="137">
        <f t="shared" si="421"/>
        <v>0</v>
      </c>
      <c r="AF2248" s="137">
        <f t="shared" si="422"/>
        <v>0</v>
      </c>
      <c r="AG2248" s="137">
        <f t="shared" si="423"/>
        <v>0</v>
      </c>
      <c r="AH2248" s="137">
        <f t="shared" si="424"/>
        <v>0</v>
      </c>
      <c r="AI2248" s="137">
        <f t="shared" si="425"/>
        <v>0</v>
      </c>
      <c r="AJ2248" s="137">
        <f t="shared" si="426"/>
        <v>0</v>
      </c>
      <c r="AK2248" s="137">
        <f t="shared" si="427"/>
        <v>1</v>
      </c>
      <c r="AL2248" s="181">
        <v>1</v>
      </c>
      <c r="AM2248" s="133">
        <f t="shared" si="428"/>
        <v>1</v>
      </c>
      <c r="AO2248" s="133">
        <f t="shared" si="429"/>
        <v>0</v>
      </c>
    </row>
    <row r="2249" spans="1:41" s="140" customFormat="1" ht="34.5" customHeight="1">
      <c r="A2249" s="594">
        <v>2240</v>
      </c>
      <c r="B2249" s="440" t="s">
        <v>5592</v>
      </c>
      <c r="C2249" s="247"/>
      <c r="D2249" s="247" t="s">
        <v>5593</v>
      </c>
      <c r="E2249" s="439">
        <v>2003</v>
      </c>
      <c r="F2249" s="439"/>
      <c r="G2249" s="439"/>
      <c r="H2249" s="439"/>
      <c r="I2249" s="439"/>
      <c r="J2249" s="439"/>
      <c r="K2249" s="439"/>
      <c r="L2249" s="439"/>
      <c r="M2249" s="439"/>
      <c r="N2249" s="439"/>
      <c r="O2249" s="439" t="s">
        <v>3995</v>
      </c>
      <c r="P2249" s="840" t="s">
        <v>3665</v>
      </c>
      <c r="Q2249" s="439" t="s">
        <v>2662</v>
      </c>
      <c r="R2249" s="43" t="s">
        <v>68</v>
      </c>
      <c r="S2249" s="19">
        <v>1</v>
      </c>
      <c r="T2249" s="19"/>
      <c r="U2249" s="19"/>
      <c r="V2249" s="19"/>
      <c r="W2249" s="459"/>
      <c r="X2249" s="180"/>
      <c r="Y2249" s="179"/>
      <c r="Z2249" s="181"/>
      <c r="AA2249" s="181"/>
      <c r="AB2249" s="137">
        <f t="shared" si="418"/>
        <v>0</v>
      </c>
      <c r="AC2249" s="137">
        <f t="shared" si="419"/>
        <v>0</v>
      </c>
      <c r="AD2249" s="137">
        <f t="shared" si="420"/>
        <v>0</v>
      </c>
      <c r="AE2249" s="137">
        <f t="shared" si="421"/>
        <v>0</v>
      </c>
      <c r="AF2249" s="137">
        <f t="shared" si="422"/>
        <v>0</v>
      </c>
      <c r="AG2249" s="137">
        <f t="shared" si="423"/>
        <v>0</v>
      </c>
      <c r="AH2249" s="137">
        <f t="shared" si="424"/>
        <v>0</v>
      </c>
      <c r="AI2249" s="137">
        <f t="shared" si="425"/>
        <v>0</v>
      </c>
      <c r="AJ2249" s="137">
        <f t="shared" si="426"/>
        <v>1</v>
      </c>
      <c r="AK2249" s="137">
        <f t="shared" si="427"/>
        <v>1</v>
      </c>
      <c r="AL2249" s="181">
        <v>1</v>
      </c>
      <c r="AM2249" s="133">
        <f t="shared" si="428"/>
        <v>1</v>
      </c>
      <c r="AO2249" s="133">
        <f t="shared" si="429"/>
        <v>0</v>
      </c>
    </row>
    <row r="2250" spans="1:41" s="140" customFormat="1" ht="30.75" customHeight="1">
      <c r="A2250" s="594">
        <v>2241</v>
      </c>
      <c r="B2250" s="440" t="s">
        <v>5594</v>
      </c>
      <c r="C2250" s="247"/>
      <c r="D2250" s="247" t="s">
        <v>66</v>
      </c>
      <c r="E2250" s="439">
        <v>2012</v>
      </c>
      <c r="F2250" s="439"/>
      <c r="G2250" s="439"/>
      <c r="H2250" s="439"/>
      <c r="I2250" s="439"/>
      <c r="J2250" s="439"/>
      <c r="K2250" s="439"/>
      <c r="L2250" s="439"/>
      <c r="M2250" s="439"/>
      <c r="N2250" s="439"/>
      <c r="O2250" s="439" t="s">
        <v>3995</v>
      </c>
      <c r="P2250" s="840" t="s">
        <v>3665</v>
      </c>
      <c r="Q2250" s="439" t="s">
        <v>2662</v>
      </c>
      <c r="R2250" s="43" t="s">
        <v>67</v>
      </c>
      <c r="S2250" s="19">
        <v>1</v>
      </c>
      <c r="T2250" s="19"/>
      <c r="U2250" s="19"/>
      <c r="V2250" s="19"/>
      <c r="W2250" s="459"/>
      <c r="X2250" s="180"/>
      <c r="Y2250" s="179"/>
      <c r="Z2250" s="181"/>
      <c r="AA2250" s="181"/>
      <c r="AB2250" s="137">
        <f t="shared" ref="AB2250:AB2313" si="430">IF(ISBLANK(G2250),0,1)</f>
        <v>0</v>
      </c>
      <c r="AC2250" s="137">
        <f t="shared" ref="AC2250:AC2313" si="431">IF(ISBLANK(H2250),0,1)</f>
        <v>0</v>
      </c>
      <c r="AD2250" s="137">
        <f t="shared" ref="AD2250:AD2313" si="432">IF(ISBLANK(I2250),0,1)</f>
        <v>0</v>
      </c>
      <c r="AE2250" s="137">
        <f t="shared" ref="AE2250:AE2313" si="433">IF(ISBLANK(J2250),0,1)</f>
        <v>0</v>
      </c>
      <c r="AF2250" s="137">
        <f t="shared" ref="AF2250:AF2313" si="434">IF(ISBLANK(K2250),0,1)</f>
        <v>0</v>
      </c>
      <c r="AG2250" s="137">
        <f t="shared" ref="AG2250:AG2313" si="435">IF(ISBLANK(L2250),0,1)</f>
        <v>0</v>
      </c>
      <c r="AH2250" s="137">
        <f t="shared" ref="AH2250:AH2313" si="436">IF(ISBLANK(M2250),0,1)</f>
        <v>0</v>
      </c>
      <c r="AI2250" s="137">
        <f t="shared" ref="AI2250:AI2313" si="437">IF(ISBLANK(N2250),0,1)</f>
        <v>0</v>
      </c>
      <c r="AJ2250" s="137">
        <f t="shared" ref="AJ2250:AJ2313" si="438">IF(ISBLANK(O2250),0,1)</f>
        <v>1</v>
      </c>
      <c r="AK2250" s="137">
        <f t="shared" ref="AK2250:AK2313" si="439">IF(ISBLANK(P2250),0,1)</f>
        <v>1</v>
      </c>
      <c r="AL2250" s="181">
        <v>1</v>
      </c>
      <c r="AM2250" s="133">
        <f t="shared" ref="AM2250:AM2313" si="440">+W2250+X2250+Y2250+Z2250+AA2250+AL2250</f>
        <v>1</v>
      </c>
      <c r="AO2250" s="133">
        <f t="shared" ref="AO2250:AO2313" si="441">+IF(AM2250=0,AK2250,0)</f>
        <v>0</v>
      </c>
    </row>
    <row r="2251" spans="1:41" s="140" customFormat="1" ht="30.75" customHeight="1">
      <c r="A2251" s="594">
        <v>2242</v>
      </c>
      <c r="B2251" s="440" t="s">
        <v>7492</v>
      </c>
      <c r="C2251" s="247"/>
      <c r="D2251" s="247" t="s">
        <v>66</v>
      </c>
      <c r="E2251" s="439">
        <v>2010</v>
      </c>
      <c r="F2251" s="440"/>
      <c r="G2251" s="440"/>
      <c r="H2251" s="440"/>
      <c r="I2251" s="440"/>
      <c r="J2251" s="440"/>
      <c r="K2251" s="440"/>
      <c r="L2251" s="440"/>
      <c r="M2251" s="440"/>
      <c r="N2251" s="440"/>
      <c r="O2251" s="439" t="s">
        <v>3995</v>
      </c>
      <c r="P2251" s="840" t="s">
        <v>3665</v>
      </c>
      <c r="Q2251" s="439" t="s">
        <v>2662</v>
      </c>
      <c r="R2251" s="43" t="s">
        <v>67</v>
      </c>
      <c r="S2251" s="19">
        <v>1</v>
      </c>
      <c r="T2251" s="19"/>
      <c r="U2251" s="19"/>
      <c r="V2251" s="19"/>
      <c r="W2251" s="459"/>
      <c r="X2251" s="180"/>
      <c r="Y2251" s="179"/>
      <c r="Z2251" s="181"/>
      <c r="AA2251" s="181"/>
      <c r="AB2251" s="137">
        <f t="shared" si="430"/>
        <v>0</v>
      </c>
      <c r="AC2251" s="137">
        <f t="shared" si="431"/>
        <v>0</v>
      </c>
      <c r="AD2251" s="137">
        <f t="shared" si="432"/>
        <v>0</v>
      </c>
      <c r="AE2251" s="137">
        <f t="shared" si="433"/>
        <v>0</v>
      </c>
      <c r="AF2251" s="137">
        <f t="shared" si="434"/>
        <v>0</v>
      </c>
      <c r="AG2251" s="137">
        <f t="shared" si="435"/>
        <v>0</v>
      </c>
      <c r="AH2251" s="137">
        <f t="shared" si="436"/>
        <v>0</v>
      </c>
      <c r="AI2251" s="137">
        <f t="shared" si="437"/>
        <v>0</v>
      </c>
      <c r="AJ2251" s="137">
        <f t="shared" si="438"/>
        <v>1</v>
      </c>
      <c r="AK2251" s="137">
        <f t="shared" si="439"/>
        <v>1</v>
      </c>
      <c r="AL2251" s="181">
        <v>1</v>
      </c>
      <c r="AM2251" s="133">
        <f t="shared" si="440"/>
        <v>1</v>
      </c>
      <c r="AO2251" s="133">
        <f t="shared" si="441"/>
        <v>0</v>
      </c>
    </row>
    <row r="2252" spans="1:41" s="140" customFormat="1" ht="30.75" customHeight="1">
      <c r="A2252" s="594">
        <v>2243</v>
      </c>
      <c r="B2252" s="440" t="s">
        <v>5595</v>
      </c>
      <c r="C2252" s="247"/>
      <c r="D2252" s="247" t="s">
        <v>66</v>
      </c>
      <c r="E2252" s="439">
        <v>2007</v>
      </c>
      <c r="F2252" s="439"/>
      <c r="G2252" s="439"/>
      <c r="H2252" s="439"/>
      <c r="I2252" s="439"/>
      <c r="J2252" s="439"/>
      <c r="K2252" s="439"/>
      <c r="L2252" s="439"/>
      <c r="M2252" s="439"/>
      <c r="N2252" s="439"/>
      <c r="O2252" s="439" t="s">
        <v>3995</v>
      </c>
      <c r="P2252" s="840" t="s">
        <v>3665</v>
      </c>
      <c r="Q2252" s="439" t="s">
        <v>2662</v>
      </c>
      <c r="R2252" s="43" t="s">
        <v>67</v>
      </c>
      <c r="S2252" s="19">
        <v>1</v>
      </c>
      <c r="T2252" s="19"/>
      <c r="U2252" s="19"/>
      <c r="V2252" s="19"/>
      <c r="W2252" s="459"/>
      <c r="X2252" s="180"/>
      <c r="Y2252" s="179"/>
      <c r="Z2252" s="181"/>
      <c r="AA2252" s="181"/>
      <c r="AB2252" s="137">
        <f t="shared" si="430"/>
        <v>0</v>
      </c>
      <c r="AC2252" s="137">
        <f t="shared" si="431"/>
        <v>0</v>
      </c>
      <c r="AD2252" s="137">
        <f t="shared" si="432"/>
        <v>0</v>
      </c>
      <c r="AE2252" s="137">
        <f t="shared" si="433"/>
        <v>0</v>
      </c>
      <c r="AF2252" s="137">
        <f t="shared" si="434"/>
        <v>0</v>
      </c>
      <c r="AG2252" s="137">
        <f t="shared" si="435"/>
        <v>0</v>
      </c>
      <c r="AH2252" s="137">
        <f t="shared" si="436"/>
        <v>0</v>
      </c>
      <c r="AI2252" s="137">
        <f t="shared" si="437"/>
        <v>0</v>
      </c>
      <c r="AJ2252" s="137">
        <f t="shared" si="438"/>
        <v>1</v>
      </c>
      <c r="AK2252" s="137">
        <f t="shared" si="439"/>
        <v>1</v>
      </c>
      <c r="AL2252" s="181">
        <v>1</v>
      </c>
      <c r="AM2252" s="133">
        <f t="shared" si="440"/>
        <v>1</v>
      </c>
      <c r="AO2252" s="133">
        <f t="shared" si="441"/>
        <v>0</v>
      </c>
    </row>
    <row r="2253" spans="1:41" s="140" customFormat="1" ht="31.5" customHeight="1">
      <c r="A2253" s="594">
        <v>2244</v>
      </c>
      <c r="B2253" s="440" t="s">
        <v>5596</v>
      </c>
      <c r="C2253" s="247"/>
      <c r="D2253" s="247" t="s">
        <v>66</v>
      </c>
      <c r="E2253" s="439">
        <v>2004</v>
      </c>
      <c r="F2253" s="439"/>
      <c r="G2253" s="439"/>
      <c r="H2253" s="439"/>
      <c r="I2253" s="439"/>
      <c r="J2253" s="439"/>
      <c r="K2253" s="439"/>
      <c r="L2253" s="439"/>
      <c r="M2253" s="439"/>
      <c r="N2253" s="439"/>
      <c r="O2253" s="439" t="s">
        <v>3995</v>
      </c>
      <c r="P2253" s="840" t="s">
        <v>3665</v>
      </c>
      <c r="Q2253" s="439" t="s">
        <v>2662</v>
      </c>
      <c r="R2253" s="43" t="s">
        <v>67</v>
      </c>
      <c r="S2253" s="19">
        <v>1</v>
      </c>
      <c r="T2253" s="19"/>
      <c r="U2253" s="19"/>
      <c r="V2253" s="19"/>
      <c r="W2253" s="459"/>
      <c r="X2253" s="180"/>
      <c r="Y2253" s="179"/>
      <c r="Z2253" s="181"/>
      <c r="AA2253" s="181"/>
      <c r="AB2253" s="137">
        <f t="shared" si="430"/>
        <v>0</v>
      </c>
      <c r="AC2253" s="137">
        <f t="shared" si="431"/>
        <v>0</v>
      </c>
      <c r="AD2253" s="137">
        <f t="shared" si="432"/>
        <v>0</v>
      </c>
      <c r="AE2253" s="137">
        <f t="shared" si="433"/>
        <v>0</v>
      </c>
      <c r="AF2253" s="137">
        <f t="shared" si="434"/>
        <v>0</v>
      </c>
      <c r="AG2253" s="137">
        <f t="shared" si="435"/>
        <v>0</v>
      </c>
      <c r="AH2253" s="137">
        <f t="shared" si="436"/>
        <v>0</v>
      </c>
      <c r="AI2253" s="137">
        <f t="shared" si="437"/>
        <v>0</v>
      </c>
      <c r="AJ2253" s="137">
        <f t="shared" si="438"/>
        <v>1</v>
      </c>
      <c r="AK2253" s="137">
        <f t="shared" si="439"/>
        <v>1</v>
      </c>
      <c r="AL2253" s="181">
        <v>1</v>
      </c>
      <c r="AM2253" s="133">
        <f t="shared" si="440"/>
        <v>1</v>
      </c>
      <c r="AO2253" s="133">
        <f t="shared" si="441"/>
        <v>0</v>
      </c>
    </row>
    <row r="2254" spans="1:41" s="140" customFormat="1" ht="47.25" customHeight="1">
      <c r="A2254" s="594">
        <v>2245</v>
      </c>
      <c r="B2254" s="440" t="s">
        <v>5597</v>
      </c>
      <c r="C2254" s="247"/>
      <c r="D2254" s="247" t="s">
        <v>655</v>
      </c>
      <c r="E2254" s="439">
        <v>2000</v>
      </c>
      <c r="F2254" s="439">
        <v>19</v>
      </c>
      <c r="G2254" s="439" t="s">
        <v>3995</v>
      </c>
      <c r="H2254" s="439" t="s">
        <v>3995</v>
      </c>
      <c r="I2254" s="439" t="s">
        <v>3995</v>
      </c>
      <c r="J2254" s="439" t="s">
        <v>3995</v>
      </c>
      <c r="K2254" s="439" t="s">
        <v>3995</v>
      </c>
      <c r="L2254" s="439" t="s">
        <v>3995</v>
      </c>
      <c r="M2254" s="439" t="s">
        <v>3995</v>
      </c>
      <c r="N2254" s="439" t="s">
        <v>3995</v>
      </c>
      <c r="O2254" s="439" t="s">
        <v>3995</v>
      </c>
      <c r="P2254" s="840"/>
      <c r="Q2254" s="439" t="s">
        <v>2662</v>
      </c>
      <c r="R2254" s="43" t="s">
        <v>68</v>
      </c>
      <c r="S2254" s="19"/>
      <c r="T2254" s="19"/>
      <c r="U2254" s="19"/>
      <c r="V2254" s="19">
        <v>1</v>
      </c>
      <c r="W2254" s="459"/>
      <c r="X2254" s="180"/>
      <c r="Y2254" s="179"/>
      <c r="Z2254" s="181"/>
      <c r="AA2254" s="181"/>
      <c r="AB2254" s="137">
        <f t="shared" si="430"/>
        <v>1</v>
      </c>
      <c r="AC2254" s="137">
        <f t="shared" si="431"/>
        <v>1</v>
      </c>
      <c r="AD2254" s="137">
        <f t="shared" si="432"/>
        <v>1</v>
      </c>
      <c r="AE2254" s="137">
        <f t="shared" si="433"/>
        <v>1</v>
      </c>
      <c r="AF2254" s="137">
        <f t="shared" si="434"/>
        <v>1</v>
      </c>
      <c r="AG2254" s="137">
        <f t="shared" si="435"/>
        <v>1</v>
      </c>
      <c r="AH2254" s="137">
        <f t="shared" si="436"/>
        <v>1</v>
      </c>
      <c r="AI2254" s="137">
        <f t="shared" si="437"/>
        <v>1</v>
      </c>
      <c r="AJ2254" s="137">
        <f t="shared" si="438"/>
        <v>1</v>
      </c>
      <c r="AK2254" s="137">
        <f t="shared" si="439"/>
        <v>0</v>
      </c>
      <c r="AL2254" s="181"/>
      <c r="AM2254" s="133">
        <f t="shared" si="440"/>
        <v>0</v>
      </c>
      <c r="AO2254" s="133">
        <f t="shared" si="441"/>
        <v>0</v>
      </c>
    </row>
    <row r="2255" spans="1:41" s="140" customFormat="1" ht="42.75" customHeight="1">
      <c r="A2255" s="594">
        <v>2246</v>
      </c>
      <c r="B2255" s="440" t="s">
        <v>5598</v>
      </c>
      <c r="C2255" s="247"/>
      <c r="D2255" s="247" t="s">
        <v>66</v>
      </c>
      <c r="E2255" s="439">
        <v>2014</v>
      </c>
      <c r="F2255" s="439">
        <v>27</v>
      </c>
      <c r="G2255" s="439"/>
      <c r="H2255" s="439"/>
      <c r="I2255" s="439"/>
      <c r="J2255" s="439"/>
      <c r="K2255" s="439"/>
      <c r="L2255" s="439"/>
      <c r="M2255" s="439"/>
      <c r="N2255" s="439" t="s">
        <v>3995</v>
      </c>
      <c r="O2255" s="439"/>
      <c r="P2255" s="840" t="s">
        <v>5599</v>
      </c>
      <c r="Q2255" s="439" t="s">
        <v>2662</v>
      </c>
      <c r="R2255" s="43" t="s">
        <v>67</v>
      </c>
      <c r="S2255" s="19"/>
      <c r="T2255" s="19">
        <v>1</v>
      </c>
      <c r="U2255" s="19"/>
      <c r="V2255" s="19"/>
      <c r="W2255" s="459"/>
      <c r="X2255" s="180"/>
      <c r="Y2255" s="179"/>
      <c r="Z2255" s="181"/>
      <c r="AA2255" s="181"/>
      <c r="AB2255" s="137">
        <f t="shared" si="430"/>
        <v>0</v>
      </c>
      <c r="AC2255" s="137">
        <f t="shared" si="431"/>
        <v>0</v>
      </c>
      <c r="AD2255" s="137">
        <f t="shared" si="432"/>
        <v>0</v>
      </c>
      <c r="AE2255" s="137">
        <f t="shared" si="433"/>
        <v>0</v>
      </c>
      <c r="AF2255" s="137">
        <f t="shared" si="434"/>
        <v>0</v>
      </c>
      <c r="AG2255" s="137">
        <f t="shared" si="435"/>
        <v>0</v>
      </c>
      <c r="AH2255" s="137">
        <f t="shared" si="436"/>
        <v>0</v>
      </c>
      <c r="AI2255" s="137">
        <f t="shared" si="437"/>
        <v>1</v>
      </c>
      <c r="AJ2255" s="137">
        <f t="shared" si="438"/>
        <v>0</v>
      </c>
      <c r="AK2255" s="137">
        <f t="shared" si="439"/>
        <v>1</v>
      </c>
      <c r="AL2255" s="181"/>
      <c r="AM2255" s="133">
        <f t="shared" si="440"/>
        <v>0</v>
      </c>
      <c r="AO2255" s="133">
        <f t="shared" si="441"/>
        <v>1</v>
      </c>
    </row>
    <row r="2256" spans="1:41" s="140" customFormat="1" ht="63.75">
      <c r="A2256" s="594">
        <v>2247</v>
      </c>
      <c r="B2256" s="213" t="s">
        <v>5600</v>
      </c>
      <c r="C2256" s="247" t="s">
        <v>5601</v>
      </c>
      <c r="D2256" s="247" t="s">
        <v>67</v>
      </c>
      <c r="E2256" s="439">
        <v>2002</v>
      </c>
      <c r="F2256" s="440"/>
      <c r="G2256" s="43"/>
      <c r="H2256" s="43"/>
      <c r="I2256" s="43"/>
      <c r="J2256" s="43"/>
      <c r="K2256" s="43"/>
      <c r="L2256" s="43"/>
      <c r="M2256" s="43"/>
      <c r="N2256" s="43"/>
      <c r="O2256" s="43"/>
      <c r="P2256" s="840" t="s">
        <v>5602</v>
      </c>
      <c r="Q2256" s="439" t="s">
        <v>2667</v>
      </c>
      <c r="R2256" s="43" t="s">
        <v>67</v>
      </c>
      <c r="S2256" s="19"/>
      <c r="T2256" s="19"/>
      <c r="U2256" s="19"/>
      <c r="V2256" s="19">
        <v>1</v>
      </c>
      <c r="W2256" s="459"/>
      <c r="X2256" s="180"/>
      <c r="Y2256" s="179">
        <v>1</v>
      </c>
      <c r="Z2256" s="181"/>
      <c r="AA2256" s="181"/>
      <c r="AB2256" s="137">
        <f t="shared" si="430"/>
        <v>0</v>
      </c>
      <c r="AC2256" s="137">
        <f t="shared" si="431"/>
        <v>0</v>
      </c>
      <c r="AD2256" s="137">
        <f t="shared" si="432"/>
        <v>0</v>
      </c>
      <c r="AE2256" s="137">
        <f t="shared" si="433"/>
        <v>0</v>
      </c>
      <c r="AF2256" s="137">
        <f t="shared" si="434"/>
        <v>0</v>
      </c>
      <c r="AG2256" s="137">
        <f t="shared" si="435"/>
        <v>0</v>
      </c>
      <c r="AH2256" s="137">
        <f t="shared" si="436"/>
        <v>0</v>
      </c>
      <c r="AI2256" s="137">
        <f t="shared" si="437"/>
        <v>0</v>
      </c>
      <c r="AJ2256" s="137">
        <f t="shared" si="438"/>
        <v>0</v>
      </c>
      <c r="AK2256" s="137">
        <f t="shared" si="439"/>
        <v>1</v>
      </c>
      <c r="AL2256" s="181"/>
      <c r="AM2256" s="133">
        <f t="shared" si="440"/>
        <v>1</v>
      </c>
      <c r="AO2256" s="133">
        <f t="shared" si="441"/>
        <v>0</v>
      </c>
    </row>
    <row r="2257" spans="1:41" s="140" customFormat="1" ht="63.75">
      <c r="A2257" s="594">
        <v>2248</v>
      </c>
      <c r="B2257" s="213" t="s">
        <v>5603</v>
      </c>
      <c r="C2257" s="247" t="s">
        <v>5604</v>
      </c>
      <c r="D2257" s="247" t="s">
        <v>1250</v>
      </c>
      <c r="E2257" s="439">
        <v>2009</v>
      </c>
      <c r="F2257" s="440"/>
      <c r="G2257" s="43"/>
      <c r="H2257" s="43"/>
      <c r="I2257" s="43"/>
      <c r="J2257" s="43"/>
      <c r="K2257" s="43"/>
      <c r="L2257" s="43"/>
      <c r="M2257" s="43"/>
      <c r="N2257" s="43"/>
      <c r="O2257" s="43"/>
      <c r="P2257" s="840" t="s">
        <v>5602</v>
      </c>
      <c r="Q2257" s="439" t="s">
        <v>2667</v>
      </c>
      <c r="R2257" s="43" t="s">
        <v>68</v>
      </c>
      <c r="S2257" s="19">
        <v>1</v>
      </c>
      <c r="T2257" s="19"/>
      <c r="U2257" s="19"/>
      <c r="V2257" s="19"/>
      <c r="W2257" s="459"/>
      <c r="X2257" s="180"/>
      <c r="Y2257" s="179">
        <v>1</v>
      </c>
      <c r="Z2257" s="181"/>
      <c r="AA2257" s="181"/>
      <c r="AB2257" s="137">
        <f t="shared" si="430"/>
        <v>0</v>
      </c>
      <c r="AC2257" s="137">
        <f t="shared" si="431"/>
        <v>0</v>
      </c>
      <c r="AD2257" s="137">
        <f t="shared" si="432"/>
        <v>0</v>
      </c>
      <c r="AE2257" s="137">
        <f t="shared" si="433"/>
        <v>0</v>
      </c>
      <c r="AF2257" s="137">
        <f t="shared" si="434"/>
        <v>0</v>
      </c>
      <c r="AG2257" s="137">
        <f t="shared" si="435"/>
        <v>0</v>
      </c>
      <c r="AH2257" s="137">
        <f t="shared" si="436"/>
        <v>0</v>
      </c>
      <c r="AI2257" s="137">
        <f t="shared" si="437"/>
        <v>0</v>
      </c>
      <c r="AJ2257" s="137">
        <f t="shared" si="438"/>
        <v>0</v>
      </c>
      <c r="AK2257" s="137">
        <f t="shared" si="439"/>
        <v>1</v>
      </c>
      <c r="AL2257" s="181"/>
      <c r="AM2257" s="133">
        <f t="shared" si="440"/>
        <v>1</v>
      </c>
      <c r="AO2257" s="133">
        <f t="shared" si="441"/>
        <v>0</v>
      </c>
    </row>
    <row r="2258" spans="1:41" s="140" customFormat="1" ht="63.75">
      <c r="A2258" s="594">
        <v>2249</v>
      </c>
      <c r="B2258" s="213" t="s">
        <v>5605</v>
      </c>
      <c r="C2258" s="247" t="s">
        <v>5606</v>
      </c>
      <c r="D2258" s="247" t="s">
        <v>67</v>
      </c>
      <c r="E2258" s="439">
        <v>2008</v>
      </c>
      <c r="F2258" s="440"/>
      <c r="G2258" s="43"/>
      <c r="H2258" s="43"/>
      <c r="I2258" s="43"/>
      <c r="J2258" s="43"/>
      <c r="K2258" s="43"/>
      <c r="L2258" s="43"/>
      <c r="M2258" s="43"/>
      <c r="N2258" s="43"/>
      <c r="O2258" s="43"/>
      <c r="P2258" s="840" t="s">
        <v>5602</v>
      </c>
      <c r="Q2258" s="439" t="s">
        <v>2667</v>
      </c>
      <c r="R2258" s="43" t="s">
        <v>67</v>
      </c>
      <c r="S2258" s="19">
        <v>1</v>
      </c>
      <c r="T2258" s="19"/>
      <c r="U2258" s="19"/>
      <c r="V2258" s="19"/>
      <c r="W2258" s="459"/>
      <c r="X2258" s="180"/>
      <c r="Y2258" s="179">
        <v>1</v>
      </c>
      <c r="Z2258" s="181"/>
      <c r="AA2258" s="181"/>
      <c r="AB2258" s="137">
        <f t="shared" si="430"/>
        <v>0</v>
      </c>
      <c r="AC2258" s="137">
        <f t="shared" si="431"/>
        <v>0</v>
      </c>
      <c r="AD2258" s="137">
        <f t="shared" si="432"/>
        <v>0</v>
      </c>
      <c r="AE2258" s="137">
        <f t="shared" si="433"/>
        <v>0</v>
      </c>
      <c r="AF2258" s="137">
        <f t="shared" si="434"/>
        <v>0</v>
      </c>
      <c r="AG2258" s="137">
        <f t="shared" si="435"/>
        <v>0</v>
      </c>
      <c r="AH2258" s="137">
        <f t="shared" si="436"/>
        <v>0</v>
      </c>
      <c r="AI2258" s="137">
        <f t="shared" si="437"/>
        <v>0</v>
      </c>
      <c r="AJ2258" s="137">
        <f t="shared" si="438"/>
        <v>0</v>
      </c>
      <c r="AK2258" s="137">
        <f t="shared" si="439"/>
        <v>1</v>
      </c>
      <c r="AL2258" s="181"/>
      <c r="AM2258" s="133">
        <f t="shared" si="440"/>
        <v>1</v>
      </c>
      <c r="AO2258" s="133">
        <f t="shared" si="441"/>
        <v>0</v>
      </c>
    </row>
    <row r="2259" spans="1:41" s="140" customFormat="1" ht="63.75">
      <c r="A2259" s="594">
        <v>2250</v>
      </c>
      <c r="B2259" s="213" t="s">
        <v>5607</v>
      </c>
      <c r="C2259" s="247" t="s">
        <v>5608</v>
      </c>
      <c r="D2259" s="247" t="s">
        <v>1250</v>
      </c>
      <c r="E2259" s="439">
        <v>2009</v>
      </c>
      <c r="F2259" s="440"/>
      <c r="G2259" s="43"/>
      <c r="H2259" s="43"/>
      <c r="I2259" s="43"/>
      <c r="J2259" s="43"/>
      <c r="K2259" s="43"/>
      <c r="L2259" s="43"/>
      <c r="M2259" s="43"/>
      <c r="N2259" s="43"/>
      <c r="O2259" s="43"/>
      <c r="P2259" s="840" t="s">
        <v>5602</v>
      </c>
      <c r="Q2259" s="439" t="s">
        <v>2667</v>
      </c>
      <c r="R2259" s="43" t="s">
        <v>68</v>
      </c>
      <c r="S2259" s="19">
        <v>1</v>
      </c>
      <c r="T2259" s="19"/>
      <c r="U2259" s="19"/>
      <c r="V2259" s="19"/>
      <c r="W2259" s="459"/>
      <c r="X2259" s="180"/>
      <c r="Y2259" s="179">
        <v>1</v>
      </c>
      <c r="Z2259" s="181"/>
      <c r="AA2259" s="181"/>
      <c r="AB2259" s="137">
        <f t="shared" si="430"/>
        <v>0</v>
      </c>
      <c r="AC2259" s="137">
        <f t="shared" si="431"/>
        <v>0</v>
      </c>
      <c r="AD2259" s="137">
        <f t="shared" si="432"/>
        <v>0</v>
      </c>
      <c r="AE2259" s="137">
        <f t="shared" si="433"/>
        <v>0</v>
      </c>
      <c r="AF2259" s="137">
        <f t="shared" si="434"/>
        <v>0</v>
      </c>
      <c r="AG2259" s="137">
        <f t="shared" si="435"/>
        <v>0</v>
      </c>
      <c r="AH2259" s="137">
        <f t="shared" si="436"/>
        <v>0</v>
      </c>
      <c r="AI2259" s="137">
        <f t="shared" si="437"/>
        <v>0</v>
      </c>
      <c r="AJ2259" s="137">
        <f t="shared" si="438"/>
        <v>0</v>
      </c>
      <c r="AK2259" s="137">
        <f t="shared" si="439"/>
        <v>1</v>
      </c>
      <c r="AL2259" s="181"/>
      <c r="AM2259" s="133">
        <f t="shared" si="440"/>
        <v>1</v>
      </c>
      <c r="AO2259" s="133">
        <f t="shared" si="441"/>
        <v>0</v>
      </c>
    </row>
    <row r="2260" spans="1:41" s="140" customFormat="1" ht="63.75">
      <c r="A2260" s="594">
        <v>2251</v>
      </c>
      <c r="B2260" s="213" t="s">
        <v>5609</v>
      </c>
      <c r="C2260" s="247" t="s">
        <v>5610</v>
      </c>
      <c r="D2260" s="247" t="s">
        <v>402</v>
      </c>
      <c r="E2260" s="439">
        <v>2012</v>
      </c>
      <c r="F2260" s="440"/>
      <c r="G2260" s="43"/>
      <c r="H2260" s="43"/>
      <c r="I2260" s="43"/>
      <c r="J2260" s="43"/>
      <c r="K2260" s="43"/>
      <c r="L2260" s="43"/>
      <c r="M2260" s="43"/>
      <c r="N2260" s="43"/>
      <c r="O2260" s="43"/>
      <c r="P2260" s="840" t="s">
        <v>5602</v>
      </c>
      <c r="Q2260" s="439" t="s">
        <v>2667</v>
      </c>
      <c r="R2260" s="43" t="s">
        <v>68</v>
      </c>
      <c r="S2260" s="19">
        <v>1</v>
      </c>
      <c r="T2260" s="19"/>
      <c r="U2260" s="19"/>
      <c r="V2260" s="19"/>
      <c r="W2260" s="459"/>
      <c r="X2260" s="180"/>
      <c r="Y2260" s="179">
        <v>1</v>
      </c>
      <c r="Z2260" s="181"/>
      <c r="AA2260" s="181"/>
      <c r="AB2260" s="137">
        <f t="shared" si="430"/>
        <v>0</v>
      </c>
      <c r="AC2260" s="137">
        <f t="shared" si="431"/>
        <v>0</v>
      </c>
      <c r="AD2260" s="137">
        <f t="shared" si="432"/>
        <v>0</v>
      </c>
      <c r="AE2260" s="137">
        <f t="shared" si="433"/>
        <v>0</v>
      </c>
      <c r="AF2260" s="137">
        <f t="shared" si="434"/>
        <v>0</v>
      </c>
      <c r="AG2260" s="137">
        <f t="shared" si="435"/>
        <v>0</v>
      </c>
      <c r="AH2260" s="137">
        <f t="shared" si="436"/>
        <v>0</v>
      </c>
      <c r="AI2260" s="137">
        <f t="shared" si="437"/>
        <v>0</v>
      </c>
      <c r="AJ2260" s="137">
        <f t="shared" si="438"/>
        <v>0</v>
      </c>
      <c r="AK2260" s="137">
        <f t="shared" si="439"/>
        <v>1</v>
      </c>
      <c r="AL2260" s="181"/>
      <c r="AM2260" s="133">
        <f t="shared" si="440"/>
        <v>1</v>
      </c>
      <c r="AO2260" s="133">
        <f t="shared" si="441"/>
        <v>0</v>
      </c>
    </row>
    <row r="2261" spans="1:41" s="140" customFormat="1" ht="63.75">
      <c r="A2261" s="594">
        <v>2252</v>
      </c>
      <c r="B2261" s="213" t="s">
        <v>5611</v>
      </c>
      <c r="C2261" s="247" t="s">
        <v>5612</v>
      </c>
      <c r="D2261" s="247" t="s">
        <v>402</v>
      </c>
      <c r="E2261" s="439">
        <v>2012</v>
      </c>
      <c r="F2261" s="440"/>
      <c r="G2261" s="43"/>
      <c r="H2261" s="43"/>
      <c r="I2261" s="43"/>
      <c r="J2261" s="43"/>
      <c r="K2261" s="43"/>
      <c r="L2261" s="43"/>
      <c r="M2261" s="43"/>
      <c r="N2261" s="43"/>
      <c r="O2261" s="43"/>
      <c r="P2261" s="840" t="s">
        <v>5602</v>
      </c>
      <c r="Q2261" s="439" t="s">
        <v>2667</v>
      </c>
      <c r="R2261" s="43" t="s">
        <v>68</v>
      </c>
      <c r="S2261" s="19">
        <v>1</v>
      </c>
      <c r="T2261" s="19"/>
      <c r="U2261" s="19"/>
      <c r="V2261" s="19"/>
      <c r="W2261" s="459"/>
      <c r="X2261" s="180"/>
      <c r="Y2261" s="179">
        <v>1</v>
      </c>
      <c r="Z2261" s="181"/>
      <c r="AA2261" s="181"/>
      <c r="AB2261" s="137">
        <f t="shared" si="430"/>
        <v>0</v>
      </c>
      <c r="AC2261" s="137">
        <f t="shared" si="431"/>
        <v>0</v>
      </c>
      <c r="AD2261" s="137">
        <f t="shared" si="432"/>
        <v>0</v>
      </c>
      <c r="AE2261" s="137">
        <f t="shared" si="433"/>
        <v>0</v>
      </c>
      <c r="AF2261" s="137">
        <f t="shared" si="434"/>
        <v>0</v>
      </c>
      <c r="AG2261" s="137">
        <f t="shared" si="435"/>
        <v>0</v>
      </c>
      <c r="AH2261" s="137">
        <f t="shared" si="436"/>
        <v>0</v>
      </c>
      <c r="AI2261" s="137">
        <f t="shared" si="437"/>
        <v>0</v>
      </c>
      <c r="AJ2261" s="137">
        <f t="shared" si="438"/>
        <v>0</v>
      </c>
      <c r="AK2261" s="137">
        <f t="shared" si="439"/>
        <v>1</v>
      </c>
      <c r="AL2261" s="181"/>
      <c r="AM2261" s="133">
        <f t="shared" si="440"/>
        <v>1</v>
      </c>
      <c r="AO2261" s="133">
        <f t="shared" si="441"/>
        <v>0</v>
      </c>
    </row>
    <row r="2262" spans="1:41" s="140" customFormat="1" ht="63.75">
      <c r="A2262" s="594">
        <v>2253</v>
      </c>
      <c r="B2262" s="213" t="s">
        <v>5613</v>
      </c>
      <c r="C2262" s="247" t="s">
        <v>5614</v>
      </c>
      <c r="D2262" s="247" t="s">
        <v>1250</v>
      </c>
      <c r="E2262" s="439">
        <v>2014</v>
      </c>
      <c r="F2262" s="440"/>
      <c r="G2262" s="43"/>
      <c r="H2262" s="43"/>
      <c r="I2262" s="43"/>
      <c r="J2262" s="43"/>
      <c r="K2262" s="43"/>
      <c r="L2262" s="43"/>
      <c r="M2262" s="43"/>
      <c r="N2262" s="43"/>
      <c r="O2262" s="43"/>
      <c r="P2262" s="840" t="s">
        <v>5602</v>
      </c>
      <c r="Q2262" s="439" t="s">
        <v>2667</v>
      </c>
      <c r="R2262" s="43" t="s">
        <v>68</v>
      </c>
      <c r="S2262" s="19"/>
      <c r="T2262" s="19">
        <v>1</v>
      </c>
      <c r="U2262" s="19"/>
      <c r="V2262" s="19"/>
      <c r="W2262" s="459"/>
      <c r="X2262" s="180"/>
      <c r="Y2262" s="179">
        <v>1</v>
      </c>
      <c r="Z2262" s="181"/>
      <c r="AA2262" s="181"/>
      <c r="AB2262" s="137">
        <f t="shared" si="430"/>
        <v>0</v>
      </c>
      <c r="AC2262" s="137">
        <f t="shared" si="431"/>
        <v>0</v>
      </c>
      <c r="AD2262" s="137">
        <f t="shared" si="432"/>
        <v>0</v>
      </c>
      <c r="AE2262" s="137">
        <f t="shared" si="433"/>
        <v>0</v>
      </c>
      <c r="AF2262" s="137">
        <f t="shared" si="434"/>
        <v>0</v>
      </c>
      <c r="AG2262" s="137">
        <f t="shared" si="435"/>
        <v>0</v>
      </c>
      <c r="AH2262" s="137">
        <f t="shared" si="436"/>
        <v>0</v>
      </c>
      <c r="AI2262" s="137">
        <f t="shared" si="437"/>
        <v>0</v>
      </c>
      <c r="AJ2262" s="137">
        <f t="shared" si="438"/>
        <v>0</v>
      </c>
      <c r="AK2262" s="137">
        <f t="shared" si="439"/>
        <v>1</v>
      </c>
      <c r="AL2262" s="181"/>
      <c r="AM2262" s="133">
        <f t="shared" si="440"/>
        <v>1</v>
      </c>
      <c r="AO2262" s="133">
        <f t="shared" si="441"/>
        <v>0</v>
      </c>
    </row>
    <row r="2263" spans="1:41" s="140" customFormat="1" ht="63.75">
      <c r="A2263" s="594">
        <v>2254</v>
      </c>
      <c r="B2263" s="213" t="s">
        <v>5615</v>
      </c>
      <c r="C2263" s="247" t="s">
        <v>5616</v>
      </c>
      <c r="D2263" s="247" t="s">
        <v>1250</v>
      </c>
      <c r="E2263" s="439">
        <v>2013</v>
      </c>
      <c r="F2263" s="440"/>
      <c r="G2263" s="43"/>
      <c r="H2263" s="43"/>
      <c r="I2263" s="43"/>
      <c r="J2263" s="43"/>
      <c r="K2263" s="43"/>
      <c r="L2263" s="43"/>
      <c r="M2263" s="43"/>
      <c r="N2263" s="43"/>
      <c r="O2263" s="43"/>
      <c r="P2263" s="840" t="s">
        <v>5602</v>
      </c>
      <c r="Q2263" s="439" t="s">
        <v>2667</v>
      </c>
      <c r="R2263" s="43" t="s">
        <v>68</v>
      </c>
      <c r="S2263" s="19"/>
      <c r="T2263" s="19">
        <v>1</v>
      </c>
      <c r="U2263" s="19"/>
      <c r="V2263" s="19"/>
      <c r="W2263" s="459"/>
      <c r="X2263" s="180"/>
      <c r="Y2263" s="179">
        <v>1</v>
      </c>
      <c r="Z2263" s="181"/>
      <c r="AA2263" s="181"/>
      <c r="AB2263" s="137">
        <f t="shared" si="430"/>
        <v>0</v>
      </c>
      <c r="AC2263" s="137">
        <f t="shared" si="431"/>
        <v>0</v>
      </c>
      <c r="AD2263" s="137">
        <f t="shared" si="432"/>
        <v>0</v>
      </c>
      <c r="AE2263" s="137">
        <f t="shared" si="433"/>
        <v>0</v>
      </c>
      <c r="AF2263" s="137">
        <f t="shared" si="434"/>
        <v>0</v>
      </c>
      <c r="AG2263" s="137">
        <f t="shared" si="435"/>
        <v>0</v>
      </c>
      <c r="AH2263" s="137">
        <f t="shared" si="436"/>
        <v>0</v>
      </c>
      <c r="AI2263" s="137">
        <f t="shared" si="437"/>
        <v>0</v>
      </c>
      <c r="AJ2263" s="137">
        <f t="shared" si="438"/>
        <v>0</v>
      </c>
      <c r="AK2263" s="137">
        <f t="shared" si="439"/>
        <v>1</v>
      </c>
      <c r="AL2263" s="181"/>
      <c r="AM2263" s="133">
        <f t="shared" si="440"/>
        <v>1</v>
      </c>
      <c r="AO2263" s="133">
        <f t="shared" si="441"/>
        <v>0</v>
      </c>
    </row>
    <row r="2264" spans="1:41" s="140" customFormat="1" ht="63.75">
      <c r="A2264" s="594">
        <v>2255</v>
      </c>
      <c r="B2264" s="213" t="s">
        <v>5617</v>
      </c>
      <c r="C2264" s="247" t="s">
        <v>5618</v>
      </c>
      <c r="D2264" s="247" t="s">
        <v>1250</v>
      </c>
      <c r="E2264" s="439">
        <v>2016</v>
      </c>
      <c r="F2264" s="440"/>
      <c r="G2264" s="43"/>
      <c r="H2264" s="43"/>
      <c r="I2264" s="43"/>
      <c r="J2264" s="43"/>
      <c r="K2264" s="43"/>
      <c r="L2264" s="43"/>
      <c r="M2264" s="43"/>
      <c r="N2264" s="43"/>
      <c r="O2264" s="43"/>
      <c r="P2264" s="840" t="s">
        <v>5602</v>
      </c>
      <c r="Q2264" s="439" t="s">
        <v>2667</v>
      </c>
      <c r="R2264" s="43" t="s">
        <v>68</v>
      </c>
      <c r="S2264" s="19"/>
      <c r="T2264" s="19">
        <v>1</v>
      </c>
      <c r="U2264" s="19"/>
      <c r="V2264" s="19"/>
      <c r="W2264" s="459"/>
      <c r="X2264" s="180"/>
      <c r="Y2264" s="179">
        <v>1</v>
      </c>
      <c r="Z2264" s="181"/>
      <c r="AA2264" s="181"/>
      <c r="AB2264" s="137">
        <f t="shared" si="430"/>
        <v>0</v>
      </c>
      <c r="AC2264" s="137">
        <f t="shared" si="431"/>
        <v>0</v>
      </c>
      <c r="AD2264" s="137">
        <f t="shared" si="432"/>
        <v>0</v>
      </c>
      <c r="AE2264" s="137">
        <f t="shared" si="433"/>
        <v>0</v>
      </c>
      <c r="AF2264" s="137">
        <f t="shared" si="434"/>
        <v>0</v>
      </c>
      <c r="AG2264" s="137">
        <f t="shared" si="435"/>
        <v>0</v>
      </c>
      <c r="AH2264" s="137">
        <f t="shared" si="436"/>
        <v>0</v>
      </c>
      <c r="AI2264" s="137">
        <f t="shared" si="437"/>
        <v>0</v>
      </c>
      <c r="AJ2264" s="137">
        <f t="shared" si="438"/>
        <v>0</v>
      </c>
      <c r="AK2264" s="137">
        <f t="shared" si="439"/>
        <v>1</v>
      </c>
      <c r="AL2264" s="181"/>
      <c r="AM2264" s="133">
        <f t="shared" si="440"/>
        <v>1</v>
      </c>
      <c r="AO2264" s="133">
        <f t="shared" si="441"/>
        <v>0</v>
      </c>
    </row>
    <row r="2265" spans="1:41" s="140" customFormat="1" ht="63.75">
      <c r="A2265" s="594">
        <v>2256</v>
      </c>
      <c r="B2265" s="213" t="s">
        <v>5619</v>
      </c>
      <c r="C2265" s="247" t="s">
        <v>5620</v>
      </c>
      <c r="D2265" s="247" t="s">
        <v>1250</v>
      </c>
      <c r="E2265" s="439">
        <v>2013</v>
      </c>
      <c r="F2265" s="440"/>
      <c r="G2265" s="43"/>
      <c r="H2265" s="43"/>
      <c r="I2265" s="43"/>
      <c r="J2265" s="43"/>
      <c r="K2265" s="43"/>
      <c r="L2265" s="43"/>
      <c r="M2265" s="43"/>
      <c r="N2265" s="43"/>
      <c r="O2265" s="43"/>
      <c r="P2265" s="840" t="s">
        <v>5602</v>
      </c>
      <c r="Q2265" s="439" t="s">
        <v>2667</v>
      </c>
      <c r="R2265" s="43" t="s">
        <v>68</v>
      </c>
      <c r="S2265" s="19"/>
      <c r="T2265" s="19">
        <v>1</v>
      </c>
      <c r="U2265" s="19"/>
      <c r="V2265" s="19"/>
      <c r="W2265" s="459"/>
      <c r="X2265" s="180"/>
      <c r="Y2265" s="179">
        <v>1</v>
      </c>
      <c r="Z2265" s="181"/>
      <c r="AA2265" s="181"/>
      <c r="AB2265" s="137">
        <f t="shared" si="430"/>
        <v>0</v>
      </c>
      <c r="AC2265" s="137">
        <f t="shared" si="431"/>
        <v>0</v>
      </c>
      <c r="AD2265" s="137">
        <f t="shared" si="432"/>
        <v>0</v>
      </c>
      <c r="AE2265" s="137">
        <f t="shared" si="433"/>
        <v>0</v>
      </c>
      <c r="AF2265" s="137">
        <f t="shared" si="434"/>
        <v>0</v>
      </c>
      <c r="AG2265" s="137">
        <f t="shared" si="435"/>
        <v>0</v>
      </c>
      <c r="AH2265" s="137">
        <f t="shared" si="436"/>
        <v>0</v>
      </c>
      <c r="AI2265" s="137">
        <f t="shared" si="437"/>
        <v>0</v>
      </c>
      <c r="AJ2265" s="137">
        <f t="shared" si="438"/>
        <v>0</v>
      </c>
      <c r="AK2265" s="137">
        <f t="shared" si="439"/>
        <v>1</v>
      </c>
      <c r="AL2265" s="181"/>
      <c r="AM2265" s="133">
        <f t="shared" si="440"/>
        <v>1</v>
      </c>
      <c r="AO2265" s="133">
        <f t="shared" si="441"/>
        <v>0</v>
      </c>
    </row>
    <row r="2266" spans="1:41" s="140" customFormat="1" ht="63.75">
      <c r="A2266" s="594">
        <v>2257</v>
      </c>
      <c r="B2266" s="213" t="s">
        <v>5621</v>
      </c>
      <c r="C2266" s="247" t="s">
        <v>5622</v>
      </c>
      <c r="D2266" s="247" t="s">
        <v>1250</v>
      </c>
      <c r="E2266" s="439">
        <v>2012</v>
      </c>
      <c r="F2266" s="440"/>
      <c r="G2266" s="43"/>
      <c r="H2266" s="43"/>
      <c r="I2266" s="43"/>
      <c r="J2266" s="43"/>
      <c r="K2266" s="43"/>
      <c r="L2266" s="43"/>
      <c r="M2266" s="43"/>
      <c r="N2266" s="43"/>
      <c r="O2266" s="43"/>
      <c r="P2266" s="840" t="s">
        <v>5602</v>
      </c>
      <c r="Q2266" s="439" t="s">
        <v>2667</v>
      </c>
      <c r="R2266" s="43" t="s">
        <v>68</v>
      </c>
      <c r="S2266" s="19">
        <v>1</v>
      </c>
      <c r="T2266" s="19"/>
      <c r="U2266" s="19"/>
      <c r="V2266" s="19"/>
      <c r="W2266" s="459"/>
      <c r="X2266" s="180"/>
      <c r="Y2266" s="179">
        <v>1</v>
      </c>
      <c r="Z2266" s="181"/>
      <c r="AA2266" s="181"/>
      <c r="AB2266" s="137">
        <f t="shared" si="430"/>
        <v>0</v>
      </c>
      <c r="AC2266" s="137">
        <f t="shared" si="431"/>
        <v>0</v>
      </c>
      <c r="AD2266" s="137">
        <f t="shared" si="432"/>
        <v>0</v>
      </c>
      <c r="AE2266" s="137">
        <f t="shared" si="433"/>
        <v>0</v>
      </c>
      <c r="AF2266" s="137">
        <f t="shared" si="434"/>
        <v>0</v>
      </c>
      <c r="AG2266" s="137">
        <f t="shared" si="435"/>
        <v>0</v>
      </c>
      <c r="AH2266" s="137">
        <f t="shared" si="436"/>
        <v>0</v>
      </c>
      <c r="AI2266" s="137">
        <f t="shared" si="437"/>
        <v>0</v>
      </c>
      <c r="AJ2266" s="137">
        <f t="shared" si="438"/>
        <v>0</v>
      </c>
      <c r="AK2266" s="137">
        <f t="shared" si="439"/>
        <v>1</v>
      </c>
      <c r="AL2266" s="181"/>
      <c r="AM2266" s="133">
        <f t="shared" si="440"/>
        <v>1</v>
      </c>
      <c r="AO2266" s="133">
        <f t="shared" si="441"/>
        <v>0</v>
      </c>
    </row>
    <row r="2267" spans="1:41" s="140" customFormat="1" ht="63.75">
      <c r="A2267" s="594">
        <v>2258</v>
      </c>
      <c r="B2267" s="213" t="s">
        <v>2449</v>
      </c>
      <c r="C2267" s="247" t="s">
        <v>5623</v>
      </c>
      <c r="D2267" s="247" t="s">
        <v>402</v>
      </c>
      <c r="E2267" s="439">
        <v>2007</v>
      </c>
      <c r="F2267" s="440"/>
      <c r="G2267" s="43"/>
      <c r="H2267" s="43"/>
      <c r="I2267" s="43"/>
      <c r="J2267" s="43"/>
      <c r="K2267" s="43"/>
      <c r="L2267" s="43"/>
      <c r="M2267" s="43"/>
      <c r="N2267" s="43"/>
      <c r="O2267" s="43"/>
      <c r="P2267" s="840" t="s">
        <v>5602</v>
      </c>
      <c r="Q2267" s="439" t="s">
        <v>2667</v>
      </c>
      <c r="R2267" s="43" t="s">
        <v>68</v>
      </c>
      <c r="S2267" s="19">
        <v>1</v>
      </c>
      <c r="T2267" s="19"/>
      <c r="U2267" s="19"/>
      <c r="V2267" s="19"/>
      <c r="W2267" s="459"/>
      <c r="X2267" s="180"/>
      <c r="Y2267" s="179">
        <v>1</v>
      </c>
      <c r="Z2267" s="181"/>
      <c r="AA2267" s="181"/>
      <c r="AB2267" s="137">
        <f t="shared" si="430"/>
        <v>0</v>
      </c>
      <c r="AC2267" s="137">
        <f t="shared" si="431"/>
        <v>0</v>
      </c>
      <c r="AD2267" s="137">
        <f t="shared" si="432"/>
        <v>0</v>
      </c>
      <c r="AE2267" s="137">
        <f t="shared" si="433"/>
        <v>0</v>
      </c>
      <c r="AF2267" s="137">
        <f t="shared" si="434"/>
        <v>0</v>
      </c>
      <c r="AG2267" s="137">
        <f t="shared" si="435"/>
        <v>0</v>
      </c>
      <c r="AH2267" s="137">
        <f t="shared" si="436"/>
        <v>0</v>
      </c>
      <c r="AI2267" s="137">
        <f t="shared" si="437"/>
        <v>0</v>
      </c>
      <c r="AJ2267" s="137">
        <f t="shared" si="438"/>
        <v>0</v>
      </c>
      <c r="AK2267" s="137">
        <f t="shared" si="439"/>
        <v>1</v>
      </c>
      <c r="AL2267" s="181"/>
      <c r="AM2267" s="133">
        <f t="shared" si="440"/>
        <v>1</v>
      </c>
      <c r="AO2267" s="133">
        <f t="shared" si="441"/>
        <v>0</v>
      </c>
    </row>
    <row r="2268" spans="1:41" s="140" customFormat="1" ht="63.75">
      <c r="A2268" s="594">
        <v>2259</v>
      </c>
      <c r="B2268" s="213" t="s">
        <v>5624</v>
      </c>
      <c r="C2268" s="247" t="s">
        <v>5625</v>
      </c>
      <c r="D2268" s="247" t="s">
        <v>67</v>
      </c>
      <c r="E2268" s="439">
        <v>2001</v>
      </c>
      <c r="F2268" s="440"/>
      <c r="G2268" s="43"/>
      <c r="H2268" s="43"/>
      <c r="I2268" s="43"/>
      <c r="J2268" s="43"/>
      <c r="K2268" s="43"/>
      <c r="L2268" s="43"/>
      <c r="M2268" s="43"/>
      <c r="N2268" s="43"/>
      <c r="O2268" s="43"/>
      <c r="P2268" s="840" t="s">
        <v>5602</v>
      </c>
      <c r="Q2268" s="439" t="s">
        <v>2667</v>
      </c>
      <c r="R2268" s="43" t="s">
        <v>68</v>
      </c>
      <c r="S2268" s="19"/>
      <c r="T2268" s="19"/>
      <c r="U2268" s="19"/>
      <c r="V2268" s="19">
        <v>1</v>
      </c>
      <c r="W2268" s="459"/>
      <c r="X2268" s="180"/>
      <c r="Y2268" s="179">
        <v>1</v>
      </c>
      <c r="Z2268" s="181"/>
      <c r="AA2268" s="181"/>
      <c r="AB2268" s="137">
        <f t="shared" si="430"/>
        <v>0</v>
      </c>
      <c r="AC2268" s="137">
        <f t="shared" si="431"/>
        <v>0</v>
      </c>
      <c r="AD2268" s="137">
        <f t="shared" si="432"/>
        <v>0</v>
      </c>
      <c r="AE2268" s="137">
        <f t="shared" si="433"/>
        <v>0</v>
      </c>
      <c r="AF2268" s="137">
        <f t="shared" si="434"/>
        <v>0</v>
      </c>
      <c r="AG2268" s="137">
        <f t="shared" si="435"/>
        <v>0</v>
      </c>
      <c r="AH2268" s="137">
        <f t="shared" si="436"/>
        <v>0</v>
      </c>
      <c r="AI2268" s="137">
        <f t="shared" si="437"/>
        <v>0</v>
      </c>
      <c r="AJ2268" s="137">
        <f t="shared" si="438"/>
        <v>0</v>
      </c>
      <c r="AK2268" s="137">
        <f t="shared" si="439"/>
        <v>1</v>
      </c>
      <c r="AL2268" s="181"/>
      <c r="AM2268" s="133">
        <f t="shared" si="440"/>
        <v>1</v>
      </c>
      <c r="AO2268" s="133">
        <f t="shared" si="441"/>
        <v>0</v>
      </c>
    </row>
    <row r="2269" spans="1:41" s="140" customFormat="1" ht="63.75">
      <c r="A2269" s="594">
        <v>2260</v>
      </c>
      <c r="B2269" s="213" t="s">
        <v>5626</v>
      </c>
      <c r="C2269" s="247" t="s">
        <v>5627</v>
      </c>
      <c r="D2269" s="247" t="s">
        <v>1250</v>
      </c>
      <c r="E2269" s="439">
        <v>2012</v>
      </c>
      <c r="F2269" s="440"/>
      <c r="G2269" s="43"/>
      <c r="H2269" s="43"/>
      <c r="I2269" s="43"/>
      <c r="J2269" s="43"/>
      <c r="K2269" s="43"/>
      <c r="L2269" s="43"/>
      <c r="M2269" s="43"/>
      <c r="N2269" s="43"/>
      <c r="O2269" s="43"/>
      <c r="P2269" s="840" t="s">
        <v>5602</v>
      </c>
      <c r="Q2269" s="439" t="s">
        <v>2667</v>
      </c>
      <c r="R2269" s="43" t="s">
        <v>68</v>
      </c>
      <c r="S2269" s="19">
        <v>1</v>
      </c>
      <c r="T2269" s="19"/>
      <c r="U2269" s="19"/>
      <c r="V2269" s="19"/>
      <c r="W2269" s="459"/>
      <c r="X2269" s="180"/>
      <c r="Y2269" s="179">
        <v>1</v>
      </c>
      <c r="Z2269" s="181"/>
      <c r="AA2269" s="181"/>
      <c r="AB2269" s="137">
        <f t="shared" si="430"/>
        <v>0</v>
      </c>
      <c r="AC2269" s="137">
        <f t="shared" si="431"/>
        <v>0</v>
      </c>
      <c r="AD2269" s="137">
        <f t="shared" si="432"/>
        <v>0</v>
      </c>
      <c r="AE2269" s="137">
        <f t="shared" si="433"/>
        <v>0</v>
      </c>
      <c r="AF2269" s="137">
        <f t="shared" si="434"/>
        <v>0</v>
      </c>
      <c r="AG2269" s="137">
        <f t="shared" si="435"/>
        <v>0</v>
      </c>
      <c r="AH2269" s="137">
        <f t="shared" si="436"/>
        <v>0</v>
      </c>
      <c r="AI2269" s="137">
        <f t="shared" si="437"/>
        <v>0</v>
      </c>
      <c r="AJ2269" s="137">
        <f t="shared" si="438"/>
        <v>0</v>
      </c>
      <c r="AK2269" s="137">
        <f t="shared" si="439"/>
        <v>1</v>
      </c>
      <c r="AL2269" s="181"/>
      <c r="AM2269" s="133">
        <f t="shared" si="440"/>
        <v>1</v>
      </c>
      <c r="AO2269" s="133">
        <f t="shared" si="441"/>
        <v>0</v>
      </c>
    </row>
    <row r="2270" spans="1:41" s="140" customFormat="1" ht="63.75">
      <c r="A2270" s="594">
        <v>2261</v>
      </c>
      <c r="B2270" s="213" t="s">
        <v>5628</v>
      </c>
      <c r="C2270" s="247" t="s">
        <v>5629</v>
      </c>
      <c r="D2270" s="247" t="s">
        <v>402</v>
      </c>
      <c r="E2270" s="439">
        <v>2014</v>
      </c>
      <c r="F2270" s="440"/>
      <c r="G2270" s="43"/>
      <c r="H2270" s="43"/>
      <c r="I2270" s="43"/>
      <c r="J2270" s="43"/>
      <c r="K2270" s="43"/>
      <c r="L2270" s="43"/>
      <c r="M2270" s="43"/>
      <c r="N2270" s="43"/>
      <c r="O2270" s="43"/>
      <c r="P2270" s="840" t="s">
        <v>5602</v>
      </c>
      <c r="Q2270" s="439" t="s">
        <v>2667</v>
      </c>
      <c r="R2270" s="43" t="s">
        <v>68</v>
      </c>
      <c r="S2270" s="19"/>
      <c r="T2270" s="19">
        <v>1</v>
      </c>
      <c r="U2270" s="19"/>
      <c r="V2270" s="19"/>
      <c r="W2270" s="459"/>
      <c r="X2270" s="180"/>
      <c r="Y2270" s="179">
        <v>1</v>
      </c>
      <c r="Z2270" s="181"/>
      <c r="AA2270" s="181"/>
      <c r="AB2270" s="137">
        <f t="shared" si="430"/>
        <v>0</v>
      </c>
      <c r="AC2270" s="137">
        <f t="shared" si="431"/>
        <v>0</v>
      </c>
      <c r="AD2270" s="137">
        <f t="shared" si="432"/>
        <v>0</v>
      </c>
      <c r="AE2270" s="137">
        <f t="shared" si="433"/>
        <v>0</v>
      </c>
      <c r="AF2270" s="137">
        <f t="shared" si="434"/>
        <v>0</v>
      </c>
      <c r="AG2270" s="137">
        <f t="shared" si="435"/>
        <v>0</v>
      </c>
      <c r="AH2270" s="137">
        <f t="shared" si="436"/>
        <v>0</v>
      </c>
      <c r="AI2270" s="137">
        <f t="shared" si="437"/>
        <v>0</v>
      </c>
      <c r="AJ2270" s="137">
        <f t="shared" si="438"/>
        <v>0</v>
      </c>
      <c r="AK2270" s="137">
        <f t="shared" si="439"/>
        <v>1</v>
      </c>
      <c r="AL2270" s="181"/>
      <c r="AM2270" s="133">
        <f t="shared" si="440"/>
        <v>1</v>
      </c>
      <c r="AO2270" s="133">
        <f t="shared" si="441"/>
        <v>0</v>
      </c>
    </row>
    <row r="2271" spans="1:41" s="140" customFormat="1" ht="63.75">
      <c r="A2271" s="594">
        <v>2262</v>
      </c>
      <c r="B2271" s="213" t="s">
        <v>5630</v>
      </c>
      <c r="C2271" s="247" t="s">
        <v>5631</v>
      </c>
      <c r="D2271" s="247" t="s">
        <v>1250</v>
      </c>
      <c r="E2271" s="439">
        <v>2012</v>
      </c>
      <c r="F2271" s="440"/>
      <c r="G2271" s="43"/>
      <c r="H2271" s="43"/>
      <c r="I2271" s="43"/>
      <c r="J2271" s="43"/>
      <c r="K2271" s="43"/>
      <c r="L2271" s="43"/>
      <c r="M2271" s="43"/>
      <c r="N2271" s="43"/>
      <c r="O2271" s="43"/>
      <c r="P2271" s="840" t="s">
        <v>5602</v>
      </c>
      <c r="Q2271" s="439" t="s">
        <v>2667</v>
      </c>
      <c r="R2271" s="43" t="s">
        <v>68</v>
      </c>
      <c r="S2271" s="19">
        <v>1</v>
      </c>
      <c r="T2271" s="19"/>
      <c r="U2271" s="19"/>
      <c r="V2271" s="19"/>
      <c r="W2271" s="459"/>
      <c r="X2271" s="180"/>
      <c r="Y2271" s="179">
        <v>1</v>
      </c>
      <c r="Z2271" s="181"/>
      <c r="AA2271" s="181"/>
      <c r="AB2271" s="137">
        <f t="shared" si="430"/>
        <v>0</v>
      </c>
      <c r="AC2271" s="137">
        <f t="shared" si="431"/>
        <v>0</v>
      </c>
      <c r="AD2271" s="137">
        <f t="shared" si="432"/>
        <v>0</v>
      </c>
      <c r="AE2271" s="137">
        <f t="shared" si="433"/>
        <v>0</v>
      </c>
      <c r="AF2271" s="137">
        <f t="shared" si="434"/>
        <v>0</v>
      </c>
      <c r="AG2271" s="137">
        <f t="shared" si="435"/>
        <v>0</v>
      </c>
      <c r="AH2271" s="137">
        <f t="shared" si="436"/>
        <v>0</v>
      </c>
      <c r="AI2271" s="137">
        <f t="shared" si="437"/>
        <v>0</v>
      </c>
      <c r="AJ2271" s="137">
        <f t="shared" si="438"/>
        <v>0</v>
      </c>
      <c r="AK2271" s="137">
        <f t="shared" si="439"/>
        <v>1</v>
      </c>
      <c r="AL2271" s="181"/>
      <c r="AM2271" s="133">
        <f t="shared" si="440"/>
        <v>1</v>
      </c>
      <c r="AO2271" s="133">
        <f t="shared" si="441"/>
        <v>0</v>
      </c>
    </row>
    <row r="2272" spans="1:41" s="140" customFormat="1" ht="63.75">
      <c r="A2272" s="594">
        <v>2263</v>
      </c>
      <c r="B2272" s="213" t="s">
        <v>5632</v>
      </c>
      <c r="C2272" s="247" t="s">
        <v>5633</v>
      </c>
      <c r="D2272" s="247" t="s">
        <v>1250</v>
      </c>
      <c r="E2272" s="439">
        <v>2012</v>
      </c>
      <c r="F2272" s="440"/>
      <c r="G2272" s="43"/>
      <c r="H2272" s="43"/>
      <c r="I2272" s="43"/>
      <c r="J2272" s="43"/>
      <c r="K2272" s="43"/>
      <c r="L2272" s="43"/>
      <c r="M2272" s="43"/>
      <c r="N2272" s="43"/>
      <c r="O2272" s="43"/>
      <c r="P2272" s="840" t="s">
        <v>5602</v>
      </c>
      <c r="Q2272" s="439" t="s">
        <v>2667</v>
      </c>
      <c r="R2272" s="43" t="s">
        <v>68</v>
      </c>
      <c r="S2272" s="19">
        <v>1</v>
      </c>
      <c r="T2272" s="19"/>
      <c r="U2272" s="19"/>
      <c r="V2272" s="19"/>
      <c r="W2272" s="459"/>
      <c r="X2272" s="180"/>
      <c r="Y2272" s="179">
        <v>1</v>
      </c>
      <c r="Z2272" s="181"/>
      <c r="AA2272" s="181"/>
      <c r="AB2272" s="137">
        <f t="shared" si="430"/>
        <v>0</v>
      </c>
      <c r="AC2272" s="137">
        <f t="shared" si="431"/>
        <v>0</v>
      </c>
      <c r="AD2272" s="137">
        <f t="shared" si="432"/>
        <v>0</v>
      </c>
      <c r="AE2272" s="137">
        <f t="shared" si="433"/>
        <v>0</v>
      </c>
      <c r="AF2272" s="137">
        <f t="shared" si="434"/>
        <v>0</v>
      </c>
      <c r="AG2272" s="137">
        <f t="shared" si="435"/>
        <v>0</v>
      </c>
      <c r="AH2272" s="137">
        <f t="shared" si="436"/>
        <v>0</v>
      </c>
      <c r="AI2272" s="137">
        <f t="shared" si="437"/>
        <v>0</v>
      </c>
      <c r="AJ2272" s="137">
        <f t="shared" si="438"/>
        <v>0</v>
      </c>
      <c r="AK2272" s="137">
        <f t="shared" si="439"/>
        <v>1</v>
      </c>
      <c r="AL2272" s="181"/>
      <c r="AM2272" s="133">
        <f t="shared" si="440"/>
        <v>1</v>
      </c>
      <c r="AO2272" s="133">
        <f t="shared" si="441"/>
        <v>0</v>
      </c>
    </row>
    <row r="2273" spans="1:41" s="140" customFormat="1" ht="63.75">
      <c r="A2273" s="594">
        <v>2264</v>
      </c>
      <c r="B2273" s="213" t="s">
        <v>5634</v>
      </c>
      <c r="C2273" s="247" t="s">
        <v>5635</v>
      </c>
      <c r="D2273" s="247" t="s">
        <v>1250</v>
      </c>
      <c r="E2273" s="439">
        <v>2003</v>
      </c>
      <c r="F2273" s="440"/>
      <c r="G2273" s="43"/>
      <c r="H2273" s="43"/>
      <c r="I2273" s="43"/>
      <c r="J2273" s="43"/>
      <c r="K2273" s="43"/>
      <c r="L2273" s="43"/>
      <c r="M2273" s="43"/>
      <c r="N2273" s="43"/>
      <c r="O2273" s="43"/>
      <c r="P2273" s="840" t="s">
        <v>5602</v>
      </c>
      <c r="Q2273" s="439" t="s">
        <v>2667</v>
      </c>
      <c r="R2273" s="43" t="s">
        <v>68</v>
      </c>
      <c r="S2273" s="19">
        <v>1</v>
      </c>
      <c r="T2273" s="19"/>
      <c r="U2273" s="19"/>
      <c r="V2273" s="19"/>
      <c r="W2273" s="459"/>
      <c r="X2273" s="180"/>
      <c r="Y2273" s="179">
        <v>1</v>
      </c>
      <c r="Z2273" s="181"/>
      <c r="AA2273" s="181"/>
      <c r="AB2273" s="137">
        <f t="shared" si="430"/>
        <v>0</v>
      </c>
      <c r="AC2273" s="137">
        <f t="shared" si="431"/>
        <v>0</v>
      </c>
      <c r="AD2273" s="137">
        <f t="shared" si="432"/>
        <v>0</v>
      </c>
      <c r="AE2273" s="137">
        <f t="shared" si="433"/>
        <v>0</v>
      </c>
      <c r="AF2273" s="137">
        <f t="shared" si="434"/>
        <v>0</v>
      </c>
      <c r="AG2273" s="137">
        <f t="shared" si="435"/>
        <v>0</v>
      </c>
      <c r="AH2273" s="137">
        <f t="shared" si="436"/>
        <v>0</v>
      </c>
      <c r="AI2273" s="137">
        <f t="shared" si="437"/>
        <v>0</v>
      </c>
      <c r="AJ2273" s="137">
        <f t="shared" si="438"/>
        <v>0</v>
      </c>
      <c r="AK2273" s="137">
        <f t="shared" si="439"/>
        <v>1</v>
      </c>
      <c r="AL2273" s="181"/>
      <c r="AM2273" s="133">
        <f t="shared" si="440"/>
        <v>1</v>
      </c>
      <c r="AO2273" s="133">
        <f t="shared" si="441"/>
        <v>0</v>
      </c>
    </row>
    <row r="2274" spans="1:41" s="140" customFormat="1" ht="63.75">
      <c r="A2274" s="594">
        <v>2265</v>
      </c>
      <c r="B2274" s="213" t="s">
        <v>5636</v>
      </c>
      <c r="C2274" s="247" t="s">
        <v>5637</v>
      </c>
      <c r="D2274" s="247" t="s">
        <v>67</v>
      </c>
      <c r="E2274" s="439">
        <v>2011</v>
      </c>
      <c r="F2274" s="440"/>
      <c r="G2274" s="43"/>
      <c r="H2274" s="43"/>
      <c r="I2274" s="43"/>
      <c r="J2274" s="43"/>
      <c r="K2274" s="43"/>
      <c r="L2274" s="43"/>
      <c r="M2274" s="43"/>
      <c r="N2274" s="43"/>
      <c r="O2274" s="43"/>
      <c r="P2274" s="840" t="s">
        <v>5602</v>
      </c>
      <c r="Q2274" s="439" t="s">
        <v>2667</v>
      </c>
      <c r="R2274" s="43" t="s">
        <v>67</v>
      </c>
      <c r="S2274" s="19">
        <v>1</v>
      </c>
      <c r="T2274" s="19"/>
      <c r="U2274" s="19"/>
      <c r="V2274" s="19"/>
      <c r="W2274" s="459"/>
      <c r="X2274" s="180"/>
      <c r="Y2274" s="179">
        <v>1</v>
      </c>
      <c r="Z2274" s="181"/>
      <c r="AA2274" s="181"/>
      <c r="AB2274" s="137">
        <f t="shared" si="430"/>
        <v>0</v>
      </c>
      <c r="AC2274" s="137">
        <f t="shared" si="431"/>
        <v>0</v>
      </c>
      <c r="AD2274" s="137">
        <f t="shared" si="432"/>
        <v>0</v>
      </c>
      <c r="AE2274" s="137">
        <f t="shared" si="433"/>
        <v>0</v>
      </c>
      <c r="AF2274" s="137">
        <f t="shared" si="434"/>
        <v>0</v>
      </c>
      <c r="AG2274" s="137">
        <f t="shared" si="435"/>
        <v>0</v>
      </c>
      <c r="AH2274" s="137">
        <f t="shared" si="436"/>
        <v>0</v>
      </c>
      <c r="AI2274" s="137">
        <f t="shared" si="437"/>
        <v>0</v>
      </c>
      <c r="AJ2274" s="137">
        <f t="shared" si="438"/>
        <v>0</v>
      </c>
      <c r="AK2274" s="137">
        <f t="shared" si="439"/>
        <v>1</v>
      </c>
      <c r="AL2274" s="181"/>
      <c r="AM2274" s="133">
        <f t="shared" si="440"/>
        <v>1</v>
      </c>
      <c r="AO2274" s="133">
        <f t="shared" si="441"/>
        <v>0</v>
      </c>
    </row>
    <row r="2275" spans="1:41" s="140" customFormat="1" ht="63.75">
      <c r="A2275" s="594">
        <v>2266</v>
      </c>
      <c r="B2275" s="213" t="s">
        <v>5638</v>
      </c>
      <c r="C2275" s="247" t="s">
        <v>5639</v>
      </c>
      <c r="D2275" s="247" t="s">
        <v>163</v>
      </c>
      <c r="E2275" s="439">
        <v>2009</v>
      </c>
      <c r="F2275" s="440"/>
      <c r="G2275" s="43"/>
      <c r="H2275" s="43"/>
      <c r="I2275" s="43"/>
      <c r="J2275" s="43"/>
      <c r="K2275" s="43"/>
      <c r="L2275" s="43"/>
      <c r="M2275" s="43"/>
      <c r="N2275" s="43"/>
      <c r="O2275" s="43"/>
      <c r="P2275" s="840" t="s">
        <v>5602</v>
      </c>
      <c r="Q2275" s="439" t="s">
        <v>2667</v>
      </c>
      <c r="R2275" s="43" t="s">
        <v>68</v>
      </c>
      <c r="S2275" s="19">
        <v>1</v>
      </c>
      <c r="T2275" s="19"/>
      <c r="U2275" s="19"/>
      <c r="V2275" s="19"/>
      <c r="W2275" s="459"/>
      <c r="X2275" s="180"/>
      <c r="Y2275" s="179">
        <v>1</v>
      </c>
      <c r="Z2275" s="181"/>
      <c r="AA2275" s="181"/>
      <c r="AB2275" s="137">
        <f t="shared" si="430"/>
        <v>0</v>
      </c>
      <c r="AC2275" s="137">
        <f t="shared" si="431"/>
        <v>0</v>
      </c>
      <c r="AD2275" s="137">
        <f t="shared" si="432"/>
        <v>0</v>
      </c>
      <c r="AE2275" s="137">
        <f t="shared" si="433"/>
        <v>0</v>
      </c>
      <c r="AF2275" s="137">
        <f t="shared" si="434"/>
        <v>0</v>
      </c>
      <c r="AG2275" s="137">
        <f t="shared" si="435"/>
        <v>0</v>
      </c>
      <c r="AH2275" s="137">
        <f t="shared" si="436"/>
        <v>0</v>
      </c>
      <c r="AI2275" s="137">
        <f t="shared" si="437"/>
        <v>0</v>
      </c>
      <c r="AJ2275" s="137">
        <f t="shared" si="438"/>
        <v>0</v>
      </c>
      <c r="AK2275" s="137">
        <f t="shared" si="439"/>
        <v>1</v>
      </c>
      <c r="AL2275" s="181"/>
      <c r="AM2275" s="133">
        <f t="shared" si="440"/>
        <v>1</v>
      </c>
      <c r="AO2275" s="133">
        <f t="shared" si="441"/>
        <v>0</v>
      </c>
    </row>
    <row r="2276" spans="1:41" s="140" customFormat="1" ht="38.25">
      <c r="A2276" s="594">
        <v>2267</v>
      </c>
      <c r="B2276" s="213" t="s">
        <v>5640</v>
      </c>
      <c r="C2276" s="247" t="s">
        <v>5641</v>
      </c>
      <c r="D2276" s="247" t="s">
        <v>67</v>
      </c>
      <c r="E2276" s="439">
        <v>2017</v>
      </c>
      <c r="F2276" s="440"/>
      <c r="G2276" s="43"/>
      <c r="H2276" s="43"/>
      <c r="I2276" s="19" t="s">
        <v>37</v>
      </c>
      <c r="J2276" s="43"/>
      <c r="K2276" s="43"/>
      <c r="L2276" s="43"/>
      <c r="M2276" s="43"/>
      <c r="N2276" s="43"/>
      <c r="O2276" s="43"/>
      <c r="P2276" s="840"/>
      <c r="Q2276" s="439" t="s">
        <v>2667</v>
      </c>
      <c r="R2276" s="43" t="s">
        <v>67</v>
      </c>
      <c r="S2276" s="19"/>
      <c r="T2276" s="19">
        <v>1</v>
      </c>
      <c r="U2276" s="19"/>
      <c r="V2276" s="19"/>
      <c r="W2276" s="459"/>
      <c r="X2276" s="180"/>
      <c r="Y2276" s="179"/>
      <c r="Z2276" s="181"/>
      <c r="AA2276" s="181"/>
      <c r="AB2276" s="137">
        <f t="shared" si="430"/>
        <v>0</v>
      </c>
      <c r="AC2276" s="137">
        <f t="shared" si="431"/>
        <v>0</v>
      </c>
      <c r="AD2276" s="137">
        <f t="shared" si="432"/>
        <v>1</v>
      </c>
      <c r="AE2276" s="137">
        <f t="shared" si="433"/>
        <v>0</v>
      </c>
      <c r="AF2276" s="137">
        <f t="shared" si="434"/>
        <v>0</v>
      </c>
      <c r="AG2276" s="137">
        <f t="shared" si="435"/>
        <v>0</v>
      </c>
      <c r="AH2276" s="137">
        <f t="shared" si="436"/>
        <v>0</v>
      </c>
      <c r="AI2276" s="137">
        <f t="shared" si="437"/>
        <v>0</v>
      </c>
      <c r="AJ2276" s="137">
        <f t="shared" si="438"/>
        <v>0</v>
      </c>
      <c r="AK2276" s="137">
        <f t="shared" si="439"/>
        <v>0</v>
      </c>
      <c r="AL2276" s="181"/>
      <c r="AM2276" s="133">
        <f t="shared" si="440"/>
        <v>0</v>
      </c>
      <c r="AO2276" s="133">
        <f t="shared" si="441"/>
        <v>0</v>
      </c>
    </row>
    <row r="2277" spans="1:41" s="140" customFormat="1" ht="38.25">
      <c r="A2277" s="594">
        <v>2268</v>
      </c>
      <c r="B2277" s="440" t="s">
        <v>5642</v>
      </c>
      <c r="C2277" s="247" t="s">
        <v>5643</v>
      </c>
      <c r="D2277" s="247" t="s">
        <v>67</v>
      </c>
      <c r="E2277" s="439">
        <v>2017</v>
      </c>
      <c r="F2277" s="440"/>
      <c r="G2277" s="43"/>
      <c r="H2277" s="43"/>
      <c r="I2277" s="19" t="s">
        <v>37</v>
      </c>
      <c r="J2277" s="43"/>
      <c r="K2277" s="43"/>
      <c r="L2277" s="43"/>
      <c r="M2277" s="43"/>
      <c r="N2277" s="43"/>
      <c r="O2277" s="43"/>
      <c r="P2277" s="840"/>
      <c r="Q2277" s="439" t="s">
        <v>2667</v>
      </c>
      <c r="R2277" s="43" t="s">
        <v>67</v>
      </c>
      <c r="S2277" s="19"/>
      <c r="T2277" s="19">
        <v>1</v>
      </c>
      <c r="U2277" s="19"/>
      <c r="V2277" s="19"/>
      <c r="W2277" s="459"/>
      <c r="X2277" s="180"/>
      <c r="Y2277" s="179"/>
      <c r="Z2277" s="181"/>
      <c r="AA2277" s="181"/>
      <c r="AB2277" s="137">
        <f t="shared" si="430"/>
        <v>0</v>
      </c>
      <c r="AC2277" s="137">
        <f t="shared" si="431"/>
        <v>0</v>
      </c>
      <c r="AD2277" s="137">
        <f t="shared" si="432"/>
        <v>1</v>
      </c>
      <c r="AE2277" s="137">
        <f t="shared" si="433"/>
        <v>0</v>
      </c>
      <c r="AF2277" s="137">
        <f t="shared" si="434"/>
        <v>0</v>
      </c>
      <c r="AG2277" s="137">
        <f t="shared" si="435"/>
        <v>0</v>
      </c>
      <c r="AH2277" s="137">
        <f t="shared" si="436"/>
        <v>0</v>
      </c>
      <c r="AI2277" s="137">
        <f t="shared" si="437"/>
        <v>0</v>
      </c>
      <c r="AJ2277" s="137">
        <f t="shared" si="438"/>
        <v>0</v>
      </c>
      <c r="AK2277" s="137">
        <f t="shared" si="439"/>
        <v>0</v>
      </c>
      <c r="AL2277" s="181"/>
      <c r="AM2277" s="133">
        <f t="shared" si="440"/>
        <v>0</v>
      </c>
      <c r="AO2277" s="133">
        <f t="shared" si="441"/>
        <v>0</v>
      </c>
    </row>
    <row r="2278" spans="1:41" s="140" customFormat="1" ht="25.5">
      <c r="A2278" s="594">
        <v>2269</v>
      </c>
      <c r="B2278" s="440" t="s">
        <v>5644</v>
      </c>
      <c r="C2278" s="247" t="s">
        <v>5645</v>
      </c>
      <c r="D2278" s="247" t="s">
        <v>67</v>
      </c>
      <c r="E2278" s="439">
        <v>2017</v>
      </c>
      <c r="F2278" s="440"/>
      <c r="G2278" s="19" t="s">
        <v>37</v>
      </c>
      <c r="H2278" s="43"/>
      <c r="I2278" s="43"/>
      <c r="J2278" s="43"/>
      <c r="K2278" s="43"/>
      <c r="L2278" s="43"/>
      <c r="M2278" s="43"/>
      <c r="N2278" s="43"/>
      <c r="O2278" s="43"/>
      <c r="P2278" s="840" t="s">
        <v>5646</v>
      </c>
      <c r="Q2278" s="439" t="s">
        <v>2667</v>
      </c>
      <c r="R2278" s="43" t="s">
        <v>67</v>
      </c>
      <c r="S2278" s="19"/>
      <c r="T2278" s="19">
        <v>1</v>
      </c>
      <c r="U2278" s="19"/>
      <c r="V2278" s="19"/>
      <c r="W2278" s="459"/>
      <c r="X2278" s="180"/>
      <c r="Y2278" s="179">
        <v>1</v>
      </c>
      <c r="Z2278" s="181"/>
      <c r="AA2278" s="181"/>
      <c r="AB2278" s="137">
        <f t="shared" si="430"/>
        <v>1</v>
      </c>
      <c r="AC2278" s="137">
        <f t="shared" si="431"/>
        <v>0</v>
      </c>
      <c r="AD2278" s="137">
        <f t="shared" si="432"/>
        <v>0</v>
      </c>
      <c r="AE2278" s="137">
        <f t="shared" si="433"/>
        <v>0</v>
      </c>
      <c r="AF2278" s="137">
        <f t="shared" si="434"/>
        <v>0</v>
      </c>
      <c r="AG2278" s="137">
        <f t="shared" si="435"/>
        <v>0</v>
      </c>
      <c r="AH2278" s="137">
        <f t="shared" si="436"/>
        <v>0</v>
      </c>
      <c r="AI2278" s="137">
        <f t="shared" si="437"/>
        <v>0</v>
      </c>
      <c r="AJ2278" s="137">
        <f t="shared" si="438"/>
        <v>0</v>
      </c>
      <c r="AK2278" s="137">
        <f t="shared" si="439"/>
        <v>1</v>
      </c>
      <c r="AL2278" s="181"/>
      <c r="AM2278" s="133">
        <f t="shared" si="440"/>
        <v>1</v>
      </c>
      <c r="AO2278" s="133">
        <f t="shared" si="441"/>
        <v>0</v>
      </c>
    </row>
    <row r="2279" spans="1:41" s="140" customFormat="1" ht="22.5" customHeight="1">
      <c r="A2279" s="594">
        <v>2270</v>
      </c>
      <c r="B2279" s="440" t="s">
        <v>5647</v>
      </c>
      <c r="C2279" s="247" t="s">
        <v>5645</v>
      </c>
      <c r="D2279" s="247" t="s">
        <v>402</v>
      </c>
      <c r="E2279" s="439">
        <v>2009</v>
      </c>
      <c r="F2279" s="440"/>
      <c r="G2279" s="19" t="s">
        <v>37</v>
      </c>
      <c r="H2279" s="19" t="s">
        <v>37</v>
      </c>
      <c r="I2279" s="19" t="s">
        <v>37</v>
      </c>
      <c r="J2279" s="19"/>
      <c r="K2279" s="19"/>
      <c r="L2279" s="19"/>
      <c r="M2279" s="19"/>
      <c r="N2279" s="19"/>
      <c r="O2279" s="43"/>
      <c r="P2279" s="840"/>
      <c r="Q2279" s="439" t="s">
        <v>2667</v>
      </c>
      <c r="R2279" s="43" t="s">
        <v>68</v>
      </c>
      <c r="S2279" s="19">
        <v>1</v>
      </c>
      <c r="T2279" s="19"/>
      <c r="U2279" s="19"/>
      <c r="V2279" s="19"/>
      <c r="W2279" s="459"/>
      <c r="X2279" s="180"/>
      <c r="Y2279" s="179"/>
      <c r="Z2279" s="181"/>
      <c r="AA2279" s="181"/>
      <c r="AB2279" s="137">
        <f t="shared" si="430"/>
        <v>1</v>
      </c>
      <c r="AC2279" s="137">
        <f t="shared" si="431"/>
        <v>1</v>
      </c>
      <c r="AD2279" s="137">
        <f t="shared" si="432"/>
        <v>1</v>
      </c>
      <c r="AE2279" s="137">
        <f t="shared" si="433"/>
        <v>0</v>
      </c>
      <c r="AF2279" s="137">
        <f t="shared" si="434"/>
        <v>0</v>
      </c>
      <c r="AG2279" s="137">
        <f t="shared" si="435"/>
        <v>0</v>
      </c>
      <c r="AH2279" s="137">
        <f t="shared" si="436"/>
        <v>0</v>
      </c>
      <c r="AI2279" s="137">
        <f t="shared" si="437"/>
        <v>0</v>
      </c>
      <c r="AJ2279" s="137">
        <f t="shared" si="438"/>
        <v>0</v>
      </c>
      <c r="AK2279" s="137">
        <f t="shared" si="439"/>
        <v>0</v>
      </c>
      <c r="AL2279" s="181"/>
      <c r="AM2279" s="133">
        <f t="shared" si="440"/>
        <v>0</v>
      </c>
      <c r="AO2279" s="133">
        <f t="shared" si="441"/>
        <v>0</v>
      </c>
    </row>
    <row r="2280" spans="1:41" s="140" customFormat="1" ht="22.5" customHeight="1">
      <c r="A2280" s="594">
        <v>2271</v>
      </c>
      <c r="B2280" s="440" t="s">
        <v>5648</v>
      </c>
      <c r="C2280" s="247" t="s">
        <v>5649</v>
      </c>
      <c r="D2280" s="247" t="s">
        <v>67</v>
      </c>
      <c r="E2280" s="439">
        <v>2016</v>
      </c>
      <c r="F2280" s="440"/>
      <c r="G2280" s="19" t="s">
        <v>37</v>
      </c>
      <c r="H2280" s="19"/>
      <c r="I2280" s="19"/>
      <c r="J2280" s="19"/>
      <c r="K2280" s="19"/>
      <c r="L2280" s="19" t="s">
        <v>37</v>
      </c>
      <c r="M2280" s="19"/>
      <c r="N2280" s="19"/>
      <c r="O2280" s="43"/>
      <c r="P2280" s="840"/>
      <c r="Q2280" s="439" t="s">
        <v>2667</v>
      </c>
      <c r="R2280" s="43" t="s">
        <v>67</v>
      </c>
      <c r="S2280" s="19"/>
      <c r="T2280" s="19">
        <v>1</v>
      </c>
      <c r="U2280" s="19"/>
      <c r="V2280" s="19"/>
      <c r="W2280" s="459"/>
      <c r="X2280" s="180"/>
      <c r="Y2280" s="179"/>
      <c r="Z2280" s="181"/>
      <c r="AA2280" s="181"/>
      <c r="AB2280" s="137">
        <f t="shared" si="430"/>
        <v>1</v>
      </c>
      <c r="AC2280" s="137">
        <f t="shared" si="431"/>
        <v>0</v>
      </c>
      <c r="AD2280" s="137">
        <f t="shared" si="432"/>
        <v>0</v>
      </c>
      <c r="AE2280" s="137">
        <f t="shared" si="433"/>
        <v>0</v>
      </c>
      <c r="AF2280" s="137">
        <f t="shared" si="434"/>
        <v>0</v>
      </c>
      <c r="AG2280" s="137">
        <f t="shared" si="435"/>
        <v>1</v>
      </c>
      <c r="AH2280" s="137">
        <f t="shared" si="436"/>
        <v>0</v>
      </c>
      <c r="AI2280" s="137">
        <f t="shared" si="437"/>
        <v>0</v>
      </c>
      <c r="AJ2280" s="137">
        <f t="shared" si="438"/>
        <v>0</v>
      </c>
      <c r="AK2280" s="137">
        <f t="shared" si="439"/>
        <v>0</v>
      </c>
      <c r="AL2280" s="181"/>
      <c r="AM2280" s="133">
        <f t="shared" si="440"/>
        <v>0</v>
      </c>
      <c r="AO2280" s="133">
        <f t="shared" si="441"/>
        <v>0</v>
      </c>
    </row>
    <row r="2281" spans="1:41" s="140" customFormat="1" ht="25.5">
      <c r="A2281" s="594">
        <v>2272</v>
      </c>
      <c r="B2281" s="440" t="s">
        <v>5650</v>
      </c>
      <c r="C2281" s="247" t="s">
        <v>5651</v>
      </c>
      <c r="D2281" s="247" t="s">
        <v>67</v>
      </c>
      <c r="E2281" s="439">
        <v>2010</v>
      </c>
      <c r="F2281" s="440"/>
      <c r="G2281" s="43"/>
      <c r="H2281" s="43"/>
      <c r="I2281" s="19" t="s">
        <v>37</v>
      </c>
      <c r="J2281" s="43"/>
      <c r="K2281" s="43"/>
      <c r="L2281" s="43"/>
      <c r="M2281" s="43"/>
      <c r="N2281" s="43"/>
      <c r="O2281" s="43"/>
      <c r="P2281" s="840"/>
      <c r="Q2281" s="439" t="s">
        <v>2667</v>
      </c>
      <c r="R2281" s="43" t="s">
        <v>67</v>
      </c>
      <c r="S2281" s="19">
        <v>1</v>
      </c>
      <c r="T2281" s="19"/>
      <c r="U2281" s="19"/>
      <c r="V2281" s="19"/>
      <c r="W2281" s="459"/>
      <c r="X2281" s="180"/>
      <c r="Y2281" s="179"/>
      <c r="Z2281" s="181"/>
      <c r="AA2281" s="181"/>
      <c r="AB2281" s="137">
        <f t="shared" si="430"/>
        <v>0</v>
      </c>
      <c r="AC2281" s="137">
        <f t="shared" si="431"/>
        <v>0</v>
      </c>
      <c r="AD2281" s="137">
        <f t="shared" si="432"/>
        <v>1</v>
      </c>
      <c r="AE2281" s="137">
        <f t="shared" si="433"/>
        <v>0</v>
      </c>
      <c r="AF2281" s="137">
        <f t="shared" si="434"/>
        <v>0</v>
      </c>
      <c r="AG2281" s="137">
        <f t="shared" si="435"/>
        <v>0</v>
      </c>
      <c r="AH2281" s="137">
        <f t="shared" si="436"/>
        <v>0</v>
      </c>
      <c r="AI2281" s="137">
        <f t="shared" si="437"/>
        <v>0</v>
      </c>
      <c r="AJ2281" s="137">
        <f t="shared" si="438"/>
        <v>0</v>
      </c>
      <c r="AK2281" s="137">
        <f t="shared" si="439"/>
        <v>0</v>
      </c>
      <c r="AL2281" s="181"/>
      <c r="AM2281" s="133">
        <f t="shared" si="440"/>
        <v>0</v>
      </c>
      <c r="AO2281" s="133">
        <f t="shared" si="441"/>
        <v>0</v>
      </c>
    </row>
    <row r="2282" spans="1:41" s="140" customFormat="1" ht="25.5">
      <c r="A2282" s="594">
        <v>2273</v>
      </c>
      <c r="B2282" s="440" t="s">
        <v>5652</v>
      </c>
      <c r="C2282" s="247" t="s">
        <v>5653</v>
      </c>
      <c r="D2282" s="247" t="s">
        <v>1250</v>
      </c>
      <c r="E2282" s="439">
        <v>2018</v>
      </c>
      <c r="F2282" s="440"/>
      <c r="G2282" s="43"/>
      <c r="H2282" s="43"/>
      <c r="I2282" s="19" t="s">
        <v>37</v>
      </c>
      <c r="J2282" s="43"/>
      <c r="K2282" s="43"/>
      <c r="L2282" s="43"/>
      <c r="M2282" s="43"/>
      <c r="N2282" s="43"/>
      <c r="O2282" s="43"/>
      <c r="P2282" s="840"/>
      <c r="Q2282" s="439" t="s">
        <v>2667</v>
      </c>
      <c r="R2282" s="43" t="s">
        <v>68</v>
      </c>
      <c r="S2282" s="19"/>
      <c r="T2282" s="19">
        <v>1</v>
      </c>
      <c r="U2282" s="19"/>
      <c r="V2282" s="19"/>
      <c r="W2282" s="459"/>
      <c r="X2282" s="180"/>
      <c r="Y2282" s="179"/>
      <c r="Z2282" s="181"/>
      <c r="AA2282" s="181"/>
      <c r="AB2282" s="137">
        <f t="shared" si="430"/>
        <v>0</v>
      </c>
      <c r="AC2282" s="137">
        <f t="shared" si="431"/>
        <v>0</v>
      </c>
      <c r="AD2282" s="137">
        <f t="shared" si="432"/>
        <v>1</v>
      </c>
      <c r="AE2282" s="137">
        <f t="shared" si="433"/>
        <v>0</v>
      </c>
      <c r="AF2282" s="137">
        <f t="shared" si="434"/>
        <v>0</v>
      </c>
      <c r="AG2282" s="137">
        <f t="shared" si="435"/>
        <v>0</v>
      </c>
      <c r="AH2282" s="137">
        <f t="shared" si="436"/>
        <v>0</v>
      </c>
      <c r="AI2282" s="137">
        <f t="shared" si="437"/>
        <v>0</v>
      </c>
      <c r="AJ2282" s="137">
        <f t="shared" si="438"/>
        <v>0</v>
      </c>
      <c r="AK2282" s="137">
        <f t="shared" si="439"/>
        <v>0</v>
      </c>
      <c r="AL2282" s="181"/>
      <c r="AM2282" s="133">
        <f t="shared" si="440"/>
        <v>0</v>
      </c>
      <c r="AO2282" s="133">
        <f t="shared" si="441"/>
        <v>0</v>
      </c>
    </row>
    <row r="2283" spans="1:41" s="140" customFormat="1" ht="38.25">
      <c r="A2283" s="594">
        <v>2274</v>
      </c>
      <c r="B2283" s="440" t="s">
        <v>5654</v>
      </c>
      <c r="C2283" s="247" t="s">
        <v>5655</v>
      </c>
      <c r="D2283" s="247" t="s">
        <v>1448</v>
      </c>
      <c r="E2283" s="439">
        <v>2017</v>
      </c>
      <c r="F2283" s="440"/>
      <c r="G2283" s="43"/>
      <c r="H2283" s="43"/>
      <c r="I2283" s="43"/>
      <c r="J2283" s="43"/>
      <c r="K2283" s="43"/>
      <c r="L2283" s="43"/>
      <c r="M2283" s="43"/>
      <c r="N2283" s="43"/>
      <c r="O2283" s="43"/>
      <c r="P2283" s="840" t="s">
        <v>5656</v>
      </c>
      <c r="Q2283" s="439" t="s">
        <v>2667</v>
      </c>
      <c r="R2283" s="43" t="s">
        <v>68</v>
      </c>
      <c r="S2283" s="19"/>
      <c r="T2283" s="19">
        <v>1</v>
      </c>
      <c r="U2283" s="19"/>
      <c r="V2283" s="19"/>
      <c r="W2283" s="459"/>
      <c r="X2283" s="180"/>
      <c r="Y2283" s="179">
        <v>1</v>
      </c>
      <c r="Z2283" s="181"/>
      <c r="AA2283" s="181"/>
      <c r="AB2283" s="137">
        <f t="shared" si="430"/>
        <v>0</v>
      </c>
      <c r="AC2283" s="137">
        <f t="shared" si="431"/>
        <v>0</v>
      </c>
      <c r="AD2283" s="137">
        <f t="shared" si="432"/>
        <v>0</v>
      </c>
      <c r="AE2283" s="137">
        <f t="shared" si="433"/>
        <v>0</v>
      </c>
      <c r="AF2283" s="137">
        <f t="shared" si="434"/>
        <v>0</v>
      </c>
      <c r="AG2283" s="137">
        <f t="shared" si="435"/>
        <v>0</v>
      </c>
      <c r="AH2283" s="137">
        <f t="shared" si="436"/>
        <v>0</v>
      </c>
      <c r="AI2283" s="137">
        <f t="shared" si="437"/>
        <v>0</v>
      </c>
      <c r="AJ2283" s="137">
        <f t="shared" si="438"/>
        <v>0</v>
      </c>
      <c r="AK2283" s="137">
        <f t="shared" si="439"/>
        <v>1</v>
      </c>
      <c r="AL2283" s="181"/>
      <c r="AM2283" s="133">
        <f t="shared" si="440"/>
        <v>1</v>
      </c>
      <c r="AO2283" s="133">
        <f t="shared" si="441"/>
        <v>0</v>
      </c>
    </row>
    <row r="2284" spans="1:41" s="140" customFormat="1" ht="38.25">
      <c r="A2284" s="594">
        <v>2275</v>
      </c>
      <c r="B2284" s="440" t="s">
        <v>5657</v>
      </c>
      <c r="C2284" s="247" t="s">
        <v>5658</v>
      </c>
      <c r="D2284" s="247" t="s">
        <v>5659</v>
      </c>
      <c r="E2284" s="439">
        <v>2008</v>
      </c>
      <c r="F2284" s="211"/>
      <c r="G2284" s="212"/>
      <c r="H2284" s="212"/>
      <c r="I2284" s="19" t="s">
        <v>37</v>
      </c>
      <c r="J2284" s="212"/>
      <c r="K2284" s="212"/>
      <c r="L2284" s="212"/>
      <c r="M2284" s="212"/>
      <c r="N2284" s="212"/>
      <c r="O2284" s="212"/>
      <c r="P2284" s="840" t="s">
        <v>5660</v>
      </c>
      <c r="Q2284" s="439" t="s">
        <v>2667</v>
      </c>
      <c r="R2284" s="43" t="s">
        <v>67</v>
      </c>
      <c r="S2284" s="19">
        <v>1</v>
      </c>
      <c r="T2284" s="19"/>
      <c r="U2284" s="19"/>
      <c r="V2284" s="19"/>
      <c r="W2284" s="459"/>
      <c r="X2284" s="180"/>
      <c r="Y2284" s="179">
        <v>1</v>
      </c>
      <c r="Z2284" s="181"/>
      <c r="AA2284" s="181"/>
      <c r="AB2284" s="137">
        <f t="shared" si="430"/>
        <v>0</v>
      </c>
      <c r="AC2284" s="137">
        <f t="shared" si="431"/>
        <v>0</v>
      </c>
      <c r="AD2284" s="137">
        <f t="shared" si="432"/>
        <v>1</v>
      </c>
      <c r="AE2284" s="137">
        <f t="shared" si="433"/>
        <v>0</v>
      </c>
      <c r="AF2284" s="137">
        <f t="shared" si="434"/>
        <v>0</v>
      </c>
      <c r="AG2284" s="137">
        <f t="shared" si="435"/>
        <v>0</v>
      </c>
      <c r="AH2284" s="137">
        <f t="shared" si="436"/>
        <v>0</v>
      </c>
      <c r="AI2284" s="137">
        <f t="shared" si="437"/>
        <v>0</v>
      </c>
      <c r="AJ2284" s="137">
        <f t="shared" si="438"/>
        <v>0</v>
      </c>
      <c r="AK2284" s="137">
        <f t="shared" si="439"/>
        <v>1</v>
      </c>
      <c r="AL2284" s="181"/>
      <c r="AM2284" s="133">
        <f t="shared" si="440"/>
        <v>1</v>
      </c>
      <c r="AO2284" s="133">
        <f t="shared" si="441"/>
        <v>0</v>
      </c>
    </row>
    <row r="2285" spans="1:41" s="140" customFormat="1" ht="51">
      <c r="A2285" s="594">
        <v>2276</v>
      </c>
      <c r="B2285" s="24" t="s">
        <v>7499</v>
      </c>
      <c r="C2285" s="24" t="s">
        <v>7500</v>
      </c>
      <c r="D2285" s="439" t="s">
        <v>414</v>
      </c>
      <c r="E2285" s="439" t="s">
        <v>7519</v>
      </c>
      <c r="F2285" s="440"/>
      <c r="G2285" s="19"/>
      <c r="H2285" s="19"/>
      <c r="I2285" s="19"/>
      <c r="J2285" s="19"/>
      <c r="K2285" s="19"/>
      <c r="L2285" s="19"/>
      <c r="M2285" s="19"/>
      <c r="N2285" s="19"/>
      <c r="O2285" s="19"/>
      <c r="P2285" s="840"/>
      <c r="Q2285" s="439" t="s">
        <v>2639</v>
      </c>
      <c r="R2285" s="43"/>
      <c r="S2285" s="19"/>
      <c r="T2285" s="19">
        <v>1</v>
      </c>
      <c r="U2285" s="19"/>
      <c r="V2285" s="19"/>
      <c r="W2285" s="459"/>
      <c r="X2285" s="180"/>
      <c r="Y2285" s="179"/>
      <c r="Z2285" s="181">
        <v>1</v>
      </c>
      <c r="AA2285" s="181"/>
      <c r="AB2285" s="137">
        <f t="shared" si="430"/>
        <v>0</v>
      </c>
      <c r="AC2285" s="137">
        <f t="shared" si="431"/>
        <v>0</v>
      </c>
      <c r="AD2285" s="137">
        <f t="shared" si="432"/>
        <v>0</v>
      </c>
      <c r="AE2285" s="137">
        <f t="shared" si="433"/>
        <v>0</v>
      </c>
      <c r="AF2285" s="137">
        <f t="shared" si="434"/>
        <v>0</v>
      </c>
      <c r="AG2285" s="137">
        <f t="shared" si="435"/>
        <v>0</v>
      </c>
      <c r="AH2285" s="137">
        <f t="shared" si="436"/>
        <v>0</v>
      </c>
      <c r="AI2285" s="137">
        <f t="shared" si="437"/>
        <v>0</v>
      </c>
      <c r="AJ2285" s="137">
        <f t="shared" si="438"/>
        <v>0</v>
      </c>
      <c r="AK2285" s="137">
        <f t="shared" si="439"/>
        <v>0</v>
      </c>
      <c r="AL2285" s="181"/>
      <c r="AM2285" s="133">
        <f t="shared" si="440"/>
        <v>1</v>
      </c>
      <c r="AO2285" s="133">
        <f t="shared" si="441"/>
        <v>0</v>
      </c>
    </row>
    <row r="2286" spans="1:41" s="140" customFormat="1" ht="63.75">
      <c r="A2286" s="594">
        <v>2277</v>
      </c>
      <c r="B2286" s="24" t="s">
        <v>7501</v>
      </c>
      <c r="C2286" s="24" t="s">
        <v>7502</v>
      </c>
      <c r="D2286" s="439" t="s">
        <v>67</v>
      </c>
      <c r="E2286" s="439" t="s">
        <v>7520</v>
      </c>
      <c r="F2286" s="440"/>
      <c r="G2286" s="19"/>
      <c r="H2286" s="19"/>
      <c r="I2286" s="19"/>
      <c r="J2286" s="19"/>
      <c r="K2286" s="19"/>
      <c r="L2286" s="19"/>
      <c r="M2286" s="19"/>
      <c r="N2286" s="19"/>
      <c r="O2286" s="19"/>
      <c r="P2286" s="840"/>
      <c r="Q2286" s="439" t="s">
        <v>2639</v>
      </c>
      <c r="R2286" s="43"/>
      <c r="S2286" s="19"/>
      <c r="T2286" s="19">
        <v>1</v>
      </c>
      <c r="U2286" s="19"/>
      <c r="V2286" s="19"/>
      <c r="W2286" s="459"/>
      <c r="X2286" s="180"/>
      <c r="Y2286" s="179"/>
      <c r="Z2286" s="181"/>
      <c r="AA2286" s="181"/>
      <c r="AB2286" s="137">
        <f t="shared" si="430"/>
        <v>0</v>
      </c>
      <c r="AC2286" s="137">
        <f t="shared" si="431"/>
        <v>0</v>
      </c>
      <c r="AD2286" s="137">
        <f t="shared" si="432"/>
        <v>0</v>
      </c>
      <c r="AE2286" s="137">
        <f t="shared" si="433"/>
        <v>0</v>
      </c>
      <c r="AF2286" s="137">
        <f t="shared" si="434"/>
        <v>0</v>
      </c>
      <c r="AG2286" s="137">
        <f t="shared" si="435"/>
        <v>0</v>
      </c>
      <c r="AH2286" s="137">
        <f t="shared" si="436"/>
        <v>0</v>
      </c>
      <c r="AI2286" s="137">
        <f t="shared" si="437"/>
        <v>0</v>
      </c>
      <c r="AJ2286" s="137">
        <f t="shared" si="438"/>
        <v>0</v>
      </c>
      <c r="AK2286" s="137">
        <f t="shared" si="439"/>
        <v>0</v>
      </c>
      <c r="AL2286" s="181"/>
      <c r="AM2286" s="133">
        <f t="shared" si="440"/>
        <v>0</v>
      </c>
      <c r="AO2286" s="133">
        <f t="shared" si="441"/>
        <v>0</v>
      </c>
    </row>
    <row r="2287" spans="1:41" s="140" customFormat="1" ht="51">
      <c r="A2287" s="594">
        <v>2278</v>
      </c>
      <c r="B2287" s="24" t="s">
        <v>7503</v>
      </c>
      <c r="C2287" s="24" t="s">
        <v>7504</v>
      </c>
      <c r="D2287" s="439" t="s">
        <v>414</v>
      </c>
      <c r="E2287" s="469">
        <v>42716</v>
      </c>
      <c r="F2287" s="440"/>
      <c r="G2287" s="19"/>
      <c r="H2287" s="19"/>
      <c r="I2287" s="19"/>
      <c r="J2287" s="19"/>
      <c r="K2287" s="19"/>
      <c r="L2287" s="19"/>
      <c r="M2287" s="19"/>
      <c r="N2287" s="19"/>
      <c r="O2287" s="19"/>
      <c r="P2287" s="840"/>
      <c r="Q2287" s="439" t="s">
        <v>2639</v>
      </c>
      <c r="R2287" s="43"/>
      <c r="S2287" s="19"/>
      <c r="T2287" s="19">
        <v>1</v>
      </c>
      <c r="U2287" s="19"/>
      <c r="V2287" s="19"/>
      <c r="W2287" s="459"/>
      <c r="X2287" s="180"/>
      <c r="Y2287" s="179"/>
      <c r="Z2287" s="181"/>
      <c r="AA2287" s="181"/>
      <c r="AB2287" s="137">
        <f t="shared" si="430"/>
        <v>0</v>
      </c>
      <c r="AC2287" s="137">
        <f t="shared" si="431"/>
        <v>0</v>
      </c>
      <c r="AD2287" s="137">
        <f t="shared" si="432"/>
        <v>0</v>
      </c>
      <c r="AE2287" s="137">
        <f t="shared" si="433"/>
        <v>0</v>
      </c>
      <c r="AF2287" s="137">
        <f t="shared" si="434"/>
        <v>0</v>
      </c>
      <c r="AG2287" s="137">
        <f t="shared" si="435"/>
        <v>0</v>
      </c>
      <c r="AH2287" s="137">
        <f t="shared" si="436"/>
        <v>0</v>
      </c>
      <c r="AI2287" s="137">
        <f t="shared" si="437"/>
        <v>0</v>
      </c>
      <c r="AJ2287" s="137">
        <f t="shared" si="438"/>
        <v>0</v>
      </c>
      <c r="AK2287" s="137">
        <f t="shared" si="439"/>
        <v>0</v>
      </c>
      <c r="AL2287" s="181"/>
      <c r="AM2287" s="133">
        <f t="shared" si="440"/>
        <v>0</v>
      </c>
      <c r="AO2287" s="133">
        <f t="shared" si="441"/>
        <v>0</v>
      </c>
    </row>
    <row r="2288" spans="1:41" s="140" customFormat="1" ht="38.25">
      <c r="A2288" s="594">
        <v>2279</v>
      </c>
      <c r="B2288" s="440" t="s">
        <v>7505</v>
      </c>
      <c r="C2288" s="24" t="s">
        <v>7518</v>
      </c>
      <c r="D2288" s="439" t="s">
        <v>414</v>
      </c>
      <c r="E2288" s="439">
        <v>2008</v>
      </c>
      <c r="F2288" s="440"/>
      <c r="G2288" s="19"/>
      <c r="H2288" s="19"/>
      <c r="I2288" s="19"/>
      <c r="J2288" s="19"/>
      <c r="K2288" s="19"/>
      <c r="L2288" s="19"/>
      <c r="M2288" s="19"/>
      <c r="N2288" s="19"/>
      <c r="O2288" s="19"/>
      <c r="P2288" s="840"/>
      <c r="Q2288" s="439" t="s">
        <v>2639</v>
      </c>
      <c r="R2288" s="43"/>
      <c r="S2288" s="19">
        <v>1</v>
      </c>
      <c r="T2288" s="19"/>
      <c r="U2288" s="19"/>
      <c r="V2288" s="19"/>
      <c r="W2288" s="459"/>
      <c r="X2288" s="180"/>
      <c r="Y2288" s="179"/>
      <c r="Z2288" s="181"/>
      <c r="AA2288" s="181"/>
      <c r="AB2288" s="137">
        <f t="shared" si="430"/>
        <v>0</v>
      </c>
      <c r="AC2288" s="137">
        <f t="shared" si="431"/>
        <v>0</v>
      </c>
      <c r="AD2288" s="137">
        <f t="shared" si="432"/>
        <v>0</v>
      </c>
      <c r="AE2288" s="137">
        <f t="shared" si="433"/>
        <v>0</v>
      </c>
      <c r="AF2288" s="137">
        <f t="shared" si="434"/>
        <v>0</v>
      </c>
      <c r="AG2288" s="137">
        <f t="shared" si="435"/>
        <v>0</v>
      </c>
      <c r="AH2288" s="137">
        <f t="shared" si="436"/>
        <v>0</v>
      </c>
      <c r="AI2288" s="137">
        <f t="shared" si="437"/>
        <v>0</v>
      </c>
      <c r="AJ2288" s="137">
        <f t="shared" si="438"/>
        <v>0</v>
      </c>
      <c r="AK2288" s="137">
        <f t="shared" si="439"/>
        <v>0</v>
      </c>
      <c r="AL2288" s="181"/>
      <c r="AM2288" s="133">
        <f t="shared" si="440"/>
        <v>0</v>
      </c>
      <c r="AO2288" s="133">
        <f t="shared" si="441"/>
        <v>0</v>
      </c>
    </row>
    <row r="2289" spans="1:41" s="140" customFormat="1" ht="51">
      <c r="A2289" s="594">
        <v>2280</v>
      </c>
      <c r="B2289" s="24" t="s">
        <v>7506</v>
      </c>
      <c r="C2289" s="24" t="s">
        <v>7507</v>
      </c>
      <c r="D2289" s="439" t="s">
        <v>402</v>
      </c>
      <c r="E2289" s="439">
        <v>2005</v>
      </c>
      <c r="F2289" s="440"/>
      <c r="G2289" s="19"/>
      <c r="H2289" s="19"/>
      <c r="I2289" s="19"/>
      <c r="J2289" s="19"/>
      <c r="K2289" s="19"/>
      <c r="L2289" s="19"/>
      <c r="M2289" s="19"/>
      <c r="N2289" s="19"/>
      <c r="O2289" s="19"/>
      <c r="P2289" s="840"/>
      <c r="Q2289" s="439" t="s">
        <v>2639</v>
      </c>
      <c r="R2289" s="43"/>
      <c r="S2289" s="19">
        <v>1</v>
      </c>
      <c r="T2289" s="19"/>
      <c r="U2289" s="19"/>
      <c r="V2289" s="19"/>
      <c r="W2289" s="459"/>
      <c r="X2289" s="180"/>
      <c r="Y2289" s="179"/>
      <c r="Z2289" s="181"/>
      <c r="AA2289" s="181"/>
      <c r="AB2289" s="137">
        <f t="shared" si="430"/>
        <v>0</v>
      </c>
      <c r="AC2289" s="137">
        <f t="shared" si="431"/>
        <v>0</v>
      </c>
      <c r="AD2289" s="137">
        <f t="shared" si="432"/>
        <v>0</v>
      </c>
      <c r="AE2289" s="137">
        <f t="shared" si="433"/>
        <v>0</v>
      </c>
      <c r="AF2289" s="137">
        <f t="shared" si="434"/>
        <v>0</v>
      </c>
      <c r="AG2289" s="137">
        <f t="shared" si="435"/>
        <v>0</v>
      </c>
      <c r="AH2289" s="137">
        <f t="shared" si="436"/>
        <v>0</v>
      </c>
      <c r="AI2289" s="137">
        <f t="shared" si="437"/>
        <v>0</v>
      </c>
      <c r="AJ2289" s="137">
        <f t="shared" si="438"/>
        <v>0</v>
      </c>
      <c r="AK2289" s="137">
        <f t="shared" si="439"/>
        <v>0</v>
      </c>
      <c r="AL2289" s="181"/>
      <c r="AM2289" s="133">
        <f t="shared" si="440"/>
        <v>0</v>
      </c>
      <c r="AO2289" s="133">
        <f t="shared" si="441"/>
        <v>0</v>
      </c>
    </row>
    <row r="2290" spans="1:41" s="140" customFormat="1" ht="51">
      <c r="A2290" s="594">
        <v>2281</v>
      </c>
      <c r="B2290" s="43" t="s">
        <v>7508</v>
      </c>
      <c r="C2290" s="24" t="s">
        <v>7509</v>
      </c>
      <c r="D2290" s="439" t="s">
        <v>67</v>
      </c>
      <c r="E2290" s="439" t="s">
        <v>7521</v>
      </c>
      <c r="F2290" s="440"/>
      <c r="G2290" s="19"/>
      <c r="H2290" s="19"/>
      <c r="I2290" s="19"/>
      <c r="J2290" s="19"/>
      <c r="K2290" s="19"/>
      <c r="L2290" s="19"/>
      <c r="M2290" s="19"/>
      <c r="N2290" s="19"/>
      <c r="O2290" s="19"/>
      <c r="P2290" s="840"/>
      <c r="Q2290" s="439" t="s">
        <v>2639</v>
      </c>
      <c r="R2290" s="43"/>
      <c r="S2290" s="19"/>
      <c r="T2290" s="19">
        <v>1</v>
      </c>
      <c r="U2290" s="19"/>
      <c r="V2290" s="19"/>
      <c r="W2290" s="459"/>
      <c r="X2290" s="180"/>
      <c r="Y2290" s="179"/>
      <c r="Z2290" s="181"/>
      <c r="AA2290" s="181"/>
      <c r="AB2290" s="137">
        <f t="shared" si="430"/>
        <v>0</v>
      </c>
      <c r="AC2290" s="137">
        <f t="shared" si="431"/>
        <v>0</v>
      </c>
      <c r="AD2290" s="137">
        <f t="shared" si="432"/>
        <v>0</v>
      </c>
      <c r="AE2290" s="137">
        <f t="shared" si="433"/>
        <v>0</v>
      </c>
      <c r="AF2290" s="137">
        <f t="shared" si="434"/>
        <v>0</v>
      </c>
      <c r="AG2290" s="137">
        <f t="shared" si="435"/>
        <v>0</v>
      </c>
      <c r="AH2290" s="137">
        <f t="shared" si="436"/>
        <v>0</v>
      </c>
      <c r="AI2290" s="137">
        <f t="shared" si="437"/>
        <v>0</v>
      </c>
      <c r="AJ2290" s="137">
        <f t="shared" si="438"/>
        <v>0</v>
      </c>
      <c r="AK2290" s="137">
        <f t="shared" si="439"/>
        <v>0</v>
      </c>
      <c r="AL2290" s="181"/>
      <c r="AM2290" s="133">
        <f t="shared" si="440"/>
        <v>0</v>
      </c>
      <c r="AO2290" s="133">
        <f t="shared" si="441"/>
        <v>0</v>
      </c>
    </row>
    <row r="2291" spans="1:41" s="140" customFormat="1" ht="63.75">
      <c r="A2291" s="594">
        <v>2282</v>
      </c>
      <c r="B2291" s="24" t="s">
        <v>7510</v>
      </c>
      <c r="C2291" s="24" t="s">
        <v>7511</v>
      </c>
      <c r="D2291" s="439" t="s">
        <v>414</v>
      </c>
      <c r="E2291" s="469">
        <v>43074</v>
      </c>
      <c r="F2291" s="440"/>
      <c r="G2291" s="19"/>
      <c r="H2291" s="19"/>
      <c r="I2291" s="19"/>
      <c r="J2291" s="19"/>
      <c r="K2291" s="19"/>
      <c r="L2291" s="19"/>
      <c r="M2291" s="19"/>
      <c r="N2291" s="19"/>
      <c r="O2291" s="19"/>
      <c r="P2291" s="840"/>
      <c r="Q2291" s="439" t="s">
        <v>2639</v>
      </c>
      <c r="R2291" s="43"/>
      <c r="S2291" s="19"/>
      <c r="T2291" s="19">
        <v>1</v>
      </c>
      <c r="U2291" s="19"/>
      <c r="V2291" s="19"/>
      <c r="W2291" s="459"/>
      <c r="X2291" s="180"/>
      <c r="Y2291" s="179"/>
      <c r="Z2291" s="181"/>
      <c r="AA2291" s="181"/>
      <c r="AB2291" s="137">
        <f t="shared" si="430"/>
        <v>0</v>
      </c>
      <c r="AC2291" s="137">
        <f t="shared" si="431"/>
        <v>0</v>
      </c>
      <c r="AD2291" s="137">
        <f t="shared" si="432"/>
        <v>0</v>
      </c>
      <c r="AE2291" s="137">
        <f t="shared" si="433"/>
        <v>0</v>
      </c>
      <c r="AF2291" s="137">
        <f t="shared" si="434"/>
        <v>0</v>
      </c>
      <c r="AG2291" s="137">
        <f t="shared" si="435"/>
        <v>0</v>
      </c>
      <c r="AH2291" s="137">
        <f t="shared" si="436"/>
        <v>0</v>
      </c>
      <c r="AI2291" s="137">
        <f t="shared" si="437"/>
        <v>0</v>
      </c>
      <c r="AJ2291" s="137">
        <f t="shared" si="438"/>
        <v>0</v>
      </c>
      <c r="AK2291" s="137">
        <f t="shared" si="439"/>
        <v>0</v>
      </c>
      <c r="AL2291" s="181"/>
      <c r="AM2291" s="133">
        <f t="shared" si="440"/>
        <v>0</v>
      </c>
      <c r="AO2291" s="133">
        <f t="shared" si="441"/>
        <v>0</v>
      </c>
    </row>
    <row r="2292" spans="1:41" s="140" customFormat="1" ht="51">
      <c r="A2292" s="594">
        <v>2283</v>
      </c>
      <c r="B2292" s="24" t="s">
        <v>7512</v>
      </c>
      <c r="C2292" s="24" t="s">
        <v>7513</v>
      </c>
      <c r="D2292" s="439" t="s">
        <v>163</v>
      </c>
      <c r="E2292" s="439">
        <v>2011</v>
      </c>
      <c r="F2292" s="440"/>
      <c r="G2292" s="19"/>
      <c r="H2292" s="19"/>
      <c r="I2292" s="19"/>
      <c r="J2292" s="19"/>
      <c r="K2292" s="19"/>
      <c r="L2292" s="19"/>
      <c r="M2292" s="19"/>
      <c r="N2292" s="19"/>
      <c r="O2292" s="19"/>
      <c r="P2292" s="840"/>
      <c r="Q2292" s="439" t="s">
        <v>2639</v>
      </c>
      <c r="R2292" s="43"/>
      <c r="S2292" s="19">
        <v>1</v>
      </c>
      <c r="T2292" s="19"/>
      <c r="U2292" s="19"/>
      <c r="V2292" s="19"/>
      <c r="W2292" s="459"/>
      <c r="X2292" s="180"/>
      <c r="Y2292" s="179"/>
      <c r="Z2292" s="181"/>
      <c r="AA2292" s="181"/>
      <c r="AB2292" s="137">
        <f t="shared" si="430"/>
        <v>0</v>
      </c>
      <c r="AC2292" s="137">
        <f t="shared" si="431"/>
        <v>0</v>
      </c>
      <c r="AD2292" s="137">
        <f t="shared" si="432"/>
        <v>0</v>
      </c>
      <c r="AE2292" s="137">
        <f t="shared" si="433"/>
        <v>0</v>
      </c>
      <c r="AF2292" s="137">
        <f t="shared" si="434"/>
        <v>0</v>
      </c>
      <c r="AG2292" s="137">
        <f t="shared" si="435"/>
        <v>0</v>
      </c>
      <c r="AH2292" s="137">
        <f t="shared" si="436"/>
        <v>0</v>
      </c>
      <c r="AI2292" s="137">
        <f t="shared" si="437"/>
        <v>0</v>
      </c>
      <c r="AJ2292" s="137">
        <f t="shared" si="438"/>
        <v>0</v>
      </c>
      <c r="AK2292" s="137">
        <f t="shared" si="439"/>
        <v>0</v>
      </c>
      <c r="AL2292" s="181"/>
      <c r="AM2292" s="133">
        <f t="shared" si="440"/>
        <v>0</v>
      </c>
      <c r="AO2292" s="133">
        <f t="shared" si="441"/>
        <v>0</v>
      </c>
    </row>
    <row r="2293" spans="1:41" s="140" customFormat="1" ht="51">
      <c r="A2293" s="594">
        <v>2284</v>
      </c>
      <c r="B2293" s="24" t="s">
        <v>7514</v>
      </c>
      <c r="C2293" s="24" t="s">
        <v>7515</v>
      </c>
      <c r="D2293" s="439" t="s">
        <v>402</v>
      </c>
      <c r="E2293" s="469">
        <v>43443</v>
      </c>
      <c r="F2293" s="440"/>
      <c r="G2293" s="19"/>
      <c r="H2293" s="19"/>
      <c r="I2293" s="19"/>
      <c r="J2293" s="19"/>
      <c r="K2293" s="19"/>
      <c r="L2293" s="19"/>
      <c r="M2293" s="19"/>
      <c r="N2293" s="19"/>
      <c r="O2293" s="19"/>
      <c r="P2293" s="840"/>
      <c r="Q2293" s="439" t="s">
        <v>2639</v>
      </c>
      <c r="R2293" s="43"/>
      <c r="S2293" s="19"/>
      <c r="T2293" s="19">
        <v>1</v>
      </c>
      <c r="U2293" s="19"/>
      <c r="V2293" s="19"/>
      <c r="W2293" s="459"/>
      <c r="X2293" s="180"/>
      <c r="Y2293" s="179"/>
      <c r="Z2293" s="181"/>
      <c r="AA2293" s="181"/>
      <c r="AB2293" s="137">
        <f t="shared" si="430"/>
        <v>0</v>
      </c>
      <c r="AC2293" s="137">
        <f t="shared" si="431"/>
        <v>0</v>
      </c>
      <c r="AD2293" s="137">
        <f t="shared" si="432"/>
        <v>0</v>
      </c>
      <c r="AE2293" s="137">
        <f t="shared" si="433"/>
        <v>0</v>
      </c>
      <c r="AF2293" s="137">
        <f t="shared" si="434"/>
        <v>0</v>
      </c>
      <c r="AG2293" s="137">
        <f t="shared" si="435"/>
        <v>0</v>
      </c>
      <c r="AH2293" s="137">
        <f t="shared" si="436"/>
        <v>0</v>
      </c>
      <c r="AI2293" s="137">
        <f t="shared" si="437"/>
        <v>0</v>
      </c>
      <c r="AJ2293" s="137">
        <f t="shared" si="438"/>
        <v>0</v>
      </c>
      <c r="AK2293" s="137">
        <f t="shared" si="439"/>
        <v>0</v>
      </c>
      <c r="AL2293" s="181"/>
      <c r="AM2293" s="133">
        <f t="shared" si="440"/>
        <v>0</v>
      </c>
      <c r="AO2293" s="133">
        <f t="shared" si="441"/>
        <v>0</v>
      </c>
    </row>
    <row r="2294" spans="1:41" s="140" customFormat="1" ht="51">
      <c r="A2294" s="594">
        <v>2285</v>
      </c>
      <c r="B2294" s="24" t="s">
        <v>7516</v>
      </c>
      <c r="C2294" s="24" t="s">
        <v>7517</v>
      </c>
      <c r="D2294" s="439" t="s">
        <v>67</v>
      </c>
      <c r="E2294" s="439">
        <v>2014</v>
      </c>
      <c r="F2294" s="440"/>
      <c r="G2294" s="19"/>
      <c r="H2294" s="19"/>
      <c r="I2294" s="19"/>
      <c r="J2294" s="19"/>
      <c r="K2294" s="19"/>
      <c r="L2294" s="19"/>
      <c r="M2294" s="19"/>
      <c r="N2294" s="19"/>
      <c r="O2294" s="19"/>
      <c r="P2294" s="840"/>
      <c r="Q2294" s="439" t="s">
        <v>2639</v>
      </c>
      <c r="R2294" s="43"/>
      <c r="S2294" s="19"/>
      <c r="T2294" s="19">
        <v>1</v>
      </c>
      <c r="U2294" s="19"/>
      <c r="V2294" s="19"/>
      <c r="W2294" s="459"/>
      <c r="X2294" s="180"/>
      <c r="Y2294" s="179"/>
      <c r="Z2294" s="181"/>
      <c r="AA2294" s="181"/>
      <c r="AB2294" s="137">
        <f t="shared" si="430"/>
        <v>0</v>
      </c>
      <c r="AC2294" s="137">
        <f t="shared" si="431"/>
        <v>0</v>
      </c>
      <c r="AD2294" s="137">
        <f t="shared" si="432"/>
        <v>0</v>
      </c>
      <c r="AE2294" s="137">
        <f t="shared" si="433"/>
        <v>0</v>
      </c>
      <c r="AF2294" s="137">
        <f t="shared" si="434"/>
        <v>0</v>
      </c>
      <c r="AG2294" s="137">
        <f t="shared" si="435"/>
        <v>0</v>
      </c>
      <c r="AH2294" s="137">
        <f t="shared" si="436"/>
        <v>0</v>
      </c>
      <c r="AI2294" s="137">
        <f t="shared" si="437"/>
        <v>0</v>
      </c>
      <c r="AJ2294" s="137">
        <f t="shared" si="438"/>
        <v>0</v>
      </c>
      <c r="AK2294" s="137">
        <f t="shared" si="439"/>
        <v>0</v>
      </c>
      <c r="AL2294" s="181"/>
      <c r="AM2294" s="133">
        <f t="shared" si="440"/>
        <v>0</v>
      </c>
      <c r="AO2294" s="133">
        <f t="shared" si="441"/>
        <v>0</v>
      </c>
    </row>
    <row r="2295" spans="1:41" s="140" customFormat="1" ht="51">
      <c r="A2295" s="594">
        <v>2286</v>
      </c>
      <c r="B2295" s="440" t="s">
        <v>5674</v>
      </c>
      <c r="C2295" s="247" t="s">
        <v>5675</v>
      </c>
      <c r="D2295" s="247" t="s">
        <v>655</v>
      </c>
      <c r="E2295" s="439">
        <v>2013</v>
      </c>
      <c r="F2295" s="439" t="s">
        <v>5676</v>
      </c>
      <c r="G2295" s="439"/>
      <c r="H2295" s="439"/>
      <c r="I2295" s="439"/>
      <c r="J2295" s="439"/>
      <c r="K2295" s="439"/>
      <c r="L2295" s="439"/>
      <c r="M2295" s="439"/>
      <c r="N2295" s="439"/>
      <c r="O2295" s="439"/>
      <c r="P2295" s="840" t="s">
        <v>5677</v>
      </c>
      <c r="Q2295" s="439" t="s">
        <v>2642</v>
      </c>
      <c r="R2295" s="43" t="s">
        <v>68</v>
      </c>
      <c r="S2295" s="19"/>
      <c r="T2295" s="19">
        <v>1</v>
      </c>
      <c r="U2295" s="19"/>
      <c r="V2295" s="19"/>
      <c r="W2295" s="459"/>
      <c r="X2295" s="180"/>
      <c r="Y2295" s="179">
        <v>1</v>
      </c>
      <c r="Z2295" s="181"/>
      <c r="AA2295" s="181"/>
      <c r="AB2295" s="137">
        <f t="shared" si="430"/>
        <v>0</v>
      </c>
      <c r="AC2295" s="137">
        <f t="shared" si="431"/>
        <v>0</v>
      </c>
      <c r="AD2295" s="137">
        <f t="shared" si="432"/>
        <v>0</v>
      </c>
      <c r="AE2295" s="137">
        <f t="shared" si="433"/>
        <v>0</v>
      </c>
      <c r="AF2295" s="137">
        <f t="shared" si="434"/>
        <v>0</v>
      </c>
      <c r="AG2295" s="137">
        <f t="shared" si="435"/>
        <v>0</v>
      </c>
      <c r="AH2295" s="137">
        <f t="shared" si="436"/>
        <v>0</v>
      </c>
      <c r="AI2295" s="137">
        <f t="shared" si="437"/>
        <v>0</v>
      </c>
      <c r="AJ2295" s="137">
        <f t="shared" si="438"/>
        <v>0</v>
      </c>
      <c r="AK2295" s="137">
        <f t="shared" si="439"/>
        <v>1</v>
      </c>
      <c r="AL2295" s="181"/>
      <c r="AM2295" s="133">
        <f t="shared" si="440"/>
        <v>1</v>
      </c>
      <c r="AO2295" s="133">
        <f t="shared" si="441"/>
        <v>0</v>
      </c>
    </row>
    <row r="2296" spans="1:41" s="140" customFormat="1" ht="75" customHeight="1">
      <c r="A2296" s="594">
        <v>2287</v>
      </c>
      <c r="B2296" s="440" t="s">
        <v>5678</v>
      </c>
      <c r="C2296" s="247" t="s">
        <v>5679</v>
      </c>
      <c r="D2296" s="247" t="s">
        <v>5680</v>
      </c>
      <c r="E2296" s="439">
        <v>2017</v>
      </c>
      <c r="F2296" s="439" t="s">
        <v>5692</v>
      </c>
      <c r="G2296" s="439"/>
      <c r="H2296" s="439"/>
      <c r="I2296" s="439"/>
      <c r="J2296" s="439"/>
      <c r="K2296" s="439"/>
      <c r="L2296" s="439"/>
      <c r="M2296" s="439"/>
      <c r="N2296" s="439"/>
      <c r="O2296" s="439"/>
      <c r="P2296" s="840" t="s">
        <v>5681</v>
      </c>
      <c r="Q2296" s="439" t="s">
        <v>2642</v>
      </c>
      <c r="R2296" s="43" t="s">
        <v>67</v>
      </c>
      <c r="S2296" s="19"/>
      <c r="T2296" s="19">
        <v>1</v>
      </c>
      <c r="U2296" s="19"/>
      <c r="V2296" s="19"/>
      <c r="W2296" s="459"/>
      <c r="X2296" s="180"/>
      <c r="Y2296" s="179"/>
      <c r="Z2296" s="181">
        <v>1</v>
      </c>
      <c r="AA2296" s="181"/>
      <c r="AB2296" s="137">
        <f t="shared" si="430"/>
        <v>0</v>
      </c>
      <c r="AC2296" s="137">
        <f t="shared" si="431"/>
        <v>0</v>
      </c>
      <c r="AD2296" s="137">
        <f t="shared" si="432"/>
        <v>0</v>
      </c>
      <c r="AE2296" s="137">
        <f t="shared" si="433"/>
        <v>0</v>
      </c>
      <c r="AF2296" s="137">
        <f t="shared" si="434"/>
        <v>0</v>
      </c>
      <c r="AG2296" s="137">
        <f t="shared" si="435"/>
        <v>0</v>
      </c>
      <c r="AH2296" s="137">
        <f t="shared" si="436"/>
        <v>0</v>
      </c>
      <c r="AI2296" s="137">
        <f t="shared" si="437"/>
        <v>0</v>
      </c>
      <c r="AJ2296" s="137">
        <f t="shared" si="438"/>
        <v>0</v>
      </c>
      <c r="AK2296" s="137">
        <f t="shared" si="439"/>
        <v>1</v>
      </c>
      <c r="AL2296" s="181"/>
      <c r="AM2296" s="133">
        <f t="shared" si="440"/>
        <v>1</v>
      </c>
      <c r="AO2296" s="133">
        <f t="shared" si="441"/>
        <v>0</v>
      </c>
    </row>
    <row r="2297" spans="1:41" s="140" customFormat="1" ht="38.25">
      <c r="A2297" s="594">
        <v>2288</v>
      </c>
      <c r="B2297" s="440" t="s">
        <v>2569</v>
      </c>
      <c r="C2297" s="247" t="s">
        <v>5682</v>
      </c>
      <c r="D2297" s="247" t="s">
        <v>1461</v>
      </c>
      <c r="E2297" s="439">
        <v>2006</v>
      </c>
      <c r="F2297" s="439" t="s">
        <v>874</v>
      </c>
      <c r="G2297" s="439"/>
      <c r="H2297" s="439"/>
      <c r="I2297" s="439"/>
      <c r="J2297" s="439"/>
      <c r="K2297" s="439"/>
      <c r="L2297" s="439"/>
      <c r="M2297" s="439"/>
      <c r="N2297" s="439"/>
      <c r="O2297" s="439" t="s">
        <v>3995</v>
      </c>
      <c r="P2297" s="840"/>
      <c r="Q2297" s="439" t="s">
        <v>2642</v>
      </c>
      <c r="R2297" s="43" t="s">
        <v>67</v>
      </c>
      <c r="S2297" s="19">
        <v>1</v>
      </c>
      <c r="T2297" s="19"/>
      <c r="U2297" s="19"/>
      <c r="V2297" s="19"/>
      <c r="W2297" s="459"/>
      <c r="X2297" s="180"/>
      <c r="Y2297" s="179"/>
      <c r="Z2297" s="181"/>
      <c r="AA2297" s="181"/>
      <c r="AB2297" s="137">
        <f t="shared" si="430"/>
        <v>0</v>
      </c>
      <c r="AC2297" s="137">
        <f t="shared" si="431"/>
        <v>0</v>
      </c>
      <c r="AD2297" s="137">
        <f t="shared" si="432"/>
        <v>0</v>
      </c>
      <c r="AE2297" s="137">
        <f t="shared" si="433"/>
        <v>0</v>
      </c>
      <c r="AF2297" s="137">
        <f t="shared" si="434"/>
        <v>0</v>
      </c>
      <c r="AG2297" s="137">
        <f t="shared" si="435"/>
        <v>0</v>
      </c>
      <c r="AH2297" s="137">
        <f t="shared" si="436"/>
        <v>0</v>
      </c>
      <c r="AI2297" s="137">
        <f t="shared" si="437"/>
        <v>0</v>
      </c>
      <c r="AJ2297" s="137">
        <f t="shared" si="438"/>
        <v>1</v>
      </c>
      <c r="AK2297" s="137">
        <f t="shared" si="439"/>
        <v>0</v>
      </c>
      <c r="AL2297" s="181"/>
      <c r="AM2297" s="133">
        <f t="shared" si="440"/>
        <v>0</v>
      </c>
      <c r="AO2297" s="133">
        <f t="shared" si="441"/>
        <v>0</v>
      </c>
    </row>
    <row r="2298" spans="1:41" s="140" customFormat="1" ht="30" customHeight="1">
      <c r="A2298" s="594">
        <v>2289</v>
      </c>
      <c r="B2298" s="440" t="s">
        <v>5683</v>
      </c>
      <c r="C2298" s="247" t="s">
        <v>5684</v>
      </c>
      <c r="D2298" s="247" t="s">
        <v>5685</v>
      </c>
      <c r="E2298" s="439">
        <v>2019</v>
      </c>
      <c r="F2298" s="439" t="s">
        <v>4645</v>
      </c>
      <c r="G2298" s="439"/>
      <c r="H2298" s="439"/>
      <c r="I2298" s="439"/>
      <c r="J2298" s="439"/>
      <c r="K2298" s="439"/>
      <c r="L2298" s="439"/>
      <c r="M2298" s="439"/>
      <c r="N2298" s="439"/>
      <c r="O2298" s="439" t="s">
        <v>3995</v>
      </c>
      <c r="P2298" s="840"/>
      <c r="Q2298" s="439" t="s">
        <v>2642</v>
      </c>
      <c r="R2298" s="43" t="s">
        <v>67</v>
      </c>
      <c r="S2298" s="19"/>
      <c r="T2298" s="19">
        <v>1</v>
      </c>
      <c r="U2298" s="19"/>
      <c r="V2298" s="19"/>
      <c r="W2298" s="459"/>
      <c r="X2298" s="180"/>
      <c r="Y2298" s="179"/>
      <c r="Z2298" s="181"/>
      <c r="AA2298" s="181"/>
      <c r="AB2298" s="137">
        <f t="shared" si="430"/>
        <v>0</v>
      </c>
      <c r="AC2298" s="137">
        <f t="shared" si="431"/>
        <v>0</v>
      </c>
      <c r="AD2298" s="137">
        <f t="shared" si="432"/>
        <v>0</v>
      </c>
      <c r="AE2298" s="137">
        <f t="shared" si="433"/>
        <v>0</v>
      </c>
      <c r="AF2298" s="137">
        <f t="shared" si="434"/>
        <v>0</v>
      </c>
      <c r="AG2298" s="137">
        <f t="shared" si="435"/>
        <v>0</v>
      </c>
      <c r="AH2298" s="137">
        <f t="shared" si="436"/>
        <v>0</v>
      </c>
      <c r="AI2298" s="137">
        <f t="shared" si="437"/>
        <v>0</v>
      </c>
      <c r="AJ2298" s="137">
        <f t="shared" si="438"/>
        <v>1</v>
      </c>
      <c r="AK2298" s="137">
        <f t="shared" si="439"/>
        <v>0</v>
      </c>
      <c r="AL2298" s="181"/>
      <c r="AM2298" s="133">
        <f t="shared" si="440"/>
        <v>0</v>
      </c>
      <c r="AO2298" s="133">
        <f t="shared" si="441"/>
        <v>0</v>
      </c>
    </row>
    <row r="2299" spans="1:41" s="140" customFormat="1" ht="30" customHeight="1">
      <c r="A2299" s="594">
        <v>2290</v>
      </c>
      <c r="B2299" s="440" t="s">
        <v>5686</v>
      </c>
      <c r="C2299" s="247" t="s">
        <v>5687</v>
      </c>
      <c r="D2299" s="247" t="s">
        <v>5688</v>
      </c>
      <c r="E2299" s="439">
        <v>2007</v>
      </c>
      <c r="F2299" s="439" t="s">
        <v>2138</v>
      </c>
      <c r="G2299" s="439" t="s">
        <v>3995</v>
      </c>
      <c r="H2299" s="439" t="s">
        <v>3995</v>
      </c>
      <c r="I2299" s="439"/>
      <c r="J2299" s="439"/>
      <c r="K2299" s="439" t="s">
        <v>3995</v>
      </c>
      <c r="L2299" s="439"/>
      <c r="M2299" s="439"/>
      <c r="N2299" s="439"/>
      <c r="O2299" s="439" t="s">
        <v>3995</v>
      </c>
      <c r="P2299" s="840"/>
      <c r="Q2299" s="439" t="s">
        <v>2642</v>
      </c>
      <c r="R2299" s="43" t="s">
        <v>68</v>
      </c>
      <c r="S2299" s="19">
        <v>1</v>
      </c>
      <c r="T2299" s="19"/>
      <c r="U2299" s="19"/>
      <c r="V2299" s="19"/>
      <c r="W2299" s="459"/>
      <c r="X2299" s="180"/>
      <c r="Y2299" s="179"/>
      <c r="Z2299" s="181"/>
      <c r="AA2299" s="181"/>
      <c r="AB2299" s="137">
        <f t="shared" si="430"/>
        <v>1</v>
      </c>
      <c r="AC2299" s="137">
        <f t="shared" si="431"/>
        <v>1</v>
      </c>
      <c r="AD2299" s="137">
        <f t="shared" si="432"/>
        <v>0</v>
      </c>
      <c r="AE2299" s="137">
        <f t="shared" si="433"/>
        <v>0</v>
      </c>
      <c r="AF2299" s="137">
        <f t="shared" si="434"/>
        <v>1</v>
      </c>
      <c r="AG2299" s="137">
        <f t="shared" si="435"/>
        <v>0</v>
      </c>
      <c r="AH2299" s="137">
        <f t="shared" si="436"/>
        <v>0</v>
      </c>
      <c r="AI2299" s="137">
        <f t="shared" si="437"/>
        <v>0</v>
      </c>
      <c r="AJ2299" s="137">
        <f t="shared" si="438"/>
        <v>1</v>
      </c>
      <c r="AK2299" s="137">
        <f t="shared" si="439"/>
        <v>0</v>
      </c>
      <c r="AL2299" s="181"/>
      <c r="AM2299" s="133">
        <f t="shared" si="440"/>
        <v>0</v>
      </c>
      <c r="AO2299" s="133">
        <f t="shared" si="441"/>
        <v>0</v>
      </c>
    </row>
    <row r="2300" spans="1:41" s="140" customFormat="1" ht="30" customHeight="1">
      <c r="A2300" s="594">
        <v>2291</v>
      </c>
      <c r="B2300" s="440" t="s">
        <v>5689</v>
      </c>
      <c r="C2300" s="247" t="s">
        <v>5690</v>
      </c>
      <c r="D2300" s="247" t="s">
        <v>5691</v>
      </c>
      <c r="E2300" s="439">
        <v>2004</v>
      </c>
      <c r="F2300" s="439" t="s">
        <v>61</v>
      </c>
      <c r="G2300" s="439" t="s">
        <v>3995</v>
      </c>
      <c r="H2300" s="439" t="s">
        <v>3995</v>
      </c>
      <c r="I2300" s="439" t="s">
        <v>3995</v>
      </c>
      <c r="J2300" s="439"/>
      <c r="K2300" s="439" t="s">
        <v>3995</v>
      </c>
      <c r="L2300" s="439"/>
      <c r="M2300" s="439"/>
      <c r="N2300" s="439"/>
      <c r="O2300" s="439" t="s">
        <v>3995</v>
      </c>
      <c r="P2300" s="840"/>
      <c r="Q2300" s="439" t="s">
        <v>2642</v>
      </c>
      <c r="R2300" s="43" t="s">
        <v>68</v>
      </c>
      <c r="S2300" s="19">
        <v>1</v>
      </c>
      <c r="T2300" s="19"/>
      <c r="U2300" s="19"/>
      <c r="V2300" s="19"/>
      <c r="W2300" s="459"/>
      <c r="X2300" s="180"/>
      <c r="Y2300" s="179"/>
      <c r="Z2300" s="181"/>
      <c r="AA2300" s="181"/>
      <c r="AB2300" s="137">
        <f t="shared" si="430"/>
        <v>1</v>
      </c>
      <c r="AC2300" s="137">
        <f t="shared" si="431"/>
        <v>1</v>
      </c>
      <c r="AD2300" s="137">
        <f t="shared" si="432"/>
        <v>1</v>
      </c>
      <c r="AE2300" s="137">
        <f t="shared" si="433"/>
        <v>0</v>
      </c>
      <c r="AF2300" s="137">
        <f t="shared" si="434"/>
        <v>1</v>
      </c>
      <c r="AG2300" s="137">
        <f t="shared" si="435"/>
        <v>0</v>
      </c>
      <c r="AH2300" s="137">
        <f t="shared" si="436"/>
        <v>0</v>
      </c>
      <c r="AI2300" s="137">
        <f t="shared" si="437"/>
        <v>0</v>
      </c>
      <c r="AJ2300" s="137">
        <f t="shared" si="438"/>
        <v>1</v>
      </c>
      <c r="AK2300" s="137">
        <f t="shared" si="439"/>
        <v>0</v>
      </c>
      <c r="AL2300" s="181"/>
      <c r="AM2300" s="133">
        <f t="shared" si="440"/>
        <v>0</v>
      </c>
      <c r="AO2300" s="133">
        <f t="shared" si="441"/>
        <v>0</v>
      </c>
    </row>
    <row r="2301" spans="1:41" s="140" customFormat="1" ht="53.25" customHeight="1">
      <c r="A2301" s="594">
        <v>2292</v>
      </c>
      <c r="B2301" s="43" t="s">
        <v>5693</v>
      </c>
      <c r="C2301" s="247" t="s">
        <v>5694</v>
      </c>
      <c r="D2301" s="247" t="s">
        <v>5695</v>
      </c>
      <c r="E2301" s="440">
        <v>2020</v>
      </c>
      <c r="F2301" s="440" t="s">
        <v>5696</v>
      </c>
      <c r="G2301" s="440"/>
      <c r="H2301" s="440"/>
      <c r="I2301" s="440"/>
      <c r="J2301" s="440"/>
      <c r="K2301" s="440"/>
      <c r="L2301" s="440"/>
      <c r="M2301" s="440"/>
      <c r="N2301" s="440"/>
      <c r="O2301" s="440"/>
      <c r="P2301" s="840" t="s">
        <v>5697</v>
      </c>
      <c r="Q2301" s="439" t="s">
        <v>2642</v>
      </c>
      <c r="R2301" s="43" t="s">
        <v>68</v>
      </c>
      <c r="S2301" s="19"/>
      <c r="T2301" s="19">
        <v>1</v>
      </c>
      <c r="U2301" s="19"/>
      <c r="V2301" s="19"/>
      <c r="W2301" s="459"/>
      <c r="X2301" s="180"/>
      <c r="Y2301" s="179"/>
      <c r="Z2301" s="181"/>
      <c r="AA2301" s="181">
        <v>1</v>
      </c>
      <c r="AB2301" s="137">
        <f t="shared" si="430"/>
        <v>0</v>
      </c>
      <c r="AC2301" s="137">
        <f t="shared" si="431"/>
        <v>0</v>
      </c>
      <c r="AD2301" s="137">
        <f t="shared" si="432"/>
        <v>0</v>
      </c>
      <c r="AE2301" s="137">
        <f t="shared" si="433"/>
        <v>0</v>
      </c>
      <c r="AF2301" s="137">
        <f t="shared" si="434"/>
        <v>0</v>
      </c>
      <c r="AG2301" s="137">
        <f t="shared" si="435"/>
        <v>0</v>
      </c>
      <c r="AH2301" s="137">
        <f t="shared" si="436"/>
        <v>0</v>
      </c>
      <c r="AI2301" s="137">
        <f t="shared" si="437"/>
        <v>0</v>
      </c>
      <c r="AJ2301" s="137">
        <f t="shared" si="438"/>
        <v>0</v>
      </c>
      <c r="AK2301" s="137">
        <f t="shared" si="439"/>
        <v>1</v>
      </c>
      <c r="AL2301" s="181"/>
      <c r="AM2301" s="133">
        <f t="shared" si="440"/>
        <v>1</v>
      </c>
      <c r="AO2301" s="133">
        <f t="shared" si="441"/>
        <v>0</v>
      </c>
    </row>
    <row r="2302" spans="1:41" s="140" customFormat="1" ht="51">
      <c r="A2302" s="594">
        <v>2293</v>
      </c>
      <c r="B2302" s="440" t="s">
        <v>5698</v>
      </c>
      <c r="C2302" s="247" t="s">
        <v>5699</v>
      </c>
      <c r="D2302" s="247" t="s">
        <v>5695</v>
      </c>
      <c r="E2302" s="439">
        <v>2019</v>
      </c>
      <c r="F2302" s="440" t="s">
        <v>5696</v>
      </c>
      <c r="G2302" s="440"/>
      <c r="H2302" s="440"/>
      <c r="I2302" s="440"/>
      <c r="J2302" s="440"/>
      <c r="K2302" s="440"/>
      <c r="L2302" s="440"/>
      <c r="M2302" s="440"/>
      <c r="N2302" s="440"/>
      <c r="O2302" s="440"/>
      <c r="P2302" s="840" t="s">
        <v>5697</v>
      </c>
      <c r="Q2302" s="439" t="s">
        <v>2642</v>
      </c>
      <c r="R2302" s="43" t="s">
        <v>68</v>
      </c>
      <c r="S2302" s="19"/>
      <c r="T2302" s="19">
        <v>1</v>
      </c>
      <c r="U2302" s="19"/>
      <c r="V2302" s="19"/>
      <c r="W2302" s="459"/>
      <c r="X2302" s="180"/>
      <c r="Y2302" s="179"/>
      <c r="Z2302" s="181"/>
      <c r="AA2302" s="181">
        <v>1</v>
      </c>
      <c r="AB2302" s="137">
        <f t="shared" si="430"/>
        <v>0</v>
      </c>
      <c r="AC2302" s="137">
        <f t="shared" si="431"/>
        <v>0</v>
      </c>
      <c r="AD2302" s="137">
        <f t="shared" si="432"/>
        <v>0</v>
      </c>
      <c r="AE2302" s="137">
        <f t="shared" si="433"/>
        <v>0</v>
      </c>
      <c r="AF2302" s="137">
        <f t="shared" si="434"/>
        <v>0</v>
      </c>
      <c r="AG2302" s="137">
        <f t="shared" si="435"/>
        <v>0</v>
      </c>
      <c r="AH2302" s="137">
        <f t="shared" si="436"/>
        <v>0</v>
      </c>
      <c r="AI2302" s="137">
        <f t="shared" si="437"/>
        <v>0</v>
      </c>
      <c r="AJ2302" s="137">
        <f t="shared" si="438"/>
        <v>0</v>
      </c>
      <c r="AK2302" s="137">
        <f t="shared" si="439"/>
        <v>1</v>
      </c>
      <c r="AL2302" s="181"/>
      <c r="AM2302" s="133">
        <f t="shared" si="440"/>
        <v>1</v>
      </c>
      <c r="AO2302" s="133">
        <f t="shared" si="441"/>
        <v>0</v>
      </c>
    </row>
    <row r="2303" spans="1:41" s="140" customFormat="1" ht="51">
      <c r="A2303" s="594">
        <v>2294</v>
      </c>
      <c r="B2303" s="440" t="s">
        <v>5700</v>
      </c>
      <c r="C2303" s="247" t="s">
        <v>5701</v>
      </c>
      <c r="D2303" s="247" t="s">
        <v>5695</v>
      </c>
      <c r="E2303" s="439">
        <v>2019</v>
      </c>
      <c r="F2303" s="440" t="s">
        <v>5696</v>
      </c>
      <c r="G2303" s="440"/>
      <c r="H2303" s="440"/>
      <c r="I2303" s="440"/>
      <c r="J2303" s="440"/>
      <c r="K2303" s="440"/>
      <c r="L2303" s="440"/>
      <c r="M2303" s="440"/>
      <c r="N2303" s="440"/>
      <c r="O2303" s="440"/>
      <c r="P2303" s="840" t="s">
        <v>5705</v>
      </c>
      <c r="Q2303" s="439" t="s">
        <v>2642</v>
      </c>
      <c r="R2303" s="43" t="s">
        <v>68</v>
      </c>
      <c r="S2303" s="19"/>
      <c r="T2303" s="19">
        <v>1</v>
      </c>
      <c r="U2303" s="19"/>
      <c r="V2303" s="19"/>
      <c r="W2303" s="459"/>
      <c r="X2303" s="180"/>
      <c r="Y2303" s="179"/>
      <c r="Z2303" s="181"/>
      <c r="AA2303" s="181"/>
      <c r="AB2303" s="137">
        <f t="shared" si="430"/>
        <v>0</v>
      </c>
      <c r="AC2303" s="137">
        <f t="shared" si="431"/>
        <v>0</v>
      </c>
      <c r="AD2303" s="137">
        <f t="shared" si="432"/>
        <v>0</v>
      </c>
      <c r="AE2303" s="137">
        <f t="shared" si="433"/>
        <v>0</v>
      </c>
      <c r="AF2303" s="137">
        <f t="shared" si="434"/>
        <v>0</v>
      </c>
      <c r="AG2303" s="137">
        <f t="shared" si="435"/>
        <v>0</v>
      </c>
      <c r="AH2303" s="137">
        <f t="shared" si="436"/>
        <v>0</v>
      </c>
      <c r="AI2303" s="137">
        <f t="shared" si="437"/>
        <v>0</v>
      </c>
      <c r="AJ2303" s="137">
        <f t="shared" si="438"/>
        <v>0</v>
      </c>
      <c r="AK2303" s="137">
        <f t="shared" si="439"/>
        <v>1</v>
      </c>
      <c r="AL2303" s="181"/>
      <c r="AM2303" s="133">
        <f t="shared" si="440"/>
        <v>0</v>
      </c>
      <c r="AO2303" s="133">
        <f t="shared" si="441"/>
        <v>1</v>
      </c>
    </row>
    <row r="2304" spans="1:41" s="140" customFormat="1" ht="51">
      <c r="A2304" s="594">
        <v>2295</v>
      </c>
      <c r="B2304" s="440" t="s">
        <v>5702</v>
      </c>
      <c r="C2304" s="247" t="s">
        <v>5703</v>
      </c>
      <c r="D2304" s="247" t="s">
        <v>5695</v>
      </c>
      <c r="E2304" s="439">
        <v>2019</v>
      </c>
      <c r="F2304" s="439" t="s">
        <v>5696</v>
      </c>
      <c r="G2304" s="439"/>
      <c r="H2304" s="439"/>
      <c r="I2304" s="439"/>
      <c r="J2304" s="439"/>
      <c r="K2304" s="439"/>
      <c r="L2304" s="439"/>
      <c r="M2304" s="439"/>
      <c r="N2304" s="439"/>
      <c r="O2304" s="439"/>
      <c r="P2304" s="840" t="s">
        <v>5704</v>
      </c>
      <c r="Q2304" s="439" t="s">
        <v>2642</v>
      </c>
      <c r="R2304" s="43" t="s">
        <v>68</v>
      </c>
      <c r="S2304" s="19"/>
      <c r="T2304" s="19">
        <v>1</v>
      </c>
      <c r="U2304" s="19"/>
      <c r="V2304" s="19"/>
      <c r="W2304" s="459"/>
      <c r="X2304" s="180"/>
      <c r="Y2304" s="179"/>
      <c r="Z2304" s="181"/>
      <c r="AA2304" s="181"/>
      <c r="AB2304" s="137">
        <f t="shared" si="430"/>
        <v>0</v>
      </c>
      <c r="AC2304" s="137">
        <f t="shared" si="431"/>
        <v>0</v>
      </c>
      <c r="AD2304" s="137">
        <f t="shared" si="432"/>
        <v>0</v>
      </c>
      <c r="AE2304" s="137">
        <f t="shared" si="433"/>
        <v>0</v>
      </c>
      <c r="AF2304" s="137">
        <f t="shared" si="434"/>
        <v>0</v>
      </c>
      <c r="AG2304" s="137">
        <f t="shared" si="435"/>
        <v>0</v>
      </c>
      <c r="AH2304" s="137">
        <f t="shared" si="436"/>
        <v>0</v>
      </c>
      <c r="AI2304" s="137">
        <f t="shared" si="437"/>
        <v>0</v>
      </c>
      <c r="AJ2304" s="137">
        <f t="shared" si="438"/>
        <v>0</v>
      </c>
      <c r="AK2304" s="137">
        <f t="shared" si="439"/>
        <v>1</v>
      </c>
      <c r="AL2304" s="181"/>
      <c r="AM2304" s="133">
        <f t="shared" si="440"/>
        <v>0</v>
      </c>
      <c r="AO2304" s="133">
        <f t="shared" si="441"/>
        <v>1</v>
      </c>
    </row>
    <row r="2305" spans="1:41" s="140" customFormat="1" ht="51">
      <c r="A2305" s="594">
        <v>2296</v>
      </c>
      <c r="B2305" s="440" t="s">
        <v>5706</v>
      </c>
      <c r="C2305" s="247" t="s">
        <v>5719</v>
      </c>
      <c r="D2305" s="247" t="s">
        <v>5707</v>
      </c>
      <c r="E2305" s="439">
        <v>2011</v>
      </c>
      <c r="F2305" s="440" t="s">
        <v>5708</v>
      </c>
      <c r="G2305" s="440"/>
      <c r="H2305" s="440"/>
      <c r="I2305" s="440"/>
      <c r="J2305" s="440"/>
      <c r="K2305" s="440"/>
      <c r="L2305" s="440"/>
      <c r="M2305" s="440"/>
      <c r="N2305" s="440"/>
      <c r="O2305" s="440"/>
      <c r="P2305" s="840" t="s">
        <v>5709</v>
      </c>
      <c r="Q2305" s="439" t="s">
        <v>2642</v>
      </c>
      <c r="R2305" s="43" t="s">
        <v>67</v>
      </c>
      <c r="S2305" s="19">
        <v>1</v>
      </c>
      <c r="T2305" s="19"/>
      <c r="U2305" s="19"/>
      <c r="V2305" s="19"/>
      <c r="W2305" s="459"/>
      <c r="X2305" s="180"/>
      <c r="Y2305" s="179"/>
      <c r="Z2305" s="181"/>
      <c r="AA2305" s="181"/>
      <c r="AB2305" s="137">
        <f t="shared" si="430"/>
        <v>0</v>
      </c>
      <c r="AC2305" s="137">
        <f t="shared" si="431"/>
        <v>0</v>
      </c>
      <c r="AD2305" s="137">
        <f t="shared" si="432"/>
        <v>0</v>
      </c>
      <c r="AE2305" s="137">
        <f t="shared" si="433"/>
        <v>0</v>
      </c>
      <c r="AF2305" s="137">
        <f t="shared" si="434"/>
        <v>0</v>
      </c>
      <c r="AG2305" s="137">
        <f t="shared" si="435"/>
        <v>0</v>
      </c>
      <c r="AH2305" s="137">
        <f t="shared" si="436"/>
        <v>0</v>
      </c>
      <c r="AI2305" s="137">
        <f t="shared" si="437"/>
        <v>0</v>
      </c>
      <c r="AJ2305" s="137">
        <f t="shared" si="438"/>
        <v>0</v>
      </c>
      <c r="AK2305" s="137">
        <f t="shared" si="439"/>
        <v>1</v>
      </c>
      <c r="AL2305" s="181"/>
      <c r="AM2305" s="133">
        <f t="shared" si="440"/>
        <v>0</v>
      </c>
      <c r="AO2305" s="133">
        <f t="shared" si="441"/>
        <v>1</v>
      </c>
    </row>
    <row r="2306" spans="1:41" s="140" customFormat="1" ht="84.75" customHeight="1">
      <c r="A2306" s="594">
        <v>2297</v>
      </c>
      <c r="B2306" s="440" t="s">
        <v>5710</v>
      </c>
      <c r="C2306" s="247" t="s">
        <v>5711</v>
      </c>
      <c r="D2306" s="247" t="s">
        <v>5712</v>
      </c>
      <c r="E2306" s="439">
        <v>2017</v>
      </c>
      <c r="F2306" s="440" t="s">
        <v>4645</v>
      </c>
      <c r="G2306" s="440"/>
      <c r="H2306" s="440"/>
      <c r="I2306" s="440"/>
      <c r="J2306" s="440"/>
      <c r="K2306" s="440"/>
      <c r="L2306" s="440"/>
      <c r="M2306" s="440"/>
      <c r="N2306" s="440"/>
      <c r="O2306" s="440"/>
      <c r="P2306" s="840" t="s">
        <v>5713</v>
      </c>
      <c r="Q2306" s="439" t="s">
        <v>2642</v>
      </c>
      <c r="R2306" s="43" t="s">
        <v>68</v>
      </c>
      <c r="S2306" s="19"/>
      <c r="T2306" s="19">
        <v>1</v>
      </c>
      <c r="U2306" s="19"/>
      <c r="V2306" s="19"/>
      <c r="W2306" s="459"/>
      <c r="X2306" s="180"/>
      <c r="Y2306" s="179"/>
      <c r="Z2306" s="181"/>
      <c r="AA2306" s="181"/>
      <c r="AB2306" s="137">
        <f t="shared" si="430"/>
        <v>0</v>
      </c>
      <c r="AC2306" s="137">
        <f t="shared" si="431"/>
        <v>0</v>
      </c>
      <c r="AD2306" s="137">
        <f t="shared" si="432"/>
        <v>0</v>
      </c>
      <c r="AE2306" s="137">
        <f t="shared" si="433"/>
        <v>0</v>
      </c>
      <c r="AF2306" s="137">
        <f t="shared" si="434"/>
        <v>0</v>
      </c>
      <c r="AG2306" s="137">
        <f t="shared" si="435"/>
        <v>0</v>
      </c>
      <c r="AH2306" s="137">
        <f t="shared" si="436"/>
        <v>0</v>
      </c>
      <c r="AI2306" s="137">
        <f t="shared" si="437"/>
        <v>0</v>
      </c>
      <c r="AJ2306" s="137">
        <f t="shared" si="438"/>
        <v>0</v>
      </c>
      <c r="AK2306" s="137">
        <f t="shared" si="439"/>
        <v>1</v>
      </c>
      <c r="AL2306" s="181"/>
      <c r="AM2306" s="133">
        <f t="shared" si="440"/>
        <v>0</v>
      </c>
      <c r="AO2306" s="133">
        <f t="shared" si="441"/>
        <v>1</v>
      </c>
    </row>
    <row r="2307" spans="1:41" s="140" customFormat="1" ht="38.25">
      <c r="A2307" s="594">
        <v>2298</v>
      </c>
      <c r="B2307" s="440" t="s">
        <v>5714</v>
      </c>
      <c r="C2307" s="247" t="s">
        <v>5720</v>
      </c>
      <c r="D2307" s="247" t="s">
        <v>5715</v>
      </c>
      <c r="E2307" s="439">
        <v>2017</v>
      </c>
      <c r="F2307" s="440" t="s">
        <v>874</v>
      </c>
      <c r="G2307" s="440"/>
      <c r="H2307" s="440"/>
      <c r="I2307" s="440"/>
      <c r="J2307" s="440"/>
      <c r="K2307" s="440"/>
      <c r="L2307" s="440"/>
      <c r="M2307" s="440"/>
      <c r="N2307" s="440"/>
      <c r="O2307" s="440"/>
      <c r="P2307" s="840" t="s">
        <v>5716</v>
      </c>
      <c r="Q2307" s="439" t="s">
        <v>2642</v>
      </c>
      <c r="R2307" s="43" t="s">
        <v>68</v>
      </c>
      <c r="S2307" s="19"/>
      <c r="T2307" s="19">
        <v>1</v>
      </c>
      <c r="U2307" s="19"/>
      <c r="V2307" s="19"/>
      <c r="W2307" s="459"/>
      <c r="X2307" s="180"/>
      <c r="Y2307" s="179"/>
      <c r="Z2307" s="181"/>
      <c r="AA2307" s="181"/>
      <c r="AB2307" s="137">
        <f t="shared" si="430"/>
        <v>0</v>
      </c>
      <c r="AC2307" s="137">
        <f t="shared" si="431"/>
        <v>0</v>
      </c>
      <c r="AD2307" s="137">
        <f t="shared" si="432"/>
        <v>0</v>
      </c>
      <c r="AE2307" s="137">
        <f t="shared" si="433"/>
        <v>0</v>
      </c>
      <c r="AF2307" s="137">
        <f t="shared" si="434"/>
        <v>0</v>
      </c>
      <c r="AG2307" s="137">
        <f t="shared" si="435"/>
        <v>0</v>
      </c>
      <c r="AH2307" s="137">
        <f t="shared" si="436"/>
        <v>0</v>
      </c>
      <c r="AI2307" s="137">
        <f t="shared" si="437"/>
        <v>0</v>
      </c>
      <c r="AJ2307" s="137">
        <f t="shared" si="438"/>
        <v>0</v>
      </c>
      <c r="AK2307" s="137">
        <f t="shared" si="439"/>
        <v>1</v>
      </c>
      <c r="AL2307" s="181"/>
      <c r="AM2307" s="133">
        <f t="shared" si="440"/>
        <v>0</v>
      </c>
      <c r="AO2307" s="133">
        <f t="shared" si="441"/>
        <v>1</v>
      </c>
    </row>
    <row r="2308" spans="1:41" s="140" customFormat="1" ht="63.75">
      <c r="A2308" s="594">
        <v>2299</v>
      </c>
      <c r="B2308" s="440" t="s">
        <v>5717</v>
      </c>
      <c r="C2308" s="247" t="s">
        <v>5721</v>
      </c>
      <c r="D2308" s="247" t="s">
        <v>5718</v>
      </c>
      <c r="E2308" s="439">
        <v>2017</v>
      </c>
      <c r="F2308" s="440" t="s">
        <v>874</v>
      </c>
      <c r="G2308" s="440"/>
      <c r="H2308" s="440"/>
      <c r="I2308" s="440"/>
      <c r="J2308" s="440"/>
      <c r="K2308" s="440"/>
      <c r="L2308" s="440"/>
      <c r="M2308" s="440"/>
      <c r="N2308" s="440"/>
      <c r="O2308" s="440"/>
      <c r="P2308" s="840" t="s">
        <v>5713</v>
      </c>
      <c r="Q2308" s="439" t="s">
        <v>2642</v>
      </c>
      <c r="R2308" s="43" t="s">
        <v>67</v>
      </c>
      <c r="S2308" s="19"/>
      <c r="T2308" s="19">
        <v>1</v>
      </c>
      <c r="U2308" s="19"/>
      <c r="V2308" s="19"/>
      <c r="W2308" s="459"/>
      <c r="X2308" s="180"/>
      <c r="Y2308" s="179"/>
      <c r="Z2308" s="181"/>
      <c r="AA2308" s="181"/>
      <c r="AB2308" s="137">
        <f t="shared" si="430"/>
        <v>0</v>
      </c>
      <c r="AC2308" s="137">
        <f t="shared" si="431"/>
        <v>0</v>
      </c>
      <c r="AD2308" s="137">
        <f t="shared" si="432"/>
        <v>0</v>
      </c>
      <c r="AE2308" s="137">
        <f t="shared" si="433"/>
        <v>0</v>
      </c>
      <c r="AF2308" s="137">
        <f t="shared" si="434"/>
        <v>0</v>
      </c>
      <c r="AG2308" s="137">
        <f t="shared" si="435"/>
        <v>0</v>
      </c>
      <c r="AH2308" s="137">
        <f t="shared" si="436"/>
        <v>0</v>
      </c>
      <c r="AI2308" s="137">
        <f t="shared" si="437"/>
        <v>0</v>
      </c>
      <c r="AJ2308" s="137">
        <f t="shared" si="438"/>
        <v>0</v>
      </c>
      <c r="AK2308" s="137">
        <f t="shared" si="439"/>
        <v>1</v>
      </c>
      <c r="AL2308" s="181"/>
      <c r="AM2308" s="133">
        <f t="shared" si="440"/>
        <v>0</v>
      </c>
      <c r="AO2308" s="133">
        <f t="shared" si="441"/>
        <v>1</v>
      </c>
    </row>
    <row r="2309" spans="1:41" s="140" customFormat="1" ht="51">
      <c r="A2309" s="594">
        <v>2300</v>
      </c>
      <c r="B2309" s="440" t="s">
        <v>5729</v>
      </c>
      <c r="C2309" s="247" t="s">
        <v>5722</v>
      </c>
      <c r="D2309" s="247" t="s">
        <v>5723</v>
      </c>
      <c r="E2309" s="439">
        <v>2016</v>
      </c>
      <c r="F2309" s="440" t="s">
        <v>874</v>
      </c>
      <c r="G2309" s="440"/>
      <c r="H2309" s="440"/>
      <c r="I2309" s="440"/>
      <c r="J2309" s="440"/>
      <c r="K2309" s="440"/>
      <c r="L2309" s="440"/>
      <c r="M2309" s="440"/>
      <c r="N2309" s="440"/>
      <c r="O2309" s="440"/>
      <c r="P2309" s="840" t="s">
        <v>5716</v>
      </c>
      <c r="Q2309" s="439" t="s">
        <v>2642</v>
      </c>
      <c r="R2309" s="43" t="s">
        <v>68</v>
      </c>
      <c r="S2309" s="19"/>
      <c r="T2309" s="19">
        <v>1</v>
      </c>
      <c r="U2309" s="19"/>
      <c r="V2309" s="19"/>
      <c r="W2309" s="459"/>
      <c r="X2309" s="180"/>
      <c r="Y2309" s="179"/>
      <c r="Z2309" s="181"/>
      <c r="AA2309" s="181"/>
      <c r="AB2309" s="137">
        <f t="shared" si="430"/>
        <v>0</v>
      </c>
      <c r="AC2309" s="137">
        <f t="shared" si="431"/>
        <v>0</v>
      </c>
      <c r="AD2309" s="137">
        <f t="shared" si="432"/>
        <v>0</v>
      </c>
      <c r="AE2309" s="137">
        <f t="shared" si="433"/>
        <v>0</v>
      </c>
      <c r="AF2309" s="137">
        <f t="shared" si="434"/>
        <v>0</v>
      </c>
      <c r="AG2309" s="137">
        <f t="shared" si="435"/>
        <v>0</v>
      </c>
      <c r="AH2309" s="137">
        <f t="shared" si="436"/>
        <v>0</v>
      </c>
      <c r="AI2309" s="137">
        <f t="shared" si="437"/>
        <v>0</v>
      </c>
      <c r="AJ2309" s="137">
        <f t="shared" si="438"/>
        <v>0</v>
      </c>
      <c r="AK2309" s="137">
        <f t="shared" si="439"/>
        <v>1</v>
      </c>
      <c r="AL2309" s="181"/>
      <c r="AM2309" s="133">
        <f t="shared" si="440"/>
        <v>0</v>
      </c>
      <c r="AO2309" s="133">
        <f t="shared" si="441"/>
        <v>1</v>
      </c>
    </row>
    <row r="2310" spans="1:41" s="140" customFormat="1" ht="38.25">
      <c r="A2310" s="594">
        <v>2301</v>
      </c>
      <c r="B2310" s="440" t="s">
        <v>5724</v>
      </c>
      <c r="C2310" s="247" t="s">
        <v>5730</v>
      </c>
      <c r="D2310" s="247" t="s">
        <v>5725</v>
      </c>
      <c r="E2310" s="439">
        <v>2016</v>
      </c>
      <c r="F2310" s="440" t="s">
        <v>874</v>
      </c>
      <c r="G2310" s="440"/>
      <c r="H2310" s="440"/>
      <c r="I2310" s="440"/>
      <c r="J2310" s="440"/>
      <c r="K2310" s="440"/>
      <c r="L2310" s="440"/>
      <c r="M2310" s="440"/>
      <c r="N2310" s="440"/>
      <c r="O2310" s="440"/>
      <c r="P2310" s="840" t="s">
        <v>5713</v>
      </c>
      <c r="Q2310" s="439" t="s">
        <v>2642</v>
      </c>
      <c r="R2310" s="43" t="s">
        <v>68</v>
      </c>
      <c r="S2310" s="19"/>
      <c r="T2310" s="19">
        <v>1</v>
      </c>
      <c r="U2310" s="19"/>
      <c r="V2310" s="19"/>
      <c r="W2310" s="459"/>
      <c r="X2310" s="180"/>
      <c r="Y2310" s="179"/>
      <c r="Z2310" s="181"/>
      <c r="AA2310" s="181"/>
      <c r="AB2310" s="137">
        <f t="shared" si="430"/>
        <v>0</v>
      </c>
      <c r="AC2310" s="137">
        <f t="shared" si="431"/>
        <v>0</v>
      </c>
      <c r="AD2310" s="137">
        <f t="shared" si="432"/>
        <v>0</v>
      </c>
      <c r="AE2310" s="137">
        <f t="shared" si="433"/>
        <v>0</v>
      </c>
      <c r="AF2310" s="137">
        <f t="shared" si="434"/>
        <v>0</v>
      </c>
      <c r="AG2310" s="137">
        <f t="shared" si="435"/>
        <v>0</v>
      </c>
      <c r="AH2310" s="137">
        <f t="shared" si="436"/>
        <v>0</v>
      </c>
      <c r="AI2310" s="137">
        <f t="shared" si="437"/>
        <v>0</v>
      </c>
      <c r="AJ2310" s="137">
        <f t="shared" si="438"/>
        <v>0</v>
      </c>
      <c r="AK2310" s="137">
        <f t="shared" si="439"/>
        <v>1</v>
      </c>
      <c r="AL2310" s="181"/>
      <c r="AM2310" s="133">
        <f t="shared" si="440"/>
        <v>0</v>
      </c>
      <c r="AO2310" s="133">
        <f t="shared" si="441"/>
        <v>1</v>
      </c>
    </row>
    <row r="2311" spans="1:41" s="140" customFormat="1" ht="70.5" customHeight="1">
      <c r="A2311" s="594">
        <v>2302</v>
      </c>
      <c r="B2311" s="440" t="s">
        <v>5726</v>
      </c>
      <c r="C2311" s="247" t="s">
        <v>5727</v>
      </c>
      <c r="D2311" s="247" t="s">
        <v>5728</v>
      </c>
      <c r="E2311" s="439">
        <v>2016</v>
      </c>
      <c r="F2311" s="440" t="s">
        <v>874</v>
      </c>
      <c r="G2311" s="440"/>
      <c r="H2311" s="440"/>
      <c r="I2311" s="440"/>
      <c r="J2311" s="440"/>
      <c r="K2311" s="440"/>
      <c r="L2311" s="440"/>
      <c r="M2311" s="440"/>
      <c r="N2311" s="440"/>
      <c r="O2311" s="440"/>
      <c r="P2311" s="840" t="s">
        <v>5713</v>
      </c>
      <c r="Q2311" s="439" t="s">
        <v>2642</v>
      </c>
      <c r="R2311" s="43" t="s">
        <v>68</v>
      </c>
      <c r="S2311" s="19"/>
      <c r="T2311" s="19">
        <v>1</v>
      </c>
      <c r="U2311" s="19"/>
      <c r="V2311" s="19"/>
      <c r="W2311" s="459"/>
      <c r="X2311" s="180"/>
      <c r="Y2311" s="179"/>
      <c r="Z2311" s="181"/>
      <c r="AA2311" s="181"/>
      <c r="AB2311" s="137">
        <f t="shared" si="430"/>
        <v>0</v>
      </c>
      <c r="AC2311" s="137">
        <f t="shared" si="431"/>
        <v>0</v>
      </c>
      <c r="AD2311" s="137">
        <f t="shared" si="432"/>
        <v>0</v>
      </c>
      <c r="AE2311" s="137">
        <f t="shared" si="433"/>
        <v>0</v>
      </c>
      <c r="AF2311" s="137">
        <f t="shared" si="434"/>
        <v>0</v>
      </c>
      <c r="AG2311" s="137">
        <f t="shared" si="435"/>
        <v>0</v>
      </c>
      <c r="AH2311" s="137">
        <f t="shared" si="436"/>
        <v>0</v>
      </c>
      <c r="AI2311" s="137">
        <f t="shared" si="437"/>
        <v>0</v>
      </c>
      <c r="AJ2311" s="137">
        <f t="shared" si="438"/>
        <v>0</v>
      </c>
      <c r="AK2311" s="137">
        <f t="shared" si="439"/>
        <v>1</v>
      </c>
      <c r="AL2311" s="181"/>
      <c r="AM2311" s="133">
        <f t="shared" si="440"/>
        <v>0</v>
      </c>
      <c r="AO2311" s="133">
        <f t="shared" si="441"/>
        <v>1</v>
      </c>
    </row>
    <row r="2312" spans="1:41" s="140" customFormat="1" ht="70.5" customHeight="1">
      <c r="A2312" s="594">
        <v>2303</v>
      </c>
      <c r="B2312" s="440" t="s">
        <v>1755</v>
      </c>
      <c r="C2312" s="247" t="s">
        <v>5732</v>
      </c>
      <c r="D2312" s="247" t="s">
        <v>3411</v>
      </c>
      <c r="E2312" s="439">
        <v>2015</v>
      </c>
      <c r="F2312" s="440" t="s">
        <v>4435</v>
      </c>
      <c r="G2312" s="440"/>
      <c r="H2312" s="440"/>
      <c r="I2312" s="440"/>
      <c r="J2312" s="440"/>
      <c r="K2312" s="440"/>
      <c r="L2312" s="440"/>
      <c r="M2312" s="440"/>
      <c r="N2312" s="440"/>
      <c r="O2312" s="440"/>
      <c r="P2312" s="840" t="s">
        <v>5713</v>
      </c>
      <c r="Q2312" s="439" t="s">
        <v>2642</v>
      </c>
      <c r="R2312" s="43" t="s">
        <v>68</v>
      </c>
      <c r="S2312" s="19"/>
      <c r="T2312" s="19">
        <v>1</v>
      </c>
      <c r="U2312" s="19"/>
      <c r="V2312" s="19"/>
      <c r="W2312" s="459"/>
      <c r="X2312" s="180"/>
      <c r="Y2312" s="179"/>
      <c r="Z2312" s="181"/>
      <c r="AA2312" s="181"/>
      <c r="AB2312" s="137">
        <f t="shared" si="430"/>
        <v>0</v>
      </c>
      <c r="AC2312" s="137">
        <f t="shared" si="431"/>
        <v>0</v>
      </c>
      <c r="AD2312" s="137">
        <f t="shared" si="432"/>
        <v>0</v>
      </c>
      <c r="AE2312" s="137">
        <f t="shared" si="433"/>
        <v>0</v>
      </c>
      <c r="AF2312" s="137">
        <f t="shared" si="434"/>
        <v>0</v>
      </c>
      <c r="AG2312" s="137">
        <f t="shared" si="435"/>
        <v>0</v>
      </c>
      <c r="AH2312" s="137">
        <f t="shared" si="436"/>
        <v>0</v>
      </c>
      <c r="AI2312" s="137">
        <f t="shared" si="437"/>
        <v>0</v>
      </c>
      <c r="AJ2312" s="137">
        <f t="shared" si="438"/>
        <v>0</v>
      </c>
      <c r="AK2312" s="137">
        <f t="shared" si="439"/>
        <v>1</v>
      </c>
      <c r="AL2312" s="181"/>
      <c r="AM2312" s="133">
        <f t="shared" si="440"/>
        <v>0</v>
      </c>
      <c r="AO2312" s="133">
        <f t="shared" si="441"/>
        <v>1</v>
      </c>
    </row>
    <row r="2313" spans="1:41" s="140" customFormat="1" ht="25.5">
      <c r="A2313" s="594">
        <v>2304</v>
      </c>
      <c r="B2313" s="440" t="s">
        <v>2251</v>
      </c>
      <c r="C2313" s="247" t="s">
        <v>5733</v>
      </c>
      <c r="D2313" s="247" t="s">
        <v>5734</v>
      </c>
      <c r="E2313" s="439">
        <v>2014</v>
      </c>
      <c r="F2313" s="440" t="s">
        <v>874</v>
      </c>
      <c r="G2313" s="440"/>
      <c r="H2313" s="440"/>
      <c r="I2313" s="440"/>
      <c r="J2313" s="440"/>
      <c r="K2313" s="440"/>
      <c r="L2313" s="440"/>
      <c r="M2313" s="440"/>
      <c r="N2313" s="440"/>
      <c r="O2313" s="440"/>
      <c r="P2313" s="840" t="s">
        <v>5713</v>
      </c>
      <c r="Q2313" s="439" t="s">
        <v>2642</v>
      </c>
      <c r="R2313" s="43" t="s">
        <v>67</v>
      </c>
      <c r="S2313" s="19"/>
      <c r="T2313" s="19">
        <v>1</v>
      </c>
      <c r="U2313" s="19"/>
      <c r="V2313" s="19"/>
      <c r="W2313" s="459"/>
      <c r="X2313" s="180"/>
      <c r="Y2313" s="179"/>
      <c r="Z2313" s="181"/>
      <c r="AA2313" s="181"/>
      <c r="AB2313" s="137">
        <f t="shared" si="430"/>
        <v>0</v>
      </c>
      <c r="AC2313" s="137">
        <f t="shared" si="431"/>
        <v>0</v>
      </c>
      <c r="AD2313" s="137">
        <f t="shared" si="432"/>
        <v>0</v>
      </c>
      <c r="AE2313" s="137">
        <f t="shared" si="433"/>
        <v>0</v>
      </c>
      <c r="AF2313" s="137">
        <f t="shared" si="434"/>
        <v>0</v>
      </c>
      <c r="AG2313" s="137">
        <f t="shared" si="435"/>
        <v>0</v>
      </c>
      <c r="AH2313" s="137">
        <f t="shared" si="436"/>
        <v>0</v>
      </c>
      <c r="AI2313" s="137">
        <f t="shared" si="437"/>
        <v>0</v>
      </c>
      <c r="AJ2313" s="137">
        <f t="shared" si="438"/>
        <v>0</v>
      </c>
      <c r="AK2313" s="137">
        <f t="shared" si="439"/>
        <v>1</v>
      </c>
      <c r="AL2313" s="181"/>
      <c r="AM2313" s="133">
        <f t="shared" si="440"/>
        <v>0</v>
      </c>
      <c r="AO2313" s="133">
        <f t="shared" si="441"/>
        <v>1</v>
      </c>
    </row>
    <row r="2314" spans="1:41" s="140" customFormat="1" ht="111" customHeight="1">
      <c r="A2314" s="594">
        <v>2305</v>
      </c>
      <c r="B2314" s="440" t="s">
        <v>5735</v>
      </c>
      <c r="C2314" s="247" t="s">
        <v>5739</v>
      </c>
      <c r="D2314" s="247" t="s">
        <v>5736</v>
      </c>
      <c r="E2314" s="439"/>
      <c r="F2314" s="440" t="s">
        <v>874</v>
      </c>
      <c r="G2314" s="440"/>
      <c r="H2314" s="440"/>
      <c r="I2314" s="440"/>
      <c r="J2314" s="440"/>
      <c r="K2314" s="440"/>
      <c r="L2314" s="440"/>
      <c r="M2314" s="440"/>
      <c r="N2314" s="440"/>
      <c r="O2314" s="440"/>
      <c r="P2314" s="840" t="s">
        <v>5713</v>
      </c>
      <c r="Q2314" s="439" t="s">
        <v>2642</v>
      </c>
      <c r="R2314" s="43" t="s">
        <v>68</v>
      </c>
      <c r="S2314" s="19"/>
      <c r="T2314" s="19"/>
      <c r="U2314" s="19">
        <v>1</v>
      </c>
      <c r="V2314" s="19"/>
      <c r="W2314" s="459"/>
      <c r="X2314" s="180"/>
      <c r="Y2314" s="179"/>
      <c r="Z2314" s="181"/>
      <c r="AA2314" s="181"/>
      <c r="AB2314" s="137">
        <f t="shared" ref="AB2314:AB2377" si="442">IF(ISBLANK(G2314),0,1)</f>
        <v>0</v>
      </c>
      <c r="AC2314" s="137">
        <f t="shared" ref="AC2314:AC2377" si="443">IF(ISBLANK(H2314),0,1)</f>
        <v>0</v>
      </c>
      <c r="AD2314" s="137">
        <f t="shared" ref="AD2314:AD2377" si="444">IF(ISBLANK(I2314),0,1)</f>
        <v>0</v>
      </c>
      <c r="AE2314" s="137">
        <f t="shared" ref="AE2314:AE2377" si="445">IF(ISBLANK(J2314),0,1)</f>
        <v>0</v>
      </c>
      <c r="AF2314" s="137">
        <f t="shared" ref="AF2314:AF2377" si="446">IF(ISBLANK(K2314),0,1)</f>
        <v>0</v>
      </c>
      <c r="AG2314" s="137">
        <f t="shared" ref="AG2314:AG2377" si="447">IF(ISBLANK(L2314),0,1)</f>
        <v>0</v>
      </c>
      <c r="AH2314" s="137">
        <f t="shared" ref="AH2314:AH2377" si="448">IF(ISBLANK(M2314),0,1)</f>
        <v>0</v>
      </c>
      <c r="AI2314" s="137">
        <f t="shared" ref="AI2314:AI2377" si="449">IF(ISBLANK(N2314),0,1)</f>
        <v>0</v>
      </c>
      <c r="AJ2314" s="137">
        <f t="shared" ref="AJ2314:AJ2377" si="450">IF(ISBLANK(O2314),0,1)</f>
        <v>0</v>
      </c>
      <c r="AK2314" s="137">
        <f t="shared" ref="AK2314:AK2377" si="451">IF(ISBLANK(P2314),0,1)</f>
        <v>1</v>
      </c>
      <c r="AL2314" s="181"/>
      <c r="AM2314" s="133">
        <f t="shared" ref="AM2314:AM2377" si="452">+W2314+X2314+Y2314+Z2314+AA2314+AL2314</f>
        <v>0</v>
      </c>
      <c r="AO2314" s="133">
        <f t="shared" ref="AO2314:AO2377" si="453">+IF(AM2314=0,AK2314,0)</f>
        <v>1</v>
      </c>
    </row>
    <row r="2315" spans="1:41" s="140" customFormat="1" ht="51">
      <c r="A2315" s="594">
        <v>2306</v>
      </c>
      <c r="B2315" s="440" t="s">
        <v>5737</v>
      </c>
      <c r="C2315" s="247" t="s">
        <v>5740</v>
      </c>
      <c r="D2315" s="247" t="s">
        <v>5738</v>
      </c>
      <c r="E2315" s="439">
        <v>2017</v>
      </c>
      <c r="F2315" s="440" t="s">
        <v>2135</v>
      </c>
      <c r="G2315" s="440"/>
      <c r="H2315" s="440"/>
      <c r="I2315" s="440"/>
      <c r="J2315" s="440"/>
      <c r="K2315" s="440"/>
      <c r="L2315" s="440"/>
      <c r="M2315" s="440"/>
      <c r="N2315" s="440"/>
      <c r="O2315" s="440"/>
      <c r="P2315" s="840" t="s">
        <v>5713</v>
      </c>
      <c r="Q2315" s="439" t="s">
        <v>2642</v>
      </c>
      <c r="R2315" s="43" t="s">
        <v>68</v>
      </c>
      <c r="S2315" s="19"/>
      <c r="T2315" s="19">
        <v>1</v>
      </c>
      <c r="U2315" s="19"/>
      <c r="V2315" s="19"/>
      <c r="W2315" s="459"/>
      <c r="X2315" s="180"/>
      <c r="Y2315" s="179"/>
      <c r="Z2315" s="181"/>
      <c r="AA2315" s="181"/>
      <c r="AB2315" s="137">
        <f t="shared" si="442"/>
        <v>0</v>
      </c>
      <c r="AC2315" s="137">
        <f t="shared" si="443"/>
        <v>0</v>
      </c>
      <c r="AD2315" s="137">
        <f t="shared" si="444"/>
        <v>0</v>
      </c>
      <c r="AE2315" s="137">
        <f t="shared" si="445"/>
        <v>0</v>
      </c>
      <c r="AF2315" s="137">
        <f t="shared" si="446"/>
        <v>0</v>
      </c>
      <c r="AG2315" s="137">
        <f t="shared" si="447"/>
        <v>0</v>
      </c>
      <c r="AH2315" s="137">
        <f t="shared" si="448"/>
        <v>0</v>
      </c>
      <c r="AI2315" s="137">
        <f t="shared" si="449"/>
        <v>0</v>
      </c>
      <c r="AJ2315" s="137">
        <f t="shared" si="450"/>
        <v>0</v>
      </c>
      <c r="AK2315" s="137">
        <f t="shared" si="451"/>
        <v>1</v>
      </c>
      <c r="AL2315" s="181"/>
      <c r="AM2315" s="133">
        <f t="shared" si="452"/>
        <v>0</v>
      </c>
      <c r="AO2315" s="133">
        <f t="shared" si="453"/>
        <v>1</v>
      </c>
    </row>
    <row r="2316" spans="1:41" s="140" customFormat="1" ht="25.5">
      <c r="A2316" s="594">
        <v>2307</v>
      </c>
      <c r="B2316" s="440" t="s">
        <v>5741</v>
      </c>
      <c r="C2316" s="247" t="s">
        <v>5749</v>
      </c>
      <c r="D2316" s="247" t="s">
        <v>5742</v>
      </c>
      <c r="E2316" s="439">
        <v>2010</v>
      </c>
      <c r="F2316" s="440" t="s">
        <v>874</v>
      </c>
      <c r="G2316" s="440"/>
      <c r="H2316" s="440"/>
      <c r="I2316" s="440"/>
      <c r="J2316" s="440"/>
      <c r="K2316" s="440"/>
      <c r="L2316" s="440"/>
      <c r="M2316" s="440"/>
      <c r="N2316" s="440"/>
      <c r="O2316" s="440"/>
      <c r="P2316" s="840" t="s">
        <v>5713</v>
      </c>
      <c r="Q2316" s="439" t="s">
        <v>2642</v>
      </c>
      <c r="R2316" s="43" t="s">
        <v>67</v>
      </c>
      <c r="S2316" s="19">
        <v>1</v>
      </c>
      <c r="T2316" s="19"/>
      <c r="U2316" s="19"/>
      <c r="V2316" s="19"/>
      <c r="W2316" s="459"/>
      <c r="X2316" s="180"/>
      <c r="Y2316" s="179"/>
      <c r="Z2316" s="181"/>
      <c r="AA2316" s="181"/>
      <c r="AB2316" s="137">
        <f t="shared" si="442"/>
        <v>0</v>
      </c>
      <c r="AC2316" s="137">
        <f t="shared" si="443"/>
        <v>0</v>
      </c>
      <c r="AD2316" s="137">
        <f t="shared" si="444"/>
        <v>0</v>
      </c>
      <c r="AE2316" s="137">
        <f t="shared" si="445"/>
        <v>0</v>
      </c>
      <c r="AF2316" s="137">
        <f t="shared" si="446"/>
        <v>0</v>
      </c>
      <c r="AG2316" s="137">
        <f t="shared" si="447"/>
        <v>0</v>
      </c>
      <c r="AH2316" s="137">
        <f t="shared" si="448"/>
        <v>0</v>
      </c>
      <c r="AI2316" s="137">
        <f t="shared" si="449"/>
        <v>0</v>
      </c>
      <c r="AJ2316" s="137">
        <f t="shared" si="450"/>
        <v>0</v>
      </c>
      <c r="AK2316" s="137">
        <f t="shared" si="451"/>
        <v>1</v>
      </c>
      <c r="AL2316" s="181"/>
      <c r="AM2316" s="133">
        <f t="shared" si="452"/>
        <v>0</v>
      </c>
      <c r="AO2316" s="133">
        <f t="shared" si="453"/>
        <v>1</v>
      </c>
    </row>
    <row r="2317" spans="1:41" s="140" customFormat="1" ht="38.25">
      <c r="A2317" s="594">
        <v>2308</v>
      </c>
      <c r="B2317" s="440" t="s">
        <v>5743</v>
      </c>
      <c r="C2317" s="247" t="s">
        <v>5744</v>
      </c>
      <c r="D2317" s="247" t="s">
        <v>5745</v>
      </c>
      <c r="E2317" s="439">
        <v>2012</v>
      </c>
      <c r="F2317" s="439" t="s">
        <v>874</v>
      </c>
      <c r="G2317" s="439"/>
      <c r="H2317" s="439"/>
      <c r="I2317" s="439"/>
      <c r="J2317" s="439"/>
      <c r="K2317" s="439"/>
      <c r="L2317" s="439"/>
      <c r="M2317" s="439"/>
      <c r="N2317" s="439"/>
      <c r="O2317" s="439"/>
      <c r="P2317" s="840" t="s">
        <v>5713</v>
      </c>
      <c r="Q2317" s="439" t="s">
        <v>2642</v>
      </c>
      <c r="R2317" s="43" t="s">
        <v>68</v>
      </c>
      <c r="S2317" s="19">
        <v>1</v>
      </c>
      <c r="T2317" s="19"/>
      <c r="U2317" s="19"/>
      <c r="V2317" s="19"/>
      <c r="W2317" s="459"/>
      <c r="X2317" s="180"/>
      <c r="Y2317" s="179"/>
      <c r="Z2317" s="181"/>
      <c r="AA2317" s="181"/>
      <c r="AB2317" s="137">
        <f t="shared" si="442"/>
        <v>0</v>
      </c>
      <c r="AC2317" s="137">
        <f t="shared" si="443"/>
        <v>0</v>
      </c>
      <c r="AD2317" s="137">
        <f t="shared" si="444"/>
        <v>0</v>
      </c>
      <c r="AE2317" s="137">
        <f t="shared" si="445"/>
        <v>0</v>
      </c>
      <c r="AF2317" s="137">
        <f t="shared" si="446"/>
        <v>0</v>
      </c>
      <c r="AG2317" s="137">
        <f t="shared" si="447"/>
        <v>0</v>
      </c>
      <c r="AH2317" s="137">
        <f t="shared" si="448"/>
        <v>0</v>
      </c>
      <c r="AI2317" s="137">
        <f t="shared" si="449"/>
        <v>0</v>
      </c>
      <c r="AJ2317" s="137">
        <f t="shared" si="450"/>
        <v>0</v>
      </c>
      <c r="AK2317" s="137">
        <f t="shared" si="451"/>
        <v>1</v>
      </c>
      <c r="AL2317" s="181"/>
      <c r="AM2317" s="133">
        <f t="shared" si="452"/>
        <v>0</v>
      </c>
      <c r="AO2317" s="133">
        <f t="shared" si="453"/>
        <v>1</v>
      </c>
    </row>
    <row r="2318" spans="1:41" s="140" customFormat="1" ht="55.5" customHeight="1">
      <c r="A2318" s="594">
        <v>2309</v>
      </c>
      <c r="B2318" s="440" t="s">
        <v>5746</v>
      </c>
      <c r="C2318" s="247" t="s">
        <v>5747</v>
      </c>
      <c r="D2318" s="247" t="s">
        <v>5748</v>
      </c>
      <c r="E2318" s="439">
        <v>2016</v>
      </c>
      <c r="F2318" s="440" t="s">
        <v>874</v>
      </c>
      <c r="G2318" s="440"/>
      <c r="H2318" s="440"/>
      <c r="I2318" s="440"/>
      <c r="J2318" s="440"/>
      <c r="K2318" s="440"/>
      <c r="L2318" s="440"/>
      <c r="M2318" s="440"/>
      <c r="N2318" s="440"/>
      <c r="O2318" s="440"/>
      <c r="P2318" s="840" t="s">
        <v>5713</v>
      </c>
      <c r="Q2318" s="439" t="s">
        <v>2642</v>
      </c>
      <c r="R2318" s="43" t="s">
        <v>67</v>
      </c>
      <c r="S2318" s="19"/>
      <c r="T2318" s="19">
        <v>1</v>
      </c>
      <c r="U2318" s="19"/>
      <c r="V2318" s="19"/>
      <c r="W2318" s="459"/>
      <c r="X2318" s="180"/>
      <c r="Y2318" s="179"/>
      <c r="Z2318" s="181"/>
      <c r="AA2318" s="181"/>
      <c r="AB2318" s="137">
        <f t="shared" si="442"/>
        <v>0</v>
      </c>
      <c r="AC2318" s="137">
        <f t="shared" si="443"/>
        <v>0</v>
      </c>
      <c r="AD2318" s="137">
        <f t="shared" si="444"/>
        <v>0</v>
      </c>
      <c r="AE2318" s="137">
        <f t="shared" si="445"/>
        <v>0</v>
      </c>
      <c r="AF2318" s="137">
        <f t="shared" si="446"/>
        <v>0</v>
      </c>
      <c r="AG2318" s="137">
        <f t="shared" si="447"/>
        <v>0</v>
      </c>
      <c r="AH2318" s="137">
        <f t="shared" si="448"/>
        <v>0</v>
      </c>
      <c r="AI2318" s="137">
        <f t="shared" si="449"/>
        <v>0</v>
      </c>
      <c r="AJ2318" s="137">
        <f t="shared" si="450"/>
        <v>0</v>
      </c>
      <c r="AK2318" s="137">
        <f t="shared" si="451"/>
        <v>1</v>
      </c>
      <c r="AL2318" s="181"/>
      <c r="AM2318" s="133">
        <f t="shared" si="452"/>
        <v>0</v>
      </c>
      <c r="AO2318" s="133">
        <f t="shared" si="453"/>
        <v>1</v>
      </c>
    </row>
    <row r="2319" spans="1:41" s="140" customFormat="1" ht="25.5">
      <c r="A2319" s="594">
        <v>2310</v>
      </c>
      <c r="B2319" s="222" t="s">
        <v>5750</v>
      </c>
      <c r="C2319" s="247" t="s">
        <v>5751</v>
      </c>
      <c r="D2319" s="247" t="s">
        <v>40</v>
      </c>
      <c r="E2319" s="214">
        <v>2011</v>
      </c>
      <c r="F2319" s="439">
        <v>8</v>
      </c>
      <c r="G2319" s="439" t="s">
        <v>37</v>
      </c>
      <c r="H2319" s="439"/>
      <c r="I2319" s="439" t="s">
        <v>37</v>
      </c>
      <c r="J2319" s="439"/>
      <c r="K2319" s="439"/>
      <c r="L2319" s="439"/>
      <c r="M2319" s="439"/>
      <c r="N2319" s="439"/>
      <c r="O2319" s="439" t="s">
        <v>37</v>
      </c>
      <c r="P2319" s="840"/>
      <c r="Q2319" s="439" t="s">
        <v>2650</v>
      </c>
      <c r="R2319" s="43" t="s">
        <v>67</v>
      </c>
      <c r="S2319" s="19">
        <v>1</v>
      </c>
      <c r="T2319" s="19"/>
      <c r="U2319" s="19"/>
      <c r="V2319" s="19"/>
      <c r="W2319" s="459"/>
      <c r="X2319" s="180"/>
      <c r="Y2319" s="179"/>
      <c r="Z2319" s="181"/>
      <c r="AA2319" s="181"/>
      <c r="AB2319" s="137">
        <f t="shared" si="442"/>
        <v>1</v>
      </c>
      <c r="AC2319" s="137">
        <f t="shared" si="443"/>
        <v>0</v>
      </c>
      <c r="AD2319" s="137">
        <f t="shared" si="444"/>
        <v>1</v>
      </c>
      <c r="AE2319" s="137">
        <f t="shared" si="445"/>
        <v>0</v>
      </c>
      <c r="AF2319" s="137">
        <f t="shared" si="446"/>
        <v>0</v>
      </c>
      <c r="AG2319" s="137">
        <f t="shared" si="447"/>
        <v>0</v>
      </c>
      <c r="AH2319" s="137">
        <f t="shared" si="448"/>
        <v>0</v>
      </c>
      <c r="AI2319" s="137">
        <f t="shared" si="449"/>
        <v>0</v>
      </c>
      <c r="AJ2319" s="137">
        <f t="shared" si="450"/>
        <v>1</v>
      </c>
      <c r="AK2319" s="137">
        <f t="shared" si="451"/>
        <v>0</v>
      </c>
      <c r="AL2319" s="181"/>
      <c r="AM2319" s="133">
        <f t="shared" si="452"/>
        <v>0</v>
      </c>
      <c r="AO2319" s="133">
        <f t="shared" si="453"/>
        <v>0</v>
      </c>
    </row>
    <row r="2320" spans="1:41" s="140" customFormat="1" ht="25.5">
      <c r="A2320" s="594">
        <v>2311</v>
      </c>
      <c r="B2320" s="391" t="s">
        <v>5752</v>
      </c>
      <c r="C2320" s="247" t="s">
        <v>5753</v>
      </c>
      <c r="D2320" s="247" t="s">
        <v>40</v>
      </c>
      <c r="E2320" s="216">
        <v>2010</v>
      </c>
      <c r="F2320" s="217">
        <v>7</v>
      </c>
      <c r="G2320" s="439" t="s">
        <v>37</v>
      </c>
      <c r="H2320" s="439"/>
      <c r="I2320" s="439"/>
      <c r="J2320" s="439"/>
      <c r="K2320" s="439"/>
      <c r="L2320" s="19"/>
      <c r="M2320" s="19"/>
      <c r="N2320" s="19"/>
      <c r="O2320" s="19" t="s">
        <v>37</v>
      </c>
      <c r="P2320" s="840"/>
      <c r="Q2320" s="439" t="s">
        <v>2650</v>
      </c>
      <c r="R2320" s="43" t="s">
        <v>67</v>
      </c>
      <c r="S2320" s="19">
        <v>1</v>
      </c>
      <c r="T2320" s="19"/>
      <c r="U2320" s="19"/>
      <c r="V2320" s="19"/>
      <c r="W2320" s="459"/>
      <c r="X2320" s="180"/>
      <c r="Y2320" s="179"/>
      <c r="Z2320" s="181"/>
      <c r="AA2320" s="181"/>
      <c r="AB2320" s="137">
        <f t="shared" si="442"/>
        <v>1</v>
      </c>
      <c r="AC2320" s="137">
        <f t="shared" si="443"/>
        <v>0</v>
      </c>
      <c r="AD2320" s="137">
        <f t="shared" si="444"/>
        <v>0</v>
      </c>
      <c r="AE2320" s="137">
        <f t="shared" si="445"/>
        <v>0</v>
      </c>
      <c r="AF2320" s="137">
        <f t="shared" si="446"/>
        <v>0</v>
      </c>
      <c r="AG2320" s="137">
        <f t="shared" si="447"/>
        <v>0</v>
      </c>
      <c r="AH2320" s="137">
        <f t="shared" si="448"/>
        <v>0</v>
      </c>
      <c r="AI2320" s="137">
        <f t="shared" si="449"/>
        <v>0</v>
      </c>
      <c r="AJ2320" s="137">
        <f t="shared" si="450"/>
        <v>1</v>
      </c>
      <c r="AK2320" s="137">
        <f t="shared" si="451"/>
        <v>0</v>
      </c>
      <c r="AL2320" s="181"/>
      <c r="AM2320" s="133">
        <f t="shared" si="452"/>
        <v>0</v>
      </c>
      <c r="AO2320" s="133">
        <f t="shared" si="453"/>
        <v>0</v>
      </c>
    </row>
    <row r="2321" spans="1:41" s="140" customFormat="1" ht="25.5">
      <c r="A2321" s="594">
        <v>2312</v>
      </c>
      <c r="B2321" s="391" t="s">
        <v>5754</v>
      </c>
      <c r="C2321" s="247" t="s">
        <v>5755</v>
      </c>
      <c r="D2321" s="247" t="s">
        <v>40</v>
      </c>
      <c r="E2321" s="216">
        <v>2015</v>
      </c>
      <c r="F2321" s="217">
        <v>10</v>
      </c>
      <c r="G2321" s="439" t="s">
        <v>37</v>
      </c>
      <c r="H2321" s="439"/>
      <c r="I2321" s="439"/>
      <c r="J2321" s="439"/>
      <c r="K2321" s="439"/>
      <c r="L2321" s="19"/>
      <c r="M2321" s="19"/>
      <c r="N2321" s="19"/>
      <c r="O2321" s="19" t="s">
        <v>37</v>
      </c>
      <c r="P2321" s="840"/>
      <c r="Q2321" s="439" t="s">
        <v>2650</v>
      </c>
      <c r="R2321" s="43" t="s">
        <v>67</v>
      </c>
      <c r="S2321" s="19"/>
      <c r="T2321" s="19">
        <v>1</v>
      </c>
      <c r="U2321" s="19"/>
      <c r="V2321" s="19"/>
      <c r="W2321" s="459"/>
      <c r="X2321" s="180"/>
      <c r="Y2321" s="179"/>
      <c r="Z2321" s="181"/>
      <c r="AA2321" s="181"/>
      <c r="AB2321" s="137">
        <f t="shared" si="442"/>
        <v>1</v>
      </c>
      <c r="AC2321" s="137">
        <f t="shared" si="443"/>
        <v>0</v>
      </c>
      <c r="AD2321" s="137">
        <f t="shared" si="444"/>
        <v>0</v>
      </c>
      <c r="AE2321" s="137">
        <f t="shared" si="445"/>
        <v>0</v>
      </c>
      <c r="AF2321" s="137">
        <f t="shared" si="446"/>
        <v>0</v>
      </c>
      <c r="AG2321" s="137">
        <f t="shared" si="447"/>
        <v>0</v>
      </c>
      <c r="AH2321" s="137">
        <f t="shared" si="448"/>
        <v>0</v>
      </c>
      <c r="AI2321" s="137">
        <f t="shared" si="449"/>
        <v>0</v>
      </c>
      <c r="AJ2321" s="137">
        <f t="shared" si="450"/>
        <v>1</v>
      </c>
      <c r="AK2321" s="137">
        <f t="shared" si="451"/>
        <v>0</v>
      </c>
      <c r="AL2321" s="181"/>
      <c r="AM2321" s="133">
        <f t="shared" si="452"/>
        <v>0</v>
      </c>
      <c r="AO2321" s="133">
        <f t="shared" si="453"/>
        <v>0</v>
      </c>
    </row>
    <row r="2322" spans="1:41" s="140" customFormat="1" ht="25.5">
      <c r="A2322" s="594">
        <v>2313</v>
      </c>
      <c r="B2322" s="391" t="s">
        <v>4990</v>
      </c>
      <c r="C2322" s="247" t="s">
        <v>5756</v>
      </c>
      <c r="D2322" s="247" t="s">
        <v>40</v>
      </c>
      <c r="E2322" s="216">
        <v>2016</v>
      </c>
      <c r="F2322" s="217">
        <v>11</v>
      </c>
      <c r="G2322" s="439" t="s">
        <v>37</v>
      </c>
      <c r="H2322" s="439"/>
      <c r="I2322" s="439"/>
      <c r="J2322" s="439"/>
      <c r="K2322" s="439"/>
      <c r="L2322" s="19"/>
      <c r="M2322" s="19"/>
      <c r="N2322" s="19"/>
      <c r="O2322" s="19" t="s">
        <v>37</v>
      </c>
      <c r="P2322" s="840"/>
      <c r="Q2322" s="439" t="s">
        <v>2650</v>
      </c>
      <c r="R2322" s="43" t="s">
        <v>67</v>
      </c>
      <c r="S2322" s="19"/>
      <c r="T2322" s="19">
        <v>1</v>
      </c>
      <c r="U2322" s="19"/>
      <c r="V2322" s="19"/>
      <c r="W2322" s="459"/>
      <c r="X2322" s="180"/>
      <c r="Y2322" s="179"/>
      <c r="Z2322" s="181"/>
      <c r="AA2322" s="181"/>
      <c r="AB2322" s="137">
        <f t="shared" si="442"/>
        <v>1</v>
      </c>
      <c r="AC2322" s="137">
        <f t="shared" si="443"/>
        <v>0</v>
      </c>
      <c r="AD2322" s="137">
        <f t="shared" si="444"/>
        <v>0</v>
      </c>
      <c r="AE2322" s="137">
        <f t="shared" si="445"/>
        <v>0</v>
      </c>
      <c r="AF2322" s="137">
        <f t="shared" si="446"/>
        <v>0</v>
      </c>
      <c r="AG2322" s="137">
        <f t="shared" si="447"/>
        <v>0</v>
      </c>
      <c r="AH2322" s="137">
        <f t="shared" si="448"/>
        <v>0</v>
      </c>
      <c r="AI2322" s="137">
        <f t="shared" si="449"/>
        <v>0</v>
      </c>
      <c r="AJ2322" s="137">
        <f t="shared" si="450"/>
        <v>1</v>
      </c>
      <c r="AK2322" s="137">
        <f t="shared" si="451"/>
        <v>0</v>
      </c>
      <c r="AL2322" s="181"/>
      <c r="AM2322" s="133">
        <f t="shared" si="452"/>
        <v>0</v>
      </c>
      <c r="AO2322" s="133">
        <f t="shared" si="453"/>
        <v>0</v>
      </c>
    </row>
    <row r="2323" spans="1:41" s="140" customFormat="1" ht="25.5">
      <c r="A2323" s="594">
        <v>2314</v>
      </c>
      <c r="B2323" s="391" t="s">
        <v>5757</v>
      </c>
      <c r="C2323" s="247" t="s">
        <v>5758</v>
      </c>
      <c r="D2323" s="247" t="s">
        <v>40</v>
      </c>
      <c r="E2323" s="214">
        <v>2015</v>
      </c>
      <c r="F2323" s="439">
        <v>15</v>
      </c>
      <c r="G2323" s="19" t="s">
        <v>37</v>
      </c>
      <c r="H2323" s="19"/>
      <c r="I2323" s="19"/>
      <c r="J2323" s="19"/>
      <c r="K2323" s="19"/>
      <c r="L2323" s="19"/>
      <c r="M2323" s="19"/>
      <c r="N2323" s="19"/>
      <c r="O2323" s="19" t="s">
        <v>37</v>
      </c>
      <c r="P2323" s="840"/>
      <c r="Q2323" s="439" t="s">
        <v>2650</v>
      </c>
      <c r="R2323" s="43" t="s">
        <v>67</v>
      </c>
      <c r="S2323" s="19"/>
      <c r="T2323" s="19">
        <v>1</v>
      </c>
      <c r="U2323" s="19"/>
      <c r="V2323" s="19"/>
      <c r="W2323" s="459"/>
      <c r="X2323" s="180"/>
      <c r="Y2323" s="179"/>
      <c r="Z2323" s="181"/>
      <c r="AA2323" s="181"/>
      <c r="AB2323" s="137">
        <f t="shared" si="442"/>
        <v>1</v>
      </c>
      <c r="AC2323" s="137">
        <f t="shared" si="443"/>
        <v>0</v>
      </c>
      <c r="AD2323" s="137">
        <f t="shared" si="444"/>
        <v>0</v>
      </c>
      <c r="AE2323" s="137">
        <f t="shared" si="445"/>
        <v>0</v>
      </c>
      <c r="AF2323" s="137">
        <f t="shared" si="446"/>
        <v>0</v>
      </c>
      <c r="AG2323" s="137">
        <f t="shared" si="447"/>
        <v>0</v>
      </c>
      <c r="AH2323" s="137">
        <f t="shared" si="448"/>
        <v>0</v>
      </c>
      <c r="AI2323" s="137">
        <f t="shared" si="449"/>
        <v>0</v>
      </c>
      <c r="AJ2323" s="137">
        <f t="shared" si="450"/>
        <v>1</v>
      </c>
      <c r="AK2323" s="137">
        <f t="shared" si="451"/>
        <v>0</v>
      </c>
      <c r="AL2323" s="181"/>
      <c r="AM2323" s="133">
        <f t="shared" si="452"/>
        <v>0</v>
      </c>
      <c r="AO2323" s="133">
        <f t="shared" si="453"/>
        <v>0</v>
      </c>
    </row>
    <row r="2324" spans="1:41" s="140" customFormat="1" ht="25.5">
      <c r="A2324" s="594">
        <v>2315</v>
      </c>
      <c r="B2324" s="391" t="s">
        <v>5759</v>
      </c>
      <c r="C2324" s="247" t="s">
        <v>5760</v>
      </c>
      <c r="D2324" s="247" t="s">
        <v>40</v>
      </c>
      <c r="E2324" s="214">
        <v>2013</v>
      </c>
      <c r="F2324" s="439">
        <v>25</v>
      </c>
      <c r="G2324" s="19" t="s">
        <v>37</v>
      </c>
      <c r="H2324" s="19"/>
      <c r="I2324" s="19"/>
      <c r="J2324" s="19"/>
      <c r="K2324" s="19"/>
      <c r="L2324" s="19"/>
      <c r="M2324" s="19"/>
      <c r="N2324" s="19"/>
      <c r="O2324" s="19" t="s">
        <v>37</v>
      </c>
      <c r="P2324" s="840"/>
      <c r="Q2324" s="439" t="s">
        <v>2650</v>
      </c>
      <c r="R2324" s="43" t="s">
        <v>67</v>
      </c>
      <c r="S2324" s="19"/>
      <c r="T2324" s="19">
        <v>1</v>
      </c>
      <c r="U2324" s="19"/>
      <c r="V2324" s="19"/>
      <c r="W2324" s="459"/>
      <c r="X2324" s="180"/>
      <c r="Y2324" s="179"/>
      <c r="Z2324" s="181"/>
      <c r="AA2324" s="181"/>
      <c r="AB2324" s="137">
        <f t="shared" si="442"/>
        <v>1</v>
      </c>
      <c r="AC2324" s="137">
        <f t="shared" si="443"/>
        <v>0</v>
      </c>
      <c r="AD2324" s="137">
        <f t="shared" si="444"/>
        <v>0</v>
      </c>
      <c r="AE2324" s="137">
        <f t="shared" si="445"/>
        <v>0</v>
      </c>
      <c r="AF2324" s="137">
        <f t="shared" si="446"/>
        <v>0</v>
      </c>
      <c r="AG2324" s="137">
        <f t="shared" si="447"/>
        <v>0</v>
      </c>
      <c r="AH2324" s="137">
        <f t="shared" si="448"/>
        <v>0</v>
      </c>
      <c r="AI2324" s="137">
        <f t="shared" si="449"/>
        <v>0</v>
      </c>
      <c r="AJ2324" s="137">
        <f t="shared" si="450"/>
        <v>1</v>
      </c>
      <c r="AK2324" s="137">
        <f t="shared" si="451"/>
        <v>0</v>
      </c>
      <c r="AL2324" s="181"/>
      <c r="AM2324" s="133">
        <f t="shared" si="452"/>
        <v>0</v>
      </c>
      <c r="AO2324" s="133">
        <f t="shared" si="453"/>
        <v>0</v>
      </c>
    </row>
    <row r="2325" spans="1:41" s="140" customFormat="1" ht="25.5">
      <c r="A2325" s="594">
        <v>2316</v>
      </c>
      <c r="B2325" s="391" t="s">
        <v>5761</v>
      </c>
      <c r="C2325" s="247" t="s">
        <v>5762</v>
      </c>
      <c r="D2325" s="247" t="s">
        <v>40</v>
      </c>
      <c r="E2325" s="214">
        <v>2015</v>
      </c>
      <c r="F2325" s="439">
        <v>7</v>
      </c>
      <c r="G2325" s="19" t="s">
        <v>37</v>
      </c>
      <c r="H2325" s="19"/>
      <c r="I2325" s="19"/>
      <c r="J2325" s="19"/>
      <c r="K2325" s="19"/>
      <c r="L2325" s="19"/>
      <c r="M2325" s="19"/>
      <c r="N2325" s="19"/>
      <c r="O2325" s="19" t="s">
        <v>37</v>
      </c>
      <c r="P2325" s="840"/>
      <c r="Q2325" s="439" t="s">
        <v>2650</v>
      </c>
      <c r="R2325" s="43" t="s">
        <v>67</v>
      </c>
      <c r="S2325" s="19"/>
      <c r="T2325" s="19">
        <v>1</v>
      </c>
      <c r="U2325" s="19"/>
      <c r="V2325" s="19"/>
      <c r="W2325" s="459"/>
      <c r="X2325" s="180"/>
      <c r="Y2325" s="179"/>
      <c r="Z2325" s="181"/>
      <c r="AA2325" s="181"/>
      <c r="AB2325" s="137">
        <f t="shared" si="442"/>
        <v>1</v>
      </c>
      <c r="AC2325" s="137">
        <f t="shared" si="443"/>
        <v>0</v>
      </c>
      <c r="AD2325" s="137">
        <f t="shared" si="444"/>
        <v>0</v>
      </c>
      <c r="AE2325" s="137">
        <f t="shared" si="445"/>
        <v>0</v>
      </c>
      <c r="AF2325" s="137">
        <f t="shared" si="446"/>
        <v>0</v>
      </c>
      <c r="AG2325" s="137">
        <f t="shared" si="447"/>
        <v>0</v>
      </c>
      <c r="AH2325" s="137">
        <f t="shared" si="448"/>
        <v>0</v>
      </c>
      <c r="AI2325" s="137">
        <f t="shared" si="449"/>
        <v>0</v>
      </c>
      <c r="AJ2325" s="137">
        <f t="shared" si="450"/>
        <v>1</v>
      </c>
      <c r="AK2325" s="137">
        <f t="shared" si="451"/>
        <v>0</v>
      </c>
      <c r="AL2325" s="181"/>
      <c r="AM2325" s="133">
        <f t="shared" si="452"/>
        <v>0</v>
      </c>
      <c r="AO2325" s="133">
        <f t="shared" si="453"/>
        <v>0</v>
      </c>
    </row>
    <row r="2326" spans="1:41" s="140" customFormat="1" ht="25.5">
      <c r="A2326" s="594">
        <v>2317</v>
      </c>
      <c r="B2326" s="391" t="s">
        <v>5763</v>
      </c>
      <c r="C2326" s="247" t="s">
        <v>5764</v>
      </c>
      <c r="D2326" s="247" t="s">
        <v>40</v>
      </c>
      <c r="E2326" s="214">
        <v>2013</v>
      </c>
      <c r="F2326" s="439">
        <v>9</v>
      </c>
      <c r="G2326" s="19" t="s">
        <v>37</v>
      </c>
      <c r="H2326" s="19"/>
      <c r="I2326" s="19"/>
      <c r="J2326" s="19"/>
      <c r="K2326" s="19"/>
      <c r="L2326" s="19"/>
      <c r="M2326" s="19"/>
      <c r="N2326" s="19"/>
      <c r="O2326" s="19" t="s">
        <v>37</v>
      </c>
      <c r="P2326" s="840"/>
      <c r="Q2326" s="439" t="s">
        <v>2650</v>
      </c>
      <c r="R2326" s="43" t="s">
        <v>67</v>
      </c>
      <c r="S2326" s="19"/>
      <c r="T2326" s="19">
        <v>1</v>
      </c>
      <c r="U2326" s="19"/>
      <c r="V2326" s="19"/>
      <c r="W2326" s="459"/>
      <c r="X2326" s="180"/>
      <c r="Y2326" s="179"/>
      <c r="Z2326" s="181"/>
      <c r="AA2326" s="181"/>
      <c r="AB2326" s="137">
        <f t="shared" si="442"/>
        <v>1</v>
      </c>
      <c r="AC2326" s="137">
        <f t="shared" si="443"/>
        <v>0</v>
      </c>
      <c r="AD2326" s="137">
        <f t="shared" si="444"/>
        <v>0</v>
      </c>
      <c r="AE2326" s="137">
        <f t="shared" si="445"/>
        <v>0</v>
      </c>
      <c r="AF2326" s="137">
        <f t="shared" si="446"/>
        <v>0</v>
      </c>
      <c r="AG2326" s="137">
        <f t="shared" si="447"/>
        <v>0</v>
      </c>
      <c r="AH2326" s="137">
        <f t="shared" si="448"/>
        <v>0</v>
      </c>
      <c r="AI2326" s="137">
        <f t="shared" si="449"/>
        <v>0</v>
      </c>
      <c r="AJ2326" s="137">
        <f t="shared" si="450"/>
        <v>1</v>
      </c>
      <c r="AK2326" s="137">
        <f t="shared" si="451"/>
        <v>0</v>
      </c>
      <c r="AL2326" s="181"/>
      <c r="AM2326" s="133">
        <f t="shared" si="452"/>
        <v>0</v>
      </c>
      <c r="AO2326" s="133">
        <f t="shared" si="453"/>
        <v>0</v>
      </c>
    </row>
    <row r="2327" spans="1:41" s="140" customFormat="1" ht="25.5">
      <c r="A2327" s="594">
        <v>2318</v>
      </c>
      <c r="B2327" s="391" t="s">
        <v>5765</v>
      </c>
      <c r="C2327" s="247" t="s">
        <v>5766</v>
      </c>
      <c r="D2327" s="247" t="s">
        <v>40</v>
      </c>
      <c r="E2327" s="214">
        <v>2014</v>
      </c>
      <c r="F2327" s="439">
        <v>11</v>
      </c>
      <c r="G2327" s="19" t="s">
        <v>37</v>
      </c>
      <c r="H2327" s="19"/>
      <c r="I2327" s="19"/>
      <c r="J2327" s="19"/>
      <c r="K2327" s="19"/>
      <c r="L2327" s="19"/>
      <c r="M2327" s="19"/>
      <c r="N2327" s="19"/>
      <c r="O2327" s="19" t="s">
        <v>37</v>
      </c>
      <c r="P2327" s="840"/>
      <c r="Q2327" s="439" t="s">
        <v>2650</v>
      </c>
      <c r="R2327" s="43" t="s">
        <v>67</v>
      </c>
      <c r="S2327" s="19"/>
      <c r="T2327" s="19">
        <v>1</v>
      </c>
      <c r="U2327" s="19"/>
      <c r="V2327" s="19"/>
      <c r="W2327" s="459"/>
      <c r="X2327" s="180"/>
      <c r="Y2327" s="179"/>
      <c r="Z2327" s="181"/>
      <c r="AA2327" s="181"/>
      <c r="AB2327" s="137">
        <f t="shared" si="442"/>
        <v>1</v>
      </c>
      <c r="AC2327" s="137">
        <f t="shared" si="443"/>
        <v>0</v>
      </c>
      <c r="AD2327" s="137">
        <f t="shared" si="444"/>
        <v>0</v>
      </c>
      <c r="AE2327" s="137">
        <f t="shared" si="445"/>
        <v>0</v>
      </c>
      <c r="AF2327" s="137">
        <f t="shared" si="446"/>
        <v>0</v>
      </c>
      <c r="AG2327" s="137">
        <f t="shared" si="447"/>
        <v>0</v>
      </c>
      <c r="AH2327" s="137">
        <f t="shared" si="448"/>
        <v>0</v>
      </c>
      <c r="AI2327" s="137">
        <f t="shared" si="449"/>
        <v>0</v>
      </c>
      <c r="AJ2327" s="137">
        <f t="shared" si="450"/>
        <v>1</v>
      </c>
      <c r="AK2327" s="137">
        <f t="shared" si="451"/>
        <v>0</v>
      </c>
      <c r="AL2327" s="181"/>
      <c r="AM2327" s="133">
        <f t="shared" si="452"/>
        <v>0</v>
      </c>
      <c r="AO2327" s="133">
        <f t="shared" si="453"/>
        <v>0</v>
      </c>
    </row>
    <row r="2328" spans="1:41" s="140" customFormat="1" ht="25.5">
      <c r="A2328" s="594">
        <v>2319</v>
      </c>
      <c r="B2328" s="391" t="s">
        <v>5767</v>
      </c>
      <c r="C2328" s="247" t="s">
        <v>5768</v>
      </c>
      <c r="D2328" s="247" t="s">
        <v>40</v>
      </c>
      <c r="E2328" s="216">
        <v>2016</v>
      </c>
      <c r="F2328" s="215">
        <v>7</v>
      </c>
      <c r="G2328" s="19" t="s">
        <v>37</v>
      </c>
      <c r="H2328" s="19"/>
      <c r="I2328" s="19"/>
      <c r="J2328" s="19"/>
      <c r="K2328" s="19"/>
      <c r="L2328" s="19"/>
      <c r="M2328" s="19"/>
      <c r="N2328" s="19"/>
      <c r="O2328" s="19" t="s">
        <v>37</v>
      </c>
      <c r="P2328" s="840"/>
      <c r="Q2328" s="439" t="s">
        <v>2650</v>
      </c>
      <c r="R2328" s="43" t="s">
        <v>67</v>
      </c>
      <c r="S2328" s="19"/>
      <c r="T2328" s="19">
        <v>1</v>
      </c>
      <c r="U2328" s="19"/>
      <c r="V2328" s="19"/>
      <c r="W2328" s="459"/>
      <c r="X2328" s="180"/>
      <c r="Y2328" s="179"/>
      <c r="Z2328" s="181"/>
      <c r="AA2328" s="181"/>
      <c r="AB2328" s="137">
        <f t="shared" si="442"/>
        <v>1</v>
      </c>
      <c r="AC2328" s="137">
        <f t="shared" si="443"/>
        <v>0</v>
      </c>
      <c r="AD2328" s="137">
        <f t="shared" si="444"/>
        <v>0</v>
      </c>
      <c r="AE2328" s="137">
        <f t="shared" si="445"/>
        <v>0</v>
      </c>
      <c r="AF2328" s="137">
        <f t="shared" si="446"/>
        <v>0</v>
      </c>
      <c r="AG2328" s="137">
        <f t="shared" si="447"/>
        <v>0</v>
      </c>
      <c r="AH2328" s="137">
        <f t="shared" si="448"/>
        <v>0</v>
      </c>
      <c r="AI2328" s="137">
        <f t="shared" si="449"/>
        <v>0</v>
      </c>
      <c r="AJ2328" s="137">
        <f t="shared" si="450"/>
        <v>1</v>
      </c>
      <c r="AK2328" s="137">
        <f t="shared" si="451"/>
        <v>0</v>
      </c>
      <c r="AL2328" s="181"/>
      <c r="AM2328" s="133">
        <f t="shared" si="452"/>
        <v>0</v>
      </c>
      <c r="AO2328" s="133">
        <f t="shared" si="453"/>
        <v>0</v>
      </c>
    </row>
    <row r="2329" spans="1:41" s="140" customFormat="1" ht="25.5">
      <c r="A2329" s="594">
        <v>2320</v>
      </c>
      <c r="B2329" s="391" t="s">
        <v>5769</v>
      </c>
      <c r="C2329" s="247" t="s">
        <v>5770</v>
      </c>
      <c r="D2329" s="247" t="s">
        <v>40</v>
      </c>
      <c r="E2329" s="216">
        <v>2013</v>
      </c>
      <c r="F2329" s="217">
        <v>11</v>
      </c>
      <c r="G2329" s="19" t="s">
        <v>37</v>
      </c>
      <c r="H2329" s="19"/>
      <c r="I2329" s="19"/>
      <c r="J2329" s="19"/>
      <c r="K2329" s="19"/>
      <c r="L2329" s="19"/>
      <c r="M2329" s="19"/>
      <c r="N2329" s="19"/>
      <c r="O2329" s="19" t="s">
        <v>37</v>
      </c>
      <c r="P2329" s="840"/>
      <c r="Q2329" s="439" t="s">
        <v>2650</v>
      </c>
      <c r="R2329" s="43" t="s">
        <v>67</v>
      </c>
      <c r="S2329" s="19"/>
      <c r="T2329" s="19">
        <v>1</v>
      </c>
      <c r="U2329" s="19"/>
      <c r="V2329" s="19"/>
      <c r="W2329" s="459"/>
      <c r="X2329" s="180"/>
      <c r="Y2329" s="179"/>
      <c r="Z2329" s="181"/>
      <c r="AA2329" s="181"/>
      <c r="AB2329" s="137">
        <f t="shared" si="442"/>
        <v>1</v>
      </c>
      <c r="AC2329" s="137">
        <f t="shared" si="443"/>
        <v>0</v>
      </c>
      <c r="AD2329" s="137">
        <f t="shared" si="444"/>
        <v>0</v>
      </c>
      <c r="AE2329" s="137">
        <f t="shared" si="445"/>
        <v>0</v>
      </c>
      <c r="AF2329" s="137">
        <f t="shared" si="446"/>
        <v>0</v>
      </c>
      <c r="AG2329" s="137">
        <f t="shared" si="447"/>
        <v>0</v>
      </c>
      <c r="AH2329" s="137">
        <f t="shared" si="448"/>
        <v>0</v>
      </c>
      <c r="AI2329" s="137">
        <f t="shared" si="449"/>
        <v>0</v>
      </c>
      <c r="AJ2329" s="137">
        <f t="shared" si="450"/>
        <v>1</v>
      </c>
      <c r="AK2329" s="137">
        <f t="shared" si="451"/>
        <v>0</v>
      </c>
      <c r="AL2329" s="181"/>
      <c r="AM2329" s="133">
        <f t="shared" si="452"/>
        <v>0</v>
      </c>
      <c r="AO2329" s="133">
        <f t="shared" si="453"/>
        <v>0</v>
      </c>
    </row>
    <row r="2330" spans="1:41" s="140" customFormat="1" ht="25.5">
      <c r="A2330" s="594">
        <v>2321</v>
      </c>
      <c r="B2330" s="391" t="s">
        <v>5771</v>
      </c>
      <c r="C2330" s="247" t="s">
        <v>5772</v>
      </c>
      <c r="D2330" s="247" t="s">
        <v>40</v>
      </c>
      <c r="E2330" s="216">
        <v>2013</v>
      </c>
      <c r="F2330" s="217">
        <v>13</v>
      </c>
      <c r="G2330" s="19" t="s">
        <v>37</v>
      </c>
      <c r="H2330" s="19"/>
      <c r="I2330" s="19"/>
      <c r="J2330" s="19"/>
      <c r="K2330" s="19"/>
      <c r="L2330" s="19"/>
      <c r="M2330" s="19"/>
      <c r="N2330" s="19"/>
      <c r="O2330" s="19" t="s">
        <v>37</v>
      </c>
      <c r="P2330" s="840"/>
      <c r="Q2330" s="439" t="s">
        <v>2650</v>
      </c>
      <c r="R2330" s="43" t="s">
        <v>67</v>
      </c>
      <c r="S2330" s="19"/>
      <c r="T2330" s="19">
        <v>1</v>
      </c>
      <c r="U2330" s="19"/>
      <c r="V2330" s="19"/>
      <c r="W2330" s="459"/>
      <c r="X2330" s="180"/>
      <c r="Y2330" s="179"/>
      <c r="Z2330" s="181"/>
      <c r="AA2330" s="181"/>
      <c r="AB2330" s="137">
        <f t="shared" si="442"/>
        <v>1</v>
      </c>
      <c r="AC2330" s="137">
        <f t="shared" si="443"/>
        <v>0</v>
      </c>
      <c r="AD2330" s="137">
        <f t="shared" si="444"/>
        <v>0</v>
      </c>
      <c r="AE2330" s="137">
        <f t="shared" si="445"/>
        <v>0</v>
      </c>
      <c r="AF2330" s="137">
        <f t="shared" si="446"/>
        <v>0</v>
      </c>
      <c r="AG2330" s="137">
        <f t="shared" si="447"/>
        <v>0</v>
      </c>
      <c r="AH2330" s="137">
        <f t="shared" si="448"/>
        <v>0</v>
      </c>
      <c r="AI2330" s="137">
        <f t="shared" si="449"/>
        <v>0</v>
      </c>
      <c r="AJ2330" s="137">
        <f t="shared" si="450"/>
        <v>1</v>
      </c>
      <c r="AK2330" s="137">
        <f t="shared" si="451"/>
        <v>0</v>
      </c>
      <c r="AL2330" s="181"/>
      <c r="AM2330" s="133">
        <f t="shared" si="452"/>
        <v>0</v>
      </c>
      <c r="AO2330" s="133">
        <f t="shared" si="453"/>
        <v>0</v>
      </c>
    </row>
    <row r="2331" spans="1:41" s="140" customFormat="1" ht="25.5">
      <c r="A2331" s="594">
        <v>2322</v>
      </c>
      <c r="B2331" s="391" t="s">
        <v>5773</v>
      </c>
      <c r="C2331" s="247" t="s">
        <v>5774</v>
      </c>
      <c r="D2331" s="247" t="s">
        <v>40</v>
      </c>
      <c r="E2331" s="216">
        <v>2014</v>
      </c>
      <c r="F2331" s="217">
        <v>13</v>
      </c>
      <c r="G2331" s="19" t="s">
        <v>37</v>
      </c>
      <c r="H2331" s="19"/>
      <c r="I2331" s="19"/>
      <c r="J2331" s="19"/>
      <c r="K2331" s="19"/>
      <c r="L2331" s="19"/>
      <c r="M2331" s="19"/>
      <c r="N2331" s="19"/>
      <c r="O2331" s="19" t="s">
        <v>37</v>
      </c>
      <c r="P2331" s="840"/>
      <c r="Q2331" s="439" t="s">
        <v>2650</v>
      </c>
      <c r="R2331" s="43" t="s">
        <v>67</v>
      </c>
      <c r="S2331" s="19"/>
      <c r="T2331" s="19">
        <v>1</v>
      </c>
      <c r="U2331" s="19"/>
      <c r="V2331" s="19"/>
      <c r="W2331" s="459"/>
      <c r="X2331" s="180"/>
      <c r="Y2331" s="179"/>
      <c r="Z2331" s="181"/>
      <c r="AA2331" s="181"/>
      <c r="AB2331" s="137">
        <f t="shared" si="442"/>
        <v>1</v>
      </c>
      <c r="AC2331" s="137">
        <f t="shared" si="443"/>
        <v>0</v>
      </c>
      <c r="AD2331" s="137">
        <f t="shared" si="444"/>
        <v>0</v>
      </c>
      <c r="AE2331" s="137">
        <f t="shared" si="445"/>
        <v>0</v>
      </c>
      <c r="AF2331" s="137">
        <f t="shared" si="446"/>
        <v>0</v>
      </c>
      <c r="AG2331" s="137">
        <f t="shared" si="447"/>
        <v>0</v>
      </c>
      <c r="AH2331" s="137">
        <f t="shared" si="448"/>
        <v>0</v>
      </c>
      <c r="AI2331" s="137">
        <f t="shared" si="449"/>
        <v>0</v>
      </c>
      <c r="AJ2331" s="137">
        <f t="shared" si="450"/>
        <v>1</v>
      </c>
      <c r="AK2331" s="137">
        <f t="shared" si="451"/>
        <v>0</v>
      </c>
      <c r="AL2331" s="181"/>
      <c r="AM2331" s="133">
        <f t="shared" si="452"/>
        <v>0</v>
      </c>
      <c r="AO2331" s="133">
        <f t="shared" si="453"/>
        <v>0</v>
      </c>
    </row>
    <row r="2332" spans="1:41" s="140" customFormat="1" ht="25.5">
      <c r="A2332" s="594">
        <v>2323</v>
      </c>
      <c r="B2332" s="391" t="s">
        <v>5775</v>
      </c>
      <c r="C2332" s="247" t="s">
        <v>5776</v>
      </c>
      <c r="D2332" s="247" t="s">
        <v>40</v>
      </c>
      <c r="E2332" s="216">
        <v>2016</v>
      </c>
      <c r="F2332" s="217">
        <v>22</v>
      </c>
      <c r="G2332" s="19" t="s">
        <v>37</v>
      </c>
      <c r="H2332" s="19"/>
      <c r="I2332" s="19"/>
      <c r="J2332" s="19"/>
      <c r="K2332" s="19"/>
      <c r="L2332" s="19"/>
      <c r="M2332" s="19"/>
      <c r="N2332" s="19"/>
      <c r="O2332" s="19" t="s">
        <v>37</v>
      </c>
      <c r="P2332" s="840"/>
      <c r="Q2332" s="439" t="s">
        <v>2650</v>
      </c>
      <c r="R2332" s="43" t="s">
        <v>67</v>
      </c>
      <c r="S2332" s="19"/>
      <c r="T2332" s="19">
        <v>1</v>
      </c>
      <c r="U2332" s="19"/>
      <c r="V2332" s="19"/>
      <c r="W2332" s="459"/>
      <c r="X2332" s="180"/>
      <c r="Y2332" s="179"/>
      <c r="Z2332" s="181"/>
      <c r="AA2332" s="181"/>
      <c r="AB2332" s="137">
        <f t="shared" si="442"/>
        <v>1</v>
      </c>
      <c r="AC2332" s="137">
        <f t="shared" si="443"/>
        <v>0</v>
      </c>
      <c r="AD2332" s="137">
        <f t="shared" si="444"/>
        <v>0</v>
      </c>
      <c r="AE2332" s="137">
        <f t="shared" si="445"/>
        <v>0</v>
      </c>
      <c r="AF2332" s="137">
        <f t="shared" si="446"/>
        <v>0</v>
      </c>
      <c r="AG2332" s="137">
        <f t="shared" si="447"/>
        <v>0</v>
      </c>
      <c r="AH2332" s="137">
        <f t="shared" si="448"/>
        <v>0</v>
      </c>
      <c r="AI2332" s="137">
        <f t="shared" si="449"/>
        <v>0</v>
      </c>
      <c r="AJ2332" s="137">
        <f t="shared" si="450"/>
        <v>1</v>
      </c>
      <c r="AK2332" s="137">
        <f t="shared" si="451"/>
        <v>0</v>
      </c>
      <c r="AL2332" s="181"/>
      <c r="AM2332" s="133">
        <f t="shared" si="452"/>
        <v>0</v>
      </c>
      <c r="AO2332" s="133">
        <f t="shared" si="453"/>
        <v>0</v>
      </c>
    </row>
    <row r="2333" spans="1:41" s="140" customFormat="1" ht="25.5">
      <c r="A2333" s="594">
        <v>2324</v>
      </c>
      <c r="B2333" s="391" t="s">
        <v>5777</v>
      </c>
      <c r="C2333" s="247" t="s">
        <v>5778</v>
      </c>
      <c r="D2333" s="247" t="s">
        <v>40</v>
      </c>
      <c r="E2333" s="216">
        <v>2013</v>
      </c>
      <c r="F2333" s="217">
        <v>10</v>
      </c>
      <c r="G2333" s="19" t="s">
        <v>37</v>
      </c>
      <c r="H2333" s="19"/>
      <c r="I2333" s="19"/>
      <c r="J2333" s="19"/>
      <c r="K2333" s="19"/>
      <c r="L2333" s="19"/>
      <c r="M2333" s="19"/>
      <c r="N2333" s="19"/>
      <c r="O2333" s="19" t="s">
        <v>37</v>
      </c>
      <c r="P2333" s="840"/>
      <c r="Q2333" s="439" t="s">
        <v>2650</v>
      </c>
      <c r="R2333" s="43" t="s">
        <v>67</v>
      </c>
      <c r="S2333" s="19"/>
      <c r="T2333" s="19">
        <v>1</v>
      </c>
      <c r="U2333" s="19"/>
      <c r="V2333" s="19"/>
      <c r="W2333" s="459"/>
      <c r="X2333" s="180"/>
      <c r="Y2333" s="179"/>
      <c r="Z2333" s="181"/>
      <c r="AA2333" s="181"/>
      <c r="AB2333" s="137">
        <f t="shared" si="442"/>
        <v>1</v>
      </c>
      <c r="AC2333" s="137">
        <f t="shared" si="443"/>
        <v>0</v>
      </c>
      <c r="AD2333" s="137">
        <f t="shared" si="444"/>
        <v>0</v>
      </c>
      <c r="AE2333" s="137">
        <f t="shared" si="445"/>
        <v>0</v>
      </c>
      <c r="AF2333" s="137">
        <f t="shared" si="446"/>
        <v>0</v>
      </c>
      <c r="AG2333" s="137">
        <f t="shared" si="447"/>
        <v>0</v>
      </c>
      <c r="AH2333" s="137">
        <f t="shared" si="448"/>
        <v>0</v>
      </c>
      <c r="AI2333" s="137">
        <f t="shared" si="449"/>
        <v>0</v>
      </c>
      <c r="AJ2333" s="137">
        <f t="shared" si="450"/>
        <v>1</v>
      </c>
      <c r="AK2333" s="137">
        <f t="shared" si="451"/>
        <v>0</v>
      </c>
      <c r="AL2333" s="181"/>
      <c r="AM2333" s="133">
        <f t="shared" si="452"/>
        <v>0</v>
      </c>
      <c r="AO2333" s="133">
        <f t="shared" si="453"/>
        <v>0</v>
      </c>
    </row>
    <row r="2334" spans="1:41" s="140" customFormat="1" ht="25.5">
      <c r="A2334" s="594">
        <v>2325</v>
      </c>
      <c r="B2334" s="391" t="s">
        <v>5779</v>
      </c>
      <c r="C2334" s="247" t="s">
        <v>5778</v>
      </c>
      <c r="D2334" s="247" t="s">
        <v>40</v>
      </c>
      <c r="E2334" s="216">
        <v>2013</v>
      </c>
      <c r="F2334" s="217">
        <v>7</v>
      </c>
      <c r="G2334" s="19" t="s">
        <v>37</v>
      </c>
      <c r="H2334" s="19"/>
      <c r="I2334" s="19"/>
      <c r="J2334" s="19"/>
      <c r="K2334" s="19"/>
      <c r="L2334" s="19"/>
      <c r="M2334" s="19"/>
      <c r="N2334" s="19"/>
      <c r="O2334" s="19" t="s">
        <v>37</v>
      </c>
      <c r="P2334" s="840"/>
      <c r="Q2334" s="439" t="s">
        <v>2650</v>
      </c>
      <c r="R2334" s="43" t="s">
        <v>67</v>
      </c>
      <c r="S2334" s="19"/>
      <c r="T2334" s="19">
        <v>1</v>
      </c>
      <c r="U2334" s="19"/>
      <c r="V2334" s="19"/>
      <c r="W2334" s="459"/>
      <c r="X2334" s="180"/>
      <c r="Y2334" s="179"/>
      <c r="Z2334" s="181"/>
      <c r="AA2334" s="181"/>
      <c r="AB2334" s="137">
        <f t="shared" si="442"/>
        <v>1</v>
      </c>
      <c r="AC2334" s="137">
        <f t="shared" si="443"/>
        <v>0</v>
      </c>
      <c r="AD2334" s="137">
        <f t="shared" si="444"/>
        <v>0</v>
      </c>
      <c r="AE2334" s="137">
        <f t="shared" si="445"/>
        <v>0</v>
      </c>
      <c r="AF2334" s="137">
        <f t="shared" si="446"/>
        <v>0</v>
      </c>
      <c r="AG2334" s="137">
        <f t="shared" si="447"/>
        <v>0</v>
      </c>
      <c r="AH2334" s="137">
        <f t="shared" si="448"/>
        <v>0</v>
      </c>
      <c r="AI2334" s="137">
        <f t="shared" si="449"/>
        <v>0</v>
      </c>
      <c r="AJ2334" s="137">
        <f t="shared" si="450"/>
        <v>1</v>
      </c>
      <c r="AK2334" s="137">
        <f t="shared" si="451"/>
        <v>0</v>
      </c>
      <c r="AL2334" s="181"/>
      <c r="AM2334" s="133">
        <f t="shared" si="452"/>
        <v>0</v>
      </c>
      <c r="AO2334" s="133">
        <f t="shared" si="453"/>
        <v>0</v>
      </c>
    </row>
    <row r="2335" spans="1:41" s="140" customFormat="1" ht="25.5">
      <c r="A2335" s="594">
        <v>2326</v>
      </c>
      <c r="B2335" s="391" t="s">
        <v>5780</v>
      </c>
      <c r="C2335" s="247" t="s">
        <v>5778</v>
      </c>
      <c r="D2335" s="247" t="s">
        <v>40</v>
      </c>
      <c r="E2335" s="216">
        <v>2014</v>
      </c>
      <c r="F2335" s="217">
        <v>8</v>
      </c>
      <c r="G2335" s="19" t="s">
        <v>37</v>
      </c>
      <c r="H2335" s="19"/>
      <c r="I2335" s="19"/>
      <c r="J2335" s="19"/>
      <c r="K2335" s="19"/>
      <c r="L2335" s="19"/>
      <c r="M2335" s="19"/>
      <c r="N2335" s="19"/>
      <c r="O2335" s="19" t="s">
        <v>37</v>
      </c>
      <c r="P2335" s="840"/>
      <c r="Q2335" s="439" t="s">
        <v>2650</v>
      </c>
      <c r="R2335" s="43" t="s">
        <v>67</v>
      </c>
      <c r="S2335" s="19"/>
      <c r="T2335" s="19">
        <v>1</v>
      </c>
      <c r="U2335" s="19"/>
      <c r="V2335" s="19"/>
      <c r="W2335" s="459"/>
      <c r="X2335" s="180"/>
      <c r="Y2335" s="179"/>
      <c r="Z2335" s="181"/>
      <c r="AA2335" s="181"/>
      <c r="AB2335" s="137">
        <f t="shared" si="442"/>
        <v>1</v>
      </c>
      <c r="AC2335" s="137">
        <f t="shared" si="443"/>
        <v>0</v>
      </c>
      <c r="AD2335" s="137">
        <f t="shared" si="444"/>
        <v>0</v>
      </c>
      <c r="AE2335" s="137">
        <f t="shared" si="445"/>
        <v>0</v>
      </c>
      <c r="AF2335" s="137">
        <f t="shared" si="446"/>
        <v>0</v>
      </c>
      <c r="AG2335" s="137">
        <f t="shared" si="447"/>
        <v>0</v>
      </c>
      <c r="AH2335" s="137">
        <f t="shared" si="448"/>
        <v>0</v>
      </c>
      <c r="AI2335" s="137">
        <f t="shared" si="449"/>
        <v>0</v>
      </c>
      <c r="AJ2335" s="137">
        <f t="shared" si="450"/>
        <v>1</v>
      </c>
      <c r="AK2335" s="137">
        <f t="shared" si="451"/>
        <v>0</v>
      </c>
      <c r="AL2335" s="181"/>
      <c r="AM2335" s="133">
        <f t="shared" si="452"/>
        <v>0</v>
      </c>
      <c r="AO2335" s="133">
        <f t="shared" si="453"/>
        <v>0</v>
      </c>
    </row>
    <row r="2336" spans="1:41" s="140" customFormat="1" ht="25.5">
      <c r="A2336" s="594">
        <v>2327</v>
      </c>
      <c r="B2336" s="391" t="s">
        <v>5781</v>
      </c>
      <c r="C2336" s="247" t="s">
        <v>5782</v>
      </c>
      <c r="D2336" s="247" t="s">
        <v>40</v>
      </c>
      <c r="E2336" s="216">
        <v>2015</v>
      </c>
      <c r="F2336" s="217">
        <v>7</v>
      </c>
      <c r="G2336" s="19" t="s">
        <v>37</v>
      </c>
      <c r="H2336" s="19"/>
      <c r="I2336" s="19"/>
      <c r="J2336" s="19"/>
      <c r="K2336" s="19"/>
      <c r="L2336" s="19"/>
      <c r="M2336" s="19"/>
      <c r="N2336" s="19"/>
      <c r="O2336" s="19" t="s">
        <v>37</v>
      </c>
      <c r="P2336" s="840"/>
      <c r="Q2336" s="439" t="s">
        <v>2650</v>
      </c>
      <c r="R2336" s="43" t="s">
        <v>67</v>
      </c>
      <c r="S2336" s="19"/>
      <c r="T2336" s="19">
        <v>1</v>
      </c>
      <c r="U2336" s="19"/>
      <c r="V2336" s="19"/>
      <c r="W2336" s="459"/>
      <c r="X2336" s="180"/>
      <c r="Y2336" s="179"/>
      <c r="Z2336" s="181"/>
      <c r="AA2336" s="181"/>
      <c r="AB2336" s="137">
        <f t="shared" si="442"/>
        <v>1</v>
      </c>
      <c r="AC2336" s="137">
        <f t="shared" si="443"/>
        <v>0</v>
      </c>
      <c r="AD2336" s="137">
        <f t="shared" si="444"/>
        <v>0</v>
      </c>
      <c r="AE2336" s="137">
        <f t="shared" si="445"/>
        <v>0</v>
      </c>
      <c r="AF2336" s="137">
        <f t="shared" si="446"/>
        <v>0</v>
      </c>
      <c r="AG2336" s="137">
        <f t="shared" si="447"/>
        <v>0</v>
      </c>
      <c r="AH2336" s="137">
        <f t="shared" si="448"/>
        <v>0</v>
      </c>
      <c r="AI2336" s="137">
        <f t="shared" si="449"/>
        <v>0</v>
      </c>
      <c r="AJ2336" s="137">
        <f t="shared" si="450"/>
        <v>1</v>
      </c>
      <c r="AK2336" s="137">
        <f t="shared" si="451"/>
        <v>0</v>
      </c>
      <c r="AL2336" s="181"/>
      <c r="AM2336" s="133">
        <f t="shared" si="452"/>
        <v>0</v>
      </c>
      <c r="AO2336" s="133">
        <f t="shared" si="453"/>
        <v>0</v>
      </c>
    </row>
    <row r="2337" spans="1:41" s="140" customFormat="1" ht="25.5">
      <c r="A2337" s="594">
        <v>2328</v>
      </c>
      <c r="B2337" s="391" t="s">
        <v>5783</v>
      </c>
      <c r="C2337" s="247" t="s">
        <v>5784</v>
      </c>
      <c r="D2337" s="247" t="s">
        <v>40</v>
      </c>
      <c r="E2337" s="216">
        <v>2013</v>
      </c>
      <c r="F2337" s="217">
        <v>7</v>
      </c>
      <c r="G2337" s="19" t="s">
        <v>37</v>
      </c>
      <c r="H2337" s="19"/>
      <c r="I2337" s="19"/>
      <c r="J2337" s="19"/>
      <c r="K2337" s="19"/>
      <c r="L2337" s="19"/>
      <c r="M2337" s="19"/>
      <c r="N2337" s="19"/>
      <c r="O2337" s="19" t="s">
        <v>37</v>
      </c>
      <c r="P2337" s="840"/>
      <c r="Q2337" s="439" t="s">
        <v>2650</v>
      </c>
      <c r="R2337" s="43" t="s">
        <v>67</v>
      </c>
      <c r="S2337" s="19"/>
      <c r="T2337" s="19">
        <v>1</v>
      </c>
      <c r="U2337" s="19"/>
      <c r="V2337" s="19"/>
      <c r="W2337" s="459"/>
      <c r="X2337" s="180"/>
      <c r="Y2337" s="179"/>
      <c r="Z2337" s="181"/>
      <c r="AA2337" s="181"/>
      <c r="AB2337" s="137">
        <f t="shared" si="442"/>
        <v>1</v>
      </c>
      <c r="AC2337" s="137">
        <f t="shared" si="443"/>
        <v>0</v>
      </c>
      <c r="AD2337" s="137">
        <f t="shared" si="444"/>
        <v>0</v>
      </c>
      <c r="AE2337" s="137">
        <f t="shared" si="445"/>
        <v>0</v>
      </c>
      <c r="AF2337" s="137">
        <f t="shared" si="446"/>
        <v>0</v>
      </c>
      <c r="AG2337" s="137">
        <f t="shared" si="447"/>
        <v>0</v>
      </c>
      <c r="AH2337" s="137">
        <f t="shared" si="448"/>
        <v>0</v>
      </c>
      <c r="AI2337" s="137">
        <f t="shared" si="449"/>
        <v>0</v>
      </c>
      <c r="AJ2337" s="137">
        <f t="shared" si="450"/>
        <v>1</v>
      </c>
      <c r="AK2337" s="137">
        <f t="shared" si="451"/>
        <v>0</v>
      </c>
      <c r="AL2337" s="181"/>
      <c r="AM2337" s="133">
        <f t="shared" si="452"/>
        <v>0</v>
      </c>
      <c r="AO2337" s="133">
        <f t="shared" si="453"/>
        <v>0</v>
      </c>
    </row>
    <row r="2338" spans="1:41" s="140" customFormat="1" ht="25.5">
      <c r="A2338" s="594">
        <v>2329</v>
      </c>
      <c r="B2338" s="391" t="s">
        <v>5785</v>
      </c>
      <c r="C2338" s="247" t="s">
        <v>5786</v>
      </c>
      <c r="D2338" s="247" t="s">
        <v>40</v>
      </c>
      <c r="E2338" s="216">
        <v>2013</v>
      </c>
      <c r="F2338" s="217">
        <v>10</v>
      </c>
      <c r="G2338" s="19" t="s">
        <v>37</v>
      </c>
      <c r="H2338" s="19"/>
      <c r="I2338" s="19"/>
      <c r="J2338" s="19"/>
      <c r="K2338" s="19"/>
      <c r="L2338" s="19"/>
      <c r="M2338" s="19"/>
      <c r="N2338" s="19"/>
      <c r="O2338" s="19" t="s">
        <v>37</v>
      </c>
      <c r="P2338" s="840"/>
      <c r="Q2338" s="439" t="s">
        <v>2650</v>
      </c>
      <c r="R2338" s="43" t="s">
        <v>67</v>
      </c>
      <c r="S2338" s="19"/>
      <c r="T2338" s="19">
        <v>1</v>
      </c>
      <c r="U2338" s="19"/>
      <c r="V2338" s="19"/>
      <c r="W2338" s="459"/>
      <c r="X2338" s="180"/>
      <c r="Y2338" s="179"/>
      <c r="Z2338" s="181"/>
      <c r="AA2338" s="181"/>
      <c r="AB2338" s="137">
        <f t="shared" si="442"/>
        <v>1</v>
      </c>
      <c r="AC2338" s="137">
        <f t="shared" si="443"/>
        <v>0</v>
      </c>
      <c r="AD2338" s="137">
        <f t="shared" si="444"/>
        <v>0</v>
      </c>
      <c r="AE2338" s="137">
        <f t="shared" si="445"/>
        <v>0</v>
      </c>
      <c r="AF2338" s="137">
        <f t="shared" si="446"/>
        <v>0</v>
      </c>
      <c r="AG2338" s="137">
        <f t="shared" si="447"/>
        <v>0</v>
      </c>
      <c r="AH2338" s="137">
        <f t="shared" si="448"/>
        <v>0</v>
      </c>
      <c r="AI2338" s="137">
        <f t="shared" si="449"/>
        <v>0</v>
      </c>
      <c r="AJ2338" s="137">
        <f t="shared" si="450"/>
        <v>1</v>
      </c>
      <c r="AK2338" s="137">
        <f t="shared" si="451"/>
        <v>0</v>
      </c>
      <c r="AL2338" s="181"/>
      <c r="AM2338" s="133">
        <f t="shared" si="452"/>
        <v>0</v>
      </c>
      <c r="AO2338" s="133">
        <f t="shared" si="453"/>
        <v>0</v>
      </c>
    </row>
    <row r="2339" spans="1:41" s="140" customFormat="1" ht="25.5">
      <c r="A2339" s="594">
        <v>2330</v>
      </c>
      <c r="B2339" s="391" t="s">
        <v>5787</v>
      </c>
      <c r="C2339" s="247" t="s">
        <v>5788</v>
      </c>
      <c r="D2339" s="247" t="s">
        <v>40</v>
      </c>
      <c r="E2339" s="216">
        <v>2012</v>
      </c>
      <c r="F2339" s="217">
        <v>9</v>
      </c>
      <c r="G2339" s="19" t="s">
        <v>37</v>
      </c>
      <c r="H2339" s="19"/>
      <c r="I2339" s="19"/>
      <c r="J2339" s="19"/>
      <c r="K2339" s="19"/>
      <c r="L2339" s="19"/>
      <c r="M2339" s="19"/>
      <c r="N2339" s="19"/>
      <c r="O2339" s="19" t="s">
        <v>37</v>
      </c>
      <c r="P2339" s="840"/>
      <c r="Q2339" s="439" t="s">
        <v>2650</v>
      </c>
      <c r="R2339" s="43" t="s">
        <v>67</v>
      </c>
      <c r="S2339" s="19">
        <v>1</v>
      </c>
      <c r="T2339" s="19"/>
      <c r="U2339" s="19"/>
      <c r="V2339" s="19"/>
      <c r="W2339" s="459"/>
      <c r="X2339" s="180"/>
      <c r="Y2339" s="179"/>
      <c r="Z2339" s="181"/>
      <c r="AA2339" s="181"/>
      <c r="AB2339" s="137">
        <f t="shared" si="442"/>
        <v>1</v>
      </c>
      <c r="AC2339" s="137">
        <f t="shared" si="443"/>
        <v>0</v>
      </c>
      <c r="AD2339" s="137">
        <f t="shared" si="444"/>
        <v>0</v>
      </c>
      <c r="AE2339" s="137">
        <f t="shared" si="445"/>
        <v>0</v>
      </c>
      <c r="AF2339" s="137">
        <f t="shared" si="446"/>
        <v>0</v>
      </c>
      <c r="AG2339" s="137">
        <f t="shared" si="447"/>
        <v>0</v>
      </c>
      <c r="AH2339" s="137">
        <f t="shared" si="448"/>
        <v>0</v>
      </c>
      <c r="AI2339" s="137">
        <f t="shared" si="449"/>
        <v>0</v>
      </c>
      <c r="AJ2339" s="137">
        <f t="shared" si="450"/>
        <v>1</v>
      </c>
      <c r="AK2339" s="137">
        <f t="shared" si="451"/>
        <v>0</v>
      </c>
      <c r="AL2339" s="181"/>
      <c r="AM2339" s="133">
        <f t="shared" si="452"/>
        <v>0</v>
      </c>
      <c r="AO2339" s="133">
        <f t="shared" si="453"/>
        <v>0</v>
      </c>
    </row>
    <row r="2340" spans="1:41" s="140" customFormat="1" ht="25.5">
      <c r="A2340" s="594">
        <v>2331</v>
      </c>
      <c r="B2340" s="323" t="s">
        <v>5789</v>
      </c>
      <c r="C2340" s="247" t="s">
        <v>5790</v>
      </c>
      <c r="D2340" s="247" t="s">
        <v>40</v>
      </c>
      <c r="E2340" s="216">
        <v>2013</v>
      </c>
      <c r="F2340" s="217">
        <v>25</v>
      </c>
      <c r="G2340" s="19" t="s">
        <v>37</v>
      </c>
      <c r="H2340" s="19"/>
      <c r="I2340" s="19" t="s">
        <v>37</v>
      </c>
      <c r="J2340" s="19"/>
      <c r="K2340" s="19"/>
      <c r="L2340" s="19"/>
      <c r="M2340" s="19"/>
      <c r="N2340" s="19" t="s">
        <v>37</v>
      </c>
      <c r="O2340" s="19" t="s">
        <v>37</v>
      </c>
      <c r="P2340" s="840"/>
      <c r="Q2340" s="439" t="s">
        <v>2650</v>
      </c>
      <c r="R2340" s="43" t="s">
        <v>67</v>
      </c>
      <c r="S2340" s="19"/>
      <c r="T2340" s="19">
        <v>1</v>
      </c>
      <c r="U2340" s="19"/>
      <c r="V2340" s="19"/>
      <c r="W2340" s="459"/>
      <c r="X2340" s="180"/>
      <c r="Y2340" s="179"/>
      <c r="Z2340" s="181"/>
      <c r="AA2340" s="181"/>
      <c r="AB2340" s="137">
        <f t="shared" si="442"/>
        <v>1</v>
      </c>
      <c r="AC2340" s="137">
        <f t="shared" si="443"/>
        <v>0</v>
      </c>
      <c r="AD2340" s="137">
        <f t="shared" si="444"/>
        <v>1</v>
      </c>
      <c r="AE2340" s="137">
        <f t="shared" si="445"/>
        <v>0</v>
      </c>
      <c r="AF2340" s="137">
        <f t="shared" si="446"/>
        <v>0</v>
      </c>
      <c r="AG2340" s="137">
        <f t="shared" si="447"/>
        <v>0</v>
      </c>
      <c r="AH2340" s="137">
        <f t="shared" si="448"/>
        <v>0</v>
      </c>
      <c r="AI2340" s="137">
        <f t="shared" si="449"/>
        <v>1</v>
      </c>
      <c r="AJ2340" s="137">
        <f t="shared" si="450"/>
        <v>1</v>
      </c>
      <c r="AK2340" s="137">
        <f t="shared" si="451"/>
        <v>0</v>
      </c>
      <c r="AL2340" s="181"/>
      <c r="AM2340" s="133">
        <f t="shared" si="452"/>
        <v>0</v>
      </c>
      <c r="AO2340" s="133">
        <f t="shared" si="453"/>
        <v>0</v>
      </c>
    </row>
    <row r="2341" spans="1:41" s="140" customFormat="1" ht="12.75">
      <c r="A2341" s="594">
        <v>2332</v>
      </c>
      <c r="B2341" s="323" t="s">
        <v>288</v>
      </c>
      <c r="C2341" s="247" t="s">
        <v>5791</v>
      </c>
      <c r="D2341" s="247" t="s">
        <v>215</v>
      </c>
      <c r="E2341" s="214">
        <v>2014</v>
      </c>
      <c r="F2341" s="439">
        <v>12</v>
      </c>
      <c r="G2341" s="19" t="s">
        <v>37</v>
      </c>
      <c r="H2341" s="19"/>
      <c r="I2341" s="19"/>
      <c r="J2341" s="19"/>
      <c r="K2341" s="19"/>
      <c r="L2341" s="19"/>
      <c r="M2341" s="19"/>
      <c r="N2341" s="19"/>
      <c r="O2341" s="19"/>
      <c r="P2341" s="840"/>
      <c r="Q2341" s="439" t="s">
        <v>2650</v>
      </c>
      <c r="R2341" s="43" t="s">
        <v>67</v>
      </c>
      <c r="S2341" s="19"/>
      <c r="T2341" s="19">
        <v>1</v>
      </c>
      <c r="U2341" s="19"/>
      <c r="V2341" s="19"/>
      <c r="W2341" s="459"/>
      <c r="X2341" s="180"/>
      <c r="Y2341" s="179"/>
      <c r="Z2341" s="181"/>
      <c r="AA2341" s="181"/>
      <c r="AB2341" s="137">
        <f t="shared" si="442"/>
        <v>1</v>
      </c>
      <c r="AC2341" s="137">
        <f t="shared" si="443"/>
        <v>0</v>
      </c>
      <c r="AD2341" s="137">
        <f t="shared" si="444"/>
        <v>0</v>
      </c>
      <c r="AE2341" s="137">
        <f t="shared" si="445"/>
        <v>0</v>
      </c>
      <c r="AF2341" s="137">
        <f t="shared" si="446"/>
        <v>0</v>
      </c>
      <c r="AG2341" s="137">
        <f t="shared" si="447"/>
        <v>0</v>
      </c>
      <c r="AH2341" s="137">
        <f t="shared" si="448"/>
        <v>0</v>
      </c>
      <c r="AI2341" s="137">
        <f t="shared" si="449"/>
        <v>0</v>
      </c>
      <c r="AJ2341" s="137">
        <f t="shared" si="450"/>
        <v>0</v>
      </c>
      <c r="AK2341" s="137">
        <f t="shared" si="451"/>
        <v>0</v>
      </c>
      <c r="AL2341" s="181"/>
      <c r="AM2341" s="133">
        <f t="shared" si="452"/>
        <v>0</v>
      </c>
      <c r="AO2341" s="133">
        <f t="shared" si="453"/>
        <v>0</v>
      </c>
    </row>
    <row r="2342" spans="1:41" s="140" customFormat="1" ht="25.5">
      <c r="A2342" s="594">
        <v>2333</v>
      </c>
      <c r="B2342" s="440" t="s">
        <v>4847</v>
      </c>
      <c r="C2342" s="247" t="s">
        <v>5792</v>
      </c>
      <c r="D2342" s="247" t="s">
        <v>215</v>
      </c>
      <c r="E2342" s="214">
        <v>2014</v>
      </c>
      <c r="F2342" s="439">
        <v>10</v>
      </c>
      <c r="G2342" s="19" t="s">
        <v>37</v>
      </c>
      <c r="H2342" s="19"/>
      <c r="I2342" s="19" t="s">
        <v>37</v>
      </c>
      <c r="J2342" s="19"/>
      <c r="K2342" s="19"/>
      <c r="L2342" s="19"/>
      <c r="M2342" s="19"/>
      <c r="N2342" s="19"/>
      <c r="O2342" s="19"/>
      <c r="P2342" s="840"/>
      <c r="Q2342" s="439" t="s">
        <v>2650</v>
      </c>
      <c r="R2342" s="43" t="s">
        <v>67</v>
      </c>
      <c r="S2342" s="19"/>
      <c r="T2342" s="19">
        <v>1</v>
      </c>
      <c r="U2342" s="19"/>
      <c r="V2342" s="19"/>
      <c r="W2342" s="459"/>
      <c r="X2342" s="180"/>
      <c r="Y2342" s="179"/>
      <c r="Z2342" s="181"/>
      <c r="AA2342" s="181"/>
      <c r="AB2342" s="137">
        <f t="shared" si="442"/>
        <v>1</v>
      </c>
      <c r="AC2342" s="137">
        <f t="shared" si="443"/>
        <v>0</v>
      </c>
      <c r="AD2342" s="137">
        <f t="shared" si="444"/>
        <v>1</v>
      </c>
      <c r="AE2342" s="137">
        <f t="shared" si="445"/>
        <v>0</v>
      </c>
      <c r="AF2342" s="137">
        <f t="shared" si="446"/>
        <v>0</v>
      </c>
      <c r="AG2342" s="137">
        <f t="shared" si="447"/>
        <v>0</v>
      </c>
      <c r="AH2342" s="137">
        <f t="shared" si="448"/>
        <v>0</v>
      </c>
      <c r="AI2342" s="137">
        <f t="shared" si="449"/>
        <v>0</v>
      </c>
      <c r="AJ2342" s="137">
        <f t="shared" si="450"/>
        <v>0</v>
      </c>
      <c r="AK2342" s="137">
        <f t="shared" si="451"/>
        <v>0</v>
      </c>
      <c r="AL2342" s="181"/>
      <c r="AM2342" s="133">
        <f t="shared" si="452"/>
        <v>0</v>
      </c>
      <c r="AO2342" s="133">
        <f t="shared" si="453"/>
        <v>0</v>
      </c>
    </row>
    <row r="2343" spans="1:41" s="140" customFormat="1" ht="24" customHeight="1">
      <c r="A2343" s="594">
        <v>2334</v>
      </c>
      <c r="B2343" s="323" t="s">
        <v>5793</v>
      </c>
      <c r="C2343" s="247" t="s">
        <v>5794</v>
      </c>
      <c r="D2343" s="247" t="s">
        <v>40</v>
      </c>
      <c r="E2343" s="214">
        <v>2013</v>
      </c>
      <c r="F2343" s="439">
        <v>34</v>
      </c>
      <c r="G2343" s="19" t="s">
        <v>37</v>
      </c>
      <c r="H2343" s="19"/>
      <c r="I2343" s="19"/>
      <c r="J2343" s="19"/>
      <c r="K2343" s="19"/>
      <c r="L2343" s="19"/>
      <c r="M2343" s="19"/>
      <c r="N2343" s="19"/>
      <c r="O2343" s="19"/>
      <c r="P2343" s="840"/>
      <c r="Q2343" s="439" t="s">
        <v>2650</v>
      </c>
      <c r="R2343" s="43" t="s">
        <v>67</v>
      </c>
      <c r="S2343" s="19"/>
      <c r="T2343" s="19">
        <v>1</v>
      </c>
      <c r="U2343" s="19"/>
      <c r="V2343" s="19"/>
      <c r="W2343" s="459"/>
      <c r="X2343" s="180"/>
      <c r="Y2343" s="179"/>
      <c r="Z2343" s="181"/>
      <c r="AA2343" s="181"/>
      <c r="AB2343" s="137">
        <f t="shared" si="442"/>
        <v>1</v>
      </c>
      <c r="AC2343" s="137">
        <f t="shared" si="443"/>
        <v>0</v>
      </c>
      <c r="AD2343" s="137">
        <f t="shared" si="444"/>
        <v>0</v>
      </c>
      <c r="AE2343" s="137">
        <f t="shared" si="445"/>
        <v>0</v>
      </c>
      <c r="AF2343" s="137">
        <f t="shared" si="446"/>
        <v>0</v>
      </c>
      <c r="AG2343" s="137">
        <f t="shared" si="447"/>
        <v>0</v>
      </c>
      <c r="AH2343" s="137">
        <f t="shared" si="448"/>
        <v>0</v>
      </c>
      <c r="AI2343" s="137">
        <f t="shared" si="449"/>
        <v>0</v>
      </c>
      <c r="AJ2343" s="137">
        <f t="shared" si="450"/>
        <v>0</v>
      </c>
      <c r="AK2343" s="137">
        <f t="shared" si="451"/>
        <v>0</v>
      </c>
      <c r="AL2343" s="181"/>
      <c r="AM2343" s="133">
        <f t="shared" si="452"/>
        <v>0</v>
      </c>
      <c r="AO2343" s="133">
        <f t="shared" si="453"/>
        <v>0</v>
      </c>
    </row>
    <row r="2344" spans="1:41" s="140" customFormat="1" ht="76.5">
      <c r="A2344" s="594">
        <v>2335</v>
      </c>
      <c r="B2344" s="440" t="s">
        <v>5796</v>
      </c>
      <c r="C2344" s="247" t="s">
        <v>5797</v>
      </c>
      <c r="D2344" s="247" t="s">
        <v>2150</v>
      </c>
      <c r="E2344" s="439">
        <v>2018</v>
      </c>
      <c r="F2344" s="439" t="s">
        <v>5798</v>
      </c>
      <c r="G2344" s="19" t="s">
        <v>37</v>
      </c>
      <c r="H2344" s="19"/>
      <c r="I2344" s="19"/>
      <c r="J2344" s="19"/>
      <c r="K2344" s="19"/>
      <c r="L2344" s="19"/>
      <c r="M2344" s="19"/>
      <c r="N2344" s="19"/>
      <c r="O2344" s="19"/>
      <c r="P2344" s="840" t="s">
        <v>5799</v>
      </c>
      <c r="Q2344" s="439" t="s">
        <v>2666</v>
      </c>
      <c r="R2344" s="43" t="s">
        <v>5903</v>
      </c>
      <c r="S2344" s="19"/>
      <c r="T2344" s="19">
        <v>1</v>
      </c>
      <c r="U2344" s="19"/>
      <c r="V2344" s="19"/>
      <c r="W2344" s="459"/>
      <c r="X2344" s="180"/>
      <c r="Y2344" s="179"/>
      <c r="Z2344" s="181"/>
      <c r="AA2344" s="181">
        <v>1</v>
      </c>
      <c r="AB2344" s="137">
        <f t="shared" si="442"/>
        <v>1</v>
      </c>
      <c r="AC2344" s="137">
        <f t="shared" si="443"/>
        <v>0</v>
      </c>
      <c r="AD2344" s="137">
        <f t="shared" si="444"/>
        <v>0</v>
      </c>
      <c r="AE2344" s="137">
        <f t="shared" si="445"/>
        <v>0</v>
      </c>
      <c r="AF2344" s="137">
        <f t="shared" si="446"/>
        <v>0</v>
      </c>
      <c r="AG2344" s="137">
        <f t="shared" si="447"/>
        <v>0</v>
      </c>
      <c r="AH2344" s="137">
        <f t="shared" si="448"/>
        <v>0</v>
      </c>
      <c r="AI2344" s="137">
        <f t="shared" si="449"/>
        <v>0</v>
      </c>
      <c r="AJ2344" s="137">
        <f t="shared" si="450"/>
        <v>0</v>
      </c>
      <c r="AK2344" s="137">
        <f t="shared" si="451"/>
        <v>1</v>
      </c>
      <c r="AL2344" s="181"/>
      <c r="AM2344" s="133">
        <f t="shared" si="452"/>
        <v>1</v>
      </c>
      <c r="AO2344" s="133">
        <f t="shared" si="453"/>
        <v>0</v>
      </c>
    </row>
    <row r="2345" spans="1:41" s="140" customFormat="1" ht="63.75">
      <c r="A2345" s="594">
        <v>2336</v>
      </c>
      <c r="B2345" s="440" t="s">
        <v>5800</v>
      </c>
      <c r="C2345" s="247" t="s">
        <v>5801</v>
      </c>
      <c r="D2345" s="247" t="s">
        <v>655</v>
      </c>
      <c r="E2345" s="439">
        <v>2001</v>
      </c>
      <c r="F2345" s="439" t="s">
        <v>5802</v>
      </c>
      <c r="G2345" s="19"/>
      <c r="H2345" s="19"/>
      <c r="I2345" s="19" t="s">
        <v>37</v>
      </c>
      <c r="J2345" s="19"/>
      <c r="K2345" s="19"/>
      <c r="L2345" s="19"/>
      <c r="M2345" s="19"/>
      <c r="N2345" s="19"/>
      <c r="O2345" s="19"/>
      <c r="P2345" s="840"/>
      <c r="Q2345" s="439" t="s">
        <v>2666</v>
      </c>
      <c r="R2345" s="43" t="s">
        <v>68</v>
      </c>
      <c r="S2345" s="19"/>
      <c r="T2345" s="19"/>
      <c r="U2345" s="19"/>
      <c r="V2345" s="19">
        <v>1</v>
      </c>
      <c r="W2345" s="459"/>
      <c r="X2345" s="180"/>
      <c r="Y2345" s="179"/>
      <c r="Z2345" s="181"/>
      <c r="AA2345" s="181"/>
      <c r="AB2345" s="137">
        <f t="shared" si="442"/>
        <v>0</v>
      </c>
      <c r="AC2345" s="137">
        <f t="shared" si="443"/>
        <v>0</v>
      </c>
      <c r="AD2345" s="137">
        <f t="shared" si="444"/>
        <v>1</v>
      </c>
      <c r="AE2345" s="137">
        <f t="shared" si="445"/>
        <v>0</v>
      </c>
      <c r="AF2345" s="137">
        <f t="shared" si="446"/>
        <v>0</v>
      </c>
      <c r="AG2345" s="137">
        <f t="shared" si="447"/>
        <v>0</v>
      </c>
      <c r="AH2345" s="137">
        <f t="shared" si="448"/>
        <v>0</v>
      </c>
      <c r="AI2345" s="137">
        <f t="shared" si="449"/>
        <v>0</v>
      </c>
      <c r="AJ2345" s="137">
        <f t="shared" si="450"/>
        <v>0</v>
      </c>
      <c r="AK2345" s="137">
        <f t="shared" si="451"/>
        <v>0</v>
      </c>
      <c r="AL2345" s="181"/>
      <c r="AM2345" s="133">
        <f t="shared" si="452"/>
        <v>0</v>
      </c>
      <c r="AO2345" s="133">
        <f t="shared" si="453"/>
        <v>0</v>
      </c>
    </row>
    <row r="2346" spans="1:41" s="140" customFormat="1" ht="76.5">
      <c r="A2346" s="594">
        <v>2337</v>
      </c>
      <c r="B2346" s="440" t="s">
        <v>5803</v>
      </c>
      <c r="C2346" s="247" t="s">
        <v>5804</v>
      </c>
      <c r="D2346" s="247" t="s">
        <v>2150</v>
      </c>
      <c r="E2346" s="439" t="s">
        <v>5805</v>
      </c>
      <c r="F2346" s="439" t="s">
        <v>5806</v>
      </c>
      <c r="G2346" s="19" t="s">
        <v>37</v>
      </c>
      <c r="H2346" s="19"/>
      <c r="I2346" s="19" t="s">
        <v>37</v>
      </c>
      <c r="J2346" s="19"/>
      <c r="K2346" s="19"/>
      <c r="L2346" s="19"/>
      <c r="M2346" s="19"/>
      <c r="N2346" s="19"/>
      <c r="O2346" s="19" t="s">
        <v>37</v>
      </c>
      <c r="P2346" s="840" t="s">
        <v>5807</v>
      </c>
      <c r="Q2346" s="439" t="s">
        <v>2666</v>
      </c>
      <c r="R2346" s="43" t="s">
        <v>67</v>
      </c>
      <c r="S2346" s="19"/>
      <c r="T2346" s="19">
        <v>1</v>
      </c>
      <c r="U2346" s="19"/>
      <c r="V2346" s="19"/>
      <c r="W2346" s="459"/>
      <c r="X2346" s="180"/>
      <c r="Y2346" s="179">
        <v>1</v>
      </c>
      <c r="Z2346" s="181"/>
      <c r="AA2346" s="181"/>
      <c r="AB2346" s="137">
        <f t="shared" si="442"/>
        <v>1</v>
      </c>
      <c r="AC2346" s="137">
        <f t="shared" si="443"/>
        <v>0</v>
      </c>
      <c r="AD2346" s="137">
        <f t="shared" si="444"/>
        <v>1</v>
      </c>
      <c r="AE2346" s="137">
        <f t="shared" si="445"/>
        <v>0</v>
      </c>
      <c r="AF2346" s="137">
        <f t="shared" si="446"/>
        <v>0</v>
      </c>
      <c r="AG2346" s="137">
        <f t="shared" si="447"/>
        <v>0</v>
      </c>
      <c r="AH2346" s="137">
        <f t="shared" si="448"/>
        <v>0</v>
      </c>
      <c r="AI2346" s="137">
        <f t="shared" si="449"/>
        <v>0</v>
      </c>
      <c r="AJ2346" s="137">
        <f t="shared" si="450"/>
        <v>1</v>
      </c>
      <c r="AK2346" s="137">
        <f t="shared" si="451"/>
        <v>1</v>
      </c>
      <c r="AL2346" s="181"/>
      <c r="AM2346" s="133">
        <f t="shared" si="452"/>
        <v>1</v>
      </c>
      <c r="AO2346" s="133">
        <f t="shared" si="453"/>
        <v>0</v>
      </c>
    </row>
    <row r="2347" spans="1:41" s="140" customFormat="1" ht="76.5">
      <c r="A2347" s="594">
        <v>2338</v>
      </c>
      <c r="B2347" s="440" t="s">
        <v>5808</v>
      </c>
      <c r="C2347" s="247" t="s">
        <v>5809</v>
      </c>
      <c r="D2347" s="247" t="s">
        <v>2150</v>
      </c>
      <c r="E2347" s="439" t="s">
        <v>5810</v>
      </c>
      <c r="F2347" s="439" t="s">
        <v>5811</v>
      </c>
      <c r="G2347" s="19" t="s">
        <v>37</v>
      </c>
      <c r="H2347" s="19"/>
      <c r="I2347" s="19"/>
      <c r="J2347" s="19"/>
      <c r="K2347" s="19"/>
      <c r="L2347" s="19"/>
      <c r="M2347" s="19"/>
      <c r="N2347" s="19"/>
      <c r="O2347" s="19" t="s">
        <v>37</v>
      </c>
      <c r="P2347" s="840" t="s">
        <v>5807</v>
      </c>
      <c r="Q2347" s="439" t="s">
        <v>2666</v>
      </c>
      <c r="R2347" s="43" t="s">
        <v>67</v>
      </c>
      <c r="S2347" s="19"/>
      <c r="T2347" s="19">
        <v>1</v>
      </c>
      <c r="U2347" s="19"/>
      <c r="V2347" s="19"/>
      <c r="W2347" s="459"/>
      <c r="X2347" s="180"/>
      <c r="Y2347" s="179">
        <v>1</v>
      </c>
      <c r="Z2347" s="181"/>
      <c r="AA2347" s="181"/>
      <c r="AB2347" s="137">
        <f t="shared" si="442"/>
        <v>1</v>
      </c>
      <c r="AC2347" s="137">
        <f t="shared" si="443"/>
        <v>0</v>
      </c>
      <c r="AD2347" s="137">
        <f t="shared" si="444"/>
        <v>0</v>
      </c>
      <c r="AE2347" s="137">
        <f t="shared" si="445"/>
        <v>0</v>
      </c>
      <c r="AF2347" s="137">
        <f t="shared" si="446"/>
        <v>0</v>
      </c>
      <c r="AG2347" s="137">
        <f t="shared" si="447"/>
        <v>0</v>
      </c>
      <c r="AH2347" s="137">
        <f t="shared" si="448"/>
        <v>0</v>
      </c>
      <c r="AI2347" s="137">
        <f t="shared" si="449"/>
        <v>0</v>
      </c>
      <c r="AJ2347" s="137">
        <f t="shared" si="450"/>
        <v>1</v>
      </c>
      <c r="AK2347" s="137">
        <f t="shared" si="451"/>
        <v>1</v>
      </c>
      <c r="AL2347" s="181"/>
      <c r="AM2347" s="133">
        <f t="shared" si="452"/>
        <v>1</v>
      </c>
      <c r="AO2347" s="133">
        <f t="shared" si="453"/>
        <v>0</v>
      </c>
    </row>
    <row r="2348" spans="1:41" s="140" customFormat="1" ht="63.75">
      <c r="A2348" s="594">
        <v>2339</v>
      </c>
      <c r="B2348" s="440" t="s">
        <v>5812</v>
      </c>
      <c r="C2348" s="247" t="s">
        <v>5813</v>
      </c>
      <c r="D2348" s="247" t="s">
        <v>1013</v>
      </c>
      <c r="E2348" s="439" t="s">
        <v>5814</v>
      </c>
      <c r="F2348" s="439" t="s">
        <v>5815</v>
      </c>
      <c r="G2348" s="19" t="s">
        <v>37</v>
      </c>
      <c r="H2348" s="19"/>
      <c r="I2348" s="19"/>
      <c r="J2348" s="19"/>
      <c r="K2348" s="19"/>
      <c r="L2348" s="19"/>
      <c r="M2348" s="19"/>
      <c r="N2348" s="19"/>
      <c r="O2348" s="19" t="s">
        <v>37</v>
      </c>
      <c r="P2348" s="840" t="s">
        <v>5807</v>
      </c>
      <c r="Q2348" s="439" t="s">
        <v>2666</v>
      </c>
      <c r="R2348" s="43" t="s">
        <v>68</v>
      </c>
      <c r="S2348" s="19"/>
      <c r="T2348" s="19">
        <v>1</v>
      </c>
      <c r="U2348" s="19"/>
      <c r="V2348" s="19"/>
      <c r="W2348" s="459"/>
      <c r="X2348" s="180"/>
      <c r="Y2348" s="179">
        <v>1</v>
      </c>
      <c r="Z2348" s="181"/>
      <c r="AA2348" s="181"/>
      <c r="AB2348" s="137">
        <f t="shared" si="442"/>
        <v>1</v>
      </c>
      <c r="AC2348" s="137">
        <f t="shared" si="443"/>
        <v>0</v>
      </c>
      <c r="AD2348" s="137">
        <f t="shared" si="444"/>
        <v>0</v>
      </c>
      <c r="AE2348" s="137">
        <f t="shared" si="445"/>
        <v>0</v>
      </c>
      <c r="AF2348" s="137">
        <f t="shared" si="446"/>
        <v>0</v>
      </c>
      <c r="AG2348" s="137">
        <f t="shared" si="447"/>
        <v>0</v>
      </c>
      <c r="AH2348" s="137">
        <f t="shared" si="448"/>
        <v>0</v>
      </c>
      <c r="AI2348" s="137">
        <f t="shared" si="449"/>
        <v>0</v>
      </c>
      <c r="AJ2348" s="137">
        <f t="shared" si="450"/>
        <v>1</v>
      </c>
      <c r="AK2348" s="137">
        <f t="shared" si="451"/>
        <v>1</v>
      </c>
      <c r="AL2348" s="181"/>
      <c r="AM2348" s="133">
        <f t="shared" si="452"/>
        <v>1</v>
      </c>
      <c r="AO2348" s="133">
        <f t="shared" si="453"/>
        <v>0</v>
      </c>
    </row>
    <row r="2349" spans="1:41" s="140" customFormat="1" ht="38.25">
      <c r="A2349" s="594">
        <v>2340</v>
      </c>
      <c r="B2349" s="440" t="s">
        <v>5816</v>
      </c>
      <c r="C2349" s="247" t="s">
        <v>5817</v>
      </c>
      <c r="D2349" s="247" t="s">
        <v>5818</v>
      </c>
      <c r="E2349" s="439">
        <v>2016</v>
      </c>
      <c r="F2349" s="439">
        <v>9</v>
      </c>
      <c r="G2349" s="19" t="s">
        <v>3995</v>
      </c>
      <c r="H2349" s="19"/>
      <c r="I2349" s="19"/>
      <c r="J2349" s="19"/>
      <c r="K2349" s="19"/>
      <c r="L2349" s="19"/>
      <c r="M2349" s="19"/>
      <c r="N2349" s="19"/>
      <c r="O2349" s="19"/>
      <c r="P2349" s="840" t="s">
        <v>5807</v>
      </c>
      <c r="Q2349" s="439" t="s">
        <v>2666</v>
      </c>
      <c r="R2349" s="43" t="s">
        <v>68</v>
      </c>
      <c r="S2349" s="19"/>
      <c r="T2349" s="19">
        <v>1</v>
      </c>
      <c r="U2349" s="19"/>
      <c r="V2349" s="19"/>
      <c r="W2349" s="459"/>
      <c r="X2349" s="180"/>
      <c r="Y2349" s="179">
        <v>1</v>
      </c>
      <c r="Z2349" s="181"/>
      <c r="AA2349" s="181"/>
      <c r="AB2349" s="137">
        <f t="shared" si="442"/>
        <v>1</v>
      </c>
      <c r="AC2349" s="137">
        <f t="shared" si="443"/>
        <v>0</v>
      </c>
      <c r="AD2349" s="137">
        <f t="shared" si="444"/>
        <v>0</v>
      </c>
      <c r="AE2349" s="137">
        <f t="shared" si="445"/>
        <v>0</v>
      </c>
      <c r="AF2349" s="137">
        <f t="shared" si="446"/>
        <v>0</v>
      </c>
      <c r="AG2349" s="137">
        <f t="shared" si="447"/>
        <v>0</v>
      </c>
      <c r="AH2349" s="137">
        <f t="shared" si="448"/>
        <v>0</v>
      </c>
      <c r="AI2349" s="137">
        <f t="shared" si="449"/>
        <v>0</v>
      </c>
      <c r="AJ2349" s="137">
        <f t="shared" si="450"/>
        <v>0</v>
      </c>
      <c r="AK2349" s="137">
        <f t="shared" si="451"/>
        <v>1</v>
      </c>
      <c r="AL2349" s="181"/>
      <c r="AM2349" s="133">
        <f t="shared" si="452"/>
        <v>1</v>
      </c>
      <c r="AO2349" s="133">
        <f t="shared" si="453"/>
        <v>0</v>
      </c>
    </row>
    <row r="2350" spans="1:41" s="140" customFormat="1" ht="57" customHeight="1">
      <c r="A2350" s="594">
        <v>2341</v>
      </c>
      <c r="B2350" s="440" t="s">
        <v>5819</v>
      </c>
      <c r="C2350" s="247" t="s">
        <v>5820</v>
      </c>
      <c r="D2350" s="247" t="s">
        <v>79</v>
      </c>
      <c r="E2350" s="439">
        <v>2018</v>
      </c>
      <c r="F2350" s="439">
        <v>10</v>
      </c>
      <c r="G2350" s="19" t="s">
        <v>3995</v>
      </c>
      <c r="H2350" s="19"/>
      <c r="I2350" s="19"/>
      <c r="J2350" s="19"/>
      <c r="K2350" s="19"/>
      <c r="L2350" s="19"/>
      <c r="M2350" s="19"/>
      <c r="N2350" s="19"/>
      <c r="O2350" s="19"/>
      <c r="P2350" s="840" t="s">
        <v>5807</v>
      </c>
      <c r="Q2350" s="439" t="s">
        <v>2666</v>
      </c>
      <c r="R2350" s="43" t="s">
        <v>68</v>
      </c>
      <c r="S2350" s="19"/>
      <c r="T2350" s="19">
        <v>1</v>
      </c>
      <c r="U2350" s="19"/>
      <c r="V2350" s="19"/>
      <c r="W2350" s="459"/>
      <c r="X2350" s="180"/>
      <c r="Y2350" s="179">
        <v>1</v>
      </c>
      <c r="Z2350" s="181"/>
      <c r="AA2350" s="181"/>
      <c r="AB2350" s="137">
        <f t="shared" si="442"/>
        <v>1</v>
      </c>
      <c r="AC2350" s="137">
        <f t="shared" si="443"/>
        <v>0</v>
      </c>
      <c r="AD2350" s="137">
        <f t="shared" si="444"/>
        <v>0</v>
      </c>
      <c r="AE2350" s="137">
        <f t="shared" si="445"/>
        <v>0</v>
      </c>
      <c r="AF2350" s="137">
        <f t="shared" si="446"/>
        <v>0</v>
      </c>
      <c r="AG2350" s="137">
        <f t="shared" si="447"/>
        <v>0</v>
      </c>
      <c r="AH2350" s="137">
        <f t="shared" si="448"/>
        <v>0</v>
      </c>
      <c r="AI2350" s="137">
        <f t="shared" si="449"/>
        <v>0</v>
      </c>
      <c r="AJ2350" s="137">
        <f t="shared" si="450"/>
        <v>0</v>
      </c>
      <c r="AK2350" s="137">
        <f t="shared" si="451"/>
        <v>1</v>
      </c>
      <c r="AL2350" s="181"/>
      <c r="AM2350" s="133">
        <f t="shared" si="452"/>
        <v>1</v>
      </c>
      <c r="AO2350" s="133">
        <f t="shared" si="453"/>
        <v>0</v>
      </c>
    </row>
    <row r="2351" spans="1:41" s="140" customFormat="1" ht="47.25" customHeight="1">
      <c r="A2351" s="594">
        <v>2342</v>
      </c>
      <c r="B2351" s="440" t="s">
        <v>5821</v>
      </c>
      <c r="C2351" s="247" t="s">
        <v>5820</v>
      </c>
      <c r="D2351" s="247" t="s">
        <v>66</v>
      </c>
      <c r="E2351" s="439">
        <v>2018</v>
      </c>
      <c r="F2351" s="439">
        <v>10</v>
      </c>
      <c r="G2351" s="19" t="s">
        <v>3995</v>
      </c>
      <c r="H2351" s="19"/>
      <c r="I2351" s="19"/>
      <c r="J2351" s="19"/>
      <c r="K2351" s="19"/>
      <c r="L2351" s="19"/>
      <c r="M2351" s="19"/>
      <c r="N2351" s="19"/>
      <c r="O2351" s="19"/>
      <c r="P2351" s="840" t="s">
        <v>5807</v>
      </c>
      <c r="Q2351" s="439" t="s">
        <v>2666</v>
      </c>
      <c r="R2351" s="43" t="s">
        <v>67</v>
      </c>
      <c r="S2351" s="19"/>
      <c r="T2351" s="19">
        <v>1</v>
      </c>
      <c r="U2351" s="19"/>
      <c r="V2351" s="19"/>
      <c r="W2351" s="459"/>
      <c r="X2351" s="180"/>
      <c r="Y2351" s="179">
        <v>1</v>
      </c>
      <c r="Z2351" s="181"/>
      <c r="AA2351" s="181"/>
      <c r="AB2351" s="137">
        <f t="shared" si="442"/>
        <v>1</v>
      </c>
      <c r="AC2351" s="137">
        <f t="shared" si="443"/>
        <v>0</v>
      </c>
      <c r="AD2351" s="137">
        <f t="shared" si="444"/>
        <v>0</v>
      </c>
      <c r="AE2351" s="137">
        <f t="shared" si="445"/>
        <v>0</v>
      </c>
      <c r="AF2351" s="137">
        <f t="shared" si="446"/>
        <v>0</v>
      </c>
      <c r="AG2351" s="137">
        <f t="shared" si="447"/>
        <v>0</v>
      </c>
      <c r="AH2351" s="137">
        <f t="shared" si="448"/>
        <v>0</v>
      </c>
      <c r="AI2351" s="137">
        <f t="shared" si="449"/>
        <v>0</v>
      </c>
      <c r="AJ2351" s="137">
        <f t="shared" si="450"/>
        <v>0</v>
      </c>
      <c r="AK2351" s="137">
        <f t="shared" si="451"/>
        <v>1</v>
      </c>
      <c r="AL2351" s="181"/>
      <c r="AM2351" s="133">
        <f t="shared" si="452"/>
        <v>1</v>
      </c>
      <c r="AO2351" s="133">
        <f t="shared" si="453"/>
        <v>0</v>
      </c>
    </row>
    <row r="2352" spans="1:41" s="140" customFormat="1" ht="47.25" customHeight="1">
      <c r="A2352" s="594">
        <v>2343</v>
      </c>
      <c r="B2352" s="440" t="s">
        <v>5822</v>
      </c>
      <c r="C2352" s="247" t="s">
        <v>5823</v>
      </c>
      <c r="D2352" s="247" t="s">
        <v>609</v>
      </c>
      <c r="E2352" s="439">
        <v>1999</v>
      </c>
      <c r="F2352" s="439">
        <v>11</v>
      </c>
      <c r="G2352" s="19" t="s">
        <v>3995</v>
      </c>
      <c r="H2352" s="19"/>
      <c r="I2352" s="19" t="s">
        <v>3995</v>
      </c>
      <c r="J2352" s="19"/>
      <c r="K2352" s="19"/>
      <c r="L2352" s="19"/>
      <c r="M2352" s="19"/>
      <c r="N2352" s="19"/>
      <c r="O2352" s="19"/>
      <c r="P2352" s="840" t="s">
        <v>5807</v>
      </c>
      <c r="Q2352" s="439" t="s">
        <v>2666</v>
      </c>
      <c r="R2352" s="43" t="s">
        <v>68</v>
      </c>
      <c r="S2352" s="19"/>
      <c r="T2352" s="19"/>
      <c r="U2352" s="19"/>
      <c r="V2352" s="19">
        <v>1</v>
      </c>
      <c r="W2352" s="459"/>
      <c r="X2352" s="180"/>
      <c r="Y2352" s="179">
        <v>1</v>
      </c>
      <c r="Z2352" s="181"/>
      <c r="AA2352" s="181"/>
      <c r="AB2352" s="137">
        <f t="shared" si="442"/>
        <v>1</v>
      </c>
      <c r="AC2352" s="137">
        <f t="shared" si="443"/>
        <v>0</v>
      </c>
      <c r="AD2352" s="137">
        <f t="shared" si="444"/>
        <v>1</v>
      </c>
      <c r="AE2352" s="137">
        <f t="shared" si="445"/>
        <v>0</v>
      </c>
      <c r="AF2352" s="137">
        <f t="shared" si="446"/>
        <v>0</v>
      </c>
      <c r="AG2352" s="137">
        <f t="shared" si="447"/>
        <v>0</v>
      </c>
      <c r="AH2352" s="137">
        <f t="shared" si="448"/>
        <v>0</v>
      </c>
      <c r="AI2352" s="137">
        <f t="shared" si="449"/>
        <v>0</v>
      </c>
      <c r="AJ2352" s="137">
        <f t="shared" si="450"/>
        <v>0</v>
      </c>
      <c r="AK2352" s="137">
        <f t="shared" si="451"/>
        <v>1</v>
      </c>
      <c r="AL2352" s="181"/>
      <c r="AM2352" s="133">
        <f t="shared" si="452"/>
        <v>1</v>
      </c>
      <c r="AO2352" s="133">
        <f t="shared" si="453"/>
        <v>0</v>
      </c>
    </row>
    <row r="2353" spans="1:41" s="140" customFormat="1" ht="38.25">
      <c r="A2353" s="594">
        <v>2344</v>
      </c>
      <c r="B2353" s="219" t="s">
        <v>5824</v>
      </c>
      <c r="C2353" s="247" t="s">
        <v>5825</v>
      </c>
      <c r="D2353" s="247" t="s">
        <v>2150</v>
      </c>
      <c r="E2353" s="295"/>
      <c r="F2353" s="211"/>
      <c r="G2353" s="212"/>
      <c r="H2353" s="212"/>
      <c r="I2353" s="212"/>
      <c r="J2353" s="212"/>
      <c r="K2353" s="212"/>
      <c r="L2353" s="212"/>
      <c r="M2353" s="212"/>
      <c r="N2353" s="212"/>
      <c r="O2353" s="212"/>
      <c r="P2353" s="840" t="s">
        <v>5807</v>
      </c>
      <c r="Q2353" s="439" t="s">
        <v>2666</v>
      </c>
      <c r="R2353" s="43" t="s">
        <v>67</v>
      </c>
      <c r="S2353" s="19"/>
      <c r="T2353" s="19"/>
      <c r="U2353" s="19">
        <v>1</v>
      </c>
      <c r="V2353" s="19"/>
      <c r="W2353" s="459"/>
      <c r="X2353" s="180"/>
      <c r="Y2353" s="179">
        <v>1</v>
      </c>
      <c r="Z2353" s="181"/>
      <c r="AA2353" s="181"/>
      <c r="AB2353" s="137">
        <f t="shared" si="442"/>
        <v>0</v>
      </c>
      <c r="AC2353" s="137">
        <f t="shared" si="443"/>
        <v>0</v>
      </c>
      <c r="AD2353" s="137">
        <f t="shared" si="444"/>
        <v>0</v>
      </c>
      <c r="AE2353" s="137">
        <f t="shared" si="445"/>
        <v>0</v>
      </c>
      <c r="AF2353" s="137">
        <f t="shared" si="446"/>
        <v>0</v>
      </c>
      <c r="AG2353" s="137">
        <f t="shared" si="447"/>
        <v>0</v>
      </c>
      <c r="AH2353" s="137">
        <f t="shared" si="448"/>
        <v>0</v>
      </c>
      <c r="AI2353" s="137">
        <f t="shared" si="449"/>
        <v>0</v>
      </c>
      <c r="AJ2353" s="137">
        <f t="shared" si="450"/>
        <v>0</v>
      </c>
      <c r="AK2353" s="137">
        <f t="shared" si="451"/>
        <v>1</v>
      </c>
      <c r="AL2353" s="181"/>
      <c r="AM2353" s="133">
        <f t="shared" si="452"/>
        <v>1</v>
      </c>
      <c r="AO2353" s="133">
        <f t="shared" si="453"/>
        <v>0</v>
      </c>
    </row>
    <row r="2354" spans="1:41" s="140" customFormat="1" ht="38.25">
      <c r="A2354" s="594">
        <v>2345</v>
      </c>
      <c r="B2354" s="219" t="s">
        <v>5826</v>
      </c>
      <c r="C2354" s="247" t="s">
        <v>5827</v>
      </c>
      <c r="D2354" s="247" t="s">
        <v>2150</v>
      </c>
      <c r="E2354" s="295"/>
      <c r="F2354" s="211"/>
      <c r="G2354" s="212"/>
      <c r="H2354" s="212"/>
      <c r="I2354" s="212"/>
      <c r="J2354" s="212"/>
      <c r="K2354" s="212"/>
      <c r="L2354" s="212"/>
      <c r="M2354" s="212"/>
      <c r="N2354" s="212"/>
      <c r="O2354" s="212"/>
      <c r="P2354" s="840" t="s">
        <v>5807</v>
      </c>
      <c r="Q2354" s="439" t="s">
        <v>2666</v>
      </c>
      <c r="R2354" s="43" t="s">
        <v>67</v>
      </c>
      <c r="S2354" s="19"/>
      <c r="T2354" s="19"/>
      <c r="U2354" s="19">
        <v>1</v>
      </c>
      <c r="V2354" s="19"/>
      <c r="W2354" s="459"/>
      <c r="X2354" s="180"/>
      <c r="Y2354" s="179">
        <v>1</v>
      </c>
      <c r="Z2354" s="181"/>
      <c r="AA2354" s="181"/>
      <c r="AB2354" s="137">
        <f t="shared" si="442"/>
        <v>0</v>
      </c>
      <c r="AC2354" s="137">
        <f t="shared" si="443"/>
        <v>0</v>
      </c>
      <c r="AD2354" s="137">
        <f t="shared" si="444"/>
        <v>0</v>
      </c>
      <c r="AE2354" s="137">
        <f t="shared" si="445"/>
        <v>0</v>
      </c>
      <c r="AF2354" s="137">
        <f t="shared" si="446"/>
        <v>0</v>
      </c>
      <c r="AG2354" s="137">
        <f t="shared" si="447"/>
        <v>0</v>
      </c>
      <c r="AH2354" s="137">
        <f t="shared" si="448"/>
        <v>0</v>
      </c>
      <c r="AI2354" s="137">
        <f t="shared" si="449"/>
        <v>0</v>
      </c>
      <c r="AJ2354" s="137">
        <f t="shared" si="450"/>
        <v>0</v>
      </c>
      <c r="AK2354" s="137">
        <f t="shared" si="451"/>
        <v>1</v>
      </c>
      <c r="AL2354" s="181"/>
      <c r="AM2354" s="133">
        <f t="shared" si="452"/>
        <v>1</v>
      </c>
      <c r="AO2354" s="133">
        <f t="shared" si="453"/>
        <v>0</v>
      </c>
    </row>
    <row r="2355" spans="1:41" s="140" customFormat="1" ht="38.25">
      <c r="A2355" s="594">
        <v>2346</v>
      </c>
      <c r="B2355" s="219" t="s">
        <v>5828</v>
      </c>
      <c r="C2355" s="247" t="s">
        <v>5825</v>
      </c>
      <c r="D2355" s="247" t="s">
        <v>5829</v>
      </c>
      <c r="E2355" s="295"/>
      <c r="F2355" s="211"/>
      <c r="G2355" s="212"/>
      <c r="H2355" s="212"/>
      <c r="I2355" s="212"/>
      <c r="J2355" s="212"/>
      <c r="K2355" s="212"/>
      <c r="L2355" s="212"/>
      <c r="M2355" s="212"/>
      <c r="N2355" s="212"/>
      <c r="O2355" s="212"/>
      <c r="P2355" s="840" t="s">
        <v>5807</v>
      </c>
      <c r="Q2355" s="439" t="s">
        <v>2666</v>
      </c>
      <c r="R2355" s="43" t="s">
        <v>68</v>
      </c>
      <c r="S2355" s="19"/>
      <c r="T2355" s="19"/>
      <c r="U2355" s="19">
        <v>1</v>
      </c>
      <c r="V2355" s="19"/>
      <c r="W2355" s="459"/>
      <c r="X2355" s="180"/>
      <c r="Y2355" s="179">
        <v>1</v>
      </c>
      <c r="Z2355" s="181"/>
      <c r="AA2355" s="181"/>
      <c r="AB2355" s="137">
        <f t="shared" si="442"/>
        <v>0</v>
      </c>
      <c r="AC2355" s="137">
        <f t="shared" si="443"/>
        <v>0</v>
      </c>
      <c r="AD2355" s="137">
        <f t="shared" si="444"/>
        <v>0</v>
      </c>
      <c r="AE2355" s="137">
        <f t="shared" si="445"/>
        <v>0</v>
      </c>
      <c r="AF2355" s="137">
        <f t="shared" si="446"/>
        <v>0</v>
      </c>
      <c r="AG2355" s="137">
        <f t="shared" si="447"/>
        <v>0</v>
      </c>
      <c r="AH2355" s="137">
        <f t="shared" si="448"/>
        <v>0</v>
      </c>
      <c r="AI2355" s="137">
        <f t="shared" si="449"/>
        <v>0</v>
      </c>
      <c r="AJ2355" s="137">
        <f t="shared" si="450"/>
        <v>0</v>
      </c>
      <c r="AK2355" s="137">
        <f t="shared" si="451"/>
        <v>1</v>
      </c>
      <c r="AL2355" s="181"/>
      <c r="AM2355" s="133">
        <f t="shared" si="452"/>
        <v>1</v>
      </c>
      <c r="AO2355" s="133">
        <f t="shared" si="453"/>
        <v>0</v>
      </c>
    </row>
    <row r="2356" spans="1:41" s="140" customFormat="1" ht="38.25">
      <c r="A2356" s="594">
        <v>2347</v>
      </c>
      <c r="B2356" s="219" t="s">
        <v>5830</v>
      </c>
      <c r="C2356" s="247" t="s">
        <v>5831</v>
      </c>
      <c r="D2356" s="247" t="s">
        <v>1013</v>
      </c>
      <c r="E2356" s="295"/>
      <c r="F2356" s="352"/>
      <c r="G2356" s="70"/>
      <c r="H2356" s="70"/>
      <c r="I2356" s="70"/>
      <c r="J2356" s="70"/>
      <c r="K2356" s="70"/>
      <c r="L2356" s="70"/>
      <c r="M2356" s="70"/>
      <c r="N2356" s="70"/>
      <c r="O2356" s="70"/>
      <c r="P2356" s="840" t="s">
        <v>5807</v>
      </c>
      <c r="Q2356" s="439" t="s">
        <v>2666</v>
      </c>
      <c r="R2356" s="43" t="s">
        <v>68</v>
      </c>
      <c r="S2356" s="19"/>
      <c r="T2356" s="19"/>
      <c r="U2356" s="19">
        <v>1</v>
      </c>
      <c r="V2356" s="19"/>
      <c r="W2356" s="459"/>
      <c r="X2356" s="180"/>
      <c r="Y2356" s="179">
        <v>1</v>
      </c>
      <c r="Z2356" s="181"/>
      <c r="AA2356" s="181"/>
      <c r="AB2356" s="137">
        <f t="shared" si="442"/>
        <v>0</v>
      </c>
      <c r="AC2356" s="137">
        <f t="shared" si="443"/>
        <v>0</v>
      </c>
      <c r="AD2356" s="137">
        <f t="shared" si="444"/>
        <v>0</v>
      </c>
      <c r="AE2356" s="137">
        <f t="shared" si="445"/>
        <v>0</v>
      </c>
      <c r="AF2356" s="137">
        <f t="shared" si="446"/>
        <v>0</v>
      </c>
      <c r="AG2356" s="137">
        <f t="shared" si="447"/>
        <v>0</v>
      </c>
      <c r="AH2356" s="137">
        <f t="shared" si="448"/>
        <v>0</v>
      </c>
      <c r="AI2356" s="137">
        <f t="shared" si="449"/>
        <v>0</v>
      </c>
      <c r="AJ2356" s="137">
        <f t="shared" si="450"/>
        <v>0</v>
      </c>
      <c r="AK2356" s="137">
        <f t="shared" si="451"/>
        <v>1</v>
      </c>
      <c r="AL2356" s="181"/>
      <c r="AM2356" s="133">
        <f t="shared" si="452"/>
        <v>1</v>
      </c>
      <c r="AO2356" s="133">
        <f t="shared" si="453"/>
        <v>0</v>
      </c>
    </row>
    <row r="2357" spans="1:41" s="140" customFormat="1" ht="38.25">
      <c r="A2357" s="594">
        <v>2348</v>
      </c>
      <c r="B2357" s="219" t="s">
        <v>5832</v>
      </c>
      <c r="C2357" s="247" t="s">
        <v>5831</v>
      </c>
      <c r="D2357" s="247" t="s">
        <v>1013</v>
      </c>
      <c r="E2357" s="295"/>
      <c r="F2357" s="352"/>
      <c r="G2357" s="70"/>
      <c r="H2357" s="70"/>
      <c r="I2357" s="70"/>
      <c r="J2357" s="70"/>
      <c r="K2357" s="70"/>
      <c r="L2357" s="70"/>
      <c r="M2357" s="70"/>
      <c r="N2357" s="70"/>
      <c r="O2357" s="70"/>
      <c r="P2357" s="840" t="s">
        <v>5807</v>
      </c>
      <c r="Q2357" s="439" t="s">
        <v>2666</v>
      </c>
      <c r="R2357" s="43" t="s">
        <v>68</v>
      </c>
      <c r="S2357" s="19"/>
      <c r="T2357" s="19"/>
      <c r="U2357" s="19">
        <v>1</v>
      </c>
      <c r="V2357" s="19"/>
      <c r="W2357" s="459"/>
      <c r="X2357" s="180"/>
      <c r="Y2357" s="179">
        <v>1</v>
      </c>
      <c r="Z2357" s="181"/>
      <c r="AA2357" s="181"/>
      <c r="AB2357" s="137">
        <f t="shared" si="442"/>
        <v>0</v>
      </c>
      <c r="AC2357" s="137">
        <f t="shared" si="443"/>
        <v>0</v>
      </c>
      <c r="AD2357" s="137">
        <f t="shared" si="444"/>
        <v>0</v>
      </c>
      <c r="AE2357" s="137">
        <f t="shared" si="445"/>
        <v>0</v>
      </c>
      <c r="AF2357" s="137">
        <f t="shared" si="446"/>
        <v>0</v>
      </c>
      <c r="AG2357" s="137">
        <f t="shared" si="447"/>
        <v>0</v>
      </c>
      <c r="AH2357" s="137">
        <f t="shared" si="448"/>
        <v>0</v>
      </c>
      <c r="AI2357" s="137">
        <f t="shared" si="449"/>
        <v>0</v>
      </c>
      <c r="AJ2357" s="137">
        <f t="shared" si="450"/>
        <v>0</v>
      </c>
      <c r="AK2357" s="137">
        <f t="shared" si="451"/>
        <v>1</v>
      </c>
      <c r="AL2357" s="181"/>
      <c r="AM2357" s="133">
        <f t="shared" si="452"/>
        <v>1</v>
      </c>
      <c r="AO2357" s="133">
        <f t="shared" si="453"/>
        <v>0</v>
      </c>
    </row>
    <row r="2358" spans="1:41" s="140" customFormat="1" ht="38.25">
      <c r="A2358" s="594">
        <v>2349</v>
      </c>
      <c r="B2358" s="219" t="s">
        <v>5833</v>
      </c>
      <c r="C2358" s="247" t="s">
        <v>5831</v>
      </c>
      <c r="D2358" s="247" t="s">
        <v>79</v>
      </c>
      <c r="E2358" s="295"/>
      <c r="F2358" s="352"/>
      <c r="G2358" s="70"/>
      <c r="H2358" s="70"/>
      <c r="I2358" s="70"/>
      <c r="J2358" s="70"/>
      <c r="K2358" s="70"/>
      <c r="L2358" s="70"/>
      <c r="M2358" s="70"/>
      <c r="N2358" s="70"/>
      <c r="O2358" s="70"/>
      <c r="P2358" s="840" t="s">
        <v>5807</v>
      </c>
      <c r="Q2358" s="439" t="s">
        <v>2666</v>
      </c>
      <c r="R2358" s="43" t="s">
        <v>68</v>
      </c>
      <c r="S2358" s="19"/>
      <c r="T2358" s="19"/>
      <c r="U2358" s="19">
        <v>1</v>
      </c>
      <c r="V2358" s="19"/>
      <c r="W2358" s="459"/>
      <c r="X2358" s="180"/>
      <c r="Y2358" s="179">
        <v>1</v>
      </c>
      <c r="Z2358" s="181"/>
      <c r="AA2358" s="181"/>
      <c r="AB2358" s="137">
        <f t="shared" si="442"/>
        <v>0</v>
      </c>
      <c r="AC2358" s="137">
        <f t="shared" si="443"/>
        <v>0</v>
      </c>
      <c r="AD2358" s="137">
        <f t="shared" si="444"/>
        <v>0</v>
      </c>
      <c r="AE2358" s="137">
        <f t="shared" si="445"/>
        <v>0</v>
      </c>
      <c r="AF2358" s="137">
        <f t="shared" si="446"/>
        <v>0</v>
      </c>
      <c r="AG2358" s="137">
        <f t="shared" si="447"/>
        <v>0</v>
      </c>
      <c r="AH2358" s="137">
        <f t="shared" si="448"/>
        <v>0</v>
      </c>
      <c r="AI2358" s="137">
        <f t="shared" si="449"/>
        <v>0</v>
      </c>
      <c r="AJ2358" s="137">
        <f t="shared" si="450"/>
        <v>0</v>
      </c>
      <c r="AK2358" s="137">
        <f t="shared" si="451"/>
        <v>1</v>
      </c>
      <c r="AL2358" s="181"/>
      <c r="AM2358" s="133">
        <f t="shared" si="452"/>
        <v>1</v>
      </c>
      <c r="AO2358" s="133">
        <f t="shared" si="453"/>
        <v>0</v>
      </c>
    </row>
    <row r="2359" spans="1:41" s="140" customFormat="1" ht="25.5">
      <c r="A2359" s="594">
        <v>2350</v>
      </c>
      <c r="B2359" s="219" t="s">
        <v>5834</v>
      </c>
      <c r="C2359" s="247" t="s">
        <v>5835</v>
      </c>
      <c r="D2359" s="247" t="s">
        <v>66</v>
      </c>
      <c r="E2359" s="295">
        <v>2018</v>
      </c>
      <c r="F2359" s="352"/>
      <c r="G2359" s="70"/>
      <c r="H2359" s="70"/>
      <c r="I2359" s="439" t="s">
        <v>37</v>
      </c>
      <c r="J2359" s="70"/>
      <c r="K2359" s="70"/>
      <c r="L2359" s="70"/>
      <c r="M2359" s="70"/>
      <c r="N2359" s="70"/>
      <c r="O2359" s="70"/>
      <c r="P2359" s="840" t="s">
        <v>5836</v>
      </c>
      <c r="Q2359" s="439" t="s">
        <v>2666</v>
      </c>
      <c r="R2359" s="43" t="s">
        <v>67</v>
      </c>
      <c r="S2359" s="19"/>
      <c r="T2359" s="19">
        <v>1</v>
      </c>
      <c r="U2359" s="19"/>
      <c r="V2359" s="19"/>
      <c r="W2359" s="459"/>
      <c r="X2359" s="180"/>
      <c r="Y2359" s="179"/>
      <c r="Z2359" s="181"/>
      <c r="AA2359" s="181"/>
      <c r="AB2359" s="137">
        <f t="shared" si="442"/>
        <v>0</v>
      </c>
      <c r="AC2359" s="137">
        <f t="shared" si="443"/>
        <v>0</v>
      </c>
      <c r="AD2359" s="137">
        <f t="shared" si="444"/>
        <v>1</v>
      </c>
      <c r="AE2359" s="137">
        <f t="shared" si="445"/>
        <v>0</v>
      </c>
      <c r="AF2359" s="137">
        <f t="shared" si="446"/>
        <v>0</v>
      </c>
      <c r="AG2359" s="137">
        <f t="shared" si="447"/>
        <v>0</v>
      </c>
      <c r="AH2359" s="137">
        <f t="shared" si="448"/>
        <v>0</v>
      </c>
      <c r="AI2359" s="137">
        <f t="shared" si="449"/>
        <v>0</v>
      </c>
      <c r="AJ2359" s="137">
        <f t="shared" si="450"/>
        <v>0</v>
      </c>
      <c r="AK2359" s="137">
        <f t="shared" si="451"/>
        <v>1</v>
      </c>
      <c r="AL2359" s="181"/>
      <c r="AM2359" s="133">
        <f t="shared" si="452"/>
        <v>0</v>
      </c>
      <c r="AO2359" s="133">
        <f t="shared" si="453"/>
        <v>1</v>
      </c>
    </row>
    <row r="2360" spans="1:41" s="140" customFormat="1" ht="25.5">
      <c r="A2360" s="594">
        <v>2351</v>
      </c>
      <c r="B2360" s="219" t="s">
        <v>5837</v>
      </c>
      <c r="C2360" s="247" t="s">
        <v>5838</v>
      </c>
      <c r="D2360" s="247" t="s">
        <v>106</v>
      </c>
      <c r="E2360" s="295">
        <v>2010</v>
      </c>
      <c r="F2360" s="352"/>
      <c r="G2360" s="70"/>
      <c r="H2360" s="70"/>
      <c r="I2360" s="439" t="s">
        <v>37</v>
      </c>
      <c r="J2360" s="70"/>
      <c r="K2360" s="70"/>
      <c r="L2360" s="70"/>
      <c r="M2360" s="70"/>
      <c r="N2360" s="70"/>
      <c r="O2360" s="70"/>
      <c r="P2360" s="840" t="s">
        <v>5839</v>
      </c>
      <c r="Q2360" s="439" t="s">
        <v>2666</v>
      </c>
      <c r="R2360" s="43" t="s">
        <v>68</v>
      </c>
      <c r="S2360" s="19">
        <v>1</v>
      </c>
      <c r="T2360" s="19"/>
      <c r="U2360" s="19"/>
      <c r="V2360" s="19"/>
      <c r="W2360" s="459"/>
      <c r="X2360" s="180"/>
      <c r="Y2360" s="179"/>
      <c r="Z2360" s="181"/>
      <c r="AA2360" s="181"/>
      <c r="AB2360" s="137">
        <f t="shared" si="442"/>
        <v>0</v>
      </c>
      <c r="AC2360" s="137">
        <f t="shared" si="443"/>
        <v>0</v>
      </c>
      <c r="AD2360" s="137">
        <f t="shared" si="444"/>
        <v>1</v>
      </c>
      <c r="AE2360" s="137">
        <f t="shared" si="445"/>
        <v>0</v>
      </c>
      <c r="AF2360" s="137">
        <f t="shared" si="446"/>
        <v>0</v>
      </c>
      <c r="AG2360" s="137">
        <f t="shared" si="447"/>
        <v>0</v>
      </c>
      <c r="AH2360" s="137">
        <f t="shared" si="448"/>
        <v>0</v>
      </c>
      <c r="AI2360" s="137">
        <f t="shared" si="449"/>
        <v>0</v>
      </c>
      <c r="AJ2360" s="137">
        <f t="shared" si="450"/>
        <v>0</v>
      </c>
      <c r="AK2360" s="137">
        <f t="shared" si="451"/>
        <v>1</v>
      </c>
      <c r="AL2360" s="181"/>
      <c r="AM2360" s="133">
        <f t="shared" si="452"/>
        <v>0</v>
      </c>
      <c r="AO2360" s="133">
        <f t="shared" si="453"/>
        <v>1</v>
      </c>
    </row>
    <row r="2361" spans="1:41" s="140" customFormat="1" ht="38.25">
      <c r="A2361" s="594">
        <v>2352</v>
      </c>
      <c r="B2361" s="219" t="s">
        <v>5840</v>
      </c>
      <c r="C2361" s="247" t="s">
        <v>5841</v>
      </c>
      <c r="D2361" s="247" t="s">
        <v>66</v>
      </c>
      <c r="E2361" s="295">
        <v>2018</v>
      </c>
      <c r="F2361" s="352">
        <v>15</v>
      </c>
      <c r="G2361" s="70" t="s">
        <v>37</v>
      </c>
      <c r="H2361" s="70"/>
      <c r="I2361" s="70"/>
      <c r="J2361" s="70"/>
      <c r="K2361" s="70"/>
      <c r="L2361" s="70"/>
      <c r="M2361" s="70"/>
      <c r="N2361" s="70"/>
      <c r="O2361" s="70"/>
      <c r="P2361" s="840" t="s">
        <v>5807</v>
      </c>
      <c r="Q2361" s="439" t="s">
        <v>2666</v>
      </c>
      <c r="R2361" s="43" t="s">
        <v>67</v>
      </c>
      <c r="S2361" s="19"/>
      <c r="T2361" s="19">
        <v>1</v>
      </c>
      <c r="U2361" s="19"/>
      <c r="V2361" s="19"/>
      <c r="W2361" s="459"/>
      <c r="X2361" s="180"/>
      <c r="Y2361" s="179">
        <v>1</v>
      </c>
      <c r="Z2361" s="181"/>
      <c r="AA2361" s="181"/>
      <c r="AB2361" s="137">
        <f t="shared" si="442"/>
        <v>1</v>
      </c>
      <c r="AC2361" s="137">
        <f t="shared" si="443"/>
        <v>0</v>
      </c>
      <c r="AD2361" s="137">
        <f t="shared" si="444"/>
        <v>0</v>
      </c>
      <c r="AE2361" s="137">
        <f t="shared" si="445"/>
        <v>0</v>
      </c>
      <c r="AF2361" s="137">
        <f t="shared" si="446"/>
        <v>0</v>
      </c>
      <c r="AG2361" s="137">
        <f t="shared" si="447"/>
        <v>0</v>
      </c>
      <c r="AH2361" s="137">
        <f t="shared" si="448"/>
        <v>0</v>
      </c>
      <c r="AI2361" s="137">
        <f t="shared" si="449"/>
        <v>0</v>
      </c>
      <c r="AJ2361" s="137">
        <f t="shared" si="450"/>
        <v>0</v>
      </c>
      <c r="AK2361" s="137">
        <f t="shared" si="451"/>
        <v>1</v>
      </c>
      <c r="AL2361" s="181"/>
      <c r="AM2361" s="133">
        <f t="shared" si="452"/>
        <v>1</v>
      </c>
      <c r="AO2361" s="133">
        <f t="shared" si="453"/>
        <v>0</v>
      </c>
    </row>
    <row r="2362" spans="1:41" s="140" customFormat="1" ht="38.25">
      <c r="A2362" s="594">
        <v>2353</v>
      </c>
      <c r="B2362" s="219" t="s">
        <v>5842</v>
      </c>
      <c r="C2362" s="247" t="s">
        <v>5843</v>
      </c>
      <c r="D2362" s="247" t="s">
        <v>5844</v>
      </c>
      <c r="E2362" s="295">
        <v>2006</v>
      </c>
      <c r="F2362" s="211">
        <v>7</v>
      </c>
      <c r="G2362" s="212"/>
      <c r="H2362" s="212"/>
      <c r="I2362" s="212" t="s">
        <v>37</v>
      </c>
      <c r="J2362" s="212"/>
      <c r="K2362" s="212"/>
      <c r="L2362" s="212"/>
      <c r="M2362" s="212"/>
      <c r="N2362" s="212"/>
      <c r="O2362" s="212"/>
      <c r="P2362" s="840" t="s">
        <v>5807</v>
      </c>
      <c r="Q2362" s="439" t="s">
        <v>2666</v>
      </c>
      <c r="R2362" s="43" t="s">
        <v>68</v>
      </c>
      <c r="S2362" s="19">
        <v>1</v>
      </c>
      <c r="T2362" s="19"/>
      <c r="U2362" s="19"/>
      <c r="V2362" s="19"/>
      <c r="W2362" s="459"/>
      <c r="X2362" s="180"/>
      <c r="Y2362" s="179">
        <v>1</v>
      </c>
      <c r="Z2362" s="181"/>
      <c r="AA2362" s="181"/>
      <c r="AB2362" s="137">
        <f t="shared" si="442"/>
        <v>0</v>
      </c>
      <c r="AC2362" s="137">
        <f t="shared" si="443"/>
        <v>0</v>
      </c>
      <c r="AD2362" s="137">
        <f t="shared" si="444"/>
        <v>1</v>
      </c>
      <c r="AE2362" s="137">
        <f t="shared" si="445"/>
        <v>0</v>
      </c>
      <c r="AF2362" s="137">
        <f t="shared" si="446"/>
        <v>0</v>
      </c>
      <c r="AG2362" s="137">
        <f t="shared" si="447"/>
        <v>0</v>
      </c>
      <c r="AH2362" s="137">
        <f t="shared" si="448"/>
        <v>0</v>
      </c>
      <c r="AI2362" s="137">
        <f t="shared" si="449"/>
        <v>0</v>
      </c>
      <c r="AJ2362" s="137">
        <f t="shared" si="450"/>
        <v>0</v>
      </c>
      <c r="AK2362" s="137">
        <f t="shared" si="451"/>
        <v>1</v>
      </c>
      <c r="AL2362" s="181"/>
      <c r="AM2362" s="133">
        <f t="shared" si="452"/>
        <v>1</v>
      </c>
      <c r="AO2362" s="133">
        <f t="shared" si="453"/>
        <v>0</v>
      </c>
    </row>
    <row r="2363" spans="1:41" s="140" customFormat="1" ht="38.25">
      <c r="A2363" s="594">
        <v>2354</v>
      </c>
      <c r="B2363" s="219" t="s">
        <v>5845</v>
      </c>
      <c r="C2363" s="247" t="s">
        <v>5846</v>
      </c>
      <c r="D2363" s="247"/>
      <c r="E2363" s="295"/>
      <c r="F2363" s="211"/>
      <c r="G2363" s="212"/>
      <c r="H2363" s="212"/>
      <c r="I2363" s="212"/>
      <c r="J2363" s="212"/>
      <c r="K2363" s="212"/>
      <c r="L2363" s="212"/>
      <c r="M2363" s="212"/>
      <c r="N2363" s="212"/>
      <c r="O2363" s="212"/>
      <c r="P2363" s="840" t="s">
        <v>5807</v>
      </c>
      <c r="Q2363" s="439" t="s">
        <v>2666</v>
      </c>
      <c r="R2363" s="43"/>
      <c r="S2363" s="19"/>
      <c r="T2363" s="19"/>
      <c r="U2363" s="19">
        <v>1</v>
      </c>
      <c r="V2363" s="19"/>
      <c r="W2363" s="459"/>
      <c r="X2363" s="180"/>
      <c r="Y2363" s="179">
        <v>1</v>
      </c>
      <c r="Z2363" s="181"/>
      <c r="AA2363" s="181"/>
      <c r="AB2363" s="137">
        <f t="shared" si="442"/>
        <v>0</v>
      </c>
      <c r="AC2363" s="137">
        <f t="shared" si="443"/>
        <v>0</v>
      </c>
      <c r="AD2363" s="137">
        <f t="shared" si="444"/>
        <v>0</v>
      </c>
      <c r="AE2363" s="137">
        <f t="shared" si="445"/>
        <v>0</v>
      </c>
      <c r="AF2363" s="137">
        <f t="shared" si="446"/>
        <v>0</v>
      </c>
      <c r="AG2363" s="137">
        <f t="shared" si="447"/>
        <v>0</v>
      </c>
      <c r="AH2363" s="137">
        <f t="shared" si="448"/>
        <v>0</v>
      </c>
      <c r="AI2363" s="137">
        <f t="shared" si="449"/>
        <v>0</v>
      </c>
      <c r="AJ2363" s="137">
        <f t="shared" si="450"/>
        <v>0</v>
      </c>
      <c r="AK2363" s="137">
        <f t="shared" si="451"/>
        <v>1</v>
      </c>
      <c r="AL2363" s="181"/>
      <c r="AM2363" s="133">
        <f t="shared" si="452"/>
        <v>1</v>
      </c>
      <c r="AO2363" s="133">
        <f t="shared" si="453"/>
        <v>0</v>
      </c>
    </row>
    <row r="2364" spans="1:41" s="140" customFormat="1" ht="51">
      <c r="A2364" s="594">
        <v>2355</v>
      </c>
      <c r="B2364" s="440" t="s">
        <v>5847</v>
      </c>
      <c r="C2364" s="247" t="s">
        <v>5848</v>
      </c>
      <c r="D2364" s="247" t="s">
        <v>2150</v>
      </c>
      <c r="E2364" s="439">
        <v>2017</v>
      </c>
      <c r="F2364" s="439" t="s">
        <v>5849</v>
      </c>
      <c r="G2364" s="19" t="s">
        <v>37</v>
      </c>
      <c r="H2364" s="19"/>
      <c r="I2364" s="19" t="s">
        <v>37</v>
      </c>
      <c r="J2364" s="19"/>
      <c r="K2364" s="19"/>
      <c r="L2364" s="19" t="s">
        <v>37</v>
      </c>
      <c r="M2364" s="19"/>
      <c r="N2364" s="19"/>
      <c r="O2364" s="19"/>
      <c r="P2364" s="840" t="s">
        <v>5850</v>
      </c>
      <c r="Q2364" s="439" t="s">
        <v>2666</v>
      </c>
      <c r="R2364" s="43" t="s">
        <v>67</v>
      </c>
      <c r="S2364" s="19"/>
      <c r="T2364" s="19">
        <v>1</v>
      </c>
      <c r="U2364" s="19"/>
      <c r="V2364" s="19"/>
      <c r="W2364" s="459"/>
      <c r="X2364" s="180"/>
      <c r="Y2364" s="179">
        <v>1</v>
      </c>
      <c r="Z2364" s="181"/>
      <c r="AA2364" s="181"/>
      <c r="AB2364" s="137">
        <f t="shared" si="442"/>
        <v>1</v>
      </c>
      <c r="AC2364" s="137">
        <f t="shared" si="443"/>
        <v>0</v>
      </c>
      <c r="AD2364" s="137">
        <f t="shared" si="444"/>
        <v>1</v>
      </c>
      <c r="AE2364" s="137">
        <f t="shared" si="445"/>
        <v>0</v>
      </c>
      <c r="AF2364" s="137">
        <f t="shared" si="446"/>
        <v>0</v>
      </c>
      <c r="AG2364" s="137">
        <f t="shared" si="447"/>
        <v>1</v>
      </c>
      <c r="AH2364" s="137">
        <f t="shared" si="448"/>
        <v>0</v>
      </c>
      <c r="AI2364" s="137">
        <f t="shared" si="449"/>
        <v>0</v>
      </c>
      <c r="AJ2364" s="137">
        <f t="shared" si="450"/>
        <v>0</v>
      </c>
      <c r="AK2364" s="137">
        <f t="shared" si="451"/>
        <v>1</v>
      </c>
      <c r="AL2364" s="181"/>
      <c r="AM2364" s="133">
        <f t="shared" si="452"/>
        <v>1</v>
      </c>
      <c r="AO2364" s="133">
        <f t="shared" si="453"/>
        <v>0</v>
      </c>
    </row>
    <row r="2365" spans="1:41" s="140" customFormat="1" ht="76.5">
      <c r="A2365" s="594">
        <v>2356</v>
      </c>
      <c r="B2365" s="440" t="s">
        <v>5851</v>
      </c>
      <c r="C2365" s="247" t="s">
        <v>5852</v>
      </c>
      <c r="D2365" s="247" t="s">
        <v>2150</v>
      </c>
      <c r="E2365" s="439">
        <v>2016</v>
      </c>
      <c r="F2365" s="439" t="s">
        <v>5853</v>
      </c>
      <c r="G2365" s="19" t="s">
        <v>37</v>
      </c>
      <c r="H2365" s="19"/>
      <c r="I2365" s="19"/>
      <c r="J2365" s="19"/>
      <c r="K2365" s="19"/>
      <c r="L2365" s="19"/>
      <c r="M2365" s="19"/>
      <c r="N2365" s="19"/>
      <c r="O2365" s="19"/>
      <c r="P2365" s="840" t="s">
        <v>5854</v>
      </c>
      <c r="Q2365" s="439" t="s">
        <v>2666</v>
      </c>
      <c r="R2365" s="43" t="s">
        <v>67</v>
      </c>
      <c r="S2365" s="19"/>
      <c r="T2365" s="19">
        <v>1</v>
      </c>
      <c r="U2365" s="19"/>
      <c r="V2365" s="19"/>
      <c r="W2365" s="459"/>
      <c r="X2365" s="180"/>
      <c r="Y2365" s="179">
        <v>1</v>
      </c>
      <c r="Z2365" s="181"/>
      <c r="AA2365" s="181"/>
      <c r="AB2365" s="137">
        <f t="shared" si="442"/>
        <v>1</v>
      </c>
      <c r="AC2365" s="137">
        <f t="shared" si="443"/>
        <v>0</v>
      </c>
      <c r="AD2365" s="137">
        <f t="shared" si="444"/>
        <v>0</v>
      </c>
      <c r="AE2365" s="137">
        <f t="shared" si="445"/>
        <v>0</v>
      </c>
      <c r="AF2365" s="137">
        <f t="shared" si="446"/>
        <v>0</v>
      </c>
      <c r="AG2365" s="137">
        <f t="shared" si="447"/>
        <v>0</v>
      </c>
      <c r="AH2365" s="137">
        <f t="shared" si="448"/>
        <v>0</v>
      </c>
      <c r="AI2365" s="137">
        <f t="shared" si="449"/>
        <v>0</v>
      </c>
      <c r="AJ2365" s="137">
        <f t="shared" si="450"/>
        <v>0</v>
      </c>
      <c r="AK2365" s="137">
        <f t="shared" si="451"/>
        <v>1</v>
      </c>
      <c r="AL2365" s="181"/>
      <c r="AM2365" s="133">
        <f t="shared" si="452"/>
        <v>1</v>
      </c>
      <c r="AO2365" s="133">
        <f t="shared" si="453"/>
        <v>0</v>
      </c>
    </row>
    <row r="2366" spans="1:41" s="140" customFormat="1" ht="76.5">
      <c r="A2366" s="594">
        <v>2357</v>
      </c>
      <c r="B2366" s="440" t="s">
        <v>5855</v>
      </c>
      <c r="C2366" s="247" t="s">
        <v>5848</v>
      </c>
      <c r="D2366" s="247" t="s">
        <v>5856</v>
      </c>
      <c r="E2366" s="439">
        <v>2018</v>
      </c>
      <c r="F2366" s="439" t="s">
        <v>5857</v>
      </c>
      <c r="G2366" s="19"/>
      <c r="H2366" s="19"/>
      <c r="I2366" s="19"/>
      <c r="J2366" s="19"/>
      <c r="K2366" s="19"/>
      <c r="L2366" s="19"/>
      <c r="M2366" s="19"/>
      <c r="N2366" s="19"/>
      <c r="O2366" s="19"/>
      <c r="P2366" s="840" t="s">
        <v>5799</v>
      </c>
      <c r="Q2366" s="439" t="s">
        <v>2666</v>
      </c>
      <c r="R2366" s="43" t="s">
        <v>68</v>
      </c>
      <c r="S2366" s="19"/>
      <c r="T2366" s="19">
        <v>1</v>
      </c>
      <c r="U2366" s="19"/>
      <c r="V2366" s="19"/>
      <c r="W2366" s="459"/>
      <c r="X2366" s="180"/>
      <c r="Y2366" s="179"/>
      <c r="Z2366" s="181"/>
      <c r="AA2366" s="181">
        <v>1</v>
      </c>
      <c r="AB2366" s="137">
        <f t="shared" si="442"/>
        <v>0</v>
      </c>
      <c r="AC2366" s="137">
        <f t="shared" si="443"/>
        <v>0</v>
      </c>
      <c r="AD2366" s="137">
        <f t="shared" si="444"/>
        <v>0</v>
      </c>
      <c r="AE2366" s="137">
        <f t="shared" si="445"/>
        <v>0</v>
      </c>
      <c r="AF2366" s="137">
        <f t="shared" si="446"/>
        <v>0</v>
      </c>
      <c r="AG2366" s="137">
        <f t="shared" si="447"/>
        <v>0</v>
      </c>
      <c r="AH2366" s="137">
        <f t="shared" si="448"/>
        <v>0</v>
      </c>
      <c r="AI2366" s="137">
        <f t="shared" si="449"/>
        <v>0</v>
      </c>
      <c r="AJ2366" s="137">
        <f t="shared" si="450"/>
        <v>0</v>
      </c>
      <c r="AK2366" s="137">
        <f t="shared" si="451"/>
        <v>1</v>
      </c>
      <c r="AL2366" s="181"/>
      <c r="AM2366" s="133">
        <f t="shared" si="452"/>
        <v>1</v>
      </c>
      <c r="AO2366" s="133">
        <f t="shared" si="453"/>
        <v>0</v>
      </c>
    </row>
    <row r="2367" spans="1:41" s="140" customFormat="1" ht="79.5" customHeight="1">
      <c r="A2367" s="594">
        <v>2358</v>
      </c>
      <c r="B2367" s="440" t="s">
        <v>5863</v>
      </c>
      <c r="C2367" s="247" t="s">
        <v>5864</v>
      </c>
      <c r="D2367" s="247" t="s">
        <v>5865</v>
      </c>
      <c r="E2367" s="439">
        <v>2011</v>
      </c>
      <c r="F2367" s="440">
        <v>9</v>
      </c>
      <c r="G2367" s="19"/>
      <c r="H2367" s="19"/>
      <c r="I2367" s="19" t="s">
        <v>37</v>
      </c>
      <c r="J2367" s="19"/>
      <c r="K2367" s="19"/>
      <c r="L2367" s="19" t="s">
        <v>37</v>
      </c>
      <c r="M2367" s="19"/>
      <c r="N2367" s="19"/>
      <c r="O2367" s="19"/>
      <c r="P2367" s="840"/>
      <c r="Q2367" s="439" t="s">
        <v>2644</v>
      </c>
      <c r="R2367" s="43" t="s">
        <v>68</v>
      </c>
      <c r="S2367" s="19">
        <v>1</v>
      </c>
      <c r="T2367" s="19"/>
      <c r="U2367" s="19"/>
      <c r="V2367" s="19"/>
      <c r="W2367" s="459"/>
      <c r="X2367" s="180"/>
      <c r="Y2367" s="179"/>
      <c r="Z2367" s="181"/>
      <c r="AA2367" s="181"/>
      <c r="AB2367" s="137">
        <f t="shared" si="442"/>
        <v>0</v>
      </c>
      <c r="AC2367" s="137">
        <f t="shared" si="443"/>
        <v>0</v>
      </c>
      <c r="AD2367" s="137">
        <f t="shared" si="444"/>
        <v>1</v>
      </c>
      <c r="AE2367" s="137">
        <f t="shared" si="445"/>
        <v>0</v>
      </c>
      <c r="AF2367" s="137">
        <f t="shared" si="446"/>
        <v>0</v>
      </c>
      <c r="AG2367" s="137">
        <f t="shared" si="447"/>
        <v>1</v>
      </c>
      <c r="AH2367" s="137">
        <f t="shared" si="448"/>
        <v>0</v>
      </c>
      <c r="AI2367" s="137">
        <f t="shared" si="449"/>
        <v>0</v>
      </c>
      <c r="AJ2367" s="137">
        <f t="shared" si="450"/>
        <v>0</v>
      </c>
      <c r="AK2367" s="137">
        <f t="shared" si="451"/>
        <v>0</v>
      </c>
      <c r="AL2367" s="181"/>
      <c r="AM2367" s="133">
        <f t="shared" si="452"/>
        <v>0</v>
      </c>
      <c r="AO2367" s="133">
        <f t="shared" si="453"/>
        <v>0</v>
      </c>
    </row>
    <row r="2368" spans="1:41" s="140" customFormat="1" ht="25.5">
      <c r="A2368" s="594">
        <v>2359</v>
      </c>
      <c r="B2368" s="440" t="s">
        <v>5866</v>
      </c>
      <c r="C2368" s="247" t="s">
        <v>5867</v>
      </c>
      <c r="D2368" s="247" t="s">
        <v>66</v>
      </c>
      <c r="E2368" s="439">
        <v>2013</v>
      </c>
      <c r="F2368" s="440">
        <v>7</v>
      </c>
      <c r="G2368" s="19"/>
      <c r="H2368" s="19"/>
      <c r="I2368" s="19" t="s">
        <v>37</v>
      </c>
      <c r="J2368" s="19"/>
      <c r="K2368" s="19"/>
      <c r="L2368" s="19"/>
      <c r="M2368" s="19"/>
      <c r="N2368" s="19"/>
      <c r="O2368" s="19"/>
      <c r="P2368" s="840"/>
      <c r="Q2368" s="439" t="s">
        <v>2644</v>
      </c>
      <c r="R2368" s="43" t="s">
        <v>67</v>
      </c>
      <c r="S2368" s="19"/>
      <c r="T2368" s="19">
        <v>1</v>
      </c>
      <c r="U2368" s="19"/>
      <c r="V2368" s="19"/>
      <c r="W2368" s="459"/>
      <c r="X2368" s="180"/>
      <c r="Y2368" s="179"/>
      <c r="Z2368" s="181"/>
      <c r="AA2368" s="181"/>
      <c r="AB2368" s="137">
        <f t="shared" si="442"/>
        <v>0</v>
      </c>
      <c r="AC2368" s="137">
        <f t="shared" si="443"/>
        <v>0</v>
      </c>
      <c r="AD2368" s="137">
        <f t="shared" si="444"/>
        <v>1</v>
      </c>
      <c r="AE2368" s="137">
        <f t="shared" si="445"/>
        <v>0</v>
      </c>
      <c r="AF2368" s="137">
        <f t="shared" si="446"/>
        <v>0</v>
      </c>
      <c r="AG2368" s="137">
        <f t="shared" si="447"/>
        <v>0</v>
      </c>
      <c r="AH2368" s="137">
        <f t="shared" si="448"/>
        <v>0</v>
      </c>
      <c r="AI2368" s="137">
        <f t="shared" si="449"/>
        <v>0</v>
      </c>
      <c r="AJ2368" s="137">
        <f t="shared" si="450"/>
        <v>0</v>
      </c>
      <c r="AK2368" s="137">
        <f t="shared" si="451"/>
        <v>0</v>
      </c>
      <c r="AL2368" s="181"/>
      <c r="AM2368" s="133">
        <f t="shared" si="452"/>
        <v>0</v>
      </c>
      <c r="AO2368" s="133">
        <f t="shared" si="453"/>
        <v>0</v>
      </c>
    </row>
    <row r="2369" spans="1:41" s="140" customFormat="1" ht="25.5">
      <c r="A2369" s="594">
        <v>2360</v>
      </c>
      <c r="B2369" s="440" t="s">
        <v>5868</v>
      </c>
      <c r="C2369" s="247" t="s">
        <v>5869</v>
      </c>
      <c r="D2369" s="247"/>
      <c r="E2369" s="439">
        <v>2006</v>
      </c>
      <c r="F2369" s="440"/>
      <c r="G2369" s="19"/>
      <c r="H2369" s="19"/>
      <c r="I2369" s="19" t="s">
        <v>37</v>
      </c>
      <c r="J2369" s="19"/>
      <c r="K2369" s="19"/>
      <c r="L2369" s="19"/>
      <c r="M2369" s="19"/>
      <c r="N2369" s="19"/>
      <c r="O2369" s="19"/>
      <c r="P2369" s="840"/>
      <c r="Q2369" s="439" t="s">
        <v>2644</v>
      </c>
      <c r="R2369" s="43"/>
      <c r="S2369" s="19">
        <v>1</v>
      </c>
      <c r="T2369" s="19"/>
      <c r="U2369" s="19"/>
      <c r="V2369" s="19"/>
      <c r="W2369" s="459"/>
      <c r="X2369" s="180"/>
      <c r="Y2369" s="179"/>
      <c r="Z2369" s="181"/>
      <c r="AA2369" s="181"/>
      <c r="AB2369" s="137">
        <f t="shared" si="442"/>
        <v>0</v>
      </c>
      <c r="AC2369" s="137">
        <f t="shared" si="443"/>
        <v>0</v>
      </c>
      <c r="AD2369" s="137">
        <f t="shared" si="444"/>
        <v>1</v>
      </c>
      <c r="AE2369" s="137">
        <f t="shared" si="445"/>
        <v>0</v>
      </c>
      <c r="AF2369" s="137">
        <f t="shared" si="446"/>
        <v>0</v>
      </c>
      <c r="AG2369" s="137">
        <f t="shared" si="447"/>
        <v>0</v>
      </c>
      <c r="AH2369" s="137">
        <f t="shared" si="448"/>
        <v>0</v>
      </c>
      <c r="AI2369" s="137">
        <f t="shared" si="449"/>
        <v>0</v>
      </c>
      <c r="AJ2369" s="137">
        <f t="shared" si="450"/>
        <v>0</v>
      </c>
      <c r="AK2369" s="137">
        <f t="shared" si="451"/>
        <v>0</v>
      </c>
      <c r="AL2369" s="181"/>
      <c r="AM2369" s="133">
        <f t="shared" si="452"/>
        <v>0</v>
      </c>
      <c r="AO2369" s="133">
        <f t="shared" si="453"/>
        <v>0</v>
      </c>
    </row>
    <row r="2370" spans="1:41" s="140" customFormat="1" ht="25.5">
      <c r="A2370" s="594">
        <v>2361</v>
      </c>
      <c r="B2370" s="32" t="s">
        <v>5874</v>
      </c>
      <c r="C2370" s="247" t="s">
        <v>5875</v>
      </c>
      <c r="D2370" s="247" t="s">
        <v>66</v>
      </c>
      <c r="E2370" s="12">
        <v>2005</v>
      </c>
      <c r="F2370" s="12" t="s">
        <v>5876</v>
      </c>
      <c r="G2370" s="12"/>
      <c r="H2370" s="12"/>
      <c r="I2370" s="12"/>
      <c r="J2370" s="12"/>
      <c r="K2370" s="12"/>
      <c r="L2370" s="12"/>
      <c r="M2370" s="12" t="s">
        <v>37</v>
      </c>
      <c r="N2370" s="12"/>
      <c r="O2370" s="12"/>
      <c r="P2370" s="840"/>
      <c r="Q2370" s="439" t="s">
        <v>2636</v>
      </c>
      <c r="R2370" s="43" t="s">
        <v>67</v>
      </c>
      <c r="S2370" s="19">
        <v>1</v>
      </c>
      <c r="T2370" s="19"/>
      <c r="U2370" s="19"/>
      <c r="V2370" s="19"/>
      <c r="W2370" s="459"/>
      <c r="X2370" s="180"/>
      <c r="Y2370" s="179"/>
      <c r="Z2370" s="181"/>
      <c r="AA2370" s="181"/>
      <c r="AB2370" s="137">
        <f t="shared" si="442"/>
        <v>0</v>
      </c>
      <c r="AC2370" s="137">
        <f t="shared" si="443"/>
        <v>0</v>
      </c>
      <c r="AD2370" s="137">
        <f t="shared" si="444"/>
        <v>0</v>
      </c>
      <c r="AE2370" s="137">
        <f t="shared" si="445"/>
        <v>0</v>
      </c>
      <c r="AF2370" s="137">
        <f t="shared" si="446"/>
        <v>0</v>
      </c>
      <c r="AG2370" s="137">
        <f t="shared" si="447"/>
        <v>0</v>
      </c>
      <c r="AH2370" s="137">
        <f t="shared" si="448"/>
        <v>1</v>
      </c>
      <c r="AI2370" s="137">
        <f t="shared" si="449"/>
        <v>0</v>
      </c>
      <c r="AJ2370" s="137">
        <f t="shared" si="450"/>
        <v>0</v>
      </c>
      <c r="AK2370" s="137">
        <f t="shared" si="451"/>
        <v>0</v>
      </c>
      <c r="AL2370" s="181"/>
      <c r="AM2370" s="133">
        <f t="shared" si="452"/>
        <v>0</v>
      </c>
      <c r="AO2370" s="133">
        <f t="shared" si="453"/>
        <v>0</v>
      </c>
    </row>
    <row r="2371" spans="1:41" s="140" customFormat="1" ht="38.25">
      <c r="A2371" s="594">
        <v>2362</v>
      </c>
      <c r="B2371" s="32" t="s">
        <v>5877</v>
      </c>
      <c r="C2371" s="247" t="s">
        <v>5878</v>
      </c>
      <c r="D2371" s="247" t="s">
        <v>66</v>
      </c>
      <c r="E2371" s="12">
        <v>2015</v>
      </c>
      <c r="F2371" s="12" t="s">
        <v>5879</v>
      </c>
      <c r="G2371" s="12" t="s">
        <v>37</v>
      </c>
      <c r="H2371" s="12"/>
      <c r="I2371" s="12"/>
      <c r="J2371" s="12"/>
      <c r="K2371" s="12"/>
      <c r="L2371" s="12"/>
      <c r="M2371" s="12"/>
      <c r="N2371" s="12"/>
      <c r="O2371" s="12"/>
      <c r="P2371" s="840" t="s">
        <v>5880</v>
      </c>
      <c r="Q2371" s="439" t="s">
        <v>2636</v>
      </c>
      <c r="R2371" s="43" t="s">
        <v>67</v>
      </c>
      <c r="S2371" s="19"/>
      <c r="T2371" s="19">
        <v>1</v>
      </c>
      <c r="U2371" s="19"/>
      <c r="V2371" s="19"/>
      <c r="W2371" s="459"/>
      <c r="X2371" s="180"/>
      <c r="Y2371" s="179"/>
      <c r="Z2371" s="181"/>
      <c r="AA2371" s="181"/>
      <c r="AB2371" s="137">
        <f t="shared" si="442"/>
        <v>1</v>
      </c>
      <c r="AC2371" s="137">
        <f t="shared" si="443"/>
        <v>0</v>
      </c>
      <c r="AD2371" s="137">
        <f t="shared" si="444"/>
        <v>0</v>
      </c>
      <c r="AE2371" s="137">
        <f t="shared" si="445"/>
        <v>0</v>
      </c>
      <c r="AF2371" s="137">
        <f t="shared" si="446"/>
        <v>0</v>
      </c>
      <c r="AG2371" s="137">
        <f t="shared" si="447"/>
        <v>0</v>
      </c>
      <c r="AH2371" s="137">
        <f t="shared" si="448"/>
        <v>0</v>
      </c>
      <c r="AI2371" s="137">
        <f t="shared" si="449"/>
        <v>0</v>
      </c>
      <c r="AJ2371" s="137">
        <f t="shared" si="450"/>
        <v>0</v>
      </c>
      <c r="AK2371" s="137">
        <f t="shared" si="451"/>
        <v>1</v>
      </c>
      <c r="AL2371" s="181"/>
      <c r="AM2371" s="133">
        <f t="shared" si="452"/>
        <v>0</v>
      </c>
      <c r="AO2371" s="133">
        <f t="shared" si="453"/>
        <v>1</v>
      </c>
    </row>
    <row r="2372" spans="1:41" s="140" customFormat="1" ht="25.5">
      <c r="A2372" s="594">
        <v>2363</v>
      </c>
      <c r="B2372" s="32" t="s">
        <v>5881</v>
      </c>
      <c r="C2372" s="247" t="s">
        <v>5882</v>
      </c>
      <c r="D2372" s="247" t="s">
        <v>66</v>
      </c>
      <c r="E2372" s="12">
        <v>2008</v>
      </c>
      <c r="F2372" s="12" t="s">
        <v>5879</v>
      </c>
      <c r="G2372" s="12" t="s">
        <v>37</v>
      </c>
      <c r="H2372" s="12"/>
      <c r="I2372" s="12"/>
      <c r="J2372" s="12"/>
      <c r="K2372" s="12"/>
      <c r="L2372" s="12"/>
      <c r="M2372" s="12"/>
      <c r="N2372" s="12"/>
      <c r="O2372" s="12" t="s">
        <v>37</v>
      </c>
      <c r="P2372" s="840" t="s">
        <v>5883</v>
      </c>
      <c r="Q2372" s="439" t="s">
        <v>2636</v>
      </c>
      <c r="R2372" s="43" t="s">
        <v>67</v>
      </c>
      <c r="S2372" s="19">
        <v>1</v>
      </c>
      <c r="T2372" s="19"/>
      <c r="U2372" s="19"/>
      <c r="V2372" s="19"/>
      <c r="W2372" s="459"/>
      <c r="X2372" s="180"/>
      <c r="Y2372" s="179"/>
      <c r="Z2372" s="181"/>
      <c r="AA2372" s="181"/>
      <c r="AB2372" s="137">
        <f t="shared" si="442"/>
        <v>1</v>
      </c>
      <c r="AC2372" s="137">
        <f t="shared" si="443"/>
        <v>0</v>
      </c>
      <c r="AD2372" s="137">
        <f t="shared" si="444"/>
        <v>0</v>
      </c>
      <c r="AE2372" s="137">
        <f t="shared" si="445"/>
        <v>0</v>
      </c>
      <c r="AF2372" s="137">
        <f t="shared" si="446"/>
        <v>0</v>
      </c>
      <c r="AG2372" s="137">
        <f t="shared" si="447"/>
        <v>0</v>
      </c>
      <c r="AH2372" s="137">
        <f t="shared" si="448"/>
        <v>0</v>
      </c>
      <c r="AI2372" s="137">
        <f t="shared" si="449"/>
        <v>0</v>
      </c>
      <c r="AJ2372" s="137">
        <f t="shared" si="450"/>
        <v>1</v>
      </c>
      <c r="AK2372" s="137">
        <f t="shared" si="451"/>
        <v>1</v>
      </c>
      <c r="AL2372" s="181"/>
      <c r="AM2372" s="133">
        <f t="shared" si="452"/>
        <v>0</v>
      </c>
      <c r="AO2372" s="133">
        <f t="shared" si="453"/>
        <v>1</v>
      </c>
    </row>
    <row r="2373" spans="1:41" s="140" customFormat="1" ht="76.5">
      <c r="A2373" s="594">
        <v>2364</v>
      </c>
      <c r="B2373" s="32" t="s">
        <v>5884</v>
      </c>
      <c r="C2373" s="247" t="s">
        <v>5885</v>
      </c>
      <c r="D2373" s="247" t="s">
        <v>66</v>
      </c>
      <c r="E2373" s="12">
        <v>2012</v>
      </c>
      <c r="F2373" s="12" t="s">
        <v>5886</v>
      </c>
      <c r="G2373" s="12"/>
      <c r="H2373" s="12"/>
      <c r="I2373" s="12" t="s">
        <v>37</v>
      </c>
      <c r="J2373" s="12"/>
      <c r="K2373" s="12"/>
      <c r="L2373" s="12"/>
      <c r="M2373" s="12"/>
      <c r="N2373" s="12"/>
      <c r="O2373" s="12"/>
      <c r="P2373" s="840" t="s">
        <v>5887</v>
      </c>
      <c r="Q2373" s="439" t="s">
        <v>2636</v>
      </c>
      <c r="R2373" s="43" t="s">
        <v>67</v>
      </c>
      <c r="S2373" s="19">
        <v>1</v>
      </c>
      <c r="T2373" s="19"/>
      <c r="U2373" s="19"/>
      <c r="V2373" s="19"/>
      <c r="W2373" s="459"/>
      <c r="X2373" s="180"/>
      <c r="Y2373" s="179"/>
      <c r="Z2373" s="181"/>
      <c r="AA2373" s="181"/>
      <c r="AB2373" s="137">
        <f t="shared" si="442"/>
        <v>0</v>
      </c>
      <c r="AC2373" s="137">
        <f t="shared" si="443"/>
        <v>0</v>
      </c>
      <c r="AD2373" s="137">
        <f t="shared" si="444"/>
        <v>1</v>
      </c>
      <c r="AE2373" s="137">
        <f t="shared" si="445"/>
        <v>0</v>
      </c>
      <c r="AF2373" s="137">
        <f t="shared" si="446"/>
        <v>0</v>
      </c>
      <c r="AG2373" s="137">
        <f t="shared" si="447"/>
        <v>0</v>
      </c>
      <c r="AH2373" s="137">
        <f t="shared" si="448"/>
        <v>0</v>
      </c>
      <c r="AI2373" s="137">
        <f t="shared" si="449"/>
        <v>0</v>
      </c>
      <c r="AJ2373" s="137">
        <f t="shared" si="450"/>
        <v>0</v>
      </c>
      <c r="AK2373" s="137">
        <f t="shared" si="451"/>
        <v>1</v>
      </c>
      <c r="AL2373" s="181"/>
      <c r="AM2373" s="133">
        <f t="shared" si="452"/>
        <v>0</v>
      </c>
      <c r="AO2373" s="133">
        <f t="shared" si="453"/>
        <v>1</v>
      </c>
    </row>
    <row r="2374" spans="1:41" s="140" customFormat="1" ht="76.5">
      <c r="A2374" s="594">
        <v>2365</v>
      </c>
      <c r="B2374" s="32" t="s">
        <v>5888</v>
      </c>
      <c r="C2374" s="247" t="s">
        <v>5885</v>
      </c>
      <c r="D2374" s="247" t="s">
        <v>66</v>
      </c>
      <c r="E2374" s="12">
        <v>2016</v>
      </c>
      <c r="F2374" s="12" t="s">
        <v>5889</v>
      </c>
      <c r="G2374" s="15"/>
      <c r="H2374" s="15"/>
      <c r="I2374" s="15" t="s">
        <v>37</v>
      </c>
      <c r="J2374" s="15"/>
      <c r="K2374" s="15"/>
      <c r="L2374" s="15"/>
      <c r="M2374" s="15"/>
      <c r="N2374" s="15"/>
      <c r="O2374" s="15"/>
      <c r="P2374" s="840" t="s">
        <v>5887</v>
      </c>
      <c r="Q2374" s="439" t="s">
        <v>2636</v>
      </c>
      <c r="R2374" s="43" t="s">
        <v>67</v>
      </c>
      <c r="S2374" s="19"/>
      <c r="T2374" s="19">
        <v>1</v>
      </c>
      <c r="U2374" s="19"/>
      <c r="V2374" s="19"/>
      <c r="W2374" s="459"/>
      <c r="X2374" s="180"/>
      <c r="Y2374" s="179"/>
      <c r="Z2374" s="181"/>
      <c r="AA2374" s="181"/>
      <c r="AB2374" s="137">
        <f t="shared" si="442"/>
        <v>0</v>
      </c>
      <c r="AC2374" s="137">
        <f t="shared" si="443"/>
        <v>0</v>
      </c>
      <c r="AD2374" s="137">
        <f t="shared" si="444"/>
        <v>1</v>
      </c>
      <c r="AE2374" s="137">
        <f t="shared" si="445"/>
        <v>0</v>
      </c>
      <c r="AF2374" s="137">
        <f t="shared" si="446"/>
        <v>0</v>
      </c>
      <c r="AG2374" s="137">
        <f t="shared" si="447"/>
        <v>0</v>
      </c>
      <c r="AH2374" s="137">
        <f t="shared" si="448"/>
        <v>0</v>
      </c>
      <c r="AI2374" s="137">
        <f t="shared" si="449"/>
        <v>0</v>
      </c>
      <c r="AJ2374" s="137">
        <f t="shared" si="450"/>
        <v>0</v>
      </c>
      <c r="AK2374" s="137">
        <f t="shared" si="451"/>
        <v>1</v>
      </c>
      <c r="AL2374" s="181"/>
      <c r="AM2374" s="133">
        <f t="shared" si="452"/>
        <v>0</v>
      </c>
      <c r="AO2374" s="133">
        <f t="shared" si="453"/>
        <v>1</v>
      </c>
    </row>
    <row r="2375" spans="1:41" s="140" customFormat="1" ht="76.5">
      <c r="A2375" s="594">
        <v>2366</v>
      </c>
      <c r="B2375" s="32" t="s">
        <v>5890</v>
      </c>
      <c r="C2375" s="247" t="s">
        <v>5885</v>
      </c>
      <c r="D2375" s="247" t="s">
        <v>79</v>
      </c>
      <c r="E2375" s="12">
        <v>2017</v>
      </c>
      <c r="F2375" s="12" t="s">
        <v>5879</v>
      </c>
      <c r="G2375" s="15"/>
      <c r="H2375" s="15"/>
      <c r="I2375" s="15" t="s">
        <v>37</v>
      </c>
      <c r="J2375" s="15"/>
      <c r="K2375" s="15"/>
      <c r="L2375" s="15"/>
      <c r="M2375" s="15"/>
      <c r="N2375" s="15"/>
      <c r="O2375" s="15"/>
      <c r="P2375" s="840" t="s">
        <v>5887</v>
      </c>
      <c r="Q2375" s="439" t="s">
        <v>2636</v>
      </c>
      <c r="R2375" s="43" t="s">
        <v>68</v>
      </c>
      <c r="S2375" s="19"/>
      <c r="T2375" s="19">
        <v>1</v>
      </c>
      <c r="U2375" s="19"/>
      <c r="V2375" s="19"/>
      <c r="W2375" s="459"/>
      <c r="X2375" s="180"/>
      <c r="Y2375" s="179"/>
      <c r="Z2375" s="181"/>
      <c r="AA2375" s="181"/>
      <c r="AB2375" s="137">
        <f t="shared" si="442"/>
        <v>0</v>
      </c>
      <c r="AC2375" s="137">
        <f t="shared" si="443"/>
        <v>0</v>
      </c>
      <c r="AD2375" s="137">
        <f t="shared" si="444"/>
        <v>1</v>
      </c>
      <c r="AE2375" s="137">
        <f t="shared" si="445"/>
        <v>0</v>
      </c>
      <c r="AF2375" s="137">
        <f t="shared" si="446"/>
        <v>0</v>
      </c>
      <c r="AG2375" s="137">
        <f t="shared" si="447"/>
        <v>0</v>
      </c>
      <c r="AH2375" s="137">
        <f t="shared" si="448"/>
        <v>0</v>
      </c>
      <c r="AI2375" s="137">
        <f t="shared" si="449"/>
        <v>0</v>
      </c>
      <c r="AJ2375" s="137">
        <f t="shared" si="450"/>
        <v>0</v>
      </c>
      <c r="AK2375" s="137">
        <f t="shared" si="451"/>
        <v>1</v>
      </c>
      <c r="AL2375" s="181"/>
      <c r="AM2375" s="133">
        <f t="shared" si="452"/>
        <v>0</v>
      </c>
      <c r="AO2375" s="133">
        <f t="shared" si="453"/>
        <v>1</v>
      </c>
    </row>
    <row r="2376" spans="1:41" s="140" customFormat="1" ht="76.5">
      <c r="A2376" s="594">
        <v>2367</v>
      </c>
      <c r="B2376" s="32" t="s">
        <v>5891</v>
      </c>
      <c r="C2376" s="247" t="s">
        <v>5885</v>
      </c>
      <c r="D2376" s="247" t="s">
        <v>66</v>
      </c>
      <c r="E2376" s="12">
        <v>2006</v>
      </c>
      <c r="F2376" s="12" t="s">
        <v>5892</v>
      </c>
      <c r="G2376" s="15"/>
      <c r="H2376" s="15"/>
      <c r="I2376" s="15" t="s">
        <v>37</v>
      </c>
      <c r="J2376" s="15"/>
      <c r="K2376" s="15"/>
      <c r="L2376" s="15"/>
      <c r="M2376" s="15"/>
      <c r="N2376" s="15"/>
      <c r="O2376" s="15"/>
      <c r="P2376" s="840" t="s">
        <v>5887</v>
      </c>
      <c r="Q2376" s="439" t="s">
        <v>2636</v>
      </c>
      <c r="R2376" s="43" t="s">
        <v>67</v>
      </c>
      <c r="S2376" s="19">
        <v>1</v>
      </c>
      <c r="T2376" s="19"/>
      <c r="U2376" s="19"/>
      <c r="V2376" s="19"/>
      <c r="W2376" s="459"/>
      <c r="X2376" s="180"/>
      <c r="Y2376" s="179"/>
      <c r="Z2376" s="181"/>
      <c r="AA2376" s="181"/>
      <c r="AB2376" s="137">
        <f t="shared" si="442"/>
        <v>0</v>
      </c>
      <c r="AC2376" s="137">
        <f t="shared" si="443"/>
        <v>0</v>
      </c>
      <c r="AD2376" s="137">
        <f t="shared" si="444"/>
        <v>1</v>
      </c>
      <c r="AE2376" s="137">
        <f t="shared" si="445"/>
        <v>0</v>
      </c>
      <c r="AF2376" s="137">
        <f t="shared" si="446"/>
        <v>0</v>
      </c>
      <c r="AG2376" s="137">
        <f t="shared" si="447"/>
        <v>0</v>
      </c>
      <c r="AH2376" s="137">
        <f t="shared" si="448"/>
        <v>0</v>
      </c>
      <c r="AI2376" s="137">
        <f t="shared" si="449"/>
        <v>0</v>
      </c>
      <c r="AJ2376" s="137">
        <f t="shared" si="450"/>
        <v>0</v>
      </c>
      <c r="AK2376" s="137">
        <f t="shared" si="451"/>
        <v>1</v>
      </c>
      <c r="AL2376" s="181"/>
      <c r="AM2376" s="133">
        <f t="shared" si="452"/>
        <v>0</v>
      </c>
      <c r="AO2376" s="133">
        <f t="shared" si="453"/>
        <v>1</v>
      </c>
    </row>
    <row r="2377" spans="1:41" s="140" customFormat="1" ht="38.25">
      <c r="A2377" s="594">
        <v>2368</v>
      </c>
      <c r="B2377" s="32" t="s">
        <v>5893</v>
      </c>
      <c r="C2377" s="247" t="s">
        <v>5894</v>
      </c>
      <c r="D2377" s="247" t="s">
        <v>3411</v>
      </c>
      <c r="E2377" s="12">
        <v>2012</v>
      </c>
      <c r="F2377" s="12" t="s">
        <v>5879</v>
      </c>
      <c r="G2377" s="220"/>
      <c r="H2377" s="15"/>
      <c r="I2377" s="15" t="s">
        <v>37</v>
      </c>
      <c r="J2377" s="12"/>
      <c r="K2377" s="15"/>
      <c r="L2377" s="15"/>
      <c r="M2377" s="15"/>
      <c r="N2377" s="15"/>
      <c r="O2377" s="15"/>
      <c r="P2377" s="840" t="s">
        <v>5895</v>
      </c>
      <c r="Q2377" s="439" t="s">
        <v>2636</v>
      </c>
      <c r="R2377" s="43" t="s">
        <v>68</v>
      </c>
      <c r="S2377" s="19">
        <v>1</v>
      </c>
      <c r="T2377" s="19"/>
      <c r="U2377" s="19"/>
      <c r="V2377" s="19"/>
      <c r="W2377" s="459"/>
      <c r="X2377" s="180"/>
      <c r="Y2377" s="179"/>
      <c r="Z2377" s="181"/>
      <c r="AA2377" s="181"/>
      <c r="AB2377" s="137">
        <f t="shared" si="442"/>
        <v>0</v>
      </c>
      <c r="AC2377" s="137">
        <f t="shared" si="443"/>
        <v>0</v>
      </c>
      <c r="AD2377" s="137">
        <f t="shared" si="444"/>
        <v>1</v>
      </c>
      <c r="AE2377" s="137">
        <f t="shared" si="445"/>
        <v>0</v>
      </c>
      <c r="AF2377" s="137">
        <f t="shared" si="446"/>
        <v>0</v>
      </c>
      <c r="AG2377" s="137">
        <f t="shared" si="447"/>
        <v>0</v>
      </c>
      <c r="AH2377" s="137">
        <f t="shared" si="448"/>
        <v>0</v>
      </c>
      <c r="AI2377" s="137">
        <f t="shared" si="449"/>
        <v>0</v>
      </c>
      <c r="AJ2377" s="137">
        <f t="shared" si="450"/>
        <v>0</v>
      </c>
      <c r="AK2377" s="137">
        <f t="shared" si="451"/>
        <v>1</v>
      </c>
      <c r="AL2377" s="181"/>
      <c r="AM2377" s="133">
        <f t="shared" si="452"/>
        <v>0</v>
      </c>
      <c r="AO2377" s="133">
        <f t="shared" si="453"/>
        <v>1</v>
      </c>
    </row>
    <row r="2378" spans="1:41" s="140" customFormat="1" ht="25.5">
      <c r="A2378" s="594">
        <v>2369</v>
      </c>
      <c r="B2378" s="436" t="s">
        <v>5896</v>
      </c>
      <c r="C2378" s="247" t="s">
        <v>5897</v>
      </c>
      <c r="D2378" s="247" t="s">
        <v>5898</v>
      </c>
      <c r="E2378" s="12">
        <v>2008</v>
      </c>
      <c r="F2378" s="12" t="s">
        <v>5879</v>
      </c>
      <c r="G2378" s="15"/>
      <c r="H2378" s="15"/>
      <c r="I2378" s="15" t="s">
        <v>37</v>
      </c>
      <c r="J2378" s="15"/>
      <c r="K2378" s="15"/>
      <c r="L2378" s="15"/>
      <c r="M2378" s="15"/>
      <c r="N2378" s="15"/>
      <c r="O2378" s="15"/>
      <c r="P2378" s="840" t="s">
        <v>5883</v>
      </c>
      <c r="Q2378" s="439" t="s">
        <v>2636</v>
      </c>
      <c r="R2378" s="43" t="s">
        <v>67</v>
      </c>
      <c r="S2378" s="19">
        <v>1</v>
      </c>
      <c r="T2378" s="19"/>
      <c r="U2378" s="19"/>
      <c r="V2378" s="19"/>
      <c r="W2378" s="459"/>
      <c r="X2378" s="180"/>
      <c r="Y2378" s="179"/>
      <c r="Z2378" s="181"/>
      <c r="AA2378" s="181"/>
      <c r="AB2378" s="137">
        <f t="shared" ref="AB2378:AB2441" si="454">IF(ISBLANK(G2378),0,1)</f>
        <v>0</v>
      </c>
      <c r="AC2378" s="137">
        <f t="shared" ref="AC2378:AC2441" si="455">IF(ISBLANK(H2378),0,1)</f>
        <v>0</v>
      </c>
      <c r="AD2378" s="137">
        <f t="shared" ref="AD2378:AD2441" si="456">IF(ISBLANK(I2378),0,1)</f>
        <v>1</v>
      </c>
      <c r="AE2378" s="137">
        <f t="shared" ref="AE2378:AE2441" si="457">IF(ISBLANK(J2378),0,1)</f>
        <v>0</v>
      </c>
      <c r="AF2378" s="137">
        <f t="shared" ref="AF2378:AF2441" si="458">IF(ISBLANK(K2378),0,1)</f>
        <v>0</v>
      </c>
      <c r="AG2378" s="137">
        <f t="shared" ref="AG2378:AG2441" si="459">IF(ISBLANK(L2378),0,1)</f>
        <v>0</v>
      </c>
      <c r="AH2378" s="137">
        <f t="shared" ref="AH2378:AH2441" si="460">IF(ISBLANK(M2378),0,1)</f>
        <v>0</v>
      </c>
      <c r="AI2378" s="137">
        <f t="shared" ref="AI2378:AI2441" si="461">IF(ISBLANK(N2378),0,1)</f>
        <v>0</v>
      </c>
      <c r="AJ2378" s="137">
        <f t="shared" ref="AJ2378:AJ2441" si="462">IF(ISBLANK(O2378),0,1)</f>
        <v>0</v>
      </c>
      <c r="AK2378" s="137">
        <f t="shared" ref="AK2378:AK2441" si="463">IF(ISBLANK(P2378),0,1)</f>
        <v>1</v>
      </c>
      <c r="AL2378" s="181"/>
      <c r="AM2378" s="133">
        <f t="shared" ref="AM2378:AM2441" si="464">+W2378+X2378+Y2378+Z2378+AA2378+AL2378</f>
        <v>0</v>
      </c>
      <c r="AO2378" s="133">
        <f t="shared" ref="AO2378:AO2441" si="465">+IF(AM2378=0,AK2378,0)</f>
        <v>1</v>
      </c>
    </row>
    <row r="2379" spans="1:41" s="140" customFormat="1" ht="76.5">
      <c r="A2379" s="594">
        <v>2370</v>
      </c>
      <c r="B2379" s="222" t="s">
        <v>5899</v>
      </c>
      <c r="C2379" s="247" t="s">
        <v>5900</v>
      </c>
      <c r="D2379" s="247" t="s">
        <v>66</v>
      </c>
      <c r="E2379" s="12">
        <v>2015</v>
      </c>
      <c r="F2379" s="12" t="s">
        <v>5901</v>
      </c>
      <c r="G2379" s="221"/>
      <c r="H2379" s="221"/>
      <c r="I2379" s="15" t="s">
        <v>37</v>
      </c>
      <c r="J2379" s="221"/>
      <c r="K2379" s="221"/>
      <c r="L2379" s="221"/>
      <c r="M2379" s="221"/>
      <c r="N2379" s="221"/>
      <c r="O2379" s="221"/>
      <c r="P2379" s="840" t="s">
        <v>5902</v>
      </c>
      <c r="Q2379" s="439" t="s">
        <v>2636</v>
      </c>
      <c r="R2379" s="43" t="s">
        <v>67</v>
      </c>
      <c r="S2379" s="19"/>
      <c r="T2379" s="19">
        <v>1</v>
      </c>
      <c r="U2379" s="19"/>
      <c r="V2379" s="19"/>
      <c r="W2379" s="459"/>
      <c r="X2379" s="180"/>
      <c r="Y2379" s="179"/>
      <c r="Z2379" s="181"/>
      <c r="AA2379" s="181"/>
      <c r="AB2379" s="137">
        <f t="shared" si="454"/>
        <v>0</v>
      </c>
      <c r="AC2379" s="137">
        <f t="shared" si="455"/>
        <v>0</v>
      </c>
      <c r="AD2379" s="137">
        <f t="shared" si="456"/>
        <v>1</v>
      </c>
      <c r="AE2379" s="137">
        <f t="shared" si="457"/>
        <v>0</v>
      </c>
      <c r="AF2379" s="137">
        <f t="shared" si="458"/>
        <v>0</v>
      </c>
      <c r="AG2379" s="137">
        <f t="shared" si="459"/>
        <v>0</v>
      </c>
      <c r="AH2379" s="137">
        <f t="shared" si="460"/>
        <v>0</v>
      </c>
      <c r="AI2379" s="137">
        <f t="shared" si="461"/>
        <v>0</v>
      </c>
      <c r="AJ2379" s="137">
        <f t="shared" si="462"/>
        <v>0</v>
      </c>
      <c r="AK2379" s="137">
        <f t="shared" si="463"/>
        <v>1</v>
      </c>
      <c r="AL2379" s="181"/>
      <c r="AM2379" s="133">
        <f t="shared" si="464"/>
        <v>0</v>
      </c>
      <c r="AO2379" s="133">
        <f t="shared" si="465"/>
        <v>1</v>
      </c>
    </row>
    <row r="2380" spans="1:41" s="140" customFormat="1" ht="51">
      <c r="A2380" s="594">
        <v>2371</v>
      </c>
      <c r="B2380" s="440" t="s">
        <v>5904</v>
      </c>
      <c r="C2380" s="247" t="s">
        <v>5905</v>
      </c>
      <c r="D2380" s="247"/>
      <c r="E2380" s="439">
        <v>1997</v>
      </c>
      <c r="F2380" s="439" t="s">
        <v>5906</v>
      </c>
      <c r="G2380" s="439"/>
      <c r="H2380" s="19" t="s">
        <v>3995</v>
      </c>
      <c r="I2380" s="19"/>
      <c r="J2380" s="19"/>
      <c r="K2380" s="19"/>
      <c r="L2380" s="19"/>
      <c r="M2380" s="19"/>
      <c r="N2380" s="19"/>
      <c r="O2380" s="19"/>
      <c r="P2380" s="840" t="s">
        <v>5907</v>
      </c>
      <c r="Q2380" s="439" t="s">
        <v>2669</v>
      </c>
      <c r="R2380" s="43" t="s">
        <v>68</v>
      </c>
      <c r="S2380" s="19"/>
      <c r="T2380" s="19"/>
      <c r="U2380" s="19"/>
      <c r="V2380" s="19">
        <v>1</v>
      </c>
      <c r="W2380" s="459"/>
      <c r="X2380" s="180"/>
      <c r="Y2380" s="179"/>
      <c r="Z2380" s="181"/>
      <c r="AA2380" s="181"/>
      <c r="AB2380" s="137">
        <f t="shared" si="454"/>
        <v>0</v>
      </c>
      <c r="AC2380" s="137">
        <f t="shared" si="455"/>
        <v>1</v>
      </c>
      <c r="AD2380" s="137">
        <f t="shared" si="456"/>
        <v>0</v>
      </c>
      <c r="AE2380" s="137">
        <f t="shared" si="457"/>
        <v>0</v>
      </c>
      <c r="AF2380" s="137">
        <f t="shared" si="458"/>
        <v>0</v>
      </c>
      <c r="AG2380" s="137">
        <f t="shared" si="459"/>
        <v>0</v>
      </c>
      <c r="AH2380" s="137">
        <f t="shared" si="460"/>
        <v>0</v>
      </c>
      <c r="AI2380" s="137">
        <f t="shared" si="461"/>
        <v>0</v>
      </c>
      <c r="AJ2380" s="137">
        <f t="shared" si="462"/>
        <v>0</v>
      </c>
      <c r="AK2380" s="137">
        <f t="shared" si="463"/>
        <v>1</v>
      </c>
      <c r="AL2380" s="181"/>
      <c r="AM2380" s="133">
        <f t="shared" si="464"/>
        <v>0</v>
      </c>
      <c r="AO2380" s="133">
        <f t="shared" si="465"/>
        <v>1</v>
      </c>
    </row>
    <row r="2381" spans="1:41" s="140" customFormat="1" ht="127.5">
      <c r="A2381" s="594">
        <v>2372</v>
      </c>
      <c r="B2381" s="440" t="s">
        <v>5908</v>
      </c>
      <c r="C2381" s="247" t="s">
        <v>5909</v>
      </c>
      <c r="D2381" s="247" t="s">
        <v>5910</v>
      </c>
      <c r="E2381" s="439">
        <v>2015</v>
      </c>
      <c r="F2381" s="439"/>
      <c r="G2381" s="19" t="s">
        <v>3995</v>
      </c>
      <c r="H2381" s="19"/>
      <c r="I2381" s="19" t="s">
        <v>3995</v>
      </c>
      <c r="J2381" s="19"/>
      <c r="K2381" s="19"/>
      <c r="L2381" s="19"/>
      <c r="M2381" s="19"/>
      <c r="N2381" s="19"/>
      <c r="O2381" s="19"/>
      <c r="P2381" s="840"/>
      <c r="Q2381" s="439" t="s">
        <v>2669</v>
      </c>
      <c r="R2381" s="43" t="s">
        <v>67</v>
      </c>
      <c r="S2381" s="19"/>
      <c r="T2381" s="19">
        <v>1</v>
      </c>
      <c r="U2381" s="19"/>
      <c r="V2381" s="19"/>
      <c r="W2381" s="459"/>
      <c r="X2381" s="180"/>
      <c r="Y2381" s="179"/>
      <c r="Z2381" s="181"/>
      <c r="AA2381" s="181"/>
      <c r="AB2381" s="137">
        <f t="shared" si="454"/>
        <v>1</v>
      </c>
      <c r="AC2381" s="137">
        <f t="shared" si="455"/>
        <v>0</v>
      </c>
      <c r="AD2381" s="137">
        <f t="shared" si="456"/>
        <v>1</v>
      </c>
      <c r="AE2381" s="137">
        <f t="shared" si="457"/>
        <v>0</v>
      </c>
      <c r="AF2381" s="137">
        <f t="shared" si="458"/>
        <v>0</v>
      </c>
      <c r="AG2381" s="137">
        <f t="shared" si="459"/>
        <v>0</v>
      </c>
      <c r="AH2381" s="137">
        <f t="shared" si="460"/>
        <v>0</v>
      </c>
      <c r="AI2381" s="137">
        <f t="shared" si="461"/>
        <v>0</v>
      </c>
      <c r="AJ2381" s="137">
        <f t="shared" si="462"/>
        <v>0</v>
      </c>
      <c r="AK2381" s="137">
        <f t="shared" si="463"/>
        <v>0</v>
      </c>
      <c r="AL2381" s="181"/>
      <c r="AM2381" s="133">
        <f t="shared" si="464"/>
        <v>0</v>
      </c>
      <c r="AO2381" s="133">
        <f t="shared" si="465"/>
        <v>0</v>
      </c>
    </row>
    <row r="2382" spans="1:41" s="140" customFormat="1" ht="25.5">
      <c r="A2382" s="594">
        <v>2373</v>
      </c>
      <c r="B2382" s="440" t="s">
        <v>5911</v>
      </c>
      <c r="C2382" s="247" t="s">
        <v>5912</v>
      </c>
      <c r="D2382" s="247" t="s">
        <v>5913</v>
      </c>
      <c r="E2382" s="439">
        <v>2012</v>
      </c>
      <c r="F2382" s="439">
        <v>5</v>
      </c>
      <c r="G2382" s="19"/>
      <c r="H2382" s="19"/>
      <c r="I2382" s="19" t="s">
        <v>3995</v>
      </c>
      <c r="J2382" s="19"/>
      <c r="K2382" s="19"/>
      <c r="L2382" s="19"/>
      <c r="M2382" s="19"/>
      <c r="N2382" s="19"/>
      <c r="O2382" s="19"/>
      <c r="P2382" s="840"/>
      <c r="Q2382" s="439" t="s">
        <v>2669</v>
      </c>
      <c r="R2382" s="43" t="s">
        <v>67</v>
      </c>
      <c r="S2382" s="19">
        <v>1</v>
      </c>
      <c r="T2382" s="19"/>
      <c r="U2382" s="19"/>
      <c r="V2382" s="19"/>
      <c r="W2382" s="459"/>
      <c r="X2382" s="180"/>
      <c r="Y2382" s="179"/>
      <c r="Z2382" s="181"/>
      <c r="AA2382" s="181"/>
      <c r="AB2382" s="137">
        <f t="shared" si="454"/>
        <v>0</v>
      </c>
      <c r="AC2382" s="137">
        <f t="shared" si="455"/>
        <v>0</v>
      </c>
      <c r="AD2382" s="137">
        <f t="shared" si="456"/>
        <v>1</v>
      </c>
      <c r="AE2382" s="137">
        <f t="shared" si="457"/>
        <v>0</v>
      </c>
      <c r="AF2382" s="137">
        <f t="shared" si="458"/>
        <v>0</v>
      </c>
      <c r="AG2382" s="137">
        <f t="shared" si="459"/>
        <v>0</v>
      </c>
      <c r="AH2382" s="137">
        <f t="shared" si="460"/>
        <v>0</v>
      </c>
      <c r="AI2382" s="137">
        <f t="shared" si="461"/>
        <v>0</v>
      </c>
      <c r="AJ2382" s="137">
        <f t="shared" si="462"/>
        <v>0</v>
      </c>
      <c r="AK2382" s="137">
        <f t="shared" si="463"/>
        <v>0</v>
      </c>
      <c r="AL2382" s="181"/>
      <c r="AM2382" s="133">
        <f t="shared" si="464"/>
        <v>0</v>
      </c>
      <c r="AO2382" s="133">
        <f t="shared" si="465"/>
        <v>0</v>
      </c>
    </row>
    <row r="2383" spans="1:41" s="140" customFormat="1" ht="25.5">
      <c r="A2383" s="594">
        <v>2374</v>
      </c>
      <c r="B2383" s="440" t="s">
        <v>5914</v>
      </c>
      <c r="C2383" s="247" t="s">
        <v>5915</v>
      </c>
      <c r="D2383" s="247" t="s">
        <v>5916</v>
      </c>
      <c r="E2383" s="439">
        <v>2001</v>
      </c>
      <c r="F2383" s="439">
        <v>10</v>
      </c>
      <c r="G2383" s="19"/>
      <c r="H2383" s="19"/>
      <c r="I2383" s="19" t="s">
        <v>3995</v>
      </c>
      <c r="J2383" s="19"/>
      <c r="K2383" s="19"/>
      <c r="L2383" s="19"/>
      <c r="M2383" s="19"/>
      <c r="N2383" s="19"/>
      <c r="O2383" s="19"/>
      <c r="P2383" s="840"/>
      <c r="Q2383" s="439" t="s">
        <v>2669</v>
      </c>
      <c r="R2383" s="43" t="s">
        <v>67</v>
      </c>
      <c r="S2383" s="19"/>
      <c r="T2383" s="19"/>
      <c r="U2383" s="19"/>
      <c r="V2383" s="19">
        <v>1</v>
      </c>
      <c r="W2383" s="459"/>
      <c r="X2383" s="180"/>
      <c r="Y2383" s="179"/>
      <c r="Z2383" s="181"/>
      <c r="AA2383" s="181"/>
      <c r="AB2383" s="137">
        <f t="shared" si="454"/>
        <v>0</v>
      </c>
      <c r="AC2383" s="137">
        <f t="shared" si="455"/>
        <v>0</v>
      </c>
      <c r="AD2383" s="137">
        <f t="shared" si="456"/>
        <v>1</v>
      </c>
      <c r="AE2383" s="137">
        <f t="shared" si="457"/>
        <v>0</v>
      </c>
      <c r="AF2383" s="137">
        <f t="shared" si="458"/>
        <v>0</v>
      </c>
      <c r="AG2383" s="137">
        <f t="shared" si="459"/>
        <v>0</v>
      </c>
      <c r="AH2383" s="137">
        <f t="shared" si="460"/>
        <v>0</v>
      </c>
      <c r="AI2383" s="137">
        <f t="shared" si="461"/>
        <v>0</v>
      </c>
      <c r="AJ2383" s="137">
        <f t="shared" si="462"/>
        <v>0</v>
      </c>
      <c r="AK2383" s="137">
        <f t="shared" si="463"/>
        <v>0</v>
      </c>
      <c r="AL2383" s="181"/>
      <c r="AM2383" s="133">
        <f t="shared" si="464"/>
        <v>0</v>
      </c>
      <c r="AO2383" s="133">
        <f t="shared" si="465"/>
        <v>0</v>
      </c>
    </row>
    <row r="2384" spans="1:41" s="140" customFormat="1" ht="51">
      <c r="A2384" s="594">
        <v>2375</v>
      </c>
      <c r="B2384" s="440" t="s">
        <v>5917</v>
      </c>
      <c r="C2384" s="247" t="s">
        <v>5918</v>
      </c>
      <c r="D2384" s="247" t="s">
        <v>5919</v>
      </c>
      <c r="E2384" s="439">
        <v>2017</v>
      </c>
      <c r="F2384" s="439">
        <v>7</v>
      </c>
      <c r="G2384" s="19"/>
      <c r="H2384" s="19"/>
      <c r="I2384" s="19"/>
      <c r="J2384" s="19"/>
      <c r="K2384" s="19"/>
      <c r="L2384" s="19"/>
      <c r="M2384" s="19"/>
      <c r="N2384" s="19"/>
      <c r="O2384" s="19"/>
      <c r="P2384" s="840" t="s">
        <v>5920</v>
      </c>
      <c r="Q2384" s="439" t="s">
        <v>2669</v>
      </c>
      <c r="R2384" s="43" t="s">
        <v>67</v>
      </c>
      <c r="S2384" s="19"/>
      <c r="T2384" s="19">
        <v>1</v>
      </c>
      <c r="U2384" s="19"/>
      <c r="V2384" s="19"/>
      <c r="W2384" s="459"/>
      <c r="X2384" s="180"/>
      <c r="Y2384" s="179"/>
      <c r="Z2384" s="181"/>
      <c r="AA2384" s="181"/>
      <c r="AB2384" s="137">
        <f t="shared" si="454"/>
        <v>0</v>
      </c>
      <c r="AC2384" s="137">
        <f t="shared" si="455"/>
        <v>0</v>
      </c>
      <c r="AD2384" s="137">
        <f t="shared" si="456"/>
        <v>0</v>
      </c>
      <c r="AE2384" s="137">
        <f t="shared" si="457"/>
        <v>0</v>
      </c>
      <c r="AF2384" s="137">
        <f t="shared" si="458"/>
        <v>0</v>
      </c>
      <c r="AG2384" s="137">
        <f t="shared" si="459"/>
        <v>0</v>
      </c>
      <c r="AH2384" s="137">
        <f t="shared" si="460"/>
        <v>0</v>
      </c>
      <c r="AI2384" s="137">
        <f t="shared" si="461"/>
        <v>0</v>
      </c>
      <c r="AJ2384" s="137">
        <f t="shared" si="462"/>
        <v>0</v>
      </c>
      <c r="AK2384" s="137">
        <f t="shared" si="463"/>
        <v>1</v>
      </c>
      <c r="AL2384" s="181"/>
      <c r="AM2384" s="133">
        <f t="shared" si="464"/>
        <v>0</v>
      </c>
      <c r="AO2384" s="133">
        <f t="shared" si="465"/>
        <v>1</v>
      </c>
    </row>
    <row r="2385" spans="1:41" s="140" customFormat="1" ht="25.5">
      <c r="A2385" s="594">
        <v>2376</v>
      </c>
      <c r="B2385" s="440" t="s">
        <v>5921</v>
      </c>
      <c r="C2385" s="247" t="s">
        <v>5922</v>
      </c>
      <c r="D2385" s="247" t="s">
        <v>5923</v>
      </c>
      <c r="E2385" s="439">
        <v>2002</v>
      </c>
      <c r="F2385" s="439">
        <v>249</v>
      </c>
      <c r="G2385" s="19"/>
      <c r="H2385" s="19"/>
      <c r="I2385" s="19"/>
      <c r="J2385" s="19"/>
      <c r="K2385" s="19"/>
      <c r="L2385" s="19" t="s">
        <v>3995</v>
      </c>
      <c r="M2385" s="19"/>
      <c r="N2385" s="19"/>
      <c r="O2385" s="19"/>
      <c r="P2385" s="840"/>
      <c r="Q2385" s="439" t="s">
        <v>2669</v>
      </c>
      <c r="R2385" s="43" t="s">
        <v>68</v>
      </c>
      <c r="S2385" s="19"/>
      <c r="T2385" s="19"/>
      <c r="U2385" s="19"/>
      <c r="V2385" s="19">
        <v>1</v>
      </c>
      <c r="W2385" s="459"/>
      <c r="X2385" s="180"/>
      <c r="Y2385" s="179"/>
      <c r="Z2385" s="181"/>
      <c r="AA2385" s="181"/>
      <c r="AB2385" s="137">
        <f t="shared" si="454"/>
        <v>0</v>
      </c>
      <c r="AC2385" s="137">
        <f t="shared" si="455"/>
        <v>0</v>
      </c>
      <c r="AD2385" s="137">
        <f t="shared" si="456"/>
        <v>0</v>
      </c>
      <c r="AE2385" s="137">
        <f t="shared" si="457"/>
        <v>0</v>
      </c>
      <c r="AF2385" s="137">
        <f t="shared" si="458"/>
        <v>0</v>
      </c>
      <c r="AG2385" s="137">
        <f t="shared" si="459"/>
        <v>1</v>
      </c>
      <c r="AH2385" s="137">
        <f t="shared" si="460"/>
        <v>0</v>
      </c>
      <c r="AI2385" s="137">
        <f t="shared" si="461"/>
        <v>0</v>
      </c>
      <c r="AJ2385" s="137">
        <f t="shared" si="462"/>
        <v>0</v>
      </c>
      <c r="AK2385" s="137">
        <f t="shared" si="463"/>
        <v>0</v>
      </c>
      <c r="AL2385" s="181"/>
      <c r="AM2385" s="133">
        <f t="shared" si="464"/>
        <v>0</v>
      </c>
      <c r="AO2385" s="133">
        <f t="shared" si="465"/>
        <v>0</v>
      </c>
    </row>
    <row r="2386" spans="1:41" s="140" customFormat="1" ht="25.5">
      <c r="A2386" s="594">
        <v>2377</v>
      </c>
      <c r="B2386" s="440" t="s">
        <v>5924</v>
      </c>
      <c r="C2386" s="247" t="s">
        <v>5925</v>
      </c>
      <c r="D2386" s="247" t="s">
        <v>5926</v>
      </c>
      <c r="E2386" s="439">
        <v>2002</v>
      </c>
      <c r="F2386" s="439">
        <v>51</v>
      </c>
      <c r="G2386" s="19" t="s">
        <v>3995</v>
      </c>
      <c r="H2386" s="19"/>
      <c r="I2386" s="19"/>
      <c r="J2386" s="19"/>
      <c r="K2386" s="19"/>
      <c r="L2386" s="19"/>
      <c r="M2386" s="19"/>
      <c r="N2386" s="19"/>
      <c r="O2386" s="19"/>
      <c r="P2386" s="840"/>
      <c r="Q2386" s="439" t="s">
        <v>2669</v>
      </c>
      <c r="R2386" s="43" t="s">
        <v>68</v>
      </c>
      <c r="S2386" s="19"/>
      <c r="T2386" s="19"/>
      <c r="U2386" s="19"/>
      <c r="V2386" s="19">
        <v>1</v>
      </c>
      <c r="W2386" s="459"/>
      <c r="X2386" s="180"/>
      <c r="Y2386" s="179"/>
      <c r="Z2386" s="181"/>
      <c r="AA2386" s="181"/>
      <c r="AB2386" s="137">
        <f t="shared" si="454"/>
        <v>1</v>
      </c>
      <c r="AC2386" s="137">
        <f t="shared" si="455"/>
        <v>0</v>
      </c>
      <c r="AD2386" s="137">
        <f t="shared" si="456"/>
        <v>0</v>
      </c>
      <c r="AE2386" s="137">
        <f t="shared" si="457"/>
        <v>0</v>
      </c>
      <c r="AF2386" s="137">
        <f t="shared" si="458"/>
        <v>0</v>
      </c>
      <c r="AG2386" s="137">
        <f t="shared" si="459"/>
        <v>0</v>
      </c>
      <c r="AH2386" s="137">
        <f t="shared" si="460"/>
        <v>0</v>
      </c>
      <c r="AI2386" s="137">
        <f t="shared" si="461"/>
        <v>0</v>
      </c>
      <c r="AJ2386" s="137">
        <f t="shared" si="462"/>
        <v>0</v>
      </c>
      <c r="AK2386" s="137">
        <f t="shared" si="463"/>
        <v>0</v>
      </c>
      <c r="AL2386" s="181"/>
      <c r="AM2386" s="133">
        <f t="shared" si="464"/>
        <v>0</v>
      </c>
      <c r="AO2386" s="133">
        <f t="shared" si="465"/>
        <v>0</v>
      </c>
    </row>
    <row r="2387" spans="1:41" s="140" customFormat="1" ht="25.5">
      <c r="A2387" s="594">
        <v>2378</v>
      </c>
      <c r="B2387" s="440" t="s">
        <v>5927</v>
      </c>
      <c r="C2387" s="247" t="s">
        <v>5928</v>
      </c>
      <c r="D2387" s="247" t="s">
        <v>915</v>
      </c>
      <c r="E2387" s="439">
        <v>1998</v>
      </c>
      <c r="F2387" s="439">
        <v>15</v>
      </c>
      <c r="G2387" s="19"/>
      <c r="H2387" s="19"/>
      <c r="I2387" s="19"/>
      <c r="J2387" s="19"/>
      <c r="K2387" s="19"/>
      <c r="L2387" s="19" t="s">
        <v>3995</v>
      </c>
      <c r="M2387" s="19"/>
      <c r="N2387" s="19"/>
      <c r="O2387" s="19"/>
      <c r="P2387" s="840"/>
      <c r="Q2387" s="439" t="s">
        <v>2669</v>
      </c>
      <c r="R2387" s="43" t="s">
        <v>68</v>
      </c>
      <c r="S2387" s="19"/>
      <c r="T2387" s="19"/>
      <c r="U2387" s="19"/>
      <c r="V2387" s="19">
        <v>1</v>
      </c>
      <c r="W2387" s="459"/>
      <c r="X2387" s="180"/>
      <c r="Y2387" s="179"/>
      <c r="Z2387" s="181"/>
      <c r="AA2387" s="181"/>
      <c r="AB2387" s="137">
        <f t="shared" si="454"/>
        <v>0</v>
      </c>
      <c r="AC2387" s="137">
        <f t="shared" si="455"/>
        <v>0</v>
      </c>
      <c r="AD2387" s="137">
        <f t="shared" si="456"/>
        <v>0</v>
      </c>
      <c r="AE2387" s="137">
        <f t="shared" si="457"/>
        <v>0</v>
      </c>
      <c r="AF2387" s="137">
        <f t="shared" si="458"/>
        <v>0</v>
      </c>
      <c r="AG2387" s="137">
        <f t="shared" si="459"/>
        <v>1</v>
      </c>
      <c r="AH2387" s="137">
        <f t="shared" si="460"/>
        <v>0</v>
      </c>
      <c r="AI2387" s="137">
        <f t="shared" si="461"/>
        <v>0</v>
      </c>
      <c r="AJ2387" s="137">
        <f t="shared" si="462"/>
        <v>0</v>
      </c>
      <c r="AK2387" s="137">
        <f t="shared" si="463"/>
        <v>0</v>
      </c>
      <c r="AL2387" s="181"/>
      <c r="AM2387" s="133">
        <f t="shared" si="464"/>
        <v>0</v>
      </c>
      <c r="AO2387" s="133">
        <f t="shared" si="465"/>
        <v>0</v>
      </c>
    </row>
    <row r="2388" spans="1:41" s="140" customFormat="1" ht="12.75">
      <c r="A2388" s="594">
        <v>2379</v>
      </c>
      <c r="B2388" s="222" t="s">
        <v>5929</v>
      </c>
      <c r="C2388" s="247" t="s">
        <v>5930</v>
      </c>
      <c r="D2388" s="247" t="s">
        <v>79</v>
      </c>
      <c r="E2388" s="209">
        <v>2003</v>
      </c>
      <c r="F2388" s="439"/>
      <c r="G2388" s="19"/>
      <c r="H2388" s="19"/>
      <c r="I2388" s="19" t="s">
        <v>3995</v>
      </c>
      <c r="J2388" s="19"/>
      <c r="K2388" s="19"/>
      <c r="L2388" s="19"/>
      <c r="M2388" s="19"/>
      <c r="N2388" s="19"/>
      <c r="O2388" s="19"/>
      <c r="P2388" s="840"/>
      <c r="Q2388" s="439" t="s">
        <v>2669</v>
      </c>
      <c r="R2388" s="43" t="s">
        <v>68</v>
      </c>
      <c r="S2388" s="19">
        <v>1</v>
      </c>
      <c r="T2388" s="19"/>
      <c r="U2388" s="19"/>
      <c r="V2388" s="19"/>
      <c r="W2388" s="459"/>
      <c r="X2388" s="180"/>
      <c r="Y2388" s="179"/>
      <c r="Z2388" s="181"/>
      <c r="AA2388" s="181"/>
      <c r="AB2388" s="137">
        <f t="shared" si="454"/>
        <v>0</v>
      </c>
      <c r="AC2388" s="137">
        <f t="shared" si="455"/>
        <v>0</v>
      </c>
      <c r="AD2388" s="137">
        <f t="shared" si="456"/>
        <v>1</v>
      </c>
      <c r="AE2388" s="137">
        <f t="shared" si="457"/>
        <v>0</v>
      </c>
      <c r="AF2388" s="137">
        <f t="shared" si="458"/>
        <v>0</v>
      </c>
      <c r="AG2388" s="137">
        <f t="shared" si="459"/>
        <v>0</v>
      </c>
      <c r="AH2388" s="137">
        <f t="shared" si="460"/>
        <v>0</v>
      </c>
      <c r="AI2388" s="137">
        <f t="shared" si="461"/>
        <v>0</v>
      </c>
      <c r="AJ2388" s="137">
        <f t="shared" si="462"/>
        <v>0</v>
      </c>
      <c r="AK2388" s="137">
        <f t="shared" si="463"/>
        <v>0</v>
      </c>
      <c r="AL2388" s="181"/>
      <c r="AM2388" s="133">
        <f t="shared" si="464"/>
        <v>0</v>
      </c>
      <c r="AO2388" s="133">
        <f t="shared" si="465"/>
        <v>0</v>
      </c>
    </row>
    <row r="2389" spans="1:41" s="140" customFormat="1" ht="25.5">
      <c r="A2389" s="594">
        <v>2380</v>
      </c>
      <c r="B2389" s="222" t="s">
        <v>1489</v>
      </c>
      <c r="C2389" s="247" t="s">
        <v>5931</v>
      </c>
      <c r="D2389" s="247" t="s">
        <v>66</v>
      </c>
      <c r="E2389" s="209">
        <v>2011</v>
      </c>
      <c r="F2389" s="439"/>
      <c r="G2389" s="19"/>
      <c r="H2389" s="19"/>
      <c r="I2389" s="19" t="s">
        <v>3995</v>
      </c>
      <c r="J2389" s="19"/>
      <c r="K2389" s="19"/>
      <c r="L2389" s="19"/>
      <c r="M2389" s="19"/>
      <c r="N2389" s="19"/>
      <c r="O2389" s="19"/>
      <c r="P2389" s="840"/>
      <c r="Q2389" s="439" t="s">
        <v>2669</v>
      </c>
      <c r="R2389" s="43" t="s">
        <v>67</v>
      </c>
      <c r="S2389" s="19">
        <v>1</v>
      </c>
      <c r="T2389" s="19"/>
      <c r="U2389" s="19"/>
      <c r="V2389" s="19"/>
      <c r="W2389" s="459"/>
      <c r="X2389" s="180"/>
      <c r="Y2389" s="179"/>
      <c r="Z2389" s="181"/>
      <c r="AA2389" s="181"/>
      <c r="AB2389" s="137">
        <f t="shared" si="454"/>
        <v>0</v>
      </c>
      <c r="AC2389" s="137">
        <f t="shared" si="455"/>
        <v>0</v>
      </c>
      <c r="AD2389" s="137">
        <f t="shared" si="456"/>
        <v>1</v>
      </c>
      <c r="AE2389" s="137">
        <f t="shared" si="457"/>
        <v>0</v>
      </c>
      <c r="AF2389" s="137">
        <f t="shared" si="458"/>
        <v>0</v>
      </c>
      <c r="AG2389" s="137">
        <f t="shared" si="459"/>
        <v>0</v>
      </c>
      <c r="AH2389" s="137">
        <f t="shared" si="460"/>
        <v>0</v>
      </c>
      <c r="AI2389" s="137">
        <f t="shared" si="461"/>
        <v>0</v>
      </c>
      <c r="AJ2389" s="137">
        <f t="shared" si="462"/>
        <v>0</v>
      </c>
      <c r="AK2389" s="137">
        <f t="shared" si="463"/>
        <v>0</v>
      </c>
      <c r="AL2389" s="181"/>
      <c r="AM2389" s="133">
        <f t="shared" si="464"/>
        <v>0</v>
      </c>
      <c r="AO2389" s="133">
        <f t="shared" si="465"/>
        <v>0</v>
      </c>
    </row>
    <row r="2390" spans="1:41" s="140" customFormat="1" ht="12.75">
      <c r="A2390" s="594">
        <v>2381</v>
      </c>
      <c r="B2390" s="222" t="s">
        <v>5932</v>
      </c>
      <c r="C2390" s="247" t="s">
        <v>5933</v>
      </c>
      <c r="D2390" s="247" t="s">
        <v>609</v>
      </c>
      <c r="E2390" s="209">
        <v>1999</v>
      </c>
      <c r="F2390" s="439"/>
      <c r="G2390" s="19"/>
      <c r="H2390" s="19"/>
      <c r="I2390" s="19" t="s">
        <v>3995</v>
      </c>
      <c r="J2390" s="19"/>
      <c r="K2390" s="19"/>
      <c r="L2390" s="19"/>
      <c r="M2390" s="19"/>
      <c r="N2390" s="19"/>
      <c r="O2390" s="19"/>
      <c r="P2390" s="840"/>
      <c r="Q2390" s="439" t="s">
        <v>2669</v>
      </c>
      <c r="R2390" s="43" t="s">
        <v>68</v>
      </c>
      <c r="S2390" s="19"/>
      <c r="T2390" s="19"/>
      <c r="U2390" s="19"/>
      <c r="V2390" s="19">
        <v>1</v>
      </c>
      <c r="W2390" s="459"/>
      <c r="X2390" s="180"/>
      <c r="Y2390" s="179"/>
      <c r="Z2390" s="181"/>
      <c r="AA2390" s="181"/>
      <c r="AB2390" s="137">
        <f t="shared" si="454"/>
        <v>0</v>
      </c>
      <c r="AC2390" s="137">
        <f t="shared" si="455"/>
        <v>0</v>
      </c>
      <c r="AD2390" s="137">
        <f t="shared" si="456"/>
        <v>1</v>
      </c>
      <c r="AE2390" s="137">
        <f t="shared" si="457"/>
        <v>0</v>
      </c>
      <c r="AF2390" s="137">
        <f t="shared" si="458"/>
        <v>0</v>
      </c>
      <c r="AG2390" s="137">
        <f t="shared" si="459"/>
        <v>0</v>
      </c>
      <c r="AH2390" s="137">
        <f t="shared" si="460"/>
        <v>0</v>
      </c>
      <c r="AI2390" s="137">
        <f t="shared" si="461"/>
        <v>0</v>
      </c>
      <c r="AJ2390" s="137">
        <f t="shared" si="462"/>
        <v>0</v>
      </c>
      <c r="AK2390" s="137">
        <f t="shared" si="463"/>
        <v>0</v>
      </c>
      <c r="AL2390" s="181"/>
      <c r="AM2390" s="133">
        <f t="shared" si="464"/>
        <v>0</v>
      </c>
      <c r="AO2390" s="133">
        <f t="shared" si="465"/>
        <v>0</v>
      </c>
    </row>
    <row r="2391" spans="1:41" s="140" customFormat="1" ht="25.5">
      <c r="A2391" s="594">
        <v>2382</v>
      </c>
      <c r="B2391" s="222" t="s">
        <v>5934</v>
      </c>
      <c r="C2391" s="247" t="s">
        <v>5935</v>
      </c>
      <c r="D2391" s="247" t="s">
        <v>79</v>
      </c>
      <c r="E2391" s="209">
        <v>2006</v>
      </c>
      <c r="F2391" s="439"/>
      <c r="G2391" s="19"/>
      <c r="H2391" s="19"/>
      <c r="I2391" s="19" t="s">
        <v>3995</v>
      </c>
      <c r="J2391" s="19"/>
      <c r="K2391" s="19"/>
      <c r="L2391" s="19"/>
      <c r="M2391" s="19"/>
      <c r="N2391" s="19"/>
      <c r="O2391" s="19"/>
      <c r="P2391" s="840"/>
      <c r="Q2391" s="439" t="s">
        <v>2669</v>
      </c>
      <c r="R2391" s="43" t="s">
        <v>68</v>
      </c>
      <c r="S2391" s="19">
        <v>1</v>
      </c>
      <c r="T2391" s="19"/>
      <c r="U2391" s="19"/>
      <c r="V2391" s="19"/>
      <c r="W2391" s="459"/>
      <c r="X2391" s="180"/>
      <c r="Y2391" s="179"/>
      <c r="Z2391" s="181"/>
      <c r="AA2391" s="181"/>
      <c r="AB2391" s="137">
        <f t="shared" si="454"/>
        <v>0</v>
      </c>
      <c r="AC2391" s="137">
        <f t="shared" si="455"/>
        <v>0</v>
      </c>
      <c r="AD2391" s="137">
        <f t="shared" si="456"/>
        <v>1</v>
      </c>
      <c r="AE2391" s="137">
        <f t="shared" si="457"/>
        <v>0</v>
      </c>
      <c r="AF2391" s="137">
        <f t="shared" si="458"/>
        <v>0</v>
      </c>
      <c r="AG2391" s="137">
        <f t="shared" si="459"/>
        <v>0</v>
      </c>
      <c r="AH2391" s="137">
        <f t="shared" si="460"/>
        <v>0</v>
      </c>
      <c r="AI2391" s="137">
        <f t="shared" si="461"/>
        <v>0</v>
      </c>
      <c r="AJ2391" s="137">
        <f t="shared" si="462"/>
        <v>0</v>
      </c>
      <c r="AK2391" s="137">
        <f t="shared" si="463"/>
        <v>0</v>
      </c>
      <c r="AL2391" s="181"/>
      <c r="AM2391" s="133">
        <f t="shared" si="464"/>
        <v>0</v>
      </c>
      <c r="AO2391" s="133">
        <f t="shared" si="465"/>
        <v>0</v>
      </c>
    </row>
    <row r="2392" spans="1:41" s="140" customFormat="1" ht="25.5">
      <c r="A2392" s="594">
        <v>2383</v>
      </c>
      <c r="B2392" s="222" t="s">
        <v>5936</v>
      </c>
      <c r="C2392" s="247" t="s">
        <v>5937</v>
      </c>
      <c r="D2392" s="247" t="s">
        <v>2772</v>
      </c>
      <c r="E2392" s="209">
        <v>1990</v>
      </c>
      <c r="F2392" s="353"/>
      <c r="G2392" s="207"/>
      <c r="H2392" s="207"/>
      <c r="I2392" s="207" t="s">
        <v>3995</v>
      </c>
      <c r="J2392" s="207"/>
      <c r="K2392" s="207"/>
      <c r="L2392" s="207"/>
      <c r="M2392" s="207"/>
      <c r="N2392" s="207"/>
      <c r="O2392" s="207"/>
      <c r="P2392" s="840"/>
      <c r="Q2392" s="439" t="s">
        <v>2669</v>
      </c>
      <c r="R2392" s="43" t="s">
        <v>68</v>
      </c>
      <c r="S2392" s="19"/>
      <c r="T2392" s="19"/>
      <c r="U2392" s="19"/>
      <c r="V2392" s="19">
        <v>1</v>
      </c>
      <c r="W2392" s="459"/>
      <c r="X2392" s="180"/>
      <c r="Y2392" s="179"/>
      <c r="Z2392" s="181"/>
      <c r="AA2392" s="181"/>
      <c r="AB2392" s="137">
        <f t="shared" si="454"/>
        <v>0</v>
      </c>
      <c r="AC2392" s="137">
        <f t="shared" si="455"/>
        <v>0</v>
      </c>
      <c r="AD2392" s="137">
        <f t="shared" si="456"/>
        <v>1</v>
      </c>
      <c r="AE2392" s="137">
        <f t="shared" si="457"/>
        <v>0</v>
      </c>
      <c r="AF2392" s="137">
        <f t="shared" si="458"/>
        <v>0</v>
      </c>
      <c r="AG2392" s="137">
        <f t="shared" si="459"/>
        <v>0</v>
      </c>
      <c r="AH2392" s="137">
        <f t="shared" si="460"/>
        <v>0</v>
      </c>
      <c r="AI2392" s="137">
        <f t="shared" si="461"/>
        <v>0</v>
      </c>
      <c r="AJ2392" s="137">
        <f t="shared" si="462"/>
        <v>0</v>
      </c>
      <c r="AK2392" s="137">
        <f t="shared" si="463"/>
        <v>0</v>
      </c>
      <c r="AL2392" s="181"/>
      <c r="AM2392" s="133">
        <f t="shared" si="464"/>
        <v>0</v>
      </c>
      <c r="AO2392" s="133">
        <f t="shared" si="465"/>
        <v>0</v>
      </c>
    </row>
    <row r="2393" spans="1:41" s="140" customFormat="1" ht="25.5">
      <c r="A2393" s="594">
        <v>2384</v>
      </c>
      <c r="B2393" s="222" t="s">
        <v>5938</v>
      </c>
      <c r="C2393" s="247" t="s">
        <v>5939</v>
      </c>
      <c r="D2393" s="247" t="s">
        <v>2772</v>
      </c>
      <c r="E2393" s="209">
        <v>2002</v>
      </c>
      <c r="F2393" s="353"/>
      <c r="G2393" s="207"/>
      <c r="H2393" s="207"/>
      <c r="I2393" s="207" t="s">
        <v>3995</v>
      </c>
      <c r="J2393" s="207"/>
      <c r="K2393" s="207"/>
      <c r="L2393" s="207"/>
      <c r="M2393" s="207"/>
      <c r="N2393" s="207"/>
      <c r="O2393" s="207"/>
      <c r="P2393" s="840"/>
      <c r="Q2393" s="439" t="s">
        <v>2669</v>
      </c>
      <c r="R2393" s="43" t="s">
        <v>68</v>
      </c>
      <c r="S2393" s="19"/>
      <c r="T2393" s="19"/>
      <c r="U2393" s="19"/>
      <c r="V2393" s="19">
        <v>1</v>
      </c>
      <c r="W2393" s="459"/>
      <c r="X2393" s="180"/>
      <c r="Y2393" s="179"/>
      <c r="Z2393" s="181"/>
      <c r="AA2393" s="181"/>
      <c r="AB2393" s="137">
        <f t="shared" si="454"/>
        <v>0</v>
      </c>
      <c r="AC2393" s="137">
        <f t="shared" si="455"/>
        <v>0</v>
      </c>
      <c r="AD2393" s="137">
        <f t="shared" si="456"/>
        <v>1</v>
      </c>
      <c r="AE2393" s="137">
        <f t="shared" si="457"/>
        <v>0</v>
      </c>
      <c r="AF2393" s="137">
        <f t="shared" si="458"/>
        <v>0</v>
      </c>
      <c r="AG2393" s="137">
        <f t="shared" si="459"/>
        <v>0</v>
      </c>
      <c r="AH2393" s="137">
        <f t="shared" si="460"/>
        <v>0</v>
      </c>
      <c r="AI2393" s="137">
        <f t="shared" si="461"/>
        <v>0</v>
      </c>
      <c r="AJ2393" s="137">
        <f t="shared" si="462"/>
        <v>0</v>
      </c>
      <c r="AK2393" s="137">
        <f t="shared" si="463"/>
        <v>0</v>
      </c>
      <c r="AL2393" s="181"/>
      <c r="AM2393" s="133">
        <f t="shared" si="464"/>
        <v>0</v>
      </c>
      <c r="AO2393" s="133">
        <f t="shared" si="465"/>
        <v>0</v>
      </c>
    </row>
    <row r="2394" spans="1:41" s="140" customFormat="1" ht="25.5">
      <c r="A2394" s="594">
        <v>2385</v>
      </c>
      <c r="B2394" s="222" t="s">
        <v>5940</v>
      </c>
      <c r="C2394" s="247" t="s">
        <v>5941</v>
      </c>
      <c r="D2394" s="247" t="s">
        <v>2772</v>
      </c>
      <c r="E2394" s="209">
        <v>1999</v>
      </c>
      <c r="F2394" s="353"/>
      <c r="G2394" s="207"/>
      <c r="H2394" s="207"/>
      <c r="I2394" s="41" t="s">
        <v>3995</v>
      </c>
      <c r="J2394" s="207"/>
      <c r="K2394" s="207"/>
      <c r="L2394" s="207"/>
      <c r="M2394" s="207"/>
      <c r="N2394" s="207"/>
      <c r="O2394" s="207"/>
      <c r="P2394" s="840"/>
      <c r="Q2394" s="439" t="s">
        <v>2669</v>
      </c>
      <c r="R2394" s="43" t="s">
        <v>68</v>
      </c>
      <c r="S2394" s="19"/>
      <c r="T2394" s="19"/>
      <c r="U2394" s="19"/>
      <c r="V2394" s="19">
        <v>1</v>
      </c>
      <c r="W2394" s="459"/>
      <c r="X2394" s="180"/>
      <c r="Y2394" s="179"/>
      <c r="Z2394" s="181"/>
      <c r="AA2394" s="181"/>
      <c r="AB2394" s="137">
        <f t="shared" si="454"/>
        <v>0</v>
      </c>
      <c r="AC2394" s="137">
        <f t="shared" si="455"/>
        <v>0</v>
      </c>
      <c r="AD2394" s="137">
        <f t="shared" si="456"/>
        <v>1</v>
      </c>
      <c r="AE2394" s="137">
        <f t="shared" si="457"/>
        <v>0</v>
      </c>
      <c r="AF2394" s="137">
        <f t="shared" si="458"/>
        <v>0</v>
      </c>
      <c r="AG2394" s="137">
        <f t="shared" si="459"/>
        <v>0</v>
      </c>
      <c r="AH2394" s="137">
        <f t="shared" si="460"/>
        <v>0</v>
      </c>
      <c r="AI2394" s="137">
        <f t="shared" si="461"/>
        <v>0</v>
      </c>
      <c r="AJ2394" s="137">
        <f t="shared" si="462"/>
        <v>0</v>
      </c>
      <c r="AK2394" s="137">
        <f t="shared" si="463"/>
        <v>0</v>
      </c>
      <c r="AL2394" s="181"/>
      <c r="AM2394" s="133">
        <f t="shared" si="464"/>
        <v>0</v>
      </c>
      <c r="AO2394" s="133">
        <f t="shared" si="465"/>
        <v>0</v>
      </c>
    </row>
    <row r="2395" spans="1:41" s="140" customFormat="1" ht="25.5">
      <c r="A2395" s="594">
        <v>2386</v>
      </c>
      <c r="B2395" s="224" t="s">
        <v>5942</v>
      </c>
      <c r="C2395" s="247" t="s">
        <v>5943</v>
      </c>
      <c r="D2395" s="247" t="s">
        <v>5944</v>
      </c>
      <c r="E2395" s="439">
        <v>1999</v>
      </c>
      <c r="F2395" s="439">
        <v>9</v>
      </c>
      <c r="G2395" s="223"/>
      <c r="H2395" s="223"/>
      <c r="I2395" s="223"/>
      <c r="J2395" s="223"/>
      <c r="K2395" s="223"/>
      <c r="L2395" s="223"/>
      <c r="M2395" s="223"/>
      <c r="N2395" s="223"/>
      <c r="O2395" s="223"/>
      <c r="P2395" s="840" t="s">
        <v>5945</v>
      </c>
      <c r="Q2395" s="439" t="s">
        <v>2669</v>
      </c>
      <c r="R2395" s="43" t="s">
        <v>68</v>
      </c>
      <c r="S2395" s="19"/>
      <c r="T2395" s="19"/>
      <c r="U2395" s="19"/>
      <c r="V2395" s="19">
        <v>1</v>
      </c>
      <c r="W2395" s="459"/>
      <c r="X2395" s="180"/>
      <c r="Y2395" s="179"/>
      <c r="Z2395" s="181"/>
      <c r="AA2395" s="181"/>
      <c r="AB2395" s="137">
        <f t="shared" si="454"/>
        <v>0</v>
      </c>
      <c r="AC2395" s="137">
        <f t="shared" si="455"/>
        <v>0</v>
      </c>
      <c r="AD2395" s="137">
        <f t="shared" si="456"/>
        <v>0</v>
      </c>
      <c r="AE2395" s="137">
        <f t="shared" si="457"/>
        <v>0</v>
      </c>
      <c r="AF2395" s="137">
        <f t="shared" si="458"/>
        <v>0</v>
      </c>
      <c r="AG2395" s="137">
        <f t="shared" si="459"/>
        <v>0</v>
      </c>
      <c r="AH2395" s="137">
        <f t="shared" si="460"/>
        <v>0</v>
      </c>
      <c r="AI2395" s="137">
        <f t="shared" si="461"/>
        <v>0</v>
      </c>
      <c r="AJ2395" s="137">
        <f t="shared" si="462"/>
        <v>0</v>
      </c>
      <c r="AK2395" s="137">
        <f t="shared" si="463"/>
        <v>1</v>
      </c>
      <c r="AL2395" s="181"/>
      <c r="AM2395" s="133">
        <f t="shared" si="464"/>
        <v>0</v>
      </c>
      <c r="AO2395" s="133">
        <f t="shared" si="465"/>
        <v>1</v>
      </c>
    </row>
    <row r="2396" spans="1:41" s="140" customFormat="1" ht="25.5">
      <c r="A2396" s="594">
        <v>2387</v>
      </c>
      <c r="B2396" s="224" t="s">
        <v>5946</v>
      </c>
      <c r="C2396" s="247" t="s">
        <v>5947</v>
      </c>
      <c r="D2396" s="247" t="s">
        <v>5948</v>
      </c>
      <c r="E2396" s="439">
        <v>1997</v>
      </c>
      <c r="F2396" s="439">
        <v>9</v>
      </c>
      <c r="G2396" s="223"/>
      <c r="H2396" s="223"/>
      <c r="I2396" s="223"/>
      <c r="J2396" s="223"/>
      <c r="K2396" s="223"/>
      <c r="L2396" s="223"/>
      <c r="M2396" s="223"/>
      <c r="N2396" s="223"/>
      <c r="O2396" s="223"/>
      <c r="P2396" s="840" t="s">
        <v>5945</v>
      </c>
      <c r="Q2396" s="439" t="s">
        <v>2669</v>
      </c>
      <c r="R2396" s="43" t="s">
        <v>68</v>
      </c>
      <c r="S2396" s="19"/>
      <c r="T2396" s="19"/>
      <c r="U2396" s="19"/>
      <c r="V2396" s="19">
        <v>1</v>
      </c>
      <c r="W2396" s="459"/>
      <c r="X2396" s="180"/>
      <c r="Y2396" s="179"/>
      <c r="Z2396" s="181"/>
      <c r="AA2396" s="181"/>
      <c r="AB2396" s="137">
        <f t="shared" si="454"/>
        <v>0</v>
      </c>
      <c r="AC2396" s="137">
        <f t="shared" si="455"/>
        <v>0</v>
      </c>
      <c r="AD2396" s="137">
        <f t="shared" si="456"/>
        <v>0</v>
      </c>
      <c r="AE2396" s="137">
        <f t="shared" si="457"/>
        <v>0</v>
      </c>
      <c r="AF2396" s="137">
        <f t="shared" si="458"/>
        <v>0</v>
      </c>
      <c r="AG2396" s="137">
        <f t="shared" si="459"/>
        <v>0</v>
      </c>
      <c r="AH2396" s="137">
        <f t="shared" si="460"/>
        <v>0</v>
      </c>
      <c r="AI2396" s="137">
        <f t="shared" si="461"/>
        <v>0</v>
      </c>
      <c r="AJ2396" s="137">
        <f t="shared" si="462"/>
        <v>0</v>
      </c>
      <c r="AK2396" s="137">
        <f t="shared" si="463"/>
        <v>1</v>
      </c>
      <c r="AL2396" s="181"/>
      <c r="AM2396" s="133">
        <f t="shared" si="464"/>
        <v>0</v>
      </c>
      <c r="AO2396" s="133">
        <f t="shared" si="465"/>
        <v>1</v>
      </c>
    </row>
    <row r="2397" spans="1:41" s="140" customFormat="1" ht="38.25">
      <c r="A2397" s="594">
        <v>2388</v>
      </c>
      <c r="B2397" s="103" t="s">
        <v>5949</v>
      </c>
      <c r="C2397" s="247" t="s">
        <v>5950</v>
      </c>
      <c r="D2397" s="247" t="s">
        <v>5951</v>
      </c>
      <c r="E2397" s="439">
        <v>2018</v>
      </c>
      <c r="F2397" s="439">
        <v>7</v>
      </c>
      <c r="G2397" s="223"/>
      <c r="H2397" s="223"/>
      <c r="I2397" s="223"/>
      <c r="J2397" s="223"/>
      <c r="K2397" s="223"/>
      <c r="L2397" s="223"/>
      <c r="M2397" s="223"/>
      <c r="N2397" s="223"/>
      <c r="O2397" s="223"/>
      <c r="P2397" s="840" t="s">
        <v>5945</v>
      </c>
      <c r="Q2397" s="439" t="s">
        <v>2669</v>
      </c>
      <c r="R2397" s="43" t="s">
        <v>68</v>
      </c>
      <c r="S2397" s="19"/>
      <c r="T2397" s="19">
        <v>1</v>
      </c>
      <c r="U2397" s="19"/>
      <c r="V2397" s="19"/>
      <c r="W2397" s="459"/>
      <c r="X2397" s="180"/>
      <c r="Y2397" s="179"/>
      <c r="Z2397" s="181"/>
      <c r="AA2397" s="181"/>
      <c r="AB2397" s="137">
        <f t="shared" si="454"/>
        <v>0</v>
      </c>
      <c r="AC2397" s="137">
        <f t="shared" si="455"/>
        <v>0</v>
      </c>
      <c r="AD2397" s="137">
        <f t="shared" si="456"/>
        <v>0</v>
      </c>
      <c r="AE2397" s="137">
        <f t="shared" si="457"/>
        <v>0</v>
      </c>
      <c r="AF2397" s="137">
        <f t="shared" si="458"/>
        <v>0</v>
      </c>
      <c r="AG2397" s="137">
        <f t="shared" si="459"/>
        <v>0</v>
      </c>
      <c r="AH2397" s="137">
        <f t="shared" si="460"/>
        <v>0</v>
      </c>
      <c r="AI2397" s="137">
        <f t="shared" si="461"/>
        <v>0</v>
      </c>
      <c r="AJ2397" s="137">
        <f t="shared" si="462"/>
        <v>0</v>
      </c>
      <c r="AK2397" s="137">
        <f t="shared" si="463"/>
        <v>1</v>
      </c>
      <c r="AL2397" s="181"/>
      <c r="AM2397" s="133">
        <f t="shared" si="464"/>
        <v>0</v>
      </c>
      <c r="AO2397" s="133">
        <f t="shared" si="465"/>
        <v>1</v>
      </c>
    </row>
    <row r="2398" spans="1:41" s="140" customFormat="1" ht="25.5">
      <c r="A2398" s="594">
        <v>2389</v>
      </c>
      <c r="B2398" s="224" t="s">
        <v>5952</v>
      </c>
      <c r="C2398" s="247" t="s">
        <v>5953</v>
      </c>
      <c r="D2398" s="247" t="s">
        <v>5954</v>
      </c>
      <c r="E2398" s="439">
        <v>2014</v>
      </c>
      <c r="F2398" s="439">
        <v>7</v>
      </c>
      <c r="G2398" s="223"/>
      <c r="H2398" s="223"/>
      <c r="I2398" s="223"/>
      <c r="J2398" s="223"/>
      <c r="K2398" s="223"/>
      <c r="L2398" s="223"/>
      <c r="M2398" s="223"/>
      <c r="N2398" s="223"/>
      <c r="O2398" s="223"/>
      <c r="P2398" s="840" t="s">
        <v>5955</v>
      </c>
      <c r="Q2398" s="439" t="s">
        <v>2669</v>
      </c>
      <c r="R2398" s="43" t="s">
        <v>68</v>
      </c>
      <c r="S2398" s="19"/>
      <c r="T2398" s="19">
        <v>1</v>
      </c>
      <c r="U2398" s="19"/>
      <c r="V2398" s="19"/>
      <c r="W2398" s="459"/>
      <c r="X2398" s="180"/>
      <c r="Y2398" s="179"/>
      <c r="Z2398" s="181"/>
      <c r="AA2398" s="181"/>
      <c r="AB2398" s="137">
        <f t="shared" si="454"/>
        <v>0</v>
      </c>
      <c r="AC2398" s="137">
        <f t="shared" si="455"/>
        <v>0</v>
      </c>
      <c r="AD2398" s="137">
        <f t="shared" si="456"/>
        <v>0</v>
      </c>
      <c r="AE2398" s="137">
        <f t="shared" si="457"/>
        <v>0</v>
      </c>
      <c r="AF2398" s="137">
        <f t="shared" si="458"/>
        <v>0</v>
      </c>
      <c r="AG2398" s="137">
        <f t="shared" si="459"/>
        <v>0</v>
      </c>
      <c r="AH2398" s="137">
        <f t="shared" si="460"/>
        <v>0</v>
      </c>
      <c r="AI2398" s="137">
        <f t="shared" si="461"/>
        <v>0</v>
      </c>
      <c r="AJ2398" s="137">
        <f t="shared" si="462"/>
        <v>0</v>
      </c>
      <c r="AK2398" s="137">
        <f t="shared" si="463"/>
        <v>1</v>
      </c>
      <c r="AL2398" s="181">
        <v>1</v>
      </c>
      <c r="AM2398" s="133">
        <f t="shared" si="464"/>
        <v>1</v>
      </c>
      <c r="AO2398" s="133">
        <f t="shared" si="465"/>
        <v>0</v>
      </c>
    </row>
    <row r="2399" spans="1:41" s="140" customFormat="1" ht="25.5">
      <c r="A2399" s="594">
        <v>2390</v>
      </c>
      <c r="B2399" s="224" t="s">
        <v>5956</v>
      </c>
      <c r="C2399" s="247" t="s">
        <v>5957</v>
      </c>
      <c r="D2399" s="247" t="s">
        <v>5954</v>
      </c>
      <c r="E2399" s="439">
        <v>2014</v>
      </c>
      <c r="F2399" s="439">
        <v>7</v>
      </c>
      <c r="G2399" s="223"/>
      <c r="H2399" s="223"/>
      <c r="I2399" s="223"/>
      <c r="J2399" s="223"/>
      <c r="K2399" s="223"/>
      <c r="L2399" s="223"/>
      <c r="M2399" s="223"/>
      <c r="N2399" s="223"/>
      <c r="O2399" s="223"/>
      <c r="P2399" s="840" t="s">
        <v>5955</v>
      </c>
      <c r="Q2399" s="439" t="s">
        <v>2669</v>
      </c>
      <c r="R2399" s="43" t="s">
        <v>68</v>
      </c>
      <c r="S2399" s="19"/>
      <c r="T2399" s="19">
        <v>1</v>
      </c>
      <c r="U2399" s="19"/>
      <c r="V2399" s="19"/>
      <c r="W2399" s="459"/>
      <c r="X2399" s="180"/>
      <c r="Y2399" s="179"/>
      <c r="Z2399" s="181"/>
      <c r="AA2399" s="181"/>
      <c r="AB2399" s="137">
        <f t="shared" si="454"/>
        <v>0</v>
      </c>
      <c r="AC2399" s="137">
        <f t="shared" si="455"/>
        <v>0</v>
      </c>
      <c r="AD2399" s="137">
        <f t="shared" si="456"/>
        <v>0</v>
      </c>
      <c r="AE2399" s="137">
        <f t="shared" si="457"/>
        <v>0</v>
      </c>
      <c r="AF2399" s="137">
        <f t="shared" si="458"/>
        <v>0</v>
      </c>
      <c r="AG2399" s="137">
        <f t="shared" si="459"/>
        <v>0</v>
      </c>
      <c r="AH2399" s="137">
        <f t="shared" si="460"/>
        <v>0</v>
      </c>
      <c r="AI2399" s="137">
        <f t="shared" si="461"/>
        <v>0</v>
      </c>
      <c r="AJ2399" s="137">
        <f t="shared" si="462"/>
        <v>0</v>
      </c>
      <c r="AK2399" s="137">
        <f t="shared" si="463"/>
        <v>1</v>
      </c>
      <c r="AL2399" s="181">
        <v>1</v>
      </c>
      <c r="AM2399" s="133">
        <f t="shared" si="464"/>
        <v>1</v>
      </c>
      <c r="AO2399" s="133">
        <f t="shared" si="465"/>
        <v>0</v>
      </c>
    </row>
    <row r="2400" spans="1:41" s="140" customFormat="1" ht="25.5">
      <c r="A2400" s="594">
        <v>2391</v>
      </c>
      <c r="B2400" s="224" t="s">
        <v>5958</v>
      </c>
      <c r="C2400" s="247" t="s">
        <v>5959</v>
      </c>
      <c r="D2400" s="247" t="s">
        <v>5960</v>
      </c>
      <c r="E2400" s="439">
        <v>2011</v>
      </c>
      <c r="F2400" s="439">
        <v>12</v>
      </c>
      <c r="G2400" s="223"/>
      <c r="H2400" s="223"/>
      <c r="I2400" s="207" t="s">
        <v>3995</v>
      </c>
      <c r="J2400" s="223"/>
      <c r="K2400" s="223"/>
      <c r="L2400" s="223"/>
      <c r="M2400" s="223"/>
      <c r="N2400" s="223"/>
      <c r="O2400" s="223"/>
      <c r="P2400" s="840"/>
      <c r="Q2400" s="439" t="s">
        <v>2669</v>
      </c>
      <c r="R2400" s="43" t="s">
        <v>67</v>
      </c>
      <c r="S2400" s="19">
        <v>1</v>
      </c>
      <c r="T2400" s="19"/>
      <c r="U2400" s="19"/>
      <c r="V2400" s="19"/>
      <c r="W2400" s="459"/>
      <c r="X2400" s="180"/>
      <c r="Y2400" s="179"/>
      <c r="Z2400" s="181"/>
      <c r="AA2400" s="181"/>
      <c r="AB2400" s="137">
        <f t="shared" si="454"/>
        <v>0</v>
      </c>
      <c r="AC2400" s="137">
        <f t="shared" si="455"/>
        <v>0</v>
      </c>
      <c r="AD2400" s="137">
        <f t="shared" si="456"/>
        <v>1</v>
      </c>
      <c r="AE2400" s="137">
        <f t="shared" si="457"/>
        <v>0</v>
      </c>
      <c r="AF2400" s="137">
        <f t="shared" si="458"/>
        <v>0</v>
      </c>
      <c r="AG2400" s="137">
        <f t="shared" si="459"/>
        <v>0</v>
      </c>
      <c r="AH2400" s="137">
        <f t="shared" si="460"/>
        <v>0</v>
      </c>
      <c r="AI2400" s="137">
        <f t="shared" si="461"/>
        <v>0</v>
      </c>
      <c r="AJ2400" s="137">
        <f t="shared" si="462"/>
        <v>0</v>
      </c>
      <c r="AK2400" s="137">
        <f t="shared" si="463"/>
        <v>0</v>
      </c>
      <c r="AL2400" s="181"/>
      <c r="AM2400" s="133">
        <f t="shared" si="464"/>
        <v>0</v>
      </c>
      <c r="AO2400" s="133">
        <f t="shared" si="465"/>
        <v>0</v>
      </c>
    </row>
    <row r="2401" spans="1:41" s="140" customFormat="1" ht="51">
      <c r="A2401" s="594">
        <v>2392</v>
      </c>
      <c r="B2401" s="103" t="s">
        <v>5961</v>
      </c>
      <c r="C2401" s="247" t="s">
        <v>5962</v>
      </c>
      <c r="D2401" s="247" t="s">
        <v>5963</v>
      </c>
      <c r="E2401" s="439">
        <v>2017</v>
      </c>
      <c r="F2401" s="439">
        <v>21</v>
      </c>
      <c r="G2401" s="223"/>
      <c r="H2401" s="223"/>
      <c r="I2401" s="223"/>
      <c r="J2401" s="223"/>
      <c r="K2401" s="223"/>
      <c r="L2401" s="223"/>
      <c r="M2401" s="223"/>
      <c r="N2401" s="223"/>
      <c r="O2401" s="223"/>
      <c r="P2401" s="840" t="s">
        <v>5964</v>
      </c>
      <c r="Q2401" s="439" t="s">
        <v>2669</v>
      </c>
      <c r="R2401" s="43" t="s">
        <v>67</v>
      </c>
      <c r="S2401" s="19"/>
      <c r="T2401" s="19">
        <v>1</v>
      </c>
      <c r="U2401" s="19"/>
      <c r="V2401" s="19"/>
      <c r="W2401" s="459"/>
      <c r="X2401" s="180"/>
      <c r="Y2401" s="179"/>
      <c r="Z2401" s="181"/>
      <c r="AA2401" s="181"/>
      <c r="AB2401" s="137">
        <f t="shared" si="454"/>
        <v>0</v>
      </c>
      <c r="AC2401" s="137">
        <f t="shared" si="455"/>
        <v>0</v>
      </c>
      <c r="AD2401" s="137">
        <f t="shared" si="456"/>
        <v>0</v>
      </c>
      <c r="AE2401" s="137">
        <f t="shared" si="457"/>
        <v>0</v>
      </c>
      <c r="AF2401" s="137">
        <f t="shared" si="458"/>
        <v>0</v>
      </c>
      <c r="AG2401" s="137">
        <f t="shared" si="459"/>
        <v>0</v>
      </c>
      <c r="AH2401" s="137">
        <f t="shared" si="460"/>
        <v>0</v>
      </c>
      <c r="AI2401" s="137">
        <f t="shared" si="461"/>
        <v>0</v>
      </c>
      <c r="AJ2401" s="137">
        <f t="shared" si="462"/>
        <v>0</v>
      </c>
      <c r="AK2401" s="137">
        <f t="shared" si="463"/>
        <v>1</v>
      </c>
      <c r="AL2401" s="181"/>
      <c r="AM2401" s="133">
        <f t="shared" si="464"/>
        <v>0</v>
      </c>
      <c r="AO2401" s="133">
        <f t="shared" si="465"/>
        <v>1</v>
      </c>
    </row>
    <row r="2402" spans="1:41" s="140" customFormat="1" ht="38.25">
      <c r="A2402" s="594">
        <v>2393</v>
      </c>
      <c r="B2402" s="224" t="s">
        <v>5965</v>
      </c>
      <c r="C2402" s="247" t="s">
        <v>5966</v>
      </c>
      <c r="D2402" s="247" t="s">
        <v>5960</v>
      </c>
      <c r="E2402" s="439">
        <v>2011</v>
      </c>
      <c r="F2402" s="439">
        <v>7</v>
      </c>
      <c r="G2402" s="223"/>
      <c r="H2402" s="223"/>
      <c r="I2402" s="223"/>
      <c r="J2402" s="223"/>
      <c r="K2402" s="223"/>
      <c r="L2402" s="223"/>
      <c r="M2402" s="223"/>
      <c r="N2402" s="223"/>
      <c r="O2402" s="223"/>
      <c r="P2402" s="840" t="s">
        <v>5967</v>
      </c>
      <c r="Q2402" s="439" t="s">
        <v>2669</v>
      </c>
      <c r="R2402" s="43" t="s">
        <v>67</v>
      </c>
      <c r="S2402" s="19">
        <v>1</v>
      </c>
      <c r="T2402" s="19"/>
      <c r="U2402" s="19"/>
      <c r="V2402" s="19"/>
      <c r="W2402" s="459"/>
      <c r="X2402" s="180"/>
      <c r="Y2402" s="179"/>
      <c r="Z2402" s="181"/>
      <c r="AA2402" s="181"/>
      <c r="AB2402" s="137">
        <f t="shared" si="454"/>
        <v>0</v>
      </c>
      <c r="AC2402" s="137">
        <f t="shared" si="455"/>
        <v>0</v>
      </c>
      <c r="AD2402" s="137">
        <f t="shared" si="456"/>
        <v>0</v>
      </c>
      <c r="AE2402" s="137">
        <f t="shared" si="457"/>
        <v>0</v>
      </c>
      <c r="AF2402" s="137">
        <f t="shared" si="458"/>
        <v>0</v>
      </c>
      <c r="AG2402" s="137">
        <f t="shared" si="459"/>
        <v>0</v>
      </c>
      <c r="AH2402" s="137">
        <f t="shared" si="460"/>
        <v>0</v>
      </c>
      <c r="AI2402" s="137">
        <f t="shared" si="461"/>
        <v>0</v>
      </c>
      <c r="AJ2402" s="137">
        <f t="shared" si="462"/>
        <v>0</v>
      </c>
      <c r="AK2402" s="137">
        <f t="shared" si="463"/>
        <v>1</v>
      </c>
      <c r="AL2402" s="181"/>
      <c r="AM2402" s="133">
        <f t="shared" si="464"/>
        <v>0</v>
      </c>
      <c r="AO2402" s="133">
        <f t="shared" si="465"/>
        <v>1</v>
      </c>
    </row>
    <row r="2403" spans="1:41" s="140" customFormat="1" ht="25.5">
      <c r="A2403" s="594">
        <v>2394</v>
      </c>
      <c r="B2403" s="224" t="s">
        <v>5968</v>
      </c>
      <c r="C2403" s="247" t="s">
        <v>5969</v>
      </c>
      <c r="D2403" s="247" t="s">
        <v>5970</v>
      </c>
      <c r="E2403" s="439">
        <v>2010</v>
      </c>
      <c r="F2403" s="439">
        <v>10</v>
      </c>
      <c r="G2403" s="223"/>
      <c r="H2403" s="223"/>
      <c r="I2403" s="223"/>
      <c r="J2403" s="223"/>
      <c r="K2403" s="223"/>
      <c r="L2403" s="223"/>
      <c r="M2403" s="223"/>
      <c r="N2403" s="223"/>
      <c r="O2403" s="223"/>
      <c r="P2403" s="840" t="s">
        <v>5945</v>
      </c>
      <c r="Q2403" s="439" t="s">
        <v>2669</v>
      </c>
      <c r="R2403" s="43" t="s">
        <v>67</v>
      </c>
      <c r="S2403" s="19">
        <v>1</v>
      </c>
      <c r="T2403" s="19"/>
      <c r="U2403" s="19"/>
      <c r="V2403" s="19"/>
      <c r="W2403" s="459"/>
      <c r="X2403" s="180"/>
      <c r="Y2403" s="179"/>
      <c r="Z2403" s="181"/>
      <c r="AA2403" s="181"/>
      <c r="AB2403" s="137">
        <f t="shared" si="454"/>
        <v>0</v>
      </c>
      <c r="AC2403" s="137">
        <f t="shared" si="455"/>
        <v>0</v>
      </c>
      <c r="AD2403" s="137">
        <f t="shared" si="456"/>
        <v>0</v>
      </c>
      <c r="AE2403" s="137">
        <f t="shared" si="457"/>
        <v>0</v>
      </c>
      <c r="AF2403" s="137">
        <f t="shared" si="458"/>
        <v>0</v>
      </c>
      <c r="AG2403" s="137">
        <f t="shared" si="459"/>
        <v>0</v>
      </c>
      <c r="AH2403" s="137">
        <f t="shared" si="460"/>
        <v>0</v>
      </c>
      <c r="AI2403" s="137">
        <f t="shared" si="461"/>
        <v>0</v>
      </c>
      <c r="AJ2403" s="137">
        <f t="shared" si="462"/>
        <v>0</v>
      </c>
      <c r="AK2403" s="137">
        <f t="shared" si="463"/>
        <v>1</v>
      </c>
      <c r="AL2403" s="181"/>
      <c r="AM2403" s="133">
        <f t="shared" si="464"/>
        <v>0</v>
      </c>
      <c r="AO2403" s="133">
        <f t="shared" si="465"/>
        <v>1</v>
      </c>
    </row>
    <row r="2404" spans="1:41" s="140" customFormat="1" ht="51">
      <c r="A2404" s="594">
        <v>2395</v>
      </c>
      <c r="B2404" s="103" t="s">
        <v>5971</v>
      </c>
      <c r="C2404" s="247" t="s">
        <v>5972</v>
      </c>
      <c r="D2404" s="247" t="s">
        <v>5973</v>
      </c>
      <c r="E2404" s="439">
        <v>2018</v>
      </c>
      <c r="F2404" s="439">
        <v>7</v>
      </c>
      <c r="G2404" s="223"/>
      <c r="H2404" s="223"/>
      <c r="I2404" s="223"/>
      <c r="J2404" s="223"/>
      <c r="K2404" s="223"/>
      <c r="L2404" s="223"/>
      <c r="M2404" s="223"/>
      <c r="N2404" s="223"/>
      <c r="O2404" s="223"/>
      <c r="P2404" s="840" t="s">
        <v>5964</v>
      </c>
      <c r="Q2404" s="439" t="s">
        <v>2669</v>
      </c>
      <c r="R2404" s="43" t="s">
        <v>68</v>
      </c>
      <c r="S2404" s="19"/>
      <c r="T2404" s="19">
        <v>1</v>
      </c>
      <c r="U2404" s="19"/>
      <c r="V2404" s="19"/>
      <c r="W2404" s="459"/>
      <c r="X2404" s="180"/>
      <c r="Y2404" s="179"/>
      <c r="Z2404" s="181"/>
      <c r="AA2404" s="181"/>
      <c r="AB2404" s="137">
        <f t="shared" si="454"/>
        <v>0</v>
      </c>
      <c r="AC2404" s="137">
        <f t="shared" si="455"/>
        <v>0</v>
      </c>
      <c r="AD2404" s="137">
        <f t="shared" si="456"/>
        <v>0</v>
      </c>
      <c r="AE2404" s="137">
        <f t="shared" si="457"/>
        <v>0</v>
      </c>
      <c r="AF2404" s="137">
        <f t="shared" si="458"/>
        <v>0</v>
      </c>
      <c r="AG2404" s="137">
        <f t="shared" si="459"/>
        <v>0</v>
      </c>
      <c r="AH2404" s="137">
        <f t="shared" si="460"/>
        <v>0</v>
      </c>
      <c r="AI2404" s="137">
        <f t="shared" si="461"/>
        <v>0</v>
      </c>
      <c r="AJ2404" s="137">
        <f t="shared" si="462"/>
        <v>0</v>
      </c>
      <c r="AK2404" s="137">
        <f t="shared" si="463"/>
        <v>1</v>
      </c>
      <c r="AL2404" s="181"/>
      <c r="AM2404" s="133">
        <f t="shared" si="464"/>
        <v>0</v>
      </c>
      <c r="AO2404" s="133">
        <f t="shared" si="465"/>
        <v>1</v>
      </c>
    </row>
    <row r="2405" spans="1:41" s="140" customFormat="1" ht="25.5">
      <c r="A2405" s="594">
        <v>2396</v>
      </c>
      <c r="B2405" s="238" t="s">
        <v>1720</v>
      </c>
      <c r="C2405" s="247" t="s">
        <v>5985</v>
      </c>
      <c r="D2405" s="247"/>
      <c r="E2405" s="236"/>
      <c r="F2405" s="236"/>
      <c r="G2405" s="236"/>
      <c r="H2405" s="236"/>
      <c r="I2405" s="236"/>
      <c r="J2405" s="236"/>
      <c r="K2405" s="236"/>
      <c r="L2405" s="236"/>
      <c r="M2405" s="236"/>
      <c r="N2405" s="236"/>
      <c r="O2405" s="236"/>
      <c r="P2405" s="840" t="s">
        <v>5986</v>
      </c>
      <c r="Q2405" s="439" t="s">
        <v>2670</v>
      </c>
      <c r="R2405" s="43" t="s">
        <v>68</v>
      </c>
      <c r="S2405" s="19"/>
      <c r="T2405" s="19">
        <v>1</v>
      </c>
      <c r="U2405" s="19"/>
      <c r="V2405" s="19"/>
      <c r="W2405" s="459"/>
      <c r="X2405" s="180"/>
      <c r="Y2405" s="179"/>
      <c r="Z2405" s="181">
        <v>1</v>
      </c>
      <c r="AA2405" s="181"/>
      <c r="AB2405" s="137">
        <f t="shared" si="454"/>
        <v>0</v>
      </c>
      <c r="AC2405" s="137">
        <f t="shared" si="455"/>
        <v>0</v>
      </c>
      <c r="AD2405" s="137">
        <f t="shared" si="456"/>
        <v>0</v>
      </c>
      <c r="AE2405" s="137">
        <f t="shared" si="457"/>
        <v>0</v>
      </c>
      <c r="AF2405" s="137">
        <f t="shared" si="458"/>
        <v>0</v>
      </c>
      <c r="AG2405" s="137">
        <f t="shared" si="459"/>
        <v>0</v>
      </c>
      <c r="AH2405" s="137">
        <f t="shared" si="460"/>
        <v>0</v>
      </c>
      <c r="AI2405" s="137">
        <f t="shared" si="461"/>
        <v>0</v>
      </c>
      <c r="AJ2405" s="137">
        <f t="shared" si="462"/>
        <v>0</v>
      </c>
      <c r="AK2405" s="137">
        <f t="shared" si="463"/>
        <v>1</v>
      </c>
      <c r="AL2405" s="181"/>
      <c r="AM2405" s="133">
        <f t="shared" si="464"/>
        <v>1</v>
      </c>
      <c r="AO2405" s="133">
        <f t="shared" si="465"/>
        <v>0</v>
      </c>
    </row>
    <row r="2406" spans="1:41" s="140" customFormat="1" ht="25.5">
      <c r="A2406" s="594">
        <v>2397</v>
      </c>
      <c r="B2406" s="238" t="s">
        <v>5987</v>
      </c>
      <c r="C2406" s="247" t="s">
        <v>5988</v>
      </c>
      <c r="D2406" s="247"/>
      <c r="E2406" s="236"/>
      <c r="F2406" s="236"/>
      <c r="G2406" s="236"/>
      <c r="H2406" s="236"/>
      <c r="I2406" s="236"/>
      <c r="J2406" s="236"/>
      <c r="K2406" s="236"/>
      <c r="L2406" s="236"/>
      <c r="M2406" s="236"/>
      <c r="N2406" s="236"/>
      <c r="O2406" s="236"/>
      <c r="P2406" s="840" t="s">
        <v>5986</v>
      </c>
      <c r="Q2406" s="439" t="s">
        <v>2670</v>
      </c>
      <c r="R2406" s="43" t="s">
        <v>67</v>
      </c>
      <c r="S2406" s="19"/>
      <c r="T2406" s="19"/>
      <c r="U2406" s="19">
        <v>1</v>
      </c>
      <c r="V2406" s="19"/>
      <c r="W2406" s="459"/>
      <c r="X2406" s="180"/>
      <c r="Y2406" s="179"/>
      <c r="Z2406" s="181">
        <v>1</v>
      </c>
      <c r="AA2406" s="181"/>
      <c r="AB2406" s="137">
        <f t="shared" si="454"/>
        <v>0</v>
      </c>
      <c r="AC2406" s="137">
        <f t="shared" si="455"/>
        <v>0</v>
      </c>
      <c r="AD2406" s="137">
        <f t="shared" si="456"/>
        <v>0</v>
      </c>
      <c r="AE2406" s="137">
        <f t="shared" si="457"/>
        <v>0</v>
      </c>
      <c r="AF2406" s="137">
        <f t="shared" si="458"/>
        <v>0</v>
      </c>
      <c r="AG2406" s="137">
        <f t="shared" si="459"/>
        <v>0</v>
      </c>
      <c r="AH2406" s="137">
        <f t="shared" si="460"/>
        <v>0</v>
      </c>
      <c r="AI2406" s="137">
        <f t="shared" si="461"/>
        <v>0</v>
      </c>
      <c r="AJ2406" s="137">
        <f t="shared" si="462"/>
        <v>0</v>
      </c>
      <c r="AK2406" s="137">
        <f t="shared" si="463"/>
        <v>1</v>
      </c>
      <c r="AL2406" s="181"/>
      <c r="AM2406" s="133">
        <f t="shared" si="464"/>
        <v>1</v>
      </c>
      <c r="AO2406" s="133">
        <f t="shared" si="465"/>
        <v>0</v>
      </c>
    </row>
    <row r="2407" spans="1:41" s="140" customFormat="1" ht="25.5">
      <c r="A2407" s="594">
        <v>2398</v>
      </c>
      <c r="B2407" s="238" t="s">
        <v>5989</v>
      </c>
      <c r="C2407" s="247" t="s">
        <v>5990</v>
      </c>
      <c r="D2407" s="247"/>
      <c r="E2407" s="236"/>
      <c r="F2407" s="236"/>
      <c r="G2407" s="236"/>
      <c r="H2407" s="236"/>
      <c r="I2407" s="236"/>
      <c r="J2407" s="236"/>
      <c r="K2407" s="236"/>
      <c r="L2407" s="236"/>
      <c r="M2407" s="236"/>
      <c r="N2407" s="236"/>
      <c r="O2407" s="236"/>
      <c r="P2407" s="840" t="s">
        <v>5986</v>
      </c>
      <c r="Q2407" s="439" t="s">
        <v>2670</v>
      </c>
      <c r="R2407" s="43" t="s">
        <v>67</v>
      </c>
      <c r="S2407" s="19"/>
      <c r="T2407" s="19"/>
      <c r="U2407" s="19">
        <v>1</v>
      </c>
      <c r="V2407" s="19"/>
      <c r="W2407" s="459"/>
      <c r="X2407" s="180"/>
      <c r="Y2407" s="179"/>
      <c r="Z2407" s="181">
        <v>1</v>
      </c>
      <c r="AA2407" s="181"/>
      <c r="AB2407" s="137">
        <f t="shared" si="454"/>
        <v>0</v>
      </c>
      <c r="AC2407" s="137">
        <f t="shared" si="455"/>
        <v>0</v>
      </c>
      <c r="AD2407" s="137">
        <f t="shared" si="456"/>
        <v>0</v>
      </c>
      <c r="AE2407" s="137">
        <f t="shared" si="457"/>
        <v>0</v>
      </c>
      <c r="AF2407" s="137">
        <f t="shared" si="458"/>
        <v>0</v>
      </c>
      <c r="AG2407" s="137">
        <f t="shared" si="459"/>
        <v>0</v>
      </c>
      <c r="AH2407" s="137">
        <f t="shared" si="460"/>
        <v>0</v>
      </c>
      <c r="AI2407" s="137">
        <f t="shared" si="461"/>
        <v>0</v>
      </c>
      <c r="AJ2407" s="137">
        <f t="shared" si="462"/>
        <v>0</v>
      </c>
      <c r="AK2407" s="137">
        <f t="shared" si="463"/>
        <v>1</v>
      </c>
      <c r="AL2407" s="181"/>
      <c r="AM2407" s="133">
        <f t="shared" si="464"/>
        <v>1</v>
      </c>
      <c r="AO2407" s="133">
        <f t="shared" si="465"/>
        <v>0</v>
      </c>
    </row>
    <row r="2408" spans="1:41" s="140" customFormat="1" ht="25.5">
      <c r="A2408" s="594">
        <v>2399</v>
      </c>
      <c r="B2408" s="238" t="s">
        <v>5991</v>
      </c>
      <c r="C2408" s="247" t="s">
        <v>5992</v>
      </c>
      <c r="D2408" s="247"/>
      <c r="E2408" s="236"/>
      <c r="F2408" s="236"/>
      <c r="G2408" s="236"/>
      <c r="H2408" s="236"/>
      <c r="I2408" s="236"/>
      <c r="J2408" s="236"/>
      <c r="K2408" s="236"/>
      <c r="L2408" s="236"/>
      <c r="M2408" s="236"/>
      <c r="N2408" s="236"/>
      <c r="O2408" s="236"/>
      <c r="P2408" s="840" t="s">
        <v>5986</v>
      </c>
      <c r="Q2408" s="439" t="s">
        <v>2670</v>
      </c>
      <c r="R2408" s="43" t="s">
        <v>67</v>
      </c>
      <c r="S2408" s="19"/>
      <c r="T2408" s="19"/>
      <c r="U2408" s="19">
        <v>1</v>
      </c>
      <c r="V2408" s="19"/>
      <c r="W2408" s="459"/>
      <c r="X2408" s="180"/>
      <c r="Y2408" s="179"/>
      <c r="Z2408" s="181">
        <v>1</v>
      </c>
      <c r="AA2408" s="181"/>
      <c r="AB2408" s="137">
        <f t="shared" si="454"/>
        <v>0</v>
      </c>
      <c r="AC2408" s="137">
        <f t="shared" si="455"/>
        <v>0</v>
      </c>
      <c r="AD2408" s="137">
        <f t="shared" si="456"/>
        <v>0</v>
      </c>
      <c r="AE2408" s="137">
        <f t="shared" si="457"/>
        <v>0</v>
      </c>
      <c r="AF2408" s="137">
        <f t="shared" si="458"/>
        <v>0</v>
      </c>
      <c r="AG2408" s="137">
        <f t="shared" si="459"/>
        <v>0</v>
      </c>
      <c r="AH2408" s="137">
        <f t="shared" si="460"/>
        <v>0</v>
      </c>
      <c r="AI2408" s="137">
        <f t="shared" si="461"/>
        <v>0</v>
      </c>
      <c r="AJ2408" s="137">
        <f t="shared" si="462"/>
        <v>0</v>
      </c>
      <c r="AK2408" s="137">
        <f t="shared" si="463"/>
        <v>1</v>
      </c>
      <c r="AL2408" s="181"/>
      <c r="AM2408" s="133">
        <f t="shared" si="464"/>
        <v>1</v>
      </c>
      <c r="AO2408" s="133">
        <f t="shared" si="465"/>
        <v>0</v>
      </c>
    </row>
    <row r="2409" spans="1:41" s="140" customFormat="1" ht="25.5">
      <c r="A2409" s="594">
        <v>2400</v>
      </c>
      <c r="B2409" s="238" t="s">
        <v>5571</v>
      </c>
      <c r="C2409" s="247" t="s">
        <v>5993</v>
      </c>
      <c r="D2409" s="247"/>
      <c r="E2409" s="236"/>
      <c r="F2409" s="236"/>
      <c r="G2409" s="236"/>
      <c r="H2409" s="236"/>
      <c r="I2409" s="236"/>
      <c r="J2409" s="236"/>
      <c r="K2409" s="236"/>
      <c r="L2409" s="236"/>
      <c r="M2409" s="236"/>
      <c r="N2409" s="236"/>
      <c r="O2409" s="236"/>
      <c r="P2409" s="840" t="s">
        <v>5986</v>
      </c>
      <c r="Q2409" s="439" t="s">
        <v>2670</v>
      </c>
      <c r="R2409" s="43" t="s">
        <v>67</v>
      </c>
      <c r="S2409" s="19"/>
      <c r="T2409" s="19"/>
      <c r="U2409" s="19">
        <v>1</v>
      </c>
      <c r="V2409" s="19"/>
      <c r="W2409" s="459"/>
      <c r="X2409" s="180"/>
      <c r="Y2409" s="179"/>
      <c r="Z2409" s="181">
        <v>1</v>
      </c>
      <c r="AA2409" s="181"/>
      <c r="AB2409" s="137">
        <f t="shared" si="454"/>
        <v>0</v>
      </c>
      <c r="AC2409" s="137">
        <f t="shared" si="455"/>
        <v>0</v>
      </c>
      <c r="AD2409" s="137">
        <f t="shared" si="456"/>
        <v>0</v>
      </c>
      <c r="AE2409" s="137">
        <f t="shared" si="457"/>
        <v>0</v>
      </c>
      <c r="AF2409" s="137">
        <f t="shared" si="458"/>
        <v>0</v>
      </c>
      <c r="AG2409" s="137">
        <f t="shared" si="459"/>
        <v>0</v>
      </c>
      <c r="AH2409" s="137">
        <f t="shared" si="460"/>
        <v>0</v>
      </c>
      <c r="AI2409" s="137">
        <f t="shared" si="461"/>
        <v>0</v>
      </c>
      <c r="AJ2409" s="137">
        <f t="shared" si="462"/>
        <v>0</v>
      </c>
      <c r="AK2409" s="137">
        <f t="shared" si="463"/>
        <v>1</v>
      </c>
      <c r="AL2409" s="181"/>
      <c r="AM2409" s="133">
        <f t="shared" si="464"/>
        <v>1</v>
      </c>
      <c r="AO2409" s="133">
        <f t="shared" si="465"/>
        <v>0</v>
      </c>
    </row>
    <row r="2410" spans="1:41" s="140" customFormat="1" ht="25.5">
      <c r="A2410" s="594">
        <v>2401</v>
      </c>
      <c r="B2410" s="238" t="s">
        <v>5994</v>
      </c>
      <c r="C2410" s="247" t="s">
        <v>5992</v>
      </c>
      <c r="D2410" s="247"/>
      <c r="E2410" s="236"/>
      <c r="F2410" s="236"/>
      <c r="G2410" s="236"/>
      <c r="H2410" s="236"/>
      <c r="I2410" s="236"/>
      <c r="J2410" s="236"/>
      <c r="K2410" s="236"/>
      <c r="L2410" s="236"/>
      <c r="M2410" s="236"/>
      <c r="N2410" s="236"/>
      <c r="O2410" s="236"/>
      <c r="P2410" s="840" t="s">
        <v>5986</v>
      </c>
      <c r="Q2410" s="439" t="s">
        <v>2670</v>
      </c>
      <c r="R2410" s="43" t="s">
        <v>68</v>
      </c>
      <c r="S2410" s="19"/>
      <c r="T2410" s="19"/>
      <c r="U2410" s="19">
        <v>1</v>
      </c>
      <c r="V2410" s="19"/>
      <c r="W2410" s="459"/>
      <c r="X2410" s="180"/>
      <c r="Y2410" s="179"/>
      <c r="Z2410" s="181">
        <v>1</v>
      </c>
      <c r="AA2410" s="181"/>
      <c r="AB2410" s="137">
        <f t="shared" si="454"/>
        <v>0</v>
      </c>
      <c r="AC2410" s="137">
        <f t="shared" si="455"/>
        <v>0</v>
      </c>
      <c r="AD2410" s="137">
        <f t="shared" si="456"/>
        <v>0</v>
      </c>
      <c r="AE2410" s="137">
        <f t="shared" si="457"/>
        <v>0</v>
      </c>
      <c r="AF2410" s="137">
        <f t="shared" si="458"/>
        <v>0</v>
      </c>
      <c r="AG2410" s="137">
        <f t="shared" si="459"/>
        <v>0</v>
      </c>
      <c r="AH2410" s="137">
        <f t="shared" si="460"/>
        <v>0</v>
      </c>
      <c r="AI2410" s="137">
        <f t="shared" si="461"/>
        <v>0</v>
      </c>
      <c r="AJ2410" s="137">
        <f t="shared" si="462"/>
        <v>0</v>
      </c>
      <c r="AK2410" s="137">
        <f t="shared" si="463"/>
        <v>1</v>
      </c>
      <c r="AL2410" s="181"/>
      <c r="AM2410" s="133">
        <f t="shared" si="464"/>
        <v>1</v>
      </c>
      <c r="AO2410" s="133">
        <f t="shared" si="465"/>
        <v>0</v>
      </c>
    </row>
    <row r="2411" spans="1:41" s="140" customFormat="1" ht="25.5">
      <c r="A2411" s="594">
        <v>2402</v>
      </c>
      <c r="B2411" s="238" t="s">
        <v>5995</v>
      </c>
      <c r="C2411" s="247" t="s">
        <v>5996</v>
      </c>
      <c r="D2411" s="247"/>
      <c r="E2411" s="236"/>
      <c r="F2411" s="236"/>
      <c r="G2411" s="236"/>
      <c r="H2411" s="236"/>
      <c r="I2411" s="236"/>
      <c r="J2411" s="236"/>
      <c r="K2411" s="236"/>
      <c r="L2411" s="236"/>
      <c r="M2411" s="236"/>
      <c r="N2411" s="236"/>
      <c r="O2411" s="236"/>
      <c r="P2411" s="840" t="s">
        <v>5986</v>
      </c>
      <c r="Q2411" s="439" t="s">
        <v>2670</v>
      </c>
      <c r="R2411" s="43" t="s">
        <v>67</v>
      </c>
      <c r="S2411" s="19"/>
      <c r="T2411" s="19"/>
      <c r="U2411" s="19">
        <v>1</v>
      </c>
      <c r="V2411" s="19"/>
      <c r="W2411" s="459"/>
      <c r="X2411" s="180"/>
      <c r="Y2411" s="179"/>
      <c r="Z2411" s="181">
        <v>1</v>
      </c>
      <c r="AA2411" s="181"/>
      <c r="AB2411" s="137">
        <f t="shared" si="454"/>
        <v>0</v>
      </c>
      <c r="AC2411" s="137">
        <f t="shared" si="455"/>
        <v>0</v>
      </c>
      <c r="AD2411" s="137">
        <f t="shared" si="456"/>
        <v>0</v>
      </c>
      <c r="AE2411" s="137">
        <f t="shared" si="457"/>
        <v>0</v>
      </c>
      <c r="AF2411" s="137">
        <f t="shared" si="458"/>
        <v>0</v>
      </c>
      <c r="AG2411" s="137">
        <f t="shared" si="459"/>
        <v>0</v>
      </c>
      <c r="AH2411" s="137">
        <f t="shared" si="460"/>
        <v>0</v>
      </c>
      <c r="AI2411" s="137">
        <f t="shared" si="461"/>
        <v>0</v>
      </c>
      <c r="AJ2411" s="137">
        <f t="shared" si="462"/>
        <v>0</v>
      </c>
      <c r="AK2411" s="137">
        <f t="shared" si="463"/>
        <v>1</v>
      </c>
      <c r="AL2411" s="181"/>
      <c r="AM2411" s="133">
        <f t="shared" si="464"/>
        <v>1</v>
      </c>
      <c r="AO2411" s="133">
        <f t="shared" si="465"/>
        <v>0</v>
      </c>
    </row>
    <row r="2412" spans="1:41" s="140" customFormat="1" ht="25.5">
      <c r="A2412" s="594">
        <v>2403</v>
      </c>
      <c r="B2412" s="238" t="s">
        <v>5997</v>
      </c>
      <c r="C2412" s="247" t="s">
        <v>5998</v>
      </c>
      <c r="D2412" s="247"/>
      <c r="E2412" s="236"/>
      <c r="F2412" s="236"/>
      <c r="G2412" s="236"/>
      <c r="H2412" s="236"/>
      <c r="I2412" s="236"/>
      <c r="J2412" s="236"/>
      <c r="K2412" s="236"/>
      <c r="L2412" s="236"/>
      <c r="M2412" s="236"/>
      <c r="N2412" s="236"/>
      <c r="O2412" s="236"/>
      <c r="P2412" s="840" t="s">
        <v>5986</v>
      </c>
      <c r="Q2412" s="439" t="s">
        <v>2670</v>
      </c>
      <c r="R2412" s="43" t="s">
        <v>68</v>
      </c>
      <c r="S2412" s="19"/>
      <c r="T2412" s="19"/>
      <c r="U2412" s="19">
        <v>1</v>
      </c>
      <c r="V2412" s="19"/>
      <c r="W2412" s="459"/>
      <c r="X2412" s="180"/>
      <c r="Y2412" s="179"/>
      <c r="Z2412" s="181">
        <v>1</v>
      </c>
      <c r="AA2412" s="181"/>
      <c r="AB2412" s="137">
        <f t="shared" si="454"/>
        <v>0</v>
      </c>
      <c r="AC2412" s="137">
        <f t="shared" si="455"/>
        <v>0</v>
      </c>
      <c r="AD2412" s="137">
        <f t="shared" si="456"/>
        <v>0</v>
      </c>
      <c r="AE2412" s="137">
        <f t="shared" si="457"/>
        <v>0</v>
      </c>
      <c r="AF2412" s="137">
        <f t="shared" si="458"/>
        <v>0</v>
      </c>
      <c r="AG2412" s="137">
        <f t="shared" si="459"/>
        <v>0</v>
      </c>
      <c r="AH2412" s="137">
        <f t="shared" si="460"/>
        <v>0</v>
      </c>
      <c r="AI2412" s="137">
        <f t="shared" si="461"/>
        <v>0</v>
      </c>
      <c r="AJ2412" s="137">
        <f t="shared" si="462"/>
        <v>0</v>
      </c>
      <c r="AK2412" s="137">
        <f t="shared" si="463"/>
        <v>1</v>
      </c>
      <c r="AL2412" s="181"/>
      <c r="AM2412" s="133">
        <f t="shared" si="464"/>
        <v>1</v>
      </c>
      <c r="AO2412" s="133">
        <f t="shared" si="465"/>
        <v>0</v>
      </c>
    </row>
    <row r="2413" spans="1:41" s="140" customFormat="1" ht="51">
      <c r="A2413" s="594">
        <v>2404</v>
      </c>
      <c r="B2413" s="238" t="s">
        <v>5999</v>
      </c>
      <c r="C2413" s="247" t="s">
        <v>6000</v>
      </c>
      <c r="D2413" s="247"/>
      <c r="E2413" s="613" t="s">
        <v>6001</v>
      </c>
      <c r="F2413" s="236"/>
      <c r="G2413" s="236"/>
      <c r="H2413" s="236"/>
      <c r="I2413" s="236"/>
      <c r="J2413" s="236"/>
      <c r="K2413" s="236"/>
      <c r="L2413" s="236"/>
      <c r="M2413" s="236"/>
      <c r="N2413" s="236"/>
      <c r="O2413" s="236"/>
      <c r="P2413" s="840" t="s">
        <v>6002</v>
      </c>
      <c r="Q2413" s="439" t="s">
        <v>2670</v>
      </c>
      <c r="R2413" s="43" t="s">
        <v>68</v>
      </c>
      <c r="S2413" s="19"/>
      <c r="T2413" s="19"/>
      <c r="U2413" s="19"/>
      <c r="V2413" s="19">
        <v>1</v>
      </c>
      <c r="W2413" s="459"/>
      <c r="X2413" s="180"/>
      <c r="Y2413" s="179">
        <v>1</v>
      </c>
      <c r="Z2413" s="181"/>
      <c r="AA2413" s="181"/>
      <c r="AB2413" s="137">
        <f t="shared" si="454"/>
        <v>0</v>
      </c>
      <c r="AC2413" s="137">
        <f t="shared" si="455"/>
        <v>0</v>
      </c>
      <c r="AD2413" s="137">
        <f t="shared" si="456"/>
        <v>0</v>
      </c>
      <c r="AE2413" s="137">
        <f t="shared" si="457"/>
        <v>0</v>
      </c>
      <c r="AF2413" s="137">
        <f t="shared" si="458"/>
        <v>0</v>
      </c>
      <c r="AG2413" s="137">
        <f t="shared" si="459"/>
        <v>0</v>
      </c>
      <c r="AH2413" s="137">
        <f t="shared" si="460"/>
        <v>0</v>
      </c>
      <c r="AI2413" s="137">
        <f t="shared" si="461"/>
        <v>0</v>
      </c>
      <c r="AJ2413" s="137">
        <f t="shared" si="462"/>
        <v>0</v>
      </c>
      <c r="AK2413" s="137">
        <f t="shared" si="463"/>
        <v>1</v>
      </c>
      <c r="AL2413" s="181"/>
      <c r="AM2413" s="133">
        <f t="shared" si="464"/>
        <v>1</v>
      </c>
      <c r="AO2413" s="133">
        <f t="shared" si="465"/>
        <v>0</v>
      </c>
    </row>
    <row r="2414" spans="1:41" s="140" customFormat="1" ht="51">
      <c r="A2414" s="594">
        <v>2405</v>
      </c>
      <c r="B2414" s="238" t="s">
        <v>6003</v>
      </c>
      <c r="C2414" s="247" t="s">
        <v>6004</v>
      </c>
      <c r="D2414" s="247"/>
      <c r="E2414" s="236" t="s">
        <v>6005</v>
      </c>
      <c r="F2414" s="236"/>
      <c r="G2414" s="236"/>
      <c r="H2414" s="236"/>
      <c r="I2414" s="236"/>
      <c r="J2414" s="236"/>
      <c r="K2414" s="236"/>
      <c r="L2414" s="236"/>
      <c r="M2414" s="236"/>
      <c r="N2414" s="236"/>
      <c r="O2414" s="236"/>
      <c r="P2414" s="840" t="s">
        <v>6002</v>
      </c>
      <c r="Q2414" s="439" t="s">
        <v>2670</v>
      </c>
      <c r="R2414" s="43" t="s">
        <v>68</v>
      </c>
      <c r="S2414" s="19"/>
      <c r="T2414" s="19"/>
      <c r="U2414" s="19"/>
      <c r="V2414" s="19">
        <v>1</v>
      </c>
      <c r="W2414" s="459"/>
      <c r="X2414" s="180"/>
      <c r="Y2414" s="179">
        <v>1</v>
      </c>
      <c r="Z2414" s="181"/>
      <c r="AA2414" s="181"/>
      <c r="AB2414" s="137">
        <f t="shared" si="454"/>
        <v>0</v>
      </c>
      <c r="AC2414" s="137">
        <f t="shared" si="455"/>
        <v>0</v>
      </c>
      <c r="AD2414" s="137">
        <f t="shared" si="456"/>
        <v>0</v>
      </c>
      <c r="AE2414" s="137">
        <f t="shared" si="457"/>
        <v>0</v>
      </c>
      <c r="AF2414" s="137">
        <f t="shared" si="458"/>
        <v>0</v>
      </c>
      <c r="AG2414" s="137">
        <f t="shared" si="459"/>
        <v>0</v>
      </c>
      <c r="AH2414" s="137">
        <f t="shared" si="460"/>
        <v>0</v>
      </c>
      <c r="AI2414" s="137">
        <f t="shared" si="461"/>
        <v>0</v>
      </c>
      <c r="AJ2414" s="137">
        <f t="shared" si="462"/>
        <v>0</v>
      </c>
      <c r="AK2414" s="137">
        <f t="shared" si="463"/>
        <v>1</v>
      </c>
      <c r="AL2414" s="181"/>
      <c r="AM2414" s="133">
        <f t="shared" si="464"/>
        <v>1</v>
      </c>
      <c r="AO2414" s="133">
        <f t="shared" si="465"/>
        <v>0</v>
      </c>
    </row>
    <row r="2415" spans="1:41" s="140" customFormat="1" ht="51">
      <c r="A2415" s="594">
        <v>2406</v>
      </c>
      <c r="B2415" s="238" t="s">
        <v>6006</v>
      </c>
      <c r="C2415" s="247" t="s">
        <v>6007</v>
      </c>
      <c r="D2415" s="247"/>
      <c r="E2415" s="236" t="s">
        <v>6008</v>
      </c>
      <c r="F2415" s="236"/>
      <c r="G2415" s="236"/>
      <c r="H2415" s="236"/>
      <c r="I2415" s="236"/>
      <c r="J2415" s="236"/>
      <c r="K2415" s="236"/>
      <c r="L2415" s="236"/>
      <c r="M2415" s="236"/>
      <c r="N2415" s="236"/>
      <c r="O2415" s="236"/>
      <c r="P2415" s="840" t="s">
        <v>6002</v>
      </c>
      <c r="Q2415" s="439" t="s">
        <v>2670</v>
      </c>
      <c r="R2415" s="43" t="s">
        <v>67</v>
      </c>
      <c r="S2415" s="19"/>
      <c r="T2415" s="19"/>
      <c r="U2415" s="19"/>
      <c r="V2415" s="19">
        <v>1</v>
      </c>
      <c r="W2415" s="459"/>
      <c r="X2415" s="180"/>
      <c r="Y2415" s="179">
        <v>1</v>
      </c>
      <c r="Z2415" s="181"/>
      <c r="AA2415" s="181"/>
      <c r="AB2415" s="137">
        <f t="shared" si="454"/>
        <v>0</v>
      </c>
      <c r="AC2415" s="137">
        <f t="shared" si="455"/>
        <v>0</v>
      </c>
      <c r="AD2415" s="137">
        <f t="shared" si="456"/>
        <v>0</v>
      </c>
      <c r="AE2415" s="137">
        <f t="shared" si="457"/>
        <v>0</v>
      </c>
      <c r="AF2415" s="137">
        <f t="shared" si="458"/>
        <v>0</v>
      </c>
      <c r="AG2415" s="137">
        <f t="shared" si="459"/>
        <v>0</v>
      </c>
      <c r="AH2415" s="137">
        <f t="shared" si="460"/>
        <v>0</v>
      </c>
      <c r="AI2415" s="137">
        <f t="shared" si="461"/>
        <v>0</v>
      </c>
      <c r="AJ2415" s="137">
        <f t="shared" si="462"/>
        <v>0</v>
      </c>
      <c r="AK2415" s="137">
        <f t="shared" si="463"/>
        <v>1</v>
      </c>
      <c r="AL2415" s="181"/>
      <c r="AM2415" s="133">
        <f t="shared" si="464"/>
        <v>1</v>
      </c>
      <c r="AO2415" s="133">
        <f t="shared" si="465"/>
        <v>0</v>
      </c>
    </row>
    <row r="2416" spans="1:41" s="140" customFormat="1" ht="51">
      <c r="A2416" s="594">
        <v>2407</v>
      </c>
      <c r="B2416" s="238" t="s">
        <v>6009</v>
      </c>
      <c r="C2416" s="247" t="s">
        <v>6010</v>
      </c>
      <c r="D2416" s="247"/>
      <c r="E2416" s="236" t="s">
        <v>6011</v>
      </c>
      <c r="F2416" s="236"/>
      <c r="G2416" s="236"/>
      <c r="H2416" s="236"/>
      <c r="I2416" s="236"/>
      <c r="J2416" s="236"/>
      <c r="K2416" s="236"/>
      <c r="L2416" s="236"/>
      <c r="M2416" s="236"/>
      <c r="N2416" s="236"/>
      <c r="O2416" s="236"/>
      <c r="P2416" s="840" t="s">
        <v>6002</v>
      </c>
      <c r="Q2416" s="439" t="s">
        <v>2670</v>
      </c>
      <c r="R2416" s="43" t="s">
        <v>68</v>
      </c>
      <c r="S2416" s="19">
        <v>1</v>
      </c>
      <c r="T2416" s="19"/>
      <c r="U2416" s="19"/>
      <c r="V2416" s="19"/>
      <c r="W2416" s="459"/>
      <c r="X2416" s="180"/>
      <c r="Y2416" s="179">
        <v>1</v>
      </c>
      <c r="Z2416" s="181"/>
      <c r="AA2416" s="181"/>
      <c r="AB2416" s="137">
        <f t="shared" si="454"/>
        <v>0</v>
      </c>
      <c r="AC2416" s="137">
        <f t="shared" si="455"/>
        <v>0</v>
      </c>
      <c r="AD2416" s="137">
        <f t="shared" si="456"/>
        <v>0</v>
      </c>
      <c r="AE2416" s="137">
        <f t="shared" si="457"/>
        <v>0</v>
      </c>
      <c r="AF2416" s="137">
        <f t="shared" si="458"/>
        <v>0</v>
      </c>
      <c r="AG2416" s="137">
        <f t="shared" si="459"/>
        <v>0</v>
      </c>
      <c r="AH2416" s="137">
        <f t="shared" si="460"/>
        <v>0</v>
      </c>
      <c r="AI2416" s="137">
        <f t="shared" si="461"/>
        <v>0</v>
      </c>
      <c r="AJ2416" s="137">
        <f t="shared" si="462"/>
        <v>0</v>
      </c>
      <c r="AK2416" s="137">
        <f t="shared" si="463"/>
        <v>1</v>
      </c>
      <c r="AL2416" s="181"/>
      <c r="AM2416" s="133">
        <f t="shared" si="464"/>
        <v>1</v>
      </c>
      <c r="AO2416" s="133">
        <f t="shared" si="465"/>
        <v>0</v>
      </c>
    </row>
    <row r="2417" spans="1:41" s="140" customFormat="1" ht="25.5">
      <c r="A2417" s="594">
        <v>2408</v>
      </c>
      <c r="B2417" s="238" t="s">
        <v>2251</v>
      </c>
      <c r="C2417" s="247" t="s">
        <v>6012</v>
      </c>
      <c r="D2417" s="247"/>
      <c r="E2417" s="613">
        <v>39120</v>
      </c>
      <c r="F2417" s="236"/>
      <c r="G2417" s="236"/>
      <c r="H2417" s="236"/>
      <c r="I2417" s="236"/>
      <c r="J2417" s="236"/>
      <c r="K2417" s="236"/>
      <c r="L2417" s="236"/>
      <c r="M2417" s="236"/>
      <c r="N2417" s="236" t="s">
        <v>37</v>
      </c>
      <c r="O2417" s="236"/>
      <c r="P2417" s="840"/>
      <c r="Q2417" s="439" t="s">
        <v>2670</v>
      </c>
      <c r="R2417" s="43" t="s">
        <v>68</v>
      </c>
      <c r="S2417" s="19">
        <v>1</v>
      </c>
      <c r="T2417" s="19"/>
      <c r="U2417" s="19"/>
      <c r="V2417" s="19"/>
      <c r="W2417" s="459"/>
      <c r="X2417" s="180"/>
      <c r="Y2417" s="179"/>
      <c r="Z2417" s="181"/>
      <c r="AA2417" s="181"/>
      <c r="AB2417" s="137">
        <f t="shared" si="454"/>
        <v>0</v>
      </c>
      <c r="AC2417" s="137">
        <f t="shared" si="455"/>
        <v>0</v>
      </c>
      <c r="AD2417" s="137">
        <f t="shared" si="456"/>
        <v>0</v>
      </c>
      <c r="AE2417" s="137">
        <f t="shared" si="457"/>
        <v>0</v>
      </c>
      <c r="AF2417" s="137">
        <f t="shared" si="458"/>
        <v>0</v>
      </c>
      <c r="AG2417" s="137">
        <f t="shared" si="459"/>
        <v>0</v>
      </c>
      <c r="AH2417" s="137">
        <f t="shared" si="460"/>
        <v>0</v>
      </c>
      <c r="AI2417" s="137">
        <f t="shared" si="461"/>
        <v>1</v>
      </c>
      <c r="AJ2417" s="137">
        <f t="shared" si="462"/>
        <v>0</v>
      </c>
      <c r="AK2417" s="137">
        <f t="shared" si="463"/>
        <v>0</v>
      </c>
      <c r="AL2417" s="181"/>
      <c r="AM2417" s="133">
        <f t="shared" si="464"/>
        <v>0</v>
      </c>
      <c r="AO2417" s="133">
        <f t="shared" si="465"/>
        <v>0</v>
      </c>
    </row>
    <row r="2418" spans="1:41" s="140" customFormat="1" ht="51">
      <c r="A2418" s="594">
        <v>2409</v>
      </c>
      <c r="B2418" s="238" t="s">
        <v>6013</v>
      </c>
      <c r="C2418" s="247" t="s">
        <v>6014</v>
      </c>
      <c r="D2418" s="247"/>
      <c r="E2418" s="236" t="s">
        <v>6015</v>
      </c>
      <c r="F2418" s="236"/>
      <c r="G2418" s="236"/>
      <c r="H2418" s="236"/>
      <c r="I2418" s="236"/>
      <c r="J2418" s="236"/>
      <c r="K2418" s="236"/>
      <c r="L2418" s="236"/>
      <c r="M2418" s="236"/>
      <c r="N2418" s="236"/>
      <c r="O2418" s="236"/>
      <c r="P2418" s="840" t="s">
        <v>6002</v>
      </c>
      <c r="Q2418" s="439" t="s">
        <v>2670</v>
      </c>
      <c r="R2418" s="43" t="s">
        <v>67</v>
      </c>
      <c r="S2418" s="19">
        <v>1</v>
      </c>
      <c r="T2418" s="19"/>
      <c r="U2418" s="19"/>
      <c r="V2418" s="19"/>
      <c r="W2418" s="459"/>
      <c r="X2418" s="180"/>
      <c r="Y2418" s="179">
        <v>1</v>
      </c>
      <c r="Z2418" s="181"/>
      <c r="AA2418" s="181"/>
      <c r="AB2418" s="137">
        <f t="shared" si="454"/>
        <v>0</v>
      </c>
      <c r="AC2418" s="137">
        <f t="shared" si="455"/>
        <v>0</v>
      </c>
      <c r="AD2418" s="137">
        <f t="shared" si="456"/>
        <v>0</v>
      </c>
      <c r="AE2418" s="137">
        <f t="shared" si="457"/>
        <v>0</v>
      </c>
      <c r="AF2418" s="137">
        <f t="shared" si="458"/>
        <v>0</v>
      </c>
      <c r="AG2418" s="137">
        <f t="shared" si="459"/>
        <v>0</v>
      </c>
      <c r="AH2418" s="137">
        <f t="shared" si="460"/>
        <v>0</v>
      </c>
      <c r="AI2418" s="137">
        <f t="shared" si="461"/>
        <v>0</v>
      </c>
      <c r="AJ2418" s="137">
        <f t="shared" si="462"/>
        <v>0</v>
      </c>
      <c r="AK2418" s="137">
        <f t="shared" si="463"/>
        <v>1</v>
      </c>
      <c r="AL2418" s="181"/>
      <c r="AM2418" s="133">
        <f t="shared" si="464"/>
        <v>1</v>
      </c>
      <c r="AO2418" s="133">
        <f t="shared" si="465"/>
        <v>0</v>
      </c>
    </row>
    <row r="2419" spans="1:41" s="140" customFormat="1" ht="51">
      <c r="A2419" s="594">
        <v>2410</v>
      </c>
      <c r="B2419" s="238" t="s">
        <v>6016</v>
      </c>
      <c r="C2419" s="247" t="s">
        <v>6017</v>
      </c>
      <c r="D2419" s="247"/>
      <c r="E2419" s="613" t="s">
        <v>6018</v>
      </c>
      <c r="F2419" s="236"/>
      <c r="G2419" s="236"/>
      <c r="H2419" s="236"/>
      <c r="I2419" s="236"/>
      <c r="J2419" s="236"/>
      <c r="K2419" s="236"/>
      <c r="L2419" s="236"/>
      <c r="M2419" s="236"/>
      <c r="N2419" s="236"/>
      <c r="O2419" s="236"/>
      <c r="P2419" s="840" t="s">
        <v>6002</v>
      </c>
      <c r="Q2419" s="439" t="s">
        <v>2670</v>
      </c>
      <c r="R2419" s="43" t="s">
        <v>68</v>
      </c>
      <c r="S2419" s="19">
        <v>1</v>
      </c>
      <c r="T2419" s="19"/>
      <c r="U2419" s="19"/>
      <c r="V2419" s="19"/>
      <c r="W2419" s="459"/>
      <c r="X2419" s="180"/>
      <c r="Y2419" s="179">
        <v>1</v>
      </c>
      <c r="Z2419" s="181"/>
      <c r="AA2419" s="181"/>
      <c r="AB2419" s="137">
        <f t="shared" si="454"/>
        <v>0</v>
      </c>
      <c r="AC2419" s="137">
        <f t="shared" si="455"/>
        <v>0</v>
      </c>
      <c r="AD2419" s="137">
        <f t="shared" si="456"/>
        <v>0</v>
      </c>
      <c r="AE2419" s="137">
        <f t="shared" si="457"/>
        <v>0</v>
      </c>
      <c r="AF2419" s="137">
        <f t="shared" si="458"/>
        <v>0</v>
      </c>
      <c r="AG2419" s="137">
        <f t="shared" si="459"/>
        <v>0</v>
      </c>
      <c r="AH2419" s="137">
        <f t="shared" si="460"/>
        <v>0</v>
      </c>
      <c r="AI2419" s="137">
        <f t="shared" si="461"/>
        <v>0</v>
      </c>
      <c r="AJ2419" s="137">
        <f t="shared" si="462"/>
        <v>0</v>
      </c>
      <c r="AK2419" s="137">
        <f t="shared" si="463"/>
        <v>1</v>
      </c>
      <c r="AL2419" s="181"/>
      <c r="AM2419" s="133">
        <f t="shared" si="464"/>
        <v>1</v>
      </c>
      <c r="AO2419" s="133">
        <f t="shared" si="465"/>
        <v>0</v>
      </c>
    </row>
    <row r="2420" spans="1:41" s="140" customFormat="1" ht="51">
      <c r="A2420" s="594">
        <v>2411</v>
      </c>
      <c r="B2420" s="238" t="s">
        <v>161</v>
      </c>
      <c r="C2420" s="247" t="s">
        <v>6019</v>
      </c>
      <c r="D2420" s="247"/>
      <c r="E2420" s="613">
        <v>40613</v>
      </c>
      <c r="F2420" s="236"/>
      <c r="G2420" s="236"/>
      <c r="H2420" s="236"/>
      <c r="I2420" s="236"/>
      <c r="J2420" s="236"/>
      <c r="K2420" s="236"/>
      <c r="L2420" s="236"/>
      <c r="M2420" s="236"/>
      <c r="N2420" s="236"/>
      <c r="O2420" s="236"/>
      <c r="P2420" s="840" t="s">
        <v>6002</v>
      </c>
      <c r="Q2420" s="439" t="s">
        <v>2670</v>
      </c>
      <c r="R2420" s="43" t="s">
        <v>68</v>
      </c>
      <c r="S2420" s="19">
        <v>1</v>
      </c>
      <c r="T2420" s="19"/>
      <c r="U2420" s="19"/>
      <c r="V2420" s="19"/>
      <c r="W2420" s="459"/>
      <c r="X2420" s="180"/>
      <c r="Y2420" s="179">
        <v>1</v>
      </c>
      <c r="Z2420" s="181"/>
      <c r="AA2420" s="181"/>
      <c r="AB2420" s="137">
        <f t="shared" si="454"/>
        <v>0</v>
      </c>
      <c r="AC2420" s="137">
        <f t="shared" si="455"/>
        <v>0</v>
      </c>
      <c r="AD2420" s="137">
        <f t="shared" si="456"/>
        <v>0</v>
      </c>
      <c r="AE2420" s="137">
        <f t="shared" si="457"/>
        <v>0</v>
      </c>
      <c r="AF2420" s="137">
        <f t="shared" si="458"/>
        <v>0</v>
      </c>
      <c r="AG2420" s="137">
        <f t="shared" si="459"/>
        <v>0</v>
      </c>
      <c r="AH2420" s="137">
        <f t="shared" si="460"/>
        <v>0</v>
      </c>
      <c r="AI2420" s="137">
        <f t="shared" si="461"/>
        <v>0</v>
      </c>
      <c r="AJ2420" s="137">
        <f t="shared" si="462"/>
        <v>0</v>
      </c>
      <c r="AK2420" s="137">
        <f t="shared" si="463"/>
        <v>1</v>
      </c>
      <c r="AL2420" s="181"/>
      <c r="AM2420" s="133">
        <f t="shared" si="464"/>
        <v>1</v>
      </c>
      <c r="AO2420" s="133">
        <f t="shared" si="465"/>
        <v>0</v>
      </c>
    </row>
    <row r="2421" spans="1:41" s="140" customFormat="1" ht="51">
      <c r="A2421" s="594">
        <v>2412</v>
      </c>
      <c r="B2421" s="238" t="s">
        <v>6020</v>
      </c>
      <c r="C2421" s="247" t="s">
        <v>6021</v>
      </c>
      <c r="D2421" s="247"/>
      <c r="E2421" s="613">
        <v>41153</v>
      </c>
      <c r="F2421" s="236"/>
      <c r="G2421" s="236"/>
      <c r="H2421" s="236"/>
      <c r="I2421" s="236"/>
      <c r="J2421" s="236"/>
      <c r="K2421" s="236"/>
      <c r="L2421" s="236"/>
      <c r="M2421" s="236"/>
      <c r="N2421" s="236"/>
      <c r="O2421" s="236"/>
      <c r="P2421" s="840" t="s">
        <v>6002</v>
      </c>
      <c r="Q2421" s="439" t="s">
        <v>2670</v>
      </c>
      <c r="R2421" s="43" t="s">
        <v>68</v>
      </c>
      <c r="S2421" s="19">
        <v>1</v>
      </c>
      <c r="T2421" s="19"/>
      <c r="U2421" s="19"/>
      <c r="V2421" s="19"/>
      <c r="W2421" s="459"/>
      <c r="X2421" s="180"/>
      <c r="Y2421" s="179">
        <v>1</v>
      </c>
      <c r="Z2421" s="181"/>
      <c r="AA2421" s="181"/>
      <c r="AB2421" s="137">
        <f t="shared" si="454"/>
        <v>0</v>
      </c>
      <c r="AC2421" s="137">
        <f t="shared" si="455"/>
        <v>0</v>
      </c>
      <c r="AD2421" s="137">
        <f t="shared" si="456"/>
        <v>0</v>
      </c>
      <c r="AE2421" s="137">
        <f t="shared" si="457"/>
        <v>0</v>
      </c>
      <c r="AF2421" s="137">
        <f t="shared" si="458"/>
        <v>0</v>
      </c>
      <c r="AG2421" s="137">
        <f t="shared" si="459"/>
        <v>0</v>
      </c>
      <c r="AH2421" s="137">
        <f t="shared" si="460"/>
        <v>0</v>
      </c>
      <c r="AI2421" s="137">
        <f t="shared" si="461"/>
        <v>0</v>
      </c>
      <c r="AJ2421" s="137">
        <f t="shared" si="462"/>
        <v>0</v>
      </c>
      <c r="AK2421" s="137">
        <f t="shared" si="463"/>
        <v>1</v>
      </c>
      <c r="AL2421" s="181"/>
      <c r="AM2421" s="133">
        <f t="shared" si="464"/>
        <v>1</v>
      </c>
      <c r="AO2421" s="133">
        <f t="shared" si="465"/>
        <v>0</v>
      </c>
    </row>
    <row r="2422" spans="1:41" s="140" customFormat="1" ht="51">
      <c r="A2422" s="594">
        <v>2413</v>
      </c>
      <c r="B2422" s="238" t="s">
        <v>1948</v>
      </c>
      <c r="C2422" s="247" t="s">
        <v>6022</v>
      </c>
      <c r="D2422" s="247" t="s">
        <v>1609</v>
      </c>
      <c r="E2422" s="237" t="s">
        <v>1609</v>
      </c>
      <c r="F2422" s="241"/>
      <c r="G2422" s="241"/>
      <c r="H2422" s="241"/>
      <c r="I2422" s="241"/>
      <c r="J2422" s="241"/>
      <c r="K2422" s="241"/>
      <c r="L2422" s="241"/>
      <c r="M2422" s="241"/>
      <c r="N2422" s="241"/>
      <c r="O2422" s="241"/>
      <c r="P2422" s="840" t="s">
        <v>6002</v>
      </c>
      <c r="Q2422" s="439" t="s">
        <v>2670</v>
      </c>
      <c r="R2422" s="43" t="s">
        <v>68</v>
      </c>
      <c r="S2422" s="19"/>
      <c r="T2422" s="19"/>
      <c r="U2422" s="19"/>
      <c r="V2422" s="19">
        <v>1</v>
      </c>
      <c r="W2422" s="459"/>
      <c r="X2422" s="180"/>
      <c r="Y2422" s="179">
        <v>1</v>
      </c>
      <c r="Z2422" s="181"/>
      <c r="AA2422" s="181"/>
      <c r="AB2422" s="137">
        <f t="shared" si="454"/>
        <v>0</v>
      </c>
      <c r="AC2422" s="137">
        <f t="shared" si="455"/>
        <v>0</v>
      </c>
      <c r="AD2422" s="137">
        <f t="shared" si="456"/>
        <v>0</v>
      </c>
      <c r="AE2422" s="137">
        <f t="shared" si="457"/>
        <v>0</v>
      </c>
      <c r="AF2422" s="137">
        <f t="shared" si="458"/>
        <v>0</v>
      </c>
      <c r="AG2422" s="137">
        <f t="shared" si="459"/>
        <v>0</v>
      </c>
      <c r="AH2422" s="137">
        <f t="shared" si="460"/>
        <v>0</v>
      </c>
      <c r="AI2422" s="137">
        <f t="shared" si="461"/>
        <v>0</v>
      </c>
      <c r="AJ2422" s="137">
        <f t="shared" si="462"/>
        <v>0</v>
      </c>
      <c r="AK2422" s="137">
        <f t="shared" si="463"/>
        <v>1</v>
      </c>
      <c r="AL2422" s="181"/>
      <c r="AM2422" s="133">
        <f t="shared" si="464"/>
        <v>1</v>
      </c>
      <c r="AO2422" s="133">
        <f t="shared" si="465"/>
        <v>0</v>
      </c>
    </row>
    <row r="2423" spans="1:41" s="140" customFormat="1" ht="51">
      <c r="A2423" s="594">
        <v>2414</v>
      </c>
      <c r="B2423" s="238" t="s">
        <v>6023</v>
      </c>
      <c r="C2423" s="247" t="s">
        <v>6024</v>
      </c>
      <c r="D2423" s="247" t="s">
        <v>2859</v>
      </c>
      <c r="E2423" s="237" t="s">
        <v>2859</v>
      </c>
      <c r="F2423" s="241"/>
      <c r="G2423" s="241"/>
      <c r="H2423" s="241"/>
      <c r="I2423" s="241"/>
      <c r="J2423" s="241"/>
      <c r="K2423" s="241"/>
      <c r="L2423" s="241"/>
      <c r="M2423" s="241"/>
      <c r="N2423" s="241"/>
      <c r="O2423" s="241"/>
      <c r="P2423" s="840" t="s">
        <v>6002</v>
      </c>
      <c r="Q2423" s="439" t="s">
        <v>2670</v>
      </c>
      <c r="R2423" s="43" t="s">
        <v>68</v>
      </c>
      <c r="S2423" s="19">
        <v>1</v>
      </c>
      <c r="T2423" s="19"/>
      <c r="U2423" s="19"/>
      <c r="V2423" s="19"/>
      <c r="W2423" s="459"/>
      <c r="X2423" s="180"/>
      <c r="Y2423" s="179">
        <v>1</v>
      </c>
      <c r="Z2423" s="181"/>
      <c r="AA2423" s="181"/>
      <c r="AB2423" s="137">
        <f t="shared" si="454"/>
        <v>0</v>
      </c>
      <c r="AC2423" s="137">
        <f t="shared" si="455"/>
        <v>0</v>
      </c>
      <c r="AD2423" s="137">
        <f t="shared" si="456"/>
        <v>0</v>
      </c>
      <c r="AE2423" s="137">
        <f t="shared" si="457"/>
        <v>0</v>
      </c>
      <c r="AF2423" s="137">
        <f t="shared" si="458"/>
        <v>0</v>
      </c>
      <c r="AG2423" s="137">
        <f t="shared" si="459"/>
        <v>0</v>
      </c>
      <c r="AH2423" s="137">
        <f t="shared" si="460"/>
        <v>0</v>
      </c>
      <c r="AI2423" s="137">
        <f t="shared" si="461"/>
        <v>0</v>
      </c>
      <c r="AJ2423" s="137">
        <f t="shared" si="462"/>
        <v>0</v>
      </c>
      <c r="AK2423" s="137">
        <f t="shared" si="463"/>
        <v>1</v>
      </c>
      <c r="AL2423" s="181"/>
      <c r="AM2423" s="133">
        <f t="shared" si="464"/>
        <v>1</v>
      </c>
      <c r="AO2423" s="133">
        <f t="shared" si="465"/>
        <v>0</v>
      </c>
    </row>
    <row r="2424" spans="1:41" s="140" customFormat="1" ht="51">
      <c r="A2424" s="594">
        <v>2415</v>
      </c>
      <c r="B2424" s="238" t="s">
        <v>6025</v>
      </c>
      <c r="C2424" s="247" t="s">
        <v>6026</v>
      </c>
      <c r="D2424" s="247" t="s">
        <v>1609</v>
      </c>
      <c r="E2424" s="237" t="s">
        <v>1609</v>
      </c>
      <c r="F2424" s="241"/>
      <c r="G2424" s="241"/>
      <c r="H2424" s="241"/>
      <c r="I2424" s="241"/>
      <c r="J2424" s="241"/>
      <c r="K2424" s="241"/>
      <c r="L2424" s="241"/>
      <c r="M2424" s="241"/>
      <c r="N2424" s="241"/>
      <c r="O2424" s="241"/>
      <c r="P2424" s="840" t="s">
        <v>6002</v>
      </c>
      <c r="Q2424" s="439" t="s">
        <v>2670</v>
      </c>
      <c r="R2424" s="43" t="s">
        <v>68</v>
      </c>
      <c r="S2424" s="19"/>
      <c r="T2424" s="19"/>
      <c r="U2424" s="19"/>
      <c r="V2424" s="19">
        <v>1</v>
      </c>
      <c r="W2424" s="459"/>
      <c r="X2424" s="180"/>
      <c r="Y2424" s="179">
        <v>1</v>
      </c>
      <c r="Z2424" s="181"/>
      <c r="AA2424" s="181"/>
      <c r="AB2424" s="137">
        <f t="shared" si="454"/>
        <v>0</v>
      </c>
      <c r="AC2424" s="137">
        <f t="shared" si="455"/>
        <v>0</v>
      </c>
      <c r="AD2424" s="137">
        <f t="shared" si="456"/>
        <v>0</v>
      </c>
      <c r="AE2424" s="137">
        <f t="shared" si="457"/>
        <v>0</v>
      </c>
      <c r="AF2424" s="137">
        <f t="shared" si="458"/>
        <v>0</v>
      </c>
      <c r="AG2424" s="137">
        <f t="shared" si="459"/>
        <v>0</v>
      </c>
      <c r="AH2424" s="137">
        <f t="shared" si="460"/>
        <v>0</v>
      </c>
      <c r="AI2424" s="137">
        <f t="shared" si="461"/>
        <v>0</v>
      </c>
      <c r="AJ2424" s="137">
        <f t="shared" si="462"/>
        <v>0</v>
      </c>
      <c r="AK2424" s="137">
        <f t="shared" si="463"/>
        <v>1</v>
      </c>
      <c r="AL2424" s="181"/>
      <c r="AM2424" s="133">
        <f t="shared" si="464"/>
        <v>1</v>
      </c>
      <c r="AO2424" s="133">
        <f t="shared" si="465"/>
        <v>0</v>
      </c>
    </row>
    <row r="2425" spans="1:41" s="140" customFormat="1" ht="21.75" customHeight="1">
      <c r="A2425" s="594">
        <v>2416</v>
      </c>
      <c r="B2425" s="238" t="s">
        <v>7759</v>
      </c>
      <c r="C2425" s="247" t="s">
        <v>6027</v>
      </c>
      <c r="D2425" s="247" t="s">
        <v>6028</v>
      </c>
      <c r="E2425" s="236">
        <v>2010</v>
      </c>
      <c r="F2425" s="236">
        <v>20</v>
      </c>
      <c r="G2425" s="236"/>
      <c r="H2425" s="236"/>
      <c r="I2425" s="236" t="s">
        <v>37</v>
      </c>
      <c r="J2425" s="236"/>
      <c r="K2425" s="236"/>
      <c r="L2425" s="236" t="s">
        <v>37</v>
      </c>
      <c r="M2425" s="236"/>
      <c r="N2425" s="236"/>
      <c r="O2425" s="236"/>
      <c r="P2425" s="840"/>
      <c r="Q2425" s="439" t="s">
        <v>2670</v>
      </c>
      <c r="R2425" s="43" t="s">
        <v>67</v>
      </c>
      <c r="S2425" s="19">
        <v>1</v>
      </c>
      <c r="T2425" s="19"/>
      <c r="U2425" s="19"/>
      <c r="V2425" s="19"/>
      <c r="W2425" s="459"/>
      <c r="X2425" s="180"/>
      <c r="Y2425" s="179"/>
      <c r="Z2425" s="181"/>
      <c r="AA2425" s="181"/>
      <c r="AB2425" s="137">
        <f t="shared" si="454"/>
        <v>0</v>
      </c>
      <c r="AC2425" s="137">
        <f t="shared" si="455"/>
        <v>0</v>
      </c>
      <c r="AD2425" s="137">
        <f t="shared" si="456"/>
        <v>1</v>
      </c>
      <c r="AE2425" s="137">
        <f t="shared" si="457"/>
        <v>0</v>
      </c>
      <c r="AF2425" s="137">
        <f t="shared" si="458"/>
        <v>0</v>
      </c>
      <c r="AG2425" s="137">
        <f t="shared" si="459"/>
        <v>1</v>
      </c>
      <c r="AH2425" s="137">
        <f t="shared" si="460"/>
        <v>0</v>
      </c>
      <c r="AI2425" s="137">
        <f t="shared" si="461"/>
        <v>0</v>
      </c>
      <c r="AJ2425" s="137">
        <f t="shared" si="462"/>
        <v>0</v>
      </c>
      <c r="AK2425" s="137">
        <f t="shared" si="463"/>
        <v>0</v>
      </c>
      <c r="AL2425" s="181"/>
      <c r="AM2425" s="133">
        <f t="shared" si="464"/>
        <v>0</v>
      </c>
      <c r="AO2425" s="133">
        <f t="shared" si="465"/>
        <v>0</v>
      </c>
    </row>
    <row r="2426" spans="1:41" s="140" customFormat="1" ht="37.5" customHeight="1">
      <c r="A2426" s="594">
        <v>2417</v>
      </c>
      <c r="B2426" s="238" t="s">
        <v>6029</v>
      </c>
      <c r="C2426" s="247" t="s">
        <v>6030</v>
      </c>
      <c r="D2426" s="247" t="s">
        <v>6031</v>
      </c>
      <c r="E2426" s="236">
        <v>2013</v>
      </c>
      <c r="F2426" s="236">
        <v>15</v>
      </c>
      <c r="G2426" s="236"/>
      <c r="H2426" s="236"/>
      <c r="I2426" s="236" t="s">
        <v>37</v>
      </c>
      <c r="J2426" s="236"/>
      <c r="K2426" s="236"/>
      <c r="L2426" s="236" t="s">
        <v>37</v>
      </c>
      <c r="M2426" s="236"/>
      <c r="N2426" s="236"/>
      <c r="O2426" s="236"/>
      <c r="P2426" s="840"/>
      <c r="Q2426" s="439" t="s">
        <v>2670</v>
      </c>
      <c r="R2426" s="43" t="s">
        <v>67</v>
      </c>
      <c r="S2426" s="19"/>
      <c r="T2426" s="19">
        <v>1</v>
      </c>
      <c r="U2426" s="19"/>
      <c r="V2426" s="19"/>
      <c r="W2426" s="459"/>
      <c r="X2426" s="180"/>
      <c r="Y2426" s="179"/>
      <c r="Z2426" s="181"/>
      <c r="AA2426" s="181"/>
      <c r="AB2426" s="137">
        <f t="shared" si="454"/>
        <v>0</v>
      </c>
      <c r="AC2426" s="137">
        <f t="shared" si="455"/>
        <v>0</v>
      </c>
      <c r="AD2426" s="137">
        <f t="shared" si="456"/>
        <v>1</v>
      </c>
      <c r="AE2426" s="137">
        <f t="shared" si="457"/>
        <v>0</v>
      </c>
      <c r="AF2426" s="137">
        <f t="shared" si="458"/>
        <v>0</v>
      </c>
      <c r="AG2426" s="137">
        <f t="shared" si="459"/>
        <v>1</v>
      </c>
      <c r="AH2426" s="137">
        <f t="shared" si="460"/>
        <v>0</v>
      </c>
      <c r="AI2426" s="137">
        <f t="shared" si="461"/>
        <v>0</v>
      </c>
      <c r="AJ2426" s="137">
        <f t="shared" si="462"/>
        <v>0</v>
      </c>
      <c r="AK2426" s="137">
        <f t="shared" si="463"/>
        <v>0</v>
      </c>
      <c r="AL2426" s="181"/>
      <c r="AM2426" s="133">
        <f t="shared" si="464"/>
        <v>0</v>
      </c>
      <c r="AO2426" s="133">
        <f t="shared" si="465"/>
        <v>0</v>
      </c>
    </row>
    <row r="2427" spans="1:41" s="140" customFormat="1" ht="26.25" customHeight="1">
      <c r="A2427" s="594">
        <v>2418</v>
      </c>
      <c r="B2427" s="238" t="s">
        <v>6032</v>
      </c>
      <c r="C2427" s="247" t="s">
        <v>6033</v>
      </c>
      <c r="D2427" s="247" t="s">
        <v>1795</v>
      </c>
      <c r="E2427" s="236">
        <v>2013</v>
      </c>
      <c r="F2427" s="236">
        <v>16</v>
      </c>
      <c r="G2427" s="236"/>
      <c r="H2427" s="236"/>
      <c r="I2427" s="236" t="s">
        <v>37</v>
      </c>
      <c r="J2427" s="236"/>
      <c r="K2427" s="236"/>
      <c r="L2427" s="236" t="s">
        <v>37</v>
      </c>
      <c r="M2427" s="236"/>
      <c r="N2427" s="236"/>
      <c r="O2427" s="236"/>
      <c r="P2427" s="840"/>
      <c r="Q2427" s="439" t="s">
        <v>2670</v>
      </c>
      <c r="R2427" s="43" t="s">
        <v>67</v>
      </c>
      <c r="S2427" s="19"/>
      <c r="T2427" s="19">
        <v>1</v>
      </c>
      <c r="U2427" s="19"/>
      <c r="V2427" s="19"/>
      <c r="W2427" s="459"/>
      <c r="X2427" s="180"/>
      <c r="Y2427" s="179"/>
      <c r="Z2427" s="181"/>
      <c r="AA2427" s="181"/>
      <c r="AB2427" s="137">
        <f t="shared" si="454"/>
        <v>0</v>
      </c>
      <c r="AC2427" s="137">
        <f t="shared" si="455"/>
        <v>0</v>
      </c>
      <c r="AD2427" s="137">
        <f t="shared" si="456"/>
        <v>1</v>
      </c>
      <c r="AE2427" s="137">
        <f t="shared" si="457"/>
        <v>0</v>
      </c>
      <c r="AF2427" s="137">
        <f t="shared" si="458"/>
        <v>0</v>
      </c>
      <c r="AG2427" s="137">
        <f t="shared" si="459"/>
        <v>1</v>
      </c>
      <c r="AH2427" s="137">
        <f t="shared" si="460"/>
        <v>0</v>
      </c>
      <c r="AI2427" s="137">
        <f t="shared" si="461"/>
        <v>0</v>
      </c>
      <c r="AJ2427" s="137">
        <f t="shared" si="462"/>
        <v>0</v>
      </c>
      <c r="AK2427" s="137">
        <f t="shared" si="463"/>
        <v>0</v>
      </c>
      <c r="AL2427" s="181"/>
      <c r="AM2427" s="133">
        <f t="shared" si="464"/>
        <v>0</v>
      </c>
      <c r="AO2427" s="133">
        <f t="shared" si="465"/>
        <v>0</v>
      </c>
    </row>
    <row r="2428" spans="1:41" s="140" customFormat="1" ht="25.5">
      <c r="A2428" s="594">
        <v>2419</v>
      </c>
      <c r="B2428" s="238" t="s">
        <v>6034</v>
      </c>
      <c r="C2428" s="247" t="s">
        <v>6035</v>
      </c>
      <c r="D2428" s="247" t="s">
        <v>6036</v>
      </c>
      <c r="E2428" s="236">
        <v>2014</v>
      </c>
      <c r="F2428" s="236">
        <v>7</v>
      </c>
      <c r="G2428" s="236"/>
      <c r="H2428" s="236"/>
      <c r="I2428" s="236" t="s">
        <v>37</v>
      </c>
      <c r="J2428" s="236"/>
      <c r="K2428" s="236"/>
      <c r="L2428" s="236" t="s">
        <v>37</v>
      </c>
      <c r="M2428" s="236"/>
      <c r="N2428" s="236"/>
      <c r="O2428" s="236"/>
      <c r="P2428" s="840"/>
      <c r="Q2428" s="439" t="s">
        <v>2670</v>
      </c>
      <c r="R2428" s="43" t="s">
        <v>67</v>
      </c>
      <c r="S2428" s="19"/>
      <c r="T2428" s="19">
        <v>1</v>
      </c>
      <c r="U2428" s="19"/>
      <c r="V2428" s="19"/>
      <c r="W2428" s="459"/>
      <c r="X2428" s="180"/>
      <c r="Y2428" s="179"/>
      <c r="Z2428" s="181"/>
      <c r="AA2428" s="181"/>
      <c r="AB2428" s="137">
        <f t="shared" si="454"/>
        <v>0</v>
      </c>
      <c r="AC2428" s="137">
        <f t="shared" si="455"/>
        <v>0</v>
      </c>
      <c r="AD2428" s="137">
        <f t="shared" si="456"/>
        <v>1</v>
      </c>
      <c r="AE2428" s="137">
        <f t="shared" si="457"/>
        <v>0</v>
      </c>
      <c r="AF2428" s="137">
        <f t="shared" si="458"/>
        <v>0</v>
      </c>
      <c r="AG2428" s="137">
        <f t="shared" si="459"/>
        <v>1</v>
      </c>
      <c r="AH2428" s="137">
        <f t="shared" si="460"/>
        <v>0</v>
      </c>
      <c r="AI2428" s="137">
        <f t="shared" si="461"/>
        <v>0</v>
      </c>
      <c r="AJ2428" s="137">
        <f t="shared" si="462"/>
        <v>0</v>
      </c>
      <c r="AK2428" s="137">
        <f t="shared" si="463"/>
        <v>0</v>
      </c>
      <c r="AL2428" s="181"/>
      <c r="AM2428" s="133">
        <f t="shared" si="464"/>
        <v>0</v>
      </c>
      <c r="AO2428" s="133">
        <f t="shared" si="465"/>
        <v>0</v>
      </c>
    </row>
    <row r="2429" spans="1:41" s="140" customFormat="1" ht="25.5">
      <c r="A2429" s="594">
        <v>2420</v>
      </c>
      <c r="B2429" s="238" t="s">
        <v>6037</v>
      </c>
      <c r="C2429" s="247" t="s">
        <v>6038</v>
      </c>
      <c r="D2429" s="247" t="s">
        <v>6036</v>
      </c>
      <c r="E2429" s="236">
        <v>1997</v>
      </c>
      <c r="F2429" s="236">
        <v>462</v>
      </c>
      <c r="G2429" s="236"/>
      <c r="H2429" s="236"/>
      <c r="I2429" s="236"/>
      <c r="J2429" s="236"/>
      <c r="K2429" s="236"/>
      <c r="L2429" s="236"/>
      <c r="M2429" s="236"/>
      <c r="N2429" s="236"/>
      <c r="O2429" s="236"/>
      <c r="P2429" s="840" t="s">
        <v>6039</v>
      </c>
      <c r="Q2429" s="439" t="s">
        <v>2670</v>
      </c>
      <c r="R2429" s="43" t="s">
        <v>67</v>
      </c>
      <c r="S2429" s="19"/>
      <c r="T2429" s="19"/>
      <c r="U2429" s="19"/>
      <c r="V2429" s="19">
        <v>1</v>
      </c>
      <c r="W2429" s="459"/>
      <c r="X2429" s="180"/>
      <c r="Y2429" s="179"/>
      <c r="Z2429" s="181"/>
      <c r="AA2429" s="181"/>
      <c r="AB2429" s="137">
        <f t="shared" si="454"/>
        <v>0</v>
      </c>
      <c r="AC2429" s="137">
        <f t="shared" si="455"/>
        <v>0</v>
      </c>
      <c r="AD2429" s="137">
        <f t="shared" si="456"/>
        <v>0</v>
      </c>
      <c r="AE2429" s="137">
        <f t="shared" si="457"/>
        <v>0</v>
      </c>
      <c r="AF2429" s="137">
        <f t="shared" si="458"/>
        <v>0</v>
      </c>
      <c r="AG2429" s="137">
        <f t="shared" si="459"/>
        <v>0</v>
      </c>
      <c r="AH2429" s="137">
        <f t="shared" si="460"/>
        <v>0</v>
      </c>
      <c r="AI2429" s="137">
        <f t="shared" si="461"/>
        <v>0</v>
      </c>
      <c r="AJ2429" s="137">
        <f t="shared" si="462"/>
        <v>0</v>
      </c>
      <c r="AK2429" s="137">
        <f t="shared" si="463"/>
        <v>1</v>
      </c>
      <c r="AL2429" s="181"/>
      <c r="AM2429" s="133">
        <f t="shared" si="464"/>
        <v>0</v>
      </c>
      <c r="AO2429" s="133">
        <f t="shared" si="465"/>
        <v>1</v>
      </c>
    </row>
    <row r="2430" spans="1:41" s="140" customFormat="1" ht="25.5">
      <c r="A2430" s="594">
        <v>2421</v>
      </c>
      <c r="B2430" s="238" t="s">
        <v>7756</v>
      </c>
      <c r="C2430" s="247" t="s">
        <v>6040</v>
      </c>
      <c r="D2430" s="247" t="s">
        <v>6036</v>
      </c>
      <c r="E2430" s="236"/>
      <c r="F2430" s="236"/>
      <c r="G2430" s="236"/>
      <c r="H2430" s="236"/>
      <c r="I2430" s="236" t="s">
        <v>37</v>
      </c>
      <c r="J2430" s="236"/>
      <c r="K2430" s="236"/>
      <c r="L2430" s="236" t="s">
        <v>37</v>
      </c>
      <c r="M2430" s="236"/>
      <c r="N2430" s="236"/>
      <c r="O2430" s="236"/>
      <c r="P2430" s="840"/>
      <c r="Q2430" s="439" t="s">
        <v>2670</v>
      </c>
      <c r="R2430" s="43" t="s">
        <v>67</v>
      </c>
      <c r="S2430" s="19"/>
      <c r="T2430" s="19"/>
      <c r="U2430" s="19">
        <v>1</v>
      </c>
      <c r="V2430" s="19"/>
      <c r="W2430" s="459"/>
      <c r="X2430" s="180"/>
      <c r="Y2430" s="179"/>
      <c r="Z2430" s="181"/>
      <c r="AA2430" s="181"/>
      <c r="AB2430" s="137">
        <f t="shared" si="454"/>
        <v>0</v>
      </c>
      <c r="AC2430" s="137">
        <f t="shared" si="455"/>
        <v>0</v>
      </c>
      <c r="AD2430" s="137">
        <f t="shared" si="456"/>
        <v>1</v>
      </c>
      <c r="AE2430" s="137">
        <f t="shared" si="457"/>
        <v>0</v>
      </c>
      <c r="AF2430" s="137">
        <f t="shared" si="458"/>
        <v>0</v>
      </c>
      <c r="AG2430" s="137">
        <f t="shared" si="459"/>
        <v>1</v>
      </c>
      <c r="AH2430" s="137">
        <f t="shared" si="460"/>
        <v>0</v>
      </c>
      <c r="AI2430" s="137">
        <f t="shared" si="461"/>
        <v>0</v>
      </c>
      <c r="AJ2430" s="137">
        <f t="shared" si="462"/>
        <v>0</v>
      </c>
      <c r="AK2430" s="137">
        <f t="shared" si="463"/>
        <v>0</v>
      </c>
      <c r="AL2430" s="181"/>
      <c r="AM2430" s="133">
        <f t="shared" si="464"/>
        <v>0</v>
      </c>
      <c r="AO2430" s="133">
        <f t="shared" si="465"/>
        <v>0</v>
      </c>
    </row>
    <row r="2431" spans="1:41" s="140" customFormat="1" ht="25.5">
      <c r="A2431" s="594">
        <v>2422</v>
      </c>
      <c r="B2431" s="238" t="s">
        <v>6041</v>
      </c>
      <c r="C2431" s="247" t="s">
        <v>6040</v>
      </c>
      <c r="D2431" s="247" t="s">
        <v>6036</v>
      </c>
      <c r="E2431" s="236"/>
      <c r="F2431" s="236"/>
      <c r="G2431" s="236"/>
      <c r="H2431" s="236"/>
      <c r="I2431" s="236" t="s">
        <v>37</v>
      </c>
      <c r="J2431" s="236"/>
      <c r="K2431" s="236"/>
      <c r="L2431" s="236" t="s">
        <v>37</v>
      </c>
      <c r="M2431" s="236"/>
      <c r="N2431" s="236"/>
      <c r="O2431" s="236"/>
      <c r="P2431" s="840"/>
      <c r="Q2431" s="439" t="s">
        <v>2670</v>
      </c>
      <c r="R2431" s="43" t="s">
        <v>67</v>
      </c>
      <c r="S2431" s="19"/>
      <c r="T2431" s="19"/>
      <c r="U2431" s="19">
        <v>1</v>
      </c>
      <c r="V2431" s="19"/>
      <c r="W2431" s="459"/>
      <c r="X2431" s="180"/>
      <c r="Y2431" s="179"/>
      <c r="Z2431" s="181"/>
      <c r="AA2431" s="181"/>
      <c r="AB2431" s="137">
        <f t="shared" si="454"/>
        <v>0</v>
      </c>
      <c r="AC2431" s="137">
        <f t="shared" si="455"/>
        <v>0</v>
      </c>
      <c r="AD2431" s="137">
        <f t="shared" si="456"/>
        <v>1</v>
      </c>
      <c r="AE2431" s="137">
        <f t="shared" si="457"/>
        <v>0</v>
      </c>
      <c r="AF2431" s="137">
        <f t="shared" si="458"/>
        <v>0</v>
      </c>
      <c r="AG2431" s="137">
        <f t="shared" si="459"/>
        <v>1</v>
      </c>
      <c r="AH2431" s="137">
        <f t="shared" si="460"/>
        <v>0</v>
      </c>
      <c r="AI2431" s="137">
        <f t="shared" si="461"/>
        <v>0</v>
      </c>
      <c r="AJ2431" s="137">
        <f t="shared" si="462"/>
        <v>0</v>
      </c>
      <c r="AK2431" s="137">
        <f t="shared" si="463"/>
        <v>0</v>
      </c>
      <c r="AL2431" s="181"/>
      <c r="AM2431" s="133">
        <f t="shared" si="464"/>
        <v>0</v>
      </c>
      <c r="AO2431" s="133">
        <f t="shared" si="465"/>
        <v>0</v>
      </c>
    </row>
    <row r="2432" spans="1:41" s="140" customFormat="1" ht="25.5">
      <c r="A2432" s="594">
        <v>2423</v>
      </c>
      <c r="B2432" s="238" t="s">
        <v>6042</v>
      </c>
      <c r="C2432" s="247" t="s">
        <v>6040</v>
      </c>
      <c r="D2432" s="247" t="s">
        <v>6036</v>
      </c>
      <c r="E2432" s="236"/>
      <c r="F2432" s="236"/>
      <c r="G2432" s="236"/>
      <c r="H2432" s="236"/>
      <c r="I2432" s="236" t="s">
        <v>37</v>
      </c>
      <c r="J2432" s="236"/>
      <c r="K2432" s="236"/>
      <c r="L2432" s="236" t="s">
        <v>37</v>
      </c>
      <c r="M2432" s="236"/>
      <c r="N2432" s="236"/>
      <c r="O2432" s="236"/>
      <c r="P2432" s="840"/>
      <c r="Q2432" s="439" t="s">
        <v>2670</v>
      </c>
      <c r="R2432" s="43" t="s">
        <v>67</v>
      </c>
      <c r="S2432" s="19"/>
      <c r="T2432" s="19"/>
      <c r="U2432" s="19">
        <v>1</v>
      </c>
      <c r="V2432" s="19"/>
      <c r="W2432" s="459"/>
      <c r="X2432" s="180"/>
      <c r="Y2432" s="179"/>
      <c r="Z2432" s="181"/>
      <c r="AA2432" s="181"/>
      <c r="AB2432" s="137">
        <f t="shared" si="454"/>
        <v>0</v>
      </c>
      <c r="AC2432" s="137">
        <f t="shared" si="455"/>
        <v>0</v>
      </c>
      <c r="AD2432" s="137">
        <f t="shared" si="456"/>
        <v>1</v>
      </c>
      <c r="AE2432" s="137">
        <f t="shared" si="457"/>
        <v>0</v>
      </c>
      <c r="AF2432" s="137">
        <f t="shared" si="458"/>
        <v>0</v>
      </c>
      <c r="AG2432" s="137">
        <f t="shared" si="459"/>
        <v>1</v>
      </c>
      <c r="AH2432" s="137">
        <f t="shared" si="460"/>
        <v>0</v>
      </c>
      <c r="AI2432" s="137">
        <f t="shared" si="461"/>
        <v>0</v>
      </c>
      <c r="AJ2432" s="137">
        <f t="shared" si="462"/>
        <v>0</v>
      </c>
      <c r="AK2432" s="137">
        <f t="shared" si="463"/>
        <v>0</v>
      </c>
      <c r="AL2432" s="181"/>
      <c r="AM2432" s="133">
        <f t="shared" si="464"/>
        <v>0</v>
      </c>
      <c r="AO2432" s="133">
        <f t="shared" si="465"/>
        <v>0</v>
      </c>
    </row>
    <row r="2433" spans="1:41" s="140" customFormat="1" ht="25.5">
      <c r="A2433" s="594">
        <v>2424</v>
      </c>
      <c r="B2433" s="238" t="s">
        <v>6043</v>
      </c>
      <c r="C2433" s="247" t="s">
        <v>6040</v>
      </c>
      <c r="D2433" s="247" t="s">
        <v>6036</v>
      </c>
      <c r="E2433" s="236"/>
      <c r="F2433" s="236"/>
      <c r="G2433" s="236"/>
      <c r="H2433" s="236"/>
      <c r="I2433" s="236" t="s">
        <v>37</v>
      </c>
      <c r="J2433" s="236"/>
      <c r="K2433" s="236"/>
      <c r="L2433" s="236" t="s">
        <v>37</v>
      </c>
      <c r="M2433" s="236"/>
      <c r="N2433" s="236"/>
      <c r="O2433" s="236"/>
      <c r="P2433" s="840"/>
      <c r="Q2433" s="439" t="s">
        <v>2670</v>
      </c>
      <c r="R2433" s="43" t="s">
        <v>67</v>
      </c>
      <c r="S2433" s="19"/>
      <c r="T2433" s="19"/>
      <c r="U2433" s="19">
        <v>1</v>
      </c>
      <c r="V2433" s="19"/>
      <c r="W2433" s="459"/>
      <c r="X2433" s="180"/>
      <c r="Y2433" s="179"/>
      <c r="Z2433" s="181"/>
      <c r="AA2433" s="181"/>
      <c r="AB2433" s="137">
        <f t="shared" si="454"/>
        <v>0</v>
      </c>
      <c r="AC2433" s="137">
        <f t="shared" si="455"/>
        <v>0</v>
      </c>
      <c r="AD2433" s="137">
        <f t="shared" si="456"/>
        <v>1</v>
      </c>
      <c r="AE2433" s="137">
        <f t="shared" si="457"/>
        <v>0</v>
      </c>
      <c r="AF2433" s="137">
        <f t="shared" si="458"/>
        <v>0</v>
      </c>
      <c r="AG2433" s="137">
        <f t="shared" si="459"/>
        <v>1</v>
      </c>
      <c r="AH2433" s="137">
        <f t="shared" si="460"/>
        <v>0</v>
      </c>
      <c r="AI2433" s="137">
        <f t="shared" si="461"/>
        <v>0</v>
      </c>
      <c r="AJ2433" s="137">
        <f t="shared" si="462"/>
        <v>0</v>
      </c>
      <c r="AK2433" s="137">
        <f t="shared" si="463"/>
        <v>0</v>
      </c>
      <c r="AL2433" s="181"/>
      <c r="AM2433" s="133">
        <f t="shared" si="464"/>
        <v>0</v>
      </c>
      <c r="AO2433" s="133">
        <f t="shared" si="465"/>
        <v>0</v>
      </c>
    </row>
    <row r="2434" spans="1:41" s="140" customFormat="1" ht="25.5">
      <c r="A2434" s="594">
        <v>2425</v>
      </c>
      <c r="B2434" s="238" t="s">
        <v>7757</v>
      </c>
      <c r="C2434" s="247" t="s">
        <v>6044</v>
      </c>
      <c r="D2434" s="247" t="s">
        <v>6036</v>
      </c>
      <c r="E2434" s="236">
        <v>2017</v>
      </c>
      <c r="F2434" s="236">
        <v>32</v>
      </c>
      <c r="G2434" s="236"/>
      <c r="H2434" s="236"/>
      <c r="I2434" s="236" t="s">
        <v>37</v>
      </c>
      <c r="J2434" s="236"/>
      <c r="K2434" s="236"/>
      <c r="L2434" s="236" t="s">
        <v>37</v>
      </c>
      <c r="M2434" s="236"/>
      <c r="N2434" s="236"/>
      <c r="O2434" s="236"/>
      <c r="P2434" s="840"/>
      <c r="Q2434" s="439" t="s">
        <v>2670</v>
      </c>
      <c r="R2434" s="43" t="s">
        <v>67</v>
      </c>
      <c r="S2434" s="19"/>
      <c r="T2434" s="19">
        <v>1</v>
      </c>
      <c r="U2434" s="19"/>
      <c r="V2434" s="19"/>
      <c r="W2434" s="459"/>
      <c r="X2434" s="180"/>
      <c r="Y2434" s="179"/>
      <c r="Z2434" s="181"/>
      <c r="AA2434" s="181"/>
      <c r="AB2434" s="137">
        <f t="shared" si="454"/>
        <v>0</v>
      </c>
      <c r="AC2434" s="137">
        <f t="shared" si="455"/>
        <v>0</v>
      </c>
      <c r="AD2434" s="137">
        <f t="shared" si="456"/>
        <v>1</v>
      </c>
      <c r="AE2434" s="137">
        <f t="shared" si="457"/>
        <v>0</v>
      </c>
      <c r="AF2434" s="137">
        <f t="shared" si="458"/>
        <v>0</v>
      </c>
      <c r="AG2434" s="137">
        <f t="shared" si="459"/>
        <v>1</v>
      </c>
      <c r="AH2434" s="137">
        <f t="shared" si="460"/>
        <v>0</v>
      </c>
      <c r="AI2434" s="137">
        <f t="shared" si="461"/>
        <v>0</v>
      </c>
      <c r="AJ2434" s="137">
        <f t="shared" si="462"/>
        <v>0</v>
      </c>
      <c r="AK2434" s="137">
        <f t="shared" si="463"/>
        <v>0</v>
      </c>
      <c r="AL2434" s="181"/>
      <c r="AM2434" s="133">
        <f t="shared" si="464"/>
        <v>0</v>
      </c>
      <c r="AO2434" s="133">
        <f t="shared" si="465"/>
        <v>0</v>
      </c>
    </row>
    <row r="2435" spans="1:41" s="140" customFormat="1" ht="12.75">
      <c r="A2435" s="594">
        <v>2426</v>
      </c>
      <c r="B2435" s="614" t="s">
        <v>7758</v>
      </c>
      <c r="C2435" s="247" t="s">
        <v>6045</v>
      </c>
      <c r="D2435" s="247" t="s">
        <v>5354</v>
      </c>
      <c r="E2435" s="236">
        <v>2012</v>
      </c>
      <c r="F2435" s="236">
        <v>20</v>
      </c>
      <c r="G2435" s="236"/>
      <c r="H2435" s="236"/>
      <c r="I2435" s="236"/>
      <c r="J2435" s="236"/>
      <c r="K2435" s="236"/>
      <c r="L2435" s="236"/>
      <c r="M2435" s="236"/>
      <c r="N2435" s="236"/>
      <c r="O2435" s="236"/>
      <c r="P2435" s="840"/>
      <c r="Q2435" s="439" t="s">
        <v>2670</v>
      </c>
      <c r="R2435" s="43" t="s">
        <v>67</v>
      </c>
      <c r="S2435" s="19">
        <v>1</v>
      </c>
      <c r="T2435" s="19"/>
      <c r="U2435" s="19"/>
      <c r="V2435" s="19"/>
      <c r="W2435" s="459"/>
      <c r="X2435" s="180"/>
      <c r="Y2435" s="179"/>
      <c r="Z2435" s="181"/>
      <c r="AA2435" s="181"/>
      <c r="AB2435" s="137">
        <f t="shared" si="454"/>
        <v>0</v>
      </c>
      <c r="AC2435" s="137">
        <f t="shared" si="455"/>
        <v>0</v>
      </c>
      <c r="AD2435" s="137">
        <f t="shared" si="456"/>
        <v>0</v>
      </c>
      <c r="AE2435" s="137">
        <f t="shared" si="457"/>
        <v>0</v>
      </c>
      <c r="AF2435" s="137">
        <f t="shared" si="458"/>
        <v>0</v>
      </c>
      <c r="AG2435" s="137">
        <f t="shared" si="459"/>
        <v>0</v>
      </c>
      <c r="AH2435" s="137">
        <f t="shared" si="460"/>
        <v>0</v>
      </c>
      <c r="AI2435" s="137">
        <f t="shared" si="461"/>
        <v>0</v>
      </c>
      <c r="AJ2435" s="137">
        <f t="shared" si="462"/>
        <v>0</v>
      </c>
      <c r="AK2435" s="137">
        <f t="shared" si="463"/>
        <v>0</v>
      </c>
      <c r="AL2435" s="181"/>
      <c r="AM2435" s="133">
        <f t="shared" si="464"/>
        <v>0</v>
      </c>
      <c r="AO2435" s="133">
        <f t="shared" si="465"/>
        <v>0</v>
      </c>
    </row>
    <row r="2436" spans="1:41" s="140" customFormat="1" ht="25.5">
      <c r="A2436" s="594">
        <v>2427</v>
      </c>
      <c r="B2436" s="615" t="s">
        <v>6046</v>
      </c>
      <c r="C2436" s="247" t="s">
        <v>6047</v>
      </c>
      <c r="D2436" s="247" t="s">
        <v>6036</v>
      </c>
      <c r="E2436" s="236">
        <v>2013</v>
      </c>
      <c r="F2436" s="236">
        <v>7</v>
      </c>
      <c r="G2436" s="236" t="s">
        <v>37</v>
      </c>
      <c r="H2436" s="236"/>
      <c r="I2436" s="236" t="s">
        <v>37</v>
      </c>
      <c r="J2436" s="236"/>
      <c r="K2436" s="236"/>
      <c r="L2436" s="236" t="s">
        <v>37</v>
      </c>
      <c r="M2436" s="236"/>
      <c r="N2436" s="236"/>
      <c r="O2436" s="236"/>
      <c r="P2436" s="840"/>
      <c r="Q2436" s="439" t="s">
        <v>2670</v>
      </c>
      <c r="R2436" s="43" t="s">
        <v>67</v>
      </c>
      <c r="S2436" s="19"/>
      <c r="T2436" s="19">
        <v>1</v>
      </c>
      <c r="U2436" s="19"/>
      <c r="V2436" s="19"/>
      <c r="W2436" s="459"/>
      <c r="X2436" s="180"/>
      <c r="Y2436" s="179"/>
      <c r="Z2436" s="181"/>
      <c r="AA2436" s="181"/>
      <c r="AB2436" s="137">
        <f t="shared" si="454"/>
        <v>1</v>
      </c>
      <c r="AC2436" s="137">
        <f t="shared" si="455"/>
        <v>0</v>
      </c>
      <c r="AD2436" s="137">
        <f t="shared" si="456"/>
        <v>1</v>
      </c>
      <c r="AE2436" s="137">
        <f t="shared" si="457"/>
        <v>0</v>
      </c>
      <c r="AF2436" s="137">
        <f t="shared" si="458"/>
        <v>0</v>
      </c>
      <c r="AG2436" s="137">
        <f t="shared" si="459"/>
        <v>1</v>
      </c>
      <c r="AH2436" s="137">
        <f t="shared" si="460"/>
        <v>0</v>
      </c>
      <c r="AI2436" s="137">
        <f t="shared" si="461"/>
        <v>0</v>
      </c>
      <c r="AJ2436" s="137">
        <f t="shared" si="462"/>
        <v>0</v>
      </c>
      <c r="AK2436" s="137">
        <f t="shared" si="463"/>
        <v>0</v>
      </c>
      <c r="AL2436" s="181"/>
      <c r="AM2436" s="133">
        <f t="shared" si="464"/>
        <v>0</v>
      </c>
      <c r="AO2436" s="133">
        <f t="shared" si="465"/>
        <v>0</v>
      </c>
    </row>
    <row r="2437" spans="1:41" s="140" customFormat="1" ht="25.5">
      <c r="A2437" s="594">
        <v>2428</v>
      </c>
      <c r="B2437" s="616" t="s">
        <v>6048</v>
      </c>
      <c r="C2437" s="247" t="s">
        <v>6049</v>
      </c>
      <c r="D2437" s="247" t="s">
        <v>6050</v>
      </c>
      <c r="E2437" s="236">
        <v>2017</v>
      </c>
      <c r="F2437" s="236">
        <v>7</v>
      </c>
      <c r="G2437" s="236" t="s">
        <v>37</v>
      </c>
      <c r="H2437" s="236"/>
      <c r="I2437" s="236" t="s">
        <v>37</v>
      </c>
      <c r="J2437" s="236"/>
      <c r="K2437" s="236"/>
      <c r="L2437" s="236"/>
      <c r="M2437" s="236"/>
      <c r="N2437" s="236"/>
      <c r="O2437" s="236"/>
      <c r="P2437" s="840"/>
      <c r="Q2437" s="439" t="s">
        <v>2670</v>
      </c>
      <c r="R2437" s="43" t="s">
        <v>67</v>
      </c>
      <c r="S2437" s="19"/>
      <c r="T2437" s="19">
        <v>1</v>
      </c>
      <c r="U2437" s="19"/>
      <c r="V2437" s="19"/>
      <c r="W2437" s="459"/>
      <c r="X2437" s="180"/>
      <c r="Y2437" s="179"/>
      <c r="Z2437" s="181"/>
      <c r="AA2437" s="181"/>
      <c r="AB2437" s="137">
        <f t="shared" si="454"/>
        <v>1</v>
      </c>
      <c r="AC2437" s="137">
        <f t="shared" si="455"/>
        <v>0</v>
      </c>
      <c r="AD2437" s="137">
        <f t="shared" si="456"/>
        <v>1</v>
      </c>
      <c r="AE2437" s="137">
        <f t="shared" si="457"/>
        <v>0</v>
      </c>
      <c r="AF2437" s="137">
        <f t="shared" si="458"/>
        <v>0</v>
      </c>
      <c r="AG2437" s="137">
        <f t="shared" si="459"/>
        <v>0</v>
      </c>
      <c r="AH2437" s="137">
        <f t="shared" si="460"/>
        <v>0</v>
      </c>
      <c r="AI2437" s="137">
        <f t="shared" si="461"/>
        <v>0</v>
      </c>
      <c r="AJ2437" s="137">
        <f t="shared" si="462"/>
        <v>0</v>
      </c>
      <c r="AK2437" s="137">
        <f t="shared" si="463"/>
        <v>0</v>
      </c>
      <c r="AL2437" s="181"/>
      <c r="AM2437" s="133">
        <f t="shared" si="464"/>
        <v>0</v>
      </c>
      <c r="AO2437" s="133">
        <f t="shared" si="465"/>
        <v>0</v>
      </c>
    </row>
    <row r="2438" spans="1:41" s="140" customFormat="1" ht="25.5">
      <c r="A2438" s="594">
        <v>2429</v>
      </c>
      <c r="B2438" s="615" t="s">
        <v>6051</v>
      </c>
      <c r="C2438" s="247" t="s">
        <v>6052</v>
      </c>
      <c r="D2438" s="247" t="s">
        <v>6036</v>
      </c>
      <c r="E2438" s="236">
        <v>1960</v>
      </c>
      <c r="F2438" s="236">
        <v>550</v>
      </c>
      <c r="G2438" s="236" t="s">
        <v>37</v>
      </c>
      <c r="H2438" s="236"/>
      <c r="I2438" s="236" t="s">
        <v>37</v>
      </c>
      <c r="J2438" s="236" t="s">
        <v>37</v>
      </c>
      <c r="K2438" s="236" t="s">
        <v>37</v>
      </c>
      <c r="L2438" s="236" t="s">
        <v>37</v>
      </c>
      <c r="M2438" s="236"/>
      <c r="N2438" s="236"/>
      <c r="O2438" s="236"/>
      <c r="P2438" s="840"/>
      <c r="Q2438" s="439" t="s">
        <v>2670</v>
      </c>
      <c r="R2438" s="43" t="s">
        <v>67</v>
      </c>
      <c r="S2438" s="19"/>
      <c r="T2438" s="19"/>
      <c r="U2438" s="19"/>
      <c r="V2438" s="19">
        <v>1</v>
      </c>
      <c r="W2438" s="459"/>
      <c r="X2438" s="180"/>
      <c r="Y2438" s="179"/>
      <c r="Z2438" s="181"/>
      <c r="AA2438" s="181"/>
      <c r="AB2438" s="137">
        <f t="shared" si="454"/>
        <v>1</v>
      </c>
      <c r="AC2438" s="137">
        <f t="shared" si="455"/>
        <v>0</v>
      </c>
      <c r="AD2438" s="137">
        <f t="shared" si="456"/>
        <v>1</v>
      </c>
      <c r="AE2438" s="137">
        <f t="shared" si="457"/>
        <v>1</v>
      </c>
      <c r="AF2438" s="137">
        <f t="shared" si="458"/>
        <v>1</v>
      </c>
      <c r="AG2438" s="137">
        <f t="shared" si="459"/>
        <v>1</v>
      </c>
      <c r="AH2438" s="137">
        <f t="shared" si="460"/>
        <v>0</v>
      </c>
      <c r="AI2438" s="137">
        <f t="shared" si="461"/>
        <v>0</v>
      </c>
      <c r="AJ2438" s="137">
        <f t="shared" si="462"/>
        <v>0</v>
      </c>
      <c r="AK2438" s="137">
        <f t="shared" si="463"/>
        <v>0</v>
      </c>
      <c r="AL2438" s="181"/>
      <c r="AM2438" s="133">
        <f t="shared" si="464"/>
        <v>0</v>
      </c>
      <c r="AO2438" s="133">
        <f t="shared" si="465"/>
        <v>0</v>
      </c>
    </row>
    <row r="2439" spans="1:41" s="140" customFormat="1" ht="25.5">
      <c r="A2439" s="594">
        <v>2430</v>
      </c>
      <c r="B2439" s="615" t="s">
        <v>6053</v>
      </c>
      <c r="C2439" s="247" t="s">
        <v>6054</v>
      </c>
      <c r="D2439" s="247" t="s">
        <v>6036</v>
      </c>
      <c r="E2439" s="236">
        <v>2018</v>
      </c>
      <c r="F2439" s="236">
        <v>7</v>
      </c>
      <c r="G2439" s="236"/>
      <c r="H2439" s="236"/>
      <c r="I2439" s="236" t="s">
        <v>37</v>
      </c>
      <c r="J2439" s="236" t="s">
        <v>37</v>
      </c>
      <c r="K2439" s="236"/>
      <c r="L2439" s="236"/>
      <c r="M2439" s="236"/>
      <c r="N2439" s="236"/>
      <c r="O2439" s="236"/>
      <c r="P2439" s="840"/>
      <c r="Q2439" s="439" t="s">
        <v>2670</v>
      </c>
      <c r="R2439" s="43" t="s">
        <v>67</v>
      </c>
      <c r="S2439" s="19"/>
      <c r="T2439" s="19">
        <v>1</v>
      </c>
      <c r="U2439" s="19"/>
      <c r="V2439" s="19"/>
      <c r="W2439" s="459"/>
      <c r="X2439" s="180"/>
      <c r="Y2439" s="179"/>
      <c r="Z2439" s="181"/>
      <c r="AA2439" s="181"/>
      <c r="AB2439" s="137">
        <f t="shared" si="454"/>
        <v>0</v>
      </c>
      <c r="AC2439" s="137">
        <f t="shared" si="455"/>
        <v>0</v>
      </c>
      <c r="AD2439" s="137">
        <f t="shared" si="456"/>
        <v>1</v>
      </c>
      <c r="AE2439" s="137">
        <f t="shared" si="457"/>
        <v>1</v>
      </c>
      <c r="AF2439" s="137">
        <f t="shared" si="458"/>
        <v>0</v>
      </c>
      <c r="AG2439" s="137">
        <f t="shared" si="459"/>
        <v>0</v>
      </c>
      <c r="AH2439" s="137">
        <f t="shared" si="460"/>
        <v>0</v>
      </c>
      <c r="AI2439" s="137">
        <f t="shared" si="461"/>
        <v>0</v>
      </c>
      <c r="AJ2439" s="137">
        <f t="shared" si="462"/>
        <v>0</v>
      </c>
      <c r="AK2439" s="137">
        <f t="shared" si="463"/>
        <v>0</v>
      </c>
      <c r="AL2439" s="181"/>
      <c r="AM2439" s="133">
        <f t="shared" si="464"/>
        <v>0</v>
      </c>
      <c r="AO2439" s="133">
        <f t="shared" si="465"/>
        <v>0</v>
      </c>
    </row>
    <row r="2440" spans="1:41" s="140" customFormat="1" ht="25.5">
      <c r="A2440" s="594">
        <v>2431</v>
      </c>
      <c r="B2440" s="614" t="s">
        <v>6055</v>
      </c>
      <c r="C2440" s="247" t="s">
        <v>6056</v>
      </c>
      <c r="D2440" s="247" t="s">
        <v>6036</v>
      </c>
      <c r="E2440" s="236">
        <v>2014</v>
      </c>
      <c r="F2440" s="236">
        <v>7</v>
      </c>
      <c r="G2440" s="236" t="s">
        <v>37</v>
      </c>
      <c r="H2440" s="236"/>
      <c r="I2440" s="236" t="s">
        <v>37</v>
      </c>
      <c r="J2440" s="236" t="s">
        <v>37</v>
      </c>
      <c r="K2440" s="236"/>
      <c r="L2440" s="236"/>
      <c r="M2440" s="236"/>
      <c r="N2440" s="236"/>
      <c r="O2440" s="236"/>
      <c r="P2440" s="840"/>
      <c r="Q2440" s="439" t="s">
        <v>2670</v>
      </c>
      <c r="R2440" s="43" t="s">
        <v>67</v>
      </c>
      <c r="S2440" s="19"/>
      <c r="T2440" s="19">
        <v>1</v>
      </c>
      <c r="U2440" s="19"/>
      <c r="V2440" s="19"/>
      <c r="W2440" s="459"/>
      <c r="X2440" s="180"/>
      <c r="Y2440" s="179"/>
      <c r="Z2440" s="181"/>
      <c r="AA2440" s="181"/>
      <c r="AB2440" s="137">
        <f t="shared" si="454"/>
        <v>1</v>
      </c>
      <c r="AC2440" s="137">
        <f t="shared" si="455"/>
        <v>0</v>
      </c>
      <c r="AD2440" s="137">
        <f t="shared" si="456"/>
        <v>1</v>
      </c>
      <c r="AE2440" s="137">
        <f t="shared" si="457"/>
        <v>1</v>
      </c>
      <c r="AF2440" s="137">
        <f t="shared" si="458"/>
        <v>0</v>
      </c>
      <c r="AG2440" s="137">
        <f t="shared" si="459"/>
        <v>0</v>
      </c>
      <c r="AH2440" s="137">
        <f t="shared" si="460"/>
        <v>0</v>
      </c>
      <c r="AI2440" s="137">
        <f t="shared" si="461"/>
        <v>0</v>
      </c>
      <c r="AJ2440" s="137">
        <f t="shared" si="462"/>
        <v>0</v>
      </c>
      <c r="AK2440" s="137">
        <f t="shared" si="463"/>
        <v>0</v>
      </c>
      <c r="AL2440" s="181"/>
      <c r="AM2440" s="133">
        <f t="shared" si="464"/>
        <v>0</v>
      </c>
      <c r="AO2440" s="133">
        <f t="shared" si="465"/>
        <v>0</v>
      </c>
    </row>
    <row r="2441" spans="1:41" s="140" customFormat="1" ht="54.75" customHeight="1">
      <c r="A2441" s="594">
        <v>2432</v>
      </c>
      <c r="B2441" s="615" t="s">
        <v>6057</v>
      </c>
      <c r="C2441" s="247" t="s">
        <v>6058</v>
      </c>
      <c r="D2441" s="247" t="s">
        <v>2954</v>
      </c>
      <c r="E2441" s="236">
        <v>2018</v>
      </c>
      <c r="F2441" s="236">
        <v>10</v>
      </c>
      <c r="G2441" s="236" t="s">
        <v>37</v>
      </c>
      <c r="H2441" s="236"/>
      <c r="I2441" s="236" t="s">
        <v>37</v>
      </c>
      <c r="J2441" s="236" t="s">
        <v>37</v>
      </c>
      <c r="K2441" s="236"/>
      <c r="L2441" s="236"/>
      <c r="M2441" s="236"/>
      <c r="N2441" s="236"/>
      <c r="O2441" s="236"/>
      <c r="P2441" s="840"/>
      <c r="Q2441" s="439" t="s">
        <v>2670</v>
      </c>
      <c r="R2441" s="43" t="s">
        <v>68</v>
      </c>
      <c r="S2441" s="19"/>
      <c r="T2441" s="19">
        <v>1</v>
      </c>
      <c r="U2441" s="19"/>
      <c r="V2441" s="19"/>
      <c r="W2441" s="459"/>
      <c r="X2441" s="180"/>
      <c r="Y2441" s="179"/>
      <c r="Z2441" s="181"/>
      <c r="AA2441" s="181"/>
      <c r="AB2441" s="137">
        <f t="shared" si="454"/>
        <v>1</v>
      </c>
      <c r="AC2441" s="137">
        <f t="shared" si="455"/>
        <v>0</v>
      </c>
      <c r="AD2441" s="137">
        <f t="shared" si="456"/>
        <v>1</v>
      </c>
      <c r="AE2441" s="137">
        <f t="shared" si="457"/>
        <v>1</v>
      </c>
      <c r="AF2441" s="137">
        <f t="shared" si="458"/>
        <v>0</v>
      </c>
      <c r="AG2441" s="137">
        <f t="shared" si="459"/>
        <v>0</v>
      </c>
      <c r="AH2441" s="137">
        <f t="shared" si="460"/>
        <v>0</v>
      </c>
      <c r="AI2441" s="137">
        <f t="shared" si="461"/>
        <v>0</v>
      </c>
      <c r="AJ2441" s="137">
        <f t="shared" si="462"/>
        <v>0</v>
      </c>
      <c r="AK2441" s="137">
        <f t="shared" si="463"/>
        <v>0</v>
      </c>
      <c r="AL2441" s="181"/>
      <c r="AM2441" s="133">
        <f t="shared" si="464"/>
        <v>0</v>
      </c>
      <c r="AO2441" s="133">
        <f t="shared" si="465"/>
        <v>0</v>
      </c>
    </row>
    <row r="2442" spans="1:41" s="140" customFormat="1" ht="38.25">
      <c r="A2442" s="594">
        <v>2433</v>
      </c>
      <c r="B2442" s="238" t="s">
        <v>6059</v>
      </c>
      <c r="C2442" s="247" t="s">
        <v>6060</v>
      </c>
      <c r="D2442" s="247" t="s">
        <v>226</v>
      </c>
      <c r="E2442" s="236">
        <v>2019</v>
      </c>
      <c r="F2442" s="238">
        <v>7</v>
      </c>
      <c r="G2442" s="238"/>
      <c r="H2442" s="238"/>
      <c r="I2442" s="238"/>
      <c r="J2442" s="238"/>
      <c r="K2442" s="238"/>
      <c r="L2442" s="238"/>
      <c r="M2442" s="238"/>
      <c r="N2442" s="238"/>
      <c r="O2442" s="238" t="s">
        <v>37</v>
      </c>
      <c r="P2442" s="840"/>
      <c r="Q2442" s="439" t="s">
        <v>2670</v>
      </c>
      <c r="R2442" s="43" t="s">
        <v>68</v>
      </c>
      <c r="S2442" s="19"/>
      <c r="T2442" s="19">
        <v>1</v>
      </c>
      <c r="U2442" s="19"/>
      <c r="V2442" s="19"/>
      <c r="W2442" s="459"/>
      <c r="X2442" s="180"/>
      <c r="Y2442" s="179"/>
      <c r="Z2442" s="181"/>
      <c r="AA2442" s="181"/>
      <c r="AB2442" s="137">
        <f t="shared" ref="AB2442:AB2505" si="466">IF(ISBLANK(G2442),0,1)</f>
        <v>0</v>
      </c>
      <c r="AC2442" s="137">
        <f t="shared" ref="AC2442:AC2505" si="467">IF(ISBLANK(H2442),0,1)</f>
        <v>0</v>
      </c>
      <c r="AD2442" s="137">
        <f t="shared" ref="AD2442:AD2505" si="468">IF(ISBLANK(I2442),0,1)</f>
        <v>0</v>
      </c>
      <c r="AE2442" s="137">
        <f t="shared" ref="AE2442:AE2505" si="469">IF(ISBLANK(J2442),0,1)</f>
        <v>0</v>
      </c>
      <c r="AF2442" s="137">
        <f t="shared" ref="AF2442:AF2505" si="470">IF(ISBLANK(K2442),0,1)</f>
        <v>0</v>
      </c>
      <c r="AG2442" s="137">
        <f t="shared" ref="AG2442:AG2505" si="471">IF(ISBLANK(L2442),0,1)</f>
        <v>0</v>
      </c>
      <c r="AH2442" s="137">
        <f t="shared" ref="AH2442:AH2505" si="472">IF(ISBLANK(M2442),0,1)</f>
        <v>0</v>
      </c>
      <c r="AI2442" s="137">
        <f t="shared" ref="AI2442:AI2505" si="473">IF(ISBLANK(N2442),0,1)</f>
        <v>0</v>
      </c>
      <c r="AJ2442" s="137">
        <f t="shared" ref="AJ2442:AJ2505" si="474">IF(ISBLANK(O2442),0,1)</f>
        <v>1</v>
      </c>
      <c r="AK2442" s="137">
        <f t="shared" ref="AK2442:AK2505" si="475">IF(ISBLANK(P2442),0,1)</f>
        <v>0</v>
      </c>
      <c r="AL2442" s="181"/>
      <c r="AM2442" s="133">
        <f t="shared" ref="AM2442:AM2505" si="476">+W2442+X2442+Y2442+Z2442+AA2442+AL2442</f>
        <v>0</v>
      </c>
      <c r="AO2442" s="133">
        <f t="shared" ref="AO2442:AO2505" si="477">+IF(AM2442=0,AK2442,0)</f>
        <v>0</v>
      </c>
    </row>
    <row r="2443" spans="1:41" s="140" customFormat="1" ht="38.25">
      <c r="A2443" s="594">
        <v>2434</v>
      </c>
      <c r="B2443" s="238" t="s">
        <v>6061</v>
      </c>
      <c r="C2443" s="247" t="s">
        <v>6062</v>
      </c>
      <c r="D2443" s="247" t="s">
        <v>6063</v>
      </c>
      <c r="E2443" s="236">
        <v>2013</v>
      </c>
      <c r="F2443" s="238">
        <v>7</v>
      </c>
      <c r="G2443" s="238"/>
      <c r="H2443" s="238" t="s">
        <v>37</v>
      </c>
      <c r="I2443" s="238"/>
      <c r="J2443" s="238"/>
      <c r="K2443" s="238"/>
      <c r="L2443" s="238"/>
      <c r="M2443" s="238"/>
      <c r="N2443" s="238"/>
      <c r="O2443" s="238"/>
      <c r="P2443" s="840" t="s">
        <v>6064</v>
      </c>
      <c r="Q2443" s="439" t="s">
        <v>2670</v>
      </c>
      <c r="R2443" s="43" t="s">
        <v>68</v>
      </c>
      <c r="S2443" s="19"/>
      <c r="T2443" s="19"/>
      <c r="U2443" s="19">
        <v>1</v>
      </c>
      <c r="V2443" s="19"/>
      <c r="W2443" s="459"/>
      <c r="X2443" s="180"/>
      <c r="Y2443" s="179"/>
      <c r="Z2443" s="181"/>
      <c r="AA2443" s="181"/>
      <c r="AB2443" s="137">
        <f t="shared" si="466"/>
        <v>0</v>
      </c>
      <c r="AC2443" s="137">
        <f t="shared" si="467"/>
        <v>1</v>
      </c>
      <c r="AD2443" s="137">
        <f t="shared" si="468"/>
        <v>0</v>
      </c>
      <c r="AE2443" s="137">
        <f t="shared" si="469"/>
        <v>0</v>
      </c>
      <c r="AF2443" s="137">
        <f t="shared" si="470"/>
        <v>0</v>
      </c>
      <c r="AG2443" s="137">
        <f t="shared" si="471"/>
        <v>0</v>
      </c>
      <c r="AH2443" s="137">
        <f t="shared" si="472"/>
        <v>0</v>
      </c>
      <c r="AI2443" s="137">
        <f t="shared" si="473"/>
        <v>0</v>
      </c>
      <c r="AJ2443" s="137">
        <f t="shared" si="474"/>
        <v>0</v>
      </c>
      <c r="AK2443" s="137">
        <f t="shared" si="475"/>
        <v>1</v>
      </c>
      <c r="AL2443" s="181"/>
      <c r="AM2443" s="133">
        <f t="shared" si="476"/>
        <v>0</v>
      </c>
      <c r="AO2443" s="133">
        <f t="shared" si="477"/>
        <v>1</v>
      </c>
    </row>
    <row r="2444" spans="1:41" s="140" customFormat="1" ht="25.5">
      <c r="A2444" s="594">
        <v>2435</v>
      </c>
      <c r="B2444" s="238" t="s">
        <v>6065</v>
      </c>
      <c r="C2444" s="247" t="s">
        <v>6066</v>
      </c>
      <c r="D2444" s="247" t="s">
        <v>3411</v>
      </c>
      <c r="E2444" s="236">
        <v>2007</v>
      </c>
      <c r="F2444" s="238">
        <v>10</v>
      </c>
      <c r="G2444" s="238"/>
      <c r="H2444" s="238" t="s">
        <v>37</v>
      </c>
      <c r="I2444" s="238" t="s">
        <v>37</v>
      </c>
      <c r="J2444" s="238"/>
      <c r="K2444" s="238" t="s">
        <v>37</v>
      </c>
      <c r="L2444" s="238"/>
      <c r="M2444" s="238"/>
      <c r="N2444" s="238"/>
      <c r="O2444" s="238"/>
      <c r="P2444" s="840"/>
      <c r="Q2444" s="439" t="s">
        <v>2670</v>
      </c>
      <c r="R2444" s="43" t="s">
        <v>68</v>
      </c>
      <c r="S2444" s="19">
        <v>1</v>
      </c>
      <c r="T2444" s="19"/>
      <c r="U2444" s="19"/>
      <c r="V2444" s="19"/>
      <c r="W2444" s="459"/>
      <c r="X2444" s="180"/>
      <c r="Y2444" s="179"/>
      <c r="Z2444" s="181"/>
      <c r="AA2444" s="181"/>
      <c r="AB2444" s="137">
        <f t="shared" si="466"/>
        <v>0</v>
      </c>
      <c r="AC2444" s="137">
        <f t="shared" si="467"/>
        <v>1</v>
      </c>
      <c r="AD2444" s="137">
        <f t="shared" si="468"/>
        <v>1</v>
      </c>
      <c r="AE2444" s="137">
        <f t="shared" si="469"/>
        <v>0</v>
      </c>
      <c r="AF2444" s="137">
        <f t="shared" si="470"/>
        <v>1</v>
      </c>
      <c r="AG2444" s="137">
        <f t="shared" si="471"/>
        <v>0</v>
      </c>
      <c r="AH2444" s="137">
        <f t="shared" si="472"/>
        <v>0</v>
      </c>
      <c r="AI2444" s="137">
        <f t="shared" si="473"/>
        <v>0</v>
      </c>
      <c r="AJ2444" s="137">
        <f t="shared" si="474"/>
        <v>0</v>
      </c>
      <c r="AK2444" s="137">
        <f t="shared" si="475"/>
        <v>0</v>
      </c>
      <c r="AL2444" s="181"/>
      <c r="AM2444" s="133">
        <f t="shared" si="476"/>
        <v>0</v>
      </c>
      <c r="AO2444" s="133">
        <f t="shared" si="477"/>
        <v>0</v>
      </c>
    </row>
    <row r="2445" spans="1:41" s="140" customFormat="1" ht="38.25">
      <c r="A2445" s="594">
        <v>2436</v>
      </c>
      <c r="B2445" s="238" t="s">
        <v>6067</v>
      </c>
      <c r="C2445" s="247" t="s">
        <v>6068</v>
      </c>
      <c r="D2445" s="247" t="s">
        <v>1013</v>
      </c>
      <c r="E2445" s="236">
        <v>2011</v>
      </c>
      <c r="F2445" s="236">
        <v>19</v>
      </c>
      <c r="G2445" s="236"/>
      <c r="H2445" s="236" t="s">
        <v>37</v>
      </c>
      <c r="I2445" s="236"/>
      <c r="J2445" s="236"/>
      <c r="K2445" s="236"/>
      <c r="L2445" s="236"/>
      <c r="M2445" s="236"/>
      <c r="N2445" s="236"/>
      <c r="O2445" s="236"/>
      <c r="P2445" s="840"/>
      <c r="Q2445" s="439" t="s">
        <v>2670</v>
      </c>
      <c r="R2445" s="43" t="s">
        <v>68</v>
      </c>
      <c r="S2445" s="19">
        <v>1</v>
      </c>
      <c r="T2445" s="19"/>
      <c r="U2445" s="19"/>
      <c r="V2445" s="19"/>
      <c r="W2445" s="459"/>
      <c r="X2445" s="180"/>
      <c r="Y2445" s="179"/>
      <c r="Z2445" s="181"/>
      <c r="AA2445" s="181"/>
      <c r="AB2445" s="137">
        <f t="shared" si="466"/>
        <v>0</v>
      </c>
      <c r="AC2445" s="137">
        <f t="shared" si="467"/>
        <v>1</v>
      </c>
      <c r="AD2445" s="137">
        <f t="shared" si="468"/>
        <v>0</v>
      </c>
      <c r="AE2445" s="137">
        <f t="shared" si="469"/>
        <v>0</v>
      </c>
      <c r="AF2445" s="137">
        <f t="shared" si="470"/>
        <v>0</v>
      </c>
      <c r="AG2445" s="137">
        <f t="shared" si="471"/>
        <v>0</v>
      </c>
      <c r="AH2445" s="137">
        <f t="shared" si="472"/>
        <v>0</v>
      </c>
      <c r="AI2445" s="137">
        <f t="shared" si="473"/>
        <v>0</v>
      </c>
      <c r="AJ2445" s="137">
        <f t="shared" si="474"/>
        <v>0</v>
      </c>
      <c r="AK2445" s="137">
        <f t="shared" si="475"/>
        <v>0</v>
      </c>
      <c r="AL2445" s="181"/>
      <c r="AM2445" s="133">
        <f t="shared" si="476"/>
        <v>0</v>
      </c>
      <c r="AO2445" s="133">
        <f t="shared" si="477"/>
        <v>0</v>
      </c>
    </row>
    <row r="2446" spans="1:41" s="140" customFormat="1" ht="27" customHeight="1">
      <c r="A2446" s="594">
        <v>2437</v>
      </c>
      <c r="B2446" s="238" t="s">
        <v>6069</v>
      </c>
      <c r="C2446" s="247" t="s">
        <v>6070</v>
      </c>
      <c r="D2446" s="247" t="s">
        <v>1013</v>
      </c>
      <c r="E2446" s="236">
        <v>2001</v>
      </c>
      <c r="F2446" s="236">
        <v>9</v>
      </c>
      <c r="G2446" s="236"/>
      <c r="H2446" s="236"/>
      <c r="I2446" s="236"/>
      <c r="J2446" s="236"/>
      <c r="K2446" s="236"/>
      <c r="L2446" s="236"/>
      <c r="M2446" s="236"/>
      <c r="N2446" s="236"/>
      <c r="O2446" s="236"/>
      <c r="P2446" s="840" t="s">
        <v>3511</v>
      </c>
      <c r="Q2446" s="439" t="s">
        <v>2670</v>
      </c>
      <c r="R2446" s="43" t="s">
        <v>68</v>
      </c>
      <c r="S2446" s="19"/>
      <c r="T2446" s="19"/>
      <c r="U2446" s="19"/>
      <c r="V2446" s="19">
        <v>1</v>
      </c>
      <c r="W2446" s="459"/>
      <c r="X2446" s="180"/>
      <c r="Y2446" s="180">
        <v>1</v>
      </c>
      <c r="Z2446" s="181"/>
      <c r="AA2446" s="181"/>
      <c r="AB2446" s="137">
        <f t="shared" si="466"/>
        <v>0</v>
      </c>
      <c r="AC2446" s="137">
        <f t="shared" si="467"/>
        <v>0</v>
      </c>
      <c r="AD2446" s="137">
        <f t="shared" si="468"/>
        <v>0</v>
      </c>
      <c r="AE2446" s="137">
        <f t="shared" si="469"/>
        <v>0</v>
      </c>
      <c r="AF2446" s="137">
        <f t="shared" si="470"/>
        <v>0</v>
      </c>
      <c r="AG2446" s="137">
        <f t="shared" si="471"/>
        <v>0</v>
      </c>
      <c r="AH2446" s="137">
        <f t="shared" si="472"/>
        <v>0</v>
      </c>
      <c r="AI2446" s="137">
        <f t="shared" si="473"/>
        <v>0</v>
      </c>
      <c r="AJ2446" s="137">
        <f t="shared" si="474"/>
        <v>0</v>
      </c>
      <c r="AK2446" s="137">
        <f t="shared" si="475"/>
        <v>1</v>
      </c>
      <c r="AL2446" s="181"/>
      <c r="AM2446" s="133">
        <f t="shared" si="476"/>
        <v>1</v>
      </c>
      <c r="AO2446" s="133">
        <f t="shared" si="477"/>
        <v>0</v>
      </c>
    </row>
    <row r="2447" spans="1:41" s="140" customFormat="1" ht="21" customHeight="1">
      <c r="A2447" s="594">
        <v>2438</v>
      </c>
      <c r="B2447" s="238" t="s">
        <v>6071</v>
      </c>
      <c r="C2447" s="247" t="s">
        <v>6072</v>
      </c>
      <c r="D2447" s="247" t="s">
        <v>1013</v>
      </c>
      <c r="E2447" s="236">
        <v>2002</v>
      </c>
      <c r="F2447" s="236">
        <v>9</v>
      </c>
      <c r="G2447" s="236"/>
      <c r="H2447" s="236"/>
      <c r="I2447" s="236"/>
      <c r="J2447" s="236"/>
      <c r="K2447" s="236"/>
      <c r="L2447" s="236"/>
      <c r="M2447" s="236"/>
      <c r="N2447" s="236"/>
      <c r="O2447" s="236"/>
      <c r="P2447" s="840" t="s">
        <v>3511</v>
      </c>
      <c r="Q2447" s="439" t="s">
        <v>2670</v>
      </c>
      <c r="R2447" s="43" t="s">
        <v>68</v>
      </c>
      <c r="S2447" s="19"/>
      <c r="T2447" s="19"/>
      <c r="U2447" s="19"/>
      <c r="V2447" s="19">
        <v>1</v>
      </c>
      <c r="W2447" s="459"/>
      <c r="X2447" s="180"/>
      <c r="Y2447" s="180">
        <v>1</v>
      </c>
      <c r="Z2447" s="181"/>
      <c r="AA2447" s="181"/>
      <c r="AB2447" s="137">
        <f t="shared" si="466"/>
        <v>0</v>
      </c>
      <c r="AC2447" s="137">
        <f t="shared" si="467"/>
        <v>0</v>
      </c>
      <c r="AD2447" s="137">
        <f t="shared" si="468"/>
        <v>0</v>
      </c>
      <c r="AE2447" s="137">
        <f t="shared" si="469"/>
        <v>0</v>
      </c>
      <c r="AF2447" s="137">
        <f t="shared" si="470"/>
        <v>0</v>
      </c>
      <c r="AG2447" s="137">
        <f t="shared" si="471"/>
        <v>0</v>
      </c>
      <c r="AH2447" s="137">
        <f t="shared" si="472"/>
        <v>0</v>
      </c>
      <c r="AI2447" s="137">
        <f t="shared" si="473"/>
        <v>0</v>
      </c>
      <c r="AJ2447" s="137">
        <f t="shared" si="474"/>
        <v>0</v>
      </c>
      <c r="AK2447" s="137">
        <f t="shared" si="475"/>
        <v>1</v>
      </c>
      <c r="AL2447" s="181"/>
      <c r="AM2447" s="133">
        <f t="shared" si="476"/>
        <v>1</v>
      </c>
      <c r="AO2447" s="133">
        <f t="shared" si="477"/>
        <v>0</v>
      </c>
    </row>
    <row r="2448" spans="1:41" s="140" customFormat="1" ht="25.5">
      <c r="A2448" s="594">
        <v>2439</v>
      </c>
      <c r="B2448" s="238" t="s">
        <v>6073</v>
      </c>
      <c r="C2448" s="247" t="s">
        <v>6074</v>
      </c>
      <c r="D2448" s="247" t="s">
        <v>1013</v>
      </c>
      <c r="E2448" s="236">
        <v>2003</v>
      </c>
      <c r="F2448" s="236">
        <v>19</v>
      </c>
      <c r="G2448" s="236"/>
      <c r="H2448" s="236"/>
      <c r="I2448" s="236"/>
      <c r="J2448" s="236"/>
      <c r="K2448" s="236"/>
      <c r="L2448" s="236"/>
      <c r="M2448" s="236"/>
      <c r="N2448" s="236"/>
      <c r="O2448" s="236"/>
      <c r="P2448" s="840" t="s">
        <v>3511</v>
      </c>
      <c r="Q2448" s="439" t="s">
        <v>2670</v>
      </c>
      <c r="R2448" s="43" t="s">
        <v>68</v>
      </c>
      <c r="S2448" s="19">
        <v>1</v>
      </c>
      <c r="T2448" s="19"/>
      <c r="U2448" s="19"/>
      <c r="V2448" s="19"/>
      <c r="W2448" s="459"/>
      <c r="X2448" s="180"/>
      <c r="Y2448" s="180">
        <v>1</v>
      </c>
      <c r="Z2448" s="181"/>
      <c r="AA2448" s="181"/>
      <c r="AB2448" s="137">
        <f t="shared" si="466"/>
        <v>0</v>
      </c>
      <c r="AC2448" s="137">
        <f t="shared" si="467"/>
        <v>0</v>
      </c>
      <c r="AD2448" s="137">
        <f t="shared" si="468"/>
        <v>0</v>
      </c>
      <c r="AE2448" s="137">
        <f t="shared" si="469"/>
        <v>0</v>
      </c>
      <c r="AF2448" s="137">
        <f t="shared" si="470"/>
        <v>0</v>
      </c>
      <c r="AG2448" s="137">
        <f t="shared" si="471"/>
        <v>0</v>
      </c>
      <c r="AH2448" s="137">
        <f t="shared" si="472"/>
        <v>0</v>
      </c>
      <c r="AI2448" s="137">
        <f t="shared" si="473"/>
        <v>0</v>
      </c>
      <c r="AJ2448" s="137">
        <f t="shared" si="474"/>
        <v>0</v>
      </c>
      <c r="AK2448" s="137">
        <f t="shared" si="475"/>
        <v>1</v>
      </c>
      <c r="AL2448" s="181"/>
      <c r="AM2448" s="133">
        <f t="shared" si="476"/>
        <v>1</v>
      </c>
      <c r="AO2448" s="133">
        <f t="shared" si="477"/>
        <v>0</v>
      </c>
    </row>
    <row r="2449" spans="1:41" s="140" customFormat="1" ht="21" customHeight="1">
      <c r="A2449" s="594">
        <v>2440</v>
      </c>
      <c r="B2449" s="238" t="s">
        <v>6075</v>
      </c>
      <c r="C2449" s="247" t="s">
        <v>6076</v>
      </c>
      <c r="D2449" s="247" t="s">
        <v>1013</v>
      </c>
      <c r="E2449" s="236">
        <v>1998</v>
      </c>
      <c r="F2449" s="236">
        <v>9</v>
      </c>
      <c r="G2449" s="236"/>
      <c r="H2449" s="236"/>
      <c r="I2449" s="236"/>
      <c r="J2449" s="236"/>
      <c r="K2449" s="236"/>
      <c r="L2449" s="236"/>
      <c r="M2449" s="236"/>
      <c r="N2449" s="236"/>
      <c r="O2449" s="236"/>
      <c r="P2449" s="840" t="s">
        <v>3511</v>
      </c>
      <c r="Q2449" s="439" t="s">
        <v>2670</v>
      </c>
      <c r="R2449" s="43" t="s">
        <v>68</v>
      </c>
      <c r="S2449" s="19"/>
      <c r="T2449" s="19"/>
      <c r="U2449" s="19"/>
      <c r="V2449" s="19">
        <v>1</v>
      </c>
      <c r="W2449" s="459"/>
      <c r="X2449" s="180"/>
      <c r="Y2449" s="180">
        <v>1</v>
      </c>
      <c r="Z2449" s="181"/>
      <c r="AA2449" s="181"/>
      <c r="AB2449" s="137">
        <f t="shared" si="466"/>
        <v>0</v>
      </c>
      <c r="AC2449" s="137">
        <f t="shared" si="467"/>
        <v>0</v>
      </c>
      <c r="AD2449" s="137">
        <f t="shared" si="468"/>
        <v>0</v>
      </c>
      <c r="AE2449" s="137">
        <f t="shared" si="469"/>
        <v>0</v>
      </c>
      <c r="AF2449" s="137">
        <f t="shared" si="470"/>
        <v>0</v>
      </c>
      <c r="AG2449" s="137">
        <f t="shared" si="471"/>
        <v>0</v>
      </c>
      <c r="AH2449" s="137">
        <f t="shared" si="472"/>
        <v>0</v>
      </c>
      <c r="AI2449" s="137">
        <f t="shared" si="473"/>
        <v>0</v>
      </c>
      <c r="AJ2449" s="137">
        <f t="shared" si="474"/>
        <v>0</v>
      </c>
      <c r="AK2449" s="137">
        <f t="shared" si="475"/>
        <v>1</v>
      </c>
      <c r="AL2449" s="181"/>
      <c r="AM2449" s="133">
        <f t="shared" si="476"/>
        <v>1</v>
      </c>
      <c r="AO2449" s="133">
        <f t="shared" si="477"/>
        <v>0</v>
      </c>
    </row>
    <row r="2450" spans="1:41" s="140" customFormat="1" ht="25.5">
      <c r="A2450" s="594">
        <v>2441</v>
      </c>
      <c r="B2450" s="238" t="s">
        <v>6077</v>
      </c>
      <c r="C2450" s="247" t="s">
        <v>6078</v>
      </c>
      <c r="D2450" s="247" t="s">
        <v>1013</v>
      </c>
      <c r="E2450" s="236">
        <v>1998</v>
      </c>
      <c r="F2450" s="236">
        <v>19</v>
      </c>
      <c r="G2450" s="236"/>
      <c r="H2450" s="236"/>
      <c r="I2450" s="236"/>
      <c r="J2450" s="236"/>
      <c r="K2450" s="236"/>
      <c r="L2450" s="236"/>
      <c r="M2450" s="236"/>
      <c r="N2450" s="236"/>
      <c r="O2450" s="236"/>
      <c r="P2450" s="840" t="s">
        <v>3511</v>
      </c>
      <c r="Q2450" s="439" t="s">
        <v>2670</v>
      </c>
      <c r="R2450" s="43" t="s">
        <v>68</v>
      </c>
      <c r="S2450" s="19"/>
      <c r="T2450" s="19"/>
      <c r="U2450" s="19"/>
      <c r="V2450" s="19">
        <v>1</v>
      </c>
      <c r="W2450" s="459"/>
      <c r="X2450" s="180"/>
      <c r="Y2450" s="180">
        <v>1</v>
      </c>
      <c r="Z2450" s="181"/>
      <c r="AA2450" s="181"/>
      <c r="AB2450" s="137">
        <f t="shared" si="466"/>
        <v>0</v>
      </c>
      <c r="AC2450" s="137">
        <f t="shared" si="467"/>
        <v>0</v>
      </c>
      <c r="AD2450" s="137">
        <f t="shared" si="468"/>
        <v>0</v>
      </c>
      <c r="AE2450" s="137">
        <f t="shared" si="469"/>
        <v>0</v>
      </c>
      <c r="AF2450" s="137">
        <f t="shared" si="470"/>
        <v>0</v>
      </c>
      <c r="AG2450" s="137">
        <f t="shared" si="471"/>
        <v>0</v>
      </c>
      <c r="AH2450" s="137">
        <f t="shared" si="472"/>
        <v>0</v>
      </c>
      <c r="AI2450" s="137">
        <f t="shared" si="473"/>
        <v>0</v>
      </c>
      <c r="AJ2450" s="137">
        <f t="shared" si="474"/>
        <v>0</v>
      </c>
      <c r="AK2450" s="137">
        <f t="shared" si="475"/>
        <v>1</v>
      </c>
      <c r="AL2450" s="181"/>
      <c r="AM2450" s="133">
        <f t="shared" si="476"/>
        <v>1</v>
      </c>
      <c r="AO2450" s="133">
        <f t="shared" si="477"/>
        <v>0</v>
      </c>
    </row>
    <row r="2451" spans="1:41" s="140" customFormat="1" ht="25.5">
      <c r="A2451" s="594">
        <v>2442</v>
      </c>
      <c r="B2451" s="238" t="s">
        <v>6079</v>
      </c>
      <c r="C2451" s="247" t="s">
        <v>6080</v>
      </c>
      <c r="D2451" s="247" t="s">
        <v>1013</v>
      </c>
      <c r="E2451" s="236">
        <v>2011</v>
      </c>
      <c r="F2451" s="236">
        <v>22</v>
      </c>
      <c r="G2451" s="236"/>
      <c r="H2451" s="236"/>
      <c r="I2451" s="236"/>
      <c r="J2451" s="236"/>
      <c r="K2451" s="236"/>
      <c r="L2451" s="236"/>
      <c r="M2451" s="236"/>
      <c r="N2451" s="236"/>
      <c r="O2451" s="236"/>
      <c r="P2451" s="840" t="s">
        <v>3511</v>
      </c>
      <c r="Q2451" s="439" t="s">
        <v>2670</v>
      </c>
      <c r="R2451" s="43" t="s">
        <v>68</v>
      </c>
      <c r="S2451" s="19">
        <v>1</v>
      </c>
      <c r="T2451" s="19"/>
      <c r="U2451" s="19"/>
      <c r="V2451" s="19"/>
      <c r="W2451" s="459"/>
      <c r="X2451" s="180"/>
      <c r="Y2451" s="180">
        <v>1</v>
      </c>
      <c r="Z2451" s="181"/>
      <c r="AA2451" s="181"/>
      <c r="AB2451" s="137">
        <f t="shared" si="466"/>
        <v>0</v>
      </c>
      <c r="AC2451" s="137">
        <f t="shared" si="467"/>
        <v>0</v>
      </c>
      <c r="AD2451" s="137">
        <f t="shared" si="468"/>
        <v>0</v>
      </c>
      <c r="AE2451" s="137">
        <f t="shared" si="469"/>
        <v>0</v>
      </c>
      <c r="AF2451" s="137">
        <f t="shared" si="470"/>
        <v>0</v>
      </c>
      <c r="AG2451" s="137">
        <f t="shared" si="471"/>
        <v>0</v>
      </c>
      <c r="AH2451" s="137">
        <f t="shared" si="472"/>
        <v>0</v>
      </c>
      <c r="AI2451" s="137">
        <f t="shared" si="473"/>
        <v>0</v>
      </c>
      <c r="AJ2451" s="137">
        <f t="shared" si="474"/>
        <v>0</v>
      </c>
      <c r="AK2451" s="137">
        <f t="shared" si="475"/>
        <v>1</v>
      </c>
      <c r="AL2451" s="181"/>
      <c r="AM2451" s="133">
        <f t="shared" si="476"/>
        <v>1</v>
      </c>
      <c r="AO2451" s="133">
        <f t="shared" si="477"/>
        <v>0</v>
      </c>
    </row>
    <row r="2452" spans="1:41" s="140" customFormat="1" ht="25.5">
      <c r="A2452" s="594">
        <v>2443</v>
      </c>
      <c r="B2452" s="238" t="s">
        <v>6081</v>
      </c>
      <c r="C2452" s="247" t="s">
        <v>6082</v>
      </c>
      <c r="D2452" s="247" t="s">
        <v>1013</v>
      </c>
      <c r="E2452" s="236">
        <v>2011</v>
      </c>
      <c r="F2452" s="236">
        <v>7</v>
      </c>
      <c r="G2452" s="236"/>
      <c r="H2452" s="236"/>
      <c r="I2452" s="236"/>
      <c r="J2452" s="236"/>
      <c r="K2452" s="236"/>
      <c r="L2452" s="236"/>
      <c r="M2452" s="236"/>
      <c r="N2452" s="236"/>
      <c r="O2452" s="236"/>
      <c r="P2452" s="840" t="s">
        <v>3511</v>
      </c>
      <c r="Q2452" s="439" t="s">
        <v>2670</v>
      </c>
      <c r="R2452" s="43" t="s">
        <v>68</v>
      </c>
      <c r="S2452" s="19">
        <v>1</v>
      </c>
      <c r="T2452" s="19"/>
      <c r="U2452" s="19"/>
      <c r="V2452" s="19"/>
      <c r="W2452" s="459"/>
      <c r="X2452" s="180"/>
      <c r="Y2452" s="180">
        <v>1</v>
      </c>
      <c r="Z2452" s="181"/>
      <c r="AA2452" s="181"/>
      <c r="AB2452" s="137">
        <f t="shared" si="466"/>
        <v>0</v>
      </c>
      <c r="AC2452" s="137">
        <f t="shared" si="467"/>
        <v>0</v>
      </c>
      <c r="AD2452" s="137">
        <f t="shared" si="468"/>
        <v>0</v>
      </c>
      <c r="AE2452" s="137">
        <f t="shared" si="469"/>
        <v>0</v>
      </c>
      <c r="AF2452" s="137">
        <f t="shared" si="470"/>
        <v>0</v>
      </c>
      <c r="AG2452" s="137">
        <f t="shared" si="471"/>
        <v>0</v>
      </c>
      <c r="AH2452" s="137">
        <f t="shared" si="472"/>
        <v>0</v>
      </c>
      <c r="AI2452" s="137">
        <f t="shared" si="473"/>
        <v>0</v>
      </c>
      <c r="AJ2452" s="137">
        <f t="shared" si="474"/>
        <v>0</v>
      </c>
      <c r="AK2452" s="137">
        <f t="shared" si="475"/>
        <v>1</v>
      </c>
      <c r="AL2452" s="181"/>
      <c r="AM2452" s="133">
        <f t="shared" si="476"/>
        <v>1</v>
      </c>
      <c r="AO2452" s="133">
        <f t="shared" si="477"/>
        <v>0</v>
      </c>
    </row>
    <row r="2453" spans="1:41" s="140" customFormat="1" ht="25.5">
      <c r="A2453" s="594">
        <v>2444</v>
      </c>
      <c r="B2453" s="238" t="s">
        <v>6083</v>
      </c>
      <c r="C2453" s="247" t="s">
        <v>6084</v>
      </c>
      <c r="D2453" s="247" t="s">
        <v>1013</v>
      </c>
      <c r="E2453" s="236">
        <v>2008</v>
      </c>
      <c r="F2453" s="236">
        <v>14</v>
      </c>
      <c r="G2453" s="236"/>
      <c r="H2453" s="236" t="s">
        <v>37</v>
      </c>
      <c r="I2453" s="236"/>
      <c r="J2453" s="236"/>
      <c r="K2453" s="236"/>
      <c r="L2453" s="236"/>
      <c r="M2453" s="236"/>
      <c r="N2453" s="236"/>
      <c r="O2453" s="236"/>
      <c r="P2453" s="840"/>
      <c r="Q2453" s="439" t="s">
        <v>2670</v>
      </c>
      <c r="R2453" s="43" t="s">
        <v>68</v>
      </c>
      <c r="S2453" s="19"/>
      <c r="T2453" s="19"/>
      <c r="U2453" s="19"/>
      <c r="V2453" s="19">
        <v>1</v>
      </c>
      <c r="W2453" s="459"/>
      <c r="X2453" s="180"/>
      <c r="Y2453" s="179"/>
      <c r="Z2453" s="181"/>
      <c r="AA2453" s="181"/>
      <c r="AB2453" s="137">
        <f t="shared" si="466"/>
        <v>0</v>
      </c>
      <c r="AC2453" s="137">
        <f t="shared" si="467"/>
        <v>1</v>
      </c>
      <c r="AD2453" s="137">
        <f t="shared" si="468"/>
        <v>0</v>
      </c>
      <c r="AE2453" s="137">
        <f t="shared" si="469"/>
        <v>0</v>
      </c>
      <c r="AF2453" s="137">
        <f t="shared" si="470"/>
        <v>0</v>
      </c>
      <c r="AG2453" s="137">
        <f t="shared" si="471"/>
        <v>0</v>
      </c>
      <c r="AH2453" s="137">
        <f t="shared" si="472"/>
        <v>0</v>
      </c>
      <c r="AI2453" s="137">
        <f t="shared" si="473"/>
        <v>0</v>
      </c>
      <c r="AJ2453" s="137">
        <f t="shared" si="474"/>
        <v>0</v>
      </c>
      <c r="AK2453" s="137">
        <f t="shared" si="475"/>
        <v>0</v>
      </c>
      <c r="AL2453" s="181"/>
      <c r="AM2453" s="133">
        <f t="shared" si="476"/>
        <v>0</v>
      </c>
      <c r="AO2453" s="133">
        <f t="shared" si="477"/>
        <v>0</v>
      </c>
    </row>
    <row r="2454" spans="1:41" s="140" customFormat="1" ht="25.5">
      <c r="A2454" s="594">
        <v>2445</v>
      </c>
      <c r="B2454" s="617" t="s">
        <v>5455</v>
      </c>
      <c r="C2454" s="247" t="s">
        <v>6085</v>
      </c>
      <c r="D2454" s="247" t="s">
        <v>384</v>
      </c>
      <c r="E2454" s="264"/>
      <c r="F2454" s="241"/>
      <c r="G2454" s="241"/>
      <c r="H2454" s="236" t="s">
        <v>37</v>
      </c>
      <c r="I2454" s="236" t="s">
        <v>37</v>
      </c>
      <c r="J2454" s="236"/>
      <c r="K2454" s="236"/>
      <c r="L2454" s="236"/>
      <c r="M2454" s="236"/>
      <c r="N2454" s="236"/>
      <c r="O2454" s="236" t="s">
        <v>37</v>
      </c>
      <c r="P2454" s="840" t="s">
        <v>6086</v>
      </c>
      <c r="Q2454" s="439" t="s">
        <v>2670</v>
      </c>
      <c r="R2454" s="43" t="s">
        <v>67</v>
      </c>
      <c r="S2454" s="19"/>
      <c r="T2454" s="19"/>
      <c r="U2454" s="19">
        <v>1</v>
      </c>
      <c r="V2454" s="19"/>
      <c r="W2454" s="459"/>
      <c r="X2454" s="180"/>
      <c r="Y2454" s="179"/>
      <c r="Z2454" s="181"/>
      <c r="AA2454" s="181"/>
      <c r="AB2454" s="137">
        <f t="shared" si="466"/>
        <v>0</v>
      </c>
      <c r="AC2454" s="137">
        <f t="shared" si="467"/>
        <v>1</v>
      </c>
      <c r="AD2454" s="137">
        <f t="shared" si="468"/>
        <v>1</v>
      </c>
      <c r="AE2454" s="137">
        <f t="shared" si="469"/>
        <v>0</v>
      </c>
      <c r="AF2454" s="137">
        <f t="shared" si="470"/>
        <v>0</v>
      </c>
      <c r="AG2454" s="137">
        <f t="shared" si="471"/>
        <v>0</v>
      </c>
      <c r="AH2454" s="137">
        <f t="shared" si="472"/>
        <v>0</v>
      </c>
      <c r="AI2454" s="137">
        <f t="shared" si="473"/>
        <v>0</v>
      </c>
      <c r="AJ2454" s="137">
        <f t="shared" si="474"/>
        <v>1</v>
      </c>
      <c r="AK2454" s="137">
        <f t="shared" si="475"/>
        <v>1</v>
      </c>
      <c r="AL2454" s="181"/>
      <c r="AM2454" s="133">
        <f t="shared" si="476"/>
        <v>0</v>
      </c>
      <c r="AO2454" s="133">
        <f t="shared" si="477"/>
        <v>1</v>
      </c>
    </row>
    <row r="2455" spans="1:41" s="140" customFormat="1" ht="25.5">
      <c r="A2455" s="594">
        <v>2446</v>
      </c>
      <c r="B2455" s="617" t="s">
        <v>6087</v>
      </c>
      <c r="C2455" s="247" t="s">
        <v>6088</v>
      </c>
      <c r="D2455" s="247" t="s">
        <v>384</v>
      </c>
      <c r="E2455" s="264"/>
      <c r="F2455" s="241"/>
      <c r="G2455" s="241"/>
      <c r="H2455" s="236" t="s">
        <v>37</v>
      </c>
      <c r="I2455" s="236"/>
      <c r="J2455" s="236"/>
      <c r="K2455" s="236"/>
      <c r="L2455" s="236"/>
      <c r="M2455" s="236"/>
      <c r="N2455" s="236"/>
      <c r="O2455" s="236"/>
      <c r="P2455" s="840" t="s">
        <v>6086</v>
      </c>
      <c r="Q2455" s="439" t="s">
        <v>2670</v>
      </c>
      <c r="R2455" s="43" t="s">
        <v>67</v>
      </c>
      <c r="S2455" s="19"/>
      <c r="T2455" s="19"/>
      <c r="U2455" s="19">
        <v>1</v>
      </c>
      <c r="V2455" s="19"/>
      <c r="W2455" s="459"/>
      <c r="X2455" s="180"/>
      <c r="Y2455" s="179"/>
      <c r="Z2455" s="181"/>
      <c r="AA2455" s="181"/>
      <c r="AB2455" s="137">
        <f t="shared" si="466"/>
        <v>0</v>
      </c>
      <c r="AC2455" s="137">
        <f t="shared" si="467"/>
        <v>1</v>
      </c>
      <c r="AD2455" s="137">
        <f t="shared" si="468"/>
        <v>0</v>
      </c>
      <c r="AE2455" s="137">
        <f t="shared" si="469"/>
        <v>0</v>
      </c>
      <c r="AF2455" s="137">
        <f t="shared" si="470"/>
        <v>0</v>
      </c>
      <c r="AG2455" s="137">
        <f t="shared" si="471"/>
        <v>0</v>
      </c>
      <c r="AH2455" s="137">
        <f t="shared" si="472"/>
        <v>0</v>
      </c>
      <c r="AI2455" s="137">
        <f t="shared" si="473"/>
        <v>0</v>
      </c>
      <c r="AJ2455" s="137">
        <f t="shared" si="474"/>
        <v>0</v>
      </c>
      <c r="AK2455" s="137">
        <f t="shared" si="475"/>
        <v>1</v>
      </c>
      <c r="AL2455" s="181"/>
      <c r="AM2455" s="133">
        <f t="shared" si="476"/>
        <v>0</v>
      </c>
      <c r="AO2455" s="133">
        <f t="shared" si="477"/>
        <v>1</v>
      </c>
    </row>
    <row r="2456" spans="1:41" s="140" customFormat="1" ht="25.5">
      <c r="A2456" s="594">
        <v>2447</v>
      </c>
      <c r="B2456" s="617" t="s">
        <v>6089</v>
      </c>
      <c r="C2456" s="247" t="s">
        <v>6090</v>
      </c>
      <c r="D2456" s="247" t="s">
        <v>384</v>
      </c>
      <c r="E2456" s="264"/>
      <c r="F2456" s="241"/>
      <c r="G2456" s="241"/>
      <c r="H2456" s="236" t="s">
        <v>37</v>
      </c>
      <c r="I2456" s="236"/>
      <c r="J2456" s="236"/>
      <c r="K2456" s="236"/>
      <c r="L2456" s="236"/>
      <c r="M2456" s="236"/>
      <c r="N2456" s="236"/>
      <c r="O2456" s="236"/>
      <c r="P2456" s="840" t="s">
        <v>6086</v>
      </c>
      <c r="Q2456" s="439" t="s">
        <v>2670</v>
      </c>
      <c r="R2456" s="43" t="s">
        <v>67</v>
      </c>
      <c r="S2456" s="19"/>
      <c r="T2456" s="19"/>
      <c r="U2456" s="19">
        <v>1</v>
      </c>
      <c r="V2456" s="19"/>
      <c r="W2456" s="459"/>
      <c r="X2456" s="180"/>
      <c r="Y2456" s="179"/>
      <c r="Z2456" s="181"/>
      <c r="AA2456" s="181"/>
      <c r="AB2456" s="137">
        <f t="shared" si="466"/>
        <v>0</v>
      </c>
      <c r="AC2456" s="137">
        <f t="shared" si="467"/>
        <v>1</v>
      </c>
      <c r="AD2456" s="137">
        <f t="shared" si="468"/>
        <v>0</v>
      </c>
      <c r="AE2456" s="137">
        <f t="shared" si="469"/>
        <v>0</v>
      </c>
      <c r="AF2456" s="137">
        <f t="shared" si="470"/>
        <v>0</v>
      </c>
      <c r="AG2456" s="137">
        <f t="shared" si="471"/>
        <v>0</v>
      </c>
      <c r="AH2456" s="137">
        <f t="shared" si="472"/>
        <v>0</v>
      </c>
      <c r="AI2456" s="137">
        <f t="shared" si="473"/>
        <v>0</v>
      </c>
      <c r="AJ2456" s="137">
        <f t="shared" si="474"/>
        <v>0</v>
      </c>
      <c r="AK2456" s="137">
        <f t="shared" si="475"/>
        <v>1</v>
      </c>
      <c r="AL2456" s="181"/>
      <c r="AM2456" s="133">
        <f t="shared" si="476"/>
        <v>0</v>
      </c>
      <c r="AO2456" s="133">
        <f t="shared" si="477"/>
        <v>1</v>
      </c>
    </row>
    <row r="2457" spans="1:41" s="140" customFormat="1" ht="25.5">
      <c r="A2457" s="594">
        <v>2448</v>
      </c>
      <c r="B2457" s="617" t="s">
        <v>6091</v>
      </c>
      <c r="C2457" s="247" t="s">
        <v>6092</v>
      </c>
      <c r="D2457" s="247" t="s">
        <v>67</v>
      </c>
      <c r="E2457" s="264"/>
      <c r="F2457" s="241"/>
      <c r="G2457" s="241"/>
      <c r="H2457" s="236" t="s">
        <v>37</v>
      </c>
      <c r="I2457" s="236"/>
      <c r="J2457" s="236"/>
      <c r="K2457" s="236"/>
      <c r="L2457" s="236"/>
      <c r="M2457" s="236"/>
      <c r="N2457" s="236"/>
      <c r="O2457" s="236"/>
      <c r="P2457" s="840" t="s">
        <v>6086</v>
      </c>
      <c r="Q2457" s="439" t="s">
        <v>2670</v>
      </c>
      <c r="R2457" s="43" t="s">
        <v>67</v>
      </c>
      <c r="S2457" s="19"/>
      <c r="T2457" s="19"/>
      <c r="U2457" s="19">
        <v>1</v>
      </c>
      <c r="V2457" s="19"/>
      <c r="W2457" s="459"/>
      <c r="X2457" s="180"/>
      <c r="Y2457" s="179"/>
      <c r="Z2457" s="181"/>
      <c r="AA2457" s="181"/>
      <c r="AB2457" s="137">
        <f t="shared" si="466"/>
        <v>0</v>
      </c>
      <c r="AC2457" s="137">
        <f t="shared" si="467"/>
        <v>1</v>
      </c>
      <c r="AD2457" s="137">
        <f t="shared" si="468"/>
        <v>0</v>
      </c>
      <c r="AE2457" s="137">
        <f t="shared" si="469"/>
        <v>0</v>
      </c>
      <c r="AF2457" s="137">
        <f t="shared" si="470"/>
        <v>0</v>
      </c>
      <c r="AG2457" s="137">
        <f t="shared" si="471"/>
        <v>0</v>
      </c>
      <c r="AH2457" s="137">
        <f t="shared" si="472"/>
        <v>0</v>
      </c>
      <c r="AI2457" s="137">
        <f t="shared" si="473"/>
        <v>0</v>
      </c>
      <c r="AJ2457" s="137">
        <f t="shared" si="474"/>
        <v>0</v>
      </c>
      <c r="AK2457" s="137">
        <f t="shared" si="475"/>
        <v>1</v>
      </c>
      <c r="AL2457" s="181"/>
      <c r="AM2457" s="133">
        <f t="shared" si="476"/>
        <v>0</v>
      </c>
      <c r="AO2457" s="133">
        <f t="shared" si="477"/>
        <v>1</v>
      </c>
    </row>
    <row r="2458" spans="1:41" s="140" customFormat="1" ht="25.5">
      <c r="A2458" s="594">
        <v>2449</v>
      </c>
      <c r="B2458" s="617" t="s">
        <v>6093</v>
      </c>
      <c r="C2458" s="247" t="s">
        <v>6094</v>
      </c>
      <c r="D2458" s="247"/>
      <c r="E2458" s="264"/>
      <c r="F2458" s="241"/>
      <c r="G2458" s="241"/>
      <c r="H2458" s="236" t="s">
        <v>37</v>
      </c>
      <c r="I2458" s="236"/>
      <c r="J2458" s="236"/>
      <c r="K2458" s="236"/>
      <c r="L2458" s="236"/>
      <c r="M2458" s="236"/>
      <c r="N2458" s="236"/>
      <c r="O2458" s="236"/>
      <c r="P2458" s="840" t="s">
        <v>6086</v>
      </c>
      <c r="Q2458" s="439" t="s">
        <v>2670</v>
      </c>
      <c r="R2458" s="43" t="s">
        <v>67</v>
      </c>
      <c r="S2458" s="19"/>
      <c r="T2458" s="19"/>
      <c r="U2458" s="19">
        <v>1</v>
      </c>
      <c r="V2458" s="19"/>
      <c r="W2458" s="459"/>
      <c r="X2458" s="180"/>
      <c r="Y2458" s="179"/>
      <c r="Z2458" s="181"/>
      <c r="AA2458" s="181"/>
      <c r="AB2458" s="137">
        <f t="shared" si="466"/>
        <v>0</v>
      </c>
      <c r="AC2458" s="137">
        <f t="shared" si="467"/>
        <v>1</v>
      </c>
      <c r="AD2458" s="137">
        <f t="shared" si="468"/>
        <v>0</v>
      </c>
      <c r="AE2458" s="137">
        <f t="shared" si="469"/>
        <v>0</v>
      </c>
      <c r="AF2458" s="137">
        <f t="shared" si="470"/>
        <v>0</v>
      </c>
      <c r="AG2458" s="137">
        <f t="shared" si="471"/>
        <v>0</v>
      </c>
      <c r="AH2458" s="137">
        <f t="shared" si="472"/>
        <v>0</v>
      </c>
      <c r="AI2458" s="137">
        <f t="shared" si="473"/>
        <v>0</v>
      </c>
      <c r="AJ2458" s="137">
        <f t="shared" si="474"/>
        <v>0</v>
      </c>
      <c r="AK2458" s="137">
        <f t="shared" si="475"/>
        <v>1</v>
      </c>
      <c r="AL2458" s="181"/>
      <c r="AM2458" s="133">
        <f t="shared" si="476"/>
        <v>0</v>
      </c>
      <c r="AO2458" s="133">
        <f t="shared" si="477"/>
        <v>1</v>
      </c>
    </row>
    <row r="2459" spans="1:41" s="140" customFormat="1" ht="25.5">
      <c r="A2459" s="594">
        <v>2450</v>
      </c>
      <c r="B2459" s="617" t="s">
        <v>6095</v>
      </c>
      <c r="C2459" s="247" t="s">
        <v>6096</v>
      </c>
      <c r="D2459" s="247" t="s">
        <v>67</v>
      </c>
      <c r="E2459" s="264"/>
      <c r="F2459" s="241"/>
      <c r="G2459" s="241"/>
      <c r="H2459" s="236" t="s">
        <v>37</v>
      </c>
      <c r="I2459" s="236" t="s">
        <v>37</v>
      </c>
      <c r="J2459" s="236"/>
      <c r="K2459" s="236"/>
      <c r="L2459" s="236"/>
      <c r="M2459" s="236"/>
      <c r="N2459" s="236"/>
      <c r="O2459" s="236" t="s">
        <v>37</v>
      </c>
      <c r="P2459" s="840" t="s">
        <v>6086</v>
      </c>
      <c r="Q2459" s="439" t="s">
        <v>2670</v>
      </c>
      <c r="R2459" s="43" t="s">
        <v>67</v>
      </c>
      <c r="S2459" s="19"/>
      <c r="T2459" s="19"/>
      <c r="U2459" s="19">
        <v>1</v>
      </c>
      <c r="V2459" s="19"/>
      <c r="W2459" s="459"/>
      <c r="X2459" s="180"/>
      <c r="Y2459" s="179"/>
      <c r="Z2459" s="181"/>
      <c r="AA2459" s="181"/>
      <c r="AB2459" s="137">
        <f t="shared" si="466"/>
        <v>0</v>
      </c>
      <c r="AC2459" s="137">
        <f t="shared" si="467"/>
        <v>1</v>
      </c>
      <c r="AD2459" s="137">
        <f t="shared" si="468"/>
        <v>1</v>
      </c>
      <c r="AE2459" s="137">
        <f t="shared" si="469"/>
        <v>0</v>
      </c>
      <c r="AF2459" s="137">
        <f t="shared" si="470"/>
        <v>0</v>
      </c>
      <c r="AG2459" s="137">
        <f t="shared" si="471"/>
        <v>0</v>
      </c>
      <c r="AH2459" s="137">
        <f t="shared" si="472"/>
        <v>0</v>
      </c>
      <c r="AI2459" s="137">
        <f t="shared" si="473"/>
        <v>0</v>
      </c>
      <c r="AJ2459" s="137">
        <f t="shared" si="474"/>
        <v>1</v>
      </c>
      <c r="AK2459" s="137">
        <f t="shared" si="475"/>
        <v>1</v>
      </c>
      <c r="AL2459" s="181"/>
      <c r="AM2459" s="133">
        <f t="shared" si="476"/>
        <v>0</v>
      </c>
      <c r="AO2459" s="133">
        <f t="shared" si="477"/>
        <v>1</v>
      </c>
    </row>
    <row r="2460" spans="1:41" s="140" customFormat="1" ht="25.5">
      <c r="A2460" s="594">
        <v>2451</v>
      </c>
      <c r="B2460" s="617" t="s">
        <v>6097</v>
      </c>
      <c r="C2460" s="247" t="s">
        <v>6085</v>
      </c>
      <c r="D2460" s="247" t="s">
        <v>384</v>
      </c>
      <c r="E2460" s="264"/>
      <c r="F2460" s="241"/>
      <c r="G2460" s="241"/>
      <c r="H2460" s="236" t="s">
        <v>37</v>
      </c>
      <c r="I2460" s="236"/>
      <c r="J2460" s="236"/>
      <c r="K2460" s="236"/>
      <c r="L2460" s="236"/>
      <c r="M2460" s="236"/>
      <c r="N2460" s="236"/>
      <c r="O2460" s="236"/>
      <c r="P2460" s="840" t="s">
        <v>6086</v>
      </c>
      <c r="Q2460" s="439" t="s">
        <v>2670</v>
      </c>
      <c r="R2460" s="43" t="s">
        <v>68</v>
      </c>
      <c r="S2460" s="19"/>
      <c r="T2460" s="19"/>
      <c r="U2460" s="19">
        <v>1</v>
      </c>
      <c r="V2460" s="19"/>
      <c r="W2460" s="459"/>
      <c r="X2460" s="180"/>
      <c r="Y2460" s="179"/>
      <c r="Z2460" s="181"/>
      <c r="AA2460" s="181"/>
      <c r="AB2460" s="137">
        <f t="shared" si="466"/>
        <v>0</v>
      </c>
      <c r="AC2460" s="137">
        <f t="shared" si="467"/>
        <v>1</v>
      </c>
      <c r="AD2460" s="137">
        <f t="shared" si="468"/>
        <v>0</v>
      </c>
      <c r="AE2460" s="137">
        <f t="shared" si="469"/>
        <v>0</v>
      </c>
      <c r="AF2460" s="137">
        <f t="shared" si="470"/>
        <v>0</v>
      </c>
      <c r="AG2460" s="137">
        <f t="shared" si="471"/>
        <v>0</v>
      </c>
      <c r="AH2460" s="137">
        <f t="shared" si="472"/>
        <v>0</v>
      </c>
      <c r="AI2460" s="137">
        <f t="shared" si="473"/>
        <v>0</v>
      </c>
      <c r="AJ2460" s="137">
        <f t="shared" si="474"/>
        <v>0</v>
      </c>
      <c r="AK2460" s="137">
        <f t="shared" si="475"/>
        <v>1</v>
      </c>
      <c r="AL2460" s="181"/>
      <c r="AM2460" s="133">
        <f t="shared" si="476"/>
        <v>0</v>
      </c>
      <c r="AO2460" s="133">
        <f t="shared" si="477"/>
        <v>1</v>
      </c>
    </row>
    <row r="2461" spans="1:41" s="140" customFormat="1" ht="25.5">
      <c r="A2461" s="594">
        <v>2452</v>
      </c>
      <c r="B2461" s="617" t="s">
        <v>6098</v>
      </c>
      <c r="C2461" s="247" t="s">
        <v>6099</v>
      </c>
      <c r="D2461" s="247" t="s">
        <v>4241</v>
      </c>
      <c r="E2461" s="264"/>
      <c r="F2461" s="241"/>
      <c r="G2461" s="241"/>
      <c r="H2461" s="236" t="s">
        <v>37</v>
      </c>
      <c r="I2461" s="236"/>
      <c r="J2461" s="236"/>
      <c r="K2461" s="236"/>
      <c r="L2461" s="236"/>
      <c r="M2461" s="236"/>
      <c r="N2461" s="236"/>
      <c r="O2461" s="236"/>
      <c r="P2461" s="840" t="s">
        <v>6086</v>
      </c>
      <c r="Q2461" s="439" t="s">
        <v>2670</v>
      </c>
      <c r="R2461" s="43" t="s">
        <v>68</v>
      </c>
      <c r="S2461" s="19"/>
      <c r="T2461" s="19"/>
      <c r="U2461" s="19">
        <v>1</v>
      </c>
      <c r="V2461" s="19"/>
      <c r="W2461" s="459"/>
      <c r="X2461" s="180"/>
      <c r="Y2461" s="179"/>
      <c r="Z2461" s="181"/>
      <c r="AA2461" s="181"/>
      <c r="AB2461" s="137">
        <f t="shared" si="466"/>
        <v>0</v>
      </c>
      <c r="AC2461" s="137">
        <f t="shared" si="467"/>
        <v>1</v>
      </c>
      <c r="AD2461" s="137">
        <f t="shared" si="468"/>
        <v>0</v>
      </c>
      <c r="AE2461" s="137">
        <f t="shared" si="469"/>
        <v>0</v>
      </c>
      <c r="AF2461" s="137">
        <f t="shared" si="470"/>
        <v>0</v>
      </c>
      <c r="AG2461" s="137">
        <f t="shared" si="471"/>
        <v>0</v>
      </c>
      <c r="AH2461" s="137">
        <f t="shared" si="472"/>
        <v>0</v>
      </c>
      <c r="AI2461" s="137">
        <f t="shared" si="473"/>
        <v>0</v>
      </c>
      <c r="AJ2461" s="137">
        <f t="shared" si="474"/>
        <v>0</v>
      </c>
      <c r="AK2461" s="137">
        <f t="shared" si="475"/>
        <v>1</v>
      </c>
      <c r="AL2461" s="181"/>
      <c r="AM2461" s="133">
        <f t="shared" si="476"/>
        <v>0</v>
      </c>
      <c r="AO2461" s="133">
        <f t="shared" si="477"/>
        <v>1</v>
      </c>
    </row>
    <row r="2462" spans="1:41" s="140" customFormat="1" ht="25.5">
      <c r="A2462" s="594">
        <v>2453</v>
      </c>
      <c r="B2462" s="617" t="s">
        <v>6100</v>
      </c>
      <c r="C2462" s="247" t="s">
        <v>6101</v>
      </c>
      <c r="D2462" s="247" t="s">
        <v>67</v>
      </c>
      <c r="E2462" s="264"/>
      <c r="F2462" s="241"/>
      <c r="G2462" s="241"/>
      <c r="H2462" s="236" t="s">
        <v>37</v>
      </c>
      <c r="I2462" s="236"/>
      <c r="J2462" s="236"/>
      <c r="K2462" s="236"/>
      <c r="L2462" s="236"/>
      <c r="M2462" s="236"/>
      <c r="N2462" s="236"/>
      <c r="O2462" s="236"/>
      <c r="P2462" s="840" t="s">
        <v>6086</v>
      </c>
      <c r="Q2462" s="439" t="s">
        <v>2670</v>
      </c>
      <c r="R2462" s="43" t="s">
        <v>67</v>
      </c>
      <c r="S2462" s="19"/>
      <c r="T2462" s="19"/>
      <c r="U2462" s="19">
        <v>1</v>
      </c>
      <c r="V2462" s="19"/>
      <c r="W2462" s="459"/>
      <c r="X2462" s="180"/>
      <c r="Y2462" s="179"/>
      <c r="Z2462" s="181"/>
      <c r="AA2462" s="181"/>
      <c r="AB2462" s="137">
        <f t="shared" si="466"/>
        <v>0</v>
      </c>
      <c r="AC2462" s="137">
        <f t="shared" si="467"/>
        <v>1</v>
      </c>
      <c r="AD2462" s="137">
        <f t="shared" si="468"/>
        <v>0</v>
      </c>
      <c r="AE2462" s="137">
        <f t="shared" si="469"/>
        <v>0</v>
      </c>
      <c r="AF2462" s="137">
        <f t="shared" si="470"/>
        <v>0</v>
      </c>
      <c r="AG2462" s="137">
        <f t="shared" si="471"/>
        <v>0</v>
      </c>
      <c r="AH2462" s="137">
        <f t="shared" si="472"/>
        <v>0</v>
      </c>
      <c r="AI2462" s="137">
        <f t="shared" si="473"/>
        <v>0</v>
      </c>
      <c r="AJ2462" s="137">
        <f t="shared" si="474"/>
        <v>0</v>
      </c>
      <c r="AK2462" s="137">
        <f t="shared" si="475"/>
        <v>1</v>
      </c>
      <c r="AL2462" s="181"/>
      <c r="AM2462" s="133">
        <f t="shared" si="476"/>
        <v>0</v>
      </c>
      <c r="AO2462" s="133">
        <f t="shared" si="477"/>
        <v>1</v>
      </c>
    </row>
    <row r="2463" spans="1:41" s="140" customFormat="1" ht="25.5">
      <c r="A2463" s="594">
        <v>2454</v>
      </c>
      <c r="B2463" s="617" t="s">
        <v>6102</v>
      </c>
      <c r="C2463" s="247" t="s">
        <v>6103</v>
      </c>
      <c r="D2463" s="247" t="s">
        <v>67</v>
      </c>
      <c r="E2463" s="264"/>
      <c r="F2463" s="241"/>
      <c r="G2463" s="241"/>
      <c r="H2463" s="236" t="s">
        <v>37</v>
      </c>
      <c r="I2463" s="236"/>
      <c r="J2463" s="236"/>
      <c r="K2463" s="236"/>
      <c r="L2463" s="236"/>
      <c r="M2463" s="236"/>
      <c r="N2463" s="236"/>
      <c r="O2463" s="236"/>
      <c r="P2463" s="840" t="s">
        <v>6086</v>
      </c>
      <c r="Q2463" s="439" t="s">
        <v>2670</v>
      </c>
      <c r="R2463" s="43" t="s">
        <v>67</v>
      </c>
      <c r="S2463" s="19"/>
      <c r="T2463" s="19"/>
      <c r="U2463" s="19">
        <v>1</v>
      </c>
      <c r="V2463" s="19"/>
      <c r="W2463" s="459"/>
      <c r="X2463" s="180"/>
      <c r="Y2463" s="179"/>
      <c r="Z2463" s="181"/>
      <c r="AA2463" s="181"/>
      <c r="AB2463" s="137">
        <f t="shared" si="466"/>
        <v>0</v>
      </c>
      <c r="AC2463" s="137">
        <f t="shared" si="467"/>
        <v>1</v>
      </c>
      <c r="AD2463" s="137">
        <f t="shared" si="468"/>
        <v>0</v>
      </c>
      <c r="AE2463" s="137">
        <f t="shared" si="469"/>
        <v>0</v>
      </c>
      <c r="AF2463" s="137">
        <f t="shared" si="470"/>
        <v>0</v>
      </c>
      <c r="AG2463" s="137">
        <f t="shared" si="471"/>
        <v>0</v>
      </c>
      <c r="AH2463" s="137">
        <f t="shared" si="472"/>
        <v>0</v>
      </c>
      <c r="AI2463" s="137">
        <f t="shared" si="473"/>
        <v>0</v>
      </c>
      <c r="AJ2463" s="137">
        <f t="shared" si="474"/>
        <v>0</v>
      </c>
      <c r="AK2463" s="137">
        <f t="shared" si="475"/>
        <v>1</v>
      </c>
      <c r="AL2463" s="181"/>
      <c r="AM2463" s="133">
        <f t="shared" si="476"/>
        <v>0</v>
      </c>
      <c r="AO2463" s="133">
        <f t="shared" si="477"/>
        <v>1</v>
      </c>
    </row>
    <row r="2464" spans="1:41" s="140" customFormat="1" ht="39" customHeight="1">
      <c r="A2464" s="594">
        <v>2455</v>
      </c>
      <c r="B2464" s="617" t="s">
        <v>6104</v>
      </c>
      <c r="C2464" s="247" t="s">
        <v>6105</v>
      </c>
      <c r="D2464" s="247" t="s">
        <v>384</v>
      </c>
      <c r="E2464" s="264"/>
      <c r="F2464" s="241"/>
      <c r="G2464" s="241"/>
      <c r="H2464" s="236" t="s">
        <v>37</v>
      </c>
      <c r="I2464" s="236"/>
      <c r="J2464" s="236"/>
      <c r="K2464" s="236"/>
      <c r="L2464" s="236"/>
      <c r="M2464" s="236"/>
      <c r="N2464" s="236"/>
      <c r="O2464" s="236"/>
      <c r="P2464" s="840" t="s">
        <v>6106</v>
      </c>
      <c r="Q2464" s="439" t="s">
        <v>2670</v>
      </c>
      <c r="R2464" s="43" t="s">
        <v>68</v>
      </c>
      <c r="S2464" s="19"/>
      <c r="T2464" s="19"/>
      <c r="U2464" s="19">
        <v>1</v>
      </c>
      <c r="V2464" s="19"/>
      <c r="W2464" s="459"/>
      <c r="X2464" s="180"/>
      <c r="Y2464" s="179"/>
      <c r="Z2464" s="181"/>
      <c r="AA2464" s="181"/>
      <c r="AB2464" s="137">
        <f t="shared" si="466"/>
        <v>0</v>
      </c>
      <c r="AC2464" s="137">
        <f t="shared" si="467"/>
        <v>1</v>
      </c>
      <c r="AD2464" s="137">
        <f t="shared" si="468"/>
        <v>0</v>
      </c>
      <c r="AE2464" s="137">
        <f t="shared" si="469"/>
        <v>0</v>
      </c>
      <c r="AF2464" s="137">
        <f t="shared" si="470"/>
        <v>0</v>
      </c>
      <c r="AG2464" s="137">
        <f t="shared" si="471"/>
        <v>0</v>
      </c>
      <c r="AH2464" s="137">
        <f t="shared" si="472"/>
        <v>0</v>
      </c>
      <c r="AI2464" s="137">
        <f t="shared" si="473"/>
        <v>0</v>
      </c>
      <c r="AJ2464" s="137">
        <f t="shared" si="474"/>
        <v>0</v>
      </c>
      <c r="AK2464" s="137">
        <f t="shared" si="475"/>
        <v>1</v>
      </c>
      <c r="AL2464" s="181"/>
      <c r="AM2464" s="133">
        <f t="shared" si="476"/>
        <v>0</v>
      </c>
      <c r="AO2464" s="133">
        <f t="shared" si="477"/>
        <v>1</v>
      </c>
    </row>
    <row r="2465" spans="1:41" s="140" customFormat="1" ht="25.5">
      <c r="A2465" s="594">
        <v>2456</v>
      </c>
      <c r="B2465" s="617" t="s">
        <v>6107</v>
      </c>
      <c r="C2465" s="247" t="s">
        <v>6108</v>
      </c>
      <c r="D2465" s="247" t="s">
        <v>67</v>
      </c>
      <c r="E2465" s="264"/>
      <c r="F2465" s="241"/>
      <c r="G2465" s="241"/>
      <c r="H2465" s="236" t="s">
        <v>37</v>
      </c>
      <c r="I2465" s="236"/>
      <c r="J2465" s="236"/>
      <c r="K2465" s="236"/>
      <c r="L2465" s="236"/>
      <c r="M2465" s="236"/>
      <c r="N2465" s="236"/>
      <c r="O2465" s="236"/>
      <c r="P2465" s="840" t="s">
        <v>6106</v>
      </c>
      <c r="Q2465" s="439" t="s">
        <v>2670</v>
      </c>
      <c r="R2465" s="43" t="s">
        <v>7081</v>
      </c>
      <c r="S2465" s="19"/>
      <c r="T2465" s="19"/>
      <c r="U2465" s="19">
        <v>1</v>
      </c>
      <c r="V2465" s="19"/>
      <c r="W2465" s="459"/>
      <c r="X2465" s="180"/>
      <c r="Y2465" s="179"/>
      <c r="Z2465" s="181"/>
      <c r="AA2465" s="181"/>
      <c r="AB2465" s="137">
        <f t="shared" si="466"/>
        <v>0</v>
      </c>
      <c r="AC2465" s="137">
        <f t="shared" si="467"/>
        <v>1</v>
      </c>
      <c r="AD2465" s="137">
        <f t="shared" si="468"/>
        <v>0</v>
      </c>
      <c r="AE2465" s="137">
        <f t="shared" si="469"/>
        <v>0</v>
      </c>
      <c r="AF2465" s="137">
        <f t="shared" si="470"/>
        <v>0</v>
      </c>
      <c r="AG2465" s="137">
        <f t="shared" si="471"/>
        <v>0</v>
      </c>
      <c r="AH2465" s="137">
        <f t="shared" si="472"/>
        <v>0</v>
      </c>
      <c r="AI2465" s="137">
        <f t="shared" si="473"/>
        <v>0</v>
      </c>
      <c r="AJ2465" s="137">
        <f t="shared" si="474"/>
        <v>0</v>
      </c>
      <c r="AK2465" s="137">
        <f t="shared" si="475"/>
        <v>1</v>
      </c>
      <c r="AL2465" s="181"/>
      <c r="AM2465" s="133">
        <f t="shared" si="476"/>
        <v>0</v>
      </c>
      <c r="AO2465" s="133">
        <f t="shared" si="477"/>
        <v>1</v>
      </c>
    </row>
    <row r="2466" spans="1:41" s="140" customFormat="1" ht="25.5">
      <c r="A2466" s="594">
        <v>2457</v>
      </c>
      <c r="B2466" s="617" t="s">
        <v>6109</v>
      </c>
      <c r="C2466" s="247" t="s">
        <v>6110</v>
      </c>
      <c r="D2466" s="247" t="s">
        <v>384</v>
      </c>
      <c r="E2466" s="264"/>
      <c r="F2466" s="241"/>
      <c r="G2466" s="241"/>
      <c r="H2466" s="236" t="s">
        <v>37</v>
      </c>
      <c r="I2466" s="236"/>
      <c r="J2466" s="236"/>
      <c r="K2466" s="236"/>
      <c r="L2466" s="236"/>
      <c r="M2466" s="236"/>
      <c r="N2466" s="236"/>
      <c r="O2466" s="236"/>
      <c r="P2466" s="840" t="s">
        <v>6106</v>
      </c>
      <c r="Q2466" s="439" t="s">
        <v>2670</v>
      </c>
      <c r="R2466" s="43" t="s">
        <v>68</v>
      </c>
      <c r="S2466" s="19"/>
      <c r="T2466" s="19"/>
      <c r="U2466" s="19">
        <v>1</v>
      </c>
      <c r="V2466" s="19"/>
      <c r="W2466" s="459"/>
      <c r="X2466" s="180"/>
      <c r="Y2466" s="179"/>
      <c r="Z2466" s="181"/>
      <c r="AA2466" s="181"/>
      <c r="AB2466" s="137">
        <f t="shared" si="466"/>
        <v>0</v>
      </c>
      <c r="AC2466" s="137">
        <f t="shared" si="467"/>
        <v>1</v>
      </c>
      <c r="AD2466" s="137">
        <f t="shared" si="468"/>
        <v>0</v>
      </c>
      <c r="AE2466" s="137">
        <f t="shared" si="469"/>
        <v>0</v>
      </c>
      <c r="AF2466" s="137">
        <f t="shared" si="470"/>
        <v>0</v>
      </c>
      <c r="AG2466" s="137">
        <f t="shared" si="471"/>
        <v>0</v>
      </c>
      <c r="AH2466" s="137">
        <f t="shared" si="472"/>
        <v>0</v>
      </c>
      <c r="AI2466" s="137">
        <f t="shared" si="473"/>
        <v>0</v>
      </c>
      <c r="AJ2466" s="137">
        <f t="shared" si="474"/>
        <v>0</v>
      </c>
      <c r="AK2466" s="137">
        <f t="shared" si="475"/>
        <v>1</v>
      </c>
      <c r="AL2466" s="181"/>
      <c r="AM2466" s="133">
        <f t="shared" si="476"/>
        <v>0</v>
      </c>
      <c r="AO2466" s="133">
        <f t="shared" si="477"/>
        <v>1</v>
      </c>
    </row>
    <row r="2467" spans="1:41" s="140" customFormat="1" ht="25.5">
      <c r="A2467" s="594">
        <v>2458</v>
      </c>
      <c r="B2467" s="617" t="s">
        <v>6111</v>
      </c>
      <c r="C2467" s="247" t="s">
        <v>6112</v>
      </c>
      <c r="D2467" s="247" t="s">
        <v>384</v>
      </c>
      <c r="E2467" s="264"/>
      <c r="F2467" s="241"/>
      <c r="G2467" s="241"/>
      <c r="H2467" s="236" t="s">
        <v>37</v>
      </c>
      <c r="I2467" s="236"/>
      <c r="J2467" s="236"/>
      <c r="K2467" s="236"/>
      <c r="L2467" s="236"/>
      <c r="M2467" s="236"/>
      <c r="N2467" s="236"/>
      <c r="O2467" s="236"/>
      <c r="P2467" s="840" t="s">
        <v>6106</v>
      </c>
      <c r="Q2467" s="439" t="s">
        <v>2670</v>
      </c>
      <c r="R2467" s="43" t="s">
        <v>68</v>
      </c>
      <c r="S2467" s="19"/>
      <c r="T2467" s="19"/>
      <c r="U2467" s="19">
        <v>1</v>
      </c>
      <c r="V2467" s="19"/>
      <c r="W2467" s="459"/>
      <c r="X2467" s="180"/>
      <c r="Y2467" s="179"/>
      <c r="Z2467" s="181"/>
      <c r="AA2467" s="181"/>
      <c r="AB2467" s="137">
        <f t="shared" si="466"/>
        <v>0</v>
      </c>
      <c r="AC2467" s="137">
        <f t="shared" si="467"/>
        <v>1</v>
      </c>
      <c r="AD2467" s="137">
        <f t="shared" si="468"/>
        <v>0</v>
      </c>
      <c r="AE2467" s="137">
        <f t="shared" si="469"/>
        <v>0</v>
      </c>
      <c r="AF2467" s="137">
        <f t="shared" si="470"/>
        <v>0</v>
      </c>
      <c r="AG2467" s="137">
        <f t="shared" si="471"/>
        <v>0</v>
      </c>
      <c r="AH2467" s="137">
        <f t="shared" si="472"/>
        <v>0</v>
      </c>
      <c r="AI2467" s="137">
        <f t="shared" si="473"/>
        <v>0</v>
      </c>
      <c r="AJ2467" s="137">
        <f t="shared" si="474"/>
        <v>0</v>
      </c>
      <c r="AK2467" s="137">
        <f t="shared" si="475"/>
        <v>1</v>
      </c>
      <c r="AL2467" s="181"/>
      <c r="AM2467" s="133">
        <f t="shared" si="476"/>
        <v>0</v>
      </c>
      <c r="AO2467" s="133">
        <f t="shared" si="477"/>
        <v>1</v>
      </c>
    </row>
    <row r="2468" spans="1:41" s="140" customFormat="1" ht="25.5">
      <c r="A2468" s="594">
        <v>2459</v>
      </c>
      <c r="B2468" s="617" t="s">
        <v>6113</v>
      </c>
      <c r="C2468" s="247" t="s">
        <v>6108</v>
      </c>
      <c r="D2468" s="247" t="s">
        <v>67</v>
      </c>
      <c r="E2468" s="264"/>
      <c r="F2468" s="241"/>
      <c r="G2468" s="241"/>
      <c r="H2468" s="236" t="s">
        <v>37</v>
      </c>
      <c r="I2468" s="236"/>
      <c r="J2468" s="236"/>
      <c r="K2468" s="236"/>
      <c r="L2468" s="236"/>
      <c r="M2468" s="236"/>
      <c r="N2468" s="236"/>
      <c r="O2468" s="236"/>
      <c r="P2468" s="840" t="s">
        <v>6106</v>
      </c>
      <c r="Q2468" s="439" t="s">
        <v>2670</v>
      </c>
      <c r="R2468" s="43" t="s">
        <v>67</v>
      </c>
      <c r="S2468" s="19"/>
      <c r="T2468" s="19"/>
      <c r="U2468" s="19">
        <v>1</v>
      </c>
      <c r="V2468" s="19"/>
      <c r="W2468" s="459"/>
      <c r="X2468" s="180"/>
      <c r="Y2468" s="179"/>
      <c r="Z2468" s="181"/>
      <c r="AA2468" s="181"/>
      <c r="AB2468" s="137">
        <f t="shared" si="466"/>
        <v>0</v>
      </c>
      <c r="AC2468" s="137">
        <f t="shared" si="467"/>
        <v>1</v>
      </c>
      <c r="AD2468" s="137">
        <f t="shared" si="468"/>
        <v>0</v>
      </c>
      <c r="AE2468" s="137">
        <f t="shared" si="469"/>
        <v>0</v>
      </c>
      <c r="AF2468" s="137">
        <f t="shared" si="470"/>
        <v>0</v>
      </c>
      <c r="AG2468" s="137">
        <f t="shared" si="471"/>
        <v>0</v>
      </c>
      <c r="AH2468" s="137">
        <f t="shared" si="472"/>
        <v>0</v>
      </c>
      <c r="AI2468" s="137">
        <f t="shared" si="473"/>
        <v>0</v>
      </c>
      <c r="AJ2468" s="137">
        <f t="shared" si="474"/>
        <v>0</v>
      </c>
      <c r="AK2468" s="137">
        <f t="shared" si="475"/>
        <v>1</v>
      </c>
      <c r="AL2468" s="181"/>
      <c r="AM2468" s="133">
        <f t="shared" si="476"/>
        <v>0</v>
      </c>
      <c r="AO2468" s="133">
        <f t="shared" si="477"/>
        <v>1</v>
      </c>
    </row>
    <row r="2469" spans="1:41" s="140" customFormat="1" ht="25.5">
      <c r="A2469" s="594">
        <v>2460</v>
      </c>
      <c r="B2469" s="617" t="s">
        <v>6114</v>
      </c>
      <c r="C2469" s="247" t="s">
        <v>6115</v>
      </c>
      <c r="D2469" s="247" t="s">
        <v>67</v>
      </c>
      <c r="E2469" s="264"/>
      <c r="F2469" s="241"/>
      <c r="G2469" s="241"/>
      <c r="H2469" s="236" t="s">
        <v>37</v>
      </c>
      <c r="I2469" s="236"/>
      <c r="J2469" s="236"/>
      <c r="K2469" s="236"/>
      <c r="L2469" s="236"/>
      <c r="M2469" s="236"/>
      <c r="N2469" s="236"/>
      <c r="O2469" s="236"/>
      <c r="P2469" s="840" t="s">
        <v>6106</v>
      </c>
      <c r="Q2469" s="439" t="s">
        <v>2670</v>
      </c>
      <c r="R2469" s="43" t="s">
        <v>67</v>
      </c>
      <c r="S2469" s="19"/>
      <c r="T2469" s="19"/>
      <c r="U2469" s="19">
        <v>1</v>
      </c>
      <c r="V2469" s="19"/>
      <c r="W2469" s="459"/>
      <c r="X2469" s="180"/>
      <c r="Y2469" s="179"/>
      <c r="Z2469" s="181"/>
      <c r="AA2469" s="181"/>
      <c r="AB2469" s="137">
        <f t="shared" si="466"/>
        <v>0</v>
      </c>
      <c r="AC2469" s="137">
        <f t="shared" si="467"/>
        <v>1</v>
      </c>
      <c r="AD2469" s="137">
        <f t="shared" si="468"/>
        <v>0</v>
      </c>
      <c r="AE2469" s="137">
        <f t="shared" si="469"/>
        <v>0</v>
      </c>
      <c r="AF2469" s="137">
        <f t="shared" si="470"/>
        <v>0</v>
      </c>
      <c r="AG2469" s="137">
        <f t="shared" si="471"/>
        <v>0</v>
      </c>
      <c r="AH2469" s="137">
        <f t="shared" si="472"/>
        <v>0</v>
      </c>
      <c r="AI2469" s="137">
        <f t="shared" si="473"/>
        <v>0</v>
      </c>
      <c r="AJ2469" s="137">
        <f t="shared" si="474"/>
        <v>0</v>
      </c>
      <c r="AK2469" s="137">
        <f t="shared" si="475"/>
        <v>1</v>
      </c>
      <c r="AL2469" s="181"/>
      <c r="AM2469" s="133">
        <f t="shared" si="476"/>
        <v>0</v>
      </c>
      <c r="AO2469" s="133">
        <f t="shared" si="477"/>
        <v>1</v>
      </c>
    </row>
    <row r="2470" spans="1:41" s="140" customFormat="1" ht="25.5">
      <c r="A2470" s="594">
        <v>2461</v>
      </c>
      <c r="B2470" s="617" t="s">
        <v>6116</v>
      </c>
      <c r="C2470" s="247" t="s">
        <v>6117</v>
      </c>
      <c r="D2470" s="247" t="s">
        <v>384</v>
      </c>
      <c r="E2470" s="264"/>
      <c r="F2470" s="241"/>
      <c r="G2470" s="241"/>
      <c r="H2470" s="236" t="s">
        <v>37</v>
      </c>
      <c r="I2470" s="236"/>
      <c r="J2470" s="236"/>
      <c r="K2470" s="236"/>
      <c r="L2470" s="236"/>
      <c r="M2470" s="236"/>
      <c r="N2470" s="236"/>
      <c r="O2470" s="236"/>
      <c r="P2470" s="840" t="s">
        <v>6106</v>
      </c>
      <c r="Q2470" s="439" t="s">
        <v>2670</v>
      </c>
      <c r="R2470" s="43" t="s">
        <v>68</v>
      </c>
      <c r="S2470" s="19"/>
      <c r="T2470" s="19"/>
      <c r="U2470" s="19">
        <v>1</v>
      </c>
      <c r="V2470" s="19"/>
      <c r="W2470" s="459"/>
      <c r="X2470" s="180"/>
      <c r="Y2470" s="179"/>
      <c r="Z2470" s="181"/>
      <c r="AA2470" s="181"/>
      <c r="AB2470" s="137">
        <f t="shared" si="466"/>
        <v>0</v>
      </c>
      <c r="AC2470" s="137">
        <f t="shared" si="467"/>
        <v>1</v>
      </c>
      <c r="AD2470" s="137">
        <f t="shared" si="468"/>
        <v>0</v>
      </c>
      <c r="AE2470" s="137">
        <f t="shared" si="469"/>
        <v>0</v>
      </c>
      <c r="AF2470" s="137">
        <f t="shared" si="470"/>
        <v>0</v>
      </c>
      <c r="AG2470" s="137">
        <f t="shared" si="471"/>
        <v>0</v>
      </c>
      <c r="AH2470" s="137">
        <f t="shared" si="472"/>
        <v>0</v>
      </c>
      <c r="AI2470" s="137">
        <f t="shared" si="473"/>
        <v>0</v>
      </c>
      <c r="AJ2470" s="137">
        <f t="shared" si="474"/>
        <v>0</v>
      </c>
      <c r="AK2470" s="137">
        <f t="shared" si="475"/>
        <v>1</v>
      </c>
      <c r="AL2470" s="181"/>
      <c r="AM2470" s="133">
        <f t="shared" si="476"/>
        <v>0</v>
      </c>
      <c r="AO2470" s="133">
        <f t="shared" si="477"/>
        <v>1</v>
      </c>
    </row>
    <row r="2471" spans="1:41" s="140" customFormat="1" ht="25.5">
      <c r="A2471" s="594">
        <v>2462</v>
      </c>
      <c r="B2471" s="617" t="s">
        <v>6118</v>
      </c>
      <c r="C2471" s="247" t="s">
        <v>6092</v>
      </c>
      <c r="D2471" s="247" t="s">
        <v>67</v>
      </c>
      <c r="E2471" s="264"/>
      <c r="F2471" s="241"/>
      <c r="G2471" s="241"/>
      <c r="H2471" s="236" t="s">
        <v>37</v>
      </c>
      <c r="I2471" s="236"/>
      <c r="J2471" s="236"/>
      <c r="K2471" s="236"/>
      <c r="L2471" s="236"/>
      <c r="M2471" s="236"/>
      <c r="N2471" s="236"/>
      <c r="O2471" s="236"/>
      <c r="P2471" s="840" t="s">
        <v>6106</v>
      </c>
      <c r="Q2471" s="439" t="s">
        <v>2670</v>
      </c>
      <c r="R2471" s="43" t="s">
        <v>67</v>
      </c>
      <c r="S2471" s="19"/>
      <c r="T2471" s="19"/>
      <c r="U2471" s="19">
        <v>1</v>
      </c>
      <c r="V2471" s="19"/>
      <c r="W2471" s="459"/>
      <c r="X2471" s="180"/>
      <c r="Y2471" s="179"/>
      <c r="Z2471" s="181"/>
      <c r="AA2471" s="181"/>
      <c r="AB2471" s="137">
        <f t="shared" si="466"/>
        <v>0</v>
      </c>
      <c r="AC2471" s="137">
        <f t="shared" si="467"/>
        <v>1</v>
      </c>
      <c r="AD2471" s="137">
        <f t="shared" si="468"/>
        <v>0</v>
      </c>
      <c r="AE2471" s="137">
        <f t="shared" si="469"/>
        <v>0</v>
      </c>
      <c r="AF2471" s="137">
        <f t="shared" si="470"/>
        <v>0</v>
      </c>
      <c r="AG2471" s="137">
        <f t="shared" si="471"/>
        <v>0</v>
      </c>
      <c r="AH2471" s="137">
        <f t="shared" si="472"/>
        <v>0</v>
      </c>
      <c r="AI2471" s="137">
        <f t="shared" si="473"/>
        <v>0</v>
      </c>
      <c r="AJ2471" s="137">
        <f t="shared" si="474"/>
        <v>0</v>
      </c>
      <c r="AK2471" s="137">
        <f t="shared" si="475"/>
        <v>1</v>
      </c>
      <c r="AL2471" s="181"/>
      <c r="AM2471" s="133">
        <f t="shared" si="476"/>
        <v>0</v>
      </c>
      <c r="AO2471" s="133">
        <f t="shared" si="477"/>
        <v>1</v>
      </c>
    </row>
    <row r="2472" spans="1:41" s="140" customFormat="1" ht="25.5">
      <c r="A2472" s="594">
        <v>2463</v>
      </c>
      <c r="B2472" s="238" t="s">
        <v>6119</v>
      </c>
      <c r="C2472" s="247" t="s">
        <v>6117</v>
      </c>
      <c r="D2472" s="247" t="s">
        <v>414</v>
      </c>
      <c r="E2472" s="264"/>
      <c r="F2472" s="241"/>
      <c r="G2472" s="241"/>
      <c r="H2472" s="236" t="s">
        <v>37</v>
      </c>
      <c r="I2472" s="236"/>
      <c r="J2472" s="236"/>
      <c r="K2472" s="236"/>
      <c r="L2472" s="236"/>
      <c r="M2472" s="236"/>
      <c r="N2472" s="236"/>
      <c r="O2472" s="236"/>
      <c r="P2472" s="840" t="s">
        <v>6106</v>
      </c>
      <c r="Q2472" s="439" t="s">
        <v>2670</v>
      </c>
      <c r="R2472" s="43" t="s">
        <v>68</v>
      </c>
      <c r="S2472" s="19"/>
      <c r="T2472" s="19"/>
      <c r="U2472" s="19">
        <v>1</v>
      </c>
      <c r="V2472" s="19"/>
      <c r="W2472" s="459"/>
      <c r="X2472" s="180"/>
      <c r="Y2472" s="179"/>
      <c r="Z2472" s="181"/>
      <c r="AA2472" s="181"/>
      <c r="AB2472" s="137">
        <f t="shared" si="466"/>
        <v>0</v>
      </c>
      <c r="AC2472" s="137">
        <f t="shared" si="467"/>
        <v>1</v>
      </c>
      <c r="AD2472" s="137">
        <f t="shared" si="468"/>
        <v>0</v>
      </c>
      <c r="AE2472" s="137">
        <f t="shared" si="469"/>
        <v>0</v>
      </c>
      <c r="AF2472" s="137">
        <f t="shared" si="470"/>
        <v>0</v>
      </c>
      <c r="AG2472" s="137">
        <f t="shared" si="471"/>
        <v>0</v>
      </c>
      <c r="AH2472" s="137">
        <f t="shared" si="472"/>
        <v>0</v>
      </c>
      <c r="AI2472" s="137">
        <f t="shared" si="473"/>
        <v>0</v>
      </c>
      <c r="AJ2472" s="137">
        <f t="shared" si="474"/>
        <v>0</v>
      </c>
      <c r="AK2472" s="137">
        <f t="shared" si="475"/>
        <v>1</v>
      </c>
      <c r="AL2472" s="181"/>
      <c r="AM2472" s="133">
        <f t="shared" si="476"/>
        <v>0</v>
      </c>
      <c r="AO2472" s="133">
        <f t="shared" si="477"/>
        <v>1</v>
      </c>
    </row>
    <row r="2473" spans="1:41" s="140" customFormat="1" ht="25.5">
      <c r="A2473" s="594">
        <v>2464</v>
      </c>
      <c r="B2473" s="238" t="s">
        <v>6120</v>
      </c>
      <c r="C2473" s="247" t="s">
        <v>6121</v>
      </c>
      <c r="D2473" s="247" t="s">
        <v>4241</v>
      </c>
      <c r="E2473" s="264"/>
      <c r="F2473" s="241"/>
      <c r="G2473" s="241"/>
      <c r="H2473" s="236" t="s">
        <v>37</v>
      </c>
      <c r="I2473" s="236"/>
      <c r="J2473" s="236"/>
      <c r="K2473" s="236"/>
      <c r="L2473" s="236"/>
      <c r="M2473" s="236"/>
      <c r="N2473" s="236"/>
      <c r="O2473" s="236"/>
      <c r="P2473" s="840" t="s">
        <v>6106</v>
      </c>
      <c r="Q2473" s="439" t="s">
        <v>2670</v>
      </c>
      <c r="R2473" s="43" t="s">
        <v>68</v>
      </c>
      <c r="S2473" s="19"/>
      <c r="T2473" s="19"/>
      <c r="U2473" s="19">
        <v>1</v>
      </c>
      <c r="V2473" s="19"/>
      <c r="W2473" s="459"/>
      <c r="X2473" s="180"/>
      <c r="Y2473" s="179"/>
      <c r="Z2473" s="181"/>
      <c r="AA2473" s="181"/>
      <c r="AB2473" s="137">
        <f t="shared" si="466"/>
        <v>0</v>
      </c>
      <c r="AC2473" s="137">
        <f t="shared" si="467"/>
        <v>1</v>
      </c>
      <c r="AD2473" s="137">
        <f t="shared" si="468"/>
        <v>0</v>
      </c>
      <c r="AE2473" s="137">
        <f t="shared" si="469"/>
        <v>0</v>
      </c>
      <c r="AF2473" s="137">
        <f t="shared" si="470"/>
        <v>0</v>
      </c>
      <c r="AG2473" s="137">
        <f t="shared" si="471"/>
        <v>0</v>
      </c>
      <c r="AH2473" s="137">
        <f t="shared" si="472"/>
        <v>0</v>
      </c>
      <c r="AI2473" s="137">
        <f t="shared" si="473"/>
        <v>0</v>
      </c>
      <c r="AJ2473" s="137">
        <f t="shared" si="474"/>
        <v>0</v>
      </c>
      <c r="AK2473" s="137">
        <f t="shared" si="475"/>
        <v>1</v>
      </c>
      <c r="AL2473" s="181"/>
      <c r="AM2473" s="133">
        <f t="shared" si="476"/>
        <v>0</v>
      </c>
      <c r="AO2473" s="133">
        <f t="shared" si="477"/>
        <v>1</v>
      </c>
    </row>
    <row r="2474" spans="1:41" s="140" customFormat="1" ht="25.5">
      <c r="A2474" s="594">
        <v>2465</v>
      </c>
      <c r="B2474" s="238" t="s">
        <v>6122</v>
      </c>
      <c r="C2474" s="247" t="s">
        <v>6112</v>
      </c>
      <c r="D2474" s="247" t="s">
        <v>414</v>
      </c>
      <c r="E2474" s="264"/>
      <c r="F2474" s="241"/>
      <c r="G2474" s="241"/>
      <c r="H2474" s="236" t="s">
        <v>37</v>
      </c>
      <c r="I2474" s="236"/>
      <c r="J2474" s="236"/>
      <c r="K2474" s="236"/>
      <c r="L2474" s="236"/>
      <c r="M2474" s="236"/>
      <c r="N2474" s="236"/>
      <c r="O2474" s="236"/>
      <c r="P2474" s="840" t="s">
        <v>6106</v>
      </c>
      <c r="Q2474" s="439" t="s">
        <v>2670</v>
      </c>
      <c r="R2474" s="43" t="s">
        <v>68</v>
      </c>
      <c r="S2474" s="19"/>
      <c r="T2474" s="19"/>
      <c r="U2474" s="19">
        <v>1</v>
      </c>
      <c r="V2474" s="19"/>
      <c r="W2474" s="459"/>
      <c r="X2474" s="180"/>
      <c r="Y2474" s="179"/>
      <c r="Z2474" s="181"/>
      <c r="AA2474" s="181"/>
      <c r="AB2474" s="137">
        <f t="shared" si="466"/>
        <v>0</v>
      </c>
      <c r="AC2474" s="137">
        <f t="shared" si="467"/>
        <v>1</v>
      </c>
      <c r="AD2474" s="137">
        <f t="shared" si="468"/>
        <v>0</v>
      </c>
      <c r="AE2474" s="137">
        <f t="shared" si="469"/>
        <v>0</v>
      </c>
      <c r="AF2474" s="137">
        <f t="shared" si="470"/>
        <v>0</v>
      </c>
      <c r="AG2474" s="137">
        <f t="shared" si="471"/>
        <v>0</v>
      </c>
      <c r="AH2474" s="137">
        <f t="shared" si="472"/>
        <v>0</v>
      </c>
      <c r="AI2474" s="137">
        <f t="shared" si="473"/>
        <v>0</v>
      </c>
      <c r="AJ2474" s="137">
        <f t="shared" si="474"/>
        <v>0</v>
      </c>
      <c r="AK2474" s="137">
        <f t="shared" si="475"/>
        <v>1</v>
      </c>
      <c r="AL2474" s="181"/>
      <c r="AM2474" s="133">
        <f t="shared" si="476"/>
        <v>0</v>
      </c>
      <c r="AO2474" s="133">
        <f t="shared" si="477"/>
        <v>1</v>
      </c>
    </row>
    <row r="2475" spans="1:41" s="140" customFormat="1" ht="25.5">
      <c r="A2475" s="594">
        <v>2466</v>
      </c>
      <c r="B2475" s="238" t="s">
        <v>6123</v>
      </c>
      <c r="C2475" s="247" t="s">
        <v>6096</v>
      </c>
      <c r="D2475" s="247" t="s">
        <v>384</v>
      </c>
      <c r="E2475" s="264"/>
      <c r="F2475" s="241"/>
      <c r="G2475" s="241"/>
      <c r="H2475" s="236" t="s">
        <v>37</v>
      </c>
      <c r="I2475" s="236"/>
      <c r="J2475" s="236"/>
      <c r="K2475" s="236"/>
      <c r="L2475" s="236"/>
      <c r="M2475" s="236"/>
      <c r="N2475" s="236"/>
      <c r="O2475" s="236"/>
      <c r="P2475" s="840" t="s">
        <v>6106</v>
      </c>
      <c r="Q2475" s="439" t="s">
        <v>2670</v>
      </c>
      <c r="R2475" s="43" t="s">
        <v>68</v>
      </c>
      <c r="S2475" s="19"/>
      <c r="T2475" s="19"/>
      <c r="U2475" s="19">
        <v>1</v>
      </c>
      <c r="V2475" s="19"/>
      <c r="W2475" s="459"/>
      <c r="X2475" s="180"/>
      <c r="Y2475" s="179"/>
      <c r="Z2475" s="181"/>
      <c r="AA2475" s="181"/>
      <c r="AB2475" s="137">
        <f t="shared" si="466"/>
        <v>0</v>
      </c>
      <c r="AC2475" s="137">
        <f t="shared" si="467"/>
        <v>1</v>
      </c>
      <c r="AD2475" s="137">
        <f t="shared" si="468"/>
        <v>0</v>
      </c>
      <c r="AE2475" s="137">
        <f t="shared" si="469"/>
        <v>0</v>
      </c>
      <c r="AF2475" s="137">
        <f t="shared" si="470"/>
        <v>0</v>
      </c>
      <c r="AG2475" s="137">
        <f t="shared" si="471"/>
        <v>0</v>
      </c>
      <c r="AH2475" s="137">
        <f t="shared" si="472"/>
        <v>0</v>
      </c>
      <c r="AI2475" s="137">
        <f t="shared" si="473"/>
        <v>0</v>
      </c>
      <c r="AJ2475" s="137">
        <f t="shared" si="474"/>
        <v>0</v>
      </c>
      <c r="AK2475" s="137">
        <f t="shared" si="475"/>
        <v>1</v>
      </c>
      <c r="AL2475" s="181"/>
      <c r="AM2475" s="133">
        <f t="shared" si="476"/>
        <v>0</v>
      </c>
      <c r="AO2475" s="133">
        <f t="shared" si="477"/>
        <v>1</v>
      </c>
    </row>
    <row r="2476" spans="1:41" s="140" customFormat="1" ht="25.5">
      <c r="A2476" s="594">
        <v>2467</v>
      </c>
      <c r="B2476" s="618" t="s">
        <v>6124</v>
      </c>
      <c r="C2476" s="247" t="s">
        <v>6125</v>
      </c>
      <c r="D2476" s="247" t="s">
        <v>6126</v>
      </c>
      <c r="E2476" s="619">
        <v>1999</v>
      </c>
      <c r="F2476" s="620"/>
      <c r="G2476" s="619" t="s">
        <v>37</v>
      </c>
      <c r="H2476" s="619" t="s">
        <v>37</v>
      </c>
      <c r="I2476" s="619"/>
      <c r="J2476" s="619"/>
      <c r="K2476" s="619" t="s">
        <v>37</v>
      </c>
      <c r="L2476" s="619"/>
      <c r="M2476" s="619"/>
      <c r="N2476" s="619"/>
      <c r="O2476" s="619"/>
      <c r="P2476" s="840" t="s">
        <v>37</v>
      </c>
      <c r="Q2476" s="439" t="s">
        <v>2670</v>
      </c>
      <c r="R2476" s="43" t="s">
        <v>68</v>
      </c>
      <c r="S2476" s="19"/>
      <c r="T2476" s="19"/>
      <c r="U2476" s="19"/>
      <c r="V2476" s="19">
        <v>1</v>
      </c>
      <c r="W2476" s="459"/>
      <c r="X2476" s="180"/>
      <c r="Y2476" s="179"/>
      <c r="Z2476" s="181"/>
      <c r="AA2476" s="181"/>
      <c r="AB2476" s="137">
        <f t="shared" si="466"/>
        <v>1</v>
      </c>
      <c r="AC2476" s="137">
        <f t="shared" si="467"/>
        <v>1</v>
      </c>
      <c r="AD2476" s="137">
        <f t="shared" si="468"/>
        <v>0</v>
      </c>
      <c r="AE2476" s="137">
        <f t="shared" si="469"/>
        <v>0</v>
      </c>
      <c r="AF2476" s="137">
        <f t="shared" si="470"/>
        <v>1</v>
      </c>
      <c r="AG2476" s="137">
        <f t="shared" si="471"/>
        <v>0</v>
      </c>
      <c r="AH2476" s="137">
        <f t="shared" si="472"/>
        <v>0</v>
      </c>
      <c r="AI2476" s="137">
        <f t="shared" si="473"/>
        <v>0</v>
      </c>
      <c r="AJ2476" s="137">
        <f t="shared" si="474"/>
        <v>0</v>
      </c>
      <c r="AK2476" s="137">
        <f t="shared" si="475"/>
        <v>1</v>
      </c>
      <c r="AL2476" s="181"/>
      <c r="AM2476" s="133">
        <f t="shared" si="476"/>
        <v>0</v>
      </c>
      <c r="AO2476" s="133">
        <f t="shared" si="477"/>
        <v>1</v>
      </c>
    </row>
    <row r="2477" spans="1:41" ht="51">
      <c r="A2477" s="594">
        <v>2468</v>
      </c>
      <c r="B2477" s="618" t="s">
        <v>6127</v>
      </c>
      <c r="C2477" s="247" t="s">
        <v>6128</v>
      </c>
      <c r="D2477" s="247" t="s">
        <v>6129</v>
      </c>
      <c r="E2477" s="621">
        <v>1998</v>
      </c>
      <c r="F2477" s="622">
        <v>124</v>
      </c>
      <c r="G2477" s="622"/>
      <c r="H2477" s="623"/>
      <c r="I2477" s="623"/>
      <c r="J2477" s="623"/>
      <c r="K2477" s="623"/>
      <c r="L2477" s="623"/>
      <c r="M2477" s="623"/>
      <c r="N2477" s="623"/>
      <c r="O2477" s="623"/>
      <c r="P2477" s="840" t="s">
        <v>6130</v>
      </c>
      <c r="Q2477" s="439" t="s">
        <v>2670</v>
      </c>
      <c r="R2477" s="48" t="s">
        <v>68</v>
      </c>
      <c r="V2477" s="19">
        <v>1</v>
      </c>
      <c r="AB2477" s="137">
        <f t="shared" si="466"/>
        <v>0</v>
      </c>
      <c r="AC2477" s="137">
        <f t="shared" si="467"/>
        <v>0</v>
      </c>
      <c r="AD2477" s="137">
        <f t="shared" si="468"/>
        <v>0</v>
      </c>
      <c r="AE2477" s="137">
        <f t="shared" si="469"/>
        <v>0</v>
      </c>
      <c r="AF2477" s="137">
        <f t="shared" si="470"/>
        <v>0</v>
      </c>
      <c r="AG2477" s="137">
        <f t="shared" si="471"/>
        <v>0</v>
      </c>
      <c r="AH2477" s="137">
        <f t="shared" si="472"/>
        <v>0</v>
      </c>
      <c r="AI2477" s="137">
        <f t="shared" si="473"/>
        <v>0</v>
      </c>
      <c r="AJ2477" s="137">
        <f t="shared" si="474"/>
        <v>0</v>
      </c>
      <c r="AK2477" s="137">
        <f t="shared" si="475"/>
        <v>1</v>
      </c>
      <c r="AM2477" s="133">
        <f t="shared" si="476"/>
        <v>0</v>
      </c>
      <c r="AO2477" s="133">
        <f t="shared" si="477"/>
        <v>1</v>
      </c>
    </row>
    <row r="2478" spans="1:41" ht="51">
      <c r="A2478" s="594">
        <v>2469</v>
      </c>
      <c r="B2478" s="618" t="s">
        <v>6131</v>
      </c>
      <c r="C2478" s="247" t="s">
        <v>6132</v>
      </c>
      <c r="D2478" s="247" t="s">
        <v>6129</v>
      </c>
      <c r="E2478" s="621">
        <v>1998</v>
      </c>
      <c r="F2478" s="622"/>
      <c r="G2478" s="622"/>
      <c r="H2478" s="623"/>
      <c r="I2478" s="623"/>
      <c r="J2478" s="623"/>
      <c r="K2478" s="623"/>
      <c r="L2478" s="623"/>
      <c r="M2478" s="623"/>
      <c r="N2478" s="623"/>
      <c r="O2478" s="623"/>
      <c r="P2478" s="840" t="s">
        <v>6130</v>
      </c>
      <c r="Q2478" s="439" t="s">
        <v>2670</v>
      </c>
      <c r="R2478" s="48" t="s">
        <v>68</v>
      </c>
      <c r="V2478" s="19">
        <v>1</v>
      </c>
      <c r="AB2478" s="137">
        <f t="shared" si="466"/>
        <v>0</v>
      </c>
      <c r="AC2478" s="137">
        <f t="shared" si="467"/>
        <v>0</v>
      </c>
      <c r="AD2478" s="137">
        <f t="shared" si="468"/>
        <v>0</v>
      </c>
      <c r="AE2478" s="137">
        <f t="shared" si="469"/>
        <v>0</v>
      </c>
      <c r="AF2478" s="137">
        <f t="shared" si="470"/>
        <v>0</v>
      </c>
      <c r="AG2478" s="137">
        <f t="shared" si="471"/>
        <v>0</v>
      </c>
      <c r="AH2478" s="137">
        <f t="shared" si="472"/>
        <v>0</v>
      </c>
      <c r="AI2478" s="137">
        <f t="shared" si="473"/>
        <v>0</v>
      </c>
      <c r="AJ2478" s="137">
        <f t="shared" si="474"/>
        <v>0</v>
      </c>
      <c r="AK2478" s="137">
        <f t="shared" si="475"/>
        <v>1</v>
      </c>
      <c r="AM2478" s="133">
        <f t="shared" si="476"/>
        <v>0</v>
      </c>
      <c r="AO2478" s="133">
        <f t="shared" si="477"/>
        <v>1</v>
      </c>
    </row>
    <row r="2479" spans="1:41" ht="51">
      <c r="A2479" s="594">
        <v>2470</v>
      </c>
      <c r="B2479" s="618" t="s">
        <v>6133</v>
      </c>
      <c r="C2479" s="247" t="s">
        <v>6134</v>
      </c>
      <c r="D2479" s="247" t="s">
        <v>6129</v>
      </c>
      <c r="E2479" s="621">
        <v>1998</v>
      </c>
      <c r="F2479" s="622"/>
      <c r="G2479" s="622"/>
      <c r="H2479" s="623"/>
      <c r="I2479" s="623"/>
      <c r="J2479" s="623"/>
      <c r="K2479" s="623"/>
      <c r="L2479" s="623"/>
      <c r="M2479" s="623"/>
      <c r="N2479" s="623"/>
      <c r="O2479" s="623"/>
      <c r="P2479" s="840" t="s">
        <v>6130</v>
      </c>
      <c r="Q2479" s="439" t="s">
        <v>2670</v>
      </c>
      <c r="V2479" s="19">
        <v>1</v>
      </c>
      <c r="AB2479" s="137">
        <f t="shared" si="466"/>
        <v>0</v>
      </c>
      <c r="AC2479" s="137">
        <f t="shared" si="467"/>
        <v>0</v>
      </c>
      <c r="AD2479" s="137">
        <f t="shared" si="468"/>
        <v>0</v>
      </c>
      <c r="AE2479" s="137">
        <f t="shared" si="469"/>
        <v>0</v>
      </c>
      <c r="AF2479" s="137">
        <f t="shared" si="470"/>
        <v>0</v>
      </c>
      <c r="AG2479" s="137">
        <f t="shared" si="471"/>
        <v>0</v>
      </c>
      <c r="AH2479" s="137">
        <f t="shared" si="472"/>
        <v>0</v>
      </c>
      <c r="AI2479" s="137">
        <f t="shared" si="473"/>
        <v>0</v>
      </c>
      <c r="AJ2479" s="137">
        <f t="shared" si="474"/>
        <v>0</v>
      </c>
      <c r="AK2479" s="137">
        <f t="shared" si="475"/>
        <v>1</v>
      </c>
      <c r="AM2479" s="133">
        <f t="shared" si="476"/>
        <v>0</v>
      </c>
      <c r="AO2479" s="133">
        <f t="shared" si="477"/>
        <v>1</v>
      </c>
    </row>
    <row r="2480" spans="1:41" ht="51">
      <c r="A2480" s="594">
        <v>2471</v>
      </c>
      <c r="B2480" s="618" t="s">
        <v>6135</v>
      </c>
      <c r="C2480" s="247" t="s">
        <v>6136</v>
      </c>
      <c r="D2480" s="247" t="s">
        <v>6129</v>
      </c>
      <c r="E2480" s="621">
        <v>1998</v>
      </c>
      <c r="F2480" s="622"/>
      <c r="G2480" s="622"/>
      <c r="H2480" s="623"/>
      <c r="I2480" s="623"/>
      <c r="J2480" s="623"/>
      <c r="K2480" s="623"/>
      <c r="L2480" s="623"/>
      <c r="M2480" s="623"/>
      <c r="N2480" s="623"/>
      <c r="O2480" s="623"/>
      <c r="P2480" s="840" t="s">
        <v>6130</v>
      </c>
      <c r="Q2480" s="439" t="s">
        <v>2670</v>
      </c>
      <c r="R2480" s="48" t="s">
        <v>68</v>
      </c>
      <c r="V2480" s="680">
        <v>1</v>
      </c>
      <c r="AB2480" s="137">
        <f t="shared" si="466"/>
        <v>0</v>
      </c>
      <c r="AC2480" s="137">
        <f t="shared" si="467"/>
        <v>0</v>
      </c>
      <c r="AD2480" s="137">
        <f t="shared" si="468"/>
        <v>0</v>
      </c>
      <c r="AE2480" s="137">
        <f t="shared" si="469"/>
        <v>0</v>
      </c>
      <c r="AF2480" s="137">
        <f t="shared" si="470"/>
        <v>0</v>
      </c>
      <c r="AG2480" s="137">
        <f t="shared" si="471"/>
        <v>0</v>
      </c>
      <c r="AH2480" s="137">
        <f t="shared" si="472"/>
        <v>0</v>
      </c>
      <c r="AI2480" s="137">
        <f t="shared" si="473"/>
        <v>0</v>
      </c>
      <c r="AJ2480" s="137">
        <f t="shared" si="474"/>
        <v>0</v>
      </c>
      <c r="AK2480" s="137">
        <f t="shared" si="475"/>
        <v>1</v>
      </c>
      <c r="AM2480" s="133">
        <f t="shared" si="476"/>
        <v>0</v>
      </c>
      <c r="AO2480" s="133">
        <f t="shared" si="477"/>
        <v>1</v>
      </c>
    </row>
    <row r="2481" spans="1:41" ht="38.25">
      <c r="A2481" s="594">
        <v>2472</v>
      </c>
      <c r="B2481" s="618" t="s">
        <v>6137</v>
      </c>
      <c r="C2481" s="247" t="s">
        <v>6138</v>
      </c>
      <c r="D2481" s="247" t="s">
        <v>6129</v>
      </c>
      <c r="E2481" s="621">
        <v>1998</v>
      </c>
      <c r="F2481" s="622"/>
      <c r="G2481" s="622"/>
      <c r="H2481" s="623"/>
      <c r="I2481" s="623"/>
      <c r="J2481" s="623"/>
      <c r="K2481" s="623"/>
      <c r="L2481" s="623"/>
      <c r="M2481" s="623"/>
      <c r="N2481" s="623"/>
      <c r="O2481" s="623"/>
      <c r="P2481" s="840" t="s">
        <v>6130</v>
      </c>
      <c r="Q2481" s="439" t="s">
        <v>2670</v>
      </c>
      <c r="R2481" s="48" t="s">
        <v>68</v>
      </c>
      <c r="V2481" s="680">
        <v>1</v>
      </c>
      <c r="AB2481" s="137">
        <f t="shared" si="466"/>
        <v>0</v>
      </c>
      <c r="AC2481" s="137">
        <f t="shared" si="467"/>
        <v>0</v>
      </c>
      <c r="AD2481" s="137">
        <f t="shared" si="468"/>
        <v>0</v>
      </c>
      <c r="AE2481" s="137">
        <f t="shared" si="469"/>
        <v>0</v>
      </c>
      <c r="AF2481" s="137">
        <f t="shared" si="470"/>
        <v>0</v>
      </c>
      <c r="AG2481" s="137">
        <f t="shared" si="471"/>
        <v>0</v>
      </c>
      <c r="AH2481" s="137">
        <f t="shared" si="472"/>
        <v>0</v>
      </c>
      <c r="AI2481" s="137">
        <f t="shared" si="473"/>
        <v>0</v>
      </c>
      <c r="AJ2481" s="137">
        <f t="shared" si="474"/>
        <v>0</v>
      </c>
      <c r="AK2481" s="137">
        <f t="shared" si="475"/>
        <v>1</v>
      </c>
      <c r="AM2481" s="133">
        <f t="shared" si="476"/>
        <v>0</v>
      </c>
      <c r="AO2481" s="133">
        <f t="shared" si="477"/>
        <v>1</v>
      </c>
    </row>
    <row r="2482" spans="1:41" ht="51">
      <c r="A2482" s="594">
        <v>2473</v>
      </c>
      <c r="B2482" s="618" t="s">
        <v>6139</v>
      </c>
      <c r="C2482" s="247" t="s">
        <v>6140</v>
      </c>
      <c r="D2482" s="247" t="s">
        <v>6129</v>
      </c>
      <c r="E2482" s="621">
        <v>1998</v>
      </c>
      <c r="F2482" s="622"/>
      <c r="G2482" s="622"/>
      <c r="H2482" s="623"/>
      <c r="I2482" s="623"/>
      <c r="J2482" s="623"/>
      <c r="K2482" s="623"/>
      <c r="L2482" s="623"/>
      <c r="M2482" s="623"/>
      <c r="N2482" s="623"/>
      <c r="O2482" s="623"/>
      <c r="P2482" s="840" t="s">
        <v>6130</v>
      </c>
      <c r="Q2482" s="439" t="s">
        <v>2670</v>
      </c>
      <c r="R2482" s="48" t="s">
        <v>68</v>
      </c>
      <c r="V2482" s="680">
        <v>1</v>
      </c>
      <c r="AB2482" s="137">
        <f t="shared" si="466"/>
        <v>0</v>
      </c>
      <c r="AC2482" s="137">
        <f t="shared" si="467"/>
        <v>0</v>
      </c>
      <c r="AD2482" s="137">
        <f t="shared" si="468"/>
        <v>0</v>
      </c>
      <c r="AE2482" s="137">
        <f t="shared" si="469"/>
        <v>0</v>
      </c>
      <c r="AF2482" s="137">
        <f t="shared" si="470"/>
        <v>0</v>
      </c>
      <c r="AG2482" s="137">
        <f t="shared" si="471"/>
        <v>0</v>
      </c>
      <c r="AH2482" s="137">
        <f t="shared" si="472"/>
        <v>0</v>
      </c>
      <c r="AI2482" s="137">
        <f t="shared" si="473"/>
        <v>0</v>
      </c>
      <c r="AJ2482" s="137">
        <f t="shared" si="474"/>
        <v>0</v>
      </c>
      <c r="AK2482" s="137">
        <f t="shared" si="475"/>
        <v>1</v>
      </c>
      <c r="AM2482" s="133">
        <f t="shared" si="476"/>
        <v>0</v>
      </c>
      <c r="AO2482" s="133">
        <f t="shared" si="477"/>
        <v>1</v>
      </c>
    </row>
    <row r="2483" spans="1:41" ht="38.25">
      <c r="A2483" s="594">
        <v>2474</v>
      </c>
      <c r="B2483" s="618" t="s">
        <v>6141</v>
      </c>
      <c r="C2483" s="247" t="s">
        <v>6142</v>
      </c>
      <c r="D2483" s="247" t="s">
        <v>6129</v>
      </c>
      <c r="E2483" s="621">
        <v>1998</v>
      </c>
      <c r="F2483" s="622">
        <v>170</v>
      </c>
      <c r="G2483" s="622"/>
      <c r="H2483" s="623"/>
      <c r="I2483" s="623"/>
      <c r="J2483" s="623"/>
      <c r="K2483" s="623"/>
      <c r="L2483" s="623"/>
      <c r="M2483" s="623"/>
      <c r="N2483" s="623"/>
      <c r="O2483" s="623"/>
      <c r="P2483" s="840" t="s">
        <v>6130</v>
      </c>
      <c r="Q2483" s="439" t="s">
        <v>2670</v>
      </c>
      <c r="R2483" s="48" t="s">
        <v>68</v>
      </c>
      <c r="V2483" s="680">
        <v>1</v>
      </c>
      <c r="AB2483" s="137">
        <f t="shared" si="466"/>
        <v>0</v>
      </c>
      <c r="AC2483" s="137">
        <f t="shared" si="467"/>
        <v>0</v>
      </c>
      <c r="AD2483" s="137">
        <f t="shared" si="468"/>
        <v>0</v>
      </c>
      <c r="AE2483" s="137">
        <f t="shared" si="469"/>
        <v>0</v>
      </c>
      <c r="AF2483" s="137">
        <f t="shared" si="470"/>
        <v>0</v>
      </c>
      <c r="AG2483" s="137">
        <f t="shared" si="471"/>
        <v>0</v>
      </c>
      <c r="AH2483" s="137">
        <f t="shared" si="472"/>
        <v>0</v>
      </c>
      <c r="AI2483" s="137">
        <f t="shared" si="473"/>
        <v>0</v>
      </c>
      <c r="AJ2483" s="137">
        <f t="shared" si="474"/>
        <v>0</v>
      </c>
      <c r="AK2483" s="137">
        <f t="shared" si="475"/>
        <v>1</v>
      </c>
      <c r="AM2483" s="133">
        <f t="shared" si="476"/>
        <v>0</v>
      </c>
      <c r="AO2483" s="133">
        <f t="shared" si="477"/>
        <v>1</v>
      </c>
    </row>
    <row r="2484" spans="1:41" ht="51">
      <c r="A2484" s="594">
        <v>2475</v>
      </c>
      <c r="B2484" s="618" t="s">
        <v>6143</v>
      </c>
      <c r="C2484" s="247" t="s">
        <v>6144</v>
      </c>
      <c r="D2484" s="247" t="s">
        <v>6129</v>
      </c>
      <c r="E2484" s="621">
        <v>1998</v>
      </c>
      <c r="F2484" s="622">
        <v>250</v>
      </c>
      <c r="G2484" s="622"/>
      <c r="H2484" s="623"/>
      <c r="I2484" s="623"/>
      <c r="J2484" s="623"/>
      <c r="K2484" s="623"/>
      <c r="L2484" s="623"/>
      <c r="M2484" s="623"/>
      <c r="N2484" s="623"/>
      <c r="O2484" s="623"/>
      <c r="P2484" s="840" t="s">
        <v>6130</v>
      </c>
      <c r="Q2484" s="439" t="s">
        <v>2670</v>
      </c>
      <c r="R2484" s="48" t="s">
        <v>68</v>
      </c>
      <c r="V2484" s="680">
        <v>1</v>
      </c>
      <c r="AB2484" s="137">
        <f t="shared" si="466"/>
        <v>0</v>
      </c>
      <c r="AC2484" s="137">
        <f t="shared" si="467"/>
        <v>0</v>
      </c>
      <c r="AD2484" s="137">
        <f t="shared" si="468"/>
        <v>0</v>
      </c>
      <c r="AE2484" s="137">
        <f t="shared" si="469"/>
        <v>0</v>
      </c>
      <c r="AF2484" s="137">
        <f t="shared" si="470"/>
        <v>0</v>
      </c>
      <c r="AG2484" s="137">
        <f t="shared" si="471"/>
        <v>0</v>
      </c>
      <c r="AH2484" s="137">
        <f t="shared" si="472"/>
        <v>0</v>
      </c>
      <c r="AI2484" s="137">
        <f t="shared" si="473"/>
        <v>0</v>
      </c>
      <c r="AJ2484" s="137">
        <f t="shared" si="474"/>
        <v>0</v>
      </c>
      <c r="AK2484" s="137">
        <f t="shared" si="475"/>
        <v>1</v>
      </c>
      <c r="AM2484" s="133">
        <f t="shared" si="476"/>
        <v>0</v>
      </c>
      <c r="AO2484" s="133">
        <f t="shared" si="477"/>
        <v>1</v>
      </c>
    </row>
    <row r="2485" spans="1:41" ht="38.25">
      <c r="A2485" s="594">
        <v>2476</v>
      </c>
      <c r="B2485" s="618" t="s">
        <v>6145</v>
      </c>
      <c r="C2485" s="247" t="s">
        <v>6146</v>
      </c>
      <c r="D2485" s="247" t="s">
        <v>6129</v>
      </c>
      <c r="E2485" s="621">
        <v>1998</v>
      </c>
      <c r="F2485" s="622"/>
      <c r="G2485" s="622"/>
      <c r="H2485" s="623"/>
      <c r="I2485" s="623"/>
      <c r="J2485" s="623"/>
      <c r="K2485" s="623"/>
      <c r="L2485" s="623"/>
      <c r="M2485" s="623"/>
      <c r="N2485" s="623"/>
      <c r="O2485" s="623"/>
      <c r="P2485" s="840" t="s">
        <v>6130</v>
      </c>
      <c r="Q2485" s="439" t="s">
        <v>2670</v>
      </c>
      <c r="R2485" s="48" t="s">
        <v>68</v>
      </c>
      <c r="V2485" s="680">
        <v>1</v>
      </c>
      <c r="AB2485" s="137">
        <f t="shared" si="466"/>
        <v>0</v>
      </c>
      <c r="AC2485" s="137">
        <f t="shared" si="467"/>
        <v>0</v>
      </c>
      <c r="AD2485" s="137">
        <f t="shared" si="468"/>
        <v>0</v>
      </c>
      <c r="AE2485" s="137">
        <f t="shared" si="469"/>
        <v>0</v>
      </c>
      <c r="AF2485" s="137">
        <f t="shared" si="470"/>
        <v>0</v>
      </c>
      <c r="AG2485" s="137">
        <f t="shared" si="471"/>
        <v>0</v>
      </c>
      <c r="AH2485" s="137">
        <f t="shared" si="472"/>
        <v>0</v>
      </c>
      <c r="AI2485" s="137">
        <f t="shared" si="473"/>
        <v>0</v>
      </c>
      <c r="AJ2485" s="137">
        <f t="shared" si="474"/>
        <v>0</v>
      </c>
      <c r="AK2485" s="137">
        <f t="shared" si="475"/>
        <v>1</v>
      </c>
      <c r="AM2485" s="133">
        <f t="shared" si="476"/>
        <v>0</v>
      </c>
      <c r="AO2485" s="133">
        <f t="shared" si="477"/>
        <v>1</v>
      </c>
    </row>
    <row r="2486" spans="1:41" ht="38.25">
      <c r="A2486" s="594">
        <v>2477</v>
      </c>
      <c r="B2486" s="618" t="s">
        <v>6147</v>
      </c>
      <c r="C2486" s="247" t="s">
        <v>6148</v>
      </c>
      <c r="D2486" s="247" t="s">
        <v>6129</v>
      </c>
      <c r="E2486" s="621">
        <v>1998</v>
      </c>
      <c r="F2486" s="622"/>
      <c r="G2486" s="622"/>
      <c r="H2486" s="623"/>
      <c r="I2486" s="623"/>
      <c r="J2486" s="623"/>
      <c r="K2486" s="623"/>
      <c r="L2486" s="623"/>
      <c r="M2486" s="623"/>
      <c r="N2486" s="623"/>
      <c r="O2486" s="623"/>
      <c r="P2486" s="840" t="s">
        <v>6130</v>
      </c>
      <c r="Q2486" s="439" t="s">
        <v>2670</v>
      </c>
      <c r="R2486" s="48" t="s">
        <v>68</v>
      </c>
      <c r="V2486" s="680">
        <v>1</v>
      </c>
      <c r="AB2486" s="137">
        <f t="shared" si="466"/>
        <v>0</v>
      </c>
      <c r="AC2486" s="137">
        <f t="shared" si="467"/>
        <v>0</v>
      </c>
      <c r="AD2486" s="137">
        <f t="shared" si="468"/>
        <v>0</v>
      </c>
      <c r="AE2486" s="137">
        <f t="shared" si="469"/>
        <v>0</v>
      </c>
      <c r="AF2486" s="137">
        <f t="shared" si="470"/>
        <v>0</v>
      </c>
      <c r="AG2486" s="137">
        <f t="shared" si="471"/>
        <v>0</v>
      </c>
      <c r="AH2486" s="137">
        <f t="shared" si="472"/>
        <v>0</v>
      </c>
      <c r="AI2486" s="137">
        <f t="shared" si="473"/>
        <v>0</v>
      </c>
      <c r="AJ2486" s="137">
        <f t="shared" si="474"/>
        <v>0</v>
      </c>
      <c r="AK2486" s="137">
        <f t="shared" si="475"/>
        <v>1</v>
      </c>
      <c r="AM2486" s="133">
        <f t="shared" si="476"/>
        <v>0</v>
      </c>
      <c r="AO2486" s="133">
        <f t="shared" si="477"/>
        <v>1</v>
      </c>
    </row>
    <row r="2487" spans="1:41" ht="51">
      <c r="A2487" s="594">
        <v>2478</v>
      </c>
      <c r="B2487" s="618" t="s">
        <v>6149</v>
      </c>
      <c r="C2487" s="247" t="s">
        <v>6150</v>
      </c>
      <c r="D2487" s="247" t="s">
        <v>6129</v>
      </c>
      <c r="E2487" s="621">
        <v>1998</v>
      </c>
      <c r="F2487" s="622"/>
      <c r="G2487" s="622"/>
      <c r="H2487" s="623"/>
      <c r="I2487" s="623"/>
      <c r="J2487" s="623"/>
      <c r="K2487" s="623"/>
      <c r="L2487" s="623"/>
      <c r="M2487" s="623"/>
      <c r="N2487" s="623"/>
      <c r="O2487" s="623"/>
      <c r="P2487" s="840" t="s">
        <v>6130</v>
      </c>
      <c r="Q2487" s="439" t="s">
        <v>2670</v>
      </c>
      <c r="R2487" s="48" t="s">
        <v>67</v>
      </c>
      <c r="V2487" s="680">
        <v>1</v>
      </c>
      <c r="AB2487" s="137">
        <f t="shared" si="466"/>
        <v>0</v>
      </c>
      <c r="AC2487" s="137">
        <f t="shared" si="467"/>
        <v>0</v>
      </c>
      <c r="AD2487" s="137">
        <f t="shared" si="468"/>
        <v>0</v>
      </c>
      <c r="AE2487" s="137">
        <f t="shared" si="469"/>
        <v>0</v>
      </c>
      <c r="AF2487" s="137">
        <f t="shared" si="470"/>
        <v>0</v>
      </c>
      <c r="AG2487" s="137">
        <f t="shared" si="471"/>
        <v>0</v>
      </c>
      <c r="AH2487" s="137">
        <f t="shared" si="472"/>
        <v>0</v>
      </c>
      <c r="AI2487" s="137">
        <f t="shared" si="473"/>
        <v>0</v>
      </c>
      <c r="AJ2487" s="137">
        <f t="shared" si="474"/>
        <v>0</v>
      </c>
      <c r="AK2487" s="137">
        <f t="shared" si="475"/>
        <v>1</v>
      </c>
      <c r="AM2487" s="133">
        <f t="shared" si="476"/>
        <v>0</v>
      </c>
      <c r="AO2487" s="133">
        <f t="shared" si="477"/>
        <v>1</v>
      </c>
    </row>
    <row r="2488" spans="1:41" ht="51">
      <c r="A2488" s="594">
        <v>2479</v>
      </c>
      <c r="B2488" s="618" t="s">
        <v>6151</v>
      </c>
      <c r="C2488" s="247" t="s">
        <v>6152</v>
      </c>
      <c r="D2488" s="247" t="s">
        <v>6129</v>
      </c>
      <c r="E2488" s="621">
        <v>1998</v>
      </c>
      <c r="F2488" s="622">
        <v>42</v>
      </c>
      <c r="G2488" s="622"/>
      <c r="H2488" s="623"/>
      <c r="I2488" s="623"/>
      <c r="J2488" s="623"/>
      <c r="K2488" s="623"/>
      <c r="L2488" s="623"/>
      <c r="M2488" s="623"/>
      <c r="N2488" s="623"/>
      <c r="O2488" s="623"/>
      <c r="P2488" s="840" t="s">
        <v>6130</v>
      </c>
      <c r="Q2488" s="439" t="s">
        <v>2670</v>
      </c>
      <c r="R2488" s="48" t="s">
        <v>67</v>
      </c>
      <c r="V2488" s="680">
        <v>1</v>
      </c>
      <c r="AB2488" s="137">
        <f t="shared" si="466"/>
        <v>0</v>
      </c>
      <c r="AC2488" s="137">
        <f t="shared" si="467"/>
        <v>0</v>
      </c>
      <c r="AD2488" s="137">
        <f t="shared" si="468"/>
        <v>0</v>
      </c>
      <c r="AE2488" s="137">
        <f t="shared" si="469"/>
        <v>0</v>
      </c>
      <c r="AF2488" s="137">
        <f t="shared" si="470"/>
        <v>0</v>
      </c>
      <c r="AG2488" s="137">
        <f t="shared" si="471"/>
        <v>0</v>
      </c>
      <c r="AH2488" s="137">
        <f t="shared" si="472"/>
        <v>0</v>
      </c>
      <c r="AI2488" s="137">
        <f t="shared" si="473"/>
        <v>0</v>
      </c>
      <c r="AJ2488" s="137">
        <f t="shared" si="474"/>
        <v>0</v>
      </c>
      <c r="AK2488" s="137">
        <f t="shared" si="475"/>
        <v>1</v>
      </c>
      <c r="AM2488" s="133">
        <f t="shared" si="476"/>
        <v>0</v>
      </c>
      <c r="AO2488" s="133">
        <f t="shared" si="477"/>
        <v>1</v>
      </c>
    </row>
    <row r="2489" spans="1:41" ht="38.25">
      <c r="A2489" s="594">
        <v>2480</v>
      </c>
      <c r="B2489" s="618" t="s">
        <v>6153</v>
      </c>
      <c r="C2489" s="247" t="s">
        <v>6154</v>
      </c>
      <c r="D2489" s="247" t="s">
        <v>6129</v>
      </c>
      <c r="E2489" s="621">
        <v>2001</v>
      </c>
      <c r="F2489" s="622"/>
      <c r="G2489" s="622"/>
      <c r="H2489" s="623"/>
      <c r="I2489" s="623"/>
      <c r="J2489" s="623"/>
      <c r="K2489" s="623"/>
      <c r="L2489" s="623"/>
      <c r="M2489" s="623"/>
      <c r="N2489" s="623"/>
      <c r="O2489" s="623"/>
      <c r="P2489" s="840" t="s">
        <v>6130</v>
      </c>
      <c r="Q2489" s="439" t="s">
        <v>2670</v>
      </c>
      <c r="R2489" s="48" t="s">
        <v>67</v>
      </c>
      <c r="V2489" s="680">
        <v>1</v>
      </c>
      <c r="AB2489" s="137">
        <f t="shared" si="466"/>
        <v>0</v>
      </c>
      <c r="AC2489" s="137">
        <f t="shared" si="467"/>
        <v>0</v>
      </c>
      <c r="AD2489" s="137">
        <f t="shared" si="468"/>
        <v>0</v>
      </c>
      <c r="AE2489" s="137">
        <f t="shared" si="469"/>
        <v>0</v>
      </c>
      <c r="AF2489" s="137">
        <f t="shared" si="470"/>
        <v>0</v>
      </c>
      <c r="AG2489" s="137">
        <f t="shared" si="471"/>
        <v>0</v>
      </c>
      <c r="AH2489" s="137">
        <f t="shared" si="472"/>
        <v>0</v>
      </c>
      <c r="AI2489" s="137">
        <f t="shared" si="473"/>
        <v>0</v>
      </c>
      <c r="AJ2489" s="137">
        <f t="shared" si="474"/>
        <v>0</v>
      </c>
      <c r="AK2489" s="137">
        <f t="shared" si="475"/>
        <v>1</v>
      </c>
      <c r="AM2489" s="133">
        <f t="shared" si="476"/>
        <v>0</v>
      </c>
      <c r="AO2489" s="133">
        <f t="shared" si="477"/>
        <v>1</v>
      </c>
    </row>
    <row r="2490" spans="1:41" ht="38.25">
      <c r="A2490" s="594">
        <v>2481</v>
      </c>
      <c r="B2490" s="618" t="s">
        <v>6155</v>
      </c>
      <c r="C2490" s="247" t="s">
        <v>6156</v>
      </c>
      <c r="D2490" s="247" t="s">
        <v>6129</v>
      </c>
      <c r="E2490" s="621">
        <v>2001</v>
      </c>
      <c r="F2490" s="622"/>
      <c r="G2490" s="622"/>
      <c r="H2490" s="623"/>
      <c r="I2490" s="623"/>
      <c r="J2490" s="623"/>
      <c r="K2490" s="623"/>
      <c r="L2490" s="623"/>
      <c r="M2490" s="623"/>
      <c r="N2490" s="623"/>
      <c r="O2490" s="623"/>
      <c r="P2490" s="840" t="s">
        <v>6130</v>
      </c>
      <c r="Q2490" s="439" t="s">
        <v>2670</v>
      </c>
      <c r="V2490" s="680">
        <v>1</v>
      </c>
      <c r="AB2490" s="137">
        <f t="shared" si="466"/>
        <v>0</v>
      </c>
      <c r="AC2490" s="137">
        <f t="shared" si="467"/>
        <v>0</v>
      </c>
      <c r="AD2490" s="137">
        <f t="shared" si="468"/>
        <v>0</v>
      </c>
      <c r="AE2490" s="137">
        <f t="shared" si="469"/>
        <v>0</v>
      </c>
      <c r="AF2490" s="137">
        <f t="shared" si="470"/>
        <v>0</v>
      </c>
      <c r="AG2490" s="137">
        <f t="shared" si="471"/>
        <v>0</v>
      </c>
      <c r="AH2490" s="137">
        <f t="shared" si="472"/>
        <v>0</v>
      </c>
      <c r="AI2490" s="137">
        <f t="shared" si="473"/>
        <v>0</v>
      </c>
      <c r="AJ2490" s="137">
        <f t="shared" si="474"/>
        <v>0</v>
      </c>
      <c r="AK2490" s="137">
        <f t="shared" si="475"/>
        <v>1</v>
      </c>
      <c r="AM2490" s="133">
        <f t="shared" si="476"/>
        <v>0</v>
      </c>
      <c r="AO2490" s="133">
        <f t="shared" si="477"/>
        <v>1</v>
      </c>
    </row>
    <row r="2491" spans="1:41" ht="38.25">
      <c r="A2491" s="594">
        <v>2482</v>
      </c>
      <c r="B2491" s="618" t="s">
        <v>6157</v>
      </c>
      <c r="C2491" s="247" t="s">
        <v>6158</v>
      </c>
      <c r="D2491" s="247" t="s">
        <v>6129</v>
      </c>
      <c r="E2491" s="621">
        <v>2001</v>
      </c>
      <c r="F2491" s="622"/>
      <c r="G2491" s="622"/>
      <c r="H2491" s="623"/>
      <c r="I2491" s="623"/>
      <c r="J2491" s="623"/>
      <c r="K2491" s="623"/>
      <c r="L2491" s="623"/>
      <c r="M2491" s="623"/>
      <c r="N2491" s="623"/>
      <c r="O2491" s="623"/>
      <c r="P2491" s="840" t="s">
        <v>6130</v>
      </c>
      <c r="Q2491" s="439" t="s">
        <v>2670</v>
      </c>
      <c r="V2491" s="680">
        <v>1</v>
      </c>
      <c r="AB2491" s="137">
        <f t="shared" si="466"/>
        <v>0</v>
      </c>
      <c r="AC2491" s="137">
        <f t="shared" si="467"/>
        <v>0</v>
      </c>
      <c r="AD2491" s="137">
        <f t="shared" si="468"/>
        <v>0</v>
      </c>
      <c r="AE2491" s="137">
        <f t="shared" si="469"/>
        <v>0</v>
      </c>
      <c r="AF2491" s="137">
        <f t="shared" si="470"/>
        <v>0</v>
      </c>
      <c r="AG2491" s="137">
        <f t="shared" si="471"/>
        <v>0</v>
      </c>
      <c r="AH2491" s="137">
        <f t="shared" si="472"/>
        <v>0</v>
      </c>
      <c r="AI2491" s="137">
        <f t="shared" si="473"/>
        <v>0</v>
      </c>
      <c r="AJ2491" s="137">
        <f t="shared" si="474"/>
        <v>0</v>
      </c>
      <c r="AK2491" s="137">
        <f t="shared" si="475"/>
        <v>1</v>
      </c>
      <c r="AM2491" s="133">
        <f t="shared" si="476"/>
        <v>0</v>
      </c>
      <c r="AO2491" s="133">
        <f t="shared" si="477"/>
        <v>1</v>
      </c>
    </row>
    <row r="2492" spans="1:41" ht="38.25">
      <c r="A2492" s="594">
        <v>2483</v>
      </c>
      <c r="B2492" s="618" t="s">
        <v>6159</v>
      </c>
      <c r="C2492" s="247" t="s">
        <v>6160</v>
      </c>
      <c r="D2492" s="247" t="s">
        <v>6129</v>
      </c>
      <c r="E2492" s="269">
        <v>2001</v>
      </c>
      <c r="F2492" s="267"/>
      <c r="G2492" s="267"/>
      <c r="H2492" s="242"/>
      <c r="I2492" s="242"/>
      <c r="J2492" s="242"/>
      <c r="K2492" s="242"/>
      <c r="L2492" s="242"/>
      <c r="M2492" s="242"/>
      <c r="N2492" s="242"/>
      <c r="O2492" s="242"/>
      <c r="P2492" s="840" t="s">
        <v>6130</v>
      </c>
      <c r="Q2492" s="439" t="s">
        <v>2670</v>
      </c>
      <c r="V2492" s="680">
        <v>1</v>
      </c>
      <c r="AB2492" s="137">
        <f t="shared" si="466"/>
        <v>0</v>
      </c>
      <c r="AC2492" s="137">
        <f t="shared" si="467"/>
        <v>0</v>
      </c>
      <c r="AD2492" s="137">
        <f t="shared" si="468"/>
        <v>0</v>
      </c>
      <c r="AE2492" s="137">
        <f t="shared" si="469"/>
        <v>0</v>
      </c>
      <c r="AF2492" s="137">
        <f t="shared" si="470"/>
        <v>0</v>
      </c>
      <c r="AG2492" s="137">
        <f t="shared" si="471"/>
        <v>0</v>
      </c>
      <c r="AH2492" s="137">
        <f t="shared" si="472"/>
        <v>0</v>
      </c>
      <c r="AI2492" s="137">
        <f t="shared" si="473"/>
        <v>0</v>
      </c>
      <c r="AJ2492" s="137">
        <f t="shared" si="474"/>
        <v>0</v>
      </c>
      <c r="AK2492" s="137">
        <f t="shared" si="475"/>
        <v>1</v>
      </c>
      <c r="AM2492" s="133">
        <f t="shared" si="476"/>
        <v>0</v>
      </c>
      <c r="AO2492" s="133">
        <f t="shared" si="477"/>
        <v>1</v>
      </c>
    </row>
    <row r="2493" spans="1:41" ht="38.25">
      <c r="A2493" s="594">
        <v>2484</v>
      </c>
      <c r="B2493" s="618" t="s">
        <v>6161</v>
      </c>
      <c r="C2493" s="247" t="s">
        <v>6162</v>
      </c>
      <c r="D2493" s="247" t="s">
        <v>6129</v>
      </c>
      <c r="E2493" s="269">
        <v>2001</v>
      </c>
      <c r="F2493" s="267"/>
      <c r="G2493" s="267"/>
      <c r="H2493" s="242"/>
      <c r="I2493" s="242"/>
      <c r="J2493" s="242"/>
      <c r="K2493" s="242"/>
      <c r="L2493" s="242"/>
      <c r="M2493" s="242"/>
      <c r="N2493" s="242"/>
      <c r="O2493" s="242"/>
      <c r="P2493" s="840" t="s">
        <v>6130</v>
      </c>
      <c r="Q2493" s="439" t="s">
        <v>2670</v>
      </c>
      <c r="V2493" s="680">
        <v>1</v>
      </c>
      <c r="AB2493" s="137">
        <f t="shared" si="466"/>
        <v>0</v>
      </c>
      <c r="AC2493" s="137">
        <f t="shared" si="467"/>
        <v>0</v>
      </c>
      <c r="AD2493" s="137">
        <f t="shared" si="468"/>
        <v>0</v>
      </c>
      <c r="AE2493" s="137">
        <f t="shared" si="469"/>
        <v>0</v>
      </c>
      <c r="AF2493" s="137">
        <f t="shared" si="470"/>
        <v>0</v>
      </c>
      <c r="AG2493" s="137">
        <f t="shared" si="471"/>
        <v>0</v>
      </c>
      <c r="AH2493" s="137">
        <f t="shared" si="472"/>
        <v>0</v>
      </c>
      <c r="AI2493" s="137">
        <f t="shared" si="473"/>
        <v>0</v>
      </c>
      <c r="AJ2493" s="137">
        <f t="shared" si="474"/>
        <v>0</v>
      </c>
      <c r="AK2493" s="137">
        <f t="shared" si="475"/>
        <v>1</v>
      </c>
      <c r="AM2493" s="133">
        <f t="shared" si="476"/>
        <v>0</v>
      </c>
      <c r="AO2493" s="133">
        <f t="shared" si="477"/>
        <v>1</v>
      </c>
    </row>
    <row r="2494" spans="1:41" ht="38.25">
      <c r="A2494" s="594">
        <v>2485</v>
      </c>
      <c r="B2494" s="618" t="s">
        <v>6163</v>
      </c>
      <c r="C2494" s="247" t="s">
        <v>6164</v>
      </c>
      <c r="D2494" s="247" t="s">
        <v>6129</v>
      </c>
      <c r="E2494" s="269">
        <v>2001</v>
      </c>
      <c r="F2494" s="267"/>
      <c r="G2494" s="267"/>
      <c r="H2494" s="242"/>
      <c r="I2494" s="242"/>
      <c r="J2494" s="242"/>
      <c r="K2494" s="242"/>
      <c r="L2494" s="242"/>
      <c r="M2494" s="242"/>
      <c r="N2494" s="242"/>
      <c r="O2494" s="242"/>
      <c r="P2494" s="840" t="s">
        <v>6130</v>
      </c>
      <c r="Q2494" s="439" t="s">
        <v>2670</v>
      </c>
      <c r="V2494" s="680">
        <v>1</v>
      </c>
      <c r="AB2494" s="137">
        <f t="shared" si="466"/>
        <v>0</v>
      </c>
      <c r="AC2494" s="137">
        <f t="shared" si="467"/>
        <v>0</v>
      </c>
      <c r="AD2494" s="137">
        <f t="shared" si="468"/>
        <v>0</v>
      </c>
      <c r="AE2494" s="137">
        <f t="shared" si="469"/>
        <v>0</v>
      </c>
      <c r="AF2494" s="137">
        <f t="shared" si="470"/>
        <v>0</v>
      </c>
      <c r="AG2494" s="137">
        <f t="shared" si="471"/>
        <v>0</v>
      </c>
      <c r="AH2494" s="137">
        <f t="shared" si="472"/>
        <v>0</v>
      </c>
      <c r="AI2494" s="137">
        <f t="shared" si="473"/>
        <v>0</v>
      </c>
      <c r="AJ2494" s="137">
        <f t="shared" si="474"/>
        <v>0</v>
      </c>
      <c r="AK2494" s="137">
        <f t="shared" si="475"/>
        <v>1</v>
      </c>
      <c r="AM2494" s="133">
        <f t="shared" si="476"/>
        <v>0</v>
      </c>
      <c r="AO2494" s="133">
        <f t="shared" si="477"/>
        <v>1</v>
      </c>
    </row>
    <row r="2495" spans="1:41" ht="38.25">
      <c r="A2495" s="594">
        <v>2486</v>
      </c>
      <c r="B2495" s="618" t="s">
        <v>6165</v>
      </c>
      <c r="C2495" s="247" t="s">
        <v>6166</v>
      </c>
      <c r="D2495" s="247" t="s">
        <v>6129</v>
      </c>
      <c r="E2495" s="269">
        <v>2001</v>
      </c>
      <c r="F2495" s="267"/>
      <c r="G2495" s="267"/>
      <c r="H2495" s="242"/>
      <c r="I2495" s="242"/>
      <c r="J2495" s="242"/>
      <c r="K2495" s="242"/>
      <c r="L2495" s="242"/>
      <c r="M2495" s="242"/>
      <c r="N2495" s="242"/>
      <c r="O2495" s="242"/>
      <c r="P2495" s="840" t="s">
        <v>6130</v>
      </c>
      <c r="Q2495" s="439" t="s">
        <v>2670</v>
      </c>
      <c r="V2495" s="680">
        <v>1</v>
      </c>
      <c r="AB2495" s="137">
        <f t="shared" si="466"/>
        <v>0</v>
      </c>
      <c r="AC2495" s="137">
        <f t="shared" si="467"/>
        <v>0</v>
      </c>
      <c r="AD2495" s="137">
        <f t="shared" si="468"/>
        <v>0</v>
      </c>
      <c r="AE2495" s="137">
        <f t="shared" si="469"/>
        <v>0</v>
      </c>
      <c r="AF2495" s="137">
        <f t="shared" si="470"/>
        <v>0</v>
      </c>
      <c r="AG2495" s="137">
        <f t="shared" si="471"/>
        <v>0</v>
      </c>
      <c r="AH2495" s="137">
        <f t="shared" si="472"/>
        <v>0</v>
      </c>
      <c r="AI2495" s="137">
        <f t="shared" si="473"/>
        <v>0</v>
      </c>
      <c r="AJ2495" s="137">
        <f t="shared" si="474"/>
        <v>0</v>
      </c>
      <c r="AK2495" s="137">
        <f t="shared" si="475"/>
        <v>1</v>
      </c>
      <c r="AM2495" s="133">
        <f t="shared" si="476"/>
        <v>0</v>
      </c>
      <c r="AO2495" s="133">
        <f t="shared" si="477"/>
        <v>1</v>
      </c>
    </row>
    <row r="2496" spans="1:41" ht="38.25">
      <c r="A2496" s="594">
        <v>2487</v>
      </c>
      <c r="B2496" s="618" t="s">
        <v>6167</v>
      </c>
      <c r="C2496" s="247" t="s">
        <v>6168</v>
      </c>
      <c r="D2496" s="247" t="s">
        <v>6169</v>
      </c>
      <c r="E2496" s="269">
        <v>2002</v>
      </c>
      <c r="F2496" s="267">
        <v>9</v>
      </c>
      <c r="G2496" s="267">
        <v>9</v>
      </c>
      <c r="H2496" s="242"/>
      <c r="I2496" s="242"/>
      <c r="J2496" s="242"/>
      <c r="K2496" s="242"/>
      <c r="L2496" s="242"/>
      <c r="M2496" s="242"/>
      <c r="N2496" s="242"/>
      <c r="O2496" s="242"/>
      <c r="P2496" s="840" t="s">
        <v>6170</v>
      </c>
      <c r="Q2496" s="439" t="s">
        <v>2670</v>
      </c>
      <c r="V2496" s="680">
        <v>1</v>
      </c>
      <c r="AB2496" s="137">
        <f t="shared" si="466"/>
        <v>1</v>
      </c>
      <c r="AC2496" s="137">
        <f t="shared" si="467"/>
        <v>0</v>
      </c>
      <c r="AD2496" s="137">
        <f t="shared" si="468"/>
        <v>0</v>
      </c>
      <c r="AE2496" s="137">
        <f t="shared" si="469"/>
        <v>0</v>
      </c>
      <c r="AF2496" s="137">
        <f t="shared" si="470"/>
        <v>0</v>
      </c>
      <c r="AG2496" s="137">
        <f t="shared" si="471"/>
        <v>0</v>
      </c>
      <c r="AH2496" s="137">
        <f t="shared" si="472"/>
        <v>0</v>
      </c>
      <c r="AI2496" s="137">
        <f t="shared" si="473"/>
        <v>0</v>
      </c>
      <c r="AJ2496" s="137">
        <f t="shared" si="474"/>
        <v>0</v>
      </c>
      <c r="AK2496" s="137">
        <f t="shared" si="475"/>
        <v>1</v>
      </c>
      <c r="AM2496" s="133">
        <f t="shared" si="476"/>
        <v>0</v>
      </c>
      <c r="AO2496" s="133">
        <f t="shared" si="477"/>
        <v>1</v>
      </c>
    </row>
    <row r="2497" spans="1:41" ht="63.75">
      <c r="A2497" s="594">
        <v>2488</v>
      </c>
      <c r="B2497" s="618" t="s">
        <v>6171</v>
      </c>
      <c r="C2497" s="247" t="s">
        <v>6172</v>
      </c>
      <c r="D2497" s="247" t="s">
        <v>6129</v>
      </c>
      <c r="E2497" s="269">
        <v>2002</v>
      </c>
      <c r="F2497" s="267"/>
      <c r="G2497" s="267"/>
      <c r="H2497" s="242"/>
      <c r="I2497" s="242"/>
      <c r="J2497" s="242"/>
      <c r="K2497" s="242"/>
      <c r="L2497" s="242"/>
      <c r="M2497" s="242"/>
      <c r="N2497" s="242"/>
      <c r="O2497" s="242"/>
      <c r="P2497" s="840" t="s">
        <v>6130</v>
      </c>
      <c r="Q2497" s="439" t="s">
        <v>2670</v>
      </c>
      <c r="V2497" s="680">
        <v>1</v>
      </c>
      <c r="AB2497" s="137">
        <f t="shared" si="466"/>
        <v>0</v>
      </c>
      <c r="AC2497" s="137">
        <f t="shared" si="467"/>
        <v>0</v>
      </c>
      <c r="AD2497" s="137">
        <f t="shared" si="468"/>
        <v>0</v>
      </c>
      <c r="AE2497" s="137">
        <f t="shared" si="469"/>
        <v>0</v>
      </c>
      <c r="AF2497" s="137">
        <f t="shared" si="470"/>
        <v>0</v>
      </c>
      <c r="AG2497" s="137">
        <f t="shared" si="471"/>
        <v>0</v>
      </c>
      <c r="AH2497" s="137">
        <f t="shared" si="472"/>
        <v>0</v>
      </c>
      <c r="AI2497" s="137">
        <f t="shared" si="473"/>
        <v>0</v>
      </c>
      <c r="AJ2497" s="137">
        <f t="shared" si="474"/>
        <v>0</v>
      </c>
      <c r="AK2497" s="137">
        <f t="shared" si="475"/>
        <v>1</v>
      </c>
      <c r="AM2497" s="133">
        <f t="shared" si="476"/>
        <v>0</v>
      </c>
      <c r="AO2497" s="133">
        <f t="shared" si="477"/>
        <v>1</v>
      </c>
    </row>
    <row r="2498" spans="1:41" ht="51">
      <c r="A2498" s="594">
        <v>2489</v>
      </c>
      <c r="B2498" s="618" t="s">
        <v>6173</v>
      </c>
      <c r="C2498" s="247" t="s">
        <v>6174</v>
      </c>
      <c r="D2498" s="247" t="s">
        <v>6169</v>
      </c>
      <c r="E2498" s="269">
        <v>2003</v>
      </c>
      <c r="F2498" s="267">
        <v>9</v>
      </c>
      <c r="G2498" s="267"/>
      <c r="H2498" s="242"/>
      <c r="I2498" s="242"/>
      <c r="J2498" s="242"/>
      <c r="K2498" s="242"/>
      <c r="L2498" s="242"/>
      <c r="M2498" s="242"/>
      <c r="N2498" s="242"/>
      <c r="O2498" s="242"/>
      <c r="P2498" s="840" t="s">
        <v>6130</v>
      </c>
      <c r="Q2498" s="439" t="s">
        <v>2670</v>
      </c>
      <c r="S2498" s="680">
        <v>1</v>
      </c>
      <c r="AB2498" s="137">
        <f t="shared" si="466"/>
        <v>0</v>
      </c>
      <c r="AC2498" s="137">
        <f t="shared" si="467"/>
        <v>0</v>
      </c>
      <c r="AD2498" s="137">
        <f t="shared" si="468"/>
        <v>0</v>
      </c>
      <c r="AE2498" s="137">
        <f t="shared" si="469"/>
        <v>0</v>
      </c>
      <c r="AF2498" s="137">
        <f t="shared" si="470"/>
        <v>0</v>
      </c>
      <c r="AG2498" s="137">
        <f t="shared" si="471"/>
        <v>0</v>
      </c>
      <c r="AH2498" s="137">
        <f t="shared" si="472"/>
        <v>0</v>
      </c>
      <c r="AI2498" s="137">
        <f t="shared" si="473"/>
        <v>0</v>
      </c>
      <c r="AJ2498" s="137">
        <f t="shared" si="474"/>
        <v>0</v>
      </c>
      <c r="AK2498" s="137">
        <f t="shared" si="475"/>
        <v>1</v>
      </c>
      <c r="AM2498" s="133">
        <f t="shared" si="476"/>
        <v>0</v>
      </c>
      <c r="AO2498" s="133">
        <f t="shared" si="477"/>
        <v>1</v>
      </c>
    </row>
    <row r="2499" spans="1:41" ht="51">
      <c r="A2499" s="594">
        <v>2490</v>
      </c>
      <c r="B2499" s="618" t="s">
        <v>6175</v>
      </c>
      <c r="C2499" s="247" t="s">
        <v>6176</v>
      </c>
      <c r="D2499" s="247" t="s">
        <v>6129</v>
      </c>
      <c r="E2499" s="269">
        <v>2007</v>
      </c>
      <c r="F2499" s="267">
        <v>119</v>
      </c>
      <c r="G2499" s="267"/>
      <c r="H2499" s="242"/>
      <c r="I2499" s="242"/>
      <c r="J2499" s="242"/>
      <c r="K2499" s="242"/>
      <c r="L2499" s="242"/>
      <c r="M2499" s="242"/>
      <c r="N2499" s="242"/>
      <c r="O2499" s="242"/>
      <c r="P2499" s="840" t="s">
        <v>6177</v>
      </c>
      <c r="Q2499" s="439" t="s">
        <v>2670</v>
      </c>
      <c r="S2499" s="680">
        <v>1</v>
      </c>
      <c r="AB2499" s="137">
        <f t="shared" si="466"/>
        <v>0</v>
      </c>
      <c r="AC2499" s="137">
        <f t="shared" si="467"/>
        <v>0</v>
      </c>
      <c r="AD2499" s="137">
        <f t="shared" si="468"/>
        <v>0</v>
      </c>
      <c r="AE2499" s="137">
        <f t="shared" si="469"/>
        <v>0</v>
      </c>
      <c r="AF2499" s="137">
        <f t="shared" si="470"/>
        <v>0</v>
      </c>
      <c r="AG2499" s="137">
        <f t="shared" si="471"/>
        <v>0</v>
      </c>
      <c r="AH2499" s="137">
        <f t="shared" si="472"/>
        <v>0</v>
      </c>
      <c r="AI2499" s="137">
        <f t="shared" si="473"/>
        <v>0</v>
      </c>
      <c r="AJ2499" s="137">
        <f t="shared" si="474"/>
        <v>0</v>
      </c>
      <c r="AK2499" s="137">
        <f t="shared" si="475"/>
        <v>1</v>
      </c>
      <c r="AM2499" s="133">
        <f t="shared" si="476"/>
        <v>0</v>
      </c>
      <c r="AO2499" s="133">
        <f t="shared" si="477"/>
        <v>1</v>
      </c>
    </row>
    <row r="2500" spans="1:41" ht="38.25">
      <c r="A2500" s="594">
        <v>2491</v>
      </c>
      <c r="B2500" s="618" t="s">
        <v>6178</v>
      </c>
      <c r="C2500" s="247" t="s">
        <v>6179</v>
      </c>
      <c r="D2500" s="247" t="s">
        <v>6129</v>
      </c>
      <c r="E2500" s="269">
        <v>2007</v>
      </c>
      <c r="F2500" s="267"/>
      <c r="G2500" s="267"/>
      <c r="H2500" s="242"/>
      <c r="I2500" s="242"/>
      <c r="J2500" s="242"/>
      <c r="K2500" s="242"/>
      <c r="L2500" s="242"/>
      <c r="M2500" s="242"/>
      <c r="N2500" s="242"/>
      <c r="O2500" s="242"/>
      <c r="P2500" s="840" t="s">
        <v>6170</v>
      </c>
      <c r="Q2500" s="439" t="s">
        <v>2670</v>
      </c>
      <c r="S2500" s="680">
        <v>1</v>
      </c>
      <c r="AB2500" s="137">
        <f t="shared" si="466"/>
        <v>0</v>
      </c>
      <c r="AC2500" s="137">
        <f t="shared" si="467"/>
        <v>0</v>
      </c>
      <c r="AD2500" s="137">
        <f t="shared" si="468"/>
        <v>0</v>
      </c>
      <c r="AE2500" s="137">
        <f t="shared" si="469"/>
        <v>0</v>
      </c>
      <c r="AF2500" s="137">
        <f t="shared" si="470"/>
        <v>0</v>
      </c>
      <c r="AG2500" s="137">
        <f t="shared" si="471"/>
        <v>0</v>
      </c>
      <c r="AH2500" s="137">
        <f t="shared" si="472"/>
        <v>0</v>
      </c>
      <c r="AI2500" s="137">
        <f t="shared" si="473"/>
        <v>0</v>
      </c>
      <c r="AJ2500" s="137">
        <f t="shared" si="474"/>
        <v>0</v>
      </c>
      <c r="AK2500" s="137">
        <f t="shared" si="475"/>
        <v>1</v>
      </c>
      <c r="AM2500" s="133">
        <f t="shared" si="476"/>
        <v>0</v>
      </c>
      <c r="AO2500" s="133">
        <f t="shared" si="477"/>
        <v>1</v>
      </c>
    </row>
    <row r="2501" spans="1:41" ht="51">
      <c r="A2501" s="594">
        <v>2492</v>
      </c>
      <c r="B2501" s="618" t="s">
        <v>6180</v>
      </c>
      <c r="C2501" s="247" t="s">
        <v>6181</v>
      </c>
      <c r="D2501" s="247" t="s">
        <v>6129</v>
      </c>
      <c r="E2501" s="269">
        <v>2007</v>
      </c>
      <c r="F2501" s="267"/>
      <c r="G2501" s="267"/>
      <c r="H2501" s="242"/>
      <c r="I2501" s="242"/>
      <c r="J2501" s="242"/>
      <c r="K2501" s="242"/>
      <c r="L2501" s="242"/>
      <c r="M2501" s="242"/>
      <c r="N2501" s="242"/>
      <c r="O2501" s="242"/>
      <c r="P2501" s="840" t="s">
        <v>6177</v>
      </c>
      <c r="Q2501" s="439" t="s">
        <v>2670</v>
      </c>
      <c r="S2501" s="680">
        <v>1</v>
      </c>
      <c r="AB2501" s="137">
        <f t="shared" si="466"/>
        <v>0</v>
      </c>
      <c r="AC2501" s="137">
        <f t="shared" si="467"/>
        <v>0</v>
      </c>
      <c r="AD2501" s="137">
        <f t="shared" si="468"/>
        <v>0</v>
      </c>
      <c r="AE2501" s="137">
        <f t="shared" si="469"/>
        <v>0</v>
      </c>
      <c r="AF2501" s="137">
        <f t="shared" si="470"/>
        <v>0</v>
      </c>
      <c r="AG2501" s="137">
        <f t="shared" si="471"/>
        <v>0</v>
      </c>
      <c r="AH2501" s="137">
        <f t="shared" si="472"/>
        <v>0</v>
      </c>
      <c r="AI2501" s="137">
        <f t="shared" si="473"/>
        <v>0</v>
      </c>
      <c r="AJ2501" s="137">
        <f t="shared" si="474"/>
        <v>0</v>
      </c>
      <c r="AK2501" s="137">
        <f t="shared" si="475"/>
        <v>1</v>
      </c>
      <c r="AM2501" s="133">
        <f t="shared" si="476"/>
        <v>0</v>
      </c>
      <c r="AO2501" s="133">
        <f t="shared" si="477"/>
        <v>1</v>
      </c>
    </row>
    <row r="2502" spans="1:41" ht="38.25">
      <c r="A2502" s="594">
        <v>2493</v>
      </c>
      <c r="B2502" s="618" t="s">
        <v>6182</v>
      </c>
      <c r="C2502" s="247" t="s">
        <v>6183</v>
      </c>
      <c r="D2502" s="247" t="s">
        <v>6129</v>
      </c>
      <c r="E2502" s="269">
        <v>2007</v>
      </c>
      <c r="F2502" s="267"/>
      <c r="G2502" s="267"/>
      <c r="H2502" s="242"/>
      <c r="I2502" s="242"/>
      <c r="J2502" s="242"/>
      <c r="K2502" s="242"/>
      <c r="L2502" s="242"/>
      <c r="M2502" s="242"/>
      <c r="N2502" s="242"/>
      <c r="O2502" s="242"/>
      <c r="P2502" s="840" t="s">
        <v>6170</v>
      </c>
      <c r="Q2502" s="439" t="s">
        <v>2670</v>
      </c>
      <c r="S2502" s="680">
        <v>1</v>
      </c>
      <c r="AB2502" s="137">
        <f t="shared" si="466"/>
        <v>0</v>
      </c>
      <c r="AC2502" s="137">
        <f t="shared" si="467"/>
        <v>0</v>
      </c>
      <c r="AD2502" s="137">
        <f t="shared" si="468"/>
        <v>0</v>
      </c>
      <c r="AE2502" s="137">
        <f t="shared" si="469"/>
        <v>0</v>
      </c>
      <c r="AF2502" s="137">
        <f t="shared" si="470"/>
        <v>0</v>
      </c>
      <c r="AG2502" s="137">
        <f t="shared" si="471"/>
        <v>0</v>
      </c>
      <c r="AH2502" s="137">
        <f t="shared" si="472"/>
        <v>0</v>
      </c>
      <c r="AI2502" s="137">
        <f t="shared" si="473"/>
        <v>0</v>
      </c>
      <c r="AJ2502" s="137">
        <f t="shared" si="474"/>
        <v>0</v>
      </c>
      <c r="AK2502" s="137">
        <f t="shared" si="475"/>
        <v>1</v>
      </c>
      <c r="AM2502" s="133">
        <f t="shared" si="476"/>
        <v>0</v>
      </c>
      <c r="AO2502" s="133">
        <f t="shared" si="477"/>
        <v>1</v>
      </c>
    </row>
    <row r="2503" spans="1:41" ht="51">
      <c r="A2503" s="594">
        <v>2494</v>
      </c>
      <c r="B2503" s="618" t="s">
        <v>6184</v>
      </c>
      <c r="C2503" s="247" t="s">
        <v>6185</v>
      </c>
      <c r="D2503" s="247" t="s">
        <v>6129</v>
      </c>
      <c r="E2503" s="269">
        <v>2007</v>
      </c>
      <c r="F2503" s="267"/>
      <c r="G2503" s="267"/>
      <c r="H2503" s="242"/>
      <c r="I2503" s="242"/>
      <c r="J2503" s="242"/>
      <c r="K2503" s="242"/>
      <c r="L2503" s="242"/>
      <c r="M2503" s="242"/>
      <c r="N2503" s="242"/>
      <c r="O2503" s="242"/>
      <c r="P2503" s="840" t="s">
        <v>6177</v>
      </c>
      <c r="Q2503" s="439" t="s">
        <v>2670</v>
      </c>
      <c r="S2503" s="680">
        <v>1</v>
      </c>
      <c r="AB2503" s="137">
        <f t="shared" si="466"/>
        <v>0</v>
      </c>
      <c r="AC2503" s="137">
        <f t="shared" si="467"/>
        <v>0</v>
      </c>
      <c r="AD2503" s="137">
        <f t="shared" si="468"/>
        <v>0</v>
      </c>
      <c r="AE2503" s="137">
        <f t="shared" si="469"/>
        <v>0</v>
      </c>
      <c r="AF2503" s="137">
        <f t="shared" si="470"/>
        <v>0</v>
      </c>
      <c r="AG2503" s="137">
        <f t="shared" si="471"/>
        <v>0</v>
      </c>
      <c r="AH2503" s="137">
        <f t="shared" si="472"/>
        <v>0</v>
      </c>
      <c r="AI2503" s="137">
        <f t="shared" si="473"/>
        <v>0</v>
      </c>
      <c r="AJ2503" s="137">
        <f t="shared" si="474"/>
        <v>0</v>
      </c>
      <c r="AK2503" s="137">
        <f t="shared" si="475"/>
        <v>1</v>
      </c>
      <c r="AM2503" s="133">
        <f t="shared" si="476"/>
        <v>0</v>
      </c>
      <c r="AO2503" s="133">
        <f t="shared" si="477"/>
        <v>1</v>
      </c>
    </row>
    <row r="2504" spans="1:41" ht="51">
      <c r="A2504" s="594">
        <v>2495</v>
      </c>
      <c r="B2504" s="618" t="s">
        <v>6186</v>
      </c>
      <c r="C2504" s="247" t="s">
        <v>6187</v>
      </c>
      <c r="D2504" s="247" t="s">
        <v>6129</v>
      </c>
      <c r="E2504" s="269">
        <v>2008</v>
      </c>
      <c r="F2504" s="267"/>
      <c r="G2504" s="267"/>
      <c r="H2504" s="242"/>
      <c r="I2504" s="242"/>
      <c r="J2504" s="242"/>
      <c r="K2504" s="242"/>
      <c r="L2504" s="242"/>
      <c r="M2504" s="242"/>
      <c r="N2504" s="242"/>
      <c r="O2504" s="242"/>
      <c r="P2504" s="840" t="s">
        <v>6177</v>
      </c>
      <c r="Q2504" s="439" t="s">
        <v>2670</v>
      </c>
      <c r="S2504" s="680">
        <v>1</v>
      </c>
      <c r="AB2504" s="137">
        <f t="shared" si="466"/>
        <v>0</v>
      </c>
      <c r="AC2504" s="137">
        <f t="shared" si="467"/>
        <v>0</v>
      </c>
      <c r="AD2504" s="137">
        <f t="shared" si="468"/>
        <v>0</v>
      </c>
      <c r="AE2504" s="137">
        <f t="shared" si="469"/>
        <v>0</v>
      </c>
      <c r="AF2504" s="137">
        <f t="shared" si="470"/>
        <v>0</v>
      </c>
      <c r="AG2504" s="137">
        <f t="shared" si="471"/>
        <v>0</v>
      </c>
      <c r="AH2504" s="137">
        <f t="shared" si="472"/>
        <v>0</v>
      </c>
      <c r="AI2504" s="137">
        <f t="shared" si="473"/>
        <v>0</v>
      </c>
      <c r="AJ2504" s="137">
        <f t="shared" si="474"/>
        <v>0</v>
      </c>
      <c r="AK2504" s="137">
        <f t="shared" si="475"/>
        <v>1</v>
      </c>
      <c r="AM2504" s="133">
        <f t="shared" si="476"/>
        <v>0</v>
      </c>
      <c r="AO2504" s="133">
        <f t="shared" si="477"/>
        <v>1</v>
      </c>
    </row>
    <row r="2505" spans="1:41" ht="51">
      <c r="A2505" s="594">
        <v>2496</v>
      </c>
      <c r="B2505" s="618" t="s">
        <v>6188</v>
      </c>
      <c r="C2505" s="247" t="s">
        <v>6189</v>
      </c>
      <c r="D2505" s="247" t="s">
        <v>6129</v>
      </c>
      <c r="E2505" s="269">
        <v>2008</v>
      </c>
      <c r="F2505" s="267">
        <v>608</v>
      </c>
      <c r="G2505" s="267"/>
      <c r="H2505" s="242"/>
      <c r="I2505" s="242"/>
      <c r="J2505" s="242"/>
      <c r="K2505" s="242"/>
      <c r="L2505" s="242"/>
      <c r="M2505" s="242"/>
      <c r="N2505" s="242"/>
      <c r="O2505" s="242"/>
      <c r="P2505" s="840" t="s">
        <v>6190</v>
      </c>
      <c r="Q2505" s="439" t="s">
        <v>2670</v>
      </c>
      <c r="S2505" s="680">
        <v>1</v>
      </c>
      <c r="AB2505" s="137">
        <f t="shared" si="466"/>
        <v>0</v>
      </c>
      <c r="AC2505" s="137">
        <f t="shared" si="467"/>
        <v>0</v>
      </c>
      <c r="AD2505" s="137">
        <f t="shared" si="468"/>
        <v>0</v>
      </c>
      <c r="AE2505" s="137">
        <f t="shared" si="469"/>
        <v>0</v>
      </c>
      <c r="AF2505" s="137">
        <f t="shared" si="470"/>
        <v>0</v>
      </c>
      <c r="AG2505" s="137">
        <f t="shared" si="471"/>
        <v>0</v>
      </c>
      <c r="AH2505" s="137">
        <f t="shared" si="472"/>
        <v>0</v>
      </c>
      <c r="AI2505" s="137">
        <f t="shared" si="473"/>
        <v>0</v>
      </c>
      <c r="AJ2505" s="137">
        <f t="shared" si="474"/>
        <v>0</v>
      </c>
      <c r="AK2505" s="137">
        <f t="shared" si="475"/>
        <v>1</v>
      </c>
      <c r="AM2505" s="133">
        <f t="shared" si="476"/>
        <v>0</v>
      </c>
      <c r="AO2505" s="133">
        <f t="shared" si="477"/>
        <v>1</v>
      </c>
    </row>
    <row r="2506" spans="1:41" ht="38.25">
      <c r="A2506" s="594">
        <v>2497</v>
      </c>
      <c r="B2506" s="618" t="s">
        <v>6191</v>
      </c>
      <c r="C2506" s="247" t="s">
        <v>6192</v>
      </c>
      <c r="D2506" s="247" t="s">
        <v>6129</v>
      </c>
      <c r="E2506" s="269">
        <v>2008</v>
      </c>
      <c r="F2506" s="267"/>
      <c r="G2506" s="267"/>
      <c r="H2506" s="242"/>
      <c r="I2506" s="242"/>
      <c r="J2506" s="242"/>
      <c r="K2506" s="242"/>
      <c r="L2506" s="242"/>
      <c r="M2506" s="242"/>
      <c r="N2506" s="242"/>
      <c r="O2506" s="242"/>
      <c r="P2506" s="840" t="s">
        <v>6130</v>
      </c>
      <c r="Q2506" s="439" t="s">
        <v>2670</v>
      </c>
      <c r="S2506" s="680">
        <v>1</v>
      </c>
      <c r="AB2506" s="137">
        <f t="shared" ref="AB2506:AB2569" si="478">IF(ISBLANK(G2506),0,1)</f>
        <v>0</v>
      </c>
      <c r="AC2506" s="137">
        <f t="shared" ref="AC2506:AC2569" si="479">IF(ISBLANK(H2506),0,1)</f>
        <v>0</v>
      </c>
      <c r="AD2506" s="137">
        <f t="shared" ref="AD2506:AD2569" si="480">IF(ISBLANK(I2506),0,1)</f>
        <v>0</v>
      </c>
      <c r="AE2506" s="137">
        <f t="shared" ref="AE2506:AE2569" si="481">IF(ISBLANK(J2506),0,1)</f>
        <v>0</v>
      </c>
      <c r="AF2506" s="137">
        <f t="shared" ref="AF2506:AF2569" si="482">IF(ISBLANK(K2506),0,1)</f>
        <v>0</v>
      </c>
      <c r="AG2506" s="137">
        <f t="shared" ref="AG2506:AG2569" si="483">IF(ISBLANK(L2506),0,1)</f>
        <v>0</v>
      </c>
      <c r="AH2506" s="137">
        <f t="shared" ref="AH2506:AH2569" si="484">IF(ISBLANK(M2506),0,1)</f>
        <v>0</v>
      </c>
      <c r="AI2506" s="137">
        <f t="shared" ref="AI2506:AI2569" si="485">IF(ISBLANK(N2506),0,1)</f>
        <v>0</v>
      </c>
      <c r="AJ2506" s="137">
        <f t="shared" ref="AJ2506:AJ2569" si="486">IF(ISBLANK(O2506),0,1)</f>
        <v>0</v>
      </c>
      <c r="AK2506" s="137">
        <f t="shared" ref="AK2506:AK2569" si="487">IF(ISBLANK(P2506),0,1)</f>
        <v>1</v>
      </c>
      <c r="AM2506" s="133">
        <f t="shared" ref="AM2506:AM2569" si="488">+W2506+X2506+Y2506+Z2506+AA2506+AL2506</f>
        <v>0</v>
      </c>
      <c r="AO2506" s="133">
        <f t="shared" ref="AO2506:AO2569" si="489">+IF(AM2506=0,AK2506,0)</f>
        <v>1</v>
      </c>
    </row>
    <row r="2507" spans="1:41" ht="51">
      <c r="A2507" s="594">
        <v>2498</v>
      </c>
      <c r="B2507" s="618" t="s">
        <v>6193</v>
      </c>
      <c r="C2507" s="247" t="s">
        <v>6194</v>
      </c>
      <c r="D2507" s="247" t="s">
        <v>6169</v>
      </c>
      <c r="E2507" s="269">
        <v>2008</v>
      </c>
      <c r="F2507" s="267">
        <v>15</v>
      </c>
      <c r="G2507" s="267">
        <v>15</v>
      </c>
      <c r="H2507" s="242"/>
      <c r="I2507" s="242"/>
      <c r="J2507" s="242"/>
      <c r="K2507" s="242"/>
      <c r="L2507" s="242"/>
      <c r="M2507" s="242"/>
      <c r="N2507" s="242"/>
      <c r="O2507" s="242"/>
      <c r="P2507" s="840" t="s">
        <v>6177</v>
      </c>
      <c r="Q2507" s="439" t="s">
        <v>2670</v>
      </c>
      <c r="S2507" s="680">
        <v>1</v>
      </c>
      <c r="AB2507" s="137">
        <f t="shared" si="478"/>
        <v>1</v>
      </c>
      <c r="AC2507" s="137">
        <f t="shared" si="479"/>
        <v>0</v>
      </c>
      <c r="AD2507" s="137">
        <f t="shared" si="480"/>
        <v>0</v>
      </c>
      <c r="AE2507" s="137">
        <f t="shared" si="481"/>
        <v>0</v>
      </c>
      <c r="AF2507" s="137">
        <f t="shared" si="482"/>
        <v>0</v>
      </c>
      <c r="AG2507" s="137">
        <f t="shared" si="483"/>
        <v>0</v>
      </c>
      <c r="AH2507" s="137">
        <f t="shared" si="484"/>
        <v>0</v>
      </c>
      <c r="AI2507" s="137">
        <f t="shared" si="485"/>
        <v>0</v>
      </c>
      <c r="AJ2507" s="137">
        <f t="shared" si="486"/>
        <v>0</v>
      </c>
      <c r="AK2507" s="137">
        <f t="shared" si="487"/>
        <v>1</v>
      </c>
      <c r="AM2507" s="133">
        <f t="shared" si="488"/>
        <v>0</v>
      </c>
      <c r="AO2507" s="133">
        <f t="shared" si="489"/>
        <v>1</v>
      </c>
    </row>
    <row r="2508" spans="1:41" ht="51">
      <c r="A2508" s="594">
        <v>2499</v>
      </c>
      <c r="B2508" s="618" t="s">
        <v>6195</v>
      </c>
      <c r="C2508" s="247" t="s">
        <v>6196</v>
      </c>
      <c r="D2508" s="247" t="s">
        <v>6129</v>
      </c>
      <c r="E2508" s="269">
        <v>2008</v>
      </c>
      <c r="F2508" s="267"/>
      <c r="G2508" s="267"/>
      <c r="H2508" s="242"/>
      <c r="I2508" s="242"/>
      <c r="J2508" s="242"/>
      <c r="K2508" s="242"/>
      <c r="L2508" s="242"/>
      <c r="M2508" s="242"/>
      <c r="N2508" s="242"/>
      <c r="O2508" s="242"/>
      <c r="P2508" s="840" t="s">
        <v>6177</v>
      </c>
      <c r="Q2508" s="439" t="s">
        <v>2670</v>
      </c>
      <c r="S2508" s="680">
        <v>1</v>
      </c>
      <c r="AB2508" s="137">
        <f t="shared" si="478"/>
        <v>0</v>
      </c>
      <c r="AC2508" s="137">
        <f t="shared" si="479"/>
        <v>0</v>
      </c>
      <c r="AD2508" s="137">
        <f t="shared" si="480"/>
        <v>0</v>
      </c>
      <c r="AE2508" s="137">
        <f t="shared" si="481"/>
        <v>0</v>
      </c>
      <c r="AF2508" s="137">
        <f t="shared" si="482"/>
        <v>0</v>
      </c>
      <c r="AG2508" s="137">
        <f t="shared" si="483"/>
        <v>0</v>
      </c>
      <c r="AH2508" s="137">
        <f t="shared" si="484"/>
        <v>0</v>
      </c>
      <c r="AI2508" s="137">
        <f t="shared" si="485"/>
        <v>0</v>
      </c>
      <c r="AJ2508" s="137">
        <f t="shared" si="486"/>
        <v>0</v>
      </c>
      <c r="AK2508" s="137">
        <f t="shared" si="487"/>
        <v>1</v>
      </c>
      <c r="AM2508" s="133">
        <f t="shared" si="488"/>
        <v>0</v>
      </c>
      <c r="AO2508" s="133">
        <f t="shared" si="489"/>
        <v>1</v>
      </c>
    </row>
    <row r="2509" spans="1:41" ht="51">
      <c r="A2509" s="594">
        <v>2500</v>
      </c>
      <c r="B2509" s="618" t="s">
        <v>6197</v>
      </c>
      <c r="C2509" s="247" t="s">
        <v>6198</v>
      </c>
      <c r="D2509" s="247" t="s">
        <v>6199</v>
      </c>
      <c r="E2509" s="269">
        <v>2009</v>
      </c>
      <c r="F2509" s="267">
        <v>25</v>
      </c>
      <c r="G2509" s="267">
        <v>25</v>
      </c>
      <c r="H2509" s="242"/>
      <c r="I2509" s="242"/>
      <c r="J2509" s="242"/>
      <c r="K2509" s="242"/>
      <c r="L2509" s="242"/>
      <c r="M2509" s="242"/>
      <c r="N2509" s="242"/>
      <c r="O2509" s="242"/>
      <c r="P2509" s="840" t="s">
        <v>6177</v>
      </c>
      <c r="Q2509" s="439" t="s">
        <v>2670</v>
      </c>
      <c r="S2509" s="680">
        <v>1</v>
      </c>
      <c r="AB2509" s="137">
        <f t="shared" si="478"/>
        <v>1</v>
      </c>
      <c r="AC2509" s="137">
        <f t="shared" si="479"/>
        <v>0</v>
      </c>
      <c r="AD2509" s="137">
        <f t="shared" si="480"/>
        <v>0</v>
      </c>
      <c r="AE2509" s="137">
        <f t="shared" si="481"/>
        <v>0</v>
      </c>
      <c r="AF2509" s="137">
        <f t="shared" si="482"/>
        <v>0</v>
      </c>
      <c r="AG2509" s="137">
        <f t="shared" si="483"/>
        <v>0</v>
      </c>
      <c r="AH2509" s="137">
        <f t="shared" si="484"/>
        <v>0</v>
      </c>
      <c r="AI2509" s="137">
        <f t="shared" si="485"/>
        <v>0</v>
      </c>
      <c r="AJ2509" s="137">
        <f t="shared" si="486"/>
        <v>0</v>
      </c>
      <c r="AK2509" s="137">
        <f t="shared" si="487"/>
        <v>1</v>
      </c>
      <c r="AM2509" s="133">
        <f t="shared" si="488"/>
        <v>0</v>
      </c>
      <c r="AO2509" s="133">
        <f t="shared" si="489"/>
        <v>1</v>
      </c>
    </row>
    <row r="2510" spans="1:41" ht="51">
      <c r="A2510" s="594">
        <v>2501</v>
      </c>
      <c r="B2510" s="618" t="s">
        <v>6200</v>
      </c>
      <c r="C2510" s="247" t="s">
        <v>6201</v>
      </c>
      <c r="D2510" s="247" t="s">
        <v>6199</v>
      </c>
      <c r="E2510" s="269">
        <v>2009</v>
      </c>
      <c r="F2510" s="267">
        <v>6</v>
      </c>
      <c r="G2510" s="267"/>
      <c r="H2510" s="242"/>
      <c r="I2510" s="242"/>
      <c r="J2510" s="242"/>
      <c r="K2510" s="242"/>
      <c r="L2510" s="242"/>
      <c r="M2510" s="242"/>
      <c r="N2510" s="242"/>
      <c r="O2510" s="242"/>
      <c r="P2510" s="840" t="s">
        <v>6190</v>
      </c>
      <c r="Q2510" s="439" t="s">
        <v>2670</v>
      </c>
      <c r="S2510" s="680">
        <v>1</v>
      </c>
      <c r="AB2510" s="137">
        <f t="shared" si="478"/>
        <v>0</v>
      </c>
      <c r="AC2510" s="137">
        <f t="shared" si="479"/>
        <v>0</v>
      </c>
      <c r="AD2510" s="137">
        <f t="shared" si="480"/>
        <v>0</v>
      </c>
      <c r="AE2510" s="137">
        <f t="shared" si="481"/>
        <v>0</v>
      </c>
      <c r="AF2510" s="137">
        <f t="shared" si="482"/>
        <v>0</v>
      </c>
      <c r="AG2510" s="137">
        <f t="shared" si="483"/>
        <v>0</v>
      </c>
      <c r="AH2510" s="137">
        <f t="shared" si="484"/>
        <v>0</v>
      </c>
      <c r="AI2510" s="137">
        <f t="shared" si="485"/>
        <v>0</v>
      </c>
      <c r="AJ2510" s="137">
        <f t="shared" si="486"/>
        <v>0</v>
      </c>
      <c r="AK2510" s="137">
        <f t="shared" si="487"/>
        <v>1</v>
      </c>
      <c r="AM2510" s="133">
        <f t="shared" si="488"/>
        <v>0</v>
      </c>
      <c r="AO2510" s="133">
        <f t="shared" si="489"/>
        <v>1</v>
      </c>
    </row>
    <row r="2511" spans="1:41" ht="38.25">
      <c r="A2511" s="594">
        <v>2502</v>
      </c>
      <c r="B2511" s="618" t="s">
        <v>6202</v>
      </c>
      <c r="C2511" s="247" t="s">
        <v>6203</v>
      </c>
      <c r="D2511" s="247" t="s">
        <v>6129</v>
      </c>
      <c r="E2511" s="269">
        <v>2009</v>
      </c>
      <c r="F2511" s="267"/>
      <c r="G2511" s="267"/>
      <c r="H2511" s="242"/>
      <c r="I2511" s="242"/>
      <c r="J2511" s="242"/>
      <c r="K2511" s="242"/>
      <c r="L2511" s="242"/>
      <c r="M2511" s="242"/>
      <c r="N2511" s="242"/>
      <c r="O2511" s="242"/>
      <c r="P2511" s="840" t="s">
        <v>6130</v>
      </c>
      <c r="Q2511" s="439" t="s">
        <v>2670</v>
      </c>
      <c r="S2511" s="680">
        <v>1</v>
      </c>
      <c r="AB2511" s="137">
        <f t="shared" si="478"/>
        <v>0</v>
      </c>
      <c r="AC2511" s="137">
        <f t="shared" si="479"/>
        <v>0</v>
      </c>
      <c r="AD2511" s="137">
        <f t="shared" si="480"/>
        <v>0</v>
      </c>
      <c r="AE2511" s="137">
        <f t="shared" si="481"/>
        <v>0</v>
      </c>
      <c r="AF2511" s="137">
        <f t="shared" si="482"/>
        <v>0</v>
      </c>
      <c r="AG2511" s="137">
        <f t="shared" si="483"/>
        <v>0</v>
      </c>
      <c r="AH2511" s="137">
        <f t="shared" si="484"/>
        <v>0</v>
      </c>
      <c r="AI2511" s="137">
        <f t="shared" si="485"/>
        <v>0</v>
      </c>
      <c r="AJ2511" s="137">
        <f t="shared" si="486"/>
        <v>0</v>
      </c>
      <c r="AK2511" s="137">
        <f t="shared" si="487"/>
        <v>1</v>
      </c>
      <c r="AM2511" s="133">
        <f t="shared" si="488"/>
        <v>0</v>
      </c>
      <c r="AO2511" s="133">
        <f t="shared" si="489"/>
        <v>1</v>
      </c>
    </row>
    <row r="2512" spans="1:41" ht="38.25">
      <c r="A2512" s="594">
        <v>2503</v>
      </c>
      <c r="B2512" s="618" t="s">
        <v>6204</v>
      </c>
      <c r="C2512" s="247" t="s">
        <v>6205</v>
      </c>
      <c r="D2512" s="247" t="s">
        <v>6129</v>
      </c>
      <c r="E2512" s="269">
        <v>2009</v>
      </c>
      <c r="F2512" s="267"/>
      <c r="G2512" s="267"/>
      <c r="H2512" s="242"/>
      <c r="I2512" s="242"/>
      <c r="J2512" s="242"/>
      <c r="K2512" s="242"/>
      <c r="L2512" s="242"/>
      <c r="M2512" s="242"/>
      <c r="N2512" s="242"/>
      <c r="O2512" s="242"/>
      <c r="P2512" s="840" t="s">
        <v>6130</v>
      </c>
      <c r="Q2512" s="439" t="s">
        <v>2670</v>
      </c>
      <c r="S2512" s="680">
        <v>1</v>
      </c>
      <c r="AB2512" s="137">
        <f t="shared" si="478"/>
        <v>0</v>
      </c>
      <c r="AC2512" s="137">
        <f t="shared" si="479"/>
        <v>0</v>
      </c>
      <c r="AD2512" s="137">
        <f t="shared" si="480"/>
        <v>0</v>
      </c>
      <c r="AE2512" s="137">
        <f t="shared" si="481"/>
        <v>0</v>
      </c>
      <c r="AF2512" s="137">
        <f t="shared" si="482"/>
        <v>0</v>
      </c>
      <c r="AG2512" s="137">
        <f t="shared" si="483"/>
        <v>0</v>
      </c>
      <c r="AH2512" s="137">
        <f t="shared" si="484"/>
        <v>0</v>
      </c>
      <c r="AI2512" s="137">
        <f t="shared" si="485"/>
        <v>0</v>
      </c>
      <c r="AJ2512" s="137">
        <f t="shared" si="486"/>
        <v>0</v>
      </c>
      <c r="AK2512" s="137">
        <f t="shared" si="487"/>
        <v>1</v>
      </c>
      <c r="AM2512" s="133">
        <f t="shared" si="488"/>
        <v>0</v>
      </c>
      <c r="AO2512" s="133">
        <f t="shared" si="489"/>
        <v>1</v>
      </c>
    </row>
    <row r="2513" spans="1:41" ht="38.25">
      <c r="A2513" s="594">
        <v>2504</v>
      </c>
      <c r="B2513" s="618" t="s">
        <v>6206</v>
      </c>
      <c r="C2513" s="247" t="s">
        <v>6207</v>
      </c>
      <c r="D2513" s="247" t="s">
        <v>6129</v>
      </c>
      <c r="E2513" s="269">
        <v>2009</v>
      </c>
      <c r="F2513" s="267"/>
      <c r="G2513" s="267"/>
      <c r="H2513" s="242"/>
      <c r="I2513" s="242"/>
      <c r="J2513" s="242"/>
      <c r="K2513" s="242"/>
      <c r="L2513" s="242"/>
      <c r="M2513" s="242"/>
      <c r="N2513" s="242"/>
      <c r="O2513" s="242"/>
      <c r="P2513" s="840" t="s">
        <v>6130</v>
      </c>
      <c r="Q2513" s="439" t="s">
        <v>2670</v>
      </c>
      <c r="S2513" s="680">
        <v>1</v>
      </c>
      <c r="AB2513" s="137">
        <f t="shared" si="478"/>
        <v>0</v>
      </c>
      <c r="AC2513" s="137">
        <f t="shared" si="479"/>
        <v>0</v>
      </c>
      <c r="AD2513" s="137">
        <f t="shared" si="480"/>
        <v>0</v>
      </c>
      <c r="AE2513" s="137">
        <f t="shared" si="481"/>
        <v>0</v>
      </c>
      <c r="AF2513" s="137">
        <f t="shared" si="482"/>
        <v>0</v>
      </c>
      <c r="AG2513" s="137">
        <f t="shared" si="483"/>
        <v>0</v>
      </c>
      <c r="AH2513" s="137">
        <f t="shared" si="484"/>
        <v>0</v>
      </c>
      <c r="AI2513" s="137">
        <f t="shared" si="485"/>
        <v>0</v>
      </c>
      <c r="AJ2513" s="137">
        <f t="shared" si="486"/>
        <v>0</v>
      </c>
      <c r="AK2513" s="137">
        <f t="shared" si="487"/>
        <v>1</v>
      </c>
      <c r="AM2513" s="133">
        <f t="shared" si="488"/>
        <v>0</v>
      </c>
      <c r="AO2513" s="133">
        <f t="shared" si="489"/>
        <v>1</v>
      </c>
    </row>
    <row r="2514" spans="1:41" ht="51">
      <c r="A2514" s="594">
        <v>2505</v>
      </c>
      <c r="B2514" s="618" t="s">
        <v>6208</v>
      </c>
      <c r="C2514" s="247" t="s">
        <v>6209</v>
      </c>
      <c r="D2514" s="247" t="s">
        <v>6129</v>
      </c>
      <c r="E2514" s="269">
        <v>2011</v>
      </c>
      <c r="F2514" s="267"/>
      <c r="G2514" s="267"/>
      <c r="H2514" s="242"/>
      <c r="I2514" s="242"/>
      <c r="J2514" s="242"/>
      <c r="K2514" s="242"/>
      <c r="L2514" s="242"/>
      <c r="M2514" s="242"/>
      <c r="N2514" s="242"/>
      <c r="O2514" s="242"/>
      <c r="P2514" s="840" t="s">
        <v>6177</v>
      </c>
      <c r="Q2514" s="439" t="s">
        <v>2670</v>
      </c>
      <c r="S2514" s="680">
        <v>1</v>
      </c>
      <c r="AB2514" s="137">
        <f t="shared" si="478"/>
        <v>0</v>
      </c>
      <c r="AC2514" s="137">
        <f t="shared" si="479"/>
        <v>0</v>
      </c>
      <c r="AD2514" s="137">
        <f t="shared" si="480"/>
        <v>0</v>
      </c>
      <c r="AE2514" s="137">
        <f t="shared" si="481"/>
        <v>0</v>
      </c>
      <c r="AF2514" s="137">
        <f t="shared" si="482"/>
        <v>0</v>
      </c>
      <c r="AG2514" s="137">
        <f t="shared" si="483"/>
        <v>0</v>
      </c>
      <c r="AH2514" s="137">
        <f t="shared" si="484"/>
        <v>0</v>
      </c>
      <c r="AI2514" s="137">
        <f t="shared" si="485"/>
        <v>0</v>
      </c>
      <c r="AJ2514" s="137">
        <f t="shared" si="486"/>
        <v>0</v>
      </c>
      <c r="AK2514" s="137">
        <f t="shared" si="487"/>
        <v>1</v>
      </c>
      <c r="AM2514" s="133">
        <f t="shared" si="488"/>
        <v>0</v>
      </c>
      <c r="AO2514" s="133">
        <f t="shared" si="489"/>
        <v>1</v>
      </c>
    </row>
    <row r="2515" spans="1:41" ht="51">
      <c r="A2515" s="594">
        <v>2506</v>
      </c>
      <c r="B2515" s="618" t="s">
        <v>6210</v>
      </c>
      <c r="C2515" s="247" t="s">
        <v>6211</v>
      </c>
      <c r="D2515" s="247" t="s">
        <v>6129</v>
      </c>
      <c r="E2515" s="269">
        <v>2011</v>
      </c>
      <c r="F2515" s="267"/>
      <c r="G2515" s="267"/>
      <c r="H2515" s="242"/>
      <c r="I2515" s="242"/>
      <c r="J2515" s="242"/>
      <c r="K2515" s="242"/>
      <c r="L2515" s="242"/>
      <c r="M2515" s="242"/>
      <c r="N2515" s="242"/>
      <c r="O2515" s="242"/>
      <c r="P2515" s="840" t="s">
        <v>6177</v>
      </c>
      <c r="Q2515" s="439" t="s">
        <v>2670</v>
      </c>
      <c r="S2515" s="680">
        <v>1</v>
      </c>
      <c r="AB2515" s="137">
        <f t="shared" si="478"/>
        <v>0</v>
      </c>
      <c r="AC2515" s="137">
        <f t="shared" si="479"/>
        <v>0</v>
      </c>
      <c r="AD2515" s="137">
        <f t="shared" si="480"/>
        <v>0</v>
      </c>
      <c r="AE2515" s="137">
        <f t="shared" si="481"/>
        <v>0</v>
      </c>
      <c r="AF2515" s="137">
        <f t="shared" si="482"/>
        <v>0</v>
      </c>
      <c r="AG2515" s="137">
        <f t="shared" si="483"/>
        <v>0</v>
      </c>
      <c r="AH2515" s="137">
        <f t="shared" si="484"/>
        <v>0</v>
      </c>
      <c r="AI2515" s="137">
        <f t="shared" si="485"/>
        <v>0</v>
      </c>
      <c r="AJ2515" s="137">
        <f t="shared" si="486"/>
        <v>0</v>
      </c>
      <c r="AK2515" s="137">
        <f t="shared" si="487"/>
        <v>1</v>
      </c>
      <c r="AM2515" s="133">
        <f t="shared" si="488"/>
        <v>0</v>
      </c>
      <c r="AO2515" s="133">
        <f t="shared" si="489"/>
        <v>1</v>
      </c>
    </row>
    <row r="2516" spans="1:41" ht="51">
      <c r="A2516" s="594">
        <v>2507</v>
      </c>
      <c r="B2516" s="618" t="s">
        <v>6212</v>
      </c>
      <c r="C2516" s="247" t="s">
        <v>6213</v>
      </c>
      <c r="D2516" s="247" t="s">
        <v>6129</v>
      </c>
      <c r="E2516" s="269">
        <v>2011</v>
      </c>
      <c r="F2516" s="267"/>
      <c r="G2516" s="267"/>
      <c r="H2516" s="242"/>
      <c r="I2516" s="242"/>
      <c r="J2516" s="242"/>
      <c r="K2516" s="242"/>
      <c r="L2516" s="242"/>
      <c r="M2516" s="242"/>
      <c r="N2516" s="242"/>
      <c r="O2516" s="242"/>
      <c r="P2516" s="840" t="s">
        <v>6177</v>
      </c>
      <c r="Q2516" s="439" t="s">
        <v>2670</v>
      </c>
      <c r="S2516" s="680">
        <v>1</v>
      </c>
      <c r="AB2516" s="137">
        <f t="shared" si="478"/>
        <v>0</v>
      </c>
      <c r="AC2516" s="137">
        <f t="shared" si="479"/>
        <v>0</v>
      </c>
      <c r="AD2516" s="137">
        <f t="shared" si="480"/>
        <v>0</v>
      </c>
      <c r="AE2516" s="137">
        <f t="shared" si="481"/>
        <v>0</v>
      </c>
      <c r="AF2516" s="137">
        <f t="shared" si="482"/>
        <v>0</v>
      </c>
      <c r="AG2516" s="137">
        <f t="shared" si="483"/>
        <v>0</v>
      </c>
      <c r="AH2516" s="137">
        <f t="shared" si="484"/>
        <v>0</v>
      </c>
      <c r="AI2516" s="137">
        <f t="shared" si="485"/>
        <v>0</v>
      </c>
      <c r="AJ2516" s="137">
        <f t="shared" si="486"/>
        <v>0</v>
      </c>
      <c r="AK2516" s="137">
        <f t="shared" si="487"/>
        <v>1</v>
      </c>
      <c r="AM2516" s="133">
        <f t="shared" si="488"/>
        <v>0</v>
      </c>
      <c r="AO2516" s="133">
        <f t="shared" si="489"/>
        <v>1</v>
      </c>
    </row>
    <row r="2517" spans="1:41" ht="51">
      <c r="A2517" s="594">
        <v>2508</v>
      </c>
      <c r="B2517" s="618" t="s">
        <v>6214</v>
      </c>
      <c r="C2517" s="247" t="s">
        <v>6215</v>
      </c>
      <c r="D2517" s="247" t="s">
        <v>6129</v>
      </c>
      <c r="E2517" s="269">
        <v>2011</v>
      </c>
      <c r="F2517" s="267"/>
      <c r="G2517" s="267"/>
      <c r="H2517" s="242"/>
      <c r="I2517" s="242"/>
      <c r="J2517" s="242"/>
      <c r="K2517" s="242"/>
      <c r="L2517" s="242"/>
      <c r="M2517" s="242"/>
      <c r="N2517" s="242"/>
      <c r="O2517" s="242"/>
      <c r="P2517" s="840" t="s">
        <v>6177</v>
      </c>
      <c r="Q2517" s="439" t="s">
        <v>2670</v>
      </c>
      <c r="S2517" s="680">
        <v>1</v>
      </c>
      <c r="AB2517" s="137">
        <f t="shared" si="478"/>
        <v>0</v>
      </c>
      <c r="AC2517" s="137">
        <f t="shared" si="479"/>
        <v>0</v>
      </c>
      <c r="AD2517" s="137">
        <f t="shared" si="480"/>
        <v>0</v>
      </c>
      <c r="AE2517" s="137">
        <f t="shared" si="481"/>
        <v>0</v>
      </c>
      <c r="AF2517" s="137">
        <f t="shared" si="482"/>
        <v>0</v>
      </c>
      <c r="AG2517" s="137">
        <f t="shared" si="483"/>
        <v>0</v>
      </c>
      <c r="AH2517" s="137">
        <f t="shared" si="484"/>
        <v>0</v>
      </c>
      <c r="AI2517" s="137">
        <f t="shared" si="485"/>
        <v>0</v>
      </c>
      <c r="AJ2517" s="137">
        <f t="shared" si="486"/>
        <v>0</v>
      </c>
      <c r="AK2517" s="137">
        <f t="shared" si="487"/>
        <v>1</v>
      </c>
      <c r="AM2517" s="133">
        <f t="shared" si="488"/>
        <v>0</v>
      </c>
      <c r="AO2517" s="133">
        <f t="shared" si="489"/>
        <v>1</v>
      </c>
    </row>
    <row r="2518" spans="1:41" ht="51">
      <c r="A2518" s="594">
        <v>2509</v>
      </c>
      <c r="B2518" s="618" t="s">
        <v>6216</v>
      </c>
      <c r="C2518" s="247" t="s">
        <v>6217</v>
      </c>
      <c r="D2518" s="247" t="s">
        <v>6169</v>
      </c>
      <c r="E2518" s="269">
        <v>2014</v>
      </c>
      <c r="F2518" s="267"/>
      <c r="G2518" s="267"/>
      <c r="H2518" s="242"/>
      <c r="I2518" s="242"/>
      <c r="J2518" s="242"/>
      <c r="K2518" s="242"/>
      <c r="L2518" s="242"/>
      <c r="M2518" s="242"/>
      <c r="N2518" s="242"/>
      <c r="O2518" s="242"/>
      <c r="P2518" s="840" t="s">
        <v>6130</v>
      </c>
      <c r="Q2518" s="439" t="s">
        <v>2670</v>
      </c>
      <c r="T2518" s="680">
        <v>1</v>
      </c>
      <c r="AB2518" s="137">
        <f t="shared" si="478"/>
        <v>0</v>
      </c>
      <c r="AC2518" s="137">
        <f t="shared" si="479"/>
        <v>0</v>
      </c>
      <c r="AD2518" s="137">
        <f t="shared" si="480"/>
        <v>0</v>
      </c>
      <c r="AE2518" s="137">
        <f t="shared" si="481"/>
        <v>0</v>
      </c>
      <c r="AF2518" s="137">
        <f t="shared" si="482"/>
        <v>0</v>
      </c>
      <c r="AG2518" s="137">
        <f t="shared" si="483"/>
        <v>0</v>
      </c>
      <c r="AH2518" s="137">
        <f t="shared" si="484"/>
        <v>0</v>
      </c>
      <c r="AI2518" s="137">
        <f t="shared" si="485"/>
        <v>0</v>
      </c>
      <c r="AJ2518" s="137">
        <f t="shared" si="486"/>
        <v>0</v>
      </c>
      <c r="AK2518" s="137">
        <f t="shared" si="487"/>
        <v>1</v>
      </c>
      <c r="AM2518" s="133">
        <f t="shared" si="488"/>
        <v>0</v>
      </c>
      <c r="AO2518" s="133">
        <f t="shared" si="489"/>
        <v>1</v>
      </c>
    </row>
    <row r="2519" spans="1:41" ht="38.25">
      <c r="A2519" s="594">
        <v>2510</v>
      </c>
      <c r="B2519" s="618" t="s">
        <v>6218</v>
      </c>
      <c r="C2519" s="247" t="s">
        <v>6219</v>
      </c>
      <c r="D2519" s="247" t="s">
        <v>1250</v>
      </c>
      <c r="E2519" s="269">
        <v>2014</v>
      </c>
      <c r="F2519" s="267"/>
      <c r="G2519" s="267"/>
      <c r="H2519" s="242"/>
      <c r="I2519" s="242"/>
      <c r="J2519" s="242"/>
      <c r="K2519" s="242"/>
      <c r="L2519" s="242"/>
      <c r="M2519" s="242"/>
      <c r="N2519" s="242"/>
      <c r="O2519" s="242"/>
      <c r="P2519" s="840" t="s">
        <v>6170</v>
      </c>
      <c r="Q2519" s="439" t="s">
        <v>2670</v>
      </c>
      <c r="T2519" s="680">
        <v>1</v>
      </c>
      <c r="AB2519" s="137">
        <f t="shared" si="478"/>
        <v>0</v>
      </c>
      <c r="AC2519" s="137">
        <f t="shared" si="479"/>
        <v>0</v>
      </c>
      <c r="AD2519" s="137">
        <f t="shared" si="480"/>
        <v>0</v>
      </c>
      <c r="AE2519" s="137">
        <f t="shared" si="481"/>
        <v>0</v>
      </c>
      <c r="AF2519" s="137">
        <f t="shared" si="482"/>
        <v>0</v>
      </c>
      <c r="AG2519" s="137">
        <f t="shared" si="483"/>
        <v>0</v>
      </c>
      <c r="AH2519" s="137">
        <f t="shared" si="484"/>
        <v>0</v>
      </c>
      <c r="AI2519" s="137">
        <f t="shared" si="485"/>
        <v>0</v>
      </c>
      <c r="AJ2519" s="137">
        <f t="shared" si="486"/>
        <v>0</v>
      </c>
      <c r="AK2519" s="137">
        <f t="shared" si="487"/>
        <v>1</v>
      </c>
      <c r="AM2519" s="133">
        <f t="shared" si="488"/>
        <v>0</v>
      </c>
      <c r="AO2519" s="133">
        <f t="shared" si="489"/>
        <v>1</v>
      </c>
    </row>
    <row r="2520" spans="1:41" ht="51">
      <c r="A2520" s="594">
        <v>2511</v>
      </c>
      <c r="B2520" s="618" t="s">
        <v>6220</v>
      </c>
      <c r="C2520" s="247" t="s">
        <v>6221</v>
      </c>
      <c r="D2520" s="247" t="s">
        <v>6222</v>
      </c>
      <c r="E2520" s="269">
        <v>2015</v>
      </c>
      <c r="F2520" s="267"/>
      <c r="G2520" s="267"/>
      <c r="H2520" s="242"/>
      <c r="I2520" s="242"/>
      <c r="J2520" s="242"/>
      <c r="K2520" s="242"/>
      <c r="L2520" s="242"/>
      <c r="M2520" s="242"/>
      <c r="N2520" s="242"/>
      <c r="O2520" s="242"/>
      <c r="P2520" s="840" t="s">
        <v>6170</v>
      </c>
      <c r="Q2520" s="439" t="s">
        <v>2670</v>
      </c>
      <c r="T2520" s="680">
        <v>1</v>
      </c>
      <c r="AB2520" s="137">
        <f t="shared" si="478"/>
        <v>0</v>
      </c>
      <c r="AC2520" s="137">
        <f t="shared" si="479"/>
        <v>0</v>
      </c>
      <c r="AD2520" s="137">
        <f t="shared" si="480"/>
        <v>0</v>
      </c>
      <c r="AE2520" s="137">
        <f t="shared" si="481"/>
        <v>0</v>
      </c>
      <c r="AF2520" s="137">
        <f t="shared" si="482"/>
        <v>0</v>
      </c>
      <c r="AG2520" s="137">
        <f t="shared" si="483"/>
        <v>0</v>
      </c>
      <c r="AH2520" s="137">
        <f t="shared" si="484"/>
        <v>0</v>
      </c>
      <c r="AI2520" s="137">
        <f t="shared" si="485"/>
        <v>0</v>
      </c>
      <c r="AJ2520" s="137">
        <f t="shared" si="486"/>
        <v>0</v>
      </c>
      <c r="AK2520" s="137">
        <f t="shared" si="487"/>
        <v>1</v>
      </c>
      <c r="AM2520" s="133">
        <f t="shared" si="488"/>
        <v>0</v>
      </c>
      <c r="AO2520" s="133">
        <f t="shared" si="489"/>
        <v>1</v>
      </c>
    </row>
    <row r="2521" spans="1:41" ht="51">
      <c r="A2521" s="594">
        <v>2512</v>
      </c>
      <c r="B2521" s="618" t="s">
        <v>6223</v>
      </c>
      <c r="C2521" s="247" t="s">
        <v>6201</v>
      </c>
      <c r="D2521" s="247" t="s">
        <v>6129</v>
      </c>
      <c r="E2521" s="269">
        <v>2016</v>
      </c>
      <c r="F2521" s="267"/>
      <c r="G2521" s="267"/>
      <c r="H2521" s="242"/>
      <c r="I2521" s="242"/>
      <c r="J2521" s="242"/>
      <c r="K2521" s="242"/>
      <c r="L2521" s="242"/>
      <c r="M2521" s="242"/>
      <c r="N2521" s="242"/>
      <c r="O2521" s="242"/>
      <c r="P2521" s="840" t="s">
        <v>6130</v>
      </c>
      <c r="Q2521" s="439" t="s">
        <v>2670</v>
      </c>
      <c r="T2521" s="680">
        <v>1</v>
      </c>
      <c r="AB2521" s="137">
        <f t="shared" si="478"/>
        <v>0</v>
      </c>
      <c r="AC2521" s="137">
        <f t="shared" si="479"/>
        <v>0</v>
      </c>
      <c r="AD2521" s="137">
        <f t="shared" si="480"/>
        <v>0</v>
      </c>
      <c r="AE2521" s="137">
        <f t="shared" si="481"/>
        <v>0</v>
      </c>
      <c r="AF2521" s="137">
        <f t="shared" si="482"/>
        <v>0</v>
      </c>
      <c r="AG2521" s="137">
        <f t="shared" si="483"/>
        <v>0</v>
      </c>
      <c r="AH2521" s="137">
        <f t="shared" si="484"/>
        <v>0</v>
      </c>
      <c r="AI2521" s="137">
        <f t="shared" si="485"/>
        <v>0</v>
      </c>
      <c r="AJ2521" s="137">
        <f t="shared" si="486"/>
        <v>0</v>
      </c>
      <c r="AK2521" s="137">
        <f t="shared" si="487"/>
        <v>1</v>
      </c>
      <c r="AM2521" s="133">
        <f t="shared" si="488"/>
        <v>0</v>
      </c>
      <c r="AO2521" s="133">
        <f t="shared" si="489"/>
        <v>1</v>
      </c>
    </row>
    <row r="2522" spans="1:41" ht="51">
      <c r="A2522" s="594">
        <v>2513</v>
      </c>
      <c r="B2522" s="618" t="s">
        <v>6224</v>
      </c>
      <c r="C2522" s="247" t="s">
        <v>6225</v>
      </c>
      <c r="D2522" s="247" t="s">
        <v>6129</v>
      </c>
      <c r="E2522" s="269">
        <v>2016</v>
      </c>
      <c r="F2522" s="267">
        <v>474</v>
      </c>
      <c r="G2522" s="267"/>
      <c r="H2522" s="242"/>
      <c r="I2522" s="242"/>
      <c r="J2522" s="242"/>
      <c r="K2522" s="242"/>
      <c r="L2522" s="242"/>
      <c r="M2522" s="242"/>
      <c r="N2522" s="242"/>
      <c r="O2522" s="242"/>
      <c r="P2522" s="840" t="s">
        <v>6190</v>
      </c>
      <c r="Q2522" s="439" t="s">
        <v>2670</v>
      </c>
      <c r="T2522" s="680">
        <v>1</v>
      </c>
      <c r="AB2522" s="137">
        <f t="shared" si="478"/>
        <v>0</v>
      </c>
      <c r="AC2522" s="137">
        <f t="shared" si="479"/>
        <v>0</v>
      </c>
      <c r="AD2522" s="137">
        <f t="shared" si="480"/>
        <v>0</v>
      </c>
      <c r="AE2522" s="137">
        <f t="shared" si="481"/>
        <v>0</v>
      </c>
      <c r="AF2522" s="137">
        <f t="shared" si="482"/>
        <v>0</v>
      </c>
      <c r="AG2522" s="137">
        <f t="shared" si="483"/>
        <v>0</v>
      </c>
      <c r="AH2522" s="137">
        <f t="shared" si="484"/>
        <v>0</v>
      </c>
      <c r="AI2522" s="137">
        <f t="shared" si="485"/>
        <v>0</v>
      </c>
      <c r="AJ2522" s="137">
        <f t="shared" si="486"/>
        <v>0</v>
      </c>
      <c r="AK2522" s="137">
        <f t="shared" si="487"/>
        <v>1</v>
      </c>
      <c r="AM2522" s="133">
        <f t="shared" si="488"/>
        <v>0</v>
      </c>
      <c r="AO2522" s="133">
        <f t="shared" si="489"/>
        <v>1</v>
      </c>
    </row>
    <row r="2523" spans="1:41" ht="51">
      <c r="A2523" s="594">
        <v>2514</v>
      </c>
      <c r="B2523" s="618" t="s">
        <v>6226</v>
      </c>
      <c r="C2523" s="247" t="s">
        <v>6227</v>
      </c>
      <c r="D2523" s="247" t="s">
        <v>6169</v>
      </c>
      <c r="E2523" s="269">
        <v>2016</v>
      </c>
      <c r="F2523" s="267">
        <v>8</v>
      </c>
      <c r="G2523" s="267"/>
      <c r="H2523" s="242"/>
      <c r="I2523" s="242"/>
      <c r="J2523" s="242"/>
      <c r="K2523" s="242"/>
      <c r="L2523" s="242"/>
      <c r="M2523" s="242"/>
      <c r="N2523" s="242"/>
      <c r="O2523" s="242"/>
      <c r="P2523" s="840" t="s">
        <v>6177</v>
      </c>
      <c r="Q2523" s="439" t="s">
        <v>2670</v>
      </c>
      <c r="T2523" s="680">
        <v>1</v>
      </c>
      <c r="AB2523" s="137">
        <f t="shared" si="478"/>
        <v>0</v>
      </c>
      <c r="AC2523" s="137">
        <f t="shared" si="479"/>
        <v>0</v>
      </c>
      <c r="AD2523" s="137">
        <f t="shared" si="480"/>
        <v>0</v>
      </c>
      <c r="AE2523" s="137">
        <f t="shared" si="481"/>
        <v>0</v>
      </c>
      <c r="AF2523" s="137">
        <f t="shared" si="482"/>
        <v>0</v>
      </c>
      <c r="AG2523" s="137">
        <f t="shared" si="483"/>
        <v>0</v>
      </c>
      <c r="AH2523" s="137">
        <f t="shared" si="484"/>
        <v>0</v>
      </c>
      <c r="AI2523" s="137">
        <f t="shared" si="485"/>
        <v>0</v>
      </c>
      <c r="AJ2523" s="137">
        <f t="shared" si="486"/>
        <v>0</v>
      </c>
      <c r="AK2523" s="137">
        <f t="shared" si="487"/>
        <v>1</v>
      </c>
      <c r="AM2523" s="133">
        <f t="shared" si="488"/>
        <v>0</v>
      </c>
      <c r="AO2523" s="133">
        <f t="shared" si="489"/>
        <v>1</v>
      </c>
    </row>
    <row r="2524" spans="1:41" ht="51">
      <c r="A2524" s="594">
        <v>2515</v>
      </c>
      <c r="B2524" s="618" t="s">
        <v>6228</v>
      </c>
      <c r="C2524" s="247" t="s">
        <v>6174</v>
      </c>
      <c r="D2524" s="247" t="s">
        <v>6169</v>
      </c>
      <c r="E2524" s="269">
        <v>2016</v>
      </c>
      <c r="F2524" s="267">
        <v>10</v>
      </c>
      <c r="G2524" s="267">
        <v>10</v>
      </c>
      <c r="H2524" s="242"/>
      <c r="I2524" s="242"/>
      <c r="J2524" s="242"/>
      <c r="K2524" s="242"/>
      <c r="L2524" s="242"/>
      <c r="M2524" s="242"/>
      <c r="N2524" s="242"/>
      <c r="O2524" s="242"/>
      <c r="P2524" s="840" t="s">
        <v>6190</v>
      </c>
      <c r="Q2524" s="439" t="s">
        <v>2670</v>
      </c>
      <c r="T2524" s="680">
        <v>1</v>
      </c>
      <c r="AB2524" s="137">
        <f t="shared" si="478"/>
        <v>1</v>
      </c>
      <c r="AC2524" s="137">
        <f t="shared" si="479"/>
        <v>0</v>
      </c>
      <c r="AD2524" s="137">
        <f t="shared" si="480"/>
        <v>0</v>
      </c>
      <c r="AE2524" s="137">
        <f t="shared" si="481"/>
        <v>0</v>
      </c>
      <c r="AF2524" s="137">
        <f t="shared" si="482"/>
        <v>0</v>
      </c>
      <c r="AG2524" s="137">
        <f t="shared" si="483"/>
        <v>0</v>
      </c>
      <c r="AH2524" s="137">
        <f t="shared" si="484"/>
        <v>0</v>
      </c>
      <c r="AI2524" s="137">
        <f t="shared" si="485"/>
        <v>0</v>
      </c>
      <c r="AJ2524" s="137">
        <f t="shared" si="486"/>
        <v>0</v>
      </c>
      <c r="AK2524" s="137">
        <f t="shared" si="487"/>
        <v>1</v>
      </c>
      <c r="AM2524" s="133">
        <f t="shared" si="488"/>
        <v>0</v>
      </c>
      <c r="AO2524" s="133">
        <f t="shared" si="489"/>
        <v>1</v>
      </c>
    </row>
    <row r="2525" spans="1:41" ht="38.25">
      <c r="A2525" s="594">
        <v>2516</v>
      </c>
      <c r="B2525" s="618" t="s">
        <v>6229</v>
      </c>
      <c r="C2525" s="247" t="s">
        <v>6230</v>
      </c>
      <c r="D2525" s="247" t="s">
        <v>6169</v>
      </c>
      <c r="E2525" s="269">
        <v>2016</v>
      </c>
      <c r="F2525" s="267">
        <v>13</v>
      </c>
      <c r="G2525" s="267"/>
      <c r="H2525" s="242"/>
      <c r="I2525" s="242"/>
      <c r="J2525" s="242"/>
      <c r="K2525" s="242"/>
      <c r="L2525" s="242"/>
      <c r="M2525" s="242"/>
      <c r="N2525" s="242"/>
      <c r="O2525" s="242"/>
      <c r="P2525" s="840" t="s">
        <v>6170</v>
      </c>
      <c r="Q2525" s="439" t="s">
        <v>2670</v>
      </c>
      <c r="T2525" s="680">
        <v>1</v>
      </c>
      <c r="AB2525" s="137">
        <f t="shared" si="478"/>
        <v>0</v>
      </c>
      <c r="AC2525" s="137">
        <f t="shared" si="479"/>
        <v>0</v>
      </c>
      <c r="AD2525" s="137">
        <f t="shared" si="480"/>
        <v>0</v>
      </c>
      <c r="AE2525" s="137">
        <f t="shared" si="481"/>
        <v>0</v>
      </c>
      <c r="AF2525" s="137">
        <f t="shared" si="482"/>
        <v>0</v>
      </c>
      <c r="AG2525" s="137">
        <f t="shared" si="483"/>
        <v>0</v>
      </c>
      <c r="AH2525" s="137">
        <f t="shared" si="484"/>
        <v>0</v>
      </c>
      <c r="AI2525" s="137">
        <f t="shared" si="485"/>
        <v>0</v>
      </c>
      <c r="AJ2525" s="137">
        <f t="shared" si="486"/>
        <v>0</v>
      </c>
      <c r="AK2525" s="137">
        <f t="shared" si="487"/>
        <v>1</v>
      </c>
      <c r="AM2525" s="133">
        <f t="shared" si="488"/>
        <v>0</v>
      </c>
      <c r="AO2525" s="133">
        <f t="shared" si="489"/>
        <v>1</v>
      </c>
    </row>
    <row r="2526" spans="1:41" ht="38.25">
      <c r="A2526" s="594">
        <v>2517</v>
      </c>
      <c r="B2526" s="618" t="s">
        <v>6231</v>
      </c>
      <c r="C2526" s="247" t="s">
        <v>6232</v>
      </c>
      <c r="D2526" s="247" t="s">
        <v>6199</v>
      </c>
      <c r="E2526" s="269">
        <v>2016</v>
      </c>
      <c r="F2526" s="267">
        <v>8</v>
      </c>
      <c r="G2526" s="267"/>
      <c r="H2526" s="242"/>
      <c r="I2526" s="242"/>
      <c r="J2526" s="242"/>
      <c r="K2526" s="242"/>
      <c r="L2526" s="242"/>
      <c r="M2526" s="242"/>
      <c r="N2526" s="242"/>
      <c r="O2526" s="242"/>
      <c r="P2526" s="840" t="s">
        <v>6190</v>
      </c>
      <c r="Q2526" s="439" t="s">
        <v>2670</v>
      </c>
      <c r="T2526" s="680">
        <v>1</v>
      </c>
      <c r="AB2526" s="137">
        <f t="shared" si="478"/>
        <v>0</v>
      </c>
      <c r="AC2526" s="137">
        <f t="shared" si="479"/>
        <v>0</v>
      </c>
      <c r="AD2526" s="137">
        <f t="shared" si="480"/>
        <v>0</v>
      </c>
      <c r="AE2526" s="137">
        <f t="shared" si="481"/>
        <v>0</v>
      </c>
      <c r="AF2526" s="137">
        <f t="shared" si="482"/>
        <v>0</v>
      </c>
      <c r="AG2526" s="137">
        <f t="shared" si="483"/>
        <v>0</v>
      </c>
      <c r="AH2526" s="137">
        <f t="shared" si="484"/>
        <v>0</v>
      </c>
      <c r="AI2526" s="137">
        <f t="shared" si="485"/>
        <v>0</v>
      </c>
      <c r="AJ2526" s="137">
        <f t="shared" si="486"/>
        <v>0</v>
      </c>
      <c r="AK2526" s="137">
        <f t="shared" si="487"/>
        <v>1</v>
      </c>
      <c r="AM2526" s="133">
        <f t="shared" si="488"/>
        <v>0</v>
      </c>
      <c r="AO2526" s="133">
        <f t="shared" si="489"/>
        <v>1</v>
      </c>
    </row>
    <row r="2527" spans="1:41" ht="51">
      <c r="A2527" s="594">
        <v>2518</v>
      </c>
      <c r="B2527" s="618" t="s">
        <v>6233</v>
      </c>
      <c r="C2527" s="247" t="s">
        <v>6234</v>
      </c>
      <c r="D2527" s="247" t="s">
        <v>6199</v>
      </c>
      <c r="E2527" s="269">
        <v>2017</v>
      </c>
      <c r="F2527" s="267">
        <v>8</v>
      </c>
      <c r="G2527" s="267"/>
      <c r="H2527" s="242"/>
      <c r="I2527" s="242"/>
      <c r="J2527" s="242"/>
      <c r="K2527" s="242"/>
      <c r="L2527" s="242"/>
      <c r="M2527" s="242"/>
      <c r="N2527" s="242"/>
      <c r="O2527" s="242"/>
      <c r="P2527" s="840" t="s">
        <v>6177</v>
      </c>
      <c r="Q2527" s="439" t="s">
        <v>2670</v>
      </c>
      <c r="T2527" s="680">
        <v>1</v>
      </c>
      <c r="AB2527" s="137">
        <f t="shared" si="478"/>
        <v>0</v>
      </c>
      <c r="AC2527" s="137">
        <f t="shared" si="479"/>
        <v>0</v>
      </c>
      <c r="AD2527" s="137">
        <f t="shared" si="480"/>
        <v>0</v>
      </c>
      <c r="AE2527" s="137">
        <f t="shared" si="481"/>
        <v>0</v>
      </c>
      <c r="AF2527" s="137">
        <f t="shared" si="482"/>
        <v>0</v>
      </c>
      <c r="AG2527" s="137">
        <f t="shared" si="483"/>
        <v>0</v>
      </c>
      <c r="AH2527" s="137">
        <f t="shared" si="484"/>
        <v>0</v>
      </c>
      <c r="AI2527" s="137">
        <f t="shared" si="485"/>
        <v>0</v>
      </c>
      <c r="AJ2527" s="137">
        <f t="shared" si="486"/>
        <v>0</v>
      </c>
      <c r="AK2527" s="137">
        <f t="shared" si="487"/>
        <v>1</v>
      </c>
      <c r="AM2527" s="133">
        <f t="shared" si="488"/>
        <v>0</v>
      </c>
      <c r="AO2527" s="133">
        <f t="shared" si="489"/>
        <v>1</v>
      </c>
    </row>
    <row r="2528" spans="1:41" ht="38.25">
      <c r="A2528" s="594">
        <v>2519</v>
      </c>
      <c r="B2528" s="618" t="s">
        <v>6235</v>
      </c>
      <c r="C2528" s="247" t="s">
        <v>6236</v>
      </c>
      <c r="D2528" s="247" t="s">
        <v>6169</v>
      </c>
      <c r="E2528" s="269">
        <v>2017</v>
      </c>
      <c r="F2528" s="267"/>
      <c r="G2528" s="267"/>
      <c r="H2528" s="242"/>
      <c r="I2528" s="242"/>
      <c r="J2528" s="242"/>
      <c r="K2528" s="242"/>
      <c r="L2528" s="242"/>
      <c r="M2528" s="242"/>
      <c r="N2528" s="242"/>
      <c r="O2528" s="242"/>
      <c r="P2528" s="840" t="s">
        <v>6130</v>
      </c>
      <c r="Q2528" s="439" t="s">
        <v>2670</v>
      </c>
      <c r="T2528" s="680">
        <v>1</v>
      </c>
      <c r="AB2528" s="137">
        <f t="shared" si="478"/>
        <v>0</v>
      </c>
      <c r="AC2528" s="137">
        <f t="shared" si="479"/>
        <v>0</v>
      </c>
      <c r="AD2528" s="137">
        <f t="shared" si="480"/>
        <v>0</v>
      </c>
      <c r="AE2528" s="137">
        <f t="shared" si="481"/>
        <v>0</v>
      </c>
      <c r="AF2528" s="137">
        <f t="shared" si="482"/>
        <v>0</v>
      </c>
      <c r="AG2528" s="137">
        <f t="shared" si="483"/>
        <v>0</v>
      </c>
      <c r="AH2528" s="137">
        <f t="shared" si="484"/>
        <v>0</v>
      </c>
      <c r="AI2528" s="137">
        <f t="shared" si="485"/>
        <v>0</v>
      </c>
      <c r="AJ2528" s="137">
        <f t="shared" si="486"/>
        <v>0</v>
      </c>
      <c r="AK2528" s="137">
        <f t="shared" si="487"/>
        <v>1</v>
      </c>
      <c r="AM2528" s="133">
        <f t="shared" si="488"/>
        <v>0</v>
      </c>
      <c r="AO2528" s="133">
        <f t="shared" si="489"/>
        <v>1</v>
      </c>
    </row>
    <row r="2529" spans="1:41" ht="38.25">
      <c r="A2529" s="594">
        <v>2520</v>
      </c>
      <c r="B2529" s="618" t="s">
        <v>6237</v>
      </c>
      <c r="C2529" s="247" t="s">
        <v>6238</v>
      </c>
      <c r="D2529" s="247" t="s">
        <v>6199</v>
      </c>
      <c r="E2529" s="269">
        <v>2017</v>
      </c>
      <c r="F2529" s="267"/>
      <c r="G2529" s="267"/>
      <c r="H2529" s="242"/>
      <c r="I2529" s="242"/>
      <c r="J2529" s="242"/>
      <c r="K2529" s="242"/>
      <c r="L2529" s="242"/>
      <c r="M2529" s="242"/>
      <c r="N2529" s="242"/>
      <c r="O2529" s="242"/>
      <c r="P2529" s="840" t="s">
        <v>6170</v>
      </c>
      <c r="Q2529" s="439" t="s">
        <v>2670</v>
      </c>
      <c r="T2529" s="680">
        <v>1</v>
      </c>
      <c r="AB2529" s="137">
        <f t="shared" si="478"/>
        <v>0</v>
      </c>
      <c r="AC2529" s="137">
        <f t="shared" si="479"/>
        <v>0</v>
      </c>
      <c r="AD2529" s="137">
        <f t="shared" si="480"/>
        <v>0</v>
      </c>
      <c r="AE2529" s="137">
        <f t="shared" si="481"/>
        <v>0</v>
      </c>
      <c r="AF2529" s="137">
        <f t="shared" si="482"/>
        <v>0</v>
      </c>
      <c r="AG2529" s="137">
        <f t="shared" si="483"/>
        <v>0</v>
      </c>
      <c r="AH2529" s="137">
        <f t="shared" si="484"/>
        <v>0</v>
      </c>
      <c r="AI2529" s="137">
        <f t="shared" si="485"/>
        <v>0</v>
      </c>
      <c r="AJ2529" s="137">
        <f t="shared" si="486"/>
        <v>0</v>
      </c>
      <c r="AK2529" s="137">
        <f t="shared" si="487"/>
        <v>1</v>
      </c>
      <c r="AM2529" s="133">
        <f t="shared" si="488"/>
        <v>0</v>
      </c>
      <c r="AO2529" s="133">
        <f t="shared" si="489"/>
        <v>1</v>
      </c>
    </row>
    <row r="2530" spans="1:41" ht="38.25">
      <c r="A2530" s="594">
        <v>2521</v>
      </c>
      <c r="B2530" s="618" t="s">
        <v>6239</v>
      </c>
      <c r="C2530" s="247" t="s">
        <v>6230</v>
      </c>
      <c r="D2530" s="247" t="s">
        <v>6169</v>
      </c>
      <c r="E2530" s="269">
        <v>2017</v>
      </c>
      <c r="F2530" s="267"/>
      <c r="G2530" s="267"/>
      <c r="H2530" s="242"/>
      <c r="I2530" s="242"/>
      <c r="J2530" s="242"/>
      <c r="K2530" s="242"/>
      <c r="L2530" s="242"/>
      <c r="M2530" s="242"/>
      <c r="N2530" s="242"/>
      <c r="O2530" s="242"/>
      <c r="P2530" s="840" t="s">
        <v>6130</v>
      </c>
      <c r="Q2530" s="439" t="s">
        <v>2670</v>
      </c>
      <c r="T2530" s="680">
        <v>1</v>
      </c>
      <c r="AB2530" s="137">
        <f t="shared" si="478"/>
        <v>0</v>
      </c>
      <c r="AC2530" s="137">
        <f t="shared" si="479"/>
        <v>0</v>
      </c>
      <c r="AD2530" s="137">
        <f t="shared" si="480"/>
        <v>0</v>
      </c>
      <c r="AE2530" s="137">
        <f t="shared" si="481"/>
        <v>0</v>
      </c>
      <c r="AF2530" s="137">
        <f t="shared" si="482"/>
        <v>0</v>
      </c>
      <c r="AG2530" s="137">
        <f t="shared" si="483"/>
        <v>0</v>
      </c>
      <c r="AH2530" s="137">
        <f t="shared" si="484"/>
        <v>0</v>
      </c>
      <c r="AI2530" s="137">
        <f t="shared" si="485"/>
        <v>0</v>
      </c>
      <c r="AJ2530" s="137">
        <f t="shared" si="486"/>
        <v>0</v>
      </c>
      <c r="AK2530" s="137">
        <f t="shared" si="487"/>
        <v>1</v>
      </c>
      <c r="AM2530" s="133">
        <f t="shared" si="488"/>
        <v>0</v>
      </c>
      <c r="AO2530" s="133">
        <f t="shared" si="489"/>
        <v>1</v>
      </c>
    </row>
    <row r="2531" spans="1:41" ht="63.75">
      <c r="A2531" s="594">
        <v>2522</v>
      </c>
      <c r="B2531" s="618" t="s">
        <v>6240</v>
      </c>
      <c r="C2531" s="247" t="s">
        <v>6241</v>
      </c>
      <c r="D2531" s="247" t="s">
        <v>6169</v>
      </c>
      <c r="E2531" s="269">
        <v>2017</v>
      </c>
      <c r="F2531" s="267"/>
      <c r="G2531" s="267"/>
      <c r="H2531" s="242"/>
      <c r="I2531" s="242"/>
      <c r="J2531" s="242"/>
      <c r="K2531" s="242"/>
      <c r="L2531" s="242"/>
      <c r="M2531" s="242"/>
      <c r="N2531" s="242"/>
      <c r="O2531" s="242"/>
      <c r="P2531" s="840" t="s">
        <v>6190</v>
      </c>
      <c r="Q2531" s="439" t="s">
        <v>2670</v>
      </c>
      <c r="T2531" s="680">
        <v>1</v>
      </c>
      <c r="AB2531" s="137">
        <f t="shared" si="478"/>
        <v>0</v>
      </c>
      <c r="AC2531" s="137">
        <f t="shared" si="479"/>
        <v>0</v>
      </c>
      <c r="AD2531" s="137">
        <f t="shared" si="480"/>
        <v>0</v>
      </c>
      <c r="AE2531" s="137">
        <f t="shared" si="481"/>
        <v>0</v>
      </c>
      <c r="AF2531" s="137">
        <f t="shared" si="482"/>
        <v>0</v>
      </c>
      <c r="AG2531" s="137">
        <f t="shared" si="483"/>
        <v>0</v>
      </c>
      <c r="AH2531" s="137">
        <f t="shared" si="484"/>
        <v>0</v>
      </c>
      <c r="AI2531" s="137">
        <f t="shared" si="485"/>
        <v>0</v>
      </c>
      <c r="AJ2531" s="137">
        <f t="shared" si="486"/>
        <v>0</v>
      </c>
      <c r="AK2531" s="137">
        <f t="shared" si="487"/>
        <v>1</v>
      </c>
      <c r="AM2531" s="133">
        <f t="shared" si="488"/>
        <v>0</v>
      </c>
      <c r="AO2531" s="133">
        <f t="shared" si="489"/>
        <v>1</v>
      </c>
    </row>
    <row r="2532" spans="1:41" ht="51">
      <c r="A2532" s="594">
        <v>2523</v>
      </c>
      <c r="B2532" s="618" t="s">
        <v>6242</v>
      </c>
      <c r="C2532" s="247" t="s">
        <v>6243</v>
      </c>
      <c r="D2532" s="247" t="s">
        <v>6222</v>
      </c>
      <c r="E2532" s="269">
        <v>2017</v>
      </c>
      <c r="F2532" s="267"/>
      <c r="G2532" s="267"/>
      <c r="H2532" s="242"/>
      <c r="I2532" s="242"/>
      <c r="J2532" s="242"/>
      <c r="K2532" s="242"/>
      <c r="L2532" s="242"/>
      <c r="M2532" s="242"/>
      <c r="N2532" s="242"/>
      <c r="O2532" s="242"/>
      <c r="P2532" s="840" t="s">
        <v>6170</v>
      </c>
      <c r="Q2532" s="439" t="s">
        <v>2670</v>
      </c>
      <c r="T2532" s="680">
        <v>1</v>
      </c>
      <c r="AB2532" s="137">
        <f t="shared" si="478"/>
        <v>0</v>
      </c>
      <c r="AC2532" s="137">
        <f t="shared" si="479"/>
        <v>0</v>
      </c>
      <c r="AD2532" s="137">
        <f t="shared" si="480"/>
        <v>0</v>
      </c>
      <c r="AE2532" s="137">
        <f t="shared" si="481"/>
        <v>0</v>
      </c>
      <c r="AF2532" s="137">
        <f t="shared" si="482"/>
        <v>0</v>
      </c>
      <c r="AG2532" s="137">
        <f t="shared" si="483"/>
        <v>0</v>
      </c>
      <c r="AH2532" s="137">
        <f t="shared" si="484"/>
        <v>0</v>
      </c>
      <c r="AI2532" s="137">
        <f t="shared" si="485"/>
        <v>0</v>
      </c>
      <c r="AJ2532" s="137">
        <f t="shared" si="486"/>
        <v>0</v>
      </c>
      <c r="AK2532" s="137">
        <f t="shared" si="487"/>
        <v>1</v>
      </c>
      <c r="AM2532" s="133">
        <f t="shared" si="488"/>
        <v>0</v>
      </c>
      <c r="AO2532" s="133">
        <f t="shared" si="489"/>
        <v>1</v>
      </c>
    </row>
    <row r="2533" spans="1:41" ht="38.25">
      <c r="A2533" s="594">
        <v>2524</v>
      </c>
      <c r="B2533" s="618" t="s">
        <v>6244</v>
      </c>
      <c r="C2533" s="247" t="s">
        <v>6245</v>
      </c>
      <c r="D2533" s="247" t="s">
        <v>6169</v>
      </c>
      <c r="E2533" s="269">
        <v>2019</v>
      </c>
      <c r="F2533" s="267">
        <v>7</v>
      </c>
      <c r="G2533" s="267">
        <v>10</v>
      </c>
      <c r="H2533" s="242"/>
      <c r="I2533" s="242"/>
      <c r="J2533" s="242"/>
      <c r="K2533" s="242"/>
      <c r="L2533" s="242"/>
      <c r="M2533" s="242"/>
      <c r="N2533" s="242"/>
      <c r="O2533" s="242"/>
      <c r="P2533" s="840" t="s">
        <v>6190</v>
      </c>
      <c r="Q2533" s="439" t="s">
        <v>2670</v>
      </c>
      <c r="T2533" s="680">
        <v>1</v>
      </c>
      <c r="AB2533" s="137">
        <f t="shared" si="478"/>
        <v>1</v>
      </c>
      <c r="AC2533" s="137">
        <f t="shared" si="479"/>
        <v>0</v>
      </c>
      <c r="AD2533" s="137">
        <f t="shared" si="480"/>
        <v>0</v>
      </c>
      <c r="AE2533" s="137">
        <f t="shared" si="481"/>
        <v>0</v>
      </c>
      <c r="AF2533" s="137">
        <f t="shared" si="482"/>
        <v>0</v>
      </c>
      <c r="AG2533" s="137">
        <f t="shared" si="483"/>
        <v>0</v>
      </c>
      <c r="AH2533" s="137">
        <f t="shared" si="484"/>
        <v>0</v>
      </c>
      <c r="AI2533" s="137">
        <f t="shared" si="485"/>
        <v>0</v>
      </c>
      <c r="AJ2533" s="137">
        <f t="shared" si="486"/>
        <v>0</v>
      </c>
      <c r="AK2533" s="137">
        <f t="shared" si="487"/>
        <v>1</v>
      </c>
      <c r="AM2533" s="133">
        <f t="shared" si="488"/>
        <v>0</v>
      </c>
      <c r="AO2533" s="133">
        <f t="shared" si="489"/>
        <v>1</v>
      </c>
    </row>
    <row r="2534" spans="1:41" ht="25.5">
      <c r="A2534" s="594">
        <v>2525</v>
      </c>
      <c r="B2534" s="618" t="s">
        <v>6246</v>
      </c>
      <c r="C2534" s="247" t="s">
        <v>6247</v>
      </c>
      <c r="D2534" s="247"/>
      <c r="E2534" s="269"/>
      <c r="F2534" s="267">
        <v>7</v>
      </c>
      <c r="G2534" s="267">
        <v>7</v>
      </c>
      <c r="H2534" s="242"/>
      <c r="I2534" s="242"/>
      <c r="J2534" s="242"/>
      <c r="K2534" s="242"/>
      <c r="L2534" s="242"/>
      <c r="M2534" s="242"/>
      <c r="N2534" s="242"/>
      <c r="O2534" s="242"/>
      <c r="P2534" s="840"/>
      <c r="Q2534" s="439" t="s">
        <v>2670</v>
      </c>
      <c r="U2534" s="680">
        <v>1</v>
      </c>
      <c r="AB2534" s="137">
        <f t="shared" si="478"/>
        <v>1</v>
      </c>
      <c r="AC2534" s="137">
        <f t="shared" si="479"/>
        <v>0</v>
      </c>
      <c r="AD2534" s="137">
        <f t="shared" si="480"/>
        <v>0</v>
      </c>
      <c r="AE2534" s="137">
        <f t="shared" si="481"/>
        <v>0</v>
      </c>
      <c r="AF2534" s="137">
        <f t="shared" si="482"/>
        <v>0</v>
      </c>
      <c r="AG2534" s="137">
        <f t="shared" si="483"/>
        <v>0</v>
      </c>
      <c r="AH2534" s="137">
        <f t="shared" si="484"/>
        <v>0</v>
      </c>
      <c r="AI2534" s="137">
        <f t="shared" si="485"/>
        <v>0</v>
      </c>
      <c r="AJ2534" s="137">
        <f t="shared" si="486"/>
        <v>0</v>
      </c>
      <c r="AK2534" s="137">
        <f t="shared" si="487"/>
        <v>0</v>
      </c>
      <c r="AM2534" s="133">
        <f t="shared" si="488"/>
        <v>0</v>
      </c>
      <c r="AO2534" s="133">
        <f t="shared" si="489"/>
        <v>0</v>
      </c>
    </row>
    <row r="2535" spans="1:41" ht="84.75" customHeight="1">
      <c r="A2535" s="594">
        <v>2526</v>
      </c>
      <c r="B2535" s="618" t="s">
        <v>6248</v>
      </c>
      <c r="C2535" s="247" t="s">
        <v>6249</v>
      </c>
      <c r="D2535" s="247"/>
      <c r="E2535" s="269"/>
      <c r="F2535" s="267"/>
      <c r="G2535" s="267"/>
      <c r="H2535" s="242"/>
      <c r="I2535" s="242"/>
      <c r="J2535" s="242"/>
      <c r="K2535" s="242"/>
      <c r="L2535" s="242"/>
      <c r="M2535" s="242"/>
      <c r="N2535" s="242"/>
      <c r="O2535" s="242"/>
      <c r="P2535" s="840"/>
      <c r="Q2535" s="439" t="s">
        <v>2670</v>
      </c>
      <c r="U2535" s="680">
        <v>1</v>
      </c>
      <c r="AB2535" s="137">
        <f t="shared" si="478"/>
        <v>0</v>
      </c>
      <c r="AC2535" s="137">
        <f t="shared" si="479"/>
        <v>0</v>
      </c>
      <c r="AD2535" s="137">
        <f t="shared" si="480"/>
        <v>0</v>
      </c>
      <c r="AE2535" s="137">
        <f t="shared" si="481"/>
        <v>0</v>
      </c>
      <c r="AF2535" s="137">
        <f t="shared" si="482"/>
        <v>0</v>
      </c>
      <c r="AG2535" s="137">
        <f t="shared" si="483"/>
        <v>0</v>
      </c>
      <c r="AH2535" s="137">
        <f t="shared" si="484"/>
        <v>0</v>
      </c>
      <c r="AI2535" s="137">
        <f t="shared" si="485"/>
        <v>0</v>
      </c>
      <c r="AJ2535" s="137">
        <f t="shared" si="486"/>
        <v>0</v>
      </c>
      <c r="AK2535" s="137">
        <f t="shared" si="487"/>
        <v>0</v>
      </c>
      <c r="AM2535" s="133">
        <f t="shared" si="488"/>
        <v>0</v>
      </c>
      <c r="AO2535" s="133">
        <f t="shared" si="489"/>
        <v>0</v>
      </c>
    </row>
    <row r="2536" spans="1:41" ht="38.25">
      <c r="A2536" s="594">
        <v>2527</v>
      </c>
      <c r="B2536" s="618" t="s">
        <v>6250</v>
      </c>
      <c r="C2536" s="247" t="s">
        <v>6251</v>
      </c>
      <c r="D2536" s="247"/>
      <c r="E2536" s="269"/>
      <c r="F2536" s="267">
        <v>80</v>
      </c>
      <c r="G2536" s="267">
        <v>80</v>
      </c>
      <c r="H2536" s="242"/>
      <c r="I2536" s="242"/>
      <c r="J2536" s="242"/>
      <c r="K2536" s="242"/>
      <c r="L2536" s="242"/>
      <c r="M2536" s="242"/>
      <c r="N2536" s="242"/>
      <c r="O2536" s="242"/>
      <c r="P2536" s="840" t="s">
        <v>6170</v>
      </c>
      <c r="Q2536" s="439" t="s">
        <v>2670</v>
      </c>
      <c r="U2536" s="680">
        <v>1</v>
      </c>
      <c r="AB2536" s="137">
        <f t="shared" si="478"/>
        <v>1</v>
      </c>
      <c r="AC2536" s="137">
        <f t="shared" si="479"/>
        <v>0</v>
      </c>
      <c r="AD2536" s="137">
        <f t="shared" si="480"/>
        <v>0</v>
      </c>
      <c r="AE2536" s="137">
        <f t="shared" si="481"/>
        <v>0</v>
      </c>
      <c r="AF2536" s="137">
        <f t="shared" si="482"/>
        <v>0</v>
      </c>
      <c r="AG2536" s="137">
        <f t="shared" si="483"/>
        <v>0</v>
      </c>
      <c r="AH2536" s="137">
        <f t="shared" si="484"/>
        <v>0</v>
      </c>
      <c r="AI2536" s="137">
        <f t="shared" si="485"/>
        <v>0</v>
      </c>
      <c r="AJ2536" s="137">
        <f t="shared" si="486"/>
        <v>0</v>
      </c>
      <c r="AK2536" s="137">
        <f t="shared" si="487"/>
        <v>1</v>
      </c>
      <c r="AM2536" s="133">
        <f t="shared" si="488"/>
        <v>0</v>
      </c>
      <c r="AO2536" s="133">
        <f t="shared" si="489"/>
        <v>1</v>
      </c>
    </row>
    <row r="2537" spans="1:41" ht="38.25">
      <c r="A2537" s="594">
        <v>2528</v>
      </c>
      <c r="B2537" s="618" t="s">
        <v>6252</v>
      </c>
      <c r="C2537" s="247" t="s">
        <v>6253</v>
      </c>
      <c r="D2537" s="247"/>
      <c r="E2537" s="269"/>
      <c r="F2537" s="267">
        <v>11</v>
      </c>
      <c r="G2537" s="267">
        <v>11</v>
      </c>
      <c r="H2537" s="242"/>
      <c r="I2537" s="242"/>
      <c r="J2537" s="242"/>
      <c r="K2537" s="242"/>
      <c r="L2537" s="242"/>
      <c r="M2537" s="242"/>
      <c r="N2537" s="242"/>
      <c r="O2537" s="242"/>
      <c r="P2537" s="840"/>
      <c r="Q2537" s="439" t="s">
        <v>2670</v>
      </c>
      <c r="U2537" s="680">
        <v>1</v>
      </c>
      <c r="AB2537" s="137">
        <f t="shared" si="478"/>
        <v>1</v>
      </c>
      <c r="AC2537" s="137">
        <f t="shared" si="479"/>
        <v>0</v>
      </c>
      <c r="AD2537" s="137">
        <f t="shared" si="480"/>
        <v>0</v>
      </c>
      <c r="AE2537" s="137">
        <f t="shared" si="481"/>
        <v>0</v>
      </c>
      <c r="AF2537" s="137">
        <f t="shared" si="482"/>
        <v>0</v>
      </c>
      <c r="AG2537" s="137">
        <f t="shared" si="483"/>
        <v>0</v>
      </c>
      <c r="AH2537" s="137">
        <f t="shared" si="484"/>
        <v>0</v>
      </c>
      <c r="AI2537" s="137">
        <f t="shared" si="485"/>
        <v>0</v>
      </c>
      <c r="AJ2537" s="137">
        <f t="shared" si="486"/>
        <v>0</v>
      </c>
      <c r="AK2537" s="137">
        <f t="shared" si="487"/>
        <v>0</v>
      </c>
      <c r="AM2537" s="133">
        <f t="shared" si="488"/>
        <v>0</v>
      </c>
      <c r="AO2537" s="133">
        <f t="shared" si="489"/>
        <v>0</v>
      </c>
    </row>
    <row r="2538" spans="1:41" ht="38.25">
      <c r="A2538" s="594">
        <v>2529</v>
      </c>
      <c r="B2538" s="618" t="s">
        <v>6254</v>
      </c>
      <c r="C2538" s="247" t="s">
        <v>6255</v>
      </c>
      <c r="D2538" s="247"/>
      <c r="E2538" s="269"/>
      <c r="F2538" s="267">
        <v>11</v>
      </c>
      <c r="G2538" s="267">
        <v>11</v>
      </c>
      <c r="H2538" s="270"/>
      <c r="I2538" s="270"/>
      <c r="J2538" s="270"/>
      <c r="K2538" s="270"/>
      <c r="L2538" s="270"/>
      <c r="M2538" s="270"/>
      <c r="N2538" s="270"/>
      <c r="O2538" s="270"/>
      <c r="P2538" s="840" t="s">
        <v>6190</v>
      </c>
      <c r="Q2538" s="439" t="s">
        <v>2670</v>
      </c>
      <c r="U2538" s="680">
        <v>1</v>
      </c>
      <c r="AB2538" s="137">
        <f t="shared" si="478"/>
        <v>1</v>
      </c>
      <c r="AC2538" s="137">
        <f t="shared" si="479"/>
        <v>0</v>
      </c>
      <c r="AD2538" s="137">
        <f t="shared" si="480"/>
        <v>0</v>
      </c>
      <c r="AE2538" s="137">
        <f t="shared" si="481"/>
        <v>0</v>
      </c>
      <c r="AF2538" s="137">
        <f t="shared" si="482"/>
        <v>0</v>
      </c>
      <c r="AG2538" s="137">
        <f t="shared" si="483"/>
        <v>0</v>
      </c>
      <c r="AH2538" s="137">
        <f t="shared" si="484"/>
        <v>0</v>
      </c>
      <c r="AI2538" s="137">
        <f t="shared" si="485"/>
        <v>0</v>
      </c>
      <c r="AJ2538" s="137">
        <f t="shared" si="486"/>
        <v>0</v>
      </c>
      <c r="AK2538" s="137">
        <f t="shared" si="487"/>
        <v>1</v>
      </c>
      <c r="AM2538" s="133">
        <f t="shared" si="488"/>
        <v>0</v>
      </c>
      <c r="AO2538" s="133">
        <f t="shared" si="489"/>
        <v>1</v>
      </c>
    </row>
    <row r="2539" spans="1:41" ht="38.25">
      <c r="A2539" s="594">
        <v>2530</v>
      </c>
      <c r="B2539" s="618" t="s">
        <v>6256</v>
      </c>
      <c r="C2539" s="247" t="s">
        <v>6257</v>
      </c>
      <c r="D2539" s="247"/>
      <c r="E2539" s="269"/>
      <c r="F2539" s="267"/>
      <c r="G2539" s="267"/>
      <c r="H2539" s="270"/>
      <c r="I2539" s="270"/>
      <c r="J2539" s="270"/>
      <c r="K2539" s="270"/>
      <c r="L2539" s="270"/>
      <c r="M2539" s="270"/>
      <c r="N2539" s="270"/>
      <c r="O2539" s="270"/>
      <c r="P2539" s="840" t="s">
        <v>6190</v>
      </c>
      <c r="Q2539" s="439" t="s">
        <v>2670</v>
      </c>
      <c r="U2539" s="680">
        <v>1</v>
      </c>
      <c r="AB2539" s="137">
        <f t="shared" si="478"/>
        <v>0</v>
      </c>
      <c r="AC2539" s="137">
        <f t="shared" si="479"/>
        <v>0</v>
      </c>
      <c r="AD2539" s="137">
        <f t="shared" si="480"/>
        <v>0</v>
      </c>
      <c r="AE2539" s="137">
        <f t="shared" si="481"/>
        <v>0</v>
      </c>
      <c r="AF2539" s="137">
        <f t="shared" si="482"/>
        <v>0</v>
      </c>
      <c r="AG2539" s="137">
        <f t="shared" si="483"/>
        <v>0</v>
      </c>
      <c r="AH2539" s="137">
        <f t="shared" si="484"/>
        <v>0</v>
      </c>
      <c r="AI2539" s="137">
        <f t="shared" si="485"/>
        <v>0</v>
      </c>
      <c r="AJ2539" s="137">
        <f t="shared" si="486"/>
        <v>0</v>
      </c>
      <c r="AK2539" s="137">
        <f t="shared" si="487"/>
        <v>1</v>
      </c>
      <c r="AM2539" s="133">
        <f t="shared" si="488"/>
        <v>0</v>
      </c>
      <c r="AO2539" s="133">
        <f t="shared" si="489"/>
        <v>1</v>
      </c>
    </row>
    <row r="2540" spans="1:41" ht="38.25">
      <c r="A2540" s="594">
        <v>2531</v>
      </c>
      <c r="B2540" s="618" t="s">
        <v>6258</v>
      </c>
      <c r="C2540" s="247" t="s">
        <v>6259</v>
      </c>
      <c r="D2540" s="247"/>
      <c r="E2540" s="269"/>
      <c r="F2540" s="267"/>
      <c r="G2540" s="267"/>
      <c r="H2540" s="270"/>
      <c r="I2540" s="270"/>
      <c r="J2540" s="270"/>
      <c r="K2540" s="270"/>
      <c r="L2540" s="270"/>
      <c r="M2540" s="270"/>
      <c r="N2540" s="270"/>
      <c r="O2540" s="270"/>
      <c r="P2540" s="840" t="s">
        <v>6190</v>
      </c>
      <c r="Q2540" s="439" t="s">
        <v>2670</v>
      </c>
      <c r="U2540" s="680">
        <v>1</v>
      </c>
      <c r="AB2540" s="137">
        <f t="shared" si="478"/>
        <v>0</v>
      </c>
      <c r="AC2540" s="137">
        <f t="shared" si="479"/>
        <v>0</v>
      </c>
      <c r="AD2540" s="137">
        <f t="shared" si="480"/>
        <v>0</v>
      </c>
      <c r="AE2540" s="137">
        <f t="shared" si="481"/>
        <v>0</v>
      </c>
      <c r="AF2540" s="137">
        <f t="shared" si="482"/>
        <v>0</v>
      </c>
      <c r="AG2540" s="137">
        <f t="shared" si="483"/>
        <v>0</v>
      </c>
      <c r="AH2540" s="137">
        <f t="shared" si="484"/>
        <v>0</v>
      </c>
      <c r="AI2540" s="137">
        <f t="shared" si="485"/>
        <v>0</v>
      </c>
      <c r="AJ2540" s="137">
        <f t="shared" si="486"/>
        <v>0</v>
      </c>
      <c r="AK2540" s="137">
        <f t="shared" si="487"/>
        <v>1</v>
      </c>
      <c r="AM2540" s="133">
        <f t="shared" si="488"/>
        <v>0</v>
      </c>
      <c r="AO2540" s="133">
        <f t="shared" si="489"/>
        <v>1</v>
      </c>
    </row>
    <row r="2541" spans="1:41" ht="38.25">
      <c r="A2541" s="594">
        <v>2532</v>
      </c>
      <c r="B2541" s="618" t="s">
        <v>6260</v>
      </c>
      <c r="C2541" s="247" t="s">
        <v>6261</v>
      </c>
      <c r="D2541" s="247"/>
      <c r="E2541" s="269"/>
      <c r="F2541" s="267"/>
      <c r="G2541" s="267"/>
      <c r="H2541" s="270"/>
      <c r="I2541" s="270"/>
      <c r="J2541" s="270"/>
      <c r="K2541" s="270"/>
      <c r="L2541" s="270"/>
      <c r="M2541" s="270"/>
      <c r="N2541" s="270"/>
      <c r="O2541" s="270"/>
      <c r="P2541" s="840" t="s">
        <v>6190</v>
      </c>
      <c r="Q2541" s="439" t="s">
        <v>2670</v>
      </c>
      <c r="U2541" s="680">
        <v>1</v>
      </c>
      <c r="AB2541" s="137">
        <f t="shared" si="478"/>
        <v>0</v>
      </c>
      <c r="AC2541" s="137">
        <f t="shared" si="479"/>
        <v>0</v>
      </c>
      <c r="AD2541" s="137">
        <f t="shared" si="480"/>
        <v>0</v>
      </c>
      <c r="AE2541" s="137">
        <f t="shared" si="481"/>
        <v>0</v>
      </c>
      <c r="AF2541" s="137">
        <f t="shared" si="482"/>
        <v>0</v>
      </c>
      <c r="AG2541" s="137">
        <f t="shared" si="483"/>
        <v>0</v>
      </c>
      <c r="AH2541" s="137">
        <f t="shared" si="484"/>
        <v>0</v>
      </c>
      <c r="AI2541" s="137">
        <f t="shared" si="485"/>
        <v>0</v>
      </c>
      <c r="AJ2541" s="137">
        <f t="shared" si="486"/>
        <v>0</v>
      </c>
      <c r="AK2541" s="137">
        <f t="shared" si="487"/>
        <v>1</v>
      </c>
      <c r="AM2541" s="133">
        <f t="shared" si="488"/>
        <v>0</v>
      </c>
      <c r="AO2541" s="133">
        <f t="shared" si="489"/>
        <v>1</v>
      </c>
    </row>
    <row r="2542" spans="1:41" ht="38.25">
      <c r="A2542" s="594">
        <v>2533</v>
      </c>
      <c r="B2542" s="618" t="s">
        <v>6262</v>
      </c>
      <c r="C2542" s="247" t="s">
        <v>6263</v>
      </c>
      <c r="D2542" s="247"/>
      <c r="E2542" s="269"/>
      <c r="F2542" s="267"/>
      <c r="G2542" s="267"/>
      <c r="H2542" s="270"/>
      <c r="I2542" s="270"/>
      <c r="J2542" s="270"/>
      <c r="K2542" s="270"/>
      <c r="L2542" s="270"/>
      <c r="M2542" s="270"/>
      <c r="N2542" s="270"/>
      <c r="O2542" s="270"/>
      <c r="P2542" s="840" t="s">
        <v>6190</v>
      </c>
      <c r="Q2542" s="439" t="s">
        <v>2670</v>
      </c>
      <c r="U2542" s="680">
        <v>1</v>
      </c>
      <c r="AB2542" s="137">
        <f t="shared" si="478"/>
        <v>0</v>
      </c>
      <c r="AC2542" s="137">
        <f t="shared" si="479"/>
        <v>0</v>
      </c>
      <c r="AD2542" s="137">
        <f t="shared" si="480"/>
        <v>0</v>
      </c>
      <c r="AE2542" s="137">
        <f t="shared" si="481"/>
        <v>0</v>
      </c>
      <c r="AF2542" s="137">
        <f t="shared" si="482"/>
        <v>0</v>
      </c>
      <c r="AG2542" s="137">
        <f t="shared" si="483"/>
        <v>0</v>
      </c>
      <c r="AH2542" s="137">
        <f t="shared" si="484"/>
        <v>0</v>
      </c>
      <c r="AI2542" s="137">
        <f t="shared" si="485"/>
        <v>0</v>
      </c>
      <c r="AJ2542" s="137">
        <f t="shared" si="486"/>
        <v>0</v>
      </c>
      <c r="AK2542" s="137">
        <f t="shared" si="487"/>
        <v>1</v>
      </c>
      <c r="AM2542" s="133">
        <f t="shared" si="488"/>
        <v>0</v>
      </c>
      <c r="AO2542" s="133">
        <f t="shared" si="489"/>
        <v>1</v>
      </c>
    </row>
    <row r="2543" spans="1:41" ht="51">
      <c r="A2543" s="594">
        <v>2534</v>
      </c>
      <c r="B2543" s="618" t="s">
        <v>6264</v>
      </c>
      <c r="C2543" s="247" t="s">
        <v>6265</v>
      </c>
      <c r="D2543" s="247"/>
      <c r="E2543" s="269"/>
      <c r="F2543" s="267"/>
      <c r="G2543" s="267"/>
      <c r="H2543" s="270"/>
      <c r="I2543" s="270"/>
      <c r="J2543" s="270"/>
      <c r="K2543" s="270"/>
      <c r="L2543" s="270"/>
      <c r="M2543" s="270"/>
      <c r="N2543" s="270"/>
      <c r="O2543" s="270"/>
      <c r="P2543" s="840" t="s">
        <v>6190</v>
      </c>
      <c r="Q2543" s="439" t="s">
        <v>2670</v>
      </c>
      <c r="U2543" s="680">
        <v>1</v>
      </c>
      <c r="AB2543" s="137">
        <f t="shared" si="478"/>
        <v>0</v>
      </c>
      <c r="AC2543" s="137">
        <f t="shared" si="479"/>
        <v>0</v>
      </c>
      <c r="AD2543" s="137">
        <f t="shared" si="480"/>
        <v>0</v>
      </c>
      <c r="AE2543" s="137">
        <f t="shared" si="481"/>
        <v>0</v>
      </c>
      <c r="AF2543" s="137">
        <f t="shared" si="482"/>
        <v>0</v>
      </c>
      <c r="AG2543" s="137">
        <f t="shared" si="483"/>
        <v>0</v>
      </c>
      <c r="AH2543" s="137">
        <f t="shared" si="484"/>
        <v>0</v>
      </c>
      <c r="AI2543" s="137">
        <f t="shared" si="485"/>
        <v>0</v>
      </c>
      <c r="AJ2543" s="137">
        <f t="shared" si="486"/>
        <v>0</v>
      </c>
      <c r="AK2543" s="137">
        <f t="shared" si="487"/>
        <v>1</v>
      </c>
      <c r="AM2543" s="133">
        <f t="shared" si="488"/>
        <v>0</v>
      </c>
      <c r="AO2543" s="133">
        <f t="shared" si="489"/>
        <v>1</v>
      </c>
    </row>
    <row r="2544" spans="1:41" ht="38.25">
      <c r="A2544" s="594">
        <v>2535</v>
      </c>
      <c r="B2544" s="618" t="s">
        <v>6266</v>
      </c>
      <c r="C2544" s="247" t="s">
        <v>6267</v>
      </c>
      <c r="D2544" s="247"/>
      <c r="E2544" s="269"/>
      <c r="F2544" s="267"/>
      <c r="G2544" s="267"/>
      <c r="H2544" s="270"/>
      <c r="I2544" s="270"/>
      <c r="J2544" s="270"/>
      <c r="K2544" s="270"/>
      <c r="L2544" s="270"/>
      <c r="M2544" s="270"/>
      <c r="N2544" s="270"/>
      <c r="O2544" s="270"/>
      <c r="P2544" s="840" t="s">
        <v>6190</v>
      </c>
      <c r="Q2544" s="439" t="s">
        <v>2670</v>
      </c>
      <c r="U2544" s="680">
        <v>1</v>
      </c>
      <c r="AB2544" s="137">
        <f t="shared" si="478"/>
        <v>0</v>
      </c>
      <c r="AC2544" s="137">
        <f t="shared" si="479"/>
        <v>0</v>
      </c>
      <c r="AD2544" s="137">
        <f t="shared" si="480"/>
        <v>0</v>
      </c>
      <c r="AE2544" s="137">
        <f t="shared" si="481"/>
        <v>0</v>
      </c>
      <c r="AF2544" s="137">
        <f t="shared" si="482"/>
        <v>0</v>
      </c>
      <c r="AG2544" s="137">
        <f t="shared" si="483"/>
        <v>0</v>
      </c>
      <c r="AH2544" s="137">
        <f t="shared" si="484"/>
        <v>0</v>
      </c>
      <c r="AI2544" s="137">
        <f t="shared" si="485"/>
        <v>0</v>
      </c>
      <c r="AJ2544" s="137">
        <f t="shared" si="486"/>
        <v>0</v>
      </c>
      <c r="AK2544" s="137">
        <f t="shared" si="487"/>
        <v>1</v>
      </c>
      <c r="AM2544" s="133">
        <f t="shared" si="488"/>
        <v>0</v>
      </c>
      <c r="AO2544" s="133">
        <f t="shared" si="489"/>
        <v>1</v>
      </c>
    </row>
    <row r="2545" spans="1:41" ht="38.25">
      <c r="A2545" s="594">
        <v>2536</v>
      </c>
      <c r="B2545" s="618" t="s">
        <v>6268</v>
      </c>
      <c r="C2545" s="247" t="s">
        <v>6269</v>
      </c>
      <c r="D2545" s="247"/>
      <c r="E2545" s="269"/>
      <c r="F2545" s="267"/>
      <c r="G2545" s="267"/>
      <c r="H2545" s="270"/>
      <c r="I2545" s="270"/>
      <c r="J2545" s="270"/>
      <c r="K2545" s="270"/>
      <c r="L2545" s="270"/>
      <c r="M2545" s="270"/>
      <c r="N2545" s="270"/>
      <c r="O2545" s="270"/>
      <c r="P2545" s="840" t="s">
        <v>6190</v>
      </c>
      <c r="Q2545" s="439" t="s">
        <v>2670</v>
      </c>
      <c r="U2545" s="680">
        <v>1</v>
      </c>
      <c r="AB2545" s="137">
        <f t="shared" si="478"/>
        <v>0</v>
      </c>
      <c r="AC2545" s="137">
        <f t="shared" si="479"/>
        <v>0</v>
      </c>
      <c r="AD2545" s="137">
        <f t="shared" si="480"/>
        <v>0</v>
      </c>
      <c r="AE2545" s="137">
        <f t="shared" si="481"/>
        <v>0</v>
      </c>
      <c r="AF2545" s="137">
        <f t="shared" si="482"/>
        <v>0</v>
      </c>
      <c r="AG2545" s="137">
        <f t="shared" si="483"/>
        <v>0</v>
      </c>
      <c r="AH2545" s="137">
        <f t="shared" si="484"/>
        <v>0</v>
      </c>
      <c r="AI2545" s="137">
        <f t="shared" si="485"/>
        <v>0</v>
      </c>
      <c r="AJ2545" s="137">
        <f t="shared" si="486"/>
        <v>0</v>
      </c>
      <c r="AK2545" s="137">
        <f t="shared" si="487"/>
        <v>1</v>
      </c>
      <c r="AM2545" s="133">
        <f t="shared" si="488"/>
        <v>0</v>
      </c>
      <c r="AO2545" s="133">
        <f t="shared" si="489"/>
        <v>1</v>
      </c>
    </row>
    <row r="2546" spans="1:41" ht="38.25">
      <c r="A2546" s="594">
        <v>2537</v>
      </c>
      <c r="B2546" s="618" t="s">
        <v>6270</v>
      </c>
      <c r="C2546" s="247" t="s">
        <v>6271</v>
      </c>
      <c r="D2546" s="247"/>
      <c r="E2546" s="269"/>
      <c r="F2546" s="267"/>
      <c r="G2546" s="267"/>
      <c r="H2546" s="270"/>
      <c r="I2546" s="270"/>
      <c r="J2546" s="270"/>
      <c r="K2546" s="270"/>
      <c r="L2546" s="270"/>
      <c r="M2546" s="270"/>
      <c r="N2546" s="270"/>
      <c r="O2546" s="270"/>
      <c r="P2546" s="840" t="s">
        <v>6190</v>
      </c>
      <c r="Q2546" s="439" t="s">
        <v>2670</v>
      </c>
      <c r="U2546" s="680">
        <v>1</v>
      </c>
      <c r="AB2546" s="137">
        <f t="shared" si="478"/>
        <v>0</v>
      </c>
      <c r="AC2546" s="137">
        <f t="shared" si="479"/>
        <v>0</v>
      </c>
      <c r="AD2546" s="137">
        <f t="shared" si="480"/>
        <v>0</v>
      </c>
      <c r="AE2546" s="137">
        <f t="shared" si="481"/>
        <v>0</v>
      </c>
      <c r="AF2546" s="137">
        <f t="shared" si="482"/>
        <v>0</v>
      </c>
      <c r="AG2546" s="137">
        <f t="shared" si="483"/>
        <v>0</v>
      </c>
      <c r="AH2546" s="137">
        <f t="shared" si="484"/>
        <v>0</v>
      </c>
      <c r="AI2546" s="137">
        <f t="shared" si="485"/>
        <v>0</v>
      </c>
      <c r="AJ2546" s="137">
        <f t="shared" si="486"/>
        <v>0</v>
      </c>
      <c r="AK2546" s="137">
        <f t="shared" si="487"/>
        <v>1</v>
      </c>
      <c r="AM2546" s="133">
        <f t="shared" si="488"/>
        <v>0</v>
      </c>
      <c r="AO2546" s="133">
        <f t="shared" si="489"/>
        <v>1</v>
      </c>
    </row>
    <row r="2547" spans="1:41" ht="38.25">
      <c r="A2547" s="594">
        <v>2538</v>
      </c>
      <c r="B2547" s="618" t="s">
        <v>6272</v>
      </c>
      <c r="C2547" s="247" t="s">
        <v>6273</v>
      </c>
      <c r="D2547" s="247"/>
      <c r="E2547" s="269"/>
      <c r="F2547" s="267"/>
      <c r="G2547" s="267"/>
      <c r="H2547" s="270"/>
      <c r="I2547" s="270"/>
      <c r="J2547" s="270"/>
      <c r="K2547" s="270"/>
      <c r="L2547" s="270"/>
      <c r="M2547" s="270"/>
      <c r="N2547" s="270"/>
      <c r="O2547" s="270"/>
      <c r="P2547" s="840" t="s">
        <v>6190</v>
      </c>
      <c r="Q2547" s="439" t="s">
        <v>2670</v>
      </c>
      <c r="U2547" s="680">
        <v>1</v>
      </c>
      <c r="AB2547" s="137">
        <f t="shared" si="478"/>
        <v>0</v>
      </c>
      <c r="AC2547" s="137">
        <f t="shared" si="479"/>
        <v>0</v>
      </c>
      <c r="AD2547" s="137">
        <f t="shared" si="480"/>
        <v>0</v>
      </c>
      <c r="AE2547" s="137">
        <f t="shared" si="481"/>
        <v>0</v>
      </c>
      <c r="AF2547" s="137">
        <f t="shared" si="482"/>
        <v>0</v>
      </c>
      <c r="AG2547" s="137">
        <f t="shared" si="483"/>
        <v>0</v>
      </c>
      <c r="AH2547" s="137">
        <f t="shared" si="484"/>
        <v>0</v>
      </c>
      <c r="AI2547" s="137">
        <f t="shared" si="485"/>
        <v>0</v>
      </c>
      <c r="AJ2547" s="137">
        <f t="shared" si="486"/>
        <v>0</v>
      </c>
      <c r="AK2547" s="137">
        <f t="shared" si="487"/>
        <v>1</v>
      </c>
      <c r="AM2547" s="133">
        <f t="shared" si="488"/>
        <v>0</v>
      </c>
      <c r="AO2547" s="133">
        <f t="shared" si="489"/>
        <v>1</v>
      </c>
    </row>
    <row r="2548" spans="1:41" ht="38.25">
      <c r="A2548" s="594">
        <v>2539</v>
      </c>
      <c r="B2548" s="618" t="s">
        <v>6274</v>
      </c>
      <c r="C2548" s="247" t="s">
        <v>6275</v>
      </c>
      <c r="D2548" s="247"/>
      <c r="E2548" s="269"/>
      <c r="F2548" s="267"/>
      <c r="G2548" s="267"/>
      <c r="H2548" s="270"/>
      <c r="I2548" s="270"/>
      <c r="J2548" s="270"/>
      <c r="K2548" s="270"/>
      <c r="L2548" s="270"/>
      <c r="M2548" s="270"/>
      <c r="N2548" s="270"/>
      <c r="O2548" s="270"/>
      <c r="P2548" s="840" t="s">
        <v>6190</v>
      </c>
      <c r="Q2548" s="439" t="s">
        <v>2670</v>
      </c>
      <c r="U2548" s="680">
        <v>1</v>
      </c>
      <c r="AB2548" s="137">
        <f t="shared" si="478"/>
        <v>0</v>
      </c>
      <c r="AC2548" s="137">
        <f t="shared" si="479"/>
        <v>0</v>
      </c>
      <c r="AD2548" s="137">
        <f t="shared" si="480"/>
        <v>0</v>
      </c>
      <c r="AE2548" s="137">
        <f t="shared" si="481"/>
        <v>0</v>
      </c>
      <c r="AF2548" s="137">
        <f t="shared" si="482"/>
        <v>0</v>
      </c>
      <c r="AG2548" s="137">
        <f t="shared" si="483"/>
        <v>0</v>
      </c>
      <c r="AH2548" s="137">
        <f t="shared" si="484"/>
        <v>0</v>
      </c>
      <c r="AI2548" s="137">
        <f t="shared" si="485"/>
        <v>0</v>
      </c>
      <c r="AJ2548" s="137">
        <f t="shared" si="486"/>
        <v>0</v>
      </c>
      <c r="AK2548" s="137">
        <f t="shared" si="487"/>
        <v>1</v>
      </c>
      <c r="AM2548" s="133">
        <f t="shared" si="488"/>
        <v>0</v>
      </c>
      <c r="AO2548" s="133">
        <f t="shared" si="489"/>
        <v>1</v>
      </c>
    </row>
    <row r="2549" spans="1:41" ht="38.25">
      <c r="A2549" s="594">
        <v>2540</v>
      </c>
      <c r="B2549" s="618" t="s">
        <v>6276</v>
      </c>
      <c r="C2549" s="247" t="s">
        <v>6277</v>
      </c>
      <c r="D2549" s="247"/>
      <c r="E2549" s="269"/>
      <c r="F2549" s="267"/>
      <c r="G2549" s="267"/>
      <c r="H2549" s="270"/>
      <c r="I2549" s="270"/>
      <c r="J2549" s="270"/>
      <c r="K2549" s="270"/>
      <c r="L2549" s="270"/>
      <c r="M2549" s="270"/>
      <c r="N2549" s="270"/>
      <c r="O2549" s="270"/>
      <c r="P2549" s="840" t="s">
        <v>6190</v>
      </c>
      <c r="Q2549" s="439" t="s">
        <v>2670</v>
      </c>
      <c r="U2549" s="680">
        <v>1</v>
      </c>
      <c r="AB2549" s="137">
        <f t="shared" si="478"/>
        <v>0</v>
      </c>
      <c r="AC2549" s="137">
        <f t="shared" si="479"/>
        <v>0</v>
      </c>
      <c r="AD2549" s="137">
        <f t="shared" si="480"/>
        <v>0</v>
      </c>
      <c r="AE2549" s="137">
        <f t="shared" si="481"/>
        <v>0</v>
      </c>
      <c r="AF2549" s="137">
        <f t="shared" si="482"/>
        <v>0</v>
      </c>
      <c r="AG2549" s="137">
        <f t="shared" si="483"/>
        <v>0</v>
      </c>
      <c r="AH2549" s="137">
        <f t="shared" si="484"/>
        <v>0</v>
      </c>
      <c r="AI2549" s="137">
        <f t="shared" si="485"/>
        <v>0</v>
      </c>
      <c r="AJ2549" s="137">
        <f t="shared" si="486"/>
        <v>0</v>
      </c>
      <c r="AK2549" s="137">
        <f t="shared" si="487"/>
        <v>1</v>
      </c>
      <c r="AM2549" s="133">
        <f t="shared" si="488"/>
        <v>0</v>
      </c>
      <c r="AO2549" s="133">
        <f t="shared" si="489"/>
        <v>1</v>
      </c>
    </row>
    <row r="2550" spans="1:41" ht="69" customHeight="1">
      <c r="A2550" s="594">
        <v>2541</v>
      </c>
      <c r="B2550" s="618" t="s">
        <v>6278</v>
      </c>
      <c r="C2550" s="247" t="s">
        <v>6279</v>
      </c>
      <c r="D2550" s="247"/>
      <c r="E2550" s="269"/>
      <c r="F2550" s="267"/>
      <c r="G2550" s="267"/>
      <c r="H2550" s="270"/>
      <c r="I2550" s="270"/>
      <c r="J2550" s="270"/>
      <c r="K2550" s="270"/>
      <c r="L2550" s="270"/>
      <c r="M2550" s="270"/>
      <c r="N2550" s="270"/>
      <c r="O2550" s="270"/>
      <c r="P2550" s="840" t="s">
        <v>6190</v>
      </c>
      <c r="Q2550" s="439" t="s">
        <v>2670</v>
      </c>
      <c r="U2550" s="680">
        <v>1</v>
      </c>
      <c r="AB2550" s="137">
        <f t="shared" si="478"/>
        <v>0</v>
      </c>
      <c r="AC2550" s="137">
        <f t="shared" si="479"/>
        <v>0</v>
      </c>
      <c r="AD2550" s="137">
        <f t="shared" si="480"/>
        <v>0</v>
      </c>
      <c r="AE2550" s="137">
        <f t="shared" si="481"/>
        <v>0</v>
      </c>
      <c r="AF2550" s="137">
        <f t="shared" si="482"/>
        <v>0</v>
      </c>
      <c r="AG2550" s="137">
        <f t="shared" si="483"/>
        <v>0</v>
      </c>
      <c r="AH2550" s="137">
        <f t="shared" si="484"/>
        <v>0</v>
      </c>
      <c r="AI2550" s="137">
        <f t="shared" si="485"/>
        <v>0</v>
      </c>
      <c r="AJ2550" s="137">
        <f t="shared" si="486"/>
        <v>0</v>
      </c>
      <c r="AK2550" s="137">
        <f t="shared" si="487"/>
        <v>1</v>
      </c>
      <c r="AM2550" s="133">
        <f t="shared" si="488"/>
        <v>0</v>
      </c>
      <c r="AO2550" s="133">
        <f t="shared" si="489"/>
        <v>1</v>
      </c>
    </row>
    <row r="2551" spans="1:41" ht="38.25">
      <c r="A2551" s="594">
        <v>2542</v>
      </c>
      <c r="B2551" s="618" t="s">
        <v>6280</v>
      </c>
      <c r="C2551" s="247" t="s">
        <v>6281</v>
      </c>
      <c r="D2551" s="247"/>
      <c r="E2551" s="269"/>
      <c r="F2551" s="267"/>
      <c r="G2551" s="267"/>
      <c r="H2551" s="270"/>
      <c r="I2551" s="270"/>
      <c r="J2551" s="270"/>
      <c r="K2551" s="270"/>
      <c r="L2551" s="270"/>
      <c r="M2551" s="270"/>
      <c r="N2551" s="270"/>
      <c r="O2551" s="270"/>
      <c r="P2551" s="840" t="s">
        <v>6190</v>
      </c>
      <c r="Q2551" s="439" t="s">
        <v>2670</v>
      </c>
      <c r="U2551" s="680">
        <v>1</v>
      </c>
      <c r="AB2551" s="137">
        <f t="shared" si="478"/>
        <v>0</v>
      </c>
      <c r="AC2551" s="137">
        <f t="shared" si="479"/>
        <v>0</v>
      </c>
      <c r="AD2551" s="137">
        <f t="shared" si="480"/>
        <v>0</v>
      </c>
      <c r="AE2551" s="137">
        <f t="shared" si="481"/>
        <v>0</v>
      </c>
      <c r="AF2551" s="137">
        <f t="shared" si="482"/>
        <v>0</v>
      </c>
      <c r="AG2551" s="137">
        <f t="shared" si="483"/>
        <v>0</v>
      </c>
      <c r="AH2551" s="137">
        <f t="shared" si="484"/>
        <v>0</v>
      </c>
      <c r="AI2551" s="137">
        <f t="shared" si="485"/>
        <v>0</v>
      </c>
      <c r="AJ2551" s="137">
        <f t="shared" si="486"/>
        <v>0</v>
      </c>
      <c r="AK2551" s="137">
        <f t="shared" si="487"/>
        <v>1</v>
      </c>
      <c r="AM2551" s="133">
        <f t="shared" si="488"/>
        <v>0</v>
      </c>
      <c r="AO2551" s="133">
        <f t="shared" si="489"/>
        <v>1</v>
      </c>
    </row>
    <row r="2552" spans="1:41" ht="38.25">
      <c r="A2552" s="594">
        <v>2543</v>
      </c>
      <c r="B2552" s="618" t="s">
        <v>6282</v>
      </c>
      <c r="C2552" s="247" t="s">
        <v>6283</v>
      </c>
      <c r="D2552" s="247"/>
      <c r="E2552" s="269"/>
      <c r="F2552" s="267"/>
      <c r="G2552" s="267"/>
      <c r="H2552" s="270"/>
      <c r="I2552" s="270"/>
      <c r="J2552" s="270"/>
      <c r="K2552" s="270"/>
      <c r="L2552" s="270"/>
      <c r="M2552" s="270"/>
      <c r="N2552" s="270"/>
      <c r="O2552" s="270"/>
      <c r="P2552" s="840" t="s">
        <v>6190</v>
      </c>
      <c r="Q2552" s="439" t="s">
        <v>2670</v>
      </c>
      <c r="U2552" s="680">
        <v>1</v>
      </c>
      <c r="AB2552" s="137">
        <f t="shared" si="478"/>
        <v>0</v>
      </c>
      <c r="AC2552" s="137">
        <f t="shared" si="479"/>
        <v>0</v>
      </c>
      <c r="AD2552" s="137">
        <f t="shared" si="480"/>
        <v>0</v>
      </c>
      <c r="AE2552" s="137">
        <f t="shared" si="481"/>
        <v>0</v>
      </c>
      <c r="AF2552" s="137">
        <f t="shared" si="482"/>
        <v>0</v>
      </c>
      <c r="AG2552" s="137">
        <f t="shared" si="483"/>
        <v>0</v>
      </c>
      <c r="AH2552" s="137">
        <f t="shared" si="484"/>
        <v>0</v>
      </c>
      <c r="AI2552" s="137">
        <f t="shared" si="485"/>
        <v>0</v>
      </c>
      <c r="AJ2552" s="137">
        <f t="shared" si="486"/>
        <v>0</v>
      </c>
      <c r="AK2552" s="137">
        <f t="shared" si="487"/>
        <v>1</v>
      </c>
      <c r="AM2552" s="133">
        <f t="shared" si="488"/>
        <v>0</v>
      </c>
      <c r="AO2552" s="133">
        <f t="shared" si="489"/>
        <v>1</v>
      </c>
    </row>
    <row r="2553" spans="1:41" ht="38.25">
      <c r="A2553" s="594">
        <v>2544</v>
      </c>
      <c r="B2553" s="618" t="s">
        <v>6284</v>
      </c>
      <c r="C2553" s="247" t="s">
        <v>6285</v>
      </c>
      <c r="D2553" s="247"/>
      <c r="E2553" s="269"/>
      <c r="F2553" s="267"/>
      <c r="G2553" s="267"/>
      <c r="H2553" s="270"/>
      <c r="I2553" s="270"/>
      <c r="J2553" s="270"/>
      <c r="K2553" s="270"/>
      <c r="L2553" s="270"/>
      <c r="M2553" s="270"/>
      <c r="N2553" s="270"/>
      <c r="O2553" s="270"/>
      <c r="P2553" s="840" t="s">
        <v>6190</v>
      </c>
      <c r="Q2553" s="439" t="s">
        <v>2670</v>
      </c>
      <c r="U2553" s="680">
        <v>1</v>
      </c>
      <c r="AB2553" s="137">
        <f t="shared" si="478"/>
        <v>0</v>
      </c>
      <c r="AC2553" s="137">
        <f t="shared" si="479"/>
        <v>0</v>
      </c>
      <c r="AD2553" s="137">
        <f t="shared" si="480"/>
        <v>0</v>
      </c>
      <c r="AE2553" s="137">
        <f t="shared" si="481"/>
        <v>0</v>
      </c>
      <c r="AF2553" s="137">
        <f t="shared" si="482"/>
        <v>0</v>
      </c>
      <c r="AG2553" s="137">
        <f t="shared" si="483"/>
        <v>0</v>
      </c>
      <c r="AH2553" s="137">
        <f t="shared" si="484"/>
        <v>0</v>
      </c>
      <c r="AI2553" s="137">
        <f t="shared" si="485"/>
        <v>0</v>
      </c>
      <c r="AJ2553" s="137">
        <f t="shared" si="486"/>
        <v>0</v>
      </c>
      <c r="AK2553" s="137">
        <f t="shared" si="487"/>
        <v>1</v>
      </c>
      <c r="AM2553" s="133">
        <f t="shared" si="488"/>
        <v>0</v>
      </c>
      <c r="AO2553" s="133">
        <f t="shared" si="489"/>
        <v>1</v>
      </c>
    </row>
    <row r="2554" spans="1:41" ht="38.25">
      <c r="A2554" s="594">
        <v>2545</v>
      </c>
      <c r="B2554" s="618" t="s">
        <v>6286</v>
      </c>
      <c r="C2554" s="247" t="s">
        <v>6287</v>
      </c>
      <c r="D2554" s="247"/>
      <c r="E2554" s="269"/>
      <c r="F2554" s="267"/>
      <c r="G2554" s="267"/>
      <c r="H2554" s="270"/>
      <c r="I2554" s="270"/>
      <c r="J2554" s="270"/>
      <c r="K2554" s="270"/>
      <c r="L2554" s="270"/>
      <c r="M2554" s="270"/>
      <c r="N2554" s="270"/>
      <c r="O2554" s="270"/>
      <c r="P2554" s="840" t="s">
        <v>6190</v>
      </c>
      <c r="Q2554" s="439" t="s">
        <v>2670</v>
      </c>
      <c r="U2554" s="680">
        <v>1</v>
      </c>
      <c r="AB2554" s="137">
        <f t="shared" si="478"/>
        <v>0</v>
      </c>
      <c r="AC2554" s="137">
        <f t="shared" si="479"/>
        <v>0</v>
      </c>
      <c r="AD2554" s="137">
        <f t="shared" si="480"/>
        <v>0</v>
      </c>
      <c r="AE2554" s="137">
        <f t="shared" si="481"/>
        <v>0</v>
      </c>
      <c r="AF2554" s="137">
        <f t="shared" si="482"/>
        <v>0</v>
      </c>
      <c r="AG2554" s="137">
        <f t="shared" si="483"/>
        <v>0</v>
      </c>
      <c r="AH2554" s="137">
        <f t="shared" si="484"/>
        <v>0</v>
      </c>
      <c r="AI2554" s="137">
        <f t="shared" si="485"/>
        <v>0</v>
      </c>
      <c r="AJ2554" s="137">
        <f t="shared" si="486"/>
        <v>0</v>
      </c>
      <c r="AK2554" s="137">
        <f t="shared" si="487"/>
        <v>1</v>
      </c>
      <c r="AM2554" s="133">
        <f t="shared" si="488"/>
        <v>0</v>
      </c>
      <c r="AO2554" s="133">
        <f t="shared" si="489"/>
        <v>1</v>
      </c>
    </row>
    <row r="2555" spans="1:41" ht="38.25">
      <c r="A2555" s="594">
        <v>2546</v>
      </c>
      <c r="B2555" s="618" t="s">
        <v>6288</v>
      </c>
      <c r="C2555" s="247" t="s">
        <v>6289</v>
      </c>
      <c r="D2555" s="247"/>
      <c r="E2555" s="269"/>
      <c r="F2555" s="267"/>
      <c r="G2555" s="267"/>
      <c r="H2555" s="270"/>
      <c r="I2555" s="270"/>
      <c r="J2555" s="270"/>
      <c r="K2555" s="270"/>
      <c r="L2555" s="270"/>
      <c r="M2555" s="270"/>
      <c r="N2555" s="270"/>
      <c r="O2555" s="270"/>
      <c r="P2555" s="840" t="s">
        <v>6190</v>
      </c>
      <c r="Q2555" s="439" t="s">
        <v>2670</v>
      </c>
      <c r="U2555" s="680">
        <v>1</v>
      </c>
      <c r="AB2555" s="137">
        <f t="shared" si="478"/>
        <v>0</v>
      </c>
      <c r="AC2555" s="137">
        <f t="shared" si="479"/>
        <v>0</v>
      </c>
      <c r="AD2555" s="137">
        <f t="shared" si="480"/>
        <v>0</v>
      </c>
      <c r="AE2555" s="137">
        <f t="shared" si="481"/>
        <v>0</v>
      </c>
      <c r="AF2555" s="137">
        <f t="shared" si="482"/>
        <v>0</v>
      </c>
      <c r="AG2555" s="137">
        <f t="shared" si="483"/>
        <v>0</v>
      </c>
      <c r="AH2555" s="137">
        <f t="shared" si="484"/>
        <v>0</v>
      </c>
      <c r="AI2555" s="137">
        <f t="shared" si="485"/>
        <v>0</v>
      </c>
      <c r="AJ2555" s="137">
        <f t="shared" si="486"/>
        <v>0</v>
      </c>
      <c r="AK2555" s="137">
        <f t="shared" si="487"/>
        <v>1</v>
      </c>
      <c r="AM2555" s="133">
        <f t="shared" si="488"/>
        <v>0</v>
      </c>
      <c r="AO2555" s="133">
        <f t="shared" si="489"/>
        <v>1</v>
      </c>
    </row>
    <row r="2556" spans="1:41" ht="114.75">
      <c r="A2556" s="594">
        <v>2547</v>
      </c>
      <c r="B2556" s="618" t="s">
        <v>6290</v>
      </c>
      <c r="C2556" s="247" t="s">
        <v>6291</v>
      </c>
      <c r="D2556" s="247" t="s">
        <v>66</v>
      </c>
      <c r="E2556" s="240">
        <v>1964</v>
      </c>
      <c r="F2556" s="240">
        <v>61</v>
      </c>
      <c r="G2556" s="239"/>
      <c r="H2556" s="239"/>
      <c r="I2556" s="239"/>
      <c r="J2556" s="239"/>
      <c r="K2556" s="239"/>
      <c r="L2556" s="239"/>
      <c r="M2556" s="239"/>
      <c r="N2556" s="239"/>
      <c r="O2556" s="239"/>
      <c r="P2556" s="840" t="s">
        <v>6292</v>
      </c>
      <c r="Q2556" s="439" t="s">
        <v>2670</v>
      </c>
      <c r="V2556" s="680">
        <v>1</v>
      </c>
      <c r="AB2556" s="137">
        <f t="shared" si="478"/>
        <v>0</v>
      </c>
      <c r="AC2556" s="137">
        <f t="shared" si="479"/>
        <v>0</v>
      </c>
      <c r="AD2556" s="137">
        <f t="shared" si="480"/>
        <v>0</v>
      </c>
      <c r="AE2556" s="137">
        <f t="shared" si="481"/>
        <v>0</v>
      </c>
      <c r="AF2556" s="137">
        <f t="shared" si="482"/>
        <v>0</v>
      </c>
      <c r="AG2556" s="137">
        <f t="shared" si="483"/>
        <v>0</v>
      </c>
      <c r="AH2556" s="137">
        <f t="shared" si="484"/>
        <v>0</v>
      </c>
      <c r="AI2556" s="137">
        <f t="shared" si="485"/>
        <v>0</v>
      </c>
      <c r="AJ2556" s="137">
        <f t="shared" si="486"/>
        <v>0</v>
      </c>
      <c r="AK2556" s="137">
        <f t="shared" si="487"/>
        <v>1</v>
      </c>
      <c r="AM2556" s="133">
        <f t="shared" si="488"/>
        <v>0</v>
      </c>
      <c r="AO2556" s="133">
        <f t="shared" si="489"/>
        <v>1</v>
      </c>
    </row>
    <row r="2557" spans="1:41" ht="114.75">
      <c r="A2557" s="594">
        <v>2548</v>
      </c>
      <c r="B2557" s="618" t="s">
        <v>6293</v>
      </c>
      <c r="C2557" s="247" t="s">
        <v>6294</v>
      </c>
      <c r="D2557" s="247" t="s">
        <v>66</v>
      </c>
      <c r="E2557" s="240"/>
      <c r="F2557" s="240">
        <v>43</v>
      </c>
      <c r="G2557" s="239"/>
      <c r="H2557" s="239"/>
      <c r="I2557" s="239"/>
      <c r="J2557" s="239"/>
      <c r="K2557" s="239"/>
      <c r="L2557" s="239"/>
      <c r="M2557" s="239"/>
      <c r="N2557" s="239"/>
      <c r="O2557" s="239"/>
      <c r="P2557" s="840" t="s">
        <v>6292</v>
      </c>
      <c r="Q2557" s="439" t="s">
        <v>2670</v>
      </c>
      <c r="U2557" s="680">
        <v>1</v>
      </c>
      <c r="AB2557" s="137">
        <f t="shared" si="478"/>
        <v>0</v>
      </c>
      <c r="AC2557" s="137">
        <f t="shared" si="479"/>
        <v>0</v>
      </c>
      <c r="AD2557" s="137">
        <f t="shared" si="480"/>
        <v>0</v>
      </c>
      <c r="AE2557" s="137">
        <f t="shared" si="481"/>
        <v>0</v>
      </c>
      <c r="AF2557" s="137">
        <f t="shared" si="482"/>
        <v>0</v>
      </c>
      <c r="AG2557" s="137">
        <f t="shared" si="483"/>
        <v>0</v>
      </c>
      <c r="AH2557" s="137">
        <f t="shared" si="484"/>
        <v>0</v>
      </c>
      <c r="AI2557" s="137">
        <f t="shared" si="485"/>
        <v>0</v>
      </c>
      <c r="AJ2557" s="137">
        <f t="shared" si="486"/>
        <v>0</v>
      </c>
      <c r="AK2557" s="137">
        <f t="shared" si="487"/>
        <v>1</v>
      </c>
      <c r="AM2557" s="133">
        <f t="shared" si="488"/>
        <v>0</v>
      </c>
      <c r="AO2557" s="133">
        <f t="shared" si="489"/>
        <v>1</v>
      </c>
    </row>
    <row r="2558" spans="1:41" ht="38.25">
      <c r="A2558" s="594">
        <v>2549</v>
      </c>
      <c r="B2558" s="618" t="s">
        <v>6295</v>
      </c>
      <c r="C2558" s="247" t="s">
        <v>6296</v>
      </c>
      <c r="D2558" s="247"/>
      <c r="E2558" s="613">
        <v>36100</v>
      </c>
      <c r="F2558" s="236"/>
      <c r="G2558" s="236" t="s">
        <v>3995</v>
      </c>
      <c r="H2558" s="236"/>
      <c r="I2558" s="236" t="s">
        <v>3995</v>
      </c>
      <c r="J2558" s="236"/>
      <c r="K2558" s="236"/>
      <c r="L2558" s="236"/>
      <c r="M2558" s="236"/>
      <c r="N2558" s="236"/>
      <c r="O2558" s="236"/>
      <c r="P2558" s="840"/>
      <c r="Q2558" s="439" t="s">
        <v>2670</v>
      </c>
      <c r="V2558" s="680">
        <v>1</v>
      </c>
      <c r="AB2558" s="137">
        <f t="shared" si="478"/>
        <v>1</v>
      </c>
      <c r="AC2558" s="137">
        <f t="shared" si="479"/>
        <v>0</v>
      </c>
      <c r="AD2558" s="137">
        <f t="shared" si="480"/>
        <v>1</v>
      </c>
      <c r="AE2558" s="137">
        <f t="shared" si="481"/>
        <v>0</v>
      </c>
      <c r="AF2558" s="137">
        <f t="shared" si="482"/>
        <v>0</v>
      </c>
      <c r="AG2558" s="137">
        <f t="shared" si="483"/>
        <v>0</v>
      </c>
      <c r="AH2558" s="137">
        <f t="shared" si="484"/>
        <v>0</v>
      </c>
      <c r="AI2558" s="137">
        <f t="shared" si="485"/>
        <v>0</v>
      </c>
      <c r="AJ2558" s="137">
        <f t="shared" si="486"/>
        <v>0</v>
      </c>
      <c r="AK2558" s="137">
        <f t="shared" si="487"/>
        <v>0</v>
      </c>
      <c r="AM2558" s="133">
        <f t="shared" si="488"/>
        <v>0</v>
      </c>
      <c r="AO2558" s="133">
        <f t="shared" si="489"/>
        <v>0</v>
      </c>
    </row>
    <row r="2559" spans="1:41" ht="51">
      <c r="A2559" s="594">
        <v>2550</v>
      </c>
      <c r="B2559" s="618" t="s">
        <v>6297</v>
      </c>
      <c r="C2559" s="247" t="s">
        <v>6298</v>
      </c>
      <c r="D2559" s="247" t="s">
        <v>6299</v>
      </c>
      <c r="E2559" s="236" t="s">
        <v>6300</v>
      </c>
      <c r="F2559" s="236"/>
      <c r="G2559" s="236" t="s">
        <v>3995</v>
      </c>
      <c r="H2559" s="236"/>
      <c r="I2559" s="236" t="s">
        <v>3995</v>
      </c>
      <c r="J2559" s="236"/>
      <c r="K2559" s="236"/>
      <c r="L2559" s="236"/>
      <c r="M2559" s="236"/>
      <c r="N2559" s="236"/>
      <c r="O2559" s="236"/>
      <c r="P2559" s="840"/>
      <c r="Q2559" s="439" t="s">
        <v>2670</v>
      </c>
      <c r="V2559" s="680">
        <v>1</v>
      </c>
      <c r="AB2559" s="137">
        <f t="shared" si="478"/>
        <v>1</v>
      </c>
      <c r="AC2559" s="137">
        <f t="shared" si="479"/>
        <v>0</v>
      </c>
      <c r="AD2559" s="137">
        <f t="shared" si="480"/>
        <v>1</v>
      </c>
      <c r="AE2559" s="137">
        <f t="shared" si="481"/>
        <v>0</v>
      </c>
      <c r="AF2559" s="137">
        <f t="shared" si="482"/>
        <v>0</v>
      </c>
      <c r="AG2559" s="137">
        <f t="shared" si="483"/>
        <v>0</v>
      </c>
      <c r="AH2559" s="137">
        <f t="shared" si="484"/>
        <v>0</v>
      </c>
      <c r="AI2559" s="137">
        <f t="shared" si="485"/>
        <v>0</v>
      </c>
      <c r="AJ2559" s="137">
        <f t="shared" si="486"/>
        <v>0</v>
      </c>
      <c r="AK2559" s="137">
        <f t="shared" si="487"/>
        <v>0</v>
      </c>
      <c r="AM2559" s="133">
        <f t="shared" si="488"/>
        <v>0</v>
      </c>
      <c r="AO2559" s="133">
        <f t="shared" si="489"/>
        <v>0</v>
      </c>
    </row>
    <row r="2560" spans="1:41" ht="76.5">
      <c r="A2560" s="594">
        <v>2551</v>
      </c>
      <c r="B2560" s="238" t="s">
        <v>6301</v>
      </c>
      <c r="C2560" s="247" t="s">
        <v>6302</v>
      </c>
      <c r="D2560" s="247" t="s">
        <v>6299</v>
      </c>
      <c r="E2560" s="236" t="s">
        <v>6303</v>
      </c>
      <c r="F2560" s="236">
        <v>95</v>
      </c>
      <c r="G2560" s="236" t="s">
        <v>3995</v>
      </c>
      <c r="H2560" s="236"/>
      <c r="I2560" s="236" t="s">
        <v>3995</v>
      </c>
      <c r="J2560" s="236"/>
      <c r="K2560" s="236"/>
      <c r="L2560" s="236"/>
      <c r="M2560" s="236"/>
      <c r="N2560" s="236"/>
      <c r="O2560" s="236"/>
      <c r="P2560" s="840"/>
      <c r="Q2560" s="439" t="s">
        <v>2670</v>
      </c>
      <c r="V2560" s="680">
        <v>1</v>
      </c>
      <c r="AB2560" s="137">
        <f t="shared" si="478"/>
        <v>1</v>
      </c>
      <c r="AC2560" s="137">
        <f t="shared" si="479"/>
        <v>0</v>
      </c>
      <c r="AD2560" s="137">
        <f t="shared" si="480"/>
        <v>1</v>
      </c>
      <c r="AE2560" s="137">
        <f t="shared" si="481"/>
        <v>0</v>
      </c>
      <c r="AF2560" s="137">
        <f t="shared" si="482"/>
        <v>0</v>
      </c>
      <c r="AG2560" s="137">
        <f t="shared" si="483"/>
        <v>0</v>
      </c>
      <c r="AH2560" s="137">
        <f t="shared" si="484"/>
        <v>0</v>
      </c>
      <c r="AI2560" s="137">
        <f t="shared" si="485"/>
        <v>0</v>
      </c>
      <c r="AJ2560" s="137">
        <f t="shared" si="486"/>
        <v>0</v>
      </c>
      <c r="AK2560" s="137">
        <f t="shared" si="487"/>
        <v>0</v>
      </c>
      <c r="AM2560" s="133">
        <f t="shared" si="488"/>
        <v>0</v>
      </c>
      <c r="AO2560" s="133">
        <f t="shared" si="489"/>
        <v>0</v>
      </c>
    </row>
    <row r="2561" spans="1:41" ht="51">
      <c r="A2561" s="594">
        <v>2552</v>
      </c>
      <c r="B2561" s="238" t="s">
        <v>6304</v>
      </c>
      <c r="C2561" s="247" t="s">
        <v>6305</v>
      </c>
      <c r="D2561" s="247" t="s">
        <v>66</v>
      </c>
      <c r="E2561" s="613">
        <v>41064</v>
      </c>
      <c r="F2561" s="236">
        <v>8</v>
      </c>
      <c r="G2561" s="236" t="s">
        <v>3995</v>
      </c>
      <c r="H2561" s="236"/>
      <c r="I2561" s="236" t="s">
        <v>3995</v>
      </c>
      <c r="J2561" s="236"/>
      <c r="K2561" s="236"/>
      <c r="L2561" s="236"/>
      <c r="M2561" s="236"/>
      <c r="N2561" s="236"/>
      <c r="O2561" s="236"/>
      <c r="P2561" s="840"/>
      <c r="Q2561" s="439" t="s">
        <v>2670</v>
      </c>
      <c r="S2561" s="680">
        <v>1</v>
      </c>
      <c r="AB2561" s="137">
        <f t="shared" si="478"/>
        <v>1</v>
      </c>
      <c r="AC2561" s="137">
        <f t="shared" si="479"/>
        <v>0</v>
      </c>
      <c r="AD2561" s="137">
        <f t="shared" si="480"/>
        <v>1</v>
      </c>
      <c r="AE2561" s="137">
        <f t="shared" si="481"/>
        <v>0</v>
      </c>
      <c r="AF2561" s="137">
        <f t="shared" si="482"/>
        <v>0</v>
      </c>
      <c r="AG2561" s="137">
        <f t="shared" si="483"/>
        <v>0</v>
      </c>
      <c r="AH2561" s="137">
        <f t="shared" si="484"/>
        <v>0</v>
      </c>
      <c r="AI2561" s="137">
        <f t="shared" si="485"/>
        <v>0</v>
      </c>
      <c r="AJ2561" s="137">
        <f t="shared" si="486"/>
        <v>0</v>
      </c>
      <c r="AK2561" s="137">
        <f t="shared" si="487"/>
        <v>0</v>
      </c>
      <c r="AM2561" s="133">
        <f t="shared" si="488"/>
        <v>0</v>
      </c>
      <c r="AO2561" s="133">
        <f t="shared" si="489"/>
        <v>0</v>
      </c>
    </row>
    <row r="2562" spans="1:41" ht="51">
      <c r="A2562" s="594">
        <v>2553</v>
      </c>
      <c r="B2562" s="238" t="s">
        <v>6306</v>
      </c>
      <c r="C2562" s="247" t="s">
        <v>6307</v>
      </c>
      <c r="D2562" s="247" t="s">
        <v>6299</v>
      </c>
      <c r="E2562" s="613">
        <v>37507</v>
      </c>
      <c r="F2562" s="236">
        <v>11</v>
      </c>
      <c r="G2562" s="236" t="s">
        <v>3995</v>
      </c>
      <c r="H2562" s="236"/>
      <c r="I2562" s="236" t="s">
        <v>3995</v>
      </c>
      <c r="J2562" s="236"/>
      <c r="K2562" s="236"/>
      <c r="L2562" s="236"/>
      <c r="M2562" s="236"/>
      <c r="N2562" s="236"/>
      <c r="O2562" s="236"/>
      <c r="P2562" s="840"/>
      <c r="Q2562" s="439" t="s">
        <v>2670</v>
      </c>
      <c r="V2562" s="680">
        <v>1</v>
      </c>
      <c r="AB2562" s="137">
        <f t="shared" si="478"/>
        <v>1</v>
      </c>
      <c r="AC2562" s="137">
        <f t="shared" si="479"/>
        <v>0</v>
      </c>
      <c r="AD2562" s="137">
        <f t="shared" si="480"/>
        <v>1</v>
      </c>
      <c r="AE2562" s="137">
        <f t="shared" si="481"/>
        <v>0</v>
      </c>
      <c r="AF2562" s="137">
        <f t="shared" si="482"/>
        <v>0</v>
      </c>
      <c r="AG2562" s="137">
        <f t="shared" si="483"/>
        <v>0</v>
      </c>
      <c r="AH2562" s="137">
        <f t="shared" si="484"/>
        <v>0</v>
      </c>
      <c r="AI2562" s="137">
        <f t="shared" si="485"/>
        <v>0</v>
      </c>
      <c r="AJ2562" s="137">
        <f t="shared" si="486"/>
        <v>0</v>
      </c>
      <c r="AK2562" s="137">
        <f t="shared" si="487"/>
        <v>0</v>
      </c>
      <c r="AM2562" s="133">
        <f t="shared" si="488"/>
        <v>0</v>
      </c>
      <c r="AO2562" s="133">
        <f t="shared" si="489"/>
        <v>0</v>
      </c>
    </row>
    <row r="2563" spans="1:41" ht="63.75">
      <c r="A2563" s="594">
        <v>2554</v>
      </c>
      <c r="B2563" s="238" t="s">
        <v>6308</v>
      </c>
      <c r="C2563" s="247" t="s">
        <v>6309</v>
      </c>
      <c r="D2563" s="247" t="s">
        <v>6310</v>
      </c>
      <c r="E2563" s="613">
        <v>39427</v>
      </c>
      <c r="F2563" s="236">
        <v>162</v>
      </c>
      <c r="G2563" s="236" t="s">
        <v>3995</v>
      </c>
      <c r="H2563" s="236"/>
      <c r="I2563" s="236" t="s">
        <v>3995</v>
      </c>
      <c r="J2563" s="236"/>
      <c r="K2563" s="236"/>
      <c r="L2563" s="236"/>
      <c r="M2563" s="236"/>
      <c r="N2563" s="236"/>
      <c r="O2563" s="236"/>
      <c r="P2563" s="840"/>
      <c r="Q2563" s="439" t="s">
        <v>2670</v>
      </c>
      <c r="S2563" s="680">
        <v>1</v>
      </c>
      <c r="AB2563" s="137">
        <f t="shared" si="478"/>
        <v>1</v>
      </c>
      <c r="AC2563" s="137">
        <f t="shared" si="479"/>
        <v>0</v>
      </c>
      <c r="AD2563" s="137">
        <f t="shared" si="480"/>
        <v>1</v>
      </c>
      <c r="AE2563" s="137">
        <f t="shared" si="481"/>
        <v>0</v>
      </c>
      <c r="AF2563" s="137">
        <f t="shared" si="482"/>
        <v>0</v>
      </c>
      <c r="AG2563" s="137">
        <f t="shared" si="483"/>
        <v>0</v>
      </c>
      <c r="AH2563" s="137">
        <f t="shared" si="484"/>
        <v>0</v>
      </c>
      <c r="AI2563" s="137">
        <f t="shared" si="485"/>
        <v>0</v>
      </c>
      <c r="AJ2563" s="137">
        <f t="shared" si="486"/>
        <v>0</v>
      </c>
      <c r="AK2563" s="137">
        <f t="shared" si="487"/>
        <v>0</v>
      </c>
      <c r="AM2563" s="133">
        <f t="shared" si="488"/>
        <v>0</v>
      </c>
      <c r="AO2563" s="133">
        <f t="shared" si="489"/>
        <v>0</v>
      </c>
    </row>
    <row r="2564" spans="1:41" ht="51">
      <c r="A2564" s="594">
        <v>2555</v>
      </c>
      <c r="B2564" s="238" t="s">
        <v>6311</v>
      </c>
      <c r="C2564" s="247" t="s">
        <v>6312</v>
      </c>
      <c r="D2564" s="247" t="s">
        <v>6313</v>
      </c>
      <c r="E2564" s="236" t="s">
        <v>6314</v>
      </c>
      <c r="F2564" s="236"/>
      <c r="G2564" s="236" t="s">
        <v>3995</v>
      </c>
      <c r="H2564" s="236"/>
      <c r="I2564" s="236"/>
      <c r="J2564" s="236"/>
      <c r="K2564" s="236"/>
      <c r="L2564" s="236"/>
      <c r="M2564" s="236"/>
      <c r="N2564" s="236"/>
      <c r="O2564" s="236"/>
      <c r="P2564" s="840"/>
      <c r="Q2564" s="439" t="s">
        <v>2670</v>
      </c>
      <c r="T2564" s="680">
        <v>1</v>
      </c>
      <c r="AB2564" s="137">
        <f t="shared" si="478"/>
        <v>1</v>
      </c>
      <c r="AC2564" s="137">
        <f t="shared" si="479"/>
        <v>0</v>
      </c>
      <c r="AD2564" s="137">
        <f t="shared" si="480"/>
        <v>0</v>
      </c>
      <c r="AE2564" s="137">
        <f t="shared" si="481"/>
        <v>0</v>
      </c>
      <c r="AF2564" s="137">
        <f t="shared" si="482"/>
        <v>0</v>
      </c>
      <c r="AG2564" s="137">
        <f t="shared" si="483"/>
        <v>0</v>
      </c>
      <c r="AH2564" s="137">
        <f t="shared" si="484"/>
        <v>0</v>
      </c>
      <c r="AI2564" s="137">
        <f t="shared" si="485"/>
        <v>0</v>
      </c>
      <c r="AJ2564" s="137">
        <f t="shared" si="486"/>
        <v>0</v>
      </c>
      <c r="AK2564" s="137">
        <f t="shared" si="487"/>
        <v>0</v>
      </c>
      <c r="AM2564" s="133">
        <f t="shared" si="488"/>
        <v>0</v>
      </c>
      <c r="AO2564" s="133">
        <f t="shared" si="489"/>
        <v>0</v>
      </c>
    </row>
    <row r="2565" spans="1:41" ht="89.25">
      <c r="A2565" s="594">
        <v>2556</v>
      </c>
      <c r="B2565" s="238" t="s">
        <v>6315</v>
      </c>
      <c r="C2565" s="247" t="s">
        <v>6316</v>
      </c>
      <c r="D2565" s="247" t="s">
        <v>6310</v>
      </c>
      <c r="E2565" s="236" t="s">
        <v>6317</v>
      </c>
      <c r="F2565" s="236">
        <v>19</v>
      </c>
      <c r="G2565" s="236"/>
      <c r="H2565" s="236"/>
      <c r="I2565" s="236"/>
      <c r="J2565" s="236"/>
      <c r="K2565" s="236"/>
      <c r="L2565" s="236"/>
      <c r="M2565" s="236"/>
      <c r="N2565" s="236"/>
      <c r="O2565" s="236"/>
      <c r="P2565" s="840" t="s">
        <v>6318</v>
      </c>
      <c r="Q2565" s="439" t="s">
        <v>2670</v>
      </c>
      <c r="T2565" s="680">
        <v>1</v>
      </c>
      <c r="AB2565" s="137">
        <f t="shared" si="478"/>
        <v>0</v>
      </c>
      <c r="AC2565" s="137">
        <f t="shared" si="479"/>
        <v>0</v>
      </c>
      <c r="AD2565" s="137">
        <f t="shared" si="480"/>
        <v>0</v>
      </c>
      <c r="AE2565" s="137">
        <f t="shared" si="481"/>
        <v>0</v>
      </c>
      <c r="AF2565" s="137">
        <f t="shared" si="482"/>
        <v>0</v>
      </c>
      <c r="AG2565" s="137">
        <f t="shared" si="483"/>
        <v>0</v>
      </c>
      <c r="AH2565" s="137">
        <f t="shared" si="484"/>
        <v>0</v>
      </c>
      <c r="AI2565" s="137">
        <f t="shared" si="485"/>
        <v>0</v>
      </c>
      <c r="AJ2565" s="137">
        <f t="shared" si="486"/>
        <v>0</v>
      </c>
      <c r="AK2565" s="137">
        <f t="shared" si="487"/>
        <v>1</v>
      </c>
      <c r="AM2565" s="133">
        <f t="shared" si="488"/>
        <v>0</v>
      </c>
      <c r="AO2565" s="133">
        <f t="shared" si="489"/>
        <v>1</v>
      </c>
    </row>
    <row r="2566" spans="1:41" ht="38.25">
      <c r="A2566" s="594">
        <v>2557</v>
      </c>
      <c r="B2566" s="238" t="s">
        <v>6319</v>
      </c>
      <c r="C2566" s="247" t="s">
        <v>6320</v>
      </c>
      <c r="D2566" s="247" t="s">
        <v>66</v>
      </c>
      <c r="E2566" s="236" t="s">
        <v>6321</v>
      </c>
      <c r="F2566" s="236">
        <v>8</v>
      </c>
      <c r="G2566" s="236"/>
      <c r="H2566" s="236"/>
      <c r="I2566" s="236" t="s">
        <v>3995</v>
      </c>
      <c r="J2566" s="236"/>
      <c r="K2566" s="236"/>
      <c r="L2566" s="236"/>
      <c r="M2566" s="236"/>
      <c r="N2566" s="236"/>
      <c r="O2566" s="236"/>
      <c r="P2566" s="840"/>
      <c r="Q2566" s="439" t="s">
        <v>2670</v>
      </c>
      <c r="T2566" s="680">
        <v>1</v>
      </c>
      <c r="AB2566" s="137">
        <f t="shared" si="478"/>
        <v>0</v>
      </c>
      <c r="AC2566" s="137">
        <f t="shared" si="479"/>
        <v>0</v>
      </c>
      <c r="AD2566" s="137">
        <f t="shared" si="480"/>
        <v>1</v>
      </c>
      <c r="AE2566" s="137">
        <f t="shared" si="481"/>
        <v>0</v>
      </c>
      <c r="AF2566" s="137">
        <f t="shared" si="482"/>
        <v>0</v>
      </c>
      <c r="AG2566" s="137">
        <f t="shared" si="483"/>
        <v>0</v>
      </c>
      <c r="AH2566" s="137">
        <f t="shared" si="484"/>
        <v>0</v>
      </c>
      <c r="AI2566" s="137">
        <f t="shared" si="485"/>
        <v>0</v>
      </c>
      <c r="AJ2566" s="137">
        <f t="shared" si="486"/>
        <v>0</v>
      </c>
      <c r="AK2566" s="137">
        <f t="shared" si="487"/>
        <v>0</v>
      </c>
      <c r="AM2566" s="133">
        <f t="shared" si="488"/>
        <v>0</v>
      </c>
      <c r="AO2566" s="133">
        <f t="shared" si="489"/>
        <v>0</v>
      </c>
    </row>
    <row r="2567" spans="1:41" ht="38.25">
      <c r="A2567" s="594">
        <v>2558</v>
      </c>
      <c r="B2567" s="238" t="s">
        <v>6322</v>
      </c>
      <c r="C2567" s="247" t="s">
        <v>6323</v>
      </c>
      <c r="D2567" s="247" t="s">
        <v>6299</v>
      </c>
      <c r="E2567" s="236" t="s">
        <v>6324</v>
      </c>
      <c r="F2567" s="236">
        <v>8</v>
      </c>
      <c r="G2567" s="236"/>
      <c r="H2567" s="236"/>
      <c r="I2567" s="236" t="s">
        <v>3995</v>
      </c>
      <c r="J2567" s="236"/>
      <c r="K2567" s="236"/>
      <c r="L2567" s="236"/>
      <c r="M2567" s="236"/>
      <c r="N2567" s="236"/>
      <c r="O2567" s="236"/>
      <c r="P2567" s="840"/>
      <c r="Q2567" s="439" t="s">
        <v>2670</v>
      </c>
      <c r="T2567" s="680">
        <v>1</v>
      </c>
      <c r="AB2567" s="137">
        <f t="shared" si="478"/>
        <v>0</v>
      </c>
      <c r="AC2567" s="137">
        <f t="shared" si="479"/>
        <v>0</v>
      </c>
      <c r="AD2567" s="137">
        <f t="shared" si="480"/>
        <v>1</v>
      </c>
      <c r="AE2567" s="137">
        <f t="shared" si="481"/>
        <v>0</v>
      </c>
      <c r="AF2567" s="137">
        <f t="shared" si="482"/>
        <v>0</v>
      </c>
      <c r="AG2567" s="137">
        <f t="shared" si="483"/>
        <v>0</v>
      </c>
      <c r="AH2567" s="137">
        <f t="shared" si="484"/>
        <v>0</v>
      </c>
      <c r="AI2567" s="137">
        <f t="shared" si="485"/>
        <v>0</v>
      </c>
      <c r="AJ2567" s="137">
        <f t="shared" si="486"/>
        <v>0</v>
      </c>
      <c r="AK2567" s="137">
        <f t="shared" si="487"/>
        <v>0</v>
      </c>
      <c r="AM2567" s="133">
        <f t="shared" si="488"/>
        <v>0</v>
      </c>
      <c r="AO2567" s="133">
        <f t="shared" si="489"/>
        <v>0</v>
      </c>
    </row>
    <row r="2568" spans="1:41" ht="38.25">
      <c r="A2568" s="594">
        <v>2559</v>
      </c>
      <c r="B2568" s="238" t="s">
        <v>6325</v>
      </c>
      <c r="C2568" s="247" t="s">
        <v>6326</v>
      </c>
      <c r="D2568" s="247" t="s">
        <v>66</v>
      </c>
      <c r="E2568" s="236" t="s">
        <v>6327</v>
      </c>
      <c r="F2568" s="236">
        <v>1418</v>
      </c>
      <c r="G2568" s="236"/>
      <c r="H2568" s="236"/>
      <c r="I2568" s="236"/>
      <c r="J2568" s="236"/>
      <c r="K2568" s="236"/>
      <c r="L2568" s="236"/>
      <c r="M2568" s="236"/>
      <c r="N2568" s="236"/>
      <c r="O2568" s="236"/>
      <c r="P2568" s="840" t="s">
        <v>6328</v>
      </c>
      <c r="Q2568" s="439" t="s">
        <v>2670</v>
      </c>
      <c r="V2568" s="680">
        <v>1</v>
      </c>
      <c r="AB2568" s="137">
        <f t="shared" si="478"/>
        <v>0</v>
      </c>
      <c r="AC2568" s="137">
        <f t="shared" si="479"/>
        <v>0</v>
      </c>
      <c r="AD2568" s="137">
        <f t="shared" si="480"/>
        <v>0</v>
      </c>
      <c r="AE2568" s="137">
        <f t="shared" si="481"/>
        <v>0</v>
      </c>
      <c r="AF2568" s="137">
        <f t="shared" si="482"/>
        <v>0</v>
      </c>
      <c r="AG2568" s="137">
        <f t="shared" si="483"/>
        <v>0</v>
      </c>
      <c r="AH2568" s="137">
        <f t="shared" si="484"/>
        <v>0</v>
      </c>
      <c r="AI2568" s="137">
        <f t="shared" si="485"/>
        <v>0</v>
      </c>
      <c r="AJ2568" s="137">
        <f t="shared" si="486"/>
        <v>0</v>
      </c>
      <c r="AK2568" s="137">
        <f t="shared" si="487"/>
        <v>1</v>
      </c>
      <c r="AM2568" s="133">
        <f t="shared" si="488"/>
        <v>0</v>
      </c>
      <c r="AO2568" s="133">
        <f t="shared" si="489"/>
        <v>1</v>
      </c>
    </row>
    <row r="2569" spans="1:41" ht="38.25">
      <c r="A2569" s="594">
        <v>2560</v>
      </c>
      <c r="B2569" s="238" t="s">
        <v>6329</v>
      </c>
      <c r="C2569" s="247" t="s">
        <v>6330</v>
      </c>
      <c r="D2569" s="247" t="s">
        <v>6299</v>
      </c>
      <c r="E2569" s="613">
        <v>42562</v>
      </c>
      <c r="F2569" s="236">
        <v>7</v>
      </c>
      <c r="G2569" s="236" t="s">
        <v>3995</v>
      </c>
      <c r="H2569" s="236"/>
      <c r="I2569" s="236"/>
      <c r="J2569" s="236"/>
      <c r="K2569" s="236"/>
      <c r="L2569" s="236"/>
      <c r="M2569" s="236"/>
      <c r="N2569" s="236"/>
      <c r="O2569" s="236" t="s">
        <v>3995</v>
      </c>
      <c r="P2569" s="840" t="s">
        <v>6331</v>
      </c>
      <c r="Q2569" s="439" t="s">
        <v>2670</v>
      </c>
      <c r="T2569" s="680">
        <v>1</v>
      </c>
      <c r="AB2569" s="137">
        <f t="shared" si="478"/>
        <v>1</v>
      </c>
      <c r="AC2569" s="137">
        <f t="shared" si="479"/>
        <v>0</v>
      </c>
      <c r="AD2569" s="137">
        <f t="shared" si="480"/>
        <v>0</v>
      </c>
      <c r="AE2569" s="137">
        <f t="shared" si="481"/>
        <v>0</v>
      </c>
      <c r="AF2569" s="137">
        <f t="shared" si="482"/>
        <v>0</v>
      </c>
      <c r="AG2569" s="137">
        <f t="shared" si="483"/>
        <v>0</v>
      </c>
      <c r="AH2569" s="137">
        <f t="shared" si="484"/>
        <v>0</v>
      </c>
      <c r="AI2569" s="137">
        <f t="shared" si="485"/>
        <v>0</v>
      </c>
      <c r="AJ2569" s="137">
        <f t="shared" si="486"/>
        <v>1</v>
      </c>
      <c r="AK2569" s="137">
        <f t="shared" si="487"/>
        <v>1</v>
      </c>
      <c r="AM2569" s="133">
        <f t="shared" si="488"/>
        <v>0</v>
      </c>
      <c r="AO2569" s="133">
        <f t="shared" si="489"/>
        <v>1</v>
      </c>
    </row>
    <row r="2570" spans="1:41" ht="51">
      <c r="A2570" s="594">
        <v>2561</v>
      </c>
      <c r="B2570" s="238" t="s">
        <v>6332</v>
      </c>
      <c r="C2570" s="247" t="s">
        <v>6333</v>
      </c>
      <c r="D2570" s="247" t="s">
        <v>6334</v>
      </c>
      <c r="E2570" s="236" t="s">
        <v>6335</v>
      </c>
      <c r="F2570" s="236">
        <v>14</v>
      </c>
      <c r="G2570" s="236" t="s">
        <v>3995</v>
      </c>
      <c r="H2570" s="236"/>
      <c r="I2570" s="236"/>
      <c r="J2570" s="236"/>
      <c r="K2570" s="236"/>
      <c r="L2570" s="236"/>
      <c r="M2570" s="236"/>
      <c r="N2570" s="236"/>
      <c r="O2570" s="236"/>
      <c r="P2570" s="840" t="s">
        <v>6331</v>
      </c>
      <c r="Q2570" s="439" t="s">
        <v>2670</v>
      </c>
      <c r="T2570" s="680">
        <v>1</v>
      </c>
      <c r="AB2570" s="137">
        <f t="shared" ref="AB2570:AB2633" si="490">IF(ISBLANK(G2570),0,1)</f>
        <v>1</v>
      </c>
      <c r="AC2570" s="137">
        <f t="shared" ref="AC2570:AC2633" si="491">IF(ISBLANK(H2570),0,1)</f>
        <v>0</v>
      </c>
      <c r="AD2570" s="137">
        <f t="shared" ref="AD2570:AD2633" si="492">IF(ISBLANK(I2570),0,1)</f>
        <v>0</v>
      </c>
      <c r="AE2570" s="137">
        <f t="shared" ref="AE2570:AE2633" si="493">IF(ISBLANK(J2570),0,1)</f>
        <v>0</v>
      </c>
      <c r="AF2570" s="137">
        <f t="shared" ref="AF2570:AF2633" si="494">IF(ISBLANK(K2570),0,1)</f>
        <v>0</v>
      </c>
      <c r="AG2570" s="137">
        <f t="shared" ref="AG2570:AG2633" si="495">IF(ISBLANK(L2570),0,1)</f>
        <v>0</v>
      </c>
      <c r="AH2570" s="137">
        <f t="shared" ref="AH2570:AH2633" si="496">IF(ISBLANK(M2570),0,1)</f>
        <v>0</v>
      </c>
      <c r="AI2570" s="137">
        <f t="shared" ref="AI2570:AI2633" si="497">IF(ISBLANK(N2570),0,1)</f>
        <v>0</v>
      </c>
      <c r="AJ2570" s="137">
        <f t="shared" ref="AJ2570:AJ2633" si="498">IF(ISBLANK(O2570),0,1)</f>
        <v>0</v>
      </c>
      <c r="AK2570" s="137">
        <f t="shared" ref="AK2570:AK2633" si="499">IF(ISBLANK(P2570),0,1)</f>
        <v>1</v>
      </c>
      <c r="AM2570" s="133">
        <f t="shared" ref="AM2570:AM2633" si="500">+W2570+X2570+Y2570+Z2570+AA2570+AL2570</f>
        <v>0</v>
      </c>
      <c r="AO2570" s="133">
        <f t="shared" ref="AO2570:AO2633" si="501">+IF(AM2570=0,AK2570,0)</f>
        <v>1</v>
      </c>
    </row>
    <row r="2571" spans="1:41" ht="38.25">
      <c r="A2571" s="594">
        <v>2562</v>
      </c>
      <c r="B2571" s="238" t="s">
        <v>6336</v>
      </c>
      <c r="C2571" s="247" t="s">
        <v>6337</v>
      </c>
      <c r="D2571" s="247" t="s">
        <v>66</v>
      </c>
      <c r="E2571" s="613">
        <v>42861</v>
      </c>
      <c r="F2571" s="236">
        <v>7</v>
      </c>
      <c r="G2571" s="236"/>
      <c r="H2571" s="236"/>
      <c r="I2571" s="236"/>
      <c r="J2571" s="236"/>
      <c r="K2571" s="236"/>
      <c r="L2571" s="236"/>
      <c r="M2571" s="236"/>
      <c r="N2571" s="236"/>
      <c r="O2571" s="236" t="s">
        <v>3995</v>
      </c>
      <c r="P2571" s="840" t="s">
        <v>6331</v>
      </c>
      <c r="Q2571" s="439" t="s">
        <v>2670</v>
      </c>
      <c r="T2571" s="680">
        <v>1</v>
      </c>
      <c r="AB2571" s="137">
        <f t="shared" si="490"/>
        <v>0</v>
      </c>
      <c r="AC2571" s="137">
        <f t="shared" si="491"/>
        <v>0</v>
      </c>
      <c r="AD2571" s="137">
        <f t="shared" si="492"/>
        <v>0</v>
      </c>
      <c r="AE2571" s="137">
        <f t="shared" si="493"/>
        <v>0</v>
      </c>
      <c r="AF2571" s="137">
        <f t="shared" si="494"/>
        <v>0</v>
      </c>
      <c r="AG2571" s="137">
        <f t="shared" si="495"/>
        <v>0</v>
      </c>
      <c r="AH2571" s="137">
        <f t="shared" si="496"/>
        <v>0</v>
      </c>
      <c r="AI2571" s="137">
        <f t="shared" si="497"/>
        <v>0</v>
      </c>
      <c r="AJ2571" s="137">
        <f t="shared" si="498"/>
        <v>1</v>
      </c>
      <c r="AK2571" s="137">
        <f t="shared" si="499"/>
        <v>1</v>
      </c>
      <c r="AM2571" s="133">
        <f t="shared" si="500"/>
        <v>0</v>
      </c>
      <c r="AO2571" s="133">
        <f t="shared" si="501"/>
        <v>1</v>
      </c>
    </row>
    <row r="2572" spans="1:41" ht="63.75">
      <c r="A2572" s="594">
        <v>2563</v>
      </c>
      <c r="B2572" s="238" t="s">
        <v>6338</v>
      </c>
      <c r="C2572" s="247" t="s">
        <v>6339</v>
      </c>
      <c r="D2572" s="247" t="s">
        <v>66</v>
      </c>
      <c r="E2572" s="236" t="s">
        <v>6340</v>
      </c>
      <c r="F2572" s="236">
        <v>8</v>
      </c>
      <c r="G2572" s="236"/>
      <c r="H2572" s="236"/>
      <c r="I2572" s="236"/>
      <c r="J2572" s="236"/>
      <c r="K2572" s="236"/>
      <c r="L2572" s="236"/>
      <c r="M2572" s="236"/>
      <c r="N2572" s="236"/>
      <c r="O2572" s="236"/>
      <c r="P2572" s="840" t="s">
        <v>6341</v>
      </c>
      <c r="Q2572" s="439" t="s">
        <v>2670</v>
      </c>
      <c r="T2572" s="680">
        <v>1</v>
      </c>
      <c r="AB2572" s="137">
        <f t="shared" si="490"/>
        <v>0</v>
      </c>
      <c r="AC2572" s="137">
        <f t="shared" si="491"/>
        <v>0</v>
      </c>
      <c r="AD2572" s="137">
        <f t="shared" si="492"/>
        <v>0</v>
      </c>
      <c r="AE2572" s="137">
        <f t="shared" si="493"/>
        <v>0</v>
      </c>
      <c r="AF2572" s="137">
        <f t="shared" si="494"/>
        <v>0</v>
      </c>
      <c r="AG2572" s="137">
        <f t="shared" si="495"/>
        <v>0</v>
      </c>
      <c r="AH2572" s="137">
        <f t="shared" si="496"/>
        <v>0</v>
      </c>
      <c r="AI2572" s="137">
        <f t="shared" si="497"/>
        <v>0</v>
      </c>
      <c r="AJ2572" s="137">
        <f t="shared" si="498"/>
        <v>0</v>
      </c>
      <c r="AK2572" s="137">
        <f t="shared" si="499"/>
        <v>1</v>
      </c>
      <c r="AM2572" s="133">
        <f t="shared" si="500"/>
        <v>0</v>
      </c>
      <c r="AO2572" s="133">
        <f t="shared" si="501"/>
        <v>1</v>
      </c>
    </row>
    <row r="2573" spans="1:41" ht="38.25">
      <c r="A2573" s="594">
        <v>2564</v>
      </c>
      <c r="B2573" s="238" t="s">
        <v>6342</v>
      </c>
      <c r="C2573" s="247" t="s">
        <v>6343</v>
      </c>
      <c r="D2573" s="247" t="s">
        <v>66</v>
      </c>
      <c r="E2573" s="236" t="s">
        <v>6344</v>
      </c>
      <c r="F2573" s="236">
        <v>8</v>
      </c>
      <c r="G2573" s="236"/>
      <c r="H2573" s="236"/>
      <c r="I2573" s="236" t="s">
        <v>3995</v>
      </c>
      <c r="J2573" s="236"/>
      <c r="K2573" s="236"/>
      <c r="L2573" s="236"/>
      <c r="M2573" s="236"/>
      <c r="N2573" s="236"/>
      <c r="O2573" s="236"/>
      <c r="P2573" s="840"/>
      <c r="Q2573" s="439" t="s">
        <v>2670</v>
      </c>
      <c r="T2573" s="680">
        <v>1</v>
      </c>
      <c r="AB2573" s="137">
        <f t="shared" si="490"/>
        <v>0</v>
      </c>
      <c r="AC2573" s="137">
        <f t="shared" si="491"/>
        <v>0</v>
      </c>
      <c r="AD2573" s="137">
        <f t="shared" si="492"/>
        <v>1</v>
      </c>
      <c r="AE2573" s="137">
        <f t="shared" si="493"/>
        <v>0</v>
      </c>
      <c r="AF2573" s="137">
        <f t="shared" si="494"/>
        <v>0</v>
      </c>
      <c r="AG2573" s="137">
        <f t="shared" si="495"/>
        <v>0</v>
      </c>
      <c r="AH2573" s="137">
        <f t="shared" si="496"/>
        <v>0</v>
      </c>
      <c r="AI2573" s="137">
        <f t="shared" si="497"/>
        <v>0</v>
      </c>
      <c r="AJ2573" s="137">
        <f t="shared" si="498"/>
        <v>0</v>
      </c>
      <c r="AK2573" s="137">
        <f t="shared" si="499"/>
        <v>0</v>
      </c>
      <c r="AM2573" s="133">
        <f t="shared" si="500"/>
        <v>0</v>
      </c>
      <c r="AO2573" s="133">
        <f t="shared" si="501"/>
        <v>0</v>
      </c>
    </row>
    <row r="2574" spans="1:41" ht="89.25">
      <c r="A2574" s="594">
        <v>2565</v>
      </c>
      <c r="B2574" s="238" t="s">
        <v>6345</v>
      </c>
      <c r="C2574" s="247" t="s">
        <v>6346</v>
      </c>
      <c r="D2574" s="247" t="s">
        <v>6310</v>
      </c>
      <c r="E2574" s="236" t="s">
        <v>6347</v>
      </c>
      <c r="F2574" s="236">
        <v>7</v>
      </c>
      <c r="G2574" s="236"/>
      <c r="H2574" s="236"/>
      <c r="I2574" s="236"/>
      <c r="J2574" s="236"/>
      <c r="K2574" s="236"/>
      <c r="L2574" s="236"/>
      <c r="M2574" s="236"/>
      <c r="N2574" s="236"/>
      <c r="O2574" s="236"/>
      <c r="P2574" s="840" t="s">
        <v>6348</v>
      </c>
      <c r="Q2574" s="439" t="s">
        <v>2670</v>
      </c>
      <c r="T2574" s="680">
        <v>1</v>
      </c>
      <c r="AB2574" s="137">
        <f t="shared" si="490"/>
        <v>0</v>
      </c>
      <c r="AC2574" s="137">
        <f t="shared" si="491"/>
        <v>0</v>
      </c>
      <c r="AD2574" s="137">
        <f t="shared" si="492"/>
        <v>0</v>
      </c>
      <c r="AE2574" s="137">
        <f t="shared" si="493"/>
        <v>0</v>
      </c>
      <c r="AF2574" s="137">
        <f t="shared" si="494"/>
        <v>0</v>
      </c>
      <c r="AG2574" s="137">
        <f t="shared" si="495"/>
        <v>0</v>
      </c>
      <c r="AH2574" s="137">
        <f t="shared" si="496"/>
        <v>0</v>
      </c>
      <c r="AI2574" s="137">
        <f t="shared" si="497"/>
        <v>0</v>
      </c>
      <c r="AJ2574" s="137">
        <f t="shared" si="498"/>
        <v>0</v>
      </c>
      <c r="AK2574" s="137">
        <f t="shared" si="499"/>
        <v>1</v>
      </c>
      <c r="AM2574" s="133">
        <f t="shared" si="500"/>
        <v>0</v>
      </c>
      <c r="AO2574" s="133">
        <f t="shared" si="501"/>
        <v>1</v>
      </c>
    </row>
    <row r="2575" spans="1:41">
      <c r="A2575" s="594">
        <v>2566</v>
      </c>
      <c r="B2575" s="624" t="s">
        <v>6349</v>
      </c>
      <c r="C2575" s="247" t="s">
        <v>6350</v>
      </c>
      <c r="D2575" s="247"/>
      <c r="E2575" s="625"/>
      <c r="F2575" s="626"/>
      <c r="G2575" s="626"/>
      <c r="H2575" s="626"/>
      <c r="I2575" s="626"/>
      <c r="J2575" s="626"/>
      <c r="K2575" s="626"/>
      <c r="L2575" s="626"/>
      <c r="M2575" s="626"/>
      <c r="N2575" s="626"/>
      <c r="O2575" s="626"/>
      <c r="P2575" s="840" t="s">
        <v>6351</v>
      </c>
      <c r="Q2575" s="439" t="s">
        <v>2670</v>
      </c>
      <c r="U2575" s="680">
        <v>1</v>
      </c>
      <c r="Y2575" s="60">
        <v>1</v>
      </c>
      <c r="AB2575" s="137">
        <f t="shared" si="490"/>
        <v>0</v>
      </c>
      <c r="AC2575" s="137">
        <f t="shared" si="491"/>
        <v>0</v>
      </c>
      <c r="AD2575" s="137">
        <f t="shared" si="492"/>
        <v>0</v>
      </c>
      <c r="AE2575" s="137">
        <f t="shared" si="493"/>
        <v>0</v>
      </c>
      <c r="AF2575" s="137">
        <f t="shared" si="494"/>
        <v>0</v>
      </c>
      <c r="AG2575" s="137">
        <f t="shared" si="495"/>
        <v>0</v>
      </c>
      <c r="AH2575" s="137">
        <f t="shared" si="496"/>
        <v>0</v>
      </c>
      <c r="AI2575" s="137">
        <f t="shared" si="497"/>
        <v>0</v>
      </c>
      <c r="AJ2575" s="137">
        <f t="shared" si="498"/>
        <v>0</v>
      </c>
      <c r="AK2575" s="137">
        <f t="shared" si="499"/>
        <v>1</v>
      </c>
      <c r="AM2575" s="133">
        <f t="shared" si="500"/>
        <v>1</v>
      </c>
      <c r="AO2575" s="133">
        <f t="shared" si="501"/>
        <v>0</v>
      </c>
    </row>
    <row r="2576" spans="1:41">
      <c r="A2576" s="594">
        <v>2567</v>
      </c>
      <c r="B2576" s="624" t="s">
        <v>6352</v>
      </c>
      <c r="C2576" s="247" t="s">
        <v>6353</v>
      </c>
      <c r="D2576" s="247"/>
      <c r="E2576" s="625"/>
      <c r="F2576" s="236"/>
      <c r="G2576" s="236"/>
      <c r="H2576" s="236"/>
      <c r="I2576" s="236"/>
      <c r="J2576" s="236"/>
      <c r="K2576" s="236"/>
      <c r="L2576" s="236"/>
      <c r="M2576" s="236"/>
      <c r="N2576" s="236"/>
      <c r="O2576" s="236"/>
      <c r="P2576" s="840" t="s">
        <v>6351</v>
      </c>
      <c r="Q2576" s="439" t="s">
        <v>2670</v>
      </c>
      <c r="U2576" s="680">
        <v>1</v>
      </c>
      <c r="Y2576" s="60">
        <v>1</v>
      </c>
      <c r="AB2576" s="137">
        <f t="shared" si="490"/>
        <v>0</v>
      </c>
      <c r="AC2576" s="137">
        <f t="shared" si="491"/>
        <v>0</v>
      </c>
      <c r="AD2576" s="137">
        <f t="shared" si="492"/>
        <v>0</v>
      </c>
      <c r="AE2576" s="137">
        <f t="shared" si="493"/>
        <v>0</v>
      </c>
      <c r="AF2576" s="137">
        <f t="shared" si="494"/>
        <v>0</v>
      </c>
      <c r="AG2576" s="137">
        <f t="shared" si="495"/>
        <v>0</v>
      </c>
      <c r="AH2576" s="137">
        <f t="shared" si="496"/>
        <v>0</v>
      </c>
      <c r="AI2576" s="137">
        <f t="shared" si="497"/>
        <v>0</v>
      </c>
      <c r="AJ2576" s="137">
        <f t="shared" si="498"/>
        <v>0</v>
      </c>
      <c r="AK2576" s="137">
        <f t="shared" si="499"/>
        <v>1</v>
      </c>
      <c r="AM2576" s="133">
        <f t="shared" si="500"/>
        <v>1</v>
      </c>
      <c r="AO2576" s="133">
        <f t="shared" si="501"/>
        <v>0</v>
      </c>
    </row>
    <row r="2577" spans="1:41" ht="25.5">
      <c r="A2577" s="594">
        <v>2568</v>
      </c>
      <c r="B2577" s="624" t="s">
        <v>6354</v>
      </c>
      <c r="C2577" s="247" t="s">
        <v>6355</v>
      </c>
      <c r="D2577" s="247"/>
      <c r="E2577" s="625">
        <v>2016</v>
      </c>
      <c r="F2577" s="236"/>
      <c r="G2577" s="236"/>
      <c r="H2577" s="236"/>
      <c r="I2577" s="236"/>
      <c r="J2577" s="236"/>
      <c r="K2577" s="236"/>
      <c r="L2577" s="236"/>
      <c r="M2577" s="236"/>
      <c r="N2577" s="236"/>
      <c r="O2577" s="236"/>
      <c r="P2577" s="840" t="s">
        <v>6351</v>
      </c>
      <c r="Q2577" s="439" t="s">
        <v>2670</v>
      </c>
      <c r="T2577" s="680">
        <v>1</v>
      </c>
      <c r="Y2577" s="60">
        <v>1</v>
      </c>
      <c r="AB2577" s="137">
        <f t="shared" si="490"/>
        <v>0</v>
      </c>
      <c r="AC2577" s="137">
        <f t="shared" si="491"/>
        <v>0</v>
      </c>
      <c r="AD2577" s="137">
        <f t="shared" si="492"/>
        <v>0</v>
      </c>
      <c r="AE2577" s="137">
        <f t="shared" si="493"/>
        <v>0</v>
      </c>
      <c r="AF2577" s="137">
        <f t="shared" si="494"/>
        <v>0</v>
      </c>
      <c r="AG2577" s="137">
        <f t="shared" si="495"/>
        <v>0</v>
      </c>
      <c r="AH2577" s="137">
        <f t="shared" si="496"/>
        <v>0</v>
      </c>
      <c r="AI2577" s="137">
        <f t="shared" si="497"/>
        <v>0</v>
      </c>
      <c r="AJ2577" s="137">
        <f t="shared" si="498"/>
        <v>0</v>
      </c>
      <c r="AK2577" s="137">
        <f t="shared" si="499"/>
        <v>1</v>
      </c>
      <c r="AM2577" s="133">
        <f t="shared" si="500"/>
        <v>1</v>
      </c>
      <c r="AO2577" s="133">
        <f t="shared" si="501"/>
        <v>0</v>
      </c>
    </row>
    <row r="2578" spans="1:41">
      <c r="A2578" s="594">
        <v>2569</v>
      </c>
      <c r="B2578" s="624" t="s">
        <v>6356</v>
      </c>
      <c r="C2578" s="247" t="s">
        <v>6353</v>
      </c>
      <c r="D2578" s="247"/>
      <c r="E2578" s="625" t="s">
        <v>6357</v>
      </c>
      <c r="F2578" s="236"/>
      <c r="G2578" s="236"/>
      <c r="H2578" s="236"/>
      <c r="I2578" s="236"/>
      <c r="J2578" s="236"/>
      <c r="K2578" s="236"/>
      <c r="L2578" s="236"/>
      <c r="M2578" s="236"/>
      <c r="N2578" s="236"/>
      <c r="O2578" s="236"/>
      <c r="P2578" s="840" t="s">
        <v>6351</v>
      </c>
      <c r="Q2578" s="439" t="s">
        <v>2670</v>
      </c>
      <c r="V2578" s="680">
        <v>1</v>
      </c>
      <c r="Y2578" s="60">
        <v>1</v>
      </c>
      <c r="AB2578" s="137">
        <f t="shared" si="490"/>
        <v>0</v>
      </c>
      <c r="AC2578" s="137">
        <f t="shared" si="491"/>
        <v>0</v>
      </c>
      <c r="AD2578" s="137">
        <f t="shared" si="492"/>
        <v>0</v>
      </c>
      <c r="AE2578" s="137">
        <f t="shared" si="493"/>
        <v>0</v>
      </c>
      <c r="AF2578" s="137">
        <f t="shared" si="494"/>
        <v>0</v>
      </c>
      <c r="AG2578" s="137">
        <f t="shared" si="495"/>
        <v>0</v>
      </c>
      <c r="AH2578" s="137">
        <f t="shared" si="496"/>
        <v>0</v>
      </c>
      <c r="AI2578" s="137">
        <f t="shared" si="497"/>
        <v>0</v>
      </c>
      <c r="AJ2578" s="137">
        <f t="shared" si="498"/>
        <v>0</v>
      </c>
      <c r="AK2578" s="137">
        <f t="shared" si="499"/>
        <v>1</v>
      </c>
      <c r="AM2578" s="133">
        <f t="shared" si="500"/>
        <v>1</v>
      </c>
      <c r="AO2578" s="133">
        <f t="shared" si="501"/>
        <v>0</v>
      </c>
    </row>
    <row r="2579" spans="1:41">
      <c r="A2579" s="594">
        <v>2570</v>
      </c>
      <c r="B2579" s="624" t="s">
        <v>6358</v>
      </c>
      <c r="C2579" s="247" t="s">
        <v>6359</v>
      </c>
      <c r="D2579" s="247" t="s">
        <v>67</v>
      </c>
      <c r="E2579" s="625"/>
      <c r="F2579" s="236"/>
      <c r="G2579" s="236"/>
      <c r="H2579" s="236"/>
      <c r="I2579" s="236"/>
      <c r="J2579" s="236"/>
      <c r="K2579" s="236"/>
      <c r="L2579" s="236"/>
      <c r="M2579" s="236"/>
      <c r="N2579" s="236" t="s">
        <v>37</v>
      </c>
      <c r="O2579" s="236"/>
      <c r="P2579" s="840"/>
      <c r="Q2579" s="439" t="s">
        <v>2670</v>
      </c>
      <c r="U2579" s="680">
        <v>1</v>
      </c>
      <c r="Y2579" s="60"/>
      <c r="AB2579" s="137">
        <f t="shared" si="490"/>
        <v>0</v>
      </c>
      <c r="AC2579" s="137">
        <f t="shared" si="491"/>
        <v>0</v>
      </c>
      <c r="AD2579" s="137">
        <f t="shared" si="492"/>
        <v>0</v>
      </c>
      <c r="AE2579" s="137">
        <f t="shared" si="493"/>
        <v>0</v>
      </c>
      <c r="AF2579" s="137">
        <f t="shared" si="494"/>
        <v>0</v>
      </c>
      <c r="AG2579" s="137">
        <f t="shared" si="495"/>
        <v>0</v>
      </c>
      <c r="AH2579" s="137">
        <f t="shared" si="496"/>
        <v>0</v>
      </c>
      <c r="AI2579" s="137">
        <f t="shared" si="497"/>
        <v>1</v>
      </c>
      <c r="AJ2579" s="137">
        <f t="shared" si="498"/>
        <v>0</v>
      </c>
      <c r="AK2579" s="137">
        <f t="shared" si="499"/>
        <v>0</v>
      </c>
      <c r="AM2579" s="133">
        <f t="shared" si="500"/>
        <v>0</v>
      </c>
      <c r="AO2579" s="133">
        <f t="shared" si="501"/>
        <v>0</v>
      </c>
    </row>
    <row r="2580" spans="1:41" ht="25.5">
      <c r="A2580" s="594">
        <v>2571</v>
      </c>
      <c r="B2580" s="624" t="s">
        <v>6360</v>
      </c>
      <c r="C2580" s="247" t="s">
        <v>6361</v>
      </c>
      <c r="D2580" s="247"/>
      <c r="E2580" s="625"/>
      <c r="F2580" s="236"/>
      <c r="G2580" s="236"/>
      <c r="H2580" s="236"/>
      <c r="I2580" s="236"/>
      <c r="J2580" s="236"/>
      <c r="K2580" s="236"/>
      <c r="L2580" s="236"/>
      <c r="M2580" s="236"/>
      <c r="N2580" s="236"/>
      <c r="O2580" s="236"/>
      <c r="P2580" s="840" t="s">
        <v>6351</v>
      </c>
      <c r="Q2580" s="439" t="s">
        <v>2670</v>
      </c>
      <c r="U2580" s="680">
        <v>1</v>
      </c>
      <c r="Y2580" s="60">
        <v>1</v>
      </c>
      <c r="AB2580" s="137">
        <f t="shared" si="490"/>
        <v>0</v>
      </c>
      <c r="AC2580" s="137">
        <f t="shared" si="491"/>
        <v>0</v>
      </c>
      <c r="AD2580" s="137">
        <f t="shared" si="492"/>
        <v>0</v>
      </c>
      <c r="AE2580" s="137">
        <f t="shared" si="493"/>
        <v>0</v>
      </c>
      <c r="AF2580" s="137">
        <f t="shared" si="494"/>
        <v>0</v>
      </c>
      <c r="AG2580" s="137">
        <f t="shared" si="495"/>
        <v>0</v>
      </c>
      <c r="AH2580" s="137">
        <f t="shared" si="496"/>
        <v>0</v>
      </c>
      <c r="AI2580" s="137">
        <f t="shared" si="497"/>
        <v>0</v>
      </c>
      <c r="AJ2580" s="137">
        <f t="shared" si="498"/>
        <v>0</v>
      </c>
      <c r="AK2580" s="137">
        <f t="shared" si="499"/>
        <v>1</v>
      </c>
      <c r="AM2580" s="133">
        <f t="shared" si="500"/>
        <v>1</v>
      </c>
      <c r="AO2580" s="133">
        <f t="shared" si="501"/>
        <v>0</v>
      </c>
    </row>
    <row r="2581" spans="1:41" ht="25.5">
      <c r="A2581" s="594">
        <v>2572</v>
      </c>
      <c r="B2581" s="624" t="s">
        <v>6362</v>
      </c>
      <c r="C2581" s="247" t="s">
        <v>6363</v>
      </c>
      <c r="D2581" s="247"/>
      <c r="E2581" s="627"/>
      <c r="F2581" s="236"/>
      <c r="G2581" s="236"/>
      <c r="H2581" s="236"/>
      <c r="I2581" s="236"/>
      <c r="J2581" s="236"/>
      <c r="K2581" s="236"/>
      <c r="L2581" s="236"/>
      <c r="M2581" s="236"/>
      <c r="N2581" s="236"/>
      <c r="O2581" s="236"/>
      <c r="P2581" s="840" t="s">
        <v>6351</v>
      </c>
      <c r="Q2581" s="439" t="s">
        <v>2670</v>
      </c>
      <c r="U2581" s="680">
        <v>1</v>
      </c>
      <c r="Y2581" s="60">
        <v>1</v>
      </c>
      <c r="AB2581" s="137">
        <f t="shared" si="490"/>
        <v>0</v>
      </c>
      <c r="AC2581" s="137">
        <f t="shared" si="491"/>
        <v>0</v>
      </c>
      <c r="AD2581" s="137">
        <f t="shared" si="492"/>
        <v>0</v>
      </c>
      <c r="AE2581" s="137">
        <f t="shared" si="493"/>
        <v>0</v>
      </c>
      <c r="AF2581" s="137">
        <f t="shared" si="494"/>
        <v>0</v>
      </c>
      <c r="AG2581" s="137">
        <f t="shared" si="495"/>
        <v>0</v>
      </c>
      <c r="AH2581" s="137">
        <f t="shared" si="496"/>
        <v>0</v>
      </c>
      <c r="AI2581" s="137">
        <f t="shared" si="497"/>
        <v>0</v>
      </c>
      <c r="AJ2581" s="137">
        <f t="shared" si="498"/>
        <v>0</v>
      </c>
      <c r="AK2581" s="137">
        <f t="shared" si="499"/>
        <v>1</v>
      </c>
      <c r="AM2581" s="133">
        <f t="shared" si="500"/>
        <v>1</v>
      </c>
      <c r="AO2581" s="133">
        <f t="shared" si="501"/>
        <v>0</v>
      </c>
    </row>
    <row r="2582" spans="1:41" ht="51">
      <c r="A2582" s="594">
        <v>2573</v>
      </c>
      <c r="B2582" s="628" t="s">
        <v>6364</v>
      </c>
      <c r="C2582" s="247" t="s">
        <v>6365</v>
      </c>
      <c r="D2582" s="247" t="s">
        <v>40</v>
      </c>
      <c r="E2582" s="627"/>
      <c r="F2582" s="236"/>
      <c r="G2582" s="236"/>
      <c r="H2582" s="236"/>
      <c r="I2582" s="236"/>
      <c r="J2582" s="236"/>
      <c r="K2582" s="236"/>
      <c r="L2582" s="236"/>
      <c r="M2582" s="236"/>
      <c r="N2582" s="236"/>
      <c r="O2582" s="236"/>
      <c r="P2582" s="840" t="s">
        <v>6351</v>
      </c>
      <c r="Q2582" s="439" t="s">
        <v>2670</v>
      </c>
      <c r="U2582" s="680">
        <v>1</v>
      </c>
      <c r="Y2582" s="60">
        <v>1</v>
      </c>
      <c r="AB2582" s="137">
        <f t="shared" si="490"/>
        <v>0</v>
      </c>
      <c r="AC2582" s="137">
        <f t="shared" si="491"/>
        <v>0</v>
      </c>
      <c r="AD2582" s="137">
        <f t="shared" si="492"/>
        <v>0</v>
      </c>
      <c r="AE2582" s="137">
        <f t="shared" si="493"/>
        <v>0</v>
      </c>
      <c r="AF2582" s="137">
        <f t="shared" si="494"/>
        <v>0</v>
      </c>
      <c r="AG2582" s="137">
        <f t="shared" si="495"/>
        <v>0</v>
      </c>
      <c r="AH2582" s="137">
        <f t="shared" si="496"/>
        <v>0</v>
      </c>
      <c r="AI2582" s="137">
        <f t="shared" si="497"/>
        <v>0</v>
      </c>
      <c r="AJ2582" s="137">
        <f t="shared" si="498"/>
        <v>0</v>
      </c>
      <c r="AK2582" s="137">
        <f t="shared" si="499"/>
        <v>1</v>
      </c>
      <c r="AM2582" s="133">
        <f t="shared" si="500"/>
        <v>1</v>
      </c>
      <c r="AO2582" s="133">
        <f t="shared" si="501"/>
        <v>0</v>
      </c>
    </row>
    <row r="2583" spans="1:41" ht="25.5">
      <c r="A2583" s="594">
        <v>2574</v>
      </c>
      <c r="B2583" s="628" t="s">
        <v>6366</v>
      </c>
      <c r="C2583" s="247" t="s">
        <v>6367</v>
      </c>
      <c r="D2583" s="247" t="s">
        <v>79</v>
      </c>
      <c r="E2583" s="627" t="s">
        <v>3233</v>
      </c>
      <c r="F2583" s="236"/>
      <c r="G2583" s="236"/>
      <c r="H2583" s="236"/>
      <c r="I2583" s="236"/>
      <c r="J2583" s="236"/>
      <c r="K2583" s="236"/>
      <c r="L2583" s="236"/>
      <c r="M2583" s="236"/>
      <c r="N2583" s="236"/>
      <c r="O2583" s="236"/>
      <c r="P2583" s="840" t="s">
        <v>6351</v>
      </c>
      <c r="Q2583" s="439" t="s">
        <v>2670</v>
      </c>
      <c r="V2583" s="680">
        <v>1</v>
      </c>
      <c r="Y2583" s="60">
        <v>1</v>
      </c>
      <c r="AB2583" s="137">
        <f t="shared" si="490"/>
        <v>0</v>
      </c>
      <c r="AC2583" s="137">
        <f t="shared" si="491"/>
        <v>0</v>
      </c>
      <c r="AD2583" s="137">
        <f t="shared" si="492"/>
        <v>0</v>
      </c>
      <c r="AE2583" s="137">
        <f t="shared" si="493"/>
        <v>0</v>
      </c>
      <c r="AF2583" s="137">
        <f t="shared" si="494"/>
        <v>0</v>
      </c>
      <c r="AG2583" s="137">
        <f t="shared" si="495"/>
        <v>0</v>
      </c>
      <c r="AH2583" s="137">
        <f t="shared" si="496"/>
        <v>0</v>
      </c>
      <c r="AI2583" s="137">
        <f t="shared" si="497"/>
        <v>0</v>
      </c>
      <c r="AJ2583" s="137">
        <f t="shared" si="498"/>
        <v>0</v>
      </c>
      <c r="AK2583" s="137">
        <f t="shared" si="499"/>
        <v>1</v>
      </c>
      <c r="AM2583" s="133">
        <f t="shared" si="500"/>
        <v>1</v>
      </c>
      <c r="AO2583" s="133">
        <f t="shared" si="501"/>
        <v>0</v>
      </c>
    </row>
    <row r="2584" spans="1:41" ht="25.5">
      <c r="A2584" s="594">
        <v>2575</v>
      </c>
      <c r="B2584" s="628" t="s">
        <v>6368</v>
      </c>
      <c r="C2584" s="247" t="s">
        <v>6369</v>
      </c>
      <c r="D2584" s="247"/>
      <c r="E2584" s="627" t="s">
        <v>2859</v>
      </c>
      <c r="F2584" s="236"/>
      <c r="G2584" s="236"/>
      <c r="H2584" s="236"/>
      <c r="I2584" s="236"/>
      <c r="J2584" s="236"/>
      <c r="K2584" s="236"/>
      <c r="L2584" s="236"/>
      <c r="M2584" s="236"/>
      <c r="N2584" s="236"/>
      <c r="O2584" s="236"/>
      <c r="P2584" s="840" t="s">
        <v>6351</v>
      </c>
      <c r="Q2584" s="439" t="s">
        <v>2670</v>
      </c>
      <c r="S2584" s="680">
        <v>1</v>
      </c>
      <c r="Y2584" s="60">
        <v>1</v>
      </c>
      <c r="AB2584" s="137">
        <f t="shared" si="490"/>
        <v>0</v>
      </c>
      <c r="AC2584" s="137">
        <f t="shared" si="491"/>
        <v>0</v>
      </c>
      <c r="AD2584" s="137">
        <f t="shared" si="492"/>
        <v>0</v>
      </c>
      <c r="AE2584" s="137">
        <f t="shared" si="493"/>
        <v>0</v>
      </c>
      <c r="AF2584" s="137">
        <f t="shared" si="494"/>
        <v>0</v>
      </c>
      <c r="AG2584" s="137">
        <f t="shared" si="495"/>
        <v>0</v>
      </c>
      <c r="AH2584" s="137">
        <f t="shared" si="496"/>
        <v>0</v>
      </c>
      <c r="AI2584" s="137">
        <f t="shared" si="497"/>
        <v>0</v>
      </c>
      <c r="AJ2584" s="137">
        <f t="shared" si="498"/>
        <v>0</v>
      </c>
      <c r="AK2584" s="137">
        <f t="shared" si="499"/>
        <v>1</v>
      </c>
      <c r="AM2584" s="133">
        <f t="shared" si="500"/>
        <v>1</v>
      </c>
      <c r="AO2584" s="133">
        <f t="shared" si="501"/>
        <v>0</v>
      </c>
    </row>
    <row r="2585" spans="1:41" ht="38.25">
      <c r="A2585" s="594">
        <v>2576</v>
      </c>
      <c r="B2585" s="628" t="s">
        <v>6370</v>
      </c>
      <c r="C2585" s="247" t="s">
        <v>6371</v>
      </c>
      <c r="D2585" s="247"/>
      <c r="E2585" s="627"/>
      <c r="F2585" s="236"/>
      <c r="G2585" s="236"/>
      <c r="H2585" s="236"/>
      <c r="I2585" s="236"/>
      <c r="J2585" s="236"/>
      <c r="K2585" s="236"/>
      <c r="L2585" s="236"/>
      <c r="M2585" s="236"/>
      <c r="N2585" s="236"/>
      <c r="O2585" s="236"/>
      <c r="P2585" s="840" t="s">
        <v>6351</v>
      </c>
      <c r="Q2585" s="439" t="s">
        <v>2670</v>
      </c>
      <c r="U2585" s="680">
        <v>1</v>
      </c>
      <c r="Y2585" s="60">
        <v>1</v>
      </c>
      <c r="AB2585" s="137">
        <f t="shared" si="490"/>
        <v>0</v>
      </c>
      <c r="AC2585" s="137">
        <f t="shared" si="491"/>
        <v>0</v>
      </c>
      <c r="AD2585" s="137">
        <f t="shared" si="492"/>
        <v>0</v>
      </c>
      <c r="AE2585" s="137">
        <f t="shared" si="493"/>
        <v>0</v>
      </c>
      <c r="AF2585" s="137">
        <f t="shared" si="494"/>
        <v>0</v>
      </c>
      <c r="AG2585" s="137">
        <f t="shared" si="495"/>
        <v>0</v>
      </c>
      <c r="AH2585" s="137">
        <f t="shared" si="496"/>
        <v>0</v>
      </c>
      <c r="AI2585" s="137">
        <f t="shared" si="497"/>
        <v>0</v>
      </c>
      <c r="AJ2585" s="137">
        <f t="shared" si="498"/>
        <v>0</v>
      </c>
      <c r="AK2585" s="137">
        <f t="shared" si="499"/>
        <v>1</v>
      </c>
      <c r="AM2585" s="133">
        <f t="shared" si="500"/>
        <v>1</v>
      </c>
      <c r="AO2585" s="133">
        <f t="shared" si="501"/>
        <v>0</v>
      </c>
    </row>
    <row r="2586" spans="1:41" ht="51">
      <c r="A2586" s="594">
        <v>2577</v>
      </c>
      <c r="B2586" s="628" t="s">
        <v>6372</v>
      </c>
      <c r="C2586" s="247" t="s">
        <v>6373</v>
      </c>
      <c r="D2586" s="247" t="s">
        <v>6374</v>
      </c>
      <c r="E2586" s="627" t="s">
        <v>1565</v>
      </c>
      <c r="F2586" s="236"/>
      <c r="G2586" s="236"/>
      <c r="H2586" s="236"/>
      <c r="I2586" s="236"/>
      <c r="J2586" s="236"/>
      <c r="K2586" s="236"/>
      <c r="L2586" s="236"/>
      <c r="M2586" s="236"/>
      <c r="N2586" s="236"/>
      <c r="O2586" s="236"/>
      <c r="P2586" s="840" t="s">
        <v>6351</v>
      </c>
      <c r="Q2586" s="439" t="s">
        <v>2670</v>
      </c>
      <c r="S2586" s="680">
        <v>1</v>
      </c>
      <c r="Y2586" s="60">
        <v>1</v>
      </c>
      <c r="AB2586" s="137">
        <f t="shared" si="490"/>
        <v>0</v>
      </c>
      <c r="AC2586" s="137">
        <f t="shared" si="491"/>
        <v>0</v>
      </c>
      <c r="AD2586" s="137">
        <f t="shared" si="492"/>
        <v>0</v>
      </c>
      <c r="AE2586" s="137">
        <f t="shared" si="493"/>
        <v>0</v>
      </c>
      <c r="AF2586" s="137">
        <f t="shared" si="494"/>
        <v>0</v>
      </c>
      <c r="AG2586" s="137">
        <f t="shared" si="495"/>
        <v>0</v>
      </c>
      <c r="AH2586" s="137">
        <f t="shared" si="496"/>
        <v>0</v>
      </c>
      <c r="AI2586" s="137">
        <f t="shared" si="497"/>
        <v>0</v>
      </c>
      <c r="AJ2586" s="137">
        <f t="shared" si="498"/>
        <v>0</v>
      </c>
      <c r="AK2586" s="137">
        <f t="shared" si="499"/>
        <v>1</v>
      </c>
      <c r="AM2586" s="133">
        <f t="shared" si="500"/>
        <v>1</v>
      </c>
      <c r="AO2586" s="133">
        <f t="shared" si="501"/>
        <v>0</v>
      </c>
    </row>
    <row r="2587" spans="1:41" ht="51">
      <c r="A2587" s="594">
        <v>2578</v>
      </c>
      <c r="B2587" s="628" t="s">
        <v>6375</v>
      </c>
      <c r="C2587" s="247" t="s">
        <v>6376</v>
      </c>
      <c r="D2587" s="247" t="s">
        <v>79</v>
      </c>
      <c r="E2587" s="627" t="s">
        <v>1609</v>
      </c>
      <c r="F2587" s="236"/>
      <c r="G2587" s="236"/>
      <c r="H2587" s="236"/>
      <c r="I2587" s="236"/>
      <c r="J2587" s="236"/>
      <c r="K2587" s="236"/>
      <c r="L2587" s="236"/>
      <c r="M2587" s="236"/>
      <c r="N2587" s="236"/>
      <c r="O2587" s="236"/>
      <c r="P2587" s="840" t="s">
        <v>6351</v>
      </c>
      <c r="Q2587" s="439" t="s">
        <v>2670</v>
      </c>
      <c r="V2587" s="680">
        <v>1</v>
      </c>
      <c r="Y2587" s="60">
        <v>1</v>
      </c>
      <c r="AB2587" s="137">
        <f t="shared" si="490"/>
        <v>0</v>
      </c>
      <c r="AC2587" s="137">
        <f t="shared" si="491"/>
        <v>0</v>
      </c>
      <c r="AD2587" s="137">
        <f t="shared" si="492"/>
        <v>0</v>
      </c>
      <c r="AE2587" s="137">
        <f t="shared" si="493"/>
        <v>0</v>
      </c>
      <c r="AF2587" s="137">
        <f t="shared" si="494"/>
        <v>0</v>
      </c>
      <c r="AG2587" s="137">
        <f t="shared" si="495"/>
        <v>0</v>
      </c>
      <c r="AH2587" s="137">
        <f t="shared" si="496"/>
        <v>0</v>
      </c>
      <c r="AI2587" s="137">
        <f t="shared" si="497"/>
        <v>0</v>
      </c>
      <c r="AJ2587" s="137">
        <f t="shared" si="498"/>
        <v>0</v>
      </c>
      <c r="AK2587" s="137">
        <f t="shared" si="499"/>
        <v>1</v>
      </c>
      <c r="AM2587" s="133">
        <f t="shared" si="500"/>
        <v>1</v>
      </c>
      <c r="AO2587" s="133">
        <f t="shared" si="501"/>
        <v>0</v>
      </c>
    </row>
    <row r="2588" spans="1:41" ht="38.25">
      <c r="A2588" s="594">
        <v>2579</v>
      </c>
      <c r="B2588" s="628" t="s">
        <v>6377</v>
      </c>
      <c r="C2588" s="247" t="s">
        <v>6378</v>
      </c>
      <c r="D2588" s="247"/>
      <c r="E2588" s="627" t="s">
        <v>2876</v>
      </c>
      <c r="F2588" s="236"/>
      <c r="G2588" s="236"/>
      <c r="H2588" s="236"/>
      <c r="I2588" s="236"/>
      <c r="J2588" s="236"/>
      <c r="K2588" s="236"/>
      <c r="L2588" s="236"/>
      <c r="M2588" s="236"/>
      <c r="N2588" s="236"/>
      <c r="O2588" s="236"/>
      <c r="P2588" s="840" t="s">
        <v>6351</v>
      </c>
      <c r="Q2588" s="439" t="s">
        <v>2670</v>
      </c>
      <c r="S2588" s="680">
        <v>1</v>
      </c>
      <c r="Y2588" s="60">
        <v>1</v>
      </c>
      <c r="AB2588" s="137">
        <f t="shared" si="490"/>
        <v>0</v>
      </c>
      <c r="AC2588" s="137">
        <f t="shared" si="491"/>
        <v>0</v>
      </c>
      <c r="AD2588" s="137">
        <f t="shared" si="492"/>
        <v>0</v>
      </c>
      <c r="AE2588" s="137">
        <f t="shared" si="493"/>
        <v>0</v>
      </c>
      <c r="AF2588" s="137">
        <f t="shared" si="494"/>
        <v>0</v>
      </c>
      <c r="AG2588" s="137">
        <f t="shared" si="495"/>
        <v>0</v>
      </c>
      <c r="AH2588" s="137">
        <f t="shared" si="496"/>
        <v>0</v>
      </c>
      <c r="AI2588" s="137">
        <f t="shared" si="497"/>
        <v>0</v>
      </c>
      <c r="AJ2588" s="137">
        <f t="shared" si="498"/>
        <v>0</v>
      </c>
      <c r="AK2588" s="137">
        <f t="shared" si="499"/>
        <v>1</v>
      </c>
      <c r="AM2588" s="133">
        <f t="shared" si="500"/>
        <v>1</v>
      </c>
      <c r="AO2588" s="133">
        <f t="shared" si="501"/>
        <v>0</v>
      </c>
    </row>
    <row r="2589" spans="1:41" ht="25.5">
      <c r="A2589" s="594">
        <v>2580</v>
      </c>
      <c r="B2589" s="628" t="s">
        <v>6379</v>
      </c>
      <c r="C2589" s="247" t="s">
        <v>6380</v>
      </c>
      <c r="D2589" s="247" t="s">
        <v>79</v>
      </c>
      <c r="E2589" s="629" t="s">
        <v>1609</v>
      </c>
      <c r="F2589" s="236"/>
      <c r="G2589" s="236"/>
      <c r="H2589" s="236"/>
      <c r="I2589" s="236"/>
      <c r="J2589" s="236"/>
      <c r="K2589" s="236"/>
      <c r="L2589" s="236"/>
      <c r="M2589" s="236"/>
      <c r="N2589" s="236"/>
      <c r="O2589" s="236"/>
      <c r="P2589" s="840" t="s">
        <v>6351</v>
      </c>
      <c r="Q2589" s="439" t="s">
        <v>2670</v>
      </c>
      <c r="V2589" s="680">
        <v>1</v>
      </c>
      <c r="Y2589" s="60">
        <v>1</v>
      </c>
      <c r="AB2589" s="137">
        <f t="shared" si="490"/>
        <v>0</v>
      </c>
      <c r="AC2589" s="137">
        <f t="shared" si="491"/>
        <v>0</v>
      </c>
      <c r="AD2589" s="137">
        <f t="shared" si="492"/>
        <v>0</v>
      </c>
      <c r="AE2589" s="137">
        <f t="shared" si="493"/>
        <v>0</v>
      </c>
      <c r="AF2589" s="137">
        <f t="shared" si="494"/>
        <v>0</v>
      </c>
      <c r="AG2589" s="137">
        <f t="shared" si="495"/>
        <v>0</v>
      </c>
      <c r="AH2589" s="137">
        <f t="shared" si="496"/>
        <v>0</v>
      </c>
      <c r="AI2589" s="137">
        <f t="shared" si="497"/>
        <v>0</v>
      </c>
      <c r="AJ2589" s="137">
        <f t="shared" si="498"/>
        <v>0</v>
      </c>
      <c r="AK2589" s="137">
        <f t="shared" si="499"/>
        <v>1</v>
      </c>
      <c r="AM2589" s="133">
        <f t="shared" si="500"/>
        <v>1</v>
      </c>
      <c r="AO2589" s="133">
        <f t="shared" si="501"/>
        <v>0</v>
      </c>
    </row>
    <row r="2590" spans="1:41" ht="25.5">
      <c r="A2590" s="594">
        <v>2581</v>
      </c>
      <c r="B2590" s="618" t="s">
        <v>6381</v>
      </c>
      <c r="C2590" s="247" t="s">
        <v>6382</v>
      </c>
      <c r="D2590" s="247" t="s">
        <v>79</v>
      </c>
      <c r="E2590" s="627" t="s">
        <v>1919</v>
      </c>
      <c r="F2590" s="630"/>
      <c r="G2590" s="630"/>
      <c r="H2590" s="630"/>
      <c r="I2590" s="630"/>
      <c r="J2590" s="630"/>
      <c r="K2590" s="630"/>
      <c r="L2590" s="630"/>
      <c r="M2590" s="630"/>
      <c r="N2590" s="630"/>
      <c r="O2590" s="630"/>
      <c r="P2590" s="840" t="s">
        <v>6351</v>
      </c>
      <c r="Q2590" s="439" t="s">
        <v>2670</v>
      </c>
      <c r="S2590" s="680">
        <v>1</v>
      </c>
      <c r="Y2590" s="60">
        <v>1</v>
      </c>
      <c r="AB2590" s="137">
        <f t="shared" si="490"/>
        <v>0</v>
      </c>
      <c r="AC2590" s="137">
        <f t="shared" si="491"/>
        <v>0</v>
      </c>
      <c r="AD2590" s="137">
        <f t="shared" si="492"/>
        <v>0</v>
      </c>
      <c r="AE2590" s="137">
        <f t="shared" si="493"/>
        <v>0</v>
      </c>
      <c r="AF2590" s="137">
        <f t="shared" si="494"/>
        <v>0</v>
      </c>
      <c r="AG2590" s="137">
        <f t="shared" si="495"/>
        <v>0</v>
      </c>
      <c r="AH2590" s="137">
        <f t="shared" si="496"/>
        <v>0</v>
      </c>
      <c r="AI2590" s="137">
        <f t="shared" si="497"/>
        <v>0</v>
      </c>
      <c r="AJ2590" s="137">
        <f t="shared" si="498"/>
        <v>0</v>
      </c>
      <c r="AK2590" s="137">
        <f t="shared" si="499"/>
        <v>1</v>
      </c>
      <c r="AM2590" s="133">
        <f t="shared" si="500"/>
        <v>1</v>
      </c>
      <c r="AO2590" s="133">
        <f t="shared" si="501"/>
        <v>0</v>
      </c>
    </row>
    <row r="2591" spans="1:41" ht="38.25">
      <c r="A2591" s="594">
        <v>2582</v>
      </c>
      <c r="B2591" s="628" t="s">
        <v>6383</v>
      </c>
      <c r="C2591" s="247" t="s">
        <v>6384</v>
      </c>
      <c r="D2591" s="247" t="s">
        <v>79</v>
      </c>
      <c r="E2591" s="627" t="s">
        <v>6357</v>
      </c>
      <c r="F2591" s="236"/>
      <c r="G2591" s="236"/>
      <c r="H2591" s="236"/>
      <c r="I2591" s="236"/>
      <c r="J2591" s="236"/>
      <c r="K2591" s="236"/>
      <c r="L2591" s="236"/>
      <c r="M2591" s="236"/>
      <c r="N2591" s="236"/>
      <c r="O2591" s="236"/>
      <c r="P2591" s="840" t="s">
        <v>6351</v>
      </c>
      <c r="Q2591" s="439" t="s">
        <v>2670</v>
      </c>
      <c r="V2591" s="680">
        <v>1</v>
      </c>
      <c r="Y2591" s="60">
        <v>1</v>
      </c>
      <c r="AB2591" s="137">
        <f t="shared" si="490"/>
        <v>0</v>
      </c>
      <c r="AC2591" s="137">
        <f t="shared" si="491"/>
        <v>0</v>
      </c>
      <c r="AD2591" s="137">
        <f t="shared" si="492"/>
        <v>0</v>
      </c>
      <c r="AE2591" s="137">
        <f t="shared" si="493"/>
        <v>0</v>
      </c>
      <c r="AF2591" s="137">
        <f t="shared" si="494"/>
        <v>0</v>
      </c>
      <c r="AG2591" s="137">
        <f t="shared" si="495"/>
        <v>0</v>
      </c>
      <c r="AH2591" s="137">
        <f t="shared" si="496"/>
        <v>0</v>
      </c>
      <c r="AI2591" s="137">
        <f t="shared" si="497"/>
        <v>0</v>
      </c>
      <c r="AJ2591" s="137">
        <f t="shared" si="498"/>
        <v>0</v>
      </c>
      <c r="AK2591" s="137">
        <f t="shared" si="499"/>
        <v>1</v>
      </c>
      <c r="AM2591" s="133">
        <f t="shared" si="500"/>
        <v>1</v>
      </c>
      <c r="AO2591" s="133">
        <f t="shared" si="501"/>
        <v>0</v>
      </c>
    </row>
    <row r="2592" spans="1:41" ht="38.25">
      <c r="A2592" s="594">
        <v>2583</v>
      </c>
      <c r="B2592" s="628" t="s">
        <v>6385</v>
      </c>
      <c r="C2592" s="247" t="s">
        <v>6386</v>
      </c>
      <c r="D2592" s="247" t="s">
        <v>6374</v>
      </c>
      <c r="E2592" s="627" t="s">
        <v>2867</v>
      </c>
      <c r="F2592" s="236"/>
      <c r="G2592" s="236"/>
      <c r="H2592" s="236"/>
      <c r="I2592" s="236"/>
      <c r="J2592" s="236"/>
      <c r="K2592" s="236"/>
      <c r="L2592" s="236"/>
      <c r="M2592" s="236"/>
      <c r="N2592" s="236"/>
      <c r="O2592" s="236"/>
      <c r="P2592" s="840" t="s">
        <v>6351</v>
      </c>
      <c r="Q2592" s="439" t="s">
        <v>2670</v>
      </c>
      <c r="S2592" s="680">
        <v>1</v>
      </c>
      <c r="Y2592" s="60">
        <v>1</v>
      </c>
      <c r="AB2592" s="137">
        <f t="shared" si="490"/>
        <v>0</v>
      </c>
      <c r="AC2592" s="137">
        <f t="shared" si="491"/>
        <v>0</v>
      </c>
      <c r="AD2592" s="137">
        <f t="shared" si="492"/>
        <v>0</v>
      </c>
      <c r="AE2592" s="137">
        <f t="shared" si="493"/>
        <v>0</v>
      </c>
      <c r="AF2592" s="137">
        <f t="shared" si="494"/>
        <v>0</v>
      </c>
      <c r="AG2592" s="137">
        <f t="shared" si="495"/>
        <v>0</v>
      </c>
      <c r="AH2592" s="137">
        <f t="shared" si="496"/>
        <v>0</v>
      </c>
      <c r="AI2592" s="137">
        <f t="shared" si="497"/>
        <v>0</v>
      </c>
      <c r="AJ2592" s="137">
        <f t="shared" si="498"/>
        <v>0</v>
      </c>
      <c r="AK2592" s="137">
        <f t="shared" si="499"/>
        <v>1</v>
      </c>
      <c r="AM2592" s="133">
        <f t="shared" si="500"/>
        <v>1</v>
      </c>
      <c r="AO2592" s="133">
        <f t="shared" si="501"/>
        <v>0</v>
      </c>
    </row>
    <row r="2593" spans="1:41" ht="25.5">
      <c r="A2593" s="594">
        <v>2584</v>
      </c>
      <c r="B2593" s="628" t="s">
        <v>6387</v>
      </c>
      <c r="C2593" s="247" t="s">
        <v>6388</v>
      </c>
      <c r="D2593" s="247" t="s">
        <v>79</v>
      </c>
      <c r="E2593" s="625" t="s">
        <v>1609</v>
      </c>
      <c r="F2593" s="236"/>
      <c r="G2593" s="236"/>
      <c r="H2593" s="236"/>
      <c r="I2593" s="236"/>
      <c r="J2593" s="236"/>
      <c r="K2593" s="236"/>
      <c r="L2593" s="236"/>
      <c r="M2593" s="236"/>
      <c r="N2593" s="236"/>
      <c r="O2593" s="236"/>
      <c r="P2593" s="840" t="s">
        <v>6351</v>
      </c>
      <c r="Q2593" s="439" t="s">
        <v>2670</v>
      </c>
      <c r="V2593" s="680">
        <v>1</v>
      </c>
      <c r="Y2593" s="60">
        <v>1</v>
      </c>
      <c r="AB2593" s="137">
        <f t="shared" si="490"/>
        <v>0</v>
      </c>
      <c r="AC2593" s="137">
        <f t="shared" si="491"/>
        <v>0</v>
      </c>
      <c r="AD2593" s="137">
        <f t="shared" si="492"/>
        <v>0</v>
      </c>
      <c r="AE2593" s="137">
        <f t="shared" si="493"/>
        <v>0</v>
      </c>
      <c r="AF2593" s="137">
        <f t="shared" si="494"/>
        <v>0</v>
      </c>
      <c r="AG2593" s="137">
        <f t="shared" si="495"/>
        <v>0</v>
      </c>
      <c r="AH2593" s="137">
        <f t="shared" si="496"/>
        <v>0</v>
      </c>
      <c r="AI2593" s="137">
        <f t="shared" si="497"/>
        <v>0</v>
      </c>
      <c r="AJ2593" s="137">
        <f t="shared" si="498"/>
        <v>0</v>
      </c>
      <c r="AK2593" s="137">
        <f t="shared" si="499"/>
        <v>1</v>
      </c>
      <c r="AM2593" s="133">
        <f t="shared" si="500"/>
        <v>1</v>
      </c>
      <c r="AO2593" s="133">
        <f t="shared" si="501"/>
        <v>0</v>
      </c>
    </row>
    <row r="2594" spans="1:41">
      <c r="A2594" s="594">
        <v>2585</v>
      </c>
      <c r="B2594" s="624" t="s">
        <v>6389</v>
      </c>
      <c r="C2594" s="247" t="s">
        <v>6390</v>
      </c>
      <c r="D2594" s="247"/>
      <c r="E2594" s="625" t="s">
        <v>1565</v>
      </c>
      <c r="F2594" s="236"/>
      <c r="G2594" s="236"/>
      <c r="H2594" s="236"/>
      <c r="I2594" s="236"/>
      <c r="J2594" s="236"/>
      <c r="K2594" s="236"/>
      <c r="L2594" s="236"/>
      <c r="M2594" s="236"/>
      <c r="N2594" s="236"/>
      <c r="O2594" s="236"/>
      <c r="P2594" s="840" t="s">
        <v>6351</v>
      </c>
      <c r="Q2594" s="439" t="s">
        <v>2670</v>
      </c>
      <c r="S2594" s="680">
        <v>1</v>
      </c>
      <c r="Y2594" s="60">
        <v>1</v>
      </c>
      <c r="AB2594" s="137">
        <f t="shared" si="490"/>
        <v>0</v>
      </c>
      <c r="AC2594" s="137">
        <f t="shared" si="491"/>
        <v>0</v>
      </c>
      <c r="AD2594" s="137">
        <f t="shared" si="492"/>
        <v>0</v>
      </c>
      <c r="AE2594" s="137">
        <f t="shared" si="493"/>
        <v>0</v>
      </c>
      <c r="AF2594" s="137">
        <f t="shared" si="494"/>
        <v>0</v>
      </c>
      <c r="AG2594" s="137">
        <f t="shared" si="495"/>
        <v>0</v>
      </c>
      <c r="AH2594" s="137">
        <f t="shared" si="496"/>
        <v>0</v>
      </c>
      <c r="AI2594" s="137">
        <f t="shared" si="497"/>
        <v>0</v>
      </c>
      <c r="AJ2594" s="137">
        <f t="shared" si="498"/>
        <v>0</v>
      </c>
      <c r="AK2594" s="137">
        <f t="shared" si="499"/>
        <v>1</v>
      </c>
      <c r="AM2594" s="133">
        <f t="shared" si="500"/>
        <v>1</v>
      </c>
      <c r="AO2594" s="133">
        <f t="shared" si="501"/>
        <v>0</v>
      </c>
    </row>
    <row r="2595" spans="1:41">
      <c r="A2595" s="594">
        <v>2586</v>
      </c>
      <c r="B2595" s="624" t="s">
        <v>6391</v>
      </c>
      <c r="C2595" s="247" t="s">
        <v>6392</v>
      </c>
      <c r="D2595" s="247"/>
      <c r="E2595" s="625" t="s">
        <v>3167</v>
      </c>
      <c r="F2595" s="236"/>
      <c r="G2595" s="236"/>
      <c r="H2595" s="236"/>
      <c r="I2595" s="236"/>
      <c r="J2595" s="236"/>
      <c r="K2595" s="236"/>
      <c r="L2595" s="236"/>
      <c r="M2595" s="236"/>
      <c r="N2595" s="236"/>
      <c r="O2595" s="236"/>
      <c r="P2595" s="840" t="s">
        <v>6351</v>
      </c>
      <c r="Q2595" s="439" t="s">
        <v>2670</v>
      </c>
      <c r="V2595" s="680">
        <v>1</v>
      </c>
      <c r="Y2595" s="60">
        <v>1</v>
      </c>
      <c r="AB2595" s="137">
        <f t="shared" si="490"/>
        <v>0</v>
      </c>
      <c r="AC2595" s="137">
        <f t="shared" si="491"/>
        <v>0</v>
      </c>
      <c r="AD2595" s="137">
        <f t="shared" si="492"/>
        <v>0</v>
      </c>
      <c r="AE2595" s="137">
        <f t="shared" si="493"/>
        <v>0</v>
      </c>
      <c r="AF2595" s="137">
        <f t="shared" si="494"/>
        <v>0</v>
      </c>
      <c r="AG2595" s="137">
        <f t="shared" si="495"/>
        <v>0</v>
      </c>
      <c r="AH2595" s="137">
        <f t="shared" si="496"/>
        <v>0</v>
      </c>
      <c r="AI2595" s="137">
        <f t="shared" si="497"/>
        <v>0</v>
      </c>
      <c r="AJ2595" s="137">
        <f t="shared" si="498"/>
        <v>0</v>
      </c>
      <c r="AK2595" s="137">
        <f t="shared" si="499"/>
        <v>1</v>
      </c>
      <c r="AM2595" s="133">
        <f t="shared" si="500"/>
        <v>1</v>
      </c>
      <c r="AO2595" s="133">
        <f t="shared" si="501"/>
        <v>0</v>
      </c>
    </row>
    <row r="2596" spans="1:41" ht="25.5">
      <c r="A2596" s="594">
        <v>2587</v>
      </c>
      <c r="B2596" s="624" t="s">
        <v>6393</v>
      </c>
      <c r="C2596" s="247" t="s">
        <v>6394</v>
      </c>
      <c r="D2596" s="247"/>
      <c r="E2596" s="625" t="s">
        <v>2884</v>
      </c>
      <c r="F2596" s="236"/>
      <c r="G2596" s="236"/>
      <c r="H2596" s="236"/>
      <c r="I2596" s="236"/>
      <c r="J2596" s="236"/>
      <c r="K2596" s="236"/>
      <c r="L2596" s="236"/>
      <c r="M2596" s="236"/>
      <c r="N2596" s="236"/>
      <c r="O2596" s="236"/>
      <c r="P2596" s="840" t="s">
        <v>6351</v>
      </c>
      <c r="Q2596" s="439" t="s">
        <v>2670</v>
      </c>
      <c r="S2596" s="680">
        <v>1</v>
      </c>
      <c r="Y2596" s="60">
        <v>1</v>
      </c>
      <c r="AB2596" s="137">
        <f t="shared" si="490"/>
        <v>0</v>
      </c>
      <c r="AC2596" s="137">
        <f t="shared" si="491"/>
        <v>0</v>
      </c>
      <c r="AD2596" s="137">
        <f t="shared" si="492"/>
        <v>0</v>
      </c>
      <c r="AE2596" s="137">
        <f t="shared" si="493"/>
        <v>0</v>
      </c>
      <c r="AF2596" s="137">
        <f t="shared" si="494"/>
        <v>0</v>
      </c>
      <c r="AG2596" s="137">
        <f t="shared" si="495"/>
        <v>0</v>
      </c>
      <c r="AH2596" s="137">
        <f t="shared" si="496"/>
        <v>0</v>
      </c>
      <c r="AI2596" s="137">
        <f t="shared" si="497"/>
        <v>0</v>
      </c>
      <c r="AJ2596" s="137">
        <f t="shared" si="498"/>
        <v>0</v>
      </c>
      <c r="AK2596" s="137">
        <f t="shared" si="499"/>
        <v>1</v>
      </c>
      <c r="AM2596" s="133">
        <f t="shared" si="500"/>
        <v>1</v>
      </c>
      <c r="AO2596" s="133">
        <f t="shared" si="501"/>
        <v>0</v>
      </c>
    </row>
    <row r="2597" spans="1:41">
      <c r="A2597" s="594">
        <v>2588</v>
      </c>
      <c r="B2597" s="624" t="s">
        <v>6395</v>
      </c>
      <c r="C2597" s="247" t="s">
        <v>6396</v>
      </c>
      <c r="D2597" s="247"/>
      <c r="E2597" s="237" t="s">
        <v>2864</v>
      </c>
      <c r="F2597" s="236"/>
      <c r="G2597" s="236"/>
      <c r="H2597" s="236"/>
      <c r="I2597" s="236"/>
      <c r="J2597" s="236"/>
      <c r="K2597" s="236"/>
      <c r="L2597" s="236"/>
      <c r="M2597" s="236"/>
      <c r="N2597" s="236"/>
      <c r="O2597" s="236"/>
      <c r="P2597" s="840" t="s">
        <v>6351</v>
      </c>
      <c r="Q2597" s="439" t="s">
        <v>2670</v>
      </c>
      <c r="S2597" s="680">
        <v>1</v>
      </c>
      <c r="Y2597" s="60">
        <v>1</v>
      </c>
      <c r="AB2597" s="137">
        <f t="shared" si="490"/>
        <v>0</v>
      </c>
      <c r="AC2597" s="137">
        <f t="shared" si="491"/>
        <v>0</v>
      </c>
      <c r="AD2597" s="137">
        <f t="shared" si="492"/>
        <v>0</v>
      </c>
      <c r="AE2597" s="137">
        <f t="shared" si="493"/>
        <v>0</v>
      </c>
      <c r="AF2597" s="137">
        <f t="shared" si="494"/>
        <v>0</v>
      </c>
      <c r="AG2597" s="137">
        <f t="shared" si="495"/>
        <v>0</v>
      </c>
      <c r="AH2597" s="137">
        <f t="shared" si="496"/>
        <v>0</v>
      </c>
      <c r="AI2597" s="137">
        <f t="shared" si="497"/>
        <v>0</v>
      </c>
      <c r="AJ2597" s="137">
        <f t="shared" si="498"/>
        <v>0</v>
      </c>
      <c r="AK2597" s="137">
        <f t="shared" si="499"/>
        <v>1</v>
      </c>
      <c r="AM2597" s="133">
        <f t="shared" si="500"/>
        <v>1</v>
      </c>
      <c r="AO2597" s="133">
        <f t="shared" si="501"/>
        <v>0</v>
      </c>
    </row>
    <row r="2598" spans="1:41" ht="25.5">
      <c r="A2598" s="594">
        <v>2589</v>
      </c>
      <c r="B2598" s="263" t="s">
        <v>6397</v>
      </c>
      <c r="C2598" s="247" t="s">
        <v>6398</v>
      </c>
      <c r="D2598" s="247" t="s">
        <v>6399</v>
      </c>
      <c r="E2598" s="262"/>
      <c r="F2598" s="262"/>
      <c r="G2598" s="262"/>
      <c r="H2598" s="262"/>
      <c r="I2598" s="262"/>
      <c r="J2598" s="262"/>
      <c r="K2598" s="262"/>
      <c r="L2598" s="262"/>
      <c r="M2598" s="262"/>
      <c r="N2598" s="262"/>
      <c r="O2598" s="262"/>
      <c r="P2598" s="840" t="s">
        <v>6400</v>
      </c>
      <c r="Q2598" s="439" t="s">
        <v>2670</v>
      </c>
      <c r="U2598" s="680">
        <v>1</v>
      </c>
      <c r="Y2598" s="60"/>
      <c r="AB2598" s="137">
        <f t="shared" si="490"/>
        <v>0</v>
      </c>
      <c r="AC2598" s="137">
        <f t="shared" si="491"/>
        <v>0</v>
      </c>
      <c r="AD2598" s="137">
        <f t="shared" si="492"/>
        <v>0</v>
      </c>
      <c r="AE2598" s="137">
        <f t="shared" si="493"/>
        <v>0</v>
      </c>
      <c r="AF2598" s="137">
        <f t="shared" si="494"/>
        <v>0</v>
      </c>
      <c r="AG2598" s="137">
        <f t="shared" si="495"/>
        <v>0</v>
      </c>
      <c r="AH2598" s="137">
        <f t="shared" si="496"/>
        <v>0</v>
      </c>
      <c r="AI2598" s="137">
        <f t="shared" si="497"/>
        <v>0</v>
      </c>
      <c r="AJ2598" s="137">
        <f t="shared" si="498"/>
        <v>0</v>
      </c>
      <c r="AK2598" s="137">
        <f t="shared" si="499"/>
        <v>1</v>
      </c>
      <c r="AM2598" s="133">
        <f t="shared" si="500"/>
        <v>0</v>
      </c>
      <c r="AO2598" s="133">
        <f t="shared" si="501"/>
        <v>1</v>
      </c>
    </row>
    <row r="2599" spans="1:41" ht="25.5">
      <c r="A2599" s="594">
        <v>2590</v>
      </c>
      <c r="B2599" s="263" t="s">
        <v>6401</v>
      </c>
      <c r="C2599" s="247" t="s">
        <v>6402</v>
      </c>
      <c r="D2599" s="247" t="s">
        <v>6403</v>
      </c>
      <c r="E2599" s="262"/>
      <c r="F2599" s="262"/>
      <c r="G2599" s="262"/>
      <c r="H2599" s="262"/>
      <c r="I2599" s="262"/>
      <c r="J2599" s="262"/>
      <c r="K2599" s="262"/>
      <c r="L2599" s="262"/>
      <c r="M2599" s="262"/>
      <c r="N2599" s="262"/>
      <c r="O2599" s="262"/>
      <c r="P2599" s="840" t="s">
        <v>6400</v>
      </c>
      <c r="Q2599" s="439" t="s">
        <v>2670</v>
      </c>
      <c r="U2599" s="680">
        <v>1</v>
      </c>
      <c r="Y2599" s="60"/>
      <c r="AB2599" s="137">
        <f t="shared" si="490"/>
        <v>0</v>
      </c>
      <c r="AC2599" s="137">
        <f t="shared" si="491"/>
        <v>0</v>
      </c>
      <c r="AD2599" s="137">
        <f t="shared" si="492"/>
        <v>0</v>
      </c>
      <c r="AE2599" s="137">
        <f t="shared" si="493"/>
        <v>0</v>
      </c>
      <c r="AF2599" s="137">
        <f t="shared" si="494"/>
        <v>0</v>
      </c>
      <c r="AG2599" s="137">
        <f t="shared" si="495"/>
        <v>0</v>
      </c>
      <c r="AH2599" s="137">
        <f t="shared" si="496"/>
        <v>0</v>
      </c>
      <c r="AI2599" s="137">
        <f t="shared" si="497"/>
        <v>0</v>
      </c>
      <c r="AJ2599" s="137">
        <f t="shared" si="498"/>
        <v>0</v>
      </c>
      <c r="AK2599" s="137">
        <f t="shared" si="499"/>
        <v>1</v>
      </c>
      <c r="AM2599" s="133">
        <f t="shared" si="500"/>
        <v>0</v>
      </c>
      <c r="AO2599" s="133">
        <f t="shared" si="501"/>
        <v>1</v>
      </c>
    </row>
    <row r="2600" spans="1:41" ht="25.5">
      <c r="A2600" s="594">
        <v>2591</v>
      </c>
      <c r="B2600" s="263" t="s">
        <v>6404</v>
      </c>
      <c r="C2600" s="247" t="s">
        <v>6405</v>
      </c>
      <c r="D2600" s="247" t="s">
        <v>6406</v>
      </c>
      <c r="E2600" s="262"/>
      <c r="F2600" s="262"/>
      <c r="G2600" s="262"/>
      <c r="H2600" s="262"/>
      <c r="I2600" s="262" t="s">
        <v>37</v>
      </c>
      <c r="J2600" s="262"/>
      <c r="K2600" s="262"/>
      <c r="L2600" s="262"/>
      <c r="M2600" s="262"/>
      <c r="N2600" s="262"/>
      <c r="O2600" s="262"/>
      <c r="P2600" s="840" t="s">
        <v>6407</v>
      </c>
      <c r="Q2600" s="439" t="s">
        <v>2670</v>
      </c>
      <c r="U2600" s="680">
        <v>1</v>
      </c>
      <c r="Y2600" s="60"/>
      <c r="AB2600" s="137">
        <f t="shared" si="490"/>
        <v>0</v>
      </c>
      <c r="AC2600" s="137">
        <f t="shared" si="491"/>
        <v>0</v>
      </c>
      <c r="AD2600" s="137">
        <f t="shared" si="492"/>
        <v>1</v>
      </c>
      <c r="AE2600" s="137">
        <f t="shared" si="493"/>
        <v>0</v>
      </c>
      <c r="AF2600" s="137">
        <f t="shared" si="494"/>
        <v>0</v>
      </c>
      <c r="AG2600" s="137">
        <f t="shared" si="495"/>
        <v>0</v>
      </c>
      <c r="AH2600" s="137">
        <f t="shared" si="496"/>
        <v>0</v>
      </c>
      <c r="AI2600" s="137">
        <f t="shared" si="497"/>
        <v>0</v>
      </c>
      <c r="AJ2600" s="137">
        <f t="shared" si="498"/>
        <v>0</v>
      </c>
      <c r="AK2600" s="137">
        <f t="shared" si="499"/>
        <v>1</v>
      </c>
      <c r="AM2600" s="133">
        <f t="shared" si="500"/>
        <v>0</v>
      </c>
      <c r="AO2600" s="133">
        <f t="shared" si="501"/>
        <v>1</v>
      </c>
    </row>
    <row r="2601" spans="1:41" ht="25.5">
      <c r="A2601" s="594">
        <v>2592</v>
      </c>
      <c r="B2601" s="263" t="s">
        <v>6408</v>
      </c>
      <c r="C2601" s="247" t="s">
        <v>6409</v>
      </c>
      <c r="D2601" s="247" t="s">
        <v>6406</v>
      </c>
      <c r="E2601" s="262"/>
      <c r="F2601" s="262"/>
      <c r="G2601" s="262"/>
      <c r="H2601" s="262"/>
      <c r="I2601" s="262" t="s">
        <v>37</v>
      </c>
      <c r="J2601" s="262"/>
      <c r="K2601" s="262"/>
      <c r="L2601" s="262"/>
      <c r="M2601" s="262"/>
      <c r="N2601" s="262"/>
      <c r="O2601" s="262"/>
      <c r="P2601" s="840" t="s">
        <v>6410</v>
      </c>
      <c r="Q2601" s="439" t="s">
        <v>2670</v>
      </c>
      <c r="U2601" s="680">
        <v>1</v>
      </c>
      <c r="Y2601" s="60"/>
      <c r="AB2601" s="137">
        <f t="shared" si="490"/>
        <v>0</v>
      </c>
      <c r="AC2601" s="137">
        <f t="shared" si="491"/>
        <v>0</v>
      </c>
      <c r="AD2601" s="137">
        <f t="shared" si="492"/>
        <v>1</v>
      </c>
      <c r="AE2601" s="137">
        <f t="shared" si="493"/>
        <v>0</v>
      </c>
      <c r="AF2601" s="137">
        <f t="shared" si="494"/>
        <v>0</v>
      </c>
      <c r="AG2601" s="137">
        <f t="shared" si="495"/>
        <v>0</v>
      </c>
      <c r="AH2601" s="137">
        <f t="shared" si="496"/>
        <v>0</v>
      </c>
      <c r="AI2601" s="137">
        <f t="shared" si="497"/>
        <v>0</v>
      </c>
      <c r="AJ2601" s="137">
        <f t="shared" si="498"/>
        <v>0</v>
      </c>
      <c r="AK2601" s="137">
        <f t="shared" si="499"/>
        <v>1</v>
      </c>
      <c r="AM2601" s="133">
        <f t="shared" si="500"/>
        <v>0</v>
      </c>
      <c r="AO2601" s="133">
        <f t="shared" si="501"/>
        <v>1</v>
      </c>
    </row>
    <row r="2602" spans="1:41" ht="38.25">
      <c r="A2602" s="594">
        <v>2593</v>
      </c>
      <c r="B2602" s="263" t="s">
        <v>6411</v>
      </c>
      <c r="C2602" s="247" t="s">
        <v>6412</v>
      </c>
      <c r="D2602" s="247" t="s">
        <v>6406</v>
      </c>
      <c r="E2602" s="262"/>
      <c r="F2602" s="262"/>
      <c r="G2602" s="262"/>
      <c r="H2602" s="262"/>
      <c r="I2602" s="262"/>
      <c r="J2602" s="262"/>
      <c r="K2602" s="262"/>
      <c r="L2602" s="262"/>
      <c r="M2602" s="262"/>
      <c r="N2602" s="262"/>
      <c r="O2602" s="262"/>
      <c r="P2602" s="840" t="s">
        <v>6413</v>
      </c>
      <c r="Q2602" s="439" t="s">
        <v>2670</v>
      </c>
      <c r="U2602" s="680">
        <v>1</v>
      </c>
      <c r="Y2602" s="60"/>
      <c r="AB2602" s="137">
        <f t="shared" si="490"/>
        <v>0</v>
      </c>
      <c r="AC2602" s="137">
        <f t="shared" si="491"/>
        <v>0</v>
      </c>
      <c r="AD2602" s="137">
        <f t="shared" si="492"/>
        <v>0</v>
      </c>
      <c r="AE2602" s="137">
        <f t="shared" si="493"/>
        <v>0</v>
      </c>
      <c r="AF2602" s="137">
        <f t="shared" si="494"/>
        <v>0</v>
      </c>
      <c r="AG2602" s="137">
        <f t="shared" si="495"/>
        <v>0</v>
      </c>
      <c r="AH2602" s="137">
        <f t="shared" si="496"/>
        <v>0</v>
      </c>
      <c r="AI2602" s="137">
        <f t="shared" si="497"/>
        <v>0</v>
      </c>
      <c r="AJ2602" s="137">
        <f t="shared" si="498"/>
        <v>0</v>
      </c>
      <c r="AK2602" s="137">
        <f t="shared" si="499"/>
        <v>1</v>
      </c>
      <c r="AM2602" s="133">
        <f t="shared" si="500"/>
        <v>0</v>
      </c>
      <c r="AO2602" s="133">
        <f t="shared" si="501"/>
        <v>1</v>
      </c>
    </row>
    <row r="2603" spans="1:41" ht="25.5">
      <c r="A2603" s="594">
        <v>2594</v>
      </c>
      <c r="B2603" s="263" t="s">
        <v>6414</v>
      </c>
      <c r="C2603" s="247" t="s">
        <v>6415</v>
      </c>
      <c r="D2603" s="247" t="s">
        <v>6416</v>
      </c>
      <c r="E2603" s="262"/>
      <c r="F2603" s="262"/>
      <c r="G2603" s="262"/>
      <c r="H2603" s="262"/>
      <c r="I2603" s="262"/>
      <c r="J2603" s="262"/>
      <c r="K2603" s="262"/>
      <c r="L2603" s="262"/>
      <c r="M2603" s="262"/>
      <c r="N2603" s="262"/>
      <c r="O2603" s="262"/>
      <c r="P2603" s="840" t="s">
        <v>6417</v>
      </c>
      <c r="Q2603" s="439" t="s">
        <v>2670</v>
      </c>
      <c r="U2603" s="680">
        <v>1</v>
      </c>
      <c r="Y2603" s="60"/>
      <c r="AB2603" s="137">
        <f t="shared" si="490"/>
        <v>0</v>
      </c>
      <c r="AC2603" s="137">
        <f t="shared" si="491"/>
        <v>0</v>
      </c>
      <c r="AD2603" s="137">
        <f t="shared" si="492"/>
        <v>0</v>
      </c>
      <c r="AE2603" s="137">
        <f t="shared" si="493"/>
        <v>0</v>
      </c>
      <c r="AF2603" s="137">
        <f t="shared" si="494"/>
        <v>0</v>
      </c>
      <c r="AG2603" s="137">
        <f t="shared" si="495"/>
        <v>0</v>
      </c>
      <c r="AH2603" s="137">
        <f t="shared" si="496"/>
        <v>0</v>
      </c>
      <c r="AI2603" s="137">
        <f t="shared" si="497"/>
        <v>0</v>
      </c>
      <c r="AJ2603" s="137">
        <f t="shared" si="498"/>
        <v>0</v>
      </c>
      <c r="AK2603" s="137">
        <f t="shared" si="499"/>
        <v>1</v>
      </c>
      <c r="AM2603" s="133">
        <f t="shared" si="500"/>
        <v>0</v>
      </c>
      <c r="AO2603" s="133">
        <f t="shared" si="501"/>
        <v>1</v>
      </c>
    </row>
    <row r="2604" spans="1:41" ht="25.5">
      <c r="A2604" s="594">
        <v>2595</v>
      </c>
      <c r="B2604" s="263" t="s">
        <v>6418</v>
      </c>
      <c r="C2604" s="247" t="s">
        <v>6419</v>
      </c>
      <c r="D2604" s="247" t="s">
        <v>6420</v>
      </c>
      <c r="E2604" s="262"/>
      <c r="F2604" s="262"/>
      <c r="G2604" s="262"/>
      <c r="H2604" s="262"/>
      <c r="I2604" s="262" t="s">
        <v>37</v>
      </c>
      <c r="J2604" s="262"/>
      <c r="K2604" s="262"/>
      <c r="L2604" s="262"/>
      <c r="M2604" s="262"/>
      <c r="N2604" s="262"/>
      <c r="O2604" s="262"/>
      <c r="P2604" s="840" t="s">
        <v>6410</v>
      </c>
      <c r="Q2604" s="439" t="s">
        <v>2670</v>
      </c>
      <c r="U2604" s="680">
        <v>1</v>
      </c>
      <c r="Y2604" s="60"/>
      <c r="AB2604" s="137">
        <f t="shared" si="490"/>
        <v>0</v>
      </c>
      <c r="AC2604" s="137">
        <f t="shared" si="491"/>
        <v>0</v>
      </c>
      <c r="AD2604" s="137">
        <f t="shared" si="492"/>
        <v>1</v>
      </c>
      <c r="AE2604" s="137">
        <f t="shared" si="493"/>
        <v>0</v>
      </c>
      <c r="AF2604" s="137">
        <f t="shared" si="494"/>
        <v>0</v>
      </c>
      <c r="AG2604" s="137">
        <f t="shared" si="495"/>
        <v>0</v>
      </c>
      <c r="AH2604" s="137">
        <f t="shared" si="496"/>
        <v>0</v>
      </c>
      <c r="AI2604" s="137">
        <f t="shared" si="497"/>
        <v>0</v>
      </c>
      <c r="AJ2604" s="137">
        <f t="shared" si="498"/>
        <v>0</v>
      </c>
      <c r="AK2604" s="137">
        <f t="shared" si="499"/>
        <v>1</v>
      </c>
      <c r="AM2604" s="133">
        <f t="shared" si="500"/>
        <v>0</v>
      </c>
      <c r="AO2604" s="133">
        <f t="shared" si="501"/>
        <v>1</v>
      </c>
    </row>
    <row r="2605" spans="1:41" ht="25.5">
      <c r="A2605" s="594">
        <v>2596</v>
      </c>
      <c r="B2605" s="263" t="s">
        <v>6421</v>
      </c>
      <c r="C2605" s="247" t="s">
        <v>6422</v>
      </c>
      <c r="D2605" s="247" t="s">
        <v>6423</v>
      </c>
      <c r="E2605" s="262"/>
      <c r="F2605" s="262"/>
      <c r="G2605" s="262"/>
      <c r="H2605" s="262"/>
      <c r="I2605" s="262" t="s">
        <v>37</v>
      </c>
      <c r="J2605" s="262"/>
      <c r="K2605" s="262"/>
      <c r="L2605" s="262"/>
      <c r="M2605" s="262"/>
      <c r="N2605" s="262"/>
      <c r="O2605" s="262"/>
      <c r="P2605" s="840" t="s">
        <v>6424</v>
      </c>
      <c r="Q2605" s="439" t="s">
        <v>2670</v>
      </c>
      <c r="U2605" s="680">
        <v>1</v>
      </c>
      <c r="Y2605" s="60"/>
      <c r="AB2605" s="137">
        <f t="shared" si="490"/>
        <v>0</v>
      </c>
      <c r="AC2605" s="137">
        <f t="shared" si="491"/>
        <v>0</v>
      </c>
      <c r="AD2605" s="137">
        <f t="shared" si="492"/>
        <v>1</v>
      </c>
      <c r="AE2605" s="137">
        <f t="shared" si="493"/>
        <v>0</v>
      </c>
      <c r="AF2605" s="137">
        <f t="shared" si="494"/>
        <v>0</v>
      </c>
      <c r="AG2605" s="137">
        <f t="shared" si="495"/>
        <v>0</v>
      </c>
      <c r="AH2605" s="137">
        <f t="shared" si="496"/>
        <v>0</v>
      </c>
      <c r="AI2605" s="137">
        <f t="shared" si="497"/>
        <v>0</v>
      </c>
      <c r="AJ2605" s="137">
        <f t="shared" si="498"/>
        <v>0</v>
      </c>
      <c r="AK2605" s="137">
        <f t="shared" si="499"/>
        <v>1</v>
      </c>
      <c r="AM2605" s="133">
        <f t="shared" si="500"/>
        <v>0</v>
      </c>
      <c r="AO2605" s="133">
        <f t="shared" si="501"/>
        <v>1</v>
      </c>
    </row>
    <row r="2606" spans="1:41" ht="25.5">
      <c r="A2606" s="594">
        <v>2597</v>
      </c>
      <c r="B2606" s="263" t="s">
        <v>6425</v>
      </c>
      <c r="C2606" s="247" t="s">
        <v>6426</v>
      </c>
      <c r="D2606" s="247" t="s">
        <v>6427</v>
      </c>
      <c r="E2606" s="262"/>
      <c r="F2606" s="262"/>
      <c r="G2606" s="262"/>
      <c r="H2606" s="262"/>
      <c r="I2606" s="262"/>
      <c r="J2606" s="262"/>
      <c r="K2606" s="262"/>
      <c r="L2606" s="262"/>
      <c r="M2606" s="262"/>
      <c r="N2606" s="262"/>
      <c r="O2606" s="262"/>
      <c r="P2606" s="840" t="s">
        <v>6428</v>
      </c>
      <c r="Q2606" s="439" t="s">
        <v>2670</v>
      </c>
      <c r="U2606" s="680">
        <v>1</v>
      </c>
      <c r="Y2606" s="60"/>
      <c r="AB2606" s="137">
        <f t="shared" si="490"/>
        <v>0</v>
      </c>
      <c r="AC2606" s="137">
        <f t="shared" si="491"/>
        <v>0</v>
      </c>
      <c r="AD2606" s="137">
        <f t="shared" si="492"/>
        <v>0</v>
      </c>
      <c r="AE2606" s="137">
        <f t="shared" si="493"/>
        <v>0</v>
      </c>
      <c r="AF2606" s="137">
        <f t="shared" si="494"/>
        <v>0</v>
      </c>
      <c r="AG2606" s="137">
        <f t="shared" si="495"/>
        <v>0</v>
      </c>
      <c r="AH2606" s="137">
        <f t="shared" si="496"/>
        <v>0</v>
      </c>
      <c r="AI2606" s="137">
        <f t="shared" si="497"/>
        <v>0</v>
      </c>
      <c r="AJ2606" s="137">
        <f t="shared" si="498"/>
        <v>0</v>
      </c>
      <c r="AK2606" s="137">
        <f t="shared" si="499"/>
        <v>1</v>
      </c>
      <c r="AM2606" s="133">
        <f t="shared" si="500"/>
        <v>0</v>
      </c>
      <c r="AO2606" s="133">
        <f t="shared" si="501"/>
        <v>1</v>
      </c>
    </row>
    <row r="2607" spans="1:41" ht="38.25">
      <c r="A2607" s="594">
        <v>2598</v>
      </c>
      <c r="B2607" s="263" t="s">
        <v>6429</v>
      </c>
      <c r="C2607" s="247" t="s">
        <v>6430</v>
      </c>
      <c r="D2607" s="247" t="s">
        <v>6431</v>
      </c>
      <c r="E2607" s="262"/>
      <c r="F2607" s="262"/>
      <c r="G2607" s="262"/>
      <c r="H2607" s="262"/>
      <c r="I2607" s="262" t="s">
        <v>37</v>
      </c>
      <c r="J2607" s="262"/>
      <c r="K2607" s="262"/>
      <c r="L2607" s="262"/>
      <c r="M2607" s="262"/>
      <c r="N2607" s="262"/>
      <c r="O2607" s="262"/>
      <c r="P2607" s="840" t="s">
        <v>6432</v>
      </c>
      <c r="Q2607" s="439" t="s">
        <v>2670</v>
      </c>
      <c r="U2607" s="680">
        <v>1</v>
      </c>
      <c r="Y2607" s="60"/>
      <c r="AB2607" s="137">
        <f t="shared" si="490"/>
        <v>0</v>
      </c>
      <c r="AC2607" s="137">
        <f t="shared" si="491"/>
        <v>0</v>
      </c>
      <c r="AD2607" s="137">
        <f t="shared" si="492"/>
        <v>1</v>
      </c>
      <c r="AE2607" s="137">
        <f t="shared" si="493"/>
        <v>0</v>
      </c>
      <c r="AF2607" s="137">
        <f t="shared" si="494"/>
        <v>0</v>
      </c>
      <c r="AG2607" s="137">
        <f t="shared" si="495"/>
        <v>0</v>
      </c>
      <c r="AH2607" s="137">
        <f t="shared" si="496"/>
        <v>0</v>
      </c>
      <c r="AI2607" s="137">
        <f t="shared" si="497"/>
        <v>0</v>
      </c>
      <c r="AJ2607" s="137">
        <f t="shared" si="498"/>
        <v>0</v>
      </c>
      <c r="AK2607" s="137">
        <f t="shared" si="499"/>
        <v>1</v>
      </c>
      <c r="AM2607" s="133">
        <f t="shared" si="500"/>
        <v>0</v>
      </c>
      <c r="AO2607" s="133">
        <f t="shared" si="501"/>
        <v>1</v>
      </c>
    </row>
    <row r="2608" spans="1:41" ht="25.5">
      <c r="A2608" s="594">
        <v>2599</v>
      </c>
      <c r="B2608" s="263" t="s">
        <v>898</v>
      </c>
      <c r="C2608" s="247" t="s">
        <v>6433</v>
      </c>
      <c r="D2608" s="247" t="s">
        <v>6434</v>
      </c>
      <c r="E2608" s="262"/>
      <c r="F2608" s="262"/>
      <c r="G2608" s="262"/>
      <c r="H2608" s="262"/>
      <c r="I2608" s="262" t="s">
        <v>37</v>
      </c>
      <c r="J2608" s="262"/>
      <c r="K2608" s="262"/>
      <c r="L2608" s="262"/>
      <c r="M2608" s="262"/>
      <c r="N2608" s="262"/>
      <c r="O2608" s="262"/>
      <c r="P2608" s="840" t="s">
        <v>6435</v>
      </c>
      <c r="Q2608" s="439" t="s">
        <v>2670</v>
      </c>
      <c r="U2608" s="680">
        <v>1</v>
      </c>
      <c r="Y2608" s="60"/>
      <c r="AB2608" s="137">
        <f t="shared" si="490"/>
        <v>0</v>
      </c>
      <c r="AC2608" s="137">
        <f t="shared" si="491"/>
        <v>0</v>
      </c>
      <c r="AD2608" s="137">
        <f t="shared" si="492"/>
        <v>1</v>
      </c>
      <c r="AE2608" s="137">
        <f t="shared" si="493"/>
        <v>0</v>
      </c>
      <c r="AF2608" s="137">
        <f t="shared" si="494"/>
        <v>0</v>
      </c>
      <c r="AG2608" s="137">
        <f t="shared" si="495"/>
        <v>0</v>
      </c>
      <c r="AH2608" s="137">
        <f t="shared" si="496"/>
        <v>0</v>
      </c>
      <c r="AI2608" s="137">
        <f t="shared" si="497"/>
        <v>0</v>
      </c>
      <c r="AJ2608" s="137">
        <f t="shared" si="498"/>
        <v>0</v>
      </c>
      <c r="AK2608" s="137">
        <f t="shared" si="499"/>
        <v>1</v>
      </c>
      <c r="AM2608" s="133">
        <f t="shared" si="500"/>
        <v>0</v>
      </c>
      <c r="AO2608" s="133">
        <f t="shared" si="501"/>
        <v>1</v>
      </c>
    </row>
    <row r="2609" spans="1:41" ht="25.5">
      <c r="A2609" s="594">
        <v>2600</v>
      </c>
      <c r="B2609" s="263" t="s">
        <v>6436</v>
      </c>
      <c r="C2609" s="247" t="s">
        <v>6437</v>
      </c>
      <c r="D2609" s="247" t="s">
        <v>6438</v>
      </c>
      <c r="E2609" s="262"/>
      <c r="F2609" s="262"/>
      <c r="G2609" s="262"/>
      <c r="H2609" s="262"/>
      <c r="I2609" s="262" t="s">
        <v>37</v>
      </c>
      <c r="J2609" s="262"/>
      <c r="K2609" s="262"/>
      <c r="L2609" s="262"/>
      <c r="M2609" s="262"/>
      <c r="N2609" s="262"/>
      <c r="O2609" s="262"/>
      <c r="P2609" s="840" t="s">
        <v>6439</v>
      </c>
      <c r="Q2609" s="439" t="s">
        <v>2670</v>
      </c>
      <c r="U2609" s="680">
        <v>1</v>
      </c>
      <c r="Y2609" s="60"/>
      <c r="AB2609" s="137">
        <f t="shared" si="490"/>
        <v>0</v>
      </c>
      <c r="AC2609" s="137">
        <f t="shared" si="491"/>
        <v>0</v>
      </c>
      <c r="AD2609" s="137">
        <f t="shared" si="492"/>
        <v>1</v>
      </c>
      <c r="AE2609" s="137">
        <f t="shared" si="493"/>
        <v>0</v>
      </c>
      <c r="AF2609" s="137">
        <f t="shared" si="494"/>
        <v>0</v>
      </c>
      <c r="AG2609" s="137">
        <f t="shared" si="495"/>
        <v>0</v>
      </c>
      <c r="AH2609" s="137">
        <f t="shared" si="496"/>
        <v>0</v>
      </c>
      <c r="AI2609" s="137">
        <f t="shared" si="497"/>
        <v>0</v>
      </c>
      <c r="AJ2609" s="137">
        <f t="shared" si="498"/>
        <v>0</v>
      </c>
      <c r="AK2609" s="137">
        <f t="shared" si="499"/>
        <v>1</v>
      </c>
      <c r="AM2609" s="133">
        <f t="shared" si="500"/>
        <v>0</v>
      </c>
      <c r="AO2609" s="133">
        <f t="shared" si="501"/>
        <v>1</v>
      </c>
    </row>
    <row r="2610" spans="1:41" ht="25.5">
      <c r="A2610" s="594">
        <v>2601</v>
      </c>
      <c r="B2610" s="263" t="s">
        <v>6440</v>
      </c>
      <c r="C2610" s="247" t="s">
        <v>6441</v>
      </c>
      <c r="D2610" s="247" t="s">
        <v>6442</v>
      </c>
      <c r="E2610" s="262"/>
      <c r="F2610" s="262"/>
      <c r="G2610" s="262"/>
      <c r="H2610" s="262"/>
      <c r="I2610" s="262" t="s">
        <v>37</v>
      </c>
      <c r="J2610" s="262"/>
      <c r="K2610" s="262"/>
      <c r="L2610" s="262"/>
      <c r="M2610" s="262"/>
      <c r="N2610" s="262"/>
      <c r="O2610" s="262"/>
      <c r="P2610" s="840" t="s">
        <v>6443</v>
      </c>
      <c r="Q2610" s="439" t="s">
        <v>2670</v>
      </c>
      <c r="U2610" s="680">
        <v>1</v>
      </c>
      <c r="Y2610" s="60"/>
      <c r="AB2610" s="137">
        <f t="shared" si="490"/>
        <v>0</v>
      </c>
      <c r="AC2610" s="137">
        <f t="shared" si="491"/>
        <v>0</v>
      </c>
      <c r="AD2610" s="137">
        <f t="shared" si="492"/>
        <v>1</v>
      </c>
      <c r="AE2610" s="137">
        <f t="shared" si="493"/>
        <v>0</v>
      </c>
      <c r="AF2610" s="137">
        <f t="shared" si="494"/>
        <v>0</v>
      </c>
      <c r="AG2610" s="137">
        <f t="shared" si="495"/>
        <v>0</v>
      </c>
      <c r="AH2610" s="137">
        <f t="shared" si="496"/>
        <v>0</v>
      </c>
      <c r="AI2610" s="137">
        <f t="shared" si="497"/>
        <v>0</v>
      </c>
      <c r="AJ2610" s="137">
        <f t="shared" si="498"/>
        <v>0</v>
      </c>
      <c r="AK2610" s="137">
        <f t="shared" si="499"/>
        <v>1</v>
      </c>
      <c r="AM2610" s="133">
        <f t="shared" si="500"/>
        <v>0</v>
      </c>
      <c r="AO2610" s="133">
        <f t="shared" si="501"/>
        <v>1</v>
      </c>
    </row>
    <row r="2611" spans="1:41" ht="25.5">
      <c r="A2611" s="594">
        <v>2602</v>
      </c>
      <c r="B2611" s="263" t="s">
        <v>6444</v>
      </c>
      <c r="C2611" s="247" t="s">
        <v>6445</v>
      </c>
      <c r="D2611" s="247" t="s">
        <v>6446</v>
      </c>
      <c r="E2611" s="262"/>
      <c r="F2611" s="262"/>
      <c r="G2611" s="262"/>
      <c r="H2611" s="262"/>
      <c r="I2611" s="262"/>
      <c r="J2611" s="262"/>
      <c r="K2611" s="262"/>
      <c r="L2611" s="262"/>
      <c r="M2611" s="262"/>
      <c r="N2611" s="262"/>
      <c r="O2611" s="262"/>
      <c r="P2611" s="840" t="s">
        <v>6447</v>
      </c>
      <c r="Q2611" s="439" t="s">
        <v>2670</v>
      </c>
      <c r="U2611" s="680">
        <v>1</v>
      </c>
      <c r="Y2611" s="60"/>
      <c r="AB2611" s="137">
        <f t="shared" si="490"/>
        <v>0</v>
      </c>
      <c r="AC2611" s="137">
        <f t="shared" si="491"/>
        <v>0</v>
      </c>
      <c r="AD2611" s="137">
        <f t="shared" si="492"/>
        <v>0</v>
      </c>
      <c r="AE2611" s="137">
        <f t="shared" si="493"/>
        <v>0</v>
      </c>
      <c r="AF2611" s="137">
        <f t="shared" si="494"/>
        <v>0</v>
      </c>
      <c r="AG2611" s="137">
        <f t="shared" si="495"/>
        <v>0</v>
      </c>
      <c r="AH2611" s="137">
        <f t="shared" si="496"/>
        <v>0</v>
      </c>
      <c r="AI2611" s="137">
        <f t="shared" si="497"/>
        <v>0</v>
      </c>
      <c r="AJ2611" s="137">
        <f t="shared" si="498"/>
        <v>0</v>
      </c>
      <c r="AK2611" s="137">
        <f t="shared" si="499"/>
        <v>1</v>
      </c>
      <c r="AM2611" s="133">
        <f t="shared" si="500"/>
        <v>0</v>
      </c>
      <c r="AO2611" s="133">
        <f t="shared" si="501"/>
        <v>1</v>
      </c>
    </row>
    <row r="2612" spans="1:41" ht="25.5">
      <c r="A2612" s="594">
        <v>2603</v>
      </c>
      <c r="B2612" s="263" t="s">
        <v>6448</v>
      </c>
      <c r="C2612" s="247" t="s">
        <v>6449</v>
      </c>
      <c r="D2612" s="247" t="s">
        <v>6406</v>
      </c>
      <c r="E2612" s="262"/>
      <c r="F2612" s="262"/>
      <c r="G2612" s="262"/>
      <c r="H2612" s="262"/>
      <c r="I2612" s="262" t="s">
        <v>37</v>
      </c>
      <c r="J2612" s="262"/>
      <c r="K2612" s="262"/>
      <c r="L2612" s="262"/>
      <c r="M2612" s="262"/>
      <c r="N2612" s="262"/>
      <c r="O2612" s="262"/>
      <c r="P2612" s="840" t="s">
        <v>6450</v>
      </c>
      <c r="Q2612" s="439" t="s">
        <v>2670</v>
      </c>
      <c r="U2612" s="680">
        <v>1</v>
      </c>
      <c r="Y2612" s="60"/>
      <c r="AB2612" s="137">
        <f t="shared" si="490"/>
        <v>0</v>
      </c>
      <c r="AC2612" s="137">
        <f t="shared" si="491"/>
        <v>0</v>
      </c>
      <c r="AD2612" s="137">
        <f t="shared" si="492"/>
        <v>1</v>
      </c>
      <c r="AE2612" s="137">
        <f t="shared" si="493"/>
        <v>0</v>
      </c>
      <c r="AF2612" s="137">
        <f t="shared" si="494"/>
        <v>0</v>
      </c>
      <c r="AG2612" s="137">
        <f t="shared" si="495"/>
        <v>0</v>
      </c>
      <c r="AH2612" s="137">
        <f t="shared" si="496"/>
        <v>0</v>
      </c>
      <c r="AI2612" s="137">
        <f t="shared" si="497"/>
        <v>0</v>
      </c>
      <c r="AJ2612" s="137">
        <f t="shared" si="498"/>
        <v>0</v>
      </c>
      <c r="AK2612" s="137">
        <f t="shared" si="499"/>
        <v>1</v>
      </c>
      <c r="AM2612" s="133">
        <f t="shared" si="500"/>
        <v>0</v>
      </c>
      <c r="AO2612" s="133">
        <f t="shared" si="501"/>
        <v>1</v>
      </c>
    </row>
    <row r="2613" spans="1:41" ht="25.5">
      <c r="A2613" s="594">
        <v>2604</v>
      </c>
      <c r="B2613" s="263" t="s">
        <v>6451</v>
      </c>
      <c r="C2613" s="247" t="s">
        <v>6452</v>
      </c>
      <c r="D2613" s="247" t="s">
        <v>6453</v>
      </c>
      <c r="E2613" s="262"/>
      <c r="F2613" s="262"/>
      <c r="G2613" s="262"/>
      <c r="H2613" s="262"/>
      <c r="I2613" s="262"/>
      <c r="J2613" s="262"/>
      <c r="K2613" s="262"/>
      <c r="L2613" s="262"/>
      <c r="M2613" s="262"/>
      <c r="N2613" s="262"/>
      <c r="O2613" s="262"/>
      <c r="P2613" s="840" t="s">
        <v>6454</v>
      </c>
      <c r="Q2613" s="439" t="s">
        <v>2670</v>
      </c>
      <c r="U2613" s="680">
        <v>1</v>
      </c>
      <c r="Y2613" s="60"/>
      <c r="AB2613" s="137">
        <f t="shared" si="490"/>
        <v>0</v>
      </c>
      <c r="AC2613" s="137">
        <f t="shared" si="491"/>
        <v>0</v>
      </c>
      <c r="AD2613" s="137">
        <f t="shared" si="492"/>
        <v>0</v>
      </c>
      <c r="AE2613" s="137">
        <f t="shared" si="493"/>
        <v>0</v>
      </c>
      <c r="AF2613" s="137">
        <f t="shared" si="494"/>
        <v>0</v>
      </c>
      <c r="AG2613" s="137">
        <f t="shared" si="495"/>
        <v>0</v>
      </c>
      <c r="AH2613" s="137">
        <f t="shared" si="496"/>
        <v>0</v>
      </c>
      <c r="AI2613" s="137">
        <f t="shared" si="497"/>
        <v>0</v>
      </c>
      <c r="AJ2613" s="137">
        <f t="shared" si="498"/>
        <v>0</v>
      </c>
      <c r="AK2613" s="137">
        <f t="shared" si="499"/>
        <v>1</v>
      </c>
      <c r="AM2613" s="133">
        <f t="shared" si="500"/>
        <v>0</v>
      </c>
      <c r="AO2613" s="133">
        <f t="shared" si="501"/>
        <v>1</v>
      </c>
    </row>
    <row r="2614" spans="1:41" ht="25.5">
      <c r="A2614" s="594">
        <v>2605</v>
      </c>
      <c r="B2614" s="263" t="s">
        <v>6455</v>
      </c>
      <c r="C2614" s="247" t="s">
        <v>6456</v>
      </c>
      <c r="D2614" s="247" t="s">
        <v>6457</v>
      </c>
      <c r="E2614" s="262"/>
      <c r="F2614" s="262"/>
      <c r="G2614" s="262"/>
      <c r="H2614" s="262"/>
      <c r="I2614" s="262" t="s">
        <v>37</v>
      </c>
      <c r="J2614" s="262"/>
      <c r="K2614" s="262"/>
      <c r="L2614" s="262"/>
      <c r="M2614" s="262"/>
      <c r="N2614" s="262"/>
      <c r="O2614" s="262"/>
      <c r="P2614" s="840" t="s">
        <v>6458</v>
      </c>
      <c r="Q2614" s="439" t="s">
        <v>2670</v>
      </c>
      <c r="U2614" s="680">
        <v>1</v>
      </c>
      <c r="Y2614" s="60"/>
      <c r="AB2614" s="137">
        <f t="shared" si="490"/>
        <v>0</v>
      </c>
      <c r="AC2614" s="137">
        <f t="shared" si="491"/>
        <v>0</v>
      </c>
      <c r="AD2614" s="137">
        <f t="shared" si="492"/>
        <v>1</v>
      </c>
      <c r="AE2614" s="137">
        <f t="shared" si="493"/>
        <v>0</v>
      </c>
      <c r="AF2614" s="137">
        <f t="shared" si="494"/>
        <v>0</v>
      </c>
      <c r="AG2614" s="137">
        <f t="shared" si="495"/>
        <v>0</v>
      </c>
      <c r="AH2614" s="137">
        <f t="shared" si="496"/>
        <v>0</v>
      </c>
      <c r="AI2614" s="137">
        <f t="shared" si="497"/>
        <v>0</v>
      </c>
      <c r="AJ2614" s="137">
        <f t="shared" si="498"/>
        <v>0</v>
      </c>
      <c r="AK2614" s="137">
        <f t="shared" si="499"/>
        <v>1</v>
      </c>
      <c r="AM2614" s="133">
        <f t="shared" si="500"/>
        <v>0</v>
      </c>
      <c r="AO2614" s="133">
        <f t="shared" si="501"/>
        <v>1</v>
      </c>
    </row>
    <row r="2615" spans="1:41" ht="25.5">
      <c r="A2615" s="594">
        <v>2606</v>
      </c>
      <c r="B2615" s="263" t="s">
        <v>901</v>
      </c>
      <c r="C2615" s="247" t="s">
        <v>6459</v>
      </c>
      <c r="D2615" s="247" t="s">
        <v>6460</v>
      </c>
      <c r="E2615" s="262"/>
      <c r="F2615" s="262"/>
      <c r="G2615" s="262"/>
      <c r="H2615" s="262"/>
      <c r="I2615" s="262" t="s">
        <v>37</v>
      </c>
      <c r="J2615" s="262"/>
      <c r="K2615" s="262"/>
      <c r="L2615" s="262"/>
      <c r="M2615" s="262"/>
      <c r="N2615" s="262"/>
      <c r="O2615" s="262"/>
      <c r="P2615" s="840" t="s">
        <v>6458</v>
      </c>
      <c r="Q2615" s="439" t="s">
        <v>2670</v>
      </c>
      <c r="U2615" s="680">
        <v>1</v>
      </c>
      <c r="Y2615" s="60"/>
      <c r="AB2615" s="137">
        <f t="shared" si="490"/>
        <v>0</v>
      </c>
      <c r="AC2615" s="137">
        <f t="shared" si="491"/>
        <v>0</v>
      </c>
      <c r="AD2615" s="137">
        <f t="shared" si="492"/>
        <v>1</v>
      </c>
      <c r="AE2615" s="137">
        <f t="shared" si="493"/>
        <v>0</v>
      </c>
      <c r="AF2615" s="137">
        <f t="shared" si="494"/>
        <v>0</v>
      </c>
      <c r="AG2615" s="137">
        <f t="shared" si="495"/>
        <v>0</v>
      </c>
      <c r="AH2615" s="137">
        <f t="shared" si="496"/>
        <v>0</v>
      </c>
      <c r="AI2615" s="137">
        <f t="shared" si="497"/>
        <v>0</v>
      </c>
      <c r="AJ2615" s="137">
        <f t="shared" si="498"/>
        <v>0</v>
      </c>
      <c r="AK2615" s="137">
        <f t="shared" si="499"/>
        <v>1</v>
      </c>
      <c r="AM2615" s="133">
        <f t="shared" si="500"/>
        <v>0</v>
      </c>
      <c r="AO2615" s="133">
        <f t="shared" si="501"/>
        <v>1</v>
      </c>
    </row>
    <row r="2616" spans="1:41" ht="25.5">
      <c r="A2616" s="594">
        <v>2607</v>
      </c>
      <c r="B2616" s="263" t="s">
        <v>6461</v>
      </c>
      <c r="C2616" s="247" t="s">
        <v>6462</v>
      </c>
      <c r="D2616" s="247" t="s">
        <v>6463</v>
      </c>
      <c r="E2616" s="262"/>
      <c r="F2616" s="262"/>
      <c r="G2616" s="262"/>
      <c r="H2616" s="262"/>
      <c r="I2616" s="262" t="s">
        <v>37</v>
      </c>
      <c r="J2616" s="262"/>
      <c r="K2616" s="262"/>
      <c r="L2616" s="262"/>
      <c r="M2616" s="262"/>
      <c r="N2616" s="262"/>
      <c r="O2616" s="262"/>
      <c r="P2616" s="840" t="s">
        <v>6464</v>
      </c>
      <c r="Q2616" s="439" t="s">
        <v>2670</v>
      </c>
      <c r="U2616" s="680">
        <v>1</v>
      </c>
      <c r="Y2616" s="60"/>
      <c r="AB2616" s="137">
        <f t="shared" si="490"/>
        <v>0</v>
      </c>
      <c r="AC2616" s="137">
        <f t="shared" si="491"/>
        <v>0</v>
      </c>
      <c r="AD2616" s="137">
        <f t="shared" si="492"/>
        <v>1</v>
      </c>
      <c r="AE2616" s="137">
        <f t="shared" si="493"/>
        <v>0</v>
      </c>
      <c r="AF2616" s="137">
        <f t="shared" si="494"/>
        <v>0</v>
      </c>
      <c r="AG2616" s="137">
        <f t="shared" si="495"/>
        <v>0</v>
      </c>
      <c r="AH2616" s="137">
        <f t="shared" si="496"/>
        <v>0</v>
      </c>
      <c r="AI2616" s="137">
        <f t="shared" si="497"/>
        <v>0</v>
      </c>
      <c r="AJ2616" s="137">
        <f t="shared" si="498"/>
        <v>0</v>
      </c>
      <c r="AK2616" s="137">
        <f t="shared" si="499"/>
        <v>1</v>
      </c>
      <c r="AM2616" s="133">
        <f t="shared" si="500"/>
        <v>0</v>
      </c>
      <c r="AO2616" s="133">
        <f t="shared" si="501"/>
        <v>1</v>
      </c>
    </row>
    <row r="2617" spans="1:41" ht="38.25">
      <c r="A2617" s="594">
        <v>2608</v>
      </c>
      <c r="B2617" s="263" t="s">
        <v>6465</v>
      </c>
      <c r="C2617" s="247" t="s">
        <v>6466</v>
      </c>
      <c r="D2617" s="247" t="s">
        <v>6406</v>
      </c>
      <c r="E2617" s="262"/>
      <c r="F2617" s="262"/>
      <c r="G2617" s="262"/>
      <c r="H2617" s="262"/>
      <c r="I2617" s="262" t="s">
        <v>37</v>
      </c>
      <c r="J2617" s="262"/>
      <c r="K2617" s="262"/>
      <c r="L2617" s="262"/>
      <c r="M2617" s="262"/>
      <c r="N2617" s="262"/>
      <c r="O2617" s="262"/>
      <c r="P2617" s="840" t="s">
        <v>6467</v>
      </c>
      <c r="Q2617" s="439" t="s">
        <v>2670</v>
      </c>
      <c r="U2617" s="680">
        <v>1</v>
      </c>
      <c r="Y2617" s="60"/>
      <c r="AB2617" s="137">
        <f t="shared" si="490"/>
        <v>0</v>
      </c>
      <c r="AC2617" s="137">
        <f t="shared" si="491"/>
        <v>0</v>
      </c>
      <c r="AD2617" s="137">
        <f t="shared" si="492"/>
        <v>1</v>
      </c>
      <c r="AE2617" s="137">
        <f t="shared" si="493"/>
        <v>0</v>
      </c>
      <c r="AF2617" s="137">
        <f t="shared" si="494"/>
        <v>0</v>
      </c>
      <c r="AG2617" s="137">
        <f t="shared" si="495"/>
        <v>0</v>
      </c>
      <c r="AH2617" s="137">
        <f t="shared" si="496"/>
        <v>0</v>
      </c>
      <c r="AI2617" s="137">
        <f t="shared" si="497"/>
        <v>0</v>
      </c>
      <c r="AJ2617" s="137">
        <f t="shared" si="498"/>
        <v>0</v>
      </c>
      <c r="AK2617" s="137">
        <f t="shared" si="499"/>
        <v>1</v>
      </c>
      <c r="AM2617" s="133">
        <f t="shared" si="500"/>
        <v>0</v>
      </c>
      <c r="AO2617" s="133">
        <f t="shared" si="501"/>
        <v>1</v>
      </c>
    </row>
    <row r="2618" spans="1:41" ht="25.5">
      <c r="A2618" s="594">
        <v>2609</v>
      </c>
      <c r="B2618" s="263" t="s">
        <v>1076</v>
      </c>
      <c r="C2618" s="247" t="s">
        <v>6468</v>
      </c>
      <c r="D2618" s="247" t="s">
        <v>6469</v>
      </c>
      <c r="E2618" s="262"/>
      <c r="F2618" s="262"/>
      <c r="G2618" s="262"/>
      <c r="H2618" s="262"/>
      <c r="I2618" s="262"/>
      <c r="J2618" s="262"/>
      <c r="K2618" s="262"/>
      <c r="L2618" s="262"/>
      <c r="M2618" s="262"/>
      <c r="N2618" s="262"/>
      <c r="O2618" s="262"/>
      <c r="P2618" s="840" t="s">
        <v>6470</v>
      </c>
      <c r="Q2618" s="439" t="s">
        <v>2670</v>
      </c>
      <c r="U2618" s="680">
        <v>1</v>
      </c>
      <c r="X2618" s="60">
        <v>1</v>
      </c>
      <c r="Y2618" s="60"/>
      <c r="AB2618" s="137">
        <f t="shared" si="490"/>
        <v>0</v>
      </c>
      <c r="AC2618" s="137">
        <f t="shared" si="491"/>
        <v>0</v>
      </c>
      <c r="AD2618" s="137">
        <f t="shared" si="492"/>
        <v>0</v>
      </c>
      <c r="AE2618" s="137">
        <f t="shared" si="493"/>
        <v>0</v>
      </c>
      <c r="AF2618" s="137">
        <f t="shared" si="494"/>
        <v>0</v>
      </c>
      <c r="AG2618" s="137">
        <f t="shared" si="495"/>
        <v>0</v>
      </c>
      <c r="AH2618" s="137">
        <f t="shared" si="496"/>
        <v>0</v>
      </c>
      <c r="AI2618" s="137">
        <f t="shared" si="497"/>
        <v>0</v>
      </c>
      <c r="AJ2618" s="137">
        <f t="shared" si="498"/>
        <v>0</v>
      </c>
      <c r="AK2618" s="137">
        <f t="shared" si="499"/>
        <v>1</v>
      </c>
      <c r="AM2618" s="133">
        <f t="shared" si="500"/>
        <v>1</v>
      </c>
      <c r="AO2618" s="133">
        <f t="shared" si="501"/>
        <v>0</v>
      </c>
    </row>
    <row r="2619" spans="1:41" ht="25.5">
      <c r="A2619" s="594">
        <v>2610</v>
      </c>
      <c r="B2619" s="263" t="s">
        <v>6471</v>
      </c>
      <c r="C2619" s="247" t="s">
        <v>6472</v>
      </c>
      <c r="D2619" s="247" t="s">
        <v>6406</v>
      </c>
      <c r="E2619" s="262"/>
      <c r="F2619" s="262"/>
      <c r="G2619" s="262"/>
      <c r="H2619" s="262"/>
      <c r="I2619" s="262"/>
      <c r="J2619" s="262"/>
      <c r="K2619" s="262"/>
      <c r="L2619" s="262"/>
      <c r="M2619" s="262"/>
      <c r="N2619" s="262"/>
      <c r="O2619" s="262"/>
      <c r="P2619" s="840" t="s">
        <v>6473</v>
      </c>
      <c r="Q2619" s="439" t="s">
        <v>2670</v>
      </c>
      <c r="U2619" s="680">
        <v>1</v>
      </c>
      <c r="X2619" s="60">
        <v>1</v>
      </c>
      <c r="Y2619" s="60"/>
      <c r="AB2619" s="137">
        <f t="shared" si="490"/>
        <v>0</v>
      </c>
      <c r="AC2619" s="137">
        <f t="shared" si="491"/>
        <v>0</v>
      </c>
      <c r="AD2619" s="137">
        <f t="shared" si="492"/>
        <v>0</v>
      </c>
      <c r="AE2619" s="137">
        <f t="shared" si="493"/>
        <v>0</v>
      </c>
      <c r="AF2619" s="137">
        <f t="shared" si="494"/>
        <v>0</v>
      </c>
      <c r="AG2619" s="137">
        <f t="shared" si="495"/>
        <v>0</v>
      </c>
      <c r="AH2619" s="137">
        <f t="shared" si="496"/>
        <v>0</v>
      </c>
      <c r="AI2619" s="137">
        <f t="shared" si="497"/>
        <v>0</v>
      </c>
      <c r="AJ2619" s="137">
        <f t="shared" si="498"/>
        <v>0</v>
      </c>
      <c r="AK2619" s="137">
        <f t="shared" si="499"/>
        <v>1</v>
      </c>
      <c r="AM2619" s="133">
        <f t="shared" si="500"/>
        <v>1</v>
      </c>
      <c r="AO2619" s="133">
        <f t="shared" si="501"/>
        <v>0</v>
      </c>
    </row>
    <row r="2620" spans="1:41" ht="25.5">
      <c r="A2620" s="594">
        <v>2611</v>
      </c>
      <c r="B2620" s="263" t="s">
        <v>6474</v>
      </c>
      <c r="C2620" s="247" t="s">
        <v>6475</v>
      </c>
      <c r="D2620" s="247" t="s">
        <v>6406</v>
      </c>
      <c r="E2620" s="262"/>
      <c r="F2620" s="262"/>
      <c r="G2620" s="262"/>
      <c r="H2620" s="262"/>
      <c r="I2620" s="262"/>
      <c r="J2620" s="262"/>
      <c r="K2620" s="262"/>
      <c r="L2620" s="262"/>
      <c r="M2620" s="262"/>
      <c r="N2620" s="262"/>
      <c r="O2620" s="262"/>
      <c r="P2620" s="840" t="s">
        <v>6476</v>
      </c>
      <c r="Q2620" s="439" t="s">
        <v>2670</v>
      </c>
      <c r="U2620" s="680">
        <v>1</v>
      </c>
      <c r="X2620" s="60">
        <v>1</v>
      </c>
      <c r="Y2620" s="60"/>
      <c r="AB2620" s="137">
        <f t="shared" si="490"/>
        <v>0</v>
      </c>
      <c r="AC2620" s="137">
        <f t="shared" si="491"/>
        <v>0</v>
      </c>
      <c r="AD2620" s="137">
        <f t="shared" si="492"/>
        <v>0</v>
      </c>
      <c r="AE2620" s="137">
        <f t="shared" si="493"/>
        <v>0</v>
      </c>
      <c r="AF2620" s="137">
        <f t="shared" si="494"/>
        <v>0</v>
      </c>
      <c r="AG2620" s="137">
        <f t="shared" si="495"/>
        <v>0</v>
      </c>
      <c r="AH2620" s="137">
        <f t="shared" si="496"/>
        <v>0</v>
      </c>
      <c r="AI2620" s="137">
        <f t="shared" si="497"/>
        <v>0</v>
      </c>
      <c r="AJ2620" s="137">
        <f t="shared" si="498"/>
        <v>0</v>
      </c>
      <c r="AK2620" s="137">
        <f t="shared" si="499"/>
        <v>1</v>
      </c>
      <c r="AM2620" s="133">
        <f t="shared" si="500"/>
        <v>1</v>
      </c>
      <c r="AO2620" s="133">
        <f t="shared" si="501"/>
        <v>0</v>
      </c>
    </row>
    <row r="2621" spans="1:41" ht="51">
      <c r="A2621" s="594">
        <v>2612</v>
      </c>
      <c r="B2621" s="263" t="s">
        <v>6477</v>
      </c>
      <c r="C2621" s="247" t="s">
        <v>6478</v>
      </c>
      <c r="D2621" s="247" t="s">
        <v>66</v>
      </c>
      <c r="E2621" s="262"/>
      <c r="F2621" s="262"/>
      <c r="G2621" s="262"/>
      <c r="H2621" s="262"/>
      <c r="I2621" s="262"/>
      <c r="J2621" s="262"/>
      <c r="K2621" s="262"/>
      <c r="L2621" s="262"/>
      <c r="M2621" s="262" t="s">
        <v>37</v>
      </c>
      <c r="N2621" s="262"/>
      <c r="O2621" s="262"/>
      <c r="P2621" s="840" t="s">
        <v>6479</v>
      </c>
      <c r="Q2621" s="439" t="s">
        <v>2670</v>
      </c>
      <c r="U2621" s="680">
        <v>1</v>
      </c>
      <c r="Y2621" s="60"/>
      <c r="AB2621" s="137">
        <f t="shared" si="490"/>
        <v>0</v>
      </c>
      <c r="AC2621" s="137">
        <f t="shared" si="491"/>
        <v>0</v>
      </c>
      <c r="AD2621" s="137">
        <f t="shared" si="492"/>
        <v>0</v>
      </c>
      <c r="AE2621" s="137">
        <f t="shared" si="493"/>
        <v>0</v>
      </c>
      <c r="AF2621" s="137">
        <f t="shared" si="494"/>
        <v>0</v>
      </c>
      <c r="AG2621" s="137">
        <f t="shared" si="495"/>
        <v>0</v>
      </c>
      <c r="AH2621" s="137">
        <f t="shared" si="496"/>
        <v>1</v>
      </c>
      <c r="AI2621" s="137">
        <f t="shared" si="497"/>
        <v>0</v>
      </c>
      <c r="AJ2621" s="137">
        <f t="shared" si="498"/>
        <v>0</v>
      </c>
      <c r="AK2621" s="137">
        <f t="shared" si="499"/>
        <v>1</v>
      </c>
      <c r="AM2621" s="133">
        <f t="shared" si="500"/>
        <v>0</v>
      </c>
      <c r="AO2621" s="133">
        <f t="shared" si="501"/>
        <v>1</v>
      </c>
    </row>
    <row r="2622" spans="1:41" ht="25.5">
      <c r="A2622" s="594">
        <v>2613</v>
      </c>
      <c r="B2622" s="263" t="s">
        <v>6480</v>
      </c>
      <c r="C2622" s="247" t="s">
        <v>6481</v>
      </c>
      <c r="D2622" s="247" t="s">
        <v>66</v>
      </c>
      <c r="E2622" s="262"/>
      <c r="F2622" s="262"/>
      <c r="G2622" s="262"/>
      <c r="H2622" s="262"/>
      <c r="I2622" s="262"/>
      <c r="J2622" s="262"/>
      <c r="K2622" s="262"/>
      <c r="L2622" s="262"/>
      <c r="M2622" s="262" t="s">
        <v>37</v>
      </c>
      <c r="N2622" s="262"/>
      <c r="O2622" s="262"/>
      <c r="P2622" s="840" t="s">
        <v>6482</v>
      </c>
      <c r="Q2622" s="439" t="s">
        <v>2670</v>
      </c>
      <c r="U2622" s="680">
        <v>1</v>
      </c>
      <c r="Y2622" s="60"/>
      <c r="AB2622" s="137">
        <f t="shared" si="490"/>
        <v>0</v>
      </c>
      <c r="AC2622" s="137">
        <f t="shared" si="491"/>
        <v>0</v>
      </c>
      <c r="AD2622" s="137">
        <f t="shared" si="492"/>
        <v>0</v>
      </c>
      <c r="AE2622" s="137">
        <f t="shared" si="493"/>
        <v>0</v>
      </c>
      <c r="AF2622" s="137">
        <f t="shared" si="494"/>
        <v>0</v>
      </c>
      <c r="AG2622" s="137">
        <f t="shared" si="495"/>
        <v>0</v>
      </c>
      <c r="AH2622" s="137">
        <f t="shared" si="496"/>
        <v>1</v>
      </c>
      <c r="AI2622" s="137">
        <f t="shared" si="497"/>
        <v>0</v>
      </c>
      <c r="AJ2622" s="137">
        <f t="shared" si="498"/>
        <v>0</v>
      </c>
      <c r="AK2622" s="137">
        <f t="shared" si="499"/>
        <v>1</v>
      </c>
      <c r="AM2622" s="133">
        <f t="shared" si="500"/>
        <v>0</v>
      </c>
      <c r="AO2622" s="133">
        <f t="shared" si="501"/>
        <v>1</v>
      </c>
    </row>
    <row r="2623" spans="1:41" ht="25.5">
      <c r="A2623" s="594">
        <v>2614</v>
      </c>
      <c r="B2623" s="263" t="s">
        <v>6483</v>
      </c>
      <c r="C2623" s="247" t="s">
        <v>6484</v>
      </c>
      <c r="D2623" s="247" t="s">
        <v>66</v>
      </c>
      <c r="E2623" s="262"/>
      <c r="F2623" s="262"/>
      <c r="G2623" s="262"/>
      <c r="H2623" s="262"/>
      <c r="I2623" s="262"/>
      <c r="J2623" s="262"/>
      <c r="K2623" s="262"/>
      <c r="L2623" s="262"/>
      <c r="M2623" s="262" t="s">
        <v>37</v>
      </c>
      <c r="N2623" s="262"/>
      <c r="O2623" s="262"/>
      <c r="P2623" s="840" t="s">
        <v>6482</v>
      </c>
      <c r="Q2623" s="439" t="s">
        <v>2670</v>
      </c>
      <c r="U2623" s="680">
        <v>1</v>
      </c>
      <c r="Y2623" s="60"/>
      <c r="AB2623" s="137">
        <f t="shared" si="490"/>
        <v>0</v>
      </c>
      <c r="AC2623" s="137">
        <f t="shared" si="491"/>
        <v>0</v>
      </c>
      <c r="AD2623" s="137">
        <f t="shared" si="492"/>
        <v>0</v>
      </c>
      <c r="AE2623" s="137">
        <f t="shared" si="493"/>
        <v>0</v>
      </c>
      <c r="AF2623" s="137">
        <f t="shared" si="494"/>
        <v>0</v>
      </c>
      <c r="AG2623" s="137">
        <f t="shared" si="495"/>
        <v>0</v>
      </c>
      <c r="AH2623" s="137">
        <f t="shared" si="496"/>
        <v>1</v>
      </c>
      <c r="AI2623" s="137">
        <f t="shared" si="497"/>
        <v>0</v>
      </c>
      <c r="AJ2623" s="137">
        <f t="shared" si="498"/>
        <v>0</v>
      </c>
      <c r="AK2623" s="137">
        <f t="shared" si="499"/>
        <v>1</v>
      </c>
      <c r="AM2623" s="133">
        <f t="shared" si="500"/>
        <v>0</v>
      </c>
      <c r="AO2623" s="133">
        <f t="shared" si="501"/>
        <v>1</v>
      </c>
    </row>
    <row r="2624" spans="1:41" ht="25.5">
      <c r="A2624" s="594">
        <v>2615</v>
      </c>
      <c r="B2624" s="263" t="s">
        <v>6485</v>
      </c>
      <c r="C2624" s="247" t="s">
        <v>6486</v>
      </c>
      <c r="D2624" s="247" t="s">
        <v>66</v>
      </c>
      <c r="E2624" s="262"/>
      <c r="F2624" s="262"/>
      <c r="G2624" s="262"/>
      <c r="H2624" s="262"/>
      <c r="I2624" s="262"/>
      <c r="J2624" s="262"/>
      <c r="K2624" s="262"/>
      <c r="L2624" s="262"/>
      <c r="M2624" s="262" t="s">
        <v>37</v>
      </c>
      <c r="N2624" s="262"/>
      <c r="O2624" s="262"/>
      <c r="P2624" s="840" t="s">
        <v>6482</v>
      </c>
      <c r="Q2624" s="439" t="s">
        <v>2670</v>
      </c>
      <c r="U2624" s="680">
        <v>1</v>
      </c>
      <c r="Y2624" s="60"/>
      <c r="AB2624" s="137">
        <f t="shared" si="490"/>
        <v>0</v>
      </c>
      <c r="AC2624" s="137">
        <f t="shared" si="491"/>
        <v>0</v>
      </c>
      <c r="AD2624" s="137">
        <f t="shared" si="492"/>
        <v>0</v>
      </c>
      <c r="AE2624" s="137">
        <f t="shared" si="493"/>
        <v>0</v>
      </c>
      <c r="AF2624" s="137">
        <f t="shared" si="494"/>
        <v>0</v>
      </c>
      <c r="AG2624" s="137">
        <f t="shared" si="495"/>
        <v>0</v>
      </c>
      <c r="AH2624" s="137">
        <f t="shared" si="496"/>
        <v>1</v>
      </c>
      <c r="AI2624" s="137">
        <f t="shared" si="497"/>
        <v>0</v>
      </c>
      <c r="AJ2624" s="137">
        <f t="shared" si="498"/>
        <v>0</v>
      </c>
      <c r="AK2624" s="137">
        <f t="shared" si="499"/>
        <v>1</v>
      </c>
      <c r="AM2624" s="133">
        <f t="shared" si="500"/>
        <v>0</v>
      </c>
      <c r="AO2624" s="133">
        <f t="shared" si="501"/>
        <v>1</v>
      </c>
    </row>
    <row r="2625" spans="1:41" ht="38.25">
      <c r="A2625" s="594">
        <v>2616</v>
      </c>
      <c r="B2625" s="263" t="s">
        <v>6487</v>
      </c>
      <c r="C2625" s="247" t="s">
        <v>6488</v>
      </c>
      <c r="D2625" s="247" t="s">
        <v>6489</v>
      </c>
      <c r="E2625" s="262"/>
      <c r="F2625" s="262"/>
      <c r="G2625" s="262"/>
      <c r="H2625" s="262"/>
      <c r="I2625" s="262"/>
      <c r="J2625" s="262"/>
      <c r="K2625" s="262"/>
      <c r="L2625" s="262"/>
      <c r="M2625" s="262" t="s">
        <v>37</v>
      </c>
      <c r="N2625" s="262"/>
      <c r="O2625" s="262"/>
      <c r="P2625" s="840" t="s">
        <v>6490</v>
      </c>
      <c r="Q2625" s="439" t="s">
        <v>2670</v>
      </c>
      <c r="U2625" s="680">
        <v>1</v>
      </c>
      <c r="Y2625" s="60"/>
      <c r="AB2625" s="137">
        <f t="shared" si="490"/>
        <v>0</v>
      </c>
      <c r="AC2625" s="137">
        <f t="shared" si="491"/>
        <v>0</v>
      </c>
      <c r="AD2625" s="137">
        <f t="shared" si="492"/>
        <v>0</v>
      </c>
      <c r="AE2625" s="137">
        <f t="shared" si="493"/>
        <v>0</v>
      </c>
      <c r="AF2625" s="137">
        <f t="shared" si="494"/>
        <v>0</v>
      </c>
      <c r="AG2625" s="137">
        <f t="shared" si="495"/>
        <v>0</v>
      </c>
      <c r="AH2625" s="137">
        <f t="shared" si="496"/>
        <v>1</v>
      </c>
      <c r="AI2625" s="137">
        <f t="shared" si="497"/>
        <v>0</v>
      </c>
      <c r="AJ2625" s="137">
        <f t="shared" si="498"/>
        <v>0</v>
      </c>
      <c r="AK2625" s="137">
        <f t="shared" si="499"/>
        <v>1</v>
      </c>
      <c r="AM2625" s="133">
        <f t="shared" si="500"/>
        <v>0</v>
      </c>
      <c r="AO2625" s="133">
        <f t="shared" si="501"/>
        <v>1</v>
      </c>
    </row>
    <row r="2626" spans="1:41" ht="25.5">
      <c r="A2626" s="594">
        <v>2617</v>
      </c>
      <c r="B2626" s="238" t="s">
        <v>6491</v>
      </c>
      <c r="C2626" s="247" t="s">
        <v>6492</v>
      </c>
      <c r="D2626" s="247" t="s">
        <v>6493</v>
      </c>
      <c r="E2626" s="236">
        <v>2017</v>
      </c>
      <c r="F2626" s="236"/>
      <c r="G2626" s="236" t="s">
        <v>37</v>
      </c>
      <c r="H2626" s="236"/>
      <c r="I2626" s="236"/>
      <c r="J2626" s="236"/>
      <c r="K2626" s="236"/>
      <c r="L2626" s="236"/>
      <c r="M2626" s="236"/>
      <c r="N2626" s="236"/>
      <c r="O2626" s="236"/>
      <c r="P2626" s="840" t="s">
        <v>6494</v>
      </c>
      <c r="Q2626" s="439" t="s">
        <v>2670</v>
      </c>
      <c r="S2626" s="680">
        <v>1</v>
      </c>
      <c r="Y2626" s="60"/>
      <c r="AB2626" s="137">
        <f t="shared" si="490"/>
        <v>1</v>
      </c>
      <c r="AC2626" s="137">
        <f t="shared" si="491"/>
        <v>0</v>
      </c>
      <c r="AD2626" s="137">
        <f t="shared" si="492"/>
        <v>0</v>
      </c>
      <c r="AE2626" s="137">
        <f t="shared" si="493"/>
        <v>0</v>
      </c>
      <c r="AF2626" s="137">
        <f t="shared" si="494"/>
        <v>0</v>
      </c>
      <c r="AG2626" s="137">
        <f t="shared" si="495"/>
        <v>0</v>
      </c>
      <c r="AH2626" s="137">
        <f t="shared" si="496"/>
        <v>0</v>
      </c>
      <c r="AI2626" s="137">
        <f t="shared" si="497"/>
        <v>0</v>
      </c>
      <c r="AJ2626" s="137">
        <f t="shared" si="498"/>
        <v>0</v>
      </c>
      <c r="AK2626" s="137">
        <f t="shared" si="499"/>
        <v>1</v>
      </c>
      <c r="AM2626" s="133">
        <f t="shared" si="500"/>
        <v>0</v>
      </c>
      <c r="AO2626" s="133">
        <f t="shared" si="501"/>
        <v>1</v>
      </c>
    </row>
    <row r="2627" spans="1:41" ht="38.25">
      <c r="A2627" s="594">
        <v>2618</v>
      </c>
      <c r="B2627" s="238" t="s">
        <v>6495</v>
      </c>
      <c r="C2627" s="247" t="s">
        <v>6496</v>
      </c>
      <c r="D2627" s="247" t="s">
        <v>6497</v>
      </c>
      <c r="E2627" s="236" t="s">
        <v>6498</v>
      </c>
      <c r="F2627" s="236"/>
      <c r="G2627" s="236" t="s">
        <v>37</v>
      </c>
      <c r="H2627" s="236"/>
      <c r="I2627" s="236"/>
      <c r="J2627" s="236"/>
      <c r="K2627" s="236"/>
      <c r="L2627" s="236"/>
      <c r="M2627" s="236"/>
      <c r="N2627" s="236"/>
      <c r="O2627" s="236"/>
      <c r="P2627" s="840" t="s">
        <v>6499</v>
      </c>
      <c r="Q2627" s="439" t="s">
        <v>2670</v>
      </c>
      <c r="S2627" s="680">
        <v>1</v>
      </c>
      <c r="Y2627" s="60"/>
      <c r="AB2627" s="137">
        <f t="shared" si="490"/>
        <v>1</v>
      </c>
      <c r="AC2627" s="137">
        <f t="shared" si="491"/>
        <v>0</v>
      </c>
      <c r="AD2627" s="137">
        <f t="shared" si="492"/>
        <v>0</v>
      </c>
      <c r="AE2627" s="137">
        <f t="shared" si="493"/>
        <v>0</v>
      </c>
      <c r="AF2627" s="137">
        <f t="shared" si="494"/>
        <v>0</v>
      </c>
      <c r="AG2627" s="137">
        <f t="shared" si="495"/>
        <v>0</v>
      </c>
      <c r="AH2627" s="137">
        <f t="shared" si="496"/>
        <v>0</v>
      </c>
      <c r="AI2627" s="137">
        <f t="shared" si="497"/>
        <v>0</v>
      </c>
      <c r="AJ2627" s="137">
        <f t="shared" si="498"/>
        <v>0</v>
      </c>
      <c r="AK2627" s="137">
        <f t="shared" si="499"/>
        <v>1</v>
      </c>
      <c r="AM2627" s="133">
        <f t="shared" si="500"/>
        <v>0</v>
      </c>
      <c r="AO2627" s="133">
        <f t="shared" si="501"/>
        <v>1</v>
      </c>
    </row>
    <row r="2628" spans="1:41" ht="25.5">
      <c r="A2628" s="594">
        <v>2619</v>
      </c>
      <c r="B2628" s="631" t="s">
        <v>6500</v>
      </c>
      <c r="C2628" s="247" t="s">
        <v>6501</v>
      </c>
      <c r="D2628" s="247" t="s">
        <v>66</v>
      </c>
      <c r="E2628" s="632">
        <v>1959</v>
      </c>
      <c r="F2628" s="265"/>
      <c r="G2628" s="265"/>
      <c r="H2628" s="266"/>
      <c r="I2628" s="266"/>
      <c r="J2628" s="266"/>
      <c r="K2628" s="266"/>
      <c r="L2628" s="266"/>
      <c r="M2628" s="266"/>
      <c r="N2628" s="241"/>
      <c r="O2628" s="241"/>
      <c r="P2628" s="840"/>
      <c r="Q2628" s="439" t="s">
        <v>2670</v>
      </c>
      <c r="V2628" s="680">
        <v>1</v>
      </c>
      <c r="X2628" s="60">
        <v>1</v>
      </c>
      <c r="Y2628" s="60"/>
      <c r="AB2628" s="137">
        <f t="shared" si="490"/>
        <v>0</v>
      </c>
      <c r="AC2628" s="137">
        <f t="shared" si="491"/>
        <v>0</v>
      </c>
      <c r="AD2628" s="137">
        <f t="shared" si="492"/>
        <v>0</v>
      </c>
      <c r="AE2628" s="137">
        <f t="shared" si="493"/>
        <v>0</v>
      </c>
      <c r="AF2628" s="137">
        <f t="shared" si="494"/>
        <v>0</v>
      </c>
      <c r="AG2628" s="137">
        <f t="shared" si="495"/>
        <v>0</v>
      </c>
      <c r="AH2628" s="137">
        <f t="shared" si="496"/>
        <v>0</v>
      </c>
      <c r="AI2628" s="137">
        <f t="shared" si="497"/>
        <v>0</v>
      </c>
      <c r="AJ2628" s="137">
        <f t="shared" si="498"/>
        <v>0</v>
      </c>
      <c r="AK2628" s="137">
        <f t="shared" si="499"/>
        <v>0</v>
      </c>
      <c r="AM2628" s="133">
        <f t="shared" si="500"/>
        <v>1</v>
      </c>
      <c r="AO2628" s="133">
        <f t="shared" si="501"/>
        <v>0</v>
      </c>
    </row>
    <row r="2629" spans="1:41" ht="25.5">
      <c r="A2629" s="594">
        <v>2620</v>
      </c>
      <c r="B2629" s="631" t="s">
        <v>6502</v>
      </c>
      <c r="C2629" s="247" t="s">
        <v>6503</v>
      </c>
      <c r="D2629" s="247" t="s">
        <v>66</v>
      </c>
      <c r="E2629" s="632">
        <v>1959</v>
      </c>
      <c r="F2629" s="265"/>
      <c r="G2629" s="265"/>
      <c r="H2629" s="266"/>
      <c r="I2629" s="266"/>
      <c r="J2629" s="266"/>
      <c r="K2629" s="266"/>
      <c r="L2629" s="266"/>
      <c r="M2629" s="266"/>
      <c r="N2629" s="241"/>
      <c r="O2629" s="241"/>
      <c r="P2629" s="840"/>
      <c r="Q2629" s="439" t="s">
        <v>2670</v>
      </c>
      <c r="V2629" s="680">
        <v>1</v>
      </c>
      <c r="X2629" s="60">
        <v>1</v>
      </c>
      <c r="Y2629" s="60"/>
      <c r="AB2629" s="137">
        <f t="shared" si="490"/>
        <v>0</v>
      </c>
      <c r="AC2629" s="137">
        <f t="shared" si="491"/>
        <v>0</v>
      </c>
      <c r="AD2629" s="137">
        <f t="shared" si="492"/>
        <v>0</v>
      </c>
      <c r="AE2629" s="137">
        <f t="shared" si="493"/>
        <v>0</v>
      </c>
      <c r="AF2629" s="137">
        <f t="shared" si="494"/>
        <v>0</v>
      </c>
      <c r="AG2629" s="137">
        <f t="shared" si="495"/>
        <v>0</v>
      </c>
      <c r="AH2629" s="137">
        <f t="shared" si="496"/>
        <v>0</v>
      </c>
      <c r="AI2629" s="137">
        <f t="shared" si="497"/>
        <v>0</v>
      </c>
      <c r="AJ2629" s="137">
        <f t="shared" si="498"/>
        <v>0</v>
      </c>
      <c r="AK2629" s="137">
        <f t="shared" si="499"/>
        <v>0</v>
      </c>
      <c r="AM2629" s="133">
        <f t="shared" si="500"/>
        <v>1</v>
      </c>
      <c r="AO2629" s="133">
        <f t="shared" si="501"/>
        <v>0</v>
      </c>
    </row>
    <row r="2630" spans="1:41" ht="25.5">
      <c r="A2630" s="594">
        <v>2621</v>
      </c>
      <c r="B2630" s="631" t="s">
        <v>6504</v>
      </c>
      <c r="C2630" s="247" t="s">
        <v>6505</v>
      </c>
      <c r="D2630" s="247" t="s">
        <v>66</v>
      </c>
      <c r="E2630" s="632">
        <v>1959</v>
      </c>
      <c r="F2630" s="265"/>
      <c r="G2630" s="265"/>
      <c r="H2630" s="266"/>
      <c r="I2630" s="266"/>
      <c r="J2630" s="266"/>
      <c r="K2630" s="266"/>
      <c r="L2630" s="266"/>
      <c r="M2630" s="266"/>
      <c r="N2630" s="241"/>
      <c r="O2630" s="241"/>
      <c r="P2630" s="840"/>
      <c r="Q2630" s="439" t="s">
        <v>2670</v>
      </c>
      <c r="V2630" s="680">
        <v>1</v>
      </c>
      <c r="X2630" s="60">
        <v>1</v>
      </c>
      <c r="Y2630" s="60"/>
      <c r="AB2630" s="137">
        <f t="shared" si="490"/>
        <v>0</v>
      </c>
      <c r="AC2630" s="137">
        <f t="shared" si="491"/>
        <v>0</v>
      </c>
      <c r="AD2630" s="137">
        <f t="shared" si="492"/>
        <v>0</v>
      </c>
      <c r="AE2630" s="137">
        <f t="shared" si="493"/>
        <v>0</v>
      </c>
      <c r="AF2630" s="137">
        <f t="shared" si="494"/>
        <v>0</v>
      </c>
      <c r="AG2630" s="137">
        <f t="shared" si="495"/>
        <v>0</v>
      </c>
      <c r="AH2630" s="137">
        <f t="shared" si="496"/>
        <v>0</v>
      </c>
      <c r="AI2630" s="137">
        <f t="shared" si="497"/>
        <v>0</v>
      </c>
      <c r="AJ2630" s="137">
        <f t="shared" si="498"/>
        <v>0</v>
      </c>
      <c r="AK2630" s="137">
        <f t="shared" si="499"/>
        <v>0</v>
      </c>
      <c r="AM2630" s="133">
        <f t="shared" si="500"/>
        <v>1</v>
      </c>
      <c r="AO2630" s="133">
        <f t="shared" si="501"/>
        <v>0</v>
      </c>
    </row>
    <row r="2631" spans="1:41">
      <c r="A2631" s="594">
        <v>2622</v>
      </c>
      <c r="B2631" s="631" t="s">
        <v>6506</v>
      </c>
      <c r="C2631" s="247"/>
      <c r="D2631" s="247"/>
      <c r="E2631" s="268"/>
      <c r="F2631" s="261"/>
      <c r="G2631" s="261"/>
      <c r="H2631" s="261"/>
      <c r="I2631" s="261"/>
      <c r="J2631" s="241"/>
      <c r="K2631" s="241"/>
      <c r="L2631" s="241"/>
      <c r="M2631" s="241"/>
      <c r="N2631" s="241"/>
      <c r="O2631" s="241"/>
      <c r="P2631" s="840" t="s">
        <v>6507</v>
      </c>
      <c r="Q2631" s="439" t="s">
        <v>2670</v>
      </c>
      <c r="U2631" s="680">
        <v>1</v>
      </c>
      <c r="Y2631" s="60"/>
      <c r="AB2631" s="137">
        <f t="shared" si="490"/>
        <v>0</v>
      </c>
      <c r="AC2631" s="137">
        <f t="shared" si="491"/>
        <v>0</v>
      </c>
      <c r="AD2631" s="137">
        <f t="shared" si="492"/>
        <v>0</v>
      </c>
      <c r="AE2631" s="137">
        <f t="shared" si="493"/>
        <v>0</v>
      </c>
      <c r="AF2631" s="137">
        <f t="shared" si="494"/>
        <v>0</v>
      </c>
      <c r="AG2631" s="137">
        <f t="shared" si="495"/>
        <v>0</v>
      </c>
      <c r="AH2631" s="137">
        <f t="shared" si="496"/>
        <v>0</v>
      </c>
      <c r="AI2631" s="137">
        <f t="shared" si="497"/>
        <v>0</v>
      </c>
      <c r="AJ2631" s="137">
        <f t="shared" si="498"/>
        <v>0</v>
      </c>
      <c r="AK2631" s="137">
        <f t="shared" si="499"/>
        <v>1</v>
      </c>
      <c r="AM2631" s="133">
        <f t="shared" si="500"/>
        <v>0</v>
      </c>
      <c r="AO2631" s="133">
        <f t="shared" si="501"/>
        <v>1</v>
      </c>
    </row>
    <row r="2632" spans="1:41">
      <c r="A2632" s="594">
        <v>2623</v>
      </c>
      <c r="B2632" s="631" t="s">
        <v>6508</v>
      </c>
      <c r="C2632" s="247"/>
      <c r="D2632" s="247"/>
      <c r="E2632" s="268"/>
      <c r="F2632" s="261"/>
      <c r="G2632" s="261"/>
      <c r="H2632" s="261"/>
      <c r="I2632" s="261"/>
      <c r="J2632" s="261"/>
      <c r="K2632" s="241"/>
      <c r="L2632" s="241"/>
      <c r="M2632" s="241"/>
      <c r="N2632" s="241"/>
      <c r="O2632" s="241"/>
      <c r="P2632" s="840" t="s">
        <v>6507</v>
      </c>
      <c r="Q2632" s="439" t="s">
        <v>2670</v>
      </c>
      <c r="U2632" s="680">
        <v>1</v>
      </c>
      <c r="Y2632" s="60"/>
      <c r="AB2632" s="137">
        <f t="shared" si="490"/>
        <v>0</v>
      </c>
      <c r="AC2632" s="137">
        <f t="shared" si="491"/>
        <v>0</v>
      </c>
      <c r="AD2632" s="137">
        <f t="shared" si="492"/>
        <v>0</v>
      </c>
      <c r="AE2632" s="137">
        <f t="shared" si="493"/>
        <v>0</v>
      </c>
      <c r="AF2632" s="137">
        <f t="shared" si="494"/>
        <v>0</v>
      </c>
      <c r="AG2632" s="137">
        <f t="shared" si="495"/>
        <v>0</v>
      </c>
      <c r="AH2632" s="137">
        <f t="shared" si="496"/>
        <v>0</v>
      </c>
      <c r="AI2632" s="137">
        <f t="shared" si="497"/>
        <v>0</v>
      </c>
      <c r="AJ2632" s="137">
        <f t="shared" si="498"/>
        <v>0</v>
      </c>
      <c r="AK2632" s="137">
        <f t="shared" si="499"/>
        <v>1</v>
      </c>
      <c r="AM2632" s="133">
        <f t="shared" si="500"/>
        <v>0</v>
      </c>
      <c r="AO2632" s="133">
        <f t="shared" si="501"/>
        <v>1</v>
      </c>
    </row>
    <row r="2633" spans="1:41">
      <c r="A2633" s="594">
        <v>2624</v>
      </c>
      <c r="B2633" s="631" t="s">
        <v>6509</v>
      </c>
      <c r="C2633" s="247"/>
      <c r="D2633" s="247"/>
      <c r="E2633" s="268"/>
      <c r="F2633" s="261"/>
      <c r="G2633" s="261"/>
      <c r="H2633" s="261"/>
      <c r="I2633" s="261"/>
      <c r="J2633" s="261"/>
      <c r="K2633" s="241"/>
      <c r="L2633" s="241"/>
      <c r="M2633" s="241"/>
      <c r="N2633" s="241"/>
      <c r="O2633" s="241"/>
      <c r="P2633" s="840" t="s">
        <v>6507</v>
      </c>
      <c r="Q2633" s="439" t="s">
        <v>2670</v>
      </c>
      <c r="U2633" s="680">
        <v>1</v>
      </c>
      <c r="Y2633" s="60"/>
      <c r="AB2633" s="137">
        <f t="shared" si="490"/>
        <v>0</v>
      </c>
      <c r="AC2633" s="137">
        <f t="shared" si="491"/>
        <v>0</v>
      </c>
      <c r="AD2633" s="137">
        <f t="shared" si="492"/>
        <v>0</v>
      </c>
      <c r="AE2633" s="137">
        <f t="shared" si="493"/>
        <v>0</v>
      </c>
      <c r="AF2633" s="137">
        <f t="shared" si="494"/>
        <v>0</v>
      </c>
      <c r="AG2633" s="137">
        <f t="shared" si="495"/>
        <v>0</v>
      </c>
      <c r="AH2633" s="137">
        <f t="shared" si="496"/>
        <v>0</v>
      </c>
      <c r="AI2633" s="137">
        <f t="shared" si="497"/>
        <v>0</v>
      </c>
      <c r="AJ2633" s="137">
        <f t="shared" si="498"/>
        <v>0</v>
      </c>
      <c r="AK2633" s="137">
        <f t="shared" si="499"/>
        <v>1</v>
      </c>
      <c r="AM2633" s="133">
        <f t="shared" si="500"/>
        <v>0</v>
      </c>
      <c r="AO2633" s="133">
        <f t="shared" si="501"/>
        <v>1</v>
      </c>
    </row>
    <row r="2634" spans="1:41">
      <c r="A2634" s="594">
        <v>2625</v>
      </c>
      <c r="B2634" s="631" t="s">
        <v>6510</v>
      </c>
      <c r="C2634" s="247"/>
      <c r="D2634" s="247"/>
      <c r="E2634" s="268"/>
      <c r="F2634" s="261"/>
      <c r="G2634" s="261"/>
      <c r="H2634" s="261"/>
      <c r="I2634" s="261"/>
      <c r="J2634" s="261"/>
      <c r="K2634" s="241"/>
      <c r="L2634" s="241"/>
      <c r="M2634" s="241"/>
      <c r="N2634" s="241"/>
      <c r="O2634" s="241"/>
      <c r="P2634" s="840" t="s">
        <v>6507</v>
      </c>
      <c r="Q2634" s="439" t="s">
        <v>2670</v>
      </c>
      <c r="U2634" s="680">
        <v>1</v>
      </c>
      <c r="Y2634" s="60"/>
      <c r="AB2634" s="137">
        <f t="shared" ref="AB2634:AB2697" si="502">IF(ISBLANK(G2634),0,1)</f>
        <v>0</v>
      </c>
      <c r="AC2634" s="137">
        <f t="shared" ref="AC2634:AC2697" si="503">IF(ISBLANK(H2634),0,1)</f>
        <v>0</v>
      </c>
      <c r="AD2634" s="137">
        <f t="shared" ref="AD2634:AD2697" si="504">IF(ISBLANK(I2634),0,1)</f>
        <v>0</v>
      </c>
      <c r="AE2634" s="137">
        <f t="shared" ref="AE2634:AE2697" si="505">IF(ISBLANK(J2634),0,1)</f>
        <v>0</v>
      </c>
      <c r="AF2634" s="137">
        <f t="shared" ref="AF2634:AF2697" si="506">IF(ISBLANK(K2634),0,1)</f>
        <v>0</v>
      </c>
      <c r="AG2634" s="137">
        <f t="shared" ref="AG2634:AG2697" si="507">IF(ISBLANK(L2634),0,1)</f>
        <v>0</v>
      </c>
      <c r="AH2634" s="137">
        <f t="shared" ref="AH2634:AH2697" si="508">IF(ISBLANK(M2634),0,1)</f>
        <v>0</v>
      </c>
      <c r="AI2634" s="137">
        <f t="shared" ref="AI2634:AI2697" si="509">IF(ISBLANK(N2634),0,1)</f>
        <v>0</v>
      </c>
      <c r="AJ2634" s="137">
        <f t="shared" ref="AJ2634:AJ2697" si="510">IF(ISBLANK(O2634),0,1)</f>
        <v>0</v>
      </c>
      <c r="AK2634" s="137">
        <f t="shared" ref="AK2634:AK2697" si="511">IF(ISBLANK(P2634),0,1)</f>
        <v>1</v>
      </c>
      <c r="AM2634" s="133">
        <f t="shared" ref="AM2634:AM2697" si="512">+W2634+X2634+Y2634+Z2634+AA2634+AL2634</f>
        <v>0</v>
      </c>
      <c r="AO2634" s="133">
        <f t="shared" ref="AO2634:AO2697" si="513">+IF(AM2634=0,AK2634,0)</f>
        <v>1</v>
      </c>
    </row>
    <row r="2635" spans="1:41">
      <c r="A2635" s="594">
        <v>2626</v>
      </c>
      <c r="B2635" s="631" t="s">
        <v>6511</v>
      </c>
      <c r="C2635" s="247"/>
      <c r="D2635" s="247"/>
      <c r="E2635" s="268"/>
      <c r="F2635" s="261"/>
      <c r="G2635" s="261"/>
      <c r="H2635" s="261"/>
      <c r="I2635" s="261"/>
      <c r="J2635" s="261"/>
      <c r="K2635" s="241"/>
      <c r="L2635" s="241"/>
      <c r="M2635" s="241"/>
      <c r="N2635" s="241"/>
      <c r="O2635" s="241"/>
      <c r="P2635" s="840" t="s">
        <v>6507</v>
      </c>
      <c r="Q2635" s="439" t="s">
        <v>2670</v>
      </c>
      <c r="U2635" s="680">
        <v>1</v>
      </c>
      <c r="Y2635" s="60"/>
      <c r="AB2635" s="137">
        <f t="shared" si="502"/>
        <v>0</v>
      </c>
      <c r="AC2635" s="137">
        <f t="shared" si="503"/>
        <v>0</v>
      </c>
      <c r="AD2635" s="137">
        <f t="shared" si="504"/>
        <v>0</v>
      </c>
      <c r="AE2635" s="137">
        <f t="shared" si="505"/>
        <v>0</v>
      </c>
      <c r="AF2635" s="137">
        <f t="shared" si="506"/>
        <v>0</v>
      </c>
      <c r="AG2635" s="137">
        <f t="shared" si="507"/>
        <v>0</v>
      </c>
      <c r="AH2635" s="137">
        <f t="shared" si="508"/>
        <v>0</v>
      </c>
      <c r="AI2635" s="137">
        <f t="shared" si="509"/>
        <v>0</v>
      </c>
      <c r="AJ2635" s="137">
        <f t="shared" si="510"/>
        <v>0</v>
      </c>
      <c r="AK2635" s="137">
        <f t="shared" si="511"/>
        <v>1</v>
      </c>
      <c r="AM2635" s="133">
        <f t="shared" si="512"/>
        <v>0</v>
      </c>
      <c r="AO2635" s="133">
        <f t="shared" si="513"/>
        <v>1</v>
      </c>
    </row>
    <row r="2636" spans="1:41">
      <c r="A2636" s="594">
        <v>2627</v>
      </c>
      <c r="B2636" s="631" t="s">
        <v>6512</v>
      </c>
      <c r="C2636" s="247"/>
      <c r="D2636" s="247"/>
      <c r="E2636" s="268"/>
      <c r="F2636" s="261"/>
      <c r="G2636" s="261"/>
      <c r="H2636" s="261"/>
      <c r="I2636" s="261"/>
      <c r="J2636" s="261"/>
      <c r="K2636" s="241"/>
      <c r="L2636" s="241"/>
      <c r="M2636" s="241"/>
      <c r="N2636" s="241"/>
      <c r="O2636" s="241"/>
      <c r="P2636" s="840" t="s">
        <v>6351</v>
      </c>
      <c r="Q2636" s="439" t="s">
        <v>2670</v>
      </c>
      <c r="U2636" s="680">
        <v>1</v>
      </c>
      <c r="Y2636" s="60"/>
      <c r="AB2636" s="137">
        <f t="shared" si="502"/>
        <v>0</v>
      </c>
      <c r="AC2636" s="137">
        <f t="shared" si="503"/>
        <v>0</v>
      </c>
      <c r="AD2636" s="137">
        <f t="shared" si="504"/>
        <v>0</v>
      </c>
      <c r="AE2636" s="137">
        <f t="shared" si="505"/>
        <v>0</v>
      </c>
      <c r="AF2636" s="137">
        <f t="shared" si="506"/>
        <v>0</v>
      </c>
      <c r="AG2636" s="137">
        <f t="shared" si="507"/>
        <v>0</v>
      </c>
      <c r="AH2636" s="137">
        <f t="shared" si="508"/>
        <v>0</v>
      </c>
      <c r="AI2636" s="137">
        <f t="shared" si="509"/>
        <v>0</v>
      </c>
      <c r="AJ2636" s="137">
        <f t="shared" si="510"/>
        <v>0</v>
      </c>
      <c r="AK2636" s="137">
        <f t="shared" si="511"/>
        <v>1</v>
      </c>
      <c r="AM2636" s="133">
        <f t="shared" si="512"/>
        <v>0</v>
      </c>
      <c r="AO2636" s="133">
        <f t="shared" si="513"/>
        <v>1</v>
      </c>
    </row>
    <row r="2637" spans="1:41">
      <c r="A2637" s="594">
        <v>2628</v>
      </c>
      <c r="B2637" s="631" t="s">
        <v>2942</v>
      </c>
      <c r="C2637" s="247"/>
      <c r="D2637" s="247"/>
      <c r="E2637" s="268"/>
      <c r="F2637" s="261"/>
      <c r="G2637" s="261"/>
      <c r="H2637" s="261"/>
      <c r="I2637" s="261"/>
      <c r="J2637" s="261"/>
      <c r="K2637" s="241"/>
      <c r="L2637" s="241"/>
      <c r="M2637" s="241"/>
      <c r="N2637" s="241"/>
      <c r="O2637" s="241"/>
      <c r="P2637" s="840" t="s">
        <v>6351</v>
      </c>
      <c r="Q2637" s="439" t="s">
        <v>2670</v>
      </c>
      <c r="U2637" s="680">
        <v>1</v>
      </c>
      <c r="Y2637" s="60"/>
      <c r="AB2637" s="137">
        <f t="shared" si="502"/>
        <v>0</v>
      </c>
      <c r="AC2637" s="137">
        <f t="shared" si="503"/>
        <v>0</v>
      </c>
      <c r="AD2637" s="137">
        <f t="shared" si="504"/>
        <v>0</v>
      </c>
      <c r="AE2637" s="137">
        <f t="shared" si="505"/>
        <v>0</v>
      </c>
      <c r="AF2637" s="137">
        <f t="shared" si="506"/>
        <v>0</v>
      </c>
      <c r="AG2637" s="137">
        <f t="shared" si="507"/>
        <v>0</v>
      </c>
      <c r="AH2637" s="137">
        <f t="shared" si="508"/>
        <v>0</v>
      </c>
      <c r="AI2637" s="137">
        <f t="shared" si="509"/>
        <v>0</v>
      </c>
      <c r="AJ2637" s="137">
        <f t="shared" si="510"/>
        <v>0</v>
      </c>
      <c r="AK2637" s="137">
        <f t="shared" si="511"/>
        <v>1</v>
      </c>
      <c r="AM2637" s="133">
        <f t="shared" si="512"/>
        <v>0</v>
      </c>
      <c r="AO2637" s="133">
        <f t="shared" si="513"/>
        <v>1</v>
      </c>
    </row>
    <row r="2638" spans="1:41">
      <c r="A2638" s="594">
        <v>2629</v>
      </c>
      <c r="B2638" s="631" t="s">
        <v>6513</v>
      </c>
      <c r="C2638" s="247"/>
      <c r="D2638" s="247"/>
      <c r="E2638" s="268"/>
      <c r="F2638" s="261"/>
      <c r="G2638" s="261"/>
      <c r="H2638" s="261"/>
      <c r="I2638" s="261"/>
      <c r="J2638" s="261"/>
      <c r="K2638" s="241"/>
      <c r="L2638" s="241"/>
      <c r="M2638" s="241"/>
      <c r="N2638" s="241"/>
      <c r="O2638" s="241"/>
      <c r="P2638" s="840" t="s">
        <v>6351</v>
      </c>
      <c r="Q2638" s="439" t="s">
        <v>2670</v>
      </c>
      <c r="U2638" s="680">
        <v>1</v>
      </c>
      <c r="Y2638" s="60"/>
      <c r="AB2638" s="137">
        <f t="shared" si="502"/>
        <v>0</v>
      </c>
      <c r="AC2638" s="137">
        <f t="shared" si="503"/>
        <v>0</v>
      </c>
      <c r="AD2638" s="137">
        <f t="shared" si="504"/>
        <v>0</v>
      </c>
      <c r="AE2638" s="137">
        <f t="shared" si="505"/>
        <v>0</v>
      </c>
      <c r="AF2638" s="137">
        <f t="shared" si="506"/>
        <v>0</v>
      </c>
      <c r="AG2638" s="137">
        <f t="shared" si="507"/>
        <v>0</v>
      </c>
      <c r="AH2638" s="137">
        <f t="shared" si="508"/>
        <v>0</v>
      </c>
      <c r="AI2638" s="137">
        <f t="shared" si="509"/>
        <v>0</v>
      </c>
      <c r="AJ2638" s="137">
        <f t="shared" si="510"/>
        <v>0</v>
      </c>
      <c r="AK2638" s="137">
        <f t="shared" si="511"/>
        <v>1</v>
      </c>
      <c r="AM2638" s="133">
        <f t="shared" si="512"/>
        <v>0</v>
      </c>
      <c r="AO2638" s="133">
        <f t="shared" si="513"/>
        <v>1</v>
      </c>
    </row>
    <row r="2639" spans="1:41">
      <c r="A2639" s="594">
        <v>2630</v>
      </c>
      <c r="B2639" s="631" t="s">
        <v>6514</v>
      </c>
      <c r="C2639" s="247"/>
      <c r="D2639" s="247"/>
      <c r="E2639" s="268"/>
      <c r="F2639" s="261"/>
      <c r="G2639" s="261"/>
      <c r="H2639" s="261"/>
      <c r="I2639" s="261"/>
      <c r="J2639" s="261"/>
      <c r="K2639" s="241"/>
      <c r="L2639" s="241"/>
      <c r="M2639" s="241"/>
      <c r="N2639" s="241"/>
      <c r="O2639" s="241"/>
      <c r="P2639" s="840"/>
      <c r="Q2639" s="439" t="s">
        <v>2670</v>
      </c>
      <c r="U2639" s="680">
        <v>1</v>
      </c>
      <c r="X2639" s="60">
        <v>1</v>
      </c>
      <c r="Y2639" s="60"/>
      <c r="AB2639" s="137">
        <f t="shared" si="502"/>
        <v>0</v>
      </c>
      <c r="AC2639" s="137">
        <f t="shared" si="503"/>
        <v>0</v>
      </c>
      <c r="AD2639" s="137">
        <f t="shared" si="504"/>
        <v>0</v>
      </c>
      <c r="AE2639" s="137">
        <f t="shared" si="505"/>
        <v>0</v>
      </c>
      <c r="AF2639" s="137">
        <f t="shared" si="506"/>
        <v>0</v>
      </c>
      <c r="AG2639" s="137">
        <f t="shared" si="507"/>
        <v>0</v>
      </c>
      <c r="AH2639" s="137">
        <f t="shared" si="508"/>
        <v>0</v>
      </c>
      <c r="AI2639" s="137">
        <f t="shared" si="509"/>
        <v>0</v>
      </c>
      <c r="AJ2639" s="137">
        <f t="shared" si="510"/>
        <v>0</v>
      </c>
      <c r="AK2639" s="137">
        <f t="shared" si="511"/>
        <v>0</v>
      </c>
      <c r="AM2639" s="133">
        <f t="shared" si="512"/>
        <v>1</v>
      </c>
      <c r="AO2639" s="133">
        <f t="shared" si="513"/>
        <v>0</v>
      </c>
    </row>
    <row r="2640" spans="1:41">
      <c r="A2640" s="594">
        <v>2631</v>
      </c>
      <c r="B2640" s="631" t="s">
        <v>1755</v>
      </c>
      <c r="C2640" s="247"/>
      <c r="D2640" s="247"/>
      <c r="E2640" s="268"/>
      <c r="F2640" s="261"/>
      <c r="G2640" s="261"/>
      <c r="H2640" s="261"/>
      <c r="I2640" s="261"/>
      <c r="J2640" s="261"/>
      <c r="K2640" s="241"/>
      <c r="L2640" s="241"/>
      <c r="M2640" s="241"/>
      <c r="N2640" s="241"/>
      <c r="O2640" s="241"/>
      <c r="P2640" s="840"/>
      <c r="Q2640" s="439" t="s">
        <v>2670</v>
      </c>
      <c r="U2640" s="680">
        <v>1</v>
      </c>
      <c r="X2640" s="60">
        <v>1</v>
      </c>
      <c r="Y2640" s="60"/>
      <c r="AB2640" s="137">
        <f t="shared" si="502"/>
        <v>0</v>
      </c>
      <c r="AC2640" s="137">
        <f t="shared" si="503"/>
        <v>0</v>
      </c>
      <c r="AD2640" s="137">
        <f t="shared" si="504"/>
        <v>0</v>
      </c>
      <c r="AE2640" s="137">
        <f t="shared" si="505"/>
        <v>0</v>
      </c>
      <c r="AF2640" s="137">
        <f t="shared" si="506"/>
        <v>0</v>
      </c>
      <c r="AG2640" s="137">
        <f t="shared" si="507"/>
        <v>0</v>
      </c>
      <c r="AH2640" s="137">
        <f t="shared" si="508"/>
        <v>0</v>
      </c>
      <c r="AI2640" s="137">
        <f t="shared" si="509"/>
        <v>0</v>
      </c>
      <c r="AJ2640" s="137">
        <f t="shared" si="510"/>
        <v>0</v>
      </c>
      <c r="AK2640" s="137">
        <f t="shared" si="511"/>
        <v>0</v>
      </c>
      <c r="AM2640" s="133">
        <f t="shared" si="512"/>
        <v>1</v>
      </c>
      <c r="AO2640" s="133">
        <f t="shared" si="513"/>
        <v>0</v>
      </c>
    </row>
    <row r="2641" spans="1:41" ht="56.25">
      <c r="A2641" s="594">
        <v>2632</v>
      </c>
      <c r="B2641" s="238" t="s">
        <v>6515</v>
      </c>
      <c r="C2641" s="247" t="s">
        <v>6516</v>
      </c>
      <c r="D2641" s="247" t="s">
        <v>6517</v>
      </c>
      <c r="E2641" s="236">
        <v>2013</v>
      </c>
      <c r="F2641" s="633" t="s">
        <v>6518</v>
      </c>
      <c r="G2641" s="236" t="s">
        <v>3995</v>
      </c>
      <c r="H2641" s="236"/>
      <c r="I2641" s="236" t="s">
        <v>3995</v>
      </c>
      <c r="J2641" s="634"/>
      <c r="K2641" s="634"/>
      <c r="L2641" s="634"/>
      <c r="M2641" s="634"/>
      <c r="N2641" s="634"/>
      <c r="O2641" s="634" t="s">
        <v>3995</v>
      </c>
      <c r="P2641" s="840" t="s">
        <v>6519</v>
      </c>
      <c r="Q2641" s="439" t="s">
        <v>2670</v>
      </c>
      <c r="T2641" s="680">
        <v>1</v>
      </c>
      <c r="Y2641" s="60"/>
      <c r="AB2641" s="137">
        <f t="shared" si="502"/>
        <v>1</v>
      </c>
      <c r="AC2641" s="137">
        <f t="shared" si="503"/>
        <v>0</v>
      </c>
      <c r="AD2641" s="137">
        <f t="shared" si="504"/>
        <v>1</v>
      </c>
      <c r="AE2641" s="137">
        <f t="shared" si="505"/>
        <v>0</v>
      </c>
      <c r="AF2641" s="137">
        <f t="shared" si="506"/>
        <v>0</v>
      </c>
      <c r="AG2641" s="137">
        <f t="shared" si="507"/>
        <v>0</v>
      </c>
      <c r="AH2641" s="137">
        <f t="shared" si="508"/>
        <v>0</v>
      </c>
      <c r="AI2641" s="137">
        <f t="shared" si="509"/>
        <v>0</v>
      </c>
      <c r="AJ2641" s="137">
        <f t="shared" si="510"/>
        <v>1</v>
      </c>
      <c r="AK2641" s="137">
        <f t="shared" si="511"/>
        <v>1</v>
      </c>
      <c r="AM2641" s="133">
        <f t="shared" si="512"/>
        <v>0</v>
      </c>
      <c r="AO2641" s="133">
        <f t="shared" si="513"/>
        <v>1</v>
      </c>
    </row>
    <row r="2642" spans="1:41" ht="56.25">
      <c r="A2642" s="594">
        <v>2633</v>
      </c>
      <c r="B2642" s="238" t="s">
        <v>6520</v>
      </c>
      <c r="C2642" s="247" t="s">
        <v>6521</v>
      </c>
      <c r="D2642" s="247" t="s">
        <v>6522</v>
      </c>
      <c r="E2642" s="236">
        <v>2015</v>
      </c>
      <c r="F2642" s="633" t="s">
        <v>6523</v>
      </c>
      <c r="G2642" s="236" t="s">
        <v>3995</v>
      </c>
      <c r="H2642" s="236"/>
      <c r="I2642" s="236" t="s">
        <v>3995</v>
      </c>
      <c r="J2642" s="634"/>
      <c r="K2642" s="634"/>
      <c r="L2642" s="634"/>
      <c r="M2642" s="634"/>
      <c r="N2642" s="634"/>
      <c r="O2642" s="634" t="s">
        <v>3995</v>
      </c>
      <c r="P2642" s="840" t="s">
        <v>6519</v>
      </c>
      <c r="Q2642" s="439" t="s">
        <v>2670</v>
      </c>
      <c r="T2642" s="680">
        <v>1</v>
      </c>
      <c r="Y2642" s="60"/>
      <c r="AB2642" s="137">
        <f t="shared" si="502"/>
        <v>1</v>
      </c>
      <c r="AC2642" s="137">
        <f t="shared" si="503"/>
        <v>0</v>
      </c>
      <c r="AD2642" s="137">
        <f t="shared" si="504"/>
        <v>1</v>
      </c>
      <c r="AE2642" s="137">
        <f t="shared" si="505"/>
        <v>0</v>
      </c>
      <c r="AF2642" s="137">
        <f t="shared" si="506"/>
        <v>0</v>
      </c>
      <c r="AG2642" s="137">
        <f t="shared" si="507"/>
        <v>0</v>
      </c>
      <c r="AH2642" s="137">
        <f t="shared" si="508"/>
        <v>0</v>
      </c>
      <c r="AI2642" s="137">
        <f t="shared" si="509"/>
        <v>0</v>
      </c>
      <c r="AJ2642" s="137">
        <f t="shared" si="510"/>
        <v>1</v>
      </c>
      <c r="AK2642" s="137">
        <f t="shared" si="511"/>
        <v>1</v>
      </c>
      <c r="AM2642" s="133">
        <f t="shared" si="512"/>
        <v>0</v>
      </c>
      <c r="AO2642" s="133">
        <f t="shared" si="513"/>
        <v>1</v>
      </c>
    </row>
    <row r="2643" spans="1:41">
      <c r="A2643" s="594">
        <v>2634</v>
      </c>
      <c r="B2643" s="635" t="s">
        <v>6524</v>
      </c>
      <c r="C2643" s="247" t="s">
        <v>6525</v>
      </c>
      <c r="D2643" s="247"/>
      <c r="E2643" s="236"/>
      <c r="F2643" s="633"/>
      <c r="G2643" s="236"/>
      <c r="H2643" s="236"/>
      <c r="I2643" s="236"/>
      <c r="J2643" s="634"/>
      <c r="K2643" s="634"/>
      <c r="L2643" s="634"/>
      <c r="M2643" s="634"/>
      <c r="N2643" s="634"/>
      <c r="O2643" s="634"/>
      <c r="P2643" s="840" t="s">
        <v>6526</v>
      </c>
      <c r="Q2643" s="439" t="s">
        <v>2670</v>
      </c>
      <c r="U2643" s="680">
        <v>1</v>
      </c>
      <c r="X2643" s="60">
        <v>1</v>
      </c>
      <c r="Y2643" s="60"/>
      <c r="AB2643" s="137">
        <f t="shared" si="502"/>
        <v>0</v>
      </c>
      <c r="AC2643" s="137">
        <f t="shared" si="503"/>
        <v>0</v>
      </c>
      <c r="AD2643" s="137">
        <f t="shared" si="504"/>
        <v>0</v>
      </c>
      <c r="AE2643" s="137">
        <f t="shared" si="505"/>
        <v>0</v>
      </c>
      <c r="AF2643" s="137">
        <f t="shared" si="506"/>
        <v>0</v>
      </c>
      <c r="AG2643" s="137">
        <f t="shared" si="507"/>
        <v>0</v>
      </c>
      <c r="AH2643" s="137">
        <f t="shared" si="508"/>
        <v>0</v>
      </c>
      <c r="AI2643" s="137">
        <f t="shared" si="509"/>
        <v>0</v>
      </c>
      <c r="AJ2643" s="137">
        <f t="shared" si="510"/>
        <v>0</v>
      </c>
      <c r="AK2643" s="137">
        <f t="shared" si="511"/>
        <v>1</v>
      </c>
      <c r="AM2643" s="133">
        <f t="shared" si="512"/>
        <v>1</v>
      </c>
      <c r="AO2643" s="133">
        <f t="shared" si="513"/>
        <v>0</v>
      </c>
    </row>
    <row r="2644" spans="1:41" ht="56.25">
      <c r="A2644" s="594">
        <v>2635</v>
      </c>
      <c r="B2644" s="238" t="s">
        <v>6527</v>
      </c>
      <c r="C2644" s="247" t="s">
        <v>6528</v>
      </c>
      <c r="D2644" s="247" t="s">
        <v>6522</v>
      </c>
      <c r="E2644" s="236">
        <v>2013</v>
      </c>
      <c r="F2644" s="633" t="s">
        <v>6529</v>
      </c>
      <c r="G2644" s="236" t="s">
        <v>3995</v>
      </c>
      <c r="H2644" s="236"/>
      <c r="I2644" s="236" t="s">
        <v>3995</v>
      </c>
      <c r="J2644" s="634"/>
      <c r="K2644" s="634"/>
      <c r="L2644" s="634"/>
      <c r="M2644" s="634"/>
      <c r="N2644" s="634"/>
      <c r="O2644" s="634" t="s">
        <v>3995</v>
      </c>
      <c r="P2644" s="840" t="s">
        <v>6519</v>
      </c>
      <c r="Q2644" s="439" t="s">
        <v>2670</v>
      </c>
      <c r="T2644" s="680">
        <v>1</v>
      </c>
      <c r="Y2644" s="60"/>
      <c r="AB2644" s="137">
        <f t="shared" si="502"/>
        <v>1</v>
      </c>
      <c r="AC2644" s="137">
        <f t="shared" si="503"/>
        <v>0</v>
      </c>
      <c r="AD2644" s="137">
        <f t="shared" si="504"/>
        <v>1</v>
      </c>
      <c r="AE2644" s="137">
        <f t="shared" si="505"/>
        <v>0</v>
      </c>
      <c r="AF2644" s="137">
        <f t="shared" si="506"/>
        <v>0</v>
      </c>
      <c r="AG2644" s="137">
        <f t="shared" si="507"/>
        <v>0</v>
      </c>
      <c r="AH2644" s="137">
        <f t="shared" si="508"/>
        <v>0</v>
      </c>
      <c r="AI2644" s="137">
        <f t="shared" si="509"/>
        <v>0</v>
      </c>
      <c r="AJ2644" s="137">
        <f t="shared" si="510"/>
        <v>1</v>
      </c>
      <c r="AK2644" s="137">
        <f t="shared" si="511"/>
        <v>1</v>
      </c>
      <c r="AM2644" s="133">
        <f t="shared" si="512"/>
        <v>0</v>
      </c>
      <c r="AO2644" s="133">
        <f t="shared" si="513"/>
        <v>1</v>
      </c>
    </row>
    <row r="2645" spans="1:41" ht="76.5">
      <c r="A2645" s="594">
        <v>2636</v>
      </c>
      <c r="B2645" s="238" t="s">
        <v>6530</v>
      </c>
      <c r="C2645" s="247" t="s">
        <v>6531</v>
      </c>
      <c r="D2645" s="247" t="s">
        <v>66</v>
      </c>
      <c r="E2645" s="237">
        <v>1998</v>
      </c>
      <c r="F2645" s="613"/>
      <c r="G2645" s="613"/>
      <c r="H2645" s="613"/>
      <c r="I2645" s="613"/>
      <c r="J2645" s="613"/>
      <c r="K2645" s="613"/>
      <c r="L2645" s="613"/>
      <c r="M2645" s="613"/>
      <c r="N2645" s="613"/>
      <c r="O2645" s="613"/>
      <c r="P2645" s="840" t="s">
        <v>6532</v>
      </c>
      <c r="Q2645" s="439" t="s">
        <v>2670</v>
      </c>
      <c r="V2645" s="680">
        <v>1</v>
      </c>
      <c r="Y2645" s="60"/>
      <c r="AB2645" s="137">
        <f t="shared" si="502"/>
        <v>0</v>
      </c>
      <c r="AC2645" s="137">
        <f t="shared" si="503"/>
        <v>0</v>
      </c>
      <c r="AD2645" s="137">
        <f t="shared" si="504"/>
        <v>0</v>
      </c>
      <c r="AE2645" s="137">
        <f t="shared" si="505"/>
        <v>0</v>
      </c>
      <c r="AF2645" s="137">
        <f t="shared" si="506"/>
        <v>0</v>
      </c>
      <c r="AG2645" s="137">
        <f t="shared" si="507"/>
        <v>0</v>
      </c>
      <c r="AH2645" s="137">
        <f t="shared" si="508"/>
        <v>0</v>
      </c>
      <c r="AI2645" s="137">
        <f t="shared" si="509"/>
        <v>0</v>
      </c>
      <c r="AJ2645" s="137">
        <f t="shared" si="510"/>
        <v>0</v>
      </c>
      <c r="AK2645" s="137">
        <f t="shared" si="511"/>
        <v>1</v>
      </c>
      <c r="AM2645" s="133">
        <f t="shared" si="512"/>
        <v>0</v>
      </c>
      <c r="AO2645" s="133">
        <f t="shared" si="513"/>
        <v>1</v>
      </c>
    </row>
    <row r="2646" spans="1:41" ht="25.5">
      <c r="A2646" s="594">
        <v>2637</v>
      </c>
      <c r="B2646" s="238" t="s">
        <v>6533</v>
      </c>
      <c r="C2646" s="247" t="s">
        <v>6534</v>
      </c>
      <c r="D2646" s="247" t="s">
        <v>79</v>
      </c>
      <c r="E2646" s="237">
        <v>2018</v>
      </c>
      <c r="F2646" s="613"/>
      <c r="G2646" s="613"/>
      <c r="H2646" s="613"/>
      <c r="I2646" s="613"/>
      <c r="J2646" s="613"/>
      <c r="K2646" s="613"/>
      <c r="L2646" s="613"/>
      <c r="M2646" s="613"/>
      <c r="N2646" s="613"/>
      <c r="O2646" s="613"/>
      <c r="P2646" s="840" t="s">
        <v>6351</v>
      </c>
      <c r="Q2646" s="439" t="s">
        <v>2670</v>
      </c>
      <c r="T2646" s="680">
        <v>1</v>
      </c>
      <c r="Y2646" s="60"/>
      <c r="AB2646" s="137">
        <f t="shared" si="502"/>
        <v>0</v>
      </c>
      <c r="AC2646" s="137">
        <f t="shared" si="503"/>
        <v>0</v>
      </c>
      <c r="AD2646" s="137">
        <f t="shared" si="504"/>
        <v>0</v>
      </c>
      <c r="AE2646" s="137">
        <f t="shared" si="505"/>
        <v>0</v>
      </c>
      <c r="AF2646" s="137">
        <f t="shared" si="506"/>
        <v>0</v>
      </c>
      <c r="AG2646" s="137">
        <f t="shared" si="507"/>
        <v>0</v>
      </c>
      <c r="AH2646" s="137">
        <f t="shared" si="508"/>
        <v>0</v>
      </c>
      <c r="AI2646" s="137">
        <f t="shared" si="509"/>
        <v>0</v>
      </c>
      <c r="AJ2646" s="137">
        <f t="shared" si="510"/>
        <v>0</v>
      </c>
      <c r="AK2646" s="137">
        <f t="shared" si="511"/>
        <v>1</v>
      </c>
      <c r="AM2646" s="133">
        <f t="shared" si="512"/>
        <v>0</v>
      </c>
      <c r="AO2646" s="133">
        <f t="shared" si="513"/>
        <v>1</v>
      </c>
    </row>
    <row r="2647" spans="1:41" ht="25.5">
      <c r="A2647" s="594">
        <v>2638</v>
      </c>
      <c r="B2647" s="238" t="s">
        <v>6535</v>
      </c>
      <c r="C2647" s="247" t="s">
        <v>6536</v>
      </c>
      <c r="D2647" s="247" t="s">
        <v>1250</v>
      </c>
      <c r="E2647" s="237" t="s">
        <v>2909</v>
      </c>
      <c r="F2647" s="613"/>
      <c r="G2647" s="613"/>
      <c r="H2647" s="613"/>
      <c r="I2647" s="613"/>
      <c r="J2647" s="613"/>
      <c r="K2647" s="613"/>
      <c r="L2647" s="613"/>
      <c r="M2647" s="613"/>
      <c r="N2647" s="613"/>
      <c r="O2647" s="613"/>
      <c r="P2647" s="840" t="s">
        <v>6351</v>
      </c>
      <c r="Q2647" s="439" t="s">
        <v>2670</v>
      </c>
      <c r="S2647" s="680">
        <v>1</v>
      </c>
      <c r="Y2647" s="60">
        <v>1</v>
      </c>
      <c r="AB2647" s="137">
        <f t="shared" si="502"/>
        <v>0</v>
      </c>
      <c r="AC2647" s="137">
        <f t="shared" si="503"/>
        <v>0</v>
      </c>
      <c r="AD2647" s="137">
        <f t="shared" si="504"/>
        <v>0</v>
      </c>
      <c r="AE2647" s="137">
        <f t="shared" si="505"/>
        <v>0</v>
      </c>
      <c r="AF2647" s="137">
        <f t="shared" si="506"/>
        <v>0</v>
      </c>
      <c r="AG2647" s="137">
        <f t="shared" si="507"/>
        <v>0</v>
      </c>
      <c r="AH2647" s="137">
        <f t="shared" si="508"/>
        <v>0</v>
      </c>
      <c r="AI2647" s="137">
        <f t="shared" si="509"/>
        <v>0</v>
      </c>
      <c r="AJ2647" s="137">
        <f t="shared" si="510"/>
        <v>0</v>
      </c>
      <c r="AK2647" s="137">
        <f t="shared" si="511"/>
        <v>1</v>
      </c>
      <c r="AM2647" s="133">
        <f t="shared" si="512"/>
        <v>1</v>
      </c>
      <c r="AO2647" s="133">
        <f t="shared" si="513"/>
        <v>0</v>
      </c>
    </row>
    <row r="2648" spans="1:41" ht="38.25">
      <c r="A2648" s="594">
        <v>2639</v>
      </c>
      <c r="B2648" s="238" t="s">
        <v>6537</v>
      </c>
      <c r="C2648" s="247" t="s">
        <v>6538</v>
      </c>
      <c r="D2648" s="247" t="s">
        <v>79</v>
      </c>
      <c r="E2648" s="237" t="s">
        <v>2909</v>
      </c>
      <c r="F2648" s="613"/>
      <c r="G2648" s="613"/>
      <c r="H2648" s="613"/>
      <c r="I2648" s="613"/>
      <c r="J2648" s="613"/>
      <c r="K2648" s="613"/>
      <c r="L2648" s="613"/>
      <c r="M2648" s="613"/>
      <c r="N2648" s="613"/>
      <c r="O2648" s="613"/>
      <c r="P2648" s="840" t="s">
        <v>6351</v>
      </c>
      <c r="Q2648" s="439" t="s">
        <v>2670</v>
      </c>
      <c r="S2648" s="680">
        <v>1</v>
      </c>
      <c r="Y2648" s="60">
        <v>1</v>
      </c>
      <c r="AB2648" s="137">
        <f t="shared" si="502"/>
        <v>0</v>
      </c>
      <c r="AC2648" s="137">
        <f t="shared" si="503"/>
        <v>0</v>
      </c>
      <c r="AD2648" s="137">
        <f t="shared" si="504"/>
        <v>0</v>
      </c>
      <c r="AE2648" s="137">
        <f t="shared" si="505"/>
        <v>0</v>
      </c>
      <c r="AF2648" s="137">
        <f t="shared" si="506"/>
        <v>0</v>
      </c>
      <c r="AG2648" s="137">
        <f t="shared" si="507"/>
        <v>0</v>
      </c>
      <c r="AH2648" s="137">
        <f t="shared" si="508"/>
        <v>0</v>
      </c>
      <c r="AI2648" s="137">
        <f t="shared" si="509"/>
        <v>0</v>
      </c>
      <c r="AJ2648" s="137">
        <f t="shared" si="510"/>
        <v>0</v>
      </c>
      <c r="AK2648" s="137">
        <f t="shared" si="511"/>
        <v>1</v>
      </c>
      <c r="AM2648" s="133">
        <f t="shared" si="512"/>
        <v>1</v>
      </c>
      <c r="AO2648" s="133">
        <f t="shared" si="513"/>
        <v>0</v>
      </c>
    </row>
    <row r="2649" spans="1:41" ht="38.25">
      <c r="A2649" s="594">
        <v>2640</v>
      </c>
      <c r="B2649" s="238" t="s">
        <v>6539</v>
      </c>
      <c r="C2649" s="247" t="s">
        <v>6540</v>
      </c>
      <c r="D2649" s="247" t="s">
        <v>79</v>
      </c>
      <c r="E2649" s="237" t="s">
        <v>1378</v>
      </c>
      <c r="F2649" s="613"/>
      <c r="G2649" s="613"/>
      <c r="H2649" s="613"/>
      <c r="I2649" s="613"/>
      <c r="J2649" s="613"/>
      <c r="K2649" s="613"/>
      <c r="L2649" s="613"/>
      <c r="M2649" s="613"/>
      <c r="N2649" s="613"/>
      <c r="O2649" s="613"/>
      <c r="P2649" s="840" t="s">
        <v>6351</v>
      </c>
      <c r="Q2649" s="439" t="s">
        <v>2670</v>
      </c>
      <c r="T2649" s="680">
        <v>1</v>
      </c>
      <c r="Y2649" s="60">
        <v>1</v>
      </c>
      <c r="AB2649" s="137">
        <f t="shared" si="502"/>
        <v>0</v>
      </c>
      <c r="AC2649" s="137">
        <f t="shared" si="503"/>
        <v>0</v>
      </c>
      <c r="AD2649" s="137">
        <f t="shared" si="504"/>
        <v>0</v>
      </c>
      <c r="AE2649" s="137">
        <f t="shared" si="505"/>
        <v>0</v>
      </c>
      <c r="AF2649" s="137">
        <f t="shared" si="506"/>
        <v>0</v>
      </c>
      <c r="AG2649" s="137">
        <f t="shared" si="507"/>
        <v>0</v>
      </c>
      <c r="AH2649" s="137">
        <f t="shared" si="508"/>
        <v>0</v>
      </c>
      <c r="AI2649" s="137">
        <f t="shared" si="509"/>
        <v>0</v>
      </c>
      <c r="AJ2649" s="137">
        <f t="shared" si="510"/>
        <v>0</v>
      </c>
      <c r="AK2649" s="137">
        <f t="shared" si="511"/>
        <v>1</v>
      </c>
      <c r="AM2649" s="133">
        <f t="shared" si="512"/>
        <v>1</v>
      </c>
      <c r="AO2649" s="133">
        <f t="shared" si="513"/>
        <v>0</v>
      </c>
    </row>
    <row r="2650" spans="1:41" ht="38.25">
      <c r="A2650" s="594">
        <v>2641</v>
      </c>
      <c r="B2650" s="238" t="s">
        <v>6541</v>
      </c>
      <c r="C2650" s="247" t="s">
        <v>6542</v>
      </c>
      <c r="D2650" s="247" t="s">
        <v>79</v>
      </c>
      <c r="E2650" s="237" t="s">
        <v>1565</v>
      </c>
      <c r="F2650" s="613"/>
      <c r="G2650" s="613"/>
      <c r="H2650" s="613"/>
      <c r="I2650" s="613"/>
      <c r="J2650" s="613"/>
      <c r="K2650" s="613"/>
      <c r="L2650" s="613"/>
      <c r="M2650" s="613"/>
      <c r="N2650" s="613"/>
      <c r="O2650" s="613"/>
      <c r="P2650" s="840" t="s">
        <v>6351</v>
      </c>
      <c r="Q2650" s="439" t="s">
        <v>2670</v>
      </c>
      <c r="T2650" s="680">
        <v>1</v>
      </c>
      <c r="Y2650" s="60">
        <v>1</v>
      </c>
      <c r="AB2650" s="137">
        <f t="shared" si="502"/>
        <v>0</v>
      </c>
      <c r="AC2650" s="137">
        <f t="shared" si="503"/>
        <v>0</v>
      </c>
      <c r="AD2650" s="137">
        <f t="shared" si="504"/>
        <v>0</v>
      </c>
      <c r="AE2650" s="137">
        <f t="shared" si="505"/>
        <v>0</v>
      </c>
      <c r="AF2650" s="137">
        <f t="shared" si="506"/>
        <v>0</v>
      </c>
      <c r="AG2650" s="137">
        <f t="shared" si="507"/>
        <v>0</v>
      </c>
      <c r="AH2650" s="137">
        <f t="shared" si="508"/>
        <v>0</v>
      </c>
      <c r="AI2650" s="137">
        <f t="shared" si="509"/>
        <v>0</v>
      </c>
      <c r="AJ2650" s="137">
        <f t="shared" si="510"/>
        <v>0</v>
      </c>
      <c r="AK2650" s="137">
        <f t="shared" si="511"/>
        <v>1</v>
      </c>
      <c r="AM2650" s="133">
        <f t="shared" si="512"/>
        <v>1</v>
      </c>
      <c r="AO2650" s="133">
        <f t="shared" si="513"/>
        <v>0</v>
      </c>
    </row>
    <row r="2651" spans="1:41" ht="38.25">
      <c r="A2651" s="594">
        <v>2642</v>
      </c>
      <c r="B2651" s="238" t="s">
        <v>6543</v>
      </c>
      <c r="C2651" s="247" t="s">
        <v>6544</v>
      </c>
      <c r="D2651" s="247" t="s">
        <v>79</v>
      </c>
      <c r="E2651" s="237" t="s">
        <v>1378</v>
      </c>
      <c r="F2651" s="613"/>
      <c r="G2651" s="613"/>
      <c r="H2651" s="613"/>
      <c r="I2651" s="613"/>
      <c r="J2651" s="613"/>
      <c r="K2651" s="613"/>
      <c r="L2651" s="613"/>
      <c r="M2651" s="613"/>
      <c r="N2651" s="613"/>
      <c r="O2651" s="613"/>
      <c r="P2651" s="840" t="s">
        <v>6351</v>
      </c>
      <c r="Q2651" s="439" t="s">
        <v>2670</v>
      </c>
      <c r="T2651" s="680">
        <v>1</v>
      </c>
      <c r="Y2651" s="60">
        <v>1</v>
      </c>
      <c r="AB2651" s="137">
        <f t="shared" si="502"/>
        <v>0</v>
      </c>
      <c r="AC2651" s="137">
        <f t="shared" si="503"/>
        <v>0</v>
      </c>
      <c r="AD2651" s="137">
        <f t="shared" si="504"/>
        <v>0</v>
      </c>
      <c r="AE2651" s="137">
        <f t="shared" si="505"/>
        <v>0</v>
      </c>
      <c r="AF2651" s="137">
        <f t="shared" si="506"/>
        <v>0</v>
      </c>
      <c r="AG2651" s="137">
        <f t="shared" si="507"/>
        <v>0</v>
      </c>
      <c r="AH2651" s="137">
        <f t="shared" si="508"/>
        <v>0</v>
      </c>
      <c r="AI2651" s="137">
        <f t="shared" si="509"/>
        <v>0</v>
      </c>
      <c r="AJ2651" s="137">
        <f t="shared" si="510"/>
        <v>0</v>
      </c>
      <c r="AK2651" s="137">
        <f t="shared" si="511"/>
        <v>1</v>
      </c>
      <c r="AM2651" s="133">
        <f t="shared" si="512"/>
        <v>1</v>
      </c>
      <c r="AO2651" s="133">
        <f t="shared" si="513"/>
        <v>0</v>
      </c>
    </row>
    <row r="2652" spans="1:41" ht="63.75">
      <c r="A2652" s="594">
        <v>2643</v>
      </c>
      <c r="B2652" s="238" t="s">
        <v>6545</v>
      </c>
      <c r="C2652" s="247" t="s">
        <v>6546</v>
      </c>
      <c r="D2652" s="247" t="s">
        <v>163</v>
      </c>
      <c r="E2652" s="237" t="s">
        <v>1378</v>
      </c>
      <c r="F2652" s="613"/>
      <c r="G2652" s="613"/>
      <c r="H2652" s="613"/>
      <c r="I2652" s="613"/>
      <c r="J2652" s="613"/>
      <c r="K2652" s="613"/>
      <c r="L2652" s="613"/>
      <c r="M2652" s="613"/>
      <c r="N2652" s="613"/>
      <c r="O2652" s="613"/>
      <c r="P2652" s="840" t="s">
        <v>6351</v>
      </c>
      <c r="Q2652" s="439" t="s">
        <v>2670</v>
      </c>
      <c r="T2652" s="680">
        <v>1</v>
      </c>
      <c r="Y2652" s="60">
        <v>1</v>
      </c>
      <c r="AB2652" s="137">
        <f t="shared" si="502"/>
        <v>0</v>
      </c>
      <c r="AC2652" s="137">
        <f t="shared" si="503"/>
        <v>0</v>
      </c>
      <c r="AD2652" s="137">
        <f t="shared" si="504"/>
        <v>0</v>
      </c>
      <c r="AE2652" s="137">
        <f t="shared" si="505"/>
        <v>0</v>
      </c>
      <c r="AF2652" s="137">
        <f t="shared" si="506"/>
        <v>0</v>
      </c>
      <c r="AG2652" s="137">
        <f t="shared" si="507"/>
        <v>0</v>
      </c>
      <c r="AH2652" s="137">
        <f t="shared" si="508"/>
        <v>0</v>
      </c>
      <c r="AI2652" s="137">
        <f t="shared" si="509"/>
        <v>0</v>
      </c>
      <c r="AJ2652" s="137">
        <f t="shared" si="510"/>
        <v>0</v>
      </c>
      <c r="AK2652" s="137">
        <f t="shared" si="511"/>
        <v>1</v>
      </c>
      <c r="AM2652" s="133">
        <f t="shared" si="512"/>
        <v>1</v>
      </c>
      <c r="AO2652" s="133">
        <f t="shared" si="513"/>
        <v>0</v>
      </c>
    </row>
    <row r="2653" spans="1:41" ht="25.5">
      <c r="A2653" s="594">
        <v>2644</v>
      </c>
      <c r="B2653" s="238" t="s">
        <v>6547</v>
      </c>
      <c r="C2653" s="247" t="s">
        <v>6548</v>
      </c>
      <c r="D2653" s="247" t="s">
        <v>6549</v>
      </c>
      <c r="E2653" s="236" t="s">
        <v>6550</v>
      </c>
      <c r="F2653" s="243"/>
      <c r="G2653" s="243"/>
      <c r="H2653" s="243"/>
      <c r="I2653" s="243"/>
      <c r="J2653" s="243"/>
      <c r="K2653" s="243"/>
      <c r="L2653" s="243"/>
      <c r="M2653" s="243"/>
      <c r="N2653" s="243"/>
      <c r="O2653" s="243"/>
      <c r="P2653" s="840" t="s">
        <v>6351</v>
      </c>
      <c r="Q2653" s="439" t="s">
        <v>2670</v>
      </c>
      <c r="V2653" s="680">
        <v>1</v>
      </c>
      <c r="Y2653" s="60">
        <v>1</v>
      </c>
      <c r="AB2653" s="137">
        <f t="shared" si="502"/>
        <v>0</v>
      </c>
      <c r="AC2653" s="137">
        <f t="shared" si="503"/>
        <v>0</v>
      </c>
      <c r="AD2653" s="137">
        <f t="shared" si="504"/>
        <v>0</v>
      </c>
      <c r="AE2653" s="137">
        <f t="shared" si="505"/>
        <v>0</v>
      </c>
      <c r="AF2653" s="137">
        <f t="shared" si="506"/>
        <v>0</v>
      </c>
      <c r="AG2653" s="137">
        <f t="shared" si="507"/>
        <v>0</v>
      </c>
      <c r="AH2653" s="137">
        <f t="shared" si="508"/>
        <v>0</v>
      </c>
      <c r="AI2653" s="137">
        <f t="shared" si="509"/>
        <v>0</v>
      </c>
      <c r="AJ2653" s="137">
        <f t="shared" si="510"/>
        <v>0</v>
      </c>
      <c r="AK2653" s="137">
        <f t="shared" si="511"/>
        <v>1</v>
      </c>
      <c r="AM2653" s="133">
        <f t="shared" si="512"/>
        <v>1</v>
      </c>
      <c r="AO2653" s="133">
        <f t="shared" si="513"/>
        <v>0</v>
      </c>
    </row>
    <row r="2654" spans="1:41" ht="25.5">
      <c r="A2654" s="594">
        <v>2645</v>
      </c>
      <c r="B2654" s="238" t="s">
        <v>6551</v>
      </c>
      <c r="C2654" s="247" t="s">
        <v>6552</v>
      </c>
      <c r="D2654" s="247" t="s">
        <v>6549</v>
      </c>
      <c r="E2654" s="236" t="s">
        <v>6553</v>
      </c>
      <c r="F2654" s="243"/>
      <c r="G2654" s="243"/>
      <c r="H2654" s="243"/>
      <c r="I2654" s="243"/>
      <c r="J2654" s="243"/>
      <c r="K2654" s="243"/>
      <c r="L2654" s="243"/>
      <c r="M2654" s="243"/>
      <c r="N2654" s="243"/>
      <c r="O2654" s="243"/>
      <c r="P2654" s="840" t="s">
        <v>6351</v>
      </c>
      <c r="Q2654" s="439" t="s">
        <v>2670</v>
      </c>
      <c r="V2654" s="680">
        <v>1</v>
      </c>
      <c r="Y2654" s="60">
        <v>1</v>
      </c>
      <c r="AB2654" s="137">
        <f t="shared" si="502"/>
        <v>0</v>
      </c>
      <c r="AC2654" s="137">
        <f t="shared" si="503"/>
        <v>0</v>
      </c>
      <c r="AD2654" s="137">
        <f t="shared" si="504"/>
        <v>0</v>
      </c>
      <c r="AE2654" s="137">
        <f t="shared" si="505"/>
        <v>0</v>
      </c>
      <c r="AF2654" s="137">
        <f t="shared" si="506"/>
        <v>0</v>
      </c>
      <c r="AG2654" s="137">
        <f t="shared" si="507"/>
        <v>0</v>
      </c>
      <c r="AH2654" s="137">
        <f t="shared" si="508"/>
        <v>0</v>
      </c>
      <c r="AI2654" s="137">
        <f t="shared" si="509"/>
        <v>0</v>
      </c>
      <c r="AJ2654" s="137">
        <f t="shared" si="510"/>
        <v>0</v>
      </c>
      <c r="AK2654" s="137">
        <f t="shared" si="511"/>
        <v>1</v>
      </c>
      <c r="AM2654" s="133">
        <f t="shared" si="512"/>
        <v>1</v>
      </c>
      <c r="AO2654" s="133">
        <f t="shared" si="513"/>
        <v>0</v>
      </c>
    </row>
    <row r="2655" spans="1:41" ht="25.5">
      <c r="A2655" s="594">
        <v>2646</v>
      </c>
      <c r="B2655" s="238" t="s">
        <v>6554</v>
      </c>
      <c r="C2655" s="247" t="s">
        <v>6555</v>
      </c>
      <c r="D2655" s="247" t="s">
        <v>6549</v>
      </c>
      <c r="E2655" s="636" t="s">
        <v>6556</v>
      </c>
      <c r="F2655" s="637"/>
      <c r="G2655" s="243"/>
      <c r="H2655" s="243"/>
      <c r="I2655" s="243"/>
      <c r="J2655" s="243"/>
      <c r="K2655" s="243"/>
      <c r="L2655" s="243"/>
      <c r="M2655" s="243"/>
      <c r="N2655" s="243"/>
      <c r="O2655" s="243"/>
      <c r="P2655" s="840"/>
      <c r="Q2655" s="439" t="s">
        <v>2670</v>
      </c>
      <c r="V2655" s="680">
        <v>1</v>
      </c>
      <c r="Y2655" s="60"/>
      <c r="Z2655" s="49">
        <v>1</v>
      </c>
      <c r="AB2655" s="137">
        <f t="shared" si="502"/>
        <v>0</v>
      </c>
      <c r="AC2655" s="137">
        <f t="shared" si="503"/>
        <v>0</v>
      </c>
      <c r="AD2655" s="137">
        <f t="shared" si="504"/>
        <v>0</v>
      </c>
      <c r="AE2655" s="137">
        <f t="shared" si="505"/>
        <v>0</v>
      </c>
      <c r="AF2655" s="137">
        <f t="shared" si="506"/>
        <v>0</v>
      </c>
      <c r="AG2655" s="137">
        <f t="shared" si="507"/>
        <v>0</v>
      </c>
      <c r="AH2655" s="137">
        <f t="shared" si="508"/>
        <v>0</v>
      </c>
      <c r="AI2655" s="137">
        <f t="shared" si="509"/>
        <v>0</v>
      </c>
      <c r="AJ2655" s="137">
        <f t="shared" si="510"/>
        <v>0</v>
      </c>
      <c r="AK2655" s="137">
        <f t="shared" si="511"/>
        <v>0</v>
      </c>
      <c r="AM2655" s="133">
        <f t="shared" si="512"/>
        <v>1</v>
      </c>
      <c r="AO2655" s="133">
        <f t="shared" si="513"/>
        <v>0</v>
      </c>
    </row>
    <row r="2656" spans="1:41" ht="25.5">
      <c r="A2656" s="594">
        <v>2647</v>
      </c>
      <c r="B2656" s="238" t="s">
        <v>6557</v>
      </c>
      <c r="C2656" s="247" t="s">
        <v>6558</v>
      </c>
      <c r="D2656" s="247" t="s">
        <v>6549</v>
      </c>
      <c r="E2656" s="244" t="s">
        <v>6556</v>
      </c>
      <c r="F2656" s="637"/>
      <c r="G2656" s="243"/>
      <c r="H2656" s="243"/>
      <c r="I2656" s="243"/>
      <c r="J2656" s="243"/>
      <c r="K2656" s="243"/>
      <c r="L2656" s="243"/>
      <c r="M2656" s="243"/>
      <c r="N2656" s="243"/>
      <c r="O2656" s="243"/>
      <c r="P2656" s="840" t="s">
        <v>6351</v>
      </c>
      <c r="Q2656" s="439" t="s">
        <v>2670</v>
      </c>
      <c r="V2656" s="680">
        <v>1</v>
      </c>
      <c r="Y2656" s="60">
        <v>1</v>
      </c>
      <c r="AB2656" s="137">
        <f t="shared" si="502"/>
        <v>0</v>
      </c>
      <c r="AC2656" s="137">
        <f t="shared" si="503"/>
        <v>0</v>
      </c>
      <c r="AD2656" s="137">
        <f t="shared" si="504"/>
        <v>0</v>
      </c>
      <c r="AE2656" s="137">
        <f t="shared" si="505"/>
        <v>0</v>
      </c>
      <c r="AF2656" s="137">
        <f t="shared" si="506"/>
        <v>0</v>
      </c>
      <c r="AG2656" s="137">
        <f t="shared" si="507"/>
        <v>0</v>
      </c>
      <c r="AH2656" s="137">
        <f t="shared" si="508"/>
        <v>0</v>
      </c>
      <c r="AI2656" s="137">
        <f t="shared" si="509"/>
        <v>0</v>
      </c>
      <c r="AJ2656" s="137">
        <f t="shared" si="510"/>
        <v>0</v>
      </c>
      <c r="AK2656" s="137">
        <f t="shared" si="511"/>
        <v>1</v>
      </c>
      <c r="AM2656" s="133">
        <f t="shared" si="512"/>
        <v>1</v>
      </c>
      <c r="AO2656" s="133">
        <f t="shared" si="513"/>
        <v>0</v>
      </c>
    </row>
    <row r="2657" spans="1:41" ht="25.5">
      <c r="A2657" s="594">
        <v>2648</v>
      </c>
      <c r="B2657" s="238" t="s">
        <v>6559</v>
      </c>
      <c r="C2657" s="247" t="s">
        <v>6560</v>
      </c>
      <c r="D2657" s="247" t="s">
        <v>6549</v>
      </c>
      <c r="E2657" s="244" t="s">
        <v>6556</v>
      </c>
      <c r="F2657" s="243"/>
      <c r="G2657" s="243"/>
      <c r="H2657" s="243"/>
      <c r="I2657" s="243"/>
      <c r="J2657" s="243"/>
      <c r="K2657" s="243"/>
      <c r="L2657" s="243"/>
      <c r="M2657" s="243"/>
      <c r="N2657" s="243"/>
      <c r="O2657" s="243"/>
      <c r="P2657" s="840" t="s">
        <v>6351</v>
      </c>
      <c r="Q2657" s="439" t="s">
        <v>2670</v>
      </c>
      <c r="V2657" s="680">
        <v>1</v>
      </c>
      <c r="Y2657" s="60">
        <v>1</v>
      </c>
      <c r="AB2657" s="137">
        <f t="shared" si="502"/>
        <v>0</v>
      </c>
      <c r="AC2657" s="137">
        <f t="shared" si="503"/>
        <v>0</v>
      </c>
      <c r="AD2657" s="137">
        <f t="shared" si="504"/>
        <v>0</v>
      </c>
      <c r="AE2657" s="137">
        <f t="shared" si="505"/>
        <v>0</v>
      </c>
      <c r="AF2657" s="137">
        <f t="shared" si="506"/>
        <v>0</v>
      </c>
      <c r="AG2657" s="137">
        <f t="shared" si="507"/>
        <v>0</v>
      </c>
      <c r="AH2657" s="137">
        <f t="shared" si="508"/>
        <v>0</v>
      </c>
      <c r="AI2657" s="137">
        <f t="shared" si="509"/>
        <v>0</v>
      </c>
      <c r="AJ2657" s="137">
        <f t="shared" si="510"/>
        <v>0</v>
      </c>
      <c r="AK2657" s="137">
        <f t="shared" si="511"/>
        <v>1</v>
      </c>
      <c r="AM2657" s="133">
        <f t="shared" si="512"/>
        <v>1</v>
      </c>
      <c r="AO2657" s="133">
        <f t="shared" si="513"/>
        <v>0</v>
      </c>
    </row>
    <row r="2658" spans="1:41" ht="25.5">
      <c r="A2658" s="594">
        <v>2649</v>
      </c>
      <c r="B2658" s="238" t="s">
        <v>6561</v>
      </c>
      <c r="C2658" s="247" t="s">
        <v>6562</v>
      </c>
      <c r="D2658" s="247" t="s">
        <v>6549</v>
      </c>
      <c r="E2658" s="236" t="s">
        <v>6563</v>
      </c>
      <c r="F2658" s="246"/>
      <c r="G2658" s="243"/>
      <c r="H2658" s="243"/>
      <c r="I2658" s="243"/>
      <c r="J2658" s="243"/>
      <c r="K2658" s="243"/>
      <c r="L2658" s="243"/>
      <c r="M2658" s="243"/>
      <c r="N2658" s="243"/>
      <c r="O2658" s="243"/>
      <c r="P2658" s="840" t="s">
        <v>6351</v>
      </c>
      <c r="Q2658" s="439" t="s">
        <v>2670</v>
      </c>
      <c r="V2658" s="680">
        <v>1</v>
      </c>
      <c r="Y2658" s="60">
        <v>1</v>
      </c>
      <c r="AB2658" s="137">
        <f t="shared" si="502"/>
        <v>0</v>
      </c>
      <c r="AC2658" s="137">
        <f t="shared" si="503"/>
        <v>0</v>
      </c>
      <c r="AD2658" s="137">
        <f t="shared" si="504"/>
        <v>0</v>
      </c>
      <c r="AE2658" s="137">
        <f t="shared" si="505"/>
        <v>0</v>
      </c>
      <c r="AF2658" s="137">
        <f t="shared" si="506"/>
        <v>0</v>
      </c>
      <c r="AG2658" s="137">
        <f t="shared" si="507"/>
        <v>0</v>
      </c>
      <c r="AH2658" s="137">
        <f t="shared" si="508"/>
        <v>0</v>
      </c>
      <c r="AI2658" s="137">
        <f t="shared" si="509"/>
        <v>0</v>
      </c>
      <c r="AJ2658" s="137">
        <f t="shared" si="510"/>
        <v>0</v>
      </c>
      <c r="AK2658" s="137">
        <f t="shared" si="511"/>
        <v>1</v>
      </c>
      <c r="AM2658" s="133">
        <f t="shared" si="512"/>
        <v>1</v>
      </c>
      <c r="AO2658" s="133">
        <f t="shared" si="513"/>
        <v>0</v>
      </c>
    </row>
    <row r="2659" spans="1:41" ht="25.5">
      <c r="A2659" s="594">
        <v>2650</v>
      </c>
      <c r="B2659" s="238" t="s">
        <v>6564</v>
      </c>
      <c r="C2659" s="247" t="s">
        <v>6565</v>
      </c>
      <c r="D2659" s="247" t="s">
        <v>6549</v>
      </c>
      <c r="E2659" s="236" t="s">
        <v>6566</v>
      </c>
      <c r="F2659" s="243"/>
      <c r="G2659" s="243"/>
      <c r="H2659" s="243"/>
      <c r="I2659" s="243"/>
      <c r="J2659" s="243"/>
      <c r="K2659" s="243"/>
      <c r="L2659" s="243"/>
      <c r="M2659" s="243"/>
      <c r="N2659" s="243"/>
      <c r="O2659" s="243"/>
      <c r="P2659" s="840" t="s">
        <v>6351</v>
      </c>
      <c r="Q2659" s="439" t="s">
        <v>2670</v>
      </c>
      <c r="V2659" s="680">
        <v>1</v>
      </c>
      <c r="Y2659" s="60">
        <v>1</v>
      </c>
      <c r="AB2659" s="137">
        <f t="shared" si="502"/>
        <v>0</v>
      </c>
      <c r="AC2659" s="137">
        <f t="shared" si="503"/>
        <v>0</v>
      </c>
      <c r="AD2659" s="137">
        <f t="shared" si="504"/>
        <v>0</v>
      </c>
      <c r="AE2659" s="137">
        <f t="shared" si="505"/>
        <v>0</v>
      </c>
      <c r="AF2659" s="137">
        <f t="shared" si="506"/>
        <v>0</v>
      </c>
      <c r="AG2659" s="137">
        <f t="shared" si="507"/>
        <v>0</v>
      </c>
      <c r="AH2659" s="137">
        <f t="shared" si="508"/>
        <v>0</v>
      </c>
      <c r="AI2659" s="137">
        <f t="shared" si="509"/>
        <v>0</v>
      </c>
      <c r="AJ2659" s="137">
        <f t="shared" si="510"/>
        <v>0</v>
      </c>
      <c r="AK2659" s="137">
        <f t="shared" si="511"/>
        <v>1</v>
      </c>
      <c r="AM2659" s="133">
        <f t="shared" si="512"/>
        <v>1</v>
      </c>
      <c r="AO2659" s="133">
        <f t="shared" si="513"/>
        <v>0</v>
      </c>
    </row>
    <row r="2660" spans="1:41" ht="25.5">
      <c r="A2660" s="594">
        <v>2651</v>
      </c>
      <c r="B2660" s="238" t="s">
        <v>6567</v>
      </c>
      <c r="C2660" s="247" t="s">
        <v>6568</v>
      </c>
      <c r="D2660" s="247" t="s">
        <v>6549</v>
      </c>
      <c r="E2660" s="236" t="s">
        <v>6566</v>
      </c>
      <c r="F2660" s="638"/>
      <c r="G2660" s="243"/>
      <c r="H2660" s="243"/>
      <c r="I2660" s="243"/>
      <c r="J2660" s="243"/>
      <c r="K2660" s="243"/>
      <c r="L2660" s="243"/>
      <c r="M2660" s="243"/>
      <c r="N2660" s="243"/>
      <c r="O2660" s="243"/>
      <c r="P2660" s="840" t="s">
        <v>6351</v>
      </c>
      <c r="Q2660" s="439" t="s">
        <v>2670</v>
      </c>
      <c r="V2660" s="680">
        <v>1</v>
      </c>
      <c r="Y2660" s="60">
        <v>1</v>
      </c>
      <c r="AB2660" s="137">
        <f t="shared" si="502"/>
        <v>0</v>
      </c>
      <c r="AC2660" s="137">
        <f t="shared" si="503"/>
        <v>0</v>
      </c>
      <c r="AD2660" s="137">
        <f t="shared" si="504"/>
        <v>0</v>
      </c>
      <c r="AE2660" s="137">
        <f t="shared" si="505"/>
        <v>0</v>
      </c>
      <c r="AF2660" s="137">
        <f t="shared" si="506"/>
        <v>0</v>
      </c>
      <c r="AG2660" s="137">
        <f t="shared" si="507"/>
        <v>0</v>
      </c>
      <c r="AH2660" s="137">
        <f t="shared" si="508"/>
        <v>0</v>
      </c>
      <c r="AI2660" s="137">
        <f t="shared" si="509"/>
        <v>0</v>
      </c>
      <c r="AJ2660" s="137">
        <f t="shared" si="510"/>
        <v>0</v>
      </c>
      <c r="AK2660" s="137">
        <f t="shared" si="511"/>
        <v>1</v>
      </c>
      <c r="AM2660" s="133">
        <f t="shared" si="512"/>
        <v>1</v>
      </c>
      <c r="AO2660" s="133">
        <f t="shared" si="513"/>
        <v>0</v>
      </c>
    </row>
    <row r="2661" spans="1:41" ht="25.5">
      <c r="A2661" s="594">
        <v>2652</v>
      </c>
      <c r="B2661" s="238" t="s">
        <v>6569</v>
      </c>
      <c r="C2661" s="247" t="s">
        <v>6570</v>
      </c>
      <c r="D2661" s="247" t="s">
        <v>6549</v>
      </c>
      <c r="E2661" s="236" t="s">
        <v>6571</v>
      </c>
      <c r="F2661" s="243"/>
      <c r="G2661" s="243"/>
      <c r="H2661" s="243"/>
      <c r="I2661" s="243"/>
      <c r="J2661" s="243"/>
      <c r="K2661" s="243"/>
      <c r="L2661" s="243"/>
      <c r="M2661" s="243"/>
      <c r="N2661" s="243"/>
      <c r="O2661" s="243"/>
      <c r="P2661" s="840" t="s">
        <v>6351</v>
      </c>
      <c r="Q2661" s="439" t="s">
        <v>2670</v>
      </c>
      <c r="V2661" s="680">
        <v>1</v>
      </c>
      <c r="Y2661" s="60">
        <v>1</v>
      </c>
      <c r="AB2661" s="137">
        <f t="shared" si="502"/>
        <v>0</v>
      </c>
      <c r="AC2661" s="137">
        <f t="shared" si="503"/>
        <v>0</v>
      </c>
      <c r="AD2661" s="137">
        <f t="shared" si="504"/>
        <v>0</v>
      </c>
      <c r="AE2661" s="137">
        <f t="shared" si="505"/>
        <v>0</v>
      </c>
      <c r="AF2661" s="137">
        <f t="shared" si="506"/>
        <v>0</v>
      </c>
      <c r="AG2661" s="137">
        <f t="shared" si="507"/>
        <v>0</v>
      </c>
      <c r="AH2661" s="137">
        <f t="shared" si="508"/>
        <v>0</v>
      </c>
      <c r="AI2661" s="137">
        <f t="shared" si="509"/>
        <v>0</v>
      </c>
      <c r="AJ2661" s="137">
        <f t="shared" si="510"/>
        <v>0</v>
      </c>
      <c r="AK2661" s="137">
        <f t="shared" si="511"/>
        <v>1</v>
      </c>
      <c r="AM2661" s="133">
        <f t="shared" si="512"/>
        <v>1</v>
      </c>
      <c r="AO2661" s="133">
        <f t="shared" si="513"/>
        <v>0</v>
      </c>
    </row>
    <row r="2662" spans="1:41" ht="25.5">
      <c r="A2662" s="594">
        <v>2653</v>
      </c>
      <c r="B2662" s="238" t="s">
        <v>6572</v>
      </c>
      <c r="C2662" s="247" t="s">
        <v>6573</v>
      </c>
      <c r="D2662" s="247" t="s">
        <v>6549</v>
      </c>
      <c r="E2662" s="236" t="s">
        <v>6571</v>
      </c>
      <c r="F2662" s="243"/>
      <c r="G2662" s="243"/>
      <c r="H2662" s="243"/>
      <c r="I2662" s="243"/>
      <c r="J2662" s="243"/>
      <c r="K2662" s="243"/>
      <c r="L2662" s="243"/>
      <c r="M2662" s="243"/>
      <c r="N2662" s="243"/>
      <c r="O2662" s="243"/>
      <c r="P2662" s="840" t="s">
        <v>6351</v>
      </c>
      <c r="Q2662" s="439" t="s">
        <v>2670</v>
      </c>
      <c r="V2662" s="680">
        <v>1</v>
      </c>
      <c r="Y2662" s="60">
        <v>1</v>
      </c>
      <c r="AB2662" s="137">
        <f t="shared" si="502"/>
        <v>0</v>
      </c>
      <c r="AC2662" s="137">
        <f t="shared" si="503"/>
        <v>0</v>
      </c>
      <c r="AD2662" s="137">
        <f t="shared" si="504"/>
        <v>0</v>
      </c>
      <c r="AE2662" s="137">
        <f t="shared" si="505"/>
        <v>0</v>
      </c>
      <c r="AF2662" s="137">
        <f t="shared" si="506"/>
        <v>0</v>
      </c>
      <c r="AG2662" s="137">
        <f t="shared" si="507"/>
        <v>0</v>
      </c>
      <c r="AH2662" s="137">
        <f t="shared" si="508"/>
        <v>0</v>
      </c>
      <c r="AI2662" s="137">
        <f t="shared" si="509"/>
        <v>0</v>
      </c>
      <c r="AJ2662" s="137">
        <f t="shared" si="510"/>
        <v>0</v>
      </c>
      <c r="AK2662" s="137">
        <f t="shared" si="511"/>
        <v>1</v>
      </c>
      <c r="AM2662" s="133">
        <f t="shared" si="512"/>
        <v>1</v>
      </c>
      <c r="AO2662" s="133">
        <f t="shared" si="513"/>
        <v>0</v>
      </c>
    </row>
    <row r="2663" spans="1:41" ht="25.5">
      <c r="A2663" s="594">
        <v>2654</v>
      </c>
      <c r="B2663" s="238" t="s">
        <v>6574</v>
      </c>
      <c r="C2663" s="247" t="s">
        <v>6575</v>
      </c>
      <c r="D2663" s="247" t="s">
        <v>6549</v>
      </c>
      <c r="E2663" s="236" t="s">
        <v>6571</v>
      </c>
      <c r="F2663" s="243"/>
      <c r="G2663" s="243"/>
      <c r="H2663" s="243"/>
      <c r="I2663" s="243"/>
      <c r="J2663" s="243"/>
      <c r="K2663" s="243"/>
      <c r="L2663" s="243"/>
      <c r="M2663" s="243"/>
      <c r="N2663" s="243"/>
      <c r="O2663" s="243"/>
      <c r="P2663" s="840" t="s">
        <v>6351</v>
      </c>
      <c r="Q2663" s="439" t="s">
        <v>2670</v>
      </c>
      <c r="V2663" s="680">
        <v>1</v>
      </c>
      <c r="Y2663" s="60">
        <v>1</v>
      </c>
      <c r="AB2663" s="137">
        <f t="shared" si="502"/>
        <v>0</v>
      </c>
      <c r="AC2663" s="137">
        <f t="shared" si="503"/>
        <v>0</v>
      </c>
      <c r="AD2663" s="137">
        <f t="shared" si="504"/>
        <v>0</v>
      </c>
      <c r="AE2663" s="137">
        <f t="shared" si="505"/>
        <v>0</v>
      </c>
      <c r="AF2663" s="137">
        <f t="shared" si="506"/>
        <v>0</v>
      </c>
      <c r="AG2663" s="137">
        <f t="shared" si="507"/>
        <v>0</v>
      </c>
      <c r="AH2663" s="137">
        <f t="shared" si="508"/>
        <v>0</v>
      </c>
      <c r="AI2663" s="137">
        <f t="shared" si="509"/>
        <v>0</v>
      </c>
      <c r="AJ2663" s="137">
        <f t="shared" si="510"/>
        <v>0</v>
      </c>
      <c r="AK2663" s="137">
        <f t="shared" si="511"/>
        <v>1</v>
      </c>
      <c r="AM2663" s="133">
        <f t="shared" si="512"/>
        <v>1</v>
      </c>
      <c r="AO2663" s="133">
        <f t="shared" si="513"/>
        <v>0</v>
      </c>
    </row>
    <row r="2664" spans="1:41">
      <c r="A2664" s="594">
        <v>2655</v>
      </c>
      <c r="B2664" s="238" t="s">
        <v>6576</v>
      </c>
      <c r="C2664" s="247" t="s">
        <v>6577</v>
      </c>
      <c r="D2664" s="247" t="s">
        <v>6549</v>
      </c>
      <c r="E2664" s="236" t="s">
        <v>6578</v>
      </c>
      <c r="F2664" s="243"/>
      <c r="G2664" s="243"/>
      <c r="H2664" s="243"/>
      <c r="I2664" s="243"/>
      <c r="J2664" s="243"/>
      <c r="K2664" s="243"/>
      <c r="L2664" s="243"/>
      <c r="M2664" s="243"/>
      <c r="N2664" s="243"/>
      <c r="O2664" s="243"/>
      <c r="P2664" s="840" t="s">
        <v>6351</v>
      </c>
      <c r="Q2664" s="439" t="s">
        <v>2670</v>
      </c>
      <c r="V2664" s="680">
        <v>1</v>
      </c>
      <c r="Y2664" s="60">
        <v>1</v>
      </c>
      <c r="AB2664" s="137">
        <f t="shared" si="502"/>
        <v>0</v>
      </c>
      <c r="AC2664" s="137">
        <f t="shared" si="503"/>
        <v>0</v>
      </c>
      <c r="AD2664" s="137">
        <f t="shared" si="504"/>
        <v>0</v>
      </c>
      <c r="AE2664" s="137">
        <f t="shared" si="505"/>
        <v>0</v>
      </c>
      <c r="AF2664" s="137">
        <f t="shared" si="506"/>
        <v>0</v>
      </c>
      <c r="AG2664" s="137">
        <f t="shared" si="507"/>
        <v>0</v>
      </c>
      <c r="AH2664" s="137">
        <f t="shared" si="508"/>
        <v>0</v>
      </c>
      <c r="AI2664" s="137">
        <f t="shared" si="509"/>
        <v>0</v>
      </c>
      <c r="AJ2664" s="137">
        <f t="shared" si="510"/>
        <v>0</v>
      </c>
      <c r="AK2664" s="137">
        <f t="shared" si="511"/>
        <v>1</v>
      </c>
      <c r="AM2664" s="133">
        <f t="shared" si="512"/>
        <v>1</v>
      </c>
      <c r="AO2664" s="133">
        <f t="shared" si="513"/>
        <v>0</v>
      </c>
    </row>
    <row r="2665" spans="1:41" ht="25.5">
      <c r="A2665" s="594">
        <v>2656</v>
      </c>
      <c r="B2665" s="238" t="s">
        <v>6579</v>
      </c>
      <c r="C2665" s="247" t="s">
        <v>6580</v>
      </c>
      <c r="D2665" s="247" t="s">
        <v>6549</v>
      </c>
      <c r="E2665" s="244" t="s">
        <v>6581</v>
      </c>
      <c r="F2665" s="243"/>
      <c r="G2665" s="243"/>
      <c r="H2665" s="243"/>
      <c r="I2665" s="243"/>
      <c r="J2665" s="243"/>
      <c r="K2665" s="243"/>
      <c r="L2665" s="243"/>
      <c r="M2665" s="243"/>
      <c r="N2665" s="243"/>
      <c r="O2665" s="243"/>
      <c r="P2665" s="840" t="s">
        <v>6351</v>
      </c>
      <c r="Q2665" s="439" t="s">
        <v>2670</v>
      </c>
      <c r="V2665" s="680">
        <v>1</v>
      </c>
      <c r="Y2665" s="60">
        <v>1</v>
      </c>
      <c r="AB2665" s="137">
        <f t="shared" si="502"/>
        <v>0</v>
      </c>
      <c r="AC2665" s="137">
        <f t="shared" si="503"/>
        <v>0</v>
      </c>
      <c r="AD2665" s="137">
        <f t="shared" si="504"/>
        <v>0</v>
      </c>
      <c r="AE2665" s="137">
        <f t="shared" si="505"/>
        <v>0</v>
      </c>
      <c r="AF2665" s="137">
        <f t="shared" si="506"/>
        <v>0</v>
      </c>
      <c r="AG2665" s="137">
        <f t="shared" si="507"/>
        <v>0</v>
      </c>
      <c r="AH2665" s="137">
        <f t="shared" si="508"/>
        <v>0</v>
      </c>
      <c r="AI2665" s="137">
        <f t="shared" si="509"/>
        <v>0</v>
      </c>
      <c r="AJ2665" s="137">
        <f t="shared" si="510"/>
        <v>0</v>
      </c>
      <c r="AK2665" s="137">
        <f t="shared" si="511"/>
        <v>1</v>
      </c>
      <c r="AM2665" s="133">
        <f t="shared" si="512"/>
        <v>1</v>
      </c>
      <c r="AO2665" s="133">
        <f t="shared" si="513"/>
        <v>0</v>
      </c>
    </row>
    <row r="2666" spans="1:41">
      <c r="A2666" s="594">
        <v>2657</v>
      </c>
      <c r="B2666" s="238" t="s">
        <v>6582</v>
      </c>
      <c r="C2666" s="247" t="s">
        <v>6583</v>
      </c>
      <c r="D2666" s="247" t="s">
        <v>6549</v>
      </c>
      <c r="E2666" s="244" t="s">
        <v>6584</v>
      </c>
      <c r="F2666" s="243"/>
      <c r="G2666" s="243"/>
      <c r="H2666" s="243"/>
      <c r="I2666" s="243"/>
      <c r="J2666" s="243"/>
      <c r="K2666" s="243"/>
      <c r="L2666" s="243"/>
      <c r="M2666" s="243"/>
      <c r="N2666" s="243"/>
      <c r="O2666" s="243"/>
      <c r="P2666" s="840" t="s">
        <v>6351</v>
      </c>
      <c r="Q2666" s="439" t="s">
        <v>2670</v>
      </c>
      <c r="V2666" s="680">
        <v>1</v>
      </c>
      <c r="Y2666" s="60">
        <v>1</v>
      </c>
      <c r="AB2666" s="137">
        <f t="shared" si="502"/>
        <v>0</v>
      </c>
      <c r="AC2666" s="137">
        <f t="shared" si="503"/>
        <v>0</v>
      </c>
      <c r="AD2666" s="137">
        <f t="shared" si="504"/>
        <v>0</v>
      </c>
      <c r="AE2666" s="137">
        <f t="shared" si="505"/>
        <v>0</v>
      </c>
      <c r="AF2666" s="137">
        <f t="shared" si="506"/>
        <v>0</v>
      </c>
      <c r="AG2666" s="137">
        <f t="shared" si="507"/>
        <v>0</v>
      </c>
      <c r="AH2666" s="137">
        <f t="shared" si="508"/>
        <v>0</v>
      </c>
      <c r="AI2666" s="137">
        <f t="shared" si="509"/>
        <v>0</v>
      </c>
      <c r="AJ2666" s="137">
        <f t="shared" si="510"/>
        <v>0</v>
      </c>
      <c r="AK2666" s="137">
        <f t="shared" si="511"/>
        <v>1</v>
      </c>
      <c r="AM2666" s="133">
        <f t="shared" si="512"/>
        <v>1</v>
      </c>
      <c r="AO2666" s="133">
        <f t="shared" si="513"/>
        <v>0</v>
      </c>
    </row>
    <row r="2667" spans="1:41" ht="25.5">
      <c r="A2667" s="594">
        <v>2658</v>
      </c>
      <c r="B2667" s="238" t="s">
        <v>6585</v>
      </c>
      <c r="C2667" s="247" t="s">
        <v>6586</v>
      </c>
      <c r="D2667" s="247" t="s">
        <v>6549</v>
      </c>
      <c r="E2667" s="244" t="s">
        <v>6587</v>
      </c>
      <c r="F2667" s="243"/>
      <c r="G2667" s="243"/>
      <c r="H2667" s="243"/>
      <c r="I2667" s="243"/>
      <c r="J2667" s="243"/>
      <c r="K2667" s="243"/>
      <c r="L2667" s="243"/>
      <c r="M2667" s="243"/>
      <c r="N2667" s="243"/>
      <c r="O2667" s="243"/>
      <c r="P2667" s="840"/>
      <c r="Q2667" s="439" t="s">
        <v>2670</v>
      </c>
      <c r="V2667" s="680">
        <v>1</v>
      </c>
      <c r="Y2667" s="60"/>
      <c r="Z2667" s="49">
        <v>1</v>
      </c>
      <c r="AB2667" s="137">
        <f t="shared" si="502"/>
        <v>0</v>
      </c>
      <c r="AC2667" s="137">
        <f t="shared" si="503"/>
        <v>0</v>
      </c>
      <c r="AD2667" s="137">
        <f t="shared" si="504"/>
        <v>0</v>
      </c>
      <c r="AE2667" s="137">
        <f t="shared" si="505"/>
        <v>0</v>
      </c>
      <c r="AF2667" s="137">
        <f t="shared" si="506"/>
        <v>0</v>
      </c>
      <c r="AG2667" s="137">
        <f t="shared" si="507"/>
        <v>0</v>
      </c>
      <c r="AH2667" s="137">
        <f t="shared" si="508"/>
        <v>0</v>
      </c>
      <c r="AI2667" s="137">
        <f t="shared" si="509"/>
        <v>0</v>
      </c>
      <c r="AJ2667" s="137">
        <f t="shared" si="510"/>
        <v>0</v>
      </c>
      <c r="AK2667" s="137">
        <f t="shared" si="511"/>
        <v>0</v>
      </c>
      <c r="AM2667" s="133">
        <f t="shared" si="512"/>
        <v>1</v>
      </c>
      <c r="AO2667" s="133">
        <f t="shared" si="513"/>
        <v>0</v>
      </c>
    </row>
    <row r="2668" spans="1:41" ht="25.5">
      <c r="A2668" s="594">
        <v>2659</v>
      </c>
      <c r="B2668" s="238" t="s">
        <v>6588</v>
      </c>
      <c r="C2668" s="247" t="s">
        <v>6589</v>
      </c>
      <c r="D2668" s="247" t="s">
        <v>6549</v>
      </c>
      <c r="E2668" s="244" t="s">
        <v>6587</v>
      </c>
      <c r="F2668" s="243"/>
      <c r="G2668" s="243"/>
      <c r="H2668" s="243"/>
      <c r="I2668" s="243"/>
      <c r="J2668" s="243"/>
      <c r="K2668" s="243"/>
      <c r="L2668" s="243"/>
      <c r="M2668" s="243"/>
      <c r="N2668" s="243"/>
      <c r="O2668" s="243"/>
      <c r="P2668" s="840" t="s">
        <v>6351</v>
      </c>
      <c r="Q2668" s="439" t="s">
        <v>2670</v>
      </c>
      <c r="V2668" s="680">
        <v>1</v>
      </c>
      <c r="Y2668" s="60">
        <v>1</v>
      </c>
      <c r="AB2668" s="137">
        <f t="shared" si="502"/>
        <v>0</v>
      </c>
      <c r="AC2668" s="137">
        <f t="shared" si="503"/>
        <v>0</v>
      </c>
      <c r="AD2668" s="137">
        <f t="shared" si="504"/>
        <v>0</v>
      </c>
      <c r="AE2668" s="137">
        <f t="shared" si="505"/>
        <v>0</v>
      </c>
      <c r="AF2668" s="137">
        <f t="shared" si="506"/>
        <v>0</v>
      </c>
      <c r="AG2668" s="137">
        <f t="shared" si="507"/>
        <v>0</v>
      </c>
      <c r="AH2668" s="137">
        <f t="shared" si="508"/>
        <v>0</v>
      </c>
      <c r="AI2668" s="137">
        <f t="shared" si="509"/>
        <v>0</v>
      </c>
      <c r="AJ2668" s="137">
        <f t="shared" si="510"/>
        <v>0</v>
      </c>
      <c r="AK2668" s="137">
        <f t="shared" si="511"/>
        <v>1</v>
      </c>
      <c r="AM2668" s="133">
        <f t="shared" si="512"/>
        <v>1</v>
      </c>
      <c r="AO2668" s="133">
        <f t="shared" si="513"/>
        <v>0</v>
      </c>
    </row>
    <row r="2669" spans="1:41" ht="25.5">
      <c r="A2669" s="594">
        <v>2660</v>
      </c>
      <c r="B2669" s="238" t="s">
        <v>6590</v>
      </c>
      <c r="C2669" s="247" t="s">
        <v>6591</v>
      </c>
      <c r="D2669" s="247" t="s">
        <v>6549</v>
      </c>
      <c r="E2669" s="244" t="s">
        <v>6592</v>
      </c>
      <c r="F2669" s="637"/>
      <c r="G2669" s="243"/>
      <c r="H2669" s="243"/>
      <c r="I2669" s="243"/>
      <c r="J2669" s="243"/>
      <c r="K2669" s="243"/>
      <c r="L2669" s="243"/>
      <c r="M2669" s="243"/>
      <c r="N2669" s="243"/>
      <c r="O2669" s="243"/>
      <c r="P2669" s="840" t="s">
        <v>6351</v>
      </c>
      <c r="Q2669" s="439" t="s">
        <v>2670</v>
      </c>
      <c r="V2669" s="680">
        <v>1</v>
      </c>
      <c r="Y2669" s="60">
        <v>1</v>
      </c>
      <c r="AB2669" s="137">
        <f t="shared" si="502"/>
        <v>0</v>
      </c>
      <c r="AC2669" s="137">
        <f t="shared" si="503"/>
        <v>0</v>
      </c>
      <c r="AD2669" s="137">
        <f t="shared" si="504"/>
        <v>0</v>
      </c>
      <c r="AE2669" s="137">
        <f t="shared" si="505"/>
        <v>0</v>
      </c>
      <c r="AF2669" s="137">
        <f t="shared" si="506"/>
        <v>0</v>
      </c>
      <c r="AG2669" s="137">
        <f t="shared" si="507"/>
        <v>0</v>
      </c>
      <c r="AH2669" s="137">
        <f t="shared" si="508"/>
        <v>0</v>
      </c>
      <c r="AI2669" s="137">
        <f t="shared" si="509"/>
        <v>0</v>
      </c>
      <c r="AJ2669" s="137">
        <f t="shared" si="510"/>
        <v>0</v>
      </c>
      <c r="AK2669" s="137">
        <f t="shared" si="511"/>
        <v>1</v>
      </c>
      <c r="AM2669" s="133">
        <f t="shared" si="512"/>
        <v>1</v>
      </c>
      <c r="AO2669" s="133">
        <f t="shared" si="513"/>
        <v>0</v>
      </c>
    </row>
    <row r="2670" spans="1:41" ht="25.5">
      <c r="A2670" s="594">
        <v>2661</v>
      </c>
      <c r="B2670" s="238" t="s">
        <v>6593</v>
      </c>
      <c r="C2670" s="247" t="s">
        <v>6594</v>
      </c>
      <c r="D2670" s="247" t="s">
        <v>6549</v>
      </c>
      <c r="E2670" s="613">
        <v>35892</v>
      </c>
      <c r="F2670" s="243"/>
      <c r="G2670" s="243"/>
      <c r="H2670" s="243"/>
      <c r="I2670" s="243"/>
      <c r="J2670" s="243"/>
      <c r="K2670" s="243"/>
      <c r="L2670" s="243"/>
      <c r="M2670" s="243"/>
      <c r="N2670" s="243"/>
      <c r="O2670" s="243"/>
      <c r="P2670" s="840" t="s">
        <v>6351</v>
      </c>
      <c r="Q2670" s="439" t="s">
        <v>2670</v>
      </c>
      <c r="V2670" s="680">
        <v>1</v>
      </c>
      <c r="Y2670" s="60">
        <v>1</v>
      </c>
      <c r="AB2670" s="137">
        <f t="shared" si="502"/>
        <v>0</v>
      </c>
      <c r="AC2670" s="137">
        <f t="shared" si="503"/>
        <v>0</v>
      </c>
      <c r="AD2670" s="137">
        <f t="shared" si="504"/>
        <v>0</v>
      </c>
      <c r="AE2670" s="137">
        <f t="shared" si="505"/>
        <v>0</v>
      </c>
      <c r="AF2670" s="137">
        <f t="shared" si="506"/>
        <v>0</v>
      </c>
      <c r="AG2670" s="137">
        <f t="shared" si="507"/>
        <v>0</v>
      </c>
      <c r="AH2670" s="137">
        <f t="shared" si="508"/>
        <v>0</v>
      </c>
      <c r="AI2670" s="137">
        <f t="shared" si="509"/>
        <v>0</v>
      </c>
      <c r="AJ2670" s="137">
        <f t="shared" si="510"/>
        <v>0</v>
      </c>
      <c r="AK2670" s="137">
        <f t="shared" si="511"/>
        <v>1</v>
      </c>
      <c r="AM2670" s="133">
        <f t="shared" si="512"/>
        <v>1</v>
      </c>
      <c r="AO2670" s="133">
        <f t="shared" si="513"/>
        <v>0</v>
      </c>
    </row>
    <row r="2671" spans="1:41" ht="25.5">
      <c r="A2671" s="594">
        <v>2662</v>
      </c>
      <c r="B2671" s="238" t="s">
        <v>6595</v>
      </c>
      <c r="C2671" s="247" t="s">
        <v>6596</v>
      </c>
      <c r="D2671" s="247" t="s">
        <v>1250</v>
      </c>
      <c r="E2671" s="613">
        <v>36072</v>
      </c>
      <c r="F2671" s="246"/>
      <c r="G2671" s="243"/>
      <c r="H2671" s="243"/>
      <c r="I2671" s="243"/>
      <c r="J2671" s="243"/>
      <c r="K2671" s="243"/>
      <c r="L2671" s="243"/>
      <c r="M2671" s="243"/>
      <c r="N2671" s="243"/>
      <c r="O2671" s="243"/>
      <c r="P2671" s="840"/>
      <c r="Q2671" s="439" t="s">
        <v>2670</v>
      </c>
      <c r="V2671" s="680">
        <v>1</v>
      </c>
      <c r="Y2671" s="60"/>
      <c r="Z2671" s="49">
        <v>1</v>
      </c>
      <c r="AB2671" s="137">
        <f t="shared" si="502"/>
        <v>0</v>
      </c>
      <c r="AC2671" s="137">
        <f t="shared" si="503"/>
        <v>0</v>
      </c>
      <c r="AD2671" s="137">
        <f t="shared" si="504"/>
        <v>0</v>
      </c>
      <c r="AE2671" s="137">
        <f t="shared" si="505"/>
        <v>0</v>
      </c>
      <c r="AF2671" s="137">
        <f t="shared" si="506"/>
        <v>0</v>
      </c>
      <c r="AG2671" s="137">
        <f t="shared" si="507"/>
        <v>0</v>
      </c>
      <c r="AH2671" s="137">
        <f t="shared" si="508"/>
        <v>0</v>
      </c>
      <c r="AI2671" s="137">
        <f t="shared" si="509"/>
        <v>0</v>
      </c>
      <c r="AJ2671" s="137">
        <f t="shared" si="510"/>
        <v>0</v>
      </c>
      <c r="AK2671" s="137">
        <f t="shared" si="511"/>
        <v>0</v>
      </c>
      <c r="AM2671" s="133">
        <f t="shared" si="512"/>
        <v>1</v>
      </c>
      <c r="AO2671" s="133">
        <f t="shared" si="513"/>
        <v>0</v>
      </c>
    </row>
    <row r="2672" spans="1:41" ht="25.5">
      <c r="A2672" s="594">
        <v>2663</v>
      </c>
      <c r="B2672" s="238" t="s">
        <v>705</v>
      </c>
      <c r="C2672" s="247" t="s">
        <v>6597</v>
      </c>
      <c r="D2672" s="247" t="s">
        <v>6549</v>
      </c>
      <c r="E2672" s="613">
        <v>36133</v>
      </c>
      <c r="F2672" s="246"/>
      <c r="G2672" s="243"/>
      <c r="H2672" s="243"/>
      <c r="I2672" s="243"/>
      <c r="J2672" s="243"/>
      <c r="K2672" s="243"/>
      <c r="L2672" s="243"/>
      <c r="M2672" s="243"/>
      <c r="N2672" s="243"/>
      <c r="O2672" s="243"/>
      <c r="P2672" s="840"/>
      <c r="Q2672" s="439" t="s">
        <v>2670</v>
      </c>
      <c r="V2672" s="680">
        <v>1</v>
      </c>
      <c r="Y2672" s="60"/>
      <c r="Z2672" s="49">
        <v>1</v>
      </c>
      <c r="AB2672" s="137">
        <f t="shared" si="502"/>
        <v>0</v>
      </c>
      <c r="AC2672" s="137">
        <f t="shared" si="503"/>
        <v>0</v>
      </c>
      <c r="AD2672" s="137">
        <f t="shared" si="504"/>
        <v>0</v>
      </c>
      <c r="AE2672" s="137">
        <f t="shared" si="505"/>
        <v>0</v>
      </c>
      <c r="AF2672" s="137">
        <f t="shared" si="506"/>
        <v>0</v>
      </c>
      <c r="AG2672" s="137">
        <f t="shared" si="507"/>
        <v>0</v>
      </c>
      <c r="AH2672" s="137">
        <f t="shared" si="508"/>
        <v>0</v>
      </c>
      <c r="AI2672" s="137">
        <f t="shared" si="509"/>
        <v>0</v>
      </c>
      <c r="AJ2672" s="137">
        <f t="shared" si="510"/>
        <v>0</v>
      </c>
      <c r="AK2672" s="137">
        <f t="shared" si="511"/>
        <v>0</v>
      </c>
      <c r="AM2672" s="133">
        <f t="shared" si="512"/>
        <v>1</v>
      </c>
      <c r="AO2672" s="133">
        <f t="shared" si="513"/>
        <v>0</v>
      </c>
    </row>
    <row r="2673" spans="1:41" ht="25.5">
      <c r="A2673" s="594">
        <v>2664</v>
      </c>
      <c r="B2673" s="238" t="s">
        <v>6598</v>
      </c>
      <c r="C2673" s="247" t="s">
        <v>6599</v>
      </c>
      <c r="D2673" s="247" t="s">
        <v>6549</v>
      </c>
      <c r="E2673" s="613">
        <v>36133</v>
      </c>
      <c r="F2673" s="243"/>
      <c r="G2673" s="243"/>
      <c r="H2673" s="243"/>
      <c r="I2673" s="243"/>
      <c r="J2673" s="243"/>
      <c r="K2673" s="243"/>
      <c r="L2673" s="243"/>
      <c r="M2673" s="243"/>
      <c r="N2673" s="243"/>
      <c r="O2673" s="243"/>
      <c r="P2673" s="840" t="s">
        <v>6351</v>
      </c>
      <c r="Q2673" s="439" t="s">
        <v>2670</v>
      </c>
      <c r="V2673" s="680">
        <v>1</v>
      </c>
      <c r="Y2673" s="60">
        <v>1</v>
      </c>
      <c r="AB2673" s="137">
        <f t="shared" si="502"/>
        <v>0</v>
      </c>
      <c r="AC2673" s="137">
        <f t="shared" si="503"/>
        <v>0</v>
      </c>
      <c r="AD2673" s="137">
        <f t="shared" si="504"/>
        <v>0</v>
      </c>
      <c r="AE2673" s="137">
        <f t="shared" si="505"/>
        <v>0</v>
      </c>
      <c r="AF2673" s="137">
        <f t="shared" si="506"/>
        <v>0</v>
      </c>
      <c r="AG2673" s="137">
        <f t="shared" si="507"/>
        <v>0</v>
      </c>
      <c r="AH2673" s="137">
        <f t="shared" si="508"/>
        <v>0</v>
      </c>
      <c r="AI2673" s="137">
        <f t="shared" si="509"/>
        <v>0</v>
      </c>
      <c r="AJ2673" s="137">
        <f t="shared" si="510"/>
        <v>0</v>
      </c>
      <c r="AK2673" s="137">
        <f t="shared" si="511"/>
        <v>1</v>
      </c>
      <c r="AM2673" s="133">
        <f t="shared" si="512"/>
        <v>1</v>
      </c>
      <c r="AO2673" s="133">
        <f t="shared" si="513"/>
        <v>0</v>
      </c>
    </row>
    <row r="2674" spans="1:41" ht="25.5">
      <c r="A2674" s="594">
        <v>2665</v>
      </c>
      <c r="B2674" s="238" t="s">
        <v>6600</v>
      </c>
      <c r="C2674" s="247" t="s">
        <v>6601</v>
      </c>
      <c r="D2674" s="247" t="s">
        <v>163</v>
      </c>
      <c r="E2674" s="236" t="s">
        <v>6602</v>
      </c>
      <c r="F2674" s="637"/>
      <c r="G2674" s="243"/>
      <c r="H2674" s="243"/>
      <c r="I2674" s="243"/>
      <c r="J2674" s="243"/>
      <c r="K2674" s="243"/>
      <c r="L2674" s="243"/>
      <c r="M2674" s="243"/>
      <c r="N2674" s="243"/>
      <c r="O2674" s="243"/>
      <c r="P2674" s="840" t="s">
        <v>6351</v>
      </c>
      <c r="Q2674" s="439" t="s">
        <v>2670</v>
      </c>
      <c r="V2674" s="680">
        <v>1</v>
      </c>
      <c r="Y2674" s="60">
        <v>1</v>
      </c>
      <c r="AB2674" s="137">
        <f t="shared" si="502"/>
        <v>0</v>
      </c>
      <c r="AC2674" s="137">
        <f t="shared" si="503"/>
        <v>0</v>
      </c>
      <c r="AD2674" s="137">
        <f t="shared" si="504"/>
        <v>0</v>
      </c>
      <c r="AE2674" s="137">
        <f t="shared" si="505"/>
        <v>0</v>
      </c>
      <c r="AF2674" s="137">
        <f t="shared" si="506"/>
        <v>0</v>
      </c>
      <c r="AG2674" s="137">
        <f t="shared" si="507"/>
        <v>0</v>
      </c>
      <c r="AH2674" s="137">
        <f t="shared" si="508"/>
        <v>0</v>
      </c>
      <c r="AI2674" s="137">
        <f t="shared" si="509"/>
        <v>0</v>
      </c>
      <c r="AJ2674" s="137">
        <f t="shared" si="510"/>
        <v>0</v>
      </c>
      <c r="AK2674" s="137">
        <f t="shared" si="511"/>
        <v>1</v>
      </c>
      <c r="AM2674" s="133">
        <f t="shared" si="512"/>
        <v>1</v>
      </c>
      <c r="AO2674" s="133">
        <f t="shared" si="513"/>
        <v>0</v>
      </c>
    </row>
    <row r="2675" spans="1:41" ht="25.5">
      <c r="A2675" s="594">
        <v>2666</v>
      </c>
      <c r="B2675" s="238" t="s">
        <v>6603</v>
      </c>
      <c r="C2675" s="247" t="s">
        <v>6604</v>
      </c>
      <c r="D2675" s="247" t="s">
        <v>6549</v>
      </c>
      <c r="E2675" s="236" t="s">
        <v>6605</v>
      </c>
      <c r="F2675" s="243"/>
      <c r="G2675" s="243"/>
      <c r="H2675" s="243"/>
      <c r="I2675" s="243"/>
      <c r="J2675" s="243"/>
      <c r="K2675" s="243"/>
      <c r="L2675" s="243"/>
      <c r="M2675" s="243"/>
      <c r="N2675" s="243"/>
      <c r="O2675" s="243"/>
      <c r="P2675" s="840" t="s">
        <v>6606</v>
      </c>
      <c r="Q2675" s="439" t="s">
        <v>2670</v>
      </c>
      <c r="V2675" s="680">
        <v>1</v>
      </c>
      <c r="Y2675" s="60"/>
      <c r="AB2675" s="137">
        <f t="shared" si="502"/>
        <v>0</v>
      </c>
      <c r="AC2675" s="137">
        <f t="shared" si="503"/>
        <v>0</v>
      </c>
      <c r="AD2675" s="137">
        <f t="shared" si="504"/>
        <v>0</v>
      </c>
      <c r="AE2675" s="137">
        <f t="shared" si="505"/>
        <v>0</v>
      </c>
      <c r="AF2675" s="137">
        <f t="shared" si="506"/>
        <v>0</v>
      </c>
      <c r="AG2675" s="137">
        <f t="shared" si="507"/>
        <v>0</v>
      </c>
      <c r="AH2675" s="137">
        <f t="shared" si="508"/>
        <v>0</v>
      </c>
      <c r="AI2675" s="137">
        <f t="shared" si="509"/>
        <v>0</v>
      </c>
      <c r="AJ2675" s="137">
        <f t="shared" si="510"/>
        <v>0</v>
      </c>
      <c r="AK2675" s="137">
        <f t="shared" si="511"/>
        <v>1</v>
      </c>
      <c r="AM2675" s="133">
        <f t="shared" si="512"/>
        <v>0</v>
      </c>
      <c r="AO2675" s="133">
        <f t="shared" si="513"/>
        <v>1</v>
      </c>
    </row>
    <row r="2676" spans="1:41">
      <c r="A2676" s="594">
        <v>2667</v>
      </c>
      <c r="B2676" s="238" t="s">
        <v>6607</v>
      </c>
      <c r="C2676" s="247" t="s">
        <v>6608</v>
      </c>
      <c r="D2676" s="247" t="s">
        <v>6549</v>
      </c>
      <c r="E2676" s="236" t="s">
        <v>6605</v>
      </c>
      <c r="F2676" s="243"/>
      <c r="G2676" s="243"/>
      <c r="H2676" s="243"/>
      <c r="I2676" s="243"/>
      <c r="J2676" s="243"/>
      <c r="K2676" s="243"/>
      <c r="L2676" s="243"/>
      <c r="M2676" s="243"/>
      <c r="N2676" s="243"/>
      <c r="O2676" s="243"/>
      <c r="P2676" s="840"/>
      <c r="Q2676" s="439" t="s">
        <v>2670</v>
      </c>
      <c r="V2676" s="680">
        <v>1</v>
      </c>
      <c r="Y2676" s="60"/>
      <c r="Z2676" s="49">
        <v>1</v>
      </c>
      <c r="AB2676" s="137">
        <f t="shared" si="502"/>
        <v>0</v>
      </c>
      <c r="AC2676" s="137">
        <f t="shared" si="503"/>
        <v>0</v>
      </c>
      <c r="AD2676" s="137">
        <f t="shared" si="504"/>
        <v>0</v>
      </c>
      <c r="AE2676" s="137">
        <f t="shared" si="505"/>
        <v>0</v>
      </c>
      <c r="AF2676" s="137">
        <f t="shared" si="506"/>
        <v>0</v>
      </c>
      <c r="AG2676" s="137">
        <f t="shared" si="507"/>
        <v>0</v>
      </c>
      <c r="AH2676" s="137">
        <f t="shared" si="508"/>
        <v>0</v>
      </c>
      <c r="AI2676" s="137">
        <f t="shared" si="509"/>
        <v>0</v>
      </c>
      <c r="AJ2676" s="137">
        <f t="shared" si="510"/>
        <v>0</v>
      </c>
      <c r="AK2676" s="137">
        <f t="shared" si="511"/>
        <v>0</v>
      </c>
      <c r="AM2676" s="133">
        <f t="shared" si="512"/>
        <v>1</v>
      </c>
      <c r="AO2676" s="133">
        <f t="shared" si="513"/>
        <v>0</v>
      </c>
    </row>
    <row r="2677" spans="1:41" ht="25.5">
      <c r="A2677" s="594">
        <v>2668</v>
      </c>
      <c r="B2677" s="238" t="s">
        <v>1398</v>
      </c>
      <c r="C2677" s="247" t="s">
        <v>6609</v>
      </c>
      <c r="D2677" s="247" t="s">
        <v>6549</v>
      </c>
      <c r="E2677" s="236" t="s">
        <v>6605</v>
      </c>
      <c r="F2677" s="243"/>
      <c r="G2677" s="243"/>
      <c r="H2677" s="243"/>
      <c r="I2677" s="243"/>
      <c r="J2677" s="243"/>
      <c r="K2677" s="243"/>
      <c r="L2677" s="243"/>
      <c r="M2677" s="243"/>
      <c r="N2677" s="243"/>
      <c r="O2677" s="243"/>
      <c r="P2677" s="840"/>
      <c r="Q2677" s="439" t="s">
        <v>2670</v>
      </c>
      <c r="V2677" s="680">
        <v>1</v>
      </c>
      <c r="Y2677" s="60"/>
      <c r="Z2677" s="49">
        <v>1</v>
      </c>
      <c r="AB2677" s="137">
        <f t="shared" si="502"/>
        <v>0</v>
      </c>
      <c r="AC2677" s="137">
        <f t="shared" si="503"/>
        <v>0</v>
      </c>
      <c r="AD2677" s="137">
        <f t="shared" si="504"/>
        <v>0</v>
      </c>
      <c r="AE2677" s="137">
        <f t="shared" si="505"/>
        <v>0</v>
      </c>
      <c r="AF2677" s="137">
        <f t="shared" si="506"/>
        <v>0</v>
      </c>
      <c r="AG2677" s="137">
        <f t="shared" si="507"/>
        <v>0</v>
      </c>
      <c r="AH2677" s="137">
        <f t="shared" si="508"/>
        <v>0</v>
      </c>
      <c r="AI2677" s="137">
        <f t="shared" si="509"/>
        <v>0</v>
      </c>
      <c r="AJ2677" s="137">
        <f t="shared" si="510"/>
        <v>0</v>
      </c>
      <c r="AK2677" s="137">
        <f t="shared" si="511"/>
        <v>0</v>
      </c>
      <c r="AM2677" s="133">
        <f t="shared" si="512"/>
        <v>1</v>
      </c>
      <c r="AO2677" s="133">
        <f t="shared" si="513"/>
        <v>0</v>
      </c>
    </row>
    <row r="2678" spans="1:41" ht="25.5">
      <c r="A2678" s="594">
        <v>2669</v>
      </c>
      <c r="B2678" s="238" t="s">
        <v>6610</v>
      </c>
      <c r="C2678" s="247" t="s">
        <v>6611</v>
      </c>
      <c r="D2678" s="247" t="s">
        <v>6549</v>
      </c>
      <c r="E2678" s="236" t="s">
        <v>6605</v>
      </c>
      <c r="F2678" s="243"/>
      <c r="G2678" s="243"/>
      <c r="H2678" s="243"/>
      <c r="I2678" s="243"/>
      <c r="J2678" s="243"/>
      <c r="K2678" s="243"/>
      <c r="L2678" s="243"/>
      <c r="M2678" s="243"/>
      <c r="N2678" s="243"/>
      <c r="O2678" s="243"/>
      <c r="P2678" s="840"/>
      <c r="Q2678" s="439" t="s">
        <v>2670</v>
      </c>
      <c r="V2678" s="680">
        <v>1</v>
      </c>
      <c r="Y2678" s="60"/>
      <c r="Z2678" s="49">
        <v>1</v>
      </c>
      <c r="AB2678" s="137">
        <f t="shared" si="502"/>
        <v>0</v>
      </c>
      <c r="AC2678" s="137">
        <f t="shared" si="503"/>
        <v>0</v>
      </c>
      <c r="AD2678" s="137">
        <f t="shared" si="504"/>
        <v>0</v>
      </c>
      <c r="AE2678" s="137">
        <f t="shared" si="505"/>
        <v>0</v>
      </c>
      <c r="AF2678" s="137">
        <f t="shared" si="506"/>
        <v>0</v>
      </c>
      <c r="AG2678" s="137">
        <f t="shared" si="507"/>
        <v>0</v>
      </c>
      <c r="AH2678" s="137">
        <f t="shared" si="508"/>
        <v>0</v>
      </c>
      <c r="AI2678" s="137">
        <f t="shared" si="509"/>
        <v>0</v>
      </c>
      <c r="AJ2678" s="137">
        <f t="shared" si="510"/>
        <v>0</v>
      </c>
      <c r="AK2678" s="137">
        <f t="shared" si="511"/>
        <v>0</v>
      </c>
      <c r="AM2678" s="133">
        <f t="shared" si="512"/>
        <v>1</v>
      </c>
      <c r="AO2678" s="133">
        <f t="shared" si="513"/>
        <v>0</v>
      </c>
    </row>
    <row r="2679" spans="1:41" ht="25.5">
      <c r="A2679" s="594">
        <v>2670</v>
      </c>
      <c r="B2679" s="238" t="s">
        <v>6612</v>
      </c>
      <c r="C2679" s="247" t="s">
        <v>6613</v>
      </c>
      <c r="D2679" s="247" t="s">
        <v>6549</v>
      </c>
      <c r="E2679" s="236" t="s">
        <v>6605</v>
      </c>
      <c r="F2679" s="246"/>
      <c r="G2679" s="243"/>
      <c r="H2679" s="243"/>
      <c r="I2679" s="243"/>
      <c r="J2679" s="243"/>
      <c r="K2679" s="243"/>
      <c r="L2679" s="243"/>
      <c r="M2679" s="243"/>
      <c r="N2679" s="243"/>
      <c r="O2679" s="243"/>
      <c r="P2679" s="840" t="s">
        <v>6351</v>
      </c>
      <c r="Q2679" s="439" t="s">
        <v>2670</v>
      </c>
      <c r="V2679" s="680">
        <v>1</v>
      </c>
      <c r="Y2679" s="60">
        <v>1</v>
      </c>
      <c r="AB2679" s="137">
        <f t="shared" si="502"/>
        <v>0</v>
      </c>
      <c r="AC2679" s="137">
        <f t="shared" si="503"/>
        <v>0</v>
      </c>
      <c r="AD2679" s="137">
        <f t="shared" si="504"/>
        <v>0</v>
      </c>
      <c r="AE2679" s="137">
        <f t="shared" si="505"/>
        <v>0</v>
      </c>
      <c r="AF2679" s="137">
        <f t="shared" si="506"/>
        <v>0</v>
      </c>
      <c r="AG2679" s="137">
        <f t="shared" si="507"/>
        <v>0</v>
      </c>
      <c r="AH2679" s="137">
        <f t="shared" si="508"/>
        <v>0</v>
      </c>
      <c r="AI2679" s="137">
        <f t="shared" si="509"/>
        <v>0</v>
      </c>
      <c r="AJ2679" s="137">
        <f t="shared" si="510"/>
        <v>0</v>
      </c>
      <c r="AK2679" s="137">
        <f t="shared" si="511"/>
        <v>1</v>
      </c>
      <c r="AM2679" s="133">
        <f t="shared" si="512"/>
        <v>1</v>
      </c>
      <c r="AO2679" s="133">
        <f t="shared" si="513"/>
        <v>0</v>
      </c>
    </row>
    <row r="2680" spans="1:41" ht="25.5">
      <c r="A2680" s="594">
        <v>2671</v>
      </c>
      <c r="B2680" s="238" t="s">
        <v>6614</v>
      </c>
      <c r="C2680" s="247" t="s">
        <v>6615</v>
      </c>
      <c r="D2680" s="247" t="s">
        <v>6549</v>
      </c>
      <c r="E2680" s="236" t="s">
        <v>6616</v>
      </c>
      <c r="F2680" s="243"/>
      <c r="G2680" s="243"/>
      <c r="H2680" s="243"/>
      <c r="I2680" s="243"/>
      <c r="J2680" s="243"/>
      <c r="K2680" s="243"/>
      <c r="L2680" s="243"/>
      <c r="M2680" s="243"/>
      <c r="N2680" s="243"/>
      <c r="O2680" s="243"/>
      <c r="P2680" s="840"/>
      <c r="Q2680" s="439" t="s">
        <v>2670</v>
      </c>
      <c r="V2680" s="680">
        <v>1</v>
      </c>
      <c r="Y2680" s="60"/>
      <c r="Z2680" s="49">
        <v>1</v>
      </c>
      <c r="AB2680" s="137">
        <f t="shared" si="502"/>
        <v>0</v>
      </c>
      <c r="AC2680" s="137">
        <f t="shared" si="503"/>
        <v>0</v>
      </c>
      <c r="AD2680" s="137">
        <f t="shared" si="504"/>
        <v>0</v>
      </c>
      <c r="AE2680" s="137">
        <f t="shared" si="505"/>
        <v>0</v>
      </c>
      <c r="AF2680" s="137">
        <f t="shared" si="506"/>
        <v>0</v>
      </c>
      <c r="AG2680" s="137">
        <f t="shared" si="507"/>
        <v>0</v>
      </c>
      <c r="AH2680" s="137">
        <f t="shared" si="508"/>
        <v>0</v>
      </c>
      <c r="AI2680" s="137">
        <f t="shared" si="509"/>
        <v>0</v>
      </c>
      <c r="AJ2680" s="137">
        <f t="shared" si="510"/>
        <v>0</v>
      </c>
      <c r="AK2680" s="137">
        <f t="shared" si="511"/>
        <v>0</v>
      </c>
      <c r="AM2680" s="133">
        <f t="shared" si="512"/>
        <v>1</v>
      </c>
      <c r="AO2680" s="133">
        <f t="shared" si="513"/>
        <v>0</v>
      </c>
    </row>
    <row r="2681" spans="1:41" ht="67.5" customHeight="1">
      <c r="A2681" s="594">
        <v>2672</v>
      </c>
      <c r="B2681" s="238" t="s">
        <v>6617</v>
      </c>
      <c r="C2681" s="247" t="s">
        <v>7253</v>
      </c>
      <c r="D2681" s="247" t="s">
        <v>6549</v>
      </c>
      <c r="E2681" s="236" t="s">
        <v>6618</v>
      </c>
      <c r="F2681" s="243"/>
      <c r="G2681" s="243"/>
      <c r="H2681" s="243"/>
      <c r="I2681" s="243"/>
      <c r="J2681" s="243"/>
      <c r="K2681" s="243"/>
      <c r="L2681" s="243"/>
      <c r="M2681" s="243"/>
      <c r="N2681" s="243"/>
      <c r="O2681" s="243"/>
      <c r="P2681" s="840" t="s">
        <v>6619</v>
      </c>
      <c r="Q2681" s="439" t="s">
        <v>2670</v>
      </c>
      <c r="V2681" s="680">
        <v>1</v>
      </c>
      <c r="Y2681" s="60"/>
      <c r="Z2681" s="49">
        <v>1</v>
      </c>
      <c r="AB2681" s="137">
        <f t="shared" si="502"/>
        <v>0</v>
      </c>
      <c r="AC2681" s="137">
        <f t="shared" si="503"/>
        <v>0</v>
      </c>
      <c r="AD2681" s="137">
        <f t="shared" si="504"/>
        <v>0</v>
      </c>
      <c r="AE2681" s="137">
        <f t="shared" si="505"/>
        <v>0</v>
      </c>
      <c r="AF2681" s="137">
        <f t="shared" si="506"/>
        <v>0</v>
      </c>
      <c r="AG2681" s="137">
        <f t="shared" si="507"/>
        <v>0</v>
      </c>
      <c r="AH2681" s="137">
        <f t="shared" si="508"/>
        <v>0</v>
      </c>
      <c r="AI2681" s="137">
        <f t="shared" si="509"/>
        <v>0</v>
      </c>
      <c r="AJ2681" s="137">
        <f t="shared" si="510"/>
        <v>0</v>
      </c>
      <c r="AK2681" s="137">
        <f t="shared" si="511"/>
        <v>1</v>
      </c>
      <c r="AM2681" s="133">
        <f t="shared" si="512"/>
        <v>1</v>
      </c>
      <c r="AO2681" s="133">
        <f t="shared" si="513"/>
        <v>0</v>
      </c>
    </row>
    <row r="2682" spans="1:41" ht="25.5">
      <c r="A2682" s="594">
        <v>2673</v>
      </c>
      <c r="B2682" s="238" t="s">
        <v>6620</v>
      </c>
      <c r="C2682" s="247" t="s">
        <v>7254</v>
      </c>
      <c r="D2682" s="247" t="s">
        <v>6549</v>
      </c>
      <c r="E2682" s="236" t="s">
        <v>6618</v>
      </c>
      <c r="F2682" s="243"/>
      <c r="G2682" s="243"/>
      <c r="H2682" s="243"/>
      <c r="I2682" s="243"/>
      <c r="J2682" s="243"/>
      <c r="K2682" s="243"/>
      <c r="L2682" s="243"/>
      <c r="M2682" s="243"/>
      <c r="N2682" s="243"/>
      <c r="O2682" s="243"/>
      <c r="P2682" s="840" t="s">
        <v>6621</v>
      </c>
      <c r="Q2682" s="439" t="s">
        <v>2670</v>
      </c>
      <c r="V2682" s="680">
        <v>1</v>
      </c>
      <c r="Y2682" s="60">
        <v>1</v>
      </c>
      <c r="AB2682" s="137">
        <f t="shared" si="502"/>
        <v>0</v>
      </c>
      <c r="AC2682" s="137">
        <f t="shared" si="503"/>
        <v>0</v>
      </c>
      <c r="AD2682" s="137">
        <f t="shared" si="504"/>
        <v>0</v>
      </c>
      <c r="AE2682" s="137">
        <f t="shared" si="505"/>
        <v>0</v>
      </c>
      <c r="AF2682" s="137">
        <f t="shared" si="506"/>
        <v>0</v>
      </c>
      <c r="AG2682" s="137">
        <f t="shared" si="507"/>
        <v>0</v>
      </c>
      <c r="AH2682" s="137">
        <f t="shared" si="508"/>
        <v>0</v>
      </c>
      <c r="AI2682" s="137">
        <f t="shared" si="509"/>
        <v>0</v>
      </c>
      <c r="AJ2682" s="137">
        <f t="shared" si="510"/>
        <v>0</v>
      </c>
      <c r="AK2682" s="137">
        <f t="shared" si="511"/>
        <v>1</v>
      </c>
      <c r="AM2682" s="133">
        <f t="shared" si="512"/>
        <v>1</v>
      </c>
      <c r="AO2682" s="133">
        <f t="shared" si="513"/>
        <v>0</v>
      </c>
    </row>
    <row r="2683" spans="1:41" ht="38.25">
      <c r="A2683" s="594">
        <v>2674</v>
      </c>
      <c r="B2683" s="238" t="s">
        <v>6622</v>
      </c>
      <c r="C2683" s="247" t="s">
        <v>6623</v>
      </c>
      <c r="D2683" s="247" t="s">
        <v>6549</v>
      </c>
      <c r="E2683" s="236" t="s">
        <v>6624</v>
      </c>
      <c r="F2683" s="243"/>
      <c r="G2683" s="243"/>
      <c r="H2683" s="243"/>
      <c r="I2683" s="243"/>
      <c r="J2683" s="243"/>
      <c r="K2683" s="243"/>
      <c r="L2683" s="243"/>
      <c r="M2683" s="243"/>
      <c r="N2683" s="243"/>
      <c r="O2683" s="243"/>
      <c r="P2683" s="840" t="s">
        <v>6625</v>
      </c>
      <c r="Q2683" s="439" t="s">
        <v>2670</v>
      </c>
      <c r="V2683" s="680">
        <v>1</v>
      </c>
      <c r="Y2683" s="60"/>
      <c r="Z2683" s="49">
        <v>1</v>
      </c>
      <c r="AB2683" s="137">
        <f t="shared" si="502"/>
        <v>0</v>
      </c>
      <c r="AC2683" s="137">
        <f t="shared" si="503"/>
        <v>0</v>
      </c>
      <c r="AD2683" s="137">
        <f t="shared" si="504"/>
        <v>0</v>
      </c>
      <c r="AE2683" s="137">
        <f t="shared" si="505"/>
        <v>0</v>
      </c>
      <c r="AF2683" s="137">
        <f t="shared" si="506"/>
        <v>0</v>
      </c>
      <c r="AG2683" s="137">
        <f t="shared" si="507"/>
        <v>0</v>
      </c>
      <c r="AH2683" s="137">
        <f t="shared" si="508"/>
        <v>0</v>
      </c>
      <c r="AI2683" s="137">
        <f t="shared" si="509"/>
        <v>0</v>
      </c>
      <c r="AJ2683" s="137">
        <f t="shared" si="510"/>
        <v>0</v>
      </c>
      <c r="AK2683" s="137">
        <f t="shared" si="511"/>
        <v>1</v>
      </c>
      <c r="AM2683" s="133">
        <f t="shared" si="512"/>
        <v>1</v>
      </c>
      <c r="AO2683" s="133">
        <f t="shared" si="513"/>
        <v>0</v>
      </c>
    </row>
    <row r="2684" spans="1:41" ht="25.5">
      <c r="A2684" s="594">
        <v>2675</v>
      </c>
      <c r="B2684" s="238" t="s">
        <v>6626</v>
      </c>
      <c r="C2684" s="247" t="s">
        <v>6627</v>
      </c>
      <c r="D2684" s="247" t="s">
        <v>6549</v>
      </c>
      <c r="E2684" s="236" t="s">
        <v>6624</v>
      </c>
      <c r="F2684" s="243"/>
      <c r="G2684" s="243"/>
      <c r="H2684" s="243"/>
      <c r="I2684" s="243"/>
      <c r="J2684" s="243"/>
      <c r="K2684" s="243"/>
      <c r="L2684" s="243"/>
      <c r="M2684" s="243"/>
      <c r="N2684" s="243"/>
      <c r="O2684" s="243"/>
      <c r="P2684" s="840" t="s">
        <v>6351</v>
      </c>
      <c r="Q2684" s="439" t="s">
        <v>2670</v>
      </c>
      <c r="V2684" s="680">
        <v>1</v>
      </c>
      <c r="Y2684" s="60">
        <v>1</v>
      </c>
      <c r="AB2684" s="137">
        <f t="shared" si="502"/>
        <v>0</v>
      </c>
      <c r="AC2684" s="137">
        <f t="shared" si="503"/>
        <v>0</v>
      </c>
      <c r="AD2684" s="137">
        <f t="shared" si="504"/>
        <v>0</v>
      </c>
      <c r="AE2684" s="137">
        <f t="shared" si="505"/>
        <v>0</v>
      </c>
      <c r="AF2684" s="137">
        <f t="shared" si="506"/>
        <v>0</v>
      </c>
      <c r="AG2684" s="137">
        <f t="shared" si="507"/>
        <v>0</v>
      </c>
      <c r="AH2684" s="137">
        <f t="shared" si="508"/>
        <v>0</v>
      </c>
      <c r="AI2684" s="137">
        <f t="shared" si="509"/>
        <v>0</v>
      </c>
      <c r="AJ2684" s="137">
        <f t="shared" si="510"/>
        <v>0</v>
      </c>
      <c r="AK2684" s="137">
        <f t="shared" si="511"/>
        <v>1</v>
      </c>
      <c r="AM2684" s="133">
        <f t="shared" si="512"/>
        <v>1</v>
      </c>
      <c r="AO2684" s="133">
        <f t="shared" si="513"/>
        <v>0</v>
      </c>
    </row>
    <row r="2685" spans="1:41" ht="25.5">
      <c r="A2685" s="594">
        <v>2676</v>
      </c>
      <c r="B2685" s="238" t="s">
        <v>6628</v>
      </c>
      <c r="C2685" s="247" t="s">
        <v>6629</v>
      </c>
      <c r="D2685" s="247" t="s">
        <v>6549</v>
      </c>
      <c r="E2685" s="236" t="s">
        <v>6630</v>
      </c>
      <c r="F2685" s="243"/>
      <c r="G2685" s="243"/>
      <c r="H2685" s="243"/>
      <c r="I2685" s="243"/>
      <c r="J2685" s="243"/>
      <c r="K2685" s="243"/>
      <c r="L2685" s="243"/>
      <c r="M2685" s="243"/>
      <c r="N2685" s="243"/>
      <c r="O2685" s="243"/>
      <c r="P2685" s="840" t="s">
        <v>6351</v>
      </c>
      <c r="Q2685" s="439" t="s">
        <v>2670</v>
      </c>
      <c r="V2685" s="680">
        <v>1</v>
      </c>
      <c r="Y2685" s="60">
        <v>1</v>
      </c>
      <c r="AB2685" s="137">
        <f t="shared" si="502"/>
        <v>0</v>
      </c>
      <c r="AC2685" s="137">
        <f t="shared" si="503"/>
        <v>0</v>
      </c>
      <c r="AD2685" s="137">
        <f t="shared" si="504"/>
        <v>0</v>
      </c>
      <c r="AE2685" s="137">
        <f t="shared" si="505"/>
        <v>0</v>
      </c>
      <c r="AF2685" s="137">
        <f t="shared" si="506"/>
        <v>0</v>
      </c>
      <c r="AG2685" s="137">
        <f t="shared" si="507"/>
        <v>0</v>
      </c>
      <c r="AH2685" s="137">
        <f t="shared" si="508"/>
        <v>0</v>
      </c>
      <c r="AI2685" s="137">
        <f t="shared" si="509"/>
        <v>0</v>
      </c>
      <c r="AJ2685" s="137">
        <f t="shared" si="510"/>
        <v>0</v>
      </c>
      <c r="AK2685" s="137">
        <f t="shared" si="511"/>
        <v>1</v>
      </c>
      <c r="AM2685" s="133">
        <f t="shared" si="512"/>
        <v>1</v>
      </c>
      <c r="AO2685" s="133">
        <f t="shared" si="513"/>
        <v>0</v>
      </c>
    </row>
    <row r="2686" spans="1:41" ht="25.5">
      <c r="A2686" s="594">
        <v>2677</v>
      </c>
      <c r="B2686" s="238" t="s">
        <v>6631</v>
      </c>
      <c r="C2686" s="247" t="s">
        <v>6632</v>
      </c>
      <c r="D2686" s="247" t="s">
        <v>6549</v>
      </c>
      <c r="E2686" s="236" t="s">
        <v>6630</v>
      </c>
      <c r="F2686" s="243"/>
      <c r="G2686" s="243"/>
      <c r="H2686" s="243"/>
      <c r="I2686" s="243"/>
      <c r="J2686" s="243"/>
      <c r="K2686" s="243"/>
      <c r="L2686" s="243"/>
      <c r="M2686" s="243"/>
      <c r="N2686" s="243"/>
      <c r="O2686" s="243"/>
      <c r="P2686" s="840" t="s">
        <v>6351</v>
      </c>
      <c r="Q2686" s="439" t="s">
        <v>2670</v>
      </c>
      <c r="V2686" s="680">
        <v>1</v>
      </c>
      <c r="Y2686" s="60">
        <v>1</v>
      </c>
      <c r="AB2686" s="137">
        <f t="shared" si="502"/>
        <v>0</v>
      </c>
      <c r="AC2686" s="137">
        <f t="shared" si="503"/>
        <v>0</v>
      </c>
      <c r="AD2686" s="137">
        <f t="shared" si="504"/>
        <v>0</v>
      </c>
      <c r="AE2686" s="137">
        <f t="shared" si="505"/>
        <v>0</v>
      </c>
      <c r="AF2686" s="137">
        <f t="shared" si="506"/>
        <v>0</v>
      </c>
      <c r="AG2686" s="137">
        <f t="shared" si="507"/>
        <v>0</v>
      </c>
      <c r="AH2686" s="137">
        <f t="shared" si="508"/>
        <v>0</v>
      </c>
      <c r="AI2686" s="137">
        <f t="shared" si="509"/>
        <v>0</v>
      </c>
      <c r="AJ2686" s="137">
        <f t="shared" si="510"/>
        <v>0</v>
      </c>
      <c r="AK2686" s="137">
        <f t="shared" si="511"/>
        <v>1</v>
      </c>
      <c r="AM2686" s="133">
        <f t="shared" si="512"/>
        <v>1</v>
      </c>
      <c r="AO2686" s="133">
        <f t="shared" si="513"/>
        <v>0</v>
      </c>
    </row>
    <row r="2687" spans="1:41" ht="22.5">
      <c r="A2687" s="594">
        <v>2678</v>
      </c>
      <c r="B2687" s="238" t="s">
        <v>6633</v>
      </c>
      <c r="C2687" s="247" t="s">
        <v>6634</v>
      </c>
      <c r="D2687" s="247" t="s">
        <v>1250</v>
      </c>
      <c r="E2687" s="244" t="s">
        <v>6635</v>
      </c>
      <c r="F2687" s="637"/>
      <c r="G2687" s="243"/>
      <c r="H2687" s="243"/>
      <c r="I2687" s="243"/>
      <c r="J2687" s="243"/>
      <c r="K2687" s="243"/>
      <c r="L2687" s="243"/>
      <c r="M2687" s="243"/>
      <c r="N2687" s="243"/>
      <c r="O2687" s="243"/>
      <c r="P2687" s="840"/>
      <c r="Q2687" s="439" t="s">
        <v>2670</v>
      </c>
      <c r="V2687" s="680">
        <v>1</v>
      </c>
      <c r="Y2687" s="60"/>
      <c r="AB2687" s="137">
        <f t="shared" si="502"/>
        <v>0</v>
      </c>
      <c r="AC2687" s="137">
        <f t="shared" si="503"/>
        <v>0</v>
      </c>
      <c r="AD2687" s="137">
        <f t="shared" si="504"/>
        <v>0</v>
      </c>
      <c r="AE2687" s="137">
        <f t="shared" si="505"/>
        <v>0</v>
      </c>
      <c r="AF2687" s="137">
        <f t="shared" si="506"/>
        <v>0</v>
      </c>
      <c r="AG2687" s="137">
        <f t="shared" si="507"/>
        <v>0</v>
      </c>
      <c r="AH2687" s="137">
        <f t="shared" si="508"/>
        <v>0</v>
      </c>
      <c r="AI2687" s="137">
        <f t="shared" si="509"/>
        <v>0</v>
      </c>
      <c r="AJ2687" s="137">
        <f t="shared" si="510"/>
        <v>0</v>
      </c>
      <c r="AK2687" s="137">
        <f t="shared" si="511"/>
        <v>0</v>
      </c>
      <c r="AM2687" s="133">
        <f t="shared" si="512"/>
        <v>0</v>
      </c>
      <c r="AO2687" s="133">
        <f t="shared" si="513"/>
        <v>0</v>
      </c>
    </row>
    <row r="2688" spans="1:41" ht="25.5">
      <c r="A2688" s="594">
        <v>2679</v>
      </c>
      <c r="B2688" s="238" t="s">
        <v>6636</v>
      </c>
      <c r="C2688" s="247" t="s">
        <v>6637</v>
      </c>
      <c r="D2688" s="247" t="s">
        <v>6549</v>
      </c>
      <c r="E2688" s="236" t="s">
        <v>6638</v>
      </c>
      <c r="F2688" s="243"/>
      <c r="G2688" s="243"/>
      <c r="H2688" s="243"/>
      <c r="I2688" s="243"/>
      <c r="J2688" s="243"/>
      <c r="K2688" s="243"/>
      <c r="L2688" s="243"/>
      <c r="M2688" s="243"/>
      <c r="N2688" s="243"/>
      <c r="O2688" s="243"/>
      <c r="P2688" s="840" t="s">
        <v>6351</v>
      </c>
      <c r="Q2688" s="439" t="s">
        <v>2670</v>
      </c>
      <c r="V2688" s="680">
        <v>1</v>
      </c>
      <c r="Y2688" s="60">
        <v>1</v>
      </c>
      <c r="AB2688" s="137">
        <f t="shared" si="502"/>
        <v>0</v>
      </c>
      <c r="AC2688" s="137">
        <f t="shared" si="503"/>
        <v>0</v>
      </c>
      <c r="AD2688" s="137">
        <f t="shared" si="504"/>
        <v>0</v>
      </c>
      <c r="AE2688" s="137">
        <f t="shared" si="505"/>
        <v>0</v>
      </c>
      <c r="AF2688" s="137">
        <f t="shared" si="506"/>
        <v>0</v>
      </c>
      <c r="AG2688" s="137">
        <f t="shared" si="507"/>
        <v>0</v>
      </c>
      <c r="AH2688" s="137">
        <f t="shared" si="508"/>
        <v>0</v>
      </c>
      <c r="AI2688" s="137">
        <f t="shared" si="509"/>
        <v>0</v>
      </c>
      <c r="AJ2688" s="137">
        <f t="shared" si="510"/>
        <v>0</v>
      </c>
      <c r="AK2688" s="137">
        <f t="shared" si="511"/>
        <v>1</v>
      </c>
      <c r="AM2688" s="133">
        <f t="shared" si="512"/>
        <v>1</v>
      </c>
      <c r="AO2688" s="133">
        <f t="shared" si="513"/>
        <v>0</v>
      </c>
    </row>
    <row r="2689" spans="1:41" ht="25.5">
      <c r="A2689" s="594">
        <v>2680</v>
      </c>
      <c r="B2689" s="635" t="s">
        <v>6639</v>
      </c>
      <c r="C2689" s="247" t="s">
        <v>6640</v>
      </c>
      <c r="D2689" s="247" t="s">
        <v>1250</v>
      </c>
      <c r="E2689" s="639" t="s">
        <v>6641</v>
      </c>
      <c r="F2689" s="639">
        <v>7</v>
      </c>
      <c r="G2689" s="243"/>
      <c r="H2689" s="243"/>
      <c r="I2689" s="243"/>
      <c r="J2689" s="243"/>
      <c r="K2689" s="243"/>
      <c r="L2689" s="243"/>
      <c r="M2689" s="243"/>
      <c r="N2689" s="243"/>
      <c r="O2689" s="243"/>
      <c r="P2689" s="840" t="s">
        <v>6351</v>
      </c>
      <c r="Q2689" s="439" t="s">
        <v>2670</v>
      </c>
      <c r="V2689" s="680">
        <v>1</v>
      </c>
      <c r="Y2689" s="60">
        <v>1</v>
      </c>
      <c r="AB2689" s="137">
        <f t="shared" si="502"/>
        <v>0</v>
      </c>
      <c r="AC2689" s="137">
        <f t="shared" si="503"/>
        <v>0</v>
      </c>
      <c r="AD2689" s="137">
        <f t="shared" si="504"/>
        <v>0</v>
      </c>
      <c r="AE2689" s="137">
        <f t="shared" si="505"/>
        <v>0</v>
      </c>
      <c r="AF2689" s="137">
        <f t="shared" si="506"/>
        <v>0</v>
      </c>
      <c r="AG2689" s="137">
        <f t="shared" si="507"/>
        <v>0</v>
      </c>
      <c r="AH2689" s="137">
        <f t="shared" si="508"/>
        <v>0</v>
      </c>
      <c r="AI2689" s="137">
        <f t="shared" si="509"/>
        <v>0</v>
      </c>
      <c r="AJ2689" s="137">
        <f t="shared" si="510"/>
        <v>0</v>
      </c>
      <c r="AK2689" s="137">
        <f t="shared" si="511"/>
        <v>1</v>
      </c>
      <c r="AM2689" s="133">
        <f t="shared" si="512"/>
        <v>1</v>
      </c>
      <c r="AO2689" s="133">
        <f t="shared" si="513"/>
        <v>0</v>
      </c>
    </row>
    <row r="2690" spans="1:41" ht="25.5">
      <c r="A2690" s="594">
        <v>2681</v>
      </c>
      <c r="B2690" s="238" t="s">
        <v>6642</v>
      </c>
      <c r="C2690" s="247" t="s">
        <v>6643</v>
      </c>
      <c r="D2690" s="247" t="s">
        <v>1250</v>
      </c>
      <c r="E2690" s="236" t="s">
        <v>6644</v>
      </c>
      <c r="F2690" s="236">
        <v>7</v>
      </c>
      <c r="G2690" s="243"/>
      <c r="H2690" s="243"/>
      <c r="I2690" s="243"/>
      <c r="J2690" s="243"/>
      <c r="K2690" s="243"/>
      <c r="L2690" s="243"/>
      <c r="M2690" s="243"/>
      <c r="N2690" s="243"/>
      <c r="O2690" s="243"/>
      <c r="P2690" s="840" t="s">
        <v>6351</v>
      </c>
      <c r="Q2690" s="439" t="s">
        <v>2670</v>
      </c>
      <c r="S2690" s="680">
        <v>1</v>
      </c>
      <c r="Y2690" s="60">
        <v>1</v>
      </c>
      <c r="AB2690" s="137">
        <f t="shared" si="502"/>
        <v>0</v>
      </c>
      <c r="AC2690" s="137">
        <f t="shared" si="503"/>
        <v>0</v>
      </c>
      <c r="AD2690" s="137">
        <f t="shared" si="504"/>
        <v>0</v>
      </c>
      <c r="AE2690" s="137">
        <f t="shared" si="505"/>
        <v>0</v>
      </c>
      <c r="AF2690" s="137">
        <f t="shared" si="506"/>
        <v>0</v>
      </c>
      <c r="AG2690" s="137">
        <f t="shared" si="507"/>
        <v>0</v>
      </c>
      <c r="AH2690" s="137">
        <f t="shared" si="508"/>
        <v>0</v>
      </c>
      <c r="AI2690" s="137">
        <f t="shared" si="509"/>
        <v>0</v>
      </c>
      <c r="AJ2690" s="137">
        <f t="shared" si="510"/>
        <v>0</v>
      </c>
      <c r="AK2690" s="137">
        <f t="shared" si="511"/>
        <v>1</v>
      </c>
      <c r="AM2690" s="133">
        <f t="shared" si="512"/>
        <v>1</v>
      </c>
      <c r="AO2690" s="133">
        <f t="shared" si="513"/>
        <v>0</v>
      </c>
    </row>
    <row r="2691" spans="1:41" ht="25.5">
      <c r="A2691" s="594">
        <v>2682</v>
      </c>
      <c r="B2691" s="238" t="s">
        <v>6645</v>
      </c>
      <c r="C2691" s="247" t="s">
        <v>6646</v>
      </c>
      <c r="D2691" s="247" t="s">
        <v>1250</v>
      </c>
      <c r="E2691" s="236" t="s">
        <v>6647</v>
      </c>
      <c r="F2691" s="236">
        <v>7</v>
      </c>
      <c r="G2691" s="243"/>
      <c r="H2691" s="243"/>
      <c r="I2691" s="243"/>
      <c r="J2691" s="243"/>
      <c r="K2691" s="243"/>
      <c r="L2691" s="243"/>
      <c r="M2691" s="243"/>
      <c r="N2691" s="243"/>
      <c r="O2691" s="243"/>
      <c r="P2691" s="840" t="s">
        <v>6351</v>
      </c>
      <c r="Q2691" s="439" t="s">
        <v>2670</v>
      </c>
      <c r="S2691" s="680">
        <v>1</v>
      </c>
      <c r="Y2691" s="60">
        <v>1</v>
      </c>
      <c r="AB2691" s="137">
        <f t="shared" si="502"/>
        <v>0</v>
      </c>
      <c r="AC2691" s="137">
        <f t="shared" si="503"/>
        <v>0</v>
      </c>
      <c r="AD2691" s="137">
        <f t="shared" si="504"/>
        <v>0</v>
      </c>
      <c r="AE2691" s="137">
        <f t="shared" si="505"/>
        <v>0</v>
      </c>
      <c r="AF2691" s="137">
        <f t="shared" si="506"/>
        <v>0</v>
      </c>
      <c r="AG2691" s="137">
        <f t="shared" si="507"/>
        <v>0</v>
      </c>
      <c r="AH2691" s="137">
        <f t="shared" si="508"/>
        <v>0</v>
      </c>
      <c r="AI2691" s="137">
        <f t="shared" si="509"/>
        <v>0</v>
      </c>
      <c r="AJ2691" s="137">
        <f t="shared" si="510"/>
        <v>0</v>
      </c>
      <c r="AK2691" s="137">
        <f t="shared" si="511"/>
        <v>1</v>
      </c>
      <c r="AM2691" s="133">
        <f t="shared" si="512"/>
        <v>1</v>
      </c>
      <c r="AO2691" s="133">
        <f t="shared" si="513"/>
        <v>0</v>
      </c>
    </row>
    <row r="2692" spans="1:41" ht="22.5">
      <c r="A2692" s="594">
        <v>2683</v>
      </c>
      <c r="B2692" s="238" t="s">
        <v>6648</v>
      </c>
      <c r="C2692" s="247" t="s">
        <v>6649</v>
      </c>
      <c r="D2692" s="247" t="s">
        <v>1250</v>
      </c>
      <c r="E2692" s="236" t="s">
        <v>6650</v>
      </c>
      <c r="F2692" s="236">
        <v>7</v>
      </c>
      <c r="G2692" s="243"/>
      <c r="H2692" s="243"/>
      <c r="I2692" s="243"/>
      <c r="J2692" s="243"/>
      <c r="K2692" s="243"/>
      <c r="L2692" s="243"/>
      <c r="M2692" s="243"/>
      <c r="N2692" s="243"/>
      <c r="O2692" s="243"/>
      <c r="P2692" s="840"/>
      <c r="Q2692" s="439" t="s">
        <v>2670</v>
      </c>
      <c r="S2692" s="680">
        <v>1</v>
      </c>
      <c r="Y2692" s="60"/>
      <c r="AB2692" s="137">
        <f t="shared" si="502"/>
        <v>0</v>
      </c>
      <c r="AC2692" s="137">
        <f t="shared" si="503"/>
        <v>0</v>
      </c>
      <c r="AD2692" s="137">
        <f t="shared" si="504"/>
        <v>0</v>
      </c>
      <c r="AE2692" s="137">
        <f t="shared" si="505"/>
        <v>0</v>
      </c>
      <c r="AF2692" s="137">
        <f t="shared" si="506"/>
        <v>0</v>
      </c>
      <c r="AG2692" s="137">
        <f t="shared" si="507"/>
        <v>0</v>
      </c>
      <c r="AH2692" s="137">
        <f t="shared" si="508"/>
        <v>0</v>
      </c>
      <c r="AI2692" s="137">
        <f t="shared" si="509"/>
        <v>0</v>
      </c>
      <c r="AJ2692" s="137">
        <f t="shared" si="510"/>
        <v>0</v>
      </c>
      <c r="AK2692" s="137">
        <f t="shared" si="511"/>
        <v>0</v>
      </c>
      <c r="AM2692" s="133">
        <f t="shared" si="512"/>
        <v>0</v>
      </c>
      <c r="AO2692" s="133">
        <f t="shared" si="513"/>
        <v>0</v>
      </c>
    </row>
    <row r="2693" spans="1:41" ht="22.5">
      <c r="A2693" s="594">
        <v>2684</v>
      </c>
      <c r="B2693" s="238" t="s">
        <v>6651</v>
      </c>
      <c r="C2693" s="247" t="s">
        <v>6652</v>
      </c>
      <c r="D2693" s="247" t="s">
        <v>6549</v>
      </c>
      <c r="E2693" s="236" t="s">
        <v>6653</v>
      </c>
      <c r="F2693" s="236">
        <v>7</v>
      </c>
      <c r="G2693" s="243"/>
      <c r="H2693" s="243"/>
      <c r="I2693" s="243"/>
      <c r="J2693" s="243"/>
      <c r="K2693" s="243"/>
      <c r="L2693" s="243"/>
      <c r="M2693" s="243"/>
      <c r="N2693" s="243"/>
      <c r="O2693" s="243"/>
      <c r="P2693" s="840"/>
      <c r="Q2693" s="439" t="s">
        <v>2670</v>
      </c>
      <c r="T2693" s="680">
        <v>1</v>
      </c>
      <c r="Y2693" s="60"/>
      <c r="Z2693" s="49">
        <v>1</v>
      </c>
      <c r="AB2693" s="137">
        <f t="shared" si="502"/>
        <v>0</v>
      </c>
      <c r="AC2693" s="137">
        <f t="shared" si="503"/>
        <v>0</v>
      </c>
      <c r="AD2693" s="137">
        <f t="shared" si="504"/>
        <v>0</v>
      </c>
      <c r="AE2693" s="137">
        <f t="shared" si="505"/>
        <v>0</v>
      </c>
      <c r="AF2693" s="137">
        <f t="shared" si="506"/>
        <v>0</v>
      </c>
      <c r="AG2693" s="137">
        <f t="shared" si="507"/>
        <v>0</v>
      </c>
      <c r="AH2693" s="137">
        <f t="shared" si="508"/>
        <v>0</v>
      </c>
      <c r="AI2693" s="137">
        <f t="shared" si="509"/>
        <v>0</v>
      </c>
      <c r="AJ2693" s="137">
        <f t="shared" si="510"/>
        <v>0</v>
      </c>
      <c r="AK2693" s="137">
        <f t="shared" si="511"/>
        <v>0</v>
      </c>
      <c r="AM2693" s="133">
        <f t="shared" si="512"/>
        <v>1</v>
      </c>
      <c r="AO2693" s="133">
        <f t="shared" si="513"/>
        <v>0</v>
      </c>
    </row>
    <row r="2694" spans="1:41" ht="25.5">
      <c r="A2694" s="594">
        <v>2685</v>
      </c>
      <c r="B2694" s="238" t="s">
        <v>6654</v>
      </c>
      <c r="C2694" s="247" t="s">
        <v>6655</v>
      </c>
      <c r="D2694" s="247" t="s">
        <v>6549</v>
      </c>
      <c r="E2694" s="236" t="s">
        <v>6656</v>
      </c>
      <c r="F2694" s="236">
        <v>9</v>
      </c>
      <c r="G2694" s="243"/>
      <c r="H2694" s="243"/>
      <c r="I2694" s="243"/>
      <c r="J2694" s="243"/>
      <c r="K2694" s="243"/>
      <c r="L2694" s="243"/>
      <c r="M2694" s="243"/>
      <c r="N2694" s="243"/>
      <c r="O2694" s="243"/>
      <c r="P2694" s="840"/>
      <c r="Q2694" s="439" t="s">
        <v>2670</v>
      </c>
      <c r="T2694" s="680">
        <v>1</v>
      </c>
      <c r="Y2694" s="60"/>
      <c r="Z2694" s="49">
        <v>1</v>
      </c>
      <c r="AB2694" s="137">
        <f t="shared" si="502"/>
        <v>0</v>
      </c>
      <c r="AC2694" s="137">
        <f t="shared" si="503"/>
        <v>0</v>
      </c>
      <c r="AD2694" s="137">
        <f t="shared" si="504"/>
        <v>0</v>
      </c>
      <c r="AE2694" s="137">
        <f t="shared" si="505"/>
        <v>0</v>
      </c>
      <c r="AF2694" s="137">
        <f t="shared" si="506"/>
        <v>0</v>
      </c>
      <c r="AG2694" s="137">
        <f t="shared" si="507"/>
        <v>0</v>
      </c>
      <c r="AH2694" s="137">
        <f t="shared" si="508"/>
        <v>0</v>
      </c>
      <c r="AI2694" s="137">
        <f t="shared" si="509"/>
        <v>0</v>
      </c>
      <c r="AJ2694" s="137">
        <f t="shared" si="510"/>
        <v>0</v>
      </c>
      <c r="AK2694" s="137">
        <f t="shared" si="511"/>
        <v>0</v>
      </c>
      <c r="AM2694" s="133">
        <f t="shared" si="512"/>
        <v>1</v>
      </c>
      <c r="AO2694" s="133">
        <f t="shared" si="513"/>
        <v>0</v>
      </c>
    </row>
    <row r="2695" spans="1:41" ht="25.5">
      <c r="A2695" s="594">
        <v>2686</v>
      </c>
      <c r="B2695" s="238" t="s">
        <v>6657</v>
      </c>
      <c r="C2695" s="247" t="s">
        <v>6658</v>
      </c>
      <c r="D2695" s="247" t="s">
        <v>1250</v>
      </c>
      <c r="E2695" s="640">
        <v>42167</v>
      </c>
      <c r="F2695" s="236">
        <v>7</v>
      </c>
      <c r="G2695" s="243"/>
      <c r="H2695" s="243"/>
      <c r="I2695" s="243"/>
      <c r="J2695" s="243"/>
      <c r="K2695" s="243"/>
      <c r="L2695" s="243"/>
      <c r="M2695" s="243"/>
      <c r="N2695" s="243"/>
      <c r="O2695" s="243"/>
      <c r="P2695" s="840"/>
      <c r="Q2695" s="439" t="s">
        <v>2670</v>
      </c>
      <c r="T2695" s="680">
        <v>1</v>
      </c>
      <c r="Y2695" s="60"/>
      <c r="Z2695" s="49">
        <v>1</v>
      </c>
      <c r="AB2695" s="137">
        <f t="shared" si="502"/>
        <v>0</v>
      </c>
      <c r="AC2695" s="137">
        <f t="shared" si="503"/>
        <v>0</v>
      </c>
      <c r="AD2695" s="137">
        <f t="shared" si="504"/>
        <v>0</v>
      </c>
      <c r="AE2695" s="137">
        <f t="shared" si="505"/>
        <v>0</v>
      </c>
      <c r="AF2695" s="137">
        <f t="shared" si="506"/>
        <v>0</v>
      </c>
      <c r="AG2695" s="137">
        <f t="shared" si="507"/>
        <v>0</v>
      </c>
      <c r="AH2695" s="137">
        <f t="shared" si="508"/>
        <v>0</v>
      </c>
      <c r="AI2695" s="137">
        <f t="shared" si="509"/>
        <v>0</v>
      </c>
      <c r="AJ2695" s="137">
        <f t="shared" si="510"/>
        <v>0</v>
      </c>
      <c r="AK2695" s="137">
        <f t="shared" si="511"/>
        <v>0</v>
      </c>
      <c r="AM2695" s="133">
        <f t="shared" si="512"/>
        <v>1</v>
      </c>
      <c r="AO2695" s="133">
        <f t="shared" si="513"/>
        <v>0</v>
      </c>
    </row>
    <row r="2696" spans="1:41" ht="25.5">
      <c r="A2696" s="594">
        <v>2687</v>
      </c>
      <c r="B2696" s="238" t="s">
        <v>6659</v>
      </c>
      <c r="C2696" s="247" t="s">
        <v>6660</v>
      </c>
      <c r="D2696" s="247" t="s">
        <v>6549</v>
      </c>
      <c r="E2696" s="640" t="s">
        <v>6661</v>
      </c>
      <c r="F2696" s="236">
        <v>8</v>
      </c>
      <c r="G2696" s="243"/>
      <c r="H2696" s="243"/>
      <c r="I2696" s="243"/>
      <c r="J2696" s="243"/>
      <c r="K2696" s="243"/>
      <c r="L2696" s="243"/>
      <c r="M2696" s="243"/>
      <c r="N2696" s="243"/>
      <c r="O2696" s="243"/>
      <c r="P2696" s="840"/>
      <c r="Q2696" s="439" t="s">
        <v>2670</v>
      </c>
      <c r="T2696" s="680">
        <v>1</v>
      </c>
      <c r="Y2696" s="60"/>
      <c r="Z2696" s="49">
        <v>1</v>
      </c>
      <c r="AB2696" s="137">
        <f t="shared" si="502"/>
        <v>0</v>
      </c>
      <c r="AC2696" s="137">
        <f t="shared" si="503"/>
        <v>0</v>
      </c>
      <c r="AD2696" s="137">
        <f t="shared" si="504"/>
        <v>0</v>
      </c>
      <c r="AE2696" s="137">
        <f t="shared" si="505"/>
        <v>0</v>
      </c>
      <c r="AF2696" s="137">
        <f t="shared" si="506"/>
        <v>0</v>
      </c>
      <c r="AG2696" s="137">
        <f t="shared" si="507"/>
        <v>0</v>
      </c>
      <c r="AH2696" s="137">
        <f t="shared" si="508"/>
        <v>0</v>
      </c>
      <c r="AI2696" s="137">
        <f t="shared" si="509"/>
        <v>0</v>
      </c>
      <c r="AJ2696" s="137">
        <f t="shared" si="510"/>
        <v>0</v>
      </c>
      <c r="AK2696" s="137">
        <f t="shared" si="511"/>
        <v>0</v>
      </c>
      <c r="AM2696" s="133">
        <f t="shared" si="512"/>
        <v>1</v>
      </c>
      <c r="AO2696" s="133">
        <f t="shared" si="513"/>
        <v>0</v>
      </c>
    </row>
    <row r="2697" spans="1:41" ht="25.5">
      <c r="A2697" s="594">
        <v>2688</v>
      </c>
      <c r="B2697" s="238" t="s">
        <v>6662</v>
      </c>
      <c r="C2697" s="247" t="s">
        <v>6663</v>
      </c>
      <c r="D2697" s="247" t="s">
        <v>1250</v>
      </c>
      <c r="E2697" s="640">
        <v>42633</v>
      </c>
      <c r="F2697" s="236">
        <v>9</v>
      </c>
      <c r="G2697" s="243"/>
      <c r="H2697" s="243"/>
      <c r="I2697" s="243"/>
      <c r="J2697" s="243"/>
      <c r="K2697" s="243"/>
      <c r="L2697" s="243"/>
      <c r="M2697" s="243"/>
      <c r="N2697" s="243"/>
      <c r="O2697" s="243"/>
      <c r="P2697" s="840"/>
      <c r="Q2697" s="439" t="s">
        <v>2670</v>
      </c>
      <c r="T2697" s="680">
        <v>1</v>
      </c>
      <c r="Y2697" s="60"/>
      <c r="Z2697" s="49">
        <v>1</v>
      </c>
      <c r="AB2697" s="137">
        <f t="shared" si="502"/>
        <v>0</v>
      </c>
      <c r="AC2697" s="137">
        <f t="shared" si="503"/>
        <v>0</v>
      </c>
      <c r="AD2697" s="137">
        <f t="shared" si="504"/>
        <v>0</v>
      </c>
      <c r="AE2697" s="137">
        <f t="shared" si="505"/>
        <v>0</v>
      </c>
      <c r="AF2697" s="137">
        <f t="shared" si="506"/>
        <v>0</v>
      </c>
      <c r="AG2697" s="137">
        <f t="shared" si="507"/>
        <v>0</v>
      </c>
      <c r="AH2697" s="137">
        <f t="shared" si="508"/>
        <v>0</v>
      </c>
      <c r="AI2697" s="137">
        <f t="shared" si="509"/>
        <v>0</v>
      </c>
      <c r="AJ2697" s="137">
        <f t="shared" si="510"/>
        <v>0</v>
      </c>
      <c r="AK2697" s="137">
        <f t="shared" si="511"/>
        <v>0</v>
      </c>
      <c r="AM2697" s="133">
        <f t="shared" si="512"/>
        <v>1</v>
      </c>
      <c r="AO2697" s="133">
        <f t="shared" si="513"/>
        <v>0</v>
      </c>
    </row>
    <row r="2698" spans="1:41" ht="25.5">
      <c r="A2698" s="594">
        <v>2689</v>
      </c>
      <c r="B2698" s="238" t="s">
        <v>6664</v>
      </c>
      <c r="C2698" s="247" t="s">
        <v>6665</v>
      </c>
      <c r="D2698" s="247" t="s">
        <v>6549</v>
      </c>
      <c r="E2698" s="640">
        <v>42823</v>
      </c>
      <c r="F2698" s="236">
        <v>7</v>
      </c>
      <c r="G2698" s="243"/>
      <c r="H2698" s="243"/>
      <c r="I2698" s="243"/>
      <c r="J2698" s="243"/>
      <c r="K2698" s="243"/>
      <c r="L2698" s="243"/>
      <c r="M2698" s="243"/>
      <c r="N2698" s="243"/>
      <c r="O2698" s="243"/>
      <c r="P2698" s="840"/>
      <c r="Q2698" s="439" t="s">
        <v>2670</v>
      </c>
      <c r="T2698" s="680">
        <v>1</v>
      </c>
      <c r="Y2698" s="60"/>
      <c r="Z2698" s="49">
        <v>1</v>
      </c>
      <c r="AB2698" s="137">
        <f t="shared" ref="AB2698:AB2761" si="514">IF(ISBLANK(G2698),0,1)</f>
        <v>0</v>
      </c>
      <c r="AC2698" s="137">
        <f t="shared" ref="AC2698:AC2761" si="515">IF(ISBLANK(H2698),0,1)</f>
        <v>0</v>
      </c>
      <c r="AD2698" s="137">
        <f t="shared" ref="AD2698:AD2761" si="516">IF(ISBLANK(I2698),0,1)</f>
        <v>0</v>
      </c>
      <c r="AE2698" s="137">
        <f t="shared" ref="AE2698:AE2761" si="517">IF(ISBLANK(J2698),0,1)</f>
        <v>0</v>
      </c>
      <c r="AF2698" s="137">
        <f t="shared" ref="AF2698:AF2761" si="518">IF(ISBLANK(K2698),0,1)</f>
        <v>0</v>
      </c>
      <c r="AG2698" s="137">
        <f t="shared" ref="AG2698:AG2761" si="519">IF(ISBLANK(L2698),0,1)</f>
        <v>0</v>
      </c>
      <c r="AH2698" s="137">
        <f t="shared" ref="AH2698:AH2761" si="520">IF(ISBLANK(M2698),0,1)</f>
        <v>0</v>
      </c>
      <c r="AI2698" s="137">
        <f t="shared" ref="AI2698:AI2761" si="521">IF(ISBLANK(N2698),0,1)</f>
        <v>0</v>
      </c>
      <c r="AJ2698" s="137">
        <f t="shared" ref="AJ2698:AJ2761" si="522">IF(ISBLANK(O2698),0,1)</f>
        <v>0</v>
      </c>
      <c r="AK2698" s="137">
        <f t="shared" ref="AK2698:AK2761" si="523">IF(ISBLANK(P2698),0,1)</f>
        <v>0</v>
      </c>
      <c r="AM2698" s="133">
        <f t="shared" ref="AM2698:AM2761" si="524">+W2698+X2698+Y2698+Z2698+AA2698+AL2698</f>
        <v>1</v>
      </c>
      <c r="AO2698" s="133">
        <f t="shared" ref="AO2698:AO2761" si="525">+IF(AM2698=0,AK2698,0)</f>
        <v>0</v>
      </c>
    </row>
    <row r="2699" spans="1:41" ht="25.5">
      <c r="A2699" s="594">
        <v>2690</v>
      </c>
      <c r="B2699" s="238" t="s">
        <v>6666</v>
      </c>
      <c r="C2699" s="247" t="s">
        <v>6565</v>
      </c>
      <c r="D2699" s="247" t="s">
        <v>6549</v>
      </c>
      <c r="E2699" s="640">
        <v>42849</v>
      </c>
      <c r="F2699" s="236">
        <v>13</v>
      </c>
      <c r="G2699" s="243"/>
      <c r="H2699" s="243"/>
      <c r="I2699" s="243"/>
      <c r="J2699" s="243"/>
      <c r="K2699" s="243"/>
      <c r="L2699" s="243"/>
      <c r="M2699" s="243"/>
      <c r="N2699" s="243"/>
      <c r="O2699" s="243"/>
      <c r="P2699" s="840"/>
      <c r="Q2699" s="439" t="s">
        <v>2670</v>
      </c>
      <c r="T2699" s="680">
        <v>1</v>
      </c>
      <c r="Y2699" s="60"/>
      <c r="Z2699" s="49">
        <v>1</v>
      </c>
      <c r="AB2699" s="137">
        <f t="shared" si="514"/>
        <v>0</v>
      </c>
      <c r="AC2699" s="137">
        <f t="shared" si="515"/>
        <v>0</v>
      </c>
      <c r="AD2699" s="137">
        <f t="shared" si="516"/>
        <v>0</v>
      </c>
      <c r="AE2699" s="137">
        <f t="shared" si="517"/>
        <v>0</v>
      </c>
      <c r="AF2699" s="137">
        <f t="shared" si="518"/>
        <v>0</v>
      </c>
      <c r="AG2699" s="137">
        <f t="shared" si="519"/>
        <v>0</v>
      </c>
      <c r="AH2699" s="137">
        <f t="shared" si="520"/>
        <v>0</v>
      </c>
      <c r="AI2699" s="137">
        <f t="shared" si="521"/>
        <v>0</v>
      </c>
      <c r="AJ2699" s="137">
        <f t="shared" si="522"/>
        <v>0</v>
      </c>
      <c r="AK2699" s="137">
        <f t="shared" si="523"/>
        <v>0</v>
      </c>
      <c r="AM2699" s="133">
        <f t="shared" si="524"/>
        <v>1</v>
      </c>
      <c r="AO2699" s="133">
        <f t="shared" si="525"/>
        <v>0</v>
      </c>
    </row>
    <row r="2700" spans="1:41" ht="25.5">
      <c r="A2700" s="594">
        <v>2691</v>
      </c>
      <c r="B2700" s="238" t="s">
        <v>6667</v>
      </c>
      <c r="C2700" s="247" t="s">
        <v>6668</v>
      </c>
      <c r="D2700" s="247" t="s">
        <v>6549</v>
      </c>
      <c r="E2700" s="641">
        <v>42945</v>
      </c>
      <c r="F2700" s="238">
        <v>10</v>
      </c>
      <c r="G2700" s="243"/>
      <c r="H2700" s="243"/>
      <c r="I2700" s="243"/>
      <c r="J2700" s="243"/>
      <c r="K2700" s="243"/>
      <c r="L2700" s="243"/>
      <c r="M2700" s="243"/>
      <c r="N2700" s="243"/>
      <c r="O2700" s="243"/>
      <c r="P2700" s="840"/>
      <c r="Q2700" s="439" t="s">
        <v>2670</v>
      </c>
      <c r="T2700" s="680">
        <v>1</v>
      </c>
      <c r="Y2700" s="60"/>
      <c r="Z2700" s="49">
        <v>1</v>
      </c>
      <c r="AB2700" s="137">
        <f t="shared" si="514"/>
        <v>0</v>
      </c>
      <c r="AC2700" s="137">
        <f t="shared" si="515"/>
        <v>0</v>
      </c>
      <c r="AD2700" s="137">
        <f t="shared" si="516"/>
        <v>0</v>
      </c>
      <c r="AE2700" s="137">
        <f t="shared" si="517"/>
        <v>0</v>
      </c>
      <c r="AF2700" s="137">
        <f t="shared" si="518"/>
        <v>0</v>
      </c>
      <c r="AG2700" s="137">
        <f t="shared" si="519"/>
        <v>0</v>
      </c>
      <c r="AH2700" s="137">
        <f t="shared" si="520"/>
        <v>0</v>
      </c>
      <c r="AI2700" s="137">
        <f t="shared" si="521"/>
        <v>0</v>
      </c>
      <c r="AJ2700" s="137">
        <f t="shared" si="522"/>
        <v>0</v>
      </c>
      <c r="AK2700" s="137">
        <f t="shared" si="523"/>
        <v>0</v>
      </c>
      <c r="AM2700" s="133">
        <f t="shared" si="524"/>
        <v>1</v>
      </c>
      <c r="AO2700" s="133">
        <f t="shared" si="525"/>
        <v>0</v>
      </c>
    </row>
    <row r="2701" spans="1:41" ht="25.5">
      <c r="A2701" s="594">
        <v>2692</v>
      </c>
      <c r="B2701" s="238" t="s">
        <v>6669</v>
      </c>
      <c r="C2701" s="247" t="s">
        <v>6670</v>
      </c>
      <c r="D2701" s="247" t="s">
        <v>1250</v>
      </c>
      <c r="E2701" s="641">
        <v>42983</v>
      </c>
      <c r="F2701" s="236">
        <v>7</v>
      </c>
      <c r="G2701" s="243"/>
      <c r="H2701" s="243"/>
      <c r="I2701" s="243"/>
      <c r="J2701" s="243"/>
      <c r="K2701" s="243"/>
      <c r="L2701" s="243"/>
      <c r="M2701" s="243"/>
      <c r="N2701" s="243"/>
      <c r="O2701" s="243"/>
      <c r="P2701" s="840"/>
      <c r="Q2701" s="439" t="s">
        <v>2670</v>
      </c>
      <c r="T2701" s="680">
        <v>1</v>
      </c>
      <c r="Y2701" s="60"/>
      <c r="Z2701" s="49">
        <v>1</v>
      </c>
      <c r="AB2701" s="137">
        <f t="shared" si="514"/>
        <v>0</v>
      </c>
      <c r="AC2701" s="137">
        <f t="shared" si="515"/>
        <v>0</v>
      </c>
      <c r="AD2701" s="137">
        <f t="shared" si="516"/>
        <v>0</v>
      </c>
      <c r="AE2701" s="137">
        <f t="shared" si="517"/>
        <v>0</v>
      </c>
      <c r="AF2701" s="137">
        <f t="shared" si="518"/>
        <v>0</v>
      </c>
      <c r="AG2701" s="137">
        <f t="shared" si="519"/>
        <v>0</v>
      </c>
      <c r="AH2701" s="137">
        <f t="shared" si="520"/>
        <v>0</v>
      </c>
      <c r="AI2701" s="137">
        <f t="shared" si="521"/>
        <v>0</v>
      </c>
      <c r="AJ2701" s="137">
        <f t="shared" si="522"/>
        <v>0</v>
      </c>
      <c r="AK2701" s="137">
        <f t="shared" si="523"/>
        <v>0</v>
      </c>
      <c r="AM2701" s="133">
        <f t="shared" si="524"/>
        <v>1</v>
      </c>
      <c r="AO2701" s="133">
        <f t="shared" si="525"/>
        <v>0</v>
      </c>
    </row>
    <row r="2702" spans="1:41" ht="38.25">
      <c r="A2702" s="594">
        <v>2693</v>
      </c>
      <c r="B2702" s="238" t="s">
        <v>6671</v>
      </c>
      <c r="C2702" s="247" t="s">
        <v>6672</v>
      </c>
      <c r="D2702" s="247" t="s">
        <v>6549</v>
      </c>
      <c r="E2702" s="641">
        <v>42990</v>
      </c>
      <c r="F2702" s="236">
        <v>26</v>
      </c>
      <c r="G2702" s="243"/>
      <c r="H2702" s="243"/>
      <c r="I2702" s="243"/>
      <c r="J2702" s="243"/>
      <c r="K2702" s="243"/>
      <c r="L2702" s="243"/>
      <c r="M2702" s="243"/>
      <c r="N2702" s="243"/>
      <c r="O2702" s="243"/>
      <c r="P2702" s="840" t="s">
        <v>6673</v>
      </c>
      <c r="Q2702" s="439" t="s">
        <v>2670</v>
      </c>
      <c r="T2702" s="680">
        <v>1</v>
      </c>
      <c r="Y2702" s="60"/>
      <c r="Z2702" s="49">
        <v>1</v>
      </c>
      <c r="AB2702" s="137">
        <f t="shared" si="514"/>
        <v>0</v>
      </c>
      <c r="AC2702" s="137">
        <f t="shared" si="515"/>
        <v>0</v>
      </c>
      <c r="AD2702" s="137">
        <f t="shared" si="516"/>
        <v>0</v>
      </c>
      <c r="AE2702" s="137">
        <f t="shared" si="517"/>
        <v>0</v>
      </c>
      <c r="AF2702" s="137">
        <f t="shared" si="518"/>
        <v>0</v>
      </c>
      <c r="AG2702" s="137">
        <f t="shared" si="519"/>
        <v>0</v>
      </c>
      <c r="AH2702" s="137">
        <f t="shared" si="520"/>
        <v>0</v>
      </c>
      <c r="AI2702" s="137">
        <f t="shared" si="521"/>
        <v>0</v>
      </c>
      <c r="AJ2702" s="137">
        <f t="shared" si="522"/>
        <v>0</v>
      </c>
      <c r="AK2702" s="137">
        <f t="shared" si="523"/>
        <v>1</v>
      </c>
      <c r="AM2702" s="133">
        <f t="shared" si="524"/>
        <v>1</v>
      </c>
      <c r="AO2702" s="133">
        <f t="shared" si="525"/>
        <v>0</v>
      </c>
    </row>
    <row r="2703" spans="1:41" ht="25.5">
      <c r="A2703" s="594">
        <v>2694</v>
      </c>
      <c r="B2703" s="635" t="s">
        <v>6674</v>
      </c>
      <c r="C2703" s="247" t="s">
        <v>6675</v>
      </c>
      <c r="D2703" s="247" t="s">
        <v>6549</v>
      </c>
      <c r="E2703" s="641">
        <v>43038</v>
      </c>
      <c r="F2703" s="236">
        <v>23</v>
      </c>
      <c r="G2703" s="243"/>
      <c r="H2703" s="243"/>
      <c r="I2703" s="243"/>
      <c r="J2703" s="243"/>
      <c r="K2703" s="243"/>
      <c r="L2703" s="243"/>
      <c r="M2703" s="243"/>
      <c r="N2703" s="243"/>
      <c r="O2703" s="243"/>
      <c r="P2703" s="840" t="s">
        <v>6351</v>
      </c>
      <c r="Q2703" s="439" t="s">
        <v>2670</v>
      </c>
      <c r="T2703" s="680">
        <v>1</v>
      </c>
      <c r="Y2703" s="60">
        <v>1</v>
      </c>
      <c r="AB2703" s="137">
        <f t="shared" si="514"/>
        <v>0</v>
      </c>
      <c r="AC2703" s="137">
        <f t="shared" si="515"/>
        <v>0</v>
      </c>
      <c r="AD2703" s="137">
        <f t="shared" si="516"/>
        <v>0</v>
      </c>
      <c r="AE2703" s="137">
        <f t="shared" si="517"/>
        <v>0</v>
      </c>
      <c r="AF2703" s="137">
        <f t="shared" si="518"/>
        <v>0</v>
      </c>
      <c r="AG2703" s="137">
        <f t="shared" si="519"/>
        <v>0</v>
      </c>
      <c r="AH2703" s="137">
        <f t="shared" si="520"/>
        <v>0</v>
      </c>
      <c r="AI2703" s="137">
        <f t="shared" si="521"/>
        <v>0</v>
      </c>
      <c r="AJ2703" s="137">
        <f t="shared" si="522"/>
        <v>0</v>
      </c>
      <c r="AK2703" s="137">
        <f t="shared" si="523"/>
        <v>1</v>
      </c>
      <c r="AM2703" s="133">
        <f t="shared" si="524"/>
        <v>1</v>
      </c>
      <c r="AO2703" s="133">
        <f t="shared" si="525"/>
        <v>0</v>
      </c>
    </row>
    <row r="2704" spans="1:41" ht="25.5">
      <c r="A2704" s="594">
        <v>2695</v>
      </c>
      <c r="B2704" s="238" t="s">
        <v>6676</v>
      </c>
      <c r="C2704" s="247" t="s">
        <v>6677</v>
      </c>
      <c r="D2704" s="247" t="s">
        <v>6549</v>
      </c>
      <c r="E2704" s="641">
        <v>43039</v>
      </c>
      <c r="F2704" s="236">
        <v>7</v>
      </c>
      <c r="G2704" s="243"/>
      <c r="H2704" s="243"/>
      <c r="I2704" s="243"/>
      <c r="J2704" s="243"/>
      <c r="K2704" s="243"/>
      <c r="L2704" s="243"/>
      <c r="M2704" s="243"/>
      <c r="N2704" s="243"/>
      <c r="O2704" s="243"/>
      <c r="P2704" s="840" t="s">
        <v>37</v>
      </c>
      <c r="Q2704" s="439" t="s">
        <v>2670</v>
      </c>
      <c r="T2704" s="680">
        <v>1</v>
      </c>
      <c r="Y2704" s="60"/>
      <c r="Z2704" s="49">
        <v>1</v>
      </c>
      <c r="AB2704" s="137">
        <f t="shared" si="514"/>
        <v>0</v>
      </c>
      <c r="AC2704" s="137">
        <f t="shared" si="515"/>
        <v>0</v>
      </c>
      <c r="AD2704" s="137">
        <f t="shared" si="516"/>
        <v>0</v>
      </c>
      <c r="AE2704" s="137">
        <f t="shared" si="517"/>
        <v>0</v>
      </c>
      <c r="AF2704" s="137">
        <f t="shared" si="518"/>
        <v>0</v>
      </c>
      <c r="AG2704" s="137">
        <f t="shared" si="519"/>
        <v>0</v>
      </c>
      <c r="AH2704" s="137">
        <f t="shared" si="520"/>
        <v>0</v>
      </c>
      <c r="AI2704" s="137">
        <f t="shared" si="521"/>
        <v>0</v>
      </c>
      <c r="AJ2704" s="137">
        <f t="shared" si="522"/>
        <v>0</v>
      </c>
      <c r="AK2704" s="137">
        <f t="shared" si="523"/>
        <v>1</v>
      </c>
      <c r="AM2704" s="133">
        <f t="shared" si="524"/>
        <v>1</v>
      </c>
      <c r="AO2704" s="133">
        <f t="shared" si="525"/>
        <v>0</v>
      </c>
    </row>
    <row r="2705" spans="1:41" ht="25.5">
      <c r="A2705" s="594">
        <v>2696</v>
      </c>
      <c r="B2705" s="238" t="s">
        <v>6678</v>
      </c>
      <c r="C2705" s="247" t="s">
        <v>6679</v>
      </c>
      <c r="D2705" s="247" t="s">
        <v>6549</v>
      </c>
      <c r="E2705" s="641">
        <v>43071</v>
      </c>
      <c r="F2705" s="236">
        <v>86</v>
      </c>
      <c r="G2705" s="243"/>
      <c r="H2705" s="243"/>
      <c r="I2705" s="243"/>
      <c r="J2705" s="243"/>
      <c r="K2705" s="243"/>
      <c r="L2705" s="243"/>
      <c r="M2705" s="243"/>
      <c r="N2705" s="243"/>
      <c r="O2705" s="243"/>
      <c r="P2705" s="840"/>
      <c r="Q2705" s="439" t="s">
        <v>2670</v>
      </c>
      <c r="T2705" s="680">
        <v>1</v>
      </c>
      <c r="Y2705" s="60"/>
      <c r="Z2705" s="49">
        <v>1</v>
      </c>
      <c r="AB2705" s="137">
        <f t="shared" si="514"/>
        <v>0</v>
      </c>
      <c r="AC2705" s="137">
        <f t="shared" si="515"/>
        <v>0</v>
      </c>
      <c r="AD2705" s="137">
        <f t="shared" si="516"/>
        <v>0</v>
      </c>
      <c r="AE2705" s="137">
        <f t="shared" si="517"/>
        <v>0</v>
      </c>
      <c r="AF2705" s="137">
        <f t="shared" si="518"/>
        <v>0</v>
      </c>
      <c r="AG2705" s="137">
        <f t="shared" si="519"/>
        <v>0</v>
      </c>
      <c r="AH2705" s="137">
        <f t="shared" si="520"/>
        <v>0</v>
      </c>
      <c r="AI2705" s="137">
        <f t="shared" si="521"/>
        <v>0</v>
      </c>
      <c r="AJ2705" s="137">
        <f t="shared" si="522"/>
        <v>0</v>
      </c>
      <c r="AK2705" s="137">
        <f t="shared" si="523"/>
        <v>0</v>
      </c>
      <c r="AM2705" s="133">
        <f t="shared" si="524"/>
        <v>1</v>
      </c>
      <c r="AO2705" s="133">
        <f t="shared" si="525"/>
        <v>0</v>
      </c>
    </row>
    <row r="2706" spans="1:41" ht="25.5">
      <c r="A2706" s="594">
        <v>2697</v>
      </c>
      <c r="B2706" s="238" t="s">
        <v>6680</v>
      </c>
      <c r="C2706" s="247" t="s">
        <v>6681</v>
      </c>
      <c r="D2706" s="247" t="s">
        <v>6549</v>
      </c>
      <c r="E2706" s="641">
        <v>43178</v>
      </c>
      <c r="F2706" s="236">
        <v>9</v>
      </c>
      <c r="G2706" s="243"/>
      <c r="H2706" s="243"/>
      <c r="I2706" s="243"/>
      <c r="J2706" s="243"/>
      <c r="K2706" s="243"/>
      <c r="L2706" s="243"/>
      <c r="M2706" s="243"/>
      <c r="N2706" s="243"/>
      <c r="O2706" s="243"/>
      <c r="P2706" s="840" t="s">
        <v>6351</v>
      </c>
      <c r="Q2706" s="439" t="s">
        <v>2670</v>
      </c>
      <c r="T2706" s="680">
        <v>1</v>
      </c>
      <c r="Y2706" s="60">
        <v>1</v>
      </c>
      <c r="AB2706" s="137">
        <f t="shared" si="514"/>
        <v>0</v>
      </c>
      <c r="AC2706" s="137">
        <f t="shared" si="515"/>
        <v>0</v>
      </c>
      <c r="AD2706" s="137">
        <f t="shared" si="516"/>
        <v>0</v>
      </c>
      <c r="AE2706" s="137">
        <f t="shared" si="517"/>
        <v>0</v>
      </c>
      <c r="AF2706" s="137">
        <f t="shared" si="518"/>
        <v>0</v>
      </c>
      <c r="AG2706" s="137">
        <f t="shared" si="519"/>
        <v>0</v>
      </c>
      <c r="AH2706" s="137">
        <f t="shared" si="520"/>
        <v>0</v>
      </c>
      <c r="AI2706" s="137">
        <f t="shared" si="521"/>
        <v>0</v>
      </c>
      <c r="AJ2706" s="137">
        <f t="shared" si="522"/>
        <v>0</v>
      </c>
      <c r="AK2706" s="137">
        <f t="shared" si="523"/>
        <v>1</v>
      </c>
      <c r="AM2706" s="133">
        <f t="shared" si="524"/>
        <v>1</v>
      </c>
      <c r="AO2706" s="133">
        <f t="shared" si="525"/>
        <v>0</v>
      </c>
    </row>
    <row r="2707" spans="1:41" ht="22.5">
      <c r="A2707" s="594">
        <v>2698</v>
      </c>
      <c r="B2707" s="238" t="s">
        <v>6682</v>
      </c>
      <c r="C2707" s="247" t="s">
        <v>6683</v>
      </c>
      <c r="D2707" s="247" t="s">
        <v>6549</v>
      </c>
      <c r="E2707" s="641">
        <v>43189</v>
      </c>
      <c r="F2707" s="236">
        <v>7</v>
      </c>
      <c r="G2707" s="243"/>
      <c r="H2707" s="243"/>
      <c r="I2707" s="243"/>
      <c r="J2707" s="243"/>
      <c r="K2707" s="243"/>
      <c r="L2707" s="243"/>
      <c r="M2707" s="243"/>
      <c r="N2707" s="243"/>
      <c r="O2707" s="243"/>
      <c r="P2707" s="840"/>
      <c r="Q2707" s="439" t="s">
        <v>2670</v>
      </c>
      <c r="T2707" s="680">
        <v>1</v>
      </c>
      <c r="Y2707" s="60"/>
      <c r="Z2707" s="49">
        <v>1</v>
      </c>
      <c r="AB2707" s="137">
        <f t="shared" si="514"/>
        <v>0</v>
      </c>
      <c r="AC2707" s="137">
        <f t="shared" si="515"/>
        <v>0</v>
      </c>
      <c r="AD2707" s="137">
        <f t="shared" si="516"/>
        <v>0</v>
      </c>
      <c r="AE2707" s="137">
        <f t="shared" si="517"/>
        <v>0</v>
      </c>
      <c r="AF2707" s="137">
        <f t="shared" si="518"/>
        <v>0</v>
      </c>
      <c r="AG2707" s="137">
        <f t="shared" si="519"/>
        <v>0</v>
      </c>
      <c r="AH2707" s="137">
        <f t="shared" si="520"/>
        <v>0</v>
      </c>
      <c r="AI2707" s="137">
        <f t="shared" si="521"/>
        <v>0</v>
      </c>
      <c r="AJ2707" s="137">
        <f t="shared" si="522"/>
        <v>0</v>
      </c>
      <c r="AK2707" s="137">
        <f t="shared" si="523"/>
        <v>0</v>
      </c>
      <c r="AM2707" s="133">
        <f t="shared" si="524"/>
        <v>1</v>
      </c>
      <c r="AO2707" s="133">
        <f t="shared" si="525"/>
        <v>0</v>
      </c>
    </row>
    <row r="2708" spans="1:41" ht="25.5">
      <c r="A2708" s="594">
        <v>2699</v>
      </c>
      <c r="B2708" s="238" t="s">
        <v>6684</v>
      </c>
      <c r="C2708" s="247" t="s">
        <v>6665</v>
      </c>
      <c r="D2708" s="247" t="s">
        <v>6549</v>
      </c>
      <c r="E2708" s="641">
        <v>43208</v>
      </c>
      <c r="F2708" s="236">
        <v>7</v>
      </c>
      <c r="G2708" s="243"/>
      <c r="H2708" s="243"/>
      <c r="I2708" s="243"/>
      <c r="J2708" s="243"/>
      <c r="K2708" s="243"/>
      <c r="L2708" s="243"/>
      <c r="M2708" s="243"/>
      <c r="N2708" s="243"/>
      <c r="O2708" s="243"/>
      <c r="P2708" s="840" t="s">
        <v>6351</v>
      </c>
      <c r="Q2708" s="439" t="s">
        <v>2670</v>
      </c>
      <c r="T2708" s="680">
        <v>1</v>
      </c>
      <c r="Y2708" s="60">
        <v>1</v>
      </c>
      <c r="AB2708" s="137">
        <f t="shared" si="514"/>
        <v>0</v>
      </c>
      <c r="AC2708" s="137">
        <f t="shared" si="515"/>
        <v>0</v>
      </c>
      <c r="AD2708" s="137">
        <f t="shared" si="516"/>
        <v>0</v>
      </c>
      <c r="AE2708" s="137">
        <f t="shared" si="517"/>
        <v>0</v>
      </c>
      <c r="AF2708" s="137">
        <f t="shared" si="518"/>
        <v>0</v>
      </c>
      <c r="AG2708" s="137">
        <f t="shared" si="519"/>
        <v>0</v>
      </c>
      <c r="AH2708" s="137">
        <f t="shared" si="520"/>
        <v>0</v>
      </c>
      <c r="AI2708" s="137">
        <f t="shared" si="521"/>
        <v>0</v>
      </c>
      <c r="AJ2708" s="137">
        <f t="shared" si="522"/>
        <v>0</v>
      </c>
      <c r="AK2708" s="137">
        <f t="shared" si="523"/>
        <v>1</v>
      </c>
      <c r="AM2708" s="133">
        <f t="shared" si="524"/>
        <v>1</v>
      </c>
      <c r="AO2708" s="133">
        <f t="shared" si="525"/>
        <v>0</v>
      </c>
    </row>
    <row r="2709" spans="1:41" ht="25.5">
      <c r="A2709" s="594">
        <v>2700</v>
      </c>
      <c r="B2709" s="238" t="s">
        <v>6685</v>
      </c>
      <c r="C2709" s="247" t="s">
        <v>6686</v>
      </c>
      <c r="D2709" s="247" t="s">
        <v>163</v>
      </c>
      <c r="E2709" s="641">
        <v>43216</v>
      </c>
      <c r="F2709" s="236">
        <v>7</v>
      </c>
      <c r="G2709" s="243"/>
      <c r="H2709" s="243"/>
      <c r="I2709" s="243"/>
      <c r="J2709" s="243"/>
      <c r="K2709" s="243"/>
      <c r="L2709" s="243"/>
      <c r="M2709" s="243"/>
      <c r="N2709" s="243"/>
      <c r="O2709" s="243"/>
      <c r="P2709" s="840"/>
      <c r="Q2709" s="439" t="s">
        <v>2670</v>
      </c>
      <c r="T2709" s="680">
        <v>1</v>
      </c>
      <c r="Y2709" s="60"/>
      <c r="Z2709" s="49">
        <v>1</v>
      </c>
      <c r="AB2709" s="137">
        <f t="shared" si="514"/>
        <v>0</v>
      </c>
      <c r="AC2709" s="137">
        <f t="shared" si="515"/>
        <v>0</v>
      </c>
      <c r="AD2709" s="137">
        <f t="shared" si="516"/>
        <v>0</v>
      </c>
      <c r="AE2709" s="137">
        <f t="shared" si="517"/>
        <v>0</v>
      </c>
      <c r="AF2709" s="137">
        <f t="shared" si="518"/>
        <v>0</v>
      </c>
      <c r="AG2709" s="137">
        <f t="shared" si="519"/>
        <v>0</v>
      </c>
      <c r="AH2709" s="137">
        <f t="shared" si="520"/>
        <v>0</v>
      </c>
      <c r="AI2709" s="137">
        <f t="shared" si="521"/>
        <v>0</v>
      </c>
      <c r="AJ2709" s="137">
        <f t="shared" si="522"/>
        <v>0</v>
      </c>
      <c r="AK2709" s="137">
        <f t="shared" si="523"/>
        <v>0</v>
      </c>
      <c r="AM2709" s="133">
        <f t="shared" si="524"/>
        <v>1</v>
      </c>
      <c r="AO2709" s="133">
        <f t="shared" si="525"/>
        <v>0</v>
      </c>
    </row>
    <row r="2710" spans="1:41" ht="25.5">
      <c r="A2710" s="594">
        <v>2701</v>
      </c>
      <c r="B2710" s="238" t="s">
        <v>6687</v>
      </c>
      <c r="C2710" s="247" t="s">
        <v>6688</v>
      </c>
      <c r="D2710" s="247" t="s">
        <v>163</v>
      </c>
      <c r="E2710" s="641">
        <v>43263</v>
      </c>
      <c r="F2710" s="236">
        <v>8</v>
      </c>
      <c r="G2710" s="243"/>
      <c r="H2710" s="243"/>
      <c r="I2710" s="243"/>
      <c r="J2710" s="243"/>
      <c r="K2710" s="243"/>
      <c r="L2710" s="243"/>
      <c r="M2710" s="243"/>
      <c r="N2710" s="243"/>
      <c r="O2710" s="243"/>
      <c r="P2710" s="840" t="s">
        <v>6351</v>
      </c>
      <c r="Q2710" s="439" t="s">
        <v>2670</v>
      </c>
      <c r="T2710" s="680">
        <v>1</v>
      </c>
      <c r="Y2710" s="60">
        <v>1</v>
      </c>
      <c r="AB2710" s="137">
        <f t="shared" si="514"/>
        <v>0</v>
      </c>
      <c r="AC2710" s="137">
        <f t="shared" si="515"/>
        <v>0</v>
      </c>
      <c r="AD2710" s="137">
        <f t="shared" si="516"/>
        <v>0</v>
      </c>
      <c r="AE2710" s="137">
        <f t="shared" si="517"/>
        <v>0</v>
      </c>
      <c r="AF2710" s="137">
        <f t="shared" si="518"/>
        <v>0</v>
      </c>
      <c r="AG2710" s="137">
        <f t="shared" si="519"/>
        <v>0</v>
      </c>
      <c r="AH2710" s="137">
        <f t="shared" si="520"/>
        <v>0</v>
      </c>
      <c r="AI2710" s="137">
        <f t="shared" si="521"/>
        <v>0</v>
      </c>
      <c r="AJ2710" s="137">
        <f t="shared" si="522"/>
        <v>0</v>
      </c>
      <c r="AK2710" s="137">
        <f t="shared" si="523"/>
        <v>1</v>
      </c>
      <c r="AM2710" s="133">
        <f t="shared" si="524"/>
        <v>1</v>
      </c>
      <c r="AO2710" s="133">
        <f t="shared" si="525"/>
        <v>0</v>
      </c>
    </row>
    <row r="2711" spans="1:41" ht="25.5">
      <c r="A2711" s="594">
        <v>2702</v>
      </c>
      <c r="B2711" s="238" t="s">
        <v>6689</v>
      </c>
      <c r="C2711" s="247" t="s">
        <v>6690</v>
      </c>
      <c r="D2711" s="247" t="s">
        <v>6549</v>
      </c>
      <c r="E2711" s="641">
        <v>43398</v>
      </c>
      <c r="F2711" s="236">
        <v>9</v>
      </c>
      <c r="G2711" s="243"/>
      <c r="H2711" s="243"/>
      <c r="I2711" s="243"/>
      <c r="J2711" s="243"/>
      <c r="K2711" s="243"/>
      <c r="L2711" s="243"/>
      <c r="M2711" s="243"/>
      <c r="N2711" s="243"/>
      <c r="O2711" s="243"/>
      <c r="P2711" s="840" t="s">
        <v>6351</v>
      </c>
      <c r="Q2711" s="439" t="s">
        <v>2670</v>
      </c>
      <c r="T2711" s="680">
        <v>1</v>
      </c>
      <c r="Y2711" s="60">
        <v>1</v>
      </c>
      <c r="AB2711" s="137">
        <f t="shared" si="514"/>
        <v>0</v>
      </c>
      <c r="AC2711" s="137">
        <f t="shared" si="515"/>
        <v>0</v>
      </c>
      <c r="AD2711" s="137">
        <f t="shared" si="516"/>
        <v>0</v>
      </c>
      <c r="AE2711" s="137">
        <f t="shared" si="517"/>
        <v>0</v>
      </c>
      <c r="AF2711" s="137">
        <f t="shared" si="518"/>
        <v>0</v>
      </c>
      <c r="AG2711" s="137">
        <f t="shared" si="519"/>
        <v>0</v>
      </c>
      <c r="AH2711" s="137">
        <f t="shared" si="520"/>
        <v>0</v>
      </c>
      <c r="AI2711" s="137">
        <f t="shared" si="521"/>
        <v>0</v>
      </c>
      <c r="AJ2711" s="137">
        <f t="shared" si="522"/>
        <v>0</v>
      </c>
      <c r="AK2711" s="137">
        <f t="shared" si="523"/>
        <v>1</v>
      </c>
      <c r="AM2711" s="133">
        <f t="shared" si="524"/>
        <v>1</v>
      </c>
      <c r="AO2711" s="133">
        <f t="shared" si="525"/>
        <v>0</v>
      </c>
    </row>
    <row r="2712" spans="1:41" ht="25.5">
      <c r="A2712" s="594">
        <v>2703</v>
      </c>
      <c r="B2712" s="238" t="s">
        <v>6691</v>
      </c>
      <c r="C2712" s="247" t="s">
        <v>6692</v>
      </c>
      <c r="D2712" s="247" t="s">
        <v>6549</v>
      </c>
      <c r="E2712" s="641">
        <v>43399</v>
      </c>
      <c r="F2712" s="236">
        <v>30</v>
      </c>
      <c r="G2712" s="243"/>
      <c r="H2712" s="243"/>
      <c r="I2712" s="243"/>
      <c r="J2712" s="243"/>
      <c r="K2712" s="243"/>
      <c r="L2712" s="243"/>
      <c r="M2712" s="243"/>
      <c r="N2712" s="243"/>
      <c r="O2712" s="243"/>
      <c r="P2712" s="840" t="s">
        <v>6351</v>
      </c>
      <c r="Q2712" s="439" t="s">
        <v>2670</v>
      </c>
      <c r="T2712" s="680">
        <v>1</v>
      </c>
      <c r="Y2712" s="60">
        <v>1</v>
      </c>
      <c r="AB2712" s="137">
        <f t="shared" si="514"/>
        <v>0</v>
      </c>
      <c r="AC2712" s="137">
        <f t="shared" si="515"/>
        <v>0</v>
      </c>
      <c r="AD2712" s="137">
        <f t="shared" si="516"/>
        <v>0</v>
      </c>
      <c r="AE2712" s="137">
        <f t="shared" si="517"/>
        <v>0</v>
      </c>
      <c r="AF2712" s="137">
        <f t="shared" si="518"/>
        <v>0</v>
      </c>
      <c r="AG2712" s="137">
        <f t="shared" si="519"/>
        <v>0</v>
      </c>
      <c r="AH2712" s="137">
        <f t="shared" si="520"/>
        <v>0</v>
      </c>
      <c r="AI2712" s="137">
        <f t="shared" si="521"/>
        <v>0</v>
      </c>
      <c r="AJ2712" s="137">
        <f t="shared" si="522"/>
        <v>0</v>
      </c>
      <c r="AK2712" s="137">
        <f t="shared" si="523"/>
        <v>1</v>
      </c>
      <c r="AM2712" s="133">
        <f t="shared" si="524"/>
        <v>1</v>
      </c>
      <c r="AO2712" s="133">
        <f t="shared" si="525"/>
        <v>0</v>
      </c>
    </row>
    <row r="2713" spans="1:41" ht="25.5">
      <c r="A2713" s="594">
        <v>2704</v>
      </c>
      <c r="B2713" s="238" t="s">
        <v>6693</v>
      </c>
      <c r="C2713" s="247" t="s">
        <v>6694</v>
      </c>
      <c r="D2713" s="247" t="s">
        <v>1250</v>
      </c>
      <c r="E2713" s="641">
        <v>43411</v>
      </c>
      <c r="F2713" s="236">
        <v>9</v>
      </c>
      <c r="G2713" s="243"/>
      <c r="H2713" s="243"/>
      <c r="I2713" s="243"/>
      <c r="J2713" s="243"/>
      <c r="K2713" s="243"/>
      <c r="L2713" s="243"/>
      <c r="M2713" s="243"/>
      <c r="N2713" s="243"/>
      <c r="O2713" s="243"/>
      <c r="P2713" s="840" t="s">
        <v>6351</v>
      </c>
      <c r="Q2713" s="439" t="s">
        <v>2670</v>
      </c>
      <c r="T2713" s="680">
        <v>1</v>
      </c>
      <c r="Y2713" s="60">
        <v>1</v>
      </c>
      <c r="AB2713" s="137">
        <f t="shared" si="514"/>
        <v>0</v>
      </c>
      <c r="AC2713" s="137">
        <f t="shared" si="515"/>
        <v>0</v>
      </c>
      <c r="AD2713" s="137">
        <f t="shared" si="516"/>
        <v>0</v>
      </c>
      <c r="AE2713" s="137">
        <f t="shared" si="517"/>
        <v>0</v>
      </c>
      <c r="AF2713" s="137">
        <f t="shared" si="518"/>
        <v>0</v>
      </c>
      <c r="AG2713" s="137">
        <f t="shared" si="519"/>
        <v>0</v>
      </c>
      <c r="AH2713" s="137">
        <f t="shared" si="520"/>
        <v>0</v>
      </c>
      <c r="AI2713" s="137">
        <f t="shared" si="521"/>
        <v>0</v>
      </c>
      <c r="AJ2713" s="137">
        <f t="shared" si="522"/>
        <v>0</v>
      </c>
      <c r="AK2713" s="137">
        <f t="shared" si="523"/>
        <v>1</v>
      </c>
      <c r="AM2713" s="133">
        <f t="shared" si="524"/>
        <v>1</v>
      </c>
      <c r="AO2713" s="133">
        <f t="shared" si="525"/>
        <v>0</v>
      </c>
    </row>
    <row r="2714" spans="1:41" ht="25.5">
      <c r="A2714" s="594">
        <v>2705</v>
      </c>
      <c r="B2714" s="238" t="s">
        <v>6695</v>
      </c>
      <c r="C2714" s="247" t="s">
        <v>6611</v>
      </c>
      <c r="D2714" s="247" t="s">
        <v>6549</v>
      </c>
      <c r="E2714" s="641">
        <v>43458</v>
      </c>
      <c r="F2714" s="236">
        <v>22</v>
      </c>
      <c r="G2714" s="243"/>
      <c r="H2714" s="243"/>
      <c r="I2714" s="243"/>
      <c r="J2714" s="243"/>
      <c r="K2714" s="243"/>
      <c r="L2714" s="243"/>
      <c r="M2714" s="243"/>
      <c r="N2714" s="243"/>
      <c r="O2714" s="243"/>
      <c r="P2714" s="840"/>
      <c r="Q2714" s="439" t="s">
        <v>2670</v>
      </c>
      <c r="T2714" s="680">
        <v>1</v>
      </c>
      <c r="Y2714" s="60"/>
      <c r="Z2714" s="49">
        <v>1</v>
      </c>
      <c r="AB2714" s="137">
        <f t="shared" si="514"/>
        <v>0</v>
      </c>
      <c r="AC2714" s="137">
        <f t="shared" si="515"/>
        <v>0</v>
      </c>
      <c r="AD2714" s="137">
        <f t="shared" si="516"/>
        <v>0</v>
      </c>
      <c r="AE2714" s="137">
        <f t="shared" si="517"/>
        <v>0</v>
      </c>
      <c r="AF2714" s="137">
        <f t="shared" si="518"/>
        <v>0</v>
      </c>
      <c r="AG2714" s="137">
        <f t="shared" si="519"/>
        <v>0</v>
      </c>
      <c r="AH2714" s="137">
        <f t="shared" si="520"/>
        <v>0</v>
      </c>
      <c r="AI2714" s="137">
        <f t="shared" si="521"/>
        <v>0</v>
      </c>
      <c r="AJ2714" s="137">
        <f t="shared" si="522"/>
        <v>0</v>
      </c>
      <c r="AK2714" s="137">
        <f t="shared" si="523"/>
        <v>0</v>
      </c>
      <c r="AM2714" s="133">
        <f t="shared" si="524"/>
        <v>1</v>
      </c>
      <c r="AO2714" s="133">
        <f t="shared" si="525"/>
        <v>0</v>
      </c>
    </row>
    <row r="2715" spans="1:41" ht="25.5">
      <c r="A2715" s="594">
        <v>2706</v>
      </c>
      <c r="B2715" s="238" t="s">
        <v>6696</v>
      </c>
      <c r="C2715" s="247" t="s">
        <v>6677</v>
      </c>
      <c r="D2715" s="247" t="s">
        <v>6549</v>
      </c>
      <c r="E2715" s="641">
        <v>43470</v>
      </c>
      <c r="F2715" s="236">
        <v>7</v>
      </c>
      <c r="G2715" s="243"/>
      <c r="H2715" s="243"/>
      <c r="I2715" s="243"/>
      <c r="J2715" s="243"/>
      <c r="K2715" s="243"/>
      <c r="L2715" s="243"/>
      <c r="M2715" s="243"/>
      <c r="N2715" s="243"/>
      <c r="O2715" s="243"/>
      <c r="P2715" s="840"/>
      <c r="Q2715" s="439" t="s">
        <v>2670</v>
      </c>
      <c r="T2715" s="680">
        <v>1</v>
      </c>
      <c r="Y2715" s="60"/>
      <c r="Z2715" s="49">
        <v>1</v>
      </c>
      <c r="AB2715" s="137">
        <f t="shared" si="514"/>
        <v>0</v>
      </c>
      <c r="AC2715" s="137">
        <f t="shared" si="515"/>
        <v>0</v>
      </c>
      <c r="AD2715" s="137">
        <f t="shared" si="516"/>
        <v>0</v>
      </c>
      <c r="AE2715" s="137">
        <f t="shared" si="517"/>
        <v>0</v>
      </c>
      <c r="AF2715" s="137">
        <f t="shared" si="518"/>
        <v>0</v>
      </c>
      <c r="AG2715" s="137">
        <f t="shared" si="519"/>
        <v>0</v>
      </c>
      <c r="AH2715" s="137">
        <f t="shared" si="520"/>
        <v>0</v>
      </c>
      <c r="AI2715" s="137">
        <f t="shared" si="521"/>
        <v>0</v>
      </c>
      <c r="AJ2715" s="137">
        <f t="shared" si="522"/>
        <v>0</v>
      </c>
      <c r="AK2715" s="137">
        <f t="shared" si="523"/>
        <v>0</v>
      </c>
      <c r="AM2715" s="133">
        <f t="shared" si="524"/>
        <v>1</v>
      </c>
      <c r="AO2715" s="133">
        <f t="shared" si="525"/>
        <v>0</v>
      </c>
    </row>
    <row r="2716" spans="1:41" ht="25.5">
      <c r="A2716" s="594">
        <v>2707</v>
      </c>
      <c r="B2716" s="238" t="s">
        <v>6697</v>
      </c>
      <c r="C2716" s="247" t="s">
        <v>6698</v>
      </c>
      <c r="D2716" s="247" t="s">
        <v>163</v>
      </c>
      <c r="E2716" s="641">
        <v>43560</v>
      </c>
      <c r="F2716" s="236">
        <v>8</v>
      </c>
      <c r="G2716" s="243"/>
      <c r="H2716" s="243"/>
      <c r="I2716" s="243"/>
      <c r="J2716" s="243"/>
      <c r="K2716" s="243"/>
      <c r="L2716" s="243"/>
      <c r="M2716" s="243"/>
      <c r="N2716" s="243"/>
      <c r="O2716" s="243"/>
      <c r="P2716" s="840"/>
      <c r="Q2716" s="439" t="s">
        <v>2670</v>
      </c>
      <c r="T2716" s="680">
        <v>1</v>
      </c>
      <c r="Y2716" s="60"/>
      <c r="Z2716" s="49">
        <v>1</v>
      </c>
      <c r="AB2716" s="137">
        <f t="shared" si="514"/>
        <v>0</v>
      </c>
      <c r="AC2716" s="137">
        <f t="shared" si="515"/>
        <v>0</v>
      </c>
      <c r="AD2716" s="137">
        <f t="shared" si="516"/>
        <v>0</v>
      </c>
      <c r="AE2716" s="137">
        <f t="shared" si="517"/>
        <v>0</v>
      </c>
      <c r="AF2716" s="137">
        <f t="shared" si="518"/>
        <v>0</v>
      </c>
      <c r="AG2716" s="137">
        <f t="shared" si="519"/>
        <v>0</v>
      </c>
      <c r="AH2716" s="137">
        <f t="shared" si="520"/>
        <v>0</v>
      </c>
      <c r="AI2716" s="137">
        <f t="shared" si="521"/>
        <v>0</v>
      </c>
      <c r="AJ2716" s="137">
        <f t="shared" si="522"/>
        <v>0</v>
      </c>
      <c r="AK2716" s="137">
        <f t="shared" si="523"/>
        <v>0</v>
      </c>
      <c r="AM2716" s="133">
        <f t="shared" si="524"/>
        <v>1</v>
      </c>
      <c r="AO2716" s="133">
        <f t="shared" si="525"/>
        <v>0</v>
      </c>
    </row>
    <row r="2717" spans="1:41">
      <c r="A2717" s="594">
        <v>2708</v>
      </c>
      <c r="B2717" s="238" t="s">
        <v>6699</v>
      </c>
      <c r="C2717" s="247" t="s">
        <v>6700</v>
      </c>
      <c r="D2717" s="247" t="s">
        <v>6549</v>
      </c>
      <c r="E2717" s="641">
        <v>43631</v>
      </c>
      <c r="F2717" s="236">
        <v>7</v>
      </c>
      <c r="G2717" s="243"/>
      <c r="H2717" s="243"/>
      <c r="I2717" s="243"/>
      <c r="J2717" s="243"/>
      <c r="K2717" s="243"/>
      <c r="L2717" s="243"/>
      <c r="M2717" s="243"/>
      <c r="N2717" s="243"/>
      <c r="O2717" s="243"/>
      <c r="P2717" s="840" t="s">
        <v>6351</v>
      </c>
      <c r="Q2717" s="439" t="s">
        <v>2670</v>
      </c>
      <c r="T2717" s="680">
        <v>1</v>
      </c>
      <c r="Y2717" s="60">
        <v>1</v>
      </c>
      <c r="AB2717" s="137">
        <f t="shared" si="514"/>
        <v>0</v>
      </c>
      <c r="AC2717" s="137">
        <f t="shared" si="515"/>
        <v>0</v>
      </c>
      <c r="AD2717" s="137">
        <f t="shared" si="516"/>
        <v>0</v>
      </c>
      <c r="AE2717" s="137">
        <f t="shared" si="517"/>
        <v>0</v>
      </c>
      <c r="AF2717" s="137">
        <f t="shared" si="518"/>
        <v>0</v>
      </c>
      <c r="AG2717" s="137">
        <f t="shared" si="519"/>
        <v>0</v>
      </c>
      <c r="AH2717" s="137">
        <f t="shared" si="520"/>
        <v>0</v>
      </c>
      <c r="AI2717" s="137">
        <f t="shared" si="521"/>
        <v>0</v>
      </c>
      <c r="AJ2717" s="137">
        <f t="shared" si="522"/>
        <v>0</v>
      </c>
      <c r="AK2717" s="137">
        <f t="shared" si="523"/>
        <v>1</v>
      </c>
      <c r="AM2717" s="133">
        <f t="shared" si="524"/>
        <v>1</v>
      </c>
      <c r="AO2717" s="133">
        <f t="shared" si="525"/>
        <v>0</v>
      </c>
    </row>
    <row r="2718" spans="1:41" ht="25.5">
      <c r="A2718" s="594">
        <v>2709</v>
      </c>
      <c r="B2718" s="238" t="s">
        <v>6701</v>
      </c>
      <c r="C2718" s="247" t="s">
        <v>6668</v>
      </c>
      <c r="D2718" s="247" t="s">
        <v>6549</v>
      </c>
      <c r="E2718" s="641">
        <v>43656</v>
      </c>
      <c r="F2718" s="236">
        <v>9</v>
      </c>
      <c r="G2718" s="243"/>
      <c r="H2718" s="243"/>
      <c r="I2718" s="243"/>
      <c r="J2718" s="243"/>
      <c r="K2718" s="243"/>
      <c r="L2718" s="243"/>
      <c r="M2718" s="243"/>
      <c r="N2718" s="243"/>
      <c r="O2718" s="243"/>
      <c r="P2718" s="840"/>
      <c r="Q2718" s="439" t="s">
        <v>2670</v>
      </c>
      <c r="T2718" s="680">
        <v>1</v>
      </c>
      <c r="Y2718" s="60"/>
      <c r="Z2718" s="49">
        <v>1</v>
      </c>
      <c r="AB2718" s="137">
        <f t="shared" si="514"/>
        <v>0</v>
      </c>
      <c r="AC2718" s="137">
        <f t="shared" si="515"/>
        <v>0</v>
      </c>
      <c r="AD2718" s="137">
        <f t="shared" si="516"/>
        <v>0</v>
      </c>
      <c r="AE2718" s="137">
        <f t="shared" si="517"/>
        <v>0</v>
      </c>
      <c r="AF2718" s="137">
        <f t="shared" si="518"/>
        <v>0</v>
      </c>
      <c r="AG2718" s="137">
        <f t="shared" si="519"/>
        <v>0</v>
      </c>
      <c r="AH2718" s="137">
        <f t="shared" si="520"/>
        <v>0</v>
      </c>
      <c r="AI2718" s="137">
        <f t="shared" si="521"/>
        <v>0</v>
      </c>
      <c r="AJ2718" s="137">
        <f t="shared" si="522"/>
        <v>0</v>
      </c>
      <c r="AK2718" s="137">
        <f t="shared" si="523"/>
        <v>0</v>
      </c>
      <c r="AM2718" s="133">
        <f t="shared" si="524"/>
        <v>1</v>
      </c>
      <c r="AO2718" s="133">
        <f t="shared" si="525"/>
        <v>0</v>
      </c>
    </row>
    <row r="2719" spans="1:41" ht="25.5">
      <c r="A2719" s="594">
        <v>2710</v>
      </c>
      <c r="B2719" s="238" t="s">
        <v>6702</v>
      </c>
      <c r="C2719" s="247" t="s">
        <v>6668</v>
      </c>
      <c r="D2719" s="247" t="s">
        <v>6549</v>
      </c>
      <c r="E2719" s="641">
        <v>43661</v>
      </c>
      <c r="F2719" s="236">
        <v>7</v>
      </c>
      <c r="G2719" s="243"/>
      <c r="H2719" s="243"/>
      <c r="I2719" s="243"/>
      <c r="J2719" s="243"/>
      <c r="K2719" s="243"/>
      <c r="L2719" s="243"/>
      <c r="M2719" s="243"/>
      <c r="N2719" s="243"/>
      <c r="O2719" s="243"/>
      <c r="P2719" s="840"/>
      <c r="Q2719" s="439" t="s">
        <v>2670</v>
      </c>
      <c r="T2719" s="680">
        <v>1</v>
      </c>
      <c r="Y2719" s="60"/>
      <c r="Z2719" s="49">
        <v>1</v>
      </c>
      <c r="AB2719" s="137">
        <f t="shared" si="514"/>
        <v>0</v>
      </c>
      <c r="AC2719" s="137">
        <f t="shared" si="515"/>
        <v>0</v>
      </c>
      <c r="AD2719" s="137">
        <f t="shared" si="516"/>
        <v>0</v>
      </c>
      <c r="AE2719" s="137">
        <f t="shared" si="517"/>
        <v>0</v>
      </c>
      <c r="AF2719" s="137">
        <f t="shared" si="518"/>
        <v>0</v>
      </c>
      <c r="AG2719" s="137">
        <f t="shared" si="519"/>
        <v>0</v>
      </c>
      <c r="AH2719" s="137">
        <f t="shared" si="520"/>
        <v>0</v>
      </c>
      <c r="AI2719" s="137">
        <f t="shared" si="521"/>
        <v>0</v>
      </c>
      <c r="AJ2719" s="137">
        <f t="shared" si="522"/>
        <v>0</v>
      </c>
      <c r="AK2719" s="137">
        <f t="shared" si="523"/>
        <v>0</v>
      </c>
      <c r="AM2719" s="133">
        <f t="shared" si="524"/>
        <v>1</v>
      </c>
      <c r="AO2719" s="133">
        <f t="shared" si="525"/>
        <v>0</v>
      </c>
    </row>
    <row r="2720" spans="1:41" ht="25.5">
      <c r="A2720" s="594">
        <v>2711</v>
      </c>
      <c r="B2720" s="238" t="s">
        <v>6703</v>
      </c>
      <c r="C2720" s="247" t="s">
        <v>6623</v>
      </c>
      <c r="D2720" s="247" t="s">
        <v>6374</v>
      </c>
      <c r="E2720" s="641">
        <v>43668</v>
      </c>
      <c r="F2720" s="236">
        <v>7</v>
      </c>
      <c r="G2720" s="243"/>
      <c r="H2720" s="243"/>
      <c r="I2720" s="243"/>
      <c r="J2720" s="243"/>
      <c r="K2720" s="243"/>
      <c r="L2720" s="243"/>
      <c r="M2720" s="243"/>
      <c r="N2720" s="243"/>
      <c r="O2720" s="243"/>
      <c r="P2720" s="840" t="s">
        <v>6351</v>
      </c>
      <c r="Q2720" s="439" t="s">
        <v>2670</v>
      </c>
      <c r="T2720" s="680">
        <v>1</v>
      </c>
      <c r="Y2720" s="60">
        <v>1</v>
      </c>
      <c r="AB2720" s="137">
        <f t="shared" si="514"/>
        <v>0</v>
      </c>
      <c r="AC2720" s="137">
        <f t="shared" si="515"/>
        <v>0</v>
      </c>
      <c r="AD2720" s="137">
        <f t="shared" si="516"/>
        <v>0</v>
      </c>
      <c r="AE2720" s="137">
        <f t="shared" si="517"/>
        <v>0</v>
      </c>
      <c r="AF2720" s="137">
        <f t="shared" si="518"/>
        <v>0</v>
      </c>
      <c r="AG2720" s="137">
        <f t="shared" si="519"/>
        <v>0</v>
      </c>
      <c r="AH2720" s="137">
        <f t="shared" si="520"/>
        <v>0</v>
      </c>
      <c r="AI2720" s="137">
        <f t="shared" si="521"/>
        <v>0</v>
      </c>
      <c r="AJ2720" s="137">
        <f t="shared" si="522"/>
        <v>0</v>
      </c>
      <c r="AK2720" s="137">
        <f t="shared" si="523"/>
        <v>1</v>
      </c>
      <c r="AM2720" s="133">
        <f t="shared" si="524"/>
        <v>1</v>
      </c>
      <c r="AO2720" s="133">
        <f t="shared" si="525"/>
        <v>0</v>
      </c>
    </row>
    <row r="2721" spans="1:41" ht="25.5">
      <c r="A2721" s="594">
        <v>2712</v>
      </c>
      <c r="B2721" s="238" t="s">
        <v>6704</v>
      </c>
      <c r="C2721" s="247" t="s">
        <v>6705</v>
      </c>
      <c r="D2721" s="247" t="s">
        <v>1250</v>
      </c>
      <c r="E2721" s="641">
        <v>43717</v>
      </c>
      <c r="F2721" s="236">
        <v>9</v>
      </c>
      <c r="G2721" s="243"/>
      <c r="H2721" s="243"/>
      <c r="I2721" s="243"/>
      <c r="J2721" s="243"/>
      <c r="K2721" s="243"/>
      <c r="L2721" s="243"/>
      <c r="M2721" s="243"/>
      <c r="N2721" s="243"/>
      <c r="O2721" s="243"/>
      <c r="P2721" s="840"/>
      <c r="Q2721" s="439" t="s">
        <v>2670</v>
      </c>
      <c r="T2721" s="680">
        <v>1</v>
      </c>
      <c r="Y2721" s="60"/>
      <c r="Z2721" s="49">
        <v>1</v>
      </c>
      <c r="AB2721" s="137">
        <f t="shared" si="514"/>
        <v>0</v>
      </c>
      <c r="AC2721" s="137">
        <f t="shared" si="515"/>
        <v>0</v>
      </c>
      <c r="AD2721" s="137">
        <f t="shared" si="516"/>
        <v>0</v>
      </c>
      <c r="AE2721" s="137">
        <f t="shared" si="517"/>
        <v>0</v>
      </c>
      <c r="AF2721" s="137">
        <f t="shared" si="518"/>
        <v>0</v>
      </c>
      <c r="AG2721" s="137">
        <f t="shared" si="519"/>
        <v>0</v>
      </c>
      <c r="AH2721" s="137">
        <f t="shared" si="520"/>
        <v>0</v>
      </c>
      <c r="AI2721" s="137">
        <f t="shared" si="521"/>
        <v>0</v>
      </c>
      <c r="AJ2721" s="137">
        <f t="shared" si="522"/>
        <v>0</v>
      </c>
      <c r="AK2721" s="137">
        <f t="shared" si="523"/>
        <v>0</v>
      </c>
      <c r="AM2721" s="133">
        <f t="shared" si="524"/>
        <v>1</v>
      </c>
      <c r="AO2721" s="133">
        <f t="shared" si="525"/>
        <v>0</v>
      </c>
    </row>
    <row r="2722" spans="1:41" ht="25.5">
      <c r="A2722" s="594">
        <v>2713</v>
      </c>
      <c r="B2722" s="238" t="s">
        <v>6706</v>
      </c>
      <c r="C2722" s="247" t="s">
        <v>6707</v>
      </c>
      <c r="D2722" s="247" t="s">
        <v>6549</v>
      </c>
      <c r="E2722" s="641">
        <v>43766</v>
      </c>
      <c r="F2722" s="236">
        <v>7</v>
      </c>
      <c r="G2722" s="243"/>
      <c r="H2722" s="243"/>
      <c r="I2722" s="243"/>
      <c r="J2722" s="243"/>
      <c r="K2722" s="243"/>
      <c r="L2722" s="243"/>
      <c r="M2722" s="243"/>
      <c r="N2722" s="243"/>
      <c r="O2722" s="243"/>
      <c r="P2722" s="840"/>
      <c r="Q2722" s="439" t="s">
        <v>2670</v>
      </c>
      <c r="T2722" s="680">
        <v>1</v>
      </c>
      <c r="Y2722" s="60"/>
      <c r="Z2722" s="49">
        <v>1</v>
      </c>
      <c r="AB2722" s="137">
        <f t="shared" si="514"/>
        <v>0</v>
      </c>
      <c r="AC2722" s="137">
        <f t="shared" si="515"/>
        <v>0</v>
      </c>
      <c r="AD2722" s="137">
        <f t="shared" si="516"/>
        <v>0</v>
      </c>
      <c r="AE2722" s="137">
        <f t="shared" si="517"/>
        <v>0</v>
      </c>
      <c r="AF2722" s="137">
        <f t="shared" si="518"/>
        <v>0</v>
      </c>
      <c r="AG2722" s="137">
        <f t="shared" si="519"/>
        <v>0</v>
      </c>
      <c r="AH2722" s="137">
        <f t="shared" si="520"/>
        <v>0</v>
      </c>
      <c r="AI2722" s="137">
        <f t="shared" si="521"/>
        <v>0</v>
      </c>
      <c r="AJ2722" s="137">
        <f t="shared" si="522"/>
        <v>0</v>
      </c>
      <c r="AK2722" s="137">
        <f t="shared" si="523"/>
        <v>0</v>
      </c>
      <c r="AM2722" s="133">
        <f t="shared" si="524"/>
        <v>1</v>
      </c>
      <c r="AO2722" s="133">
        <f t="shared" si="525"/>
        <v>0</v>
      </c>
    </row>
    <row r="2723" spans="1:41" ht="25.5">
      <c r="A2723" s="594">
        <v>2714</v>
      </c>
      <c r="B2723" s="238" t="s">
        <v>6708</v>
      </c>
      <c r="C2723" s="247" t="s">
        <v>6597</v>
      </c>
      <c r="D2723" s="247" t="s">
        <v>6549</v>
      </c>
      <c r="E2723" s="641">
        <v>43871</v>
      </c>
      <c r="F2723" s="236">
        <v>7</v>
      </c>
      <c r="G2723" s="243"/>
      <c r="H2723" s="243"/>
      <c r="I2723" s="243"/>
      <c r="J2723" s="243"/>
      <c r="K2723" s="243"/>
      <c r="L2723" s="243"/>
      <c r="M2723" s="243"/>
      <c r="N2723" s="243"/>
      <c r="O2723" s="243"/>
      <c r="P2723" s="840"/>
      <c r="Q2723" s="439" t="s">
        <v>2670</v>
      </c>
      <c r="T2723" s="680">
        <v>1</v>
      </c>
      <c r="Y2723" s="60"/>
      <c r="Z2723" s="49">
        <v>1</v>
      </c>
      <c r="AB2723" s="137">
        <f t="shared" si="514"/>
        <v>0</v>
      </c>
      <c r="AC2723" s="137">
        <f t="shared" si="515"/>
        <v>0</v>
      </c>
      <c r="AD2723" s="137">
        <f t="shared" si="516"/>
        <v>0</v>
      </c>
      <c r="AE2723" s="137">
        <f t="shared" si="517"/>
        <v>0</v>
      </c>
      <c r="AF2723" s="137">
        <f t="shared" si="518"/>
        <v>0</v>
      </c>
      <c r="AG2723" s="137">
        <f t="shared" si="519"/>
        <v>0</v>
      </c>
      <c r="AH2723" s="137">
        <f t="shared" si="520"/>
        <v>0</v>
      </c>
      <c r="AI2723" s="137">
        <f t="shared" si="521"/>
        <v>0</v>
      </c>
      <c r="AJ2723" s="137">
        <f t="shared" si="522"/>
        <v>0</v>
      </c>
      <c r="AK2723" s="137">
        <f t="shared" si="523"/>
        <v>0</v>
      </c>
      <c r="AM2723" s="133">
        <f t="shared" si="524"/>
        <v>1</v>
      </c>
      <c r="AO2723" s="133">
        <f t="shared" si="525"/>
        <v>0</v>
      </c>
    </row>
    <row r="2724" spans="1:41" ht="25.5">
      <c r="A2724" s="594">
        <v>2715</v>
      </c>
      <c r="B2724" s="238" t="s">
        <v>6709</v>
      </c>
      <c r="C2724" s="247" t="s">
        <v>6710</v>
      </c>
      <c r="D2724" s="247" t="s">
        <v>6549</v>
      </c>
      <c r="E2724" s="641">
        <v>43885</v>
      </c>
      <c r="F2724" s="236">
        <v>7</v>
      </c>
      <c r="G2724" s="243"/>
      <c r="H2724" s="243"/>
      <c r="I2724" s="243"/>
      <c r="J2724" s="243"/>
      <c r="K2724" s="243"/>
      <c r="L2724" s="243"/>
      <c r="M2724" s="243"/>
      <c r="N2724" s="243"/>
      <c r="O2724" s="243"/>
      <c r="P2724" s="840"/>
      <c r="Q2724" s="439" t="s">
        <v>2670</v>
      </c>
      <c r="T2724" s="680">
        <v>1</v>
      </c>
      <c r="Z2724" s="49">
        <v>1</v>
      </c>
      <c r="AB2724" s="137">
        <f t="shared" si="514"/>
        <v>0</v>
      </c>
      <c r="AC2724" s="137">
        <f t="shared" si="515"/>
        <v>0</v>
      </c>
      <c r="AD2724" s="137">
        <f t="shared" si="516"/>
        <v>0</v>
      </c>
      <c r="AE2724" s="137">
        <f t="shared" si="517"/>
        <v>0</v>
      </c>
      <c r="AF2724" s="137">
        <f t="shared" si="518"/>
        <v>0</v>
      </c>
      <c r="AG2724" s="137">
        <f t="shared" si="519"/>
        <v>0</v>
      </c>
      <c r="AH2724" s="137">
        <f t="shared" si="520"/>
        <v>0</v>
      </c>
      <c r="AI2724" s="137">
        <f t="shared" si="521"/>
        <v>0</v>
      </c>
      <c r="AJ2724" s="137">
        <f t="shared" si="522"/>
        <v>0</v>
      </c>
      <c r="AK2724" s="137">
        <f t="shared" si="523"/>
        <v>0</v>
      </c>
      <c r="AM2724" s="133">
        <f t="shared" si="524"/>
        <v>1</v>
      </c>
      <c r="AO2724" s="133">
        <f t="shared" si="525"/>
        <v>0</v>
      </c>
    </row>
    <row r="2725" spans="1:41" ht="25.5">
      <c r="A2725" s="594">
        <v>2716</v>
      </c>
      <c r="B2725" s="238" t="s">
        <v>6711</v>
      </c>
      <c r="C2725" s="247" t="s">
        <v>6712</v>
      </c>
      <c r="D2725" s="247" t="s">
        <v>6549</v>
      </c>
      <c r="E2725" s="641">
        <v>43993</v>
      </c>
      <c r="F2725" s="236">
        <v>7</v>
      </c>
      <c r="G2725" s="243"/>
      <c r="H2725" s="243"/>
      <c r="I2725" s="243"/>
      <c r="J2725" s="243"/>
      <c r="K2725" s="243"/>
      <c r="L2725" s="243"/>
      <c r="M2725" s="243"/>
      <c r="N2725" s="243"/>
      <c r="O2725" s="243"/>
      <c r="P2725" s="840"/>
      <c r="Q2725" s="439" t="s">
        <v>2670</v>
      </c>
      <c r="T2725" s="680">
        <v>1</v>
      </c>
      <c r="Z2725" s="49">
        <v>1</v>
      </c>
      <c r="AB2725" s="137">
        <f t="shared" si="514"/>
        <v>0</v>
      </c>
      <c r="AC2725" s="137">
        <f t="shared" si="515"/>
        <v>0</v>
      </c>
      <c r="AD2725" s="137">
        <f t="shared" si="516"/>
        <v>0</v>
      </c>
      <c r="AE2725" s="137">
        <f t="shared" si="517"/>
        <v>0</v>
      </c>
      <c r="AF2725" s="137">
        <f t="shared" si="518"/>
        <v>0</v>
      </c>
      <c r="AG2725" s="137">
        <f t="shared" si="519"/>
        <v>0</v>
      </c>
      <c r="AH2725" s="137">
        <f t="shared" si="520"/>
        <v>0</v>
      </c>
      <c r="AI2725" s="137">
        <f t="shared" si="521"/>
        <v>0</v>
      </c>
      <c r="AJ2725" s="137">
        <f t="shared" si="522"/>
        <v>0</v>
      </c>
      <c r="AK2725" s="137">
        <f t="shared" si="523"/>
        <v>0</v>
      </c>
      <c r="AM2725" s="133">
        <f t="shared" si="524"/>
        <v>1</v>
      </c>
      <c r="AO2725" s="133">
        <f t="shared" si="525"/>
        <v>0</v>
      </c>
    </row>
    <row r="2726" spans="1:41" ht="25.5">
      <c r="A2726" s="594">
        <v>2717</v>
      </c>
      <c r="B2726" s="238" t="s">
        <v>6713</v>
      </c>
      <c r="C2726" s="247" t="s">
        <v>6690</v>
      </c>
      <c r="D2726" s="247" t="s">
        <v>6549</v>
      </c>
      <c r="E2726" s="641">
        <v>44011</v>
      </c>
      <c r="F2726" s="236">
        <v>7</v>
      </c>
      <c r="G2726" s="243"/>
      <c r="H2726" s="243"/>
      <c r="I2726" s="243"/>
      <c r="J2726" s="243"/>
      <c r="K2726" s="243"/>
      <c r="L2726" s="243"/>
      <c r="M2726" s="243"/>
      <c r="N2726" s="243"/>
      <c r="O2726" s="243"/>
      <c r="P2726" s="840"/>
      <c r="Q2726" s="439" t="s">
        <v>2670</v>
      </c>
      <c r="T2726" s="680">
        <v>1</v>
      </c>
      <c r="Z2726" s="49">
        <v>1</v>
      </c>
      <c r="AB2726" s="137">
        <f t="shared" si="514"/>
        <v>0</v>
      </c>
      <c r="AC2726" s="137">
        <f t="shared" si="515"/>
        <v>0</v>
      </c>
      <c r="AD2726" s="137">
        <f t="shared" si="516"/>
        <v>0</v>
      </c>
      <c r="AE2726" s="137">
        <f t="shared" si="517"/>
        <v>0</v>
      </c>
      <c r="AF2726" s="137">
        <f t="shared" si="518"/>
        <v>0</v>
      </c>
      <c r="AG2726" s="137">
        <f t="shared" si="519"/>
        <v>0</v>
      </c>
      <c r="AH2726" s="137">
        <f t="shared" si="520"/>
        <v>0</v>
      </c>
      <c r="AI2726" s="137">
        <f t="shared" si="521"/>
        <v>0</v>
      </c>
      <c r="AJ2726" s="137">
        <f t="shared" si="522"/>
        <v>0</v>
      </c>
      <c r="AK2726" s="137">
        <f t="shared" si="523"/>
        <v>0</v>
      </c>
      <c r="AM2726" s="133">
        <f t="shared" si="524"/>
        <v>1</v>
      </c>
      <c r="AO2726" s="133">
        <f t="shared" si="525"/>
        <v>0</v>
      </c>
    </row>
    <row r="2727" spans="1:41" ht="25.5">
      <c r="A2727" s="594">
        <v>2718</v>
      </c>
      <c r="B2727" s="238" t="s">
        <v>6714</v>
      </c>
      <c r="C2727" s="247" t="s">
        <v>6677</v>
      </c>
      <c r="D2727" s="247" t="s">
        <v>1250</v>
      </c>
      <c r="E2727" s="641">
        <v>44012</v>
      </c>
      <c r="F2727" s="236">
        <v>9</v>
      </c>
      <c r="G2727" s="243"/>
      <c r="H2727" s="243"/>
      <c r="I2727" s="243"/>
      <c r="J2727" s="243"/>
      <c r="K2727" s="243"/>
      <c r="L2727" s="243"/>
      <c r="M2727" s="243"/>
      <c r="N2727" s="243"/>
      <c r="O2727" s="243"/>
      <c r="P2727" s="840" t="s">
        <v>6351</v>
      </c>
      <c r="Q2727" s="439" t="s">
        <v>2670</v>
      </c>
      <c r="T2727" s="680">
        <v>1</v>
      </c>
      <c r="Y2727" s="57">
        <v>1</v>
      </c>
      <c r="AB2727" s="137">
        <f t="shared" si="514"/>
        <v>0</v>
      </c>
      <c r="AC2727" s="137">
        <f t="shared" si="515"/>
        <v>0</v>
      </c>
      <c r="AD2727" s="137">
        <f t="shared" si="516"/>
        <v>0</v>
      </c>
      <c r="AE2727" s="137">
        <f t="shared" si="517"/>
        <v>0</v>
      </c>
      <c r="AF2727" s="137">
        <f t="shared" si="518"/>
        <v>0</v>
      </c>
      <c r="AG2727" s="137">
        <f t="shared" si="519"/>
        <v>0</v>
      </c>
      <c r="AH2727" s="137">
        <f t="shared" si="520"/>
        <v>0</v>
      </c>
      <c r="AI2727" s="137">
        <f t="shared" si="521"/>
        <v>0</v>
      </c>
      <c r="AJ2727" s="137">
        <f t="shared" si="522"/>
        <v>0</v>
      </c>
      <c r="AK2727" s="137">
        <f t="shared" si="523"/>
        <v>1</v>
      </c>
      <c r="AM2727" s="133">
        <f t="shared" si="524"/>
        <v>1</v>
      </c>
      <c r="AO2727" s="133">
        <f t="shared" si="525"/>
        <v>0</v>
      </c>
    </row>
    <row r="2728" spans="1:41" ht="25.5">
      <c r="A2728" s="594">
        <v>2719</v>
      </c>
      <c r="B2728" s="238" t="s">
        <v>6715</v>
      </c>
      <c r="C2728" s="247" t="s">
        <v>6565</v>
      </c>
      <c r="D2728" s="247" t="s">
        <v>6549</v>
      </c>
      <c r="E2728" s="641">
        <v>44035</v>
      </c>
      <c r="F2728" s="236">
        <v>8</v>
      </c>
      <c r="G2728" s="243"/>
      <c r="H2728" s="243"/>
      <c r="I2728" s="243"/>
      <c r="J2728" s="243"/>
      <c r="K2728" s="243"/>
      <c r="L2728" s="243"/>
      <c r="M2728" s="243"/>
      <c r="N2728" s="243"/>
      <c r="O2728" s="243"/>
      <c r="P2728" s="840"/>
      <c r="Q2728" s="439" t="s">
        <v>2670</v>
      </c>
      <c r="T2728" s="680">
        <v>1</v>
      </c>
      <c r="Z2728" s="49">
        <v>1</v>
      </c>
      <c r="AB2728" s="137">
        <f t="shared" si="514"/>
        <v>0</v>
      </c>
      <c r="AC2728" s="137">
        <f t="shared" si="515"/>
        <v>0</v>
      </c>
      <c r="AD2728" s="137">
        <f t="shared" si="516"/>
        <v>0</v>
      </c>
      <c r="AE2728" s="137">
        <f t="shared" si="517"/>
        <v>0</v>
      </c>
      <c r="AF2728" s="137">
        <f t="shared" si="518"/>
        <v>0</v>
      </c>
      <c r="AG2728" s="137">
        <f t="shared" si="519"/>
        <v>0</v>
      </c>
      <c r="AH2728" s="137">
        <f t="shared" si="520"/>
        <v>0</v>
      </c>
      <c r="AI2728" s="137">
        <f t="shared" si="521"/>
        <v>0</v>
      </c>
      <c r="AJ2728" s="137">
        <f t="shared" si="522"/>
        <v>0</v>
      </c>
      <c r="AK2728" s="137">
        <f t="shared" si="523"/>
        <v>0</v>
      </c>
      <c r="AM2728" s="133">
        <f t="shared" si="524"/>
        <v>1</v>
      </c>
      <c r="AO2728" s="133">
        <f t="shared" si="525"/>
        <v>0</v>
      </c>
    </row>
    <row r="2729" spans="1:41" ht="25.5">
      <c r="A2729" s="594">
        <v>2720</v>
      </c>
      <c r="B2729" s="238" t="s">
        <v>6716</v>
      </c>
      <c r="C2729" s="247" t="s">
        <v>6565</v>
      </c>
      <c r="D2729" s="247" t="s">
        <v>6549</v>
      </c>
      <c r="E2729" s="641">
        <v>44092</v>
      </c>
      <c r="F2729" s="236">
        <v>7</v>
      </c>
      <c r="G2729" s="243"/>
      <c r="H2729" s="243"/>
      <c r="I2729" s="243"/>
      <c r="J2729" s="243"/>
      <c r="K2729" s="243"/>
      <c r="L2729" s="243"/>
      <c r="M2729" s="243"/>
      <c r="N2729" s="243"/>
      <c r="O2729" s="243"/>
      <c r="P2729" s="840" t="s">
        <v>6351</v>
      </c>
      <c r="Q2729" s="439" t="s">
        <v>2670</v>
      </c>
      <c r="T2729" s="680">
        <v>1</v>
      </c>
      <c r="Y2729" s="57">
        <v>1</v>
      </c>
      <c r="AB2729" s="137">
        <f t="shared" si="514"/>
        <v>0</v>
      </c>
      <c r="AC2729" s="137">
        <f t="shared" si="515"/>
        <v>0</v>
      </c>
      <c r="AD2729" s="137">
        <f t="shared" si="516"/>
        <v>0</v>
      </c>
      <c r="AE2729" s="137">
        <f t="shared" si="517"/>
        <v>0</v>
      </c>
      <c r="AF2729" s="137">
        <f t="shared" si="518"/>
        <v>0</v>
      </c>
      <c r="AG2729" s="137">
        <f t="shared" si="519"/>
        <v>0</v>
      </c>
      <c r="AH2729" s="137">
        <f t="shared" si="520"/>
        <v>0</v>
      </c>
      <c r="AI2729" s="137">
        <f t="shared" si="521"/>
        <v>0</v>
      </c>
      <c r="AJ2729" s="137">
        <f t="shared" si="522"/>
        <v>0</v>
      </c>
      <c r="AK2729" s="137">
        <f t="shared" si="523"/>
        <v>1</v>
      </c>
      <c r="AM2729" s="133">
        <f t="shared" si="524"/>
        <v>1</v>
      </c>
      <c r="AO2729" s="133">
        <f t="shared" si="525"/>
        <v>0</v>
      </c>
    </row>
    <row r="2730" spans="1:41" ht="25.5">
      <c r="A2730" s="594">
        <v>2721</v>
      </c>
      <c r="B2730" s="238" t="s">
        <v>6717</v>
      </c>
      <c r="C2730" s="247" t="s">
        <v>6718</v>
      </c>
      <c r="D2730" s="247" t="s">
        <v>6549</v>
      </c>
      <c r="E2730" s="641">
        <v>44216</v>
      </c>
      <c r="F2730" s="236">
        <v>11</v>
      </c>
      <c r="G2730" s="243"/>
      <c r="H2730" s="243"/>
      <c r="I2730" s="243"/>
      <c r="J2730" s="243"/>
      <c r="K2730" s="243"/>
      <c r="L2730" s="243"/>
      <c r="M2730" s="243"/>
      <c r="N2730" s="243"/>
      <c r="O2730" s="243"/>
      <c r="P2730" s="840" t="s">
        <v>6351</v>
      </c>
      <c r="Q2730" s="439" t="s">
        <v>2670</v>
      </c>
      <c r="T2730" s="680">
        <v>1</v>
      </c>
      <c r="Y2730" s="57">
        <v>1</v>
      </c>
      <c r="AB2730" s="137">
        <f t="shared" si="514"/>
        <v>0</v>
      </c>
      <c r="AC2730" s="137">
        <f t="shared" si="515"/>
        <v>0</v>
      </c>
      <c r="AD2730" s="137">
        <f t="shared" si="516"/>
        <v>0</v>
      </c>
      <c r="AE2730" s="137">
        <f t="shared" si="517"/>
        <v>0</v>
      </c>
      <c r="AF2730" s="137">
        <f t="shared" si="518"/>
        <v>0</v>
      </c>
      <c r="AG2730" s="137">
        <f t="shared" si="519"/>
        <v>0</v>
      </c>
      <c r="AH2730" s="137">
        <f t="shared" si="520"/>
        <v>0</v>
      </c>
      <c r="AI2730" s="137">
        <f t="shared" si="521"/>
        <v>0</v>
      </c>
      <c r="AJ2730" s="137">
        <f t="shared" si="522"/>
        <v>0</v>
      </c>
      <c r="AK2730" s="137">
        <f t="shared" si="523"/>
        <v>1</v>
      </c>
      <c r="AM2730" s="133">
        <f t="shared" si="524"/>
        <v>1</v>
      </c>
      <c r="AO2730" s="133">
        <f t="shared" si="525"/>
        <v>0</v>
      </c>
    </row>
    <row r="2731" spans="1:41" ht="25.5">
      <c r="A2731" s="594">
        <v>2722</v>
      </c>
      <c r="B2731" s="635" t="s">
        <v>6719</v>
      </c>
      <c r="C2731" s="247" t="s">
        <v>6720</v>
      </c>
      <c r="D2731" s="247"/>
      <c r="E2731" s="264"/>
      <c r="F2731" s="241"/>
      <c r="G2731" s="241"/>
      <c r="H2731" s="241"/>
      <c r="I2731" s="241"/>
      <c r="J2731" s="241"/>
      <c r="K2731" s="241"/>
      <c r="L2731" s="241"/>
      <c r="M2731" s="241"/>
      <c r="N2731" s="241"/>
      <c r="O2731" s="241"/>
      <c r="P2731" s="840" t="s">
        <v>6721</v>
      </c>
      <c r="Q2731" s="439" t="s">
        <v>2670</v>
      </c>
      <c r="U2731" s="680">
        <v>1</v>
      </c>
      <c r="AB2731" s="137">
        <f t="shared" si="514"/>
        <v>0</v>
      </c>
      <c r="AC2731" s="137">
        <f t="shared" si="515"/>
        <v>0</v>
      </c>
      <c r="AD2731" s="137">
        <f t="shared" si="516"/>
        <v>0</v>
      </c>
      <c r="AE2731" s="137">
        <f t="shared" si="517"/>
        <v>0</v>
      </c>
      <c r="AF2731" s="137">
        <f t="shared" si="518"/>
        <v>0</v>
      </c>
      <c r="AG2731" s="137">
        <f t="shared" si="519"/>
        <v>0</v>
      </c>
      <c r="AH2731" s="137">
        <f t="shared" si="520"/>
        <v>0</v>
      </c>
      <c r="AI2731" s="137">
        <f t="shared" si="521"/>
        <v>0</v>
      </c>
      <c r="AJ2731" s="137">
        <f t="shared" si="522"/>
        <v>0</v>
      </c>
      <c r="AK2731" s="137">
        <f t="shared" si="523"/>
        <v>1</v>
      </c>
      <c r="AM2731" s="133">
        <f t="shared" si="524"/>
        <v>0</v>
      </c>
      <c r="AO2731" s="133">
        <f t="shared" si="525"/>
        <v>1</v>
      </c>
    </row>
    <row r="2732" spans="1:41">
      <c r="A2732" s="594">
        <v>2723</v>
      </c>
      <c r="B2732" s="238" t="s">
        <v>4059</v>
      </c>
      <c r="C2732" s="247" t="s">
        <v>6722</v>
      </c>
      <c r="D2732" s="247" t="s">
        <v>40</v>
      </c>
      <c r="E2732" s="264">
        <v>2015</v>
      </c>
      <c r="F2732" s="241">
        <v>1360</v>
      </c>
      <c r="G2732" s="241"/>
      <c r="H2732" s="241" t="s">
        <v>37</v>
      </c>
      <c r="I2732" s="241"/>
      <c r="J2732" s="241"/>
      <c r="K2732" s="241"/>
      <c r="L2732" s="241"/>
      <c r="M2732" s="241"/>
      <c r="N2732" s="241"/>
      <c r="O2732" s="241"/>
      <c r="P2732" s="840"/>
      <c r="Q2732" s="439" t="s">
        <v>2670</v>
      </c>
      <c r="T2732" s="680">
        <v>1</v>
      </c>
      <c r="AB2732" s="137">
        <f t="shared" si="514"/>
        <v>0</v>
      </c>
      <c r="AC2732" s="137">
        <f t="shared" si="515"/>
        <v>1</v>
      </c>
      <c r="AD2732" s="137">
        <f t="shared" si="516"/>
        <v>0</v>
      </c>
      <c r="AE2732" s="137">
        <f t="shared" si="517"/>
        <v>0</v>
      </c>
      <c r="AF2732" s="137">
        <f t="shared" si="518"/>
        <v>0</v>
      </c>
      <c r="AG2732" s="137">
        <f t="shared" si="519"/>
        <v>0</v>
      </c>
      <c r="AH2732" s="137">
        <f t="shared" si="520"/>
        <v>0</v>
      </c>
      <c r="AI2732" s="137">
        <f t="shared" si="521"/>
        <v>0</v>
      </c>
      <c r="AJ2732" s="137">
        <f t="shared" si="522"/>
        <v>0</v>
      </c>
      <c r="AK2732" s="137">
        <f t="shared" si="523"/>
        <v>0</v>
      </c>
      <c r="AM2732" s="133">
        <f t="shared" si="524"/>
        <v>0</v>
      </c>
      <c r="AO2732" s="133">
        <f t="shared" si="525"/>
        <v>0</v>
      </c>
    </row>
    <row r="2733" spans="1:41">
      <c r="A2733" s="594">
        <v>2724</v>
      </c>
      <c r="B2733" s="238" t="s">
        <v>6723</v>
      </c>
      <c r="C2733" s="247" t="s">
        <v>4515</v>
      </c>
      <c r="D2733" s="247" t="s">
        <v>40</v>
      </c>
      <c r="E2733" s="264">
        <v>2015</v>
      </c>
      <c r="F2733" s="241">
        <v>325</v>
      </c>
      <c r="G2733" s="241"/>
      <c r="H2733" s="241" t="s">
        <v>37</v>
      </c>
      <c r="I2733" s="241"/>
      <c r="J2733" s="241"/>
      <c r="K2733" s="241"/>
      <c r="L2733" s="241"/>
      <c r="M2733" s="241"/>
      <c r="N2733" s="241"/>
      <c r="O2733" s="241"/>
      <c r="P2733" s="840"/>
      <c r="Q2733" s="439" t="s">
        <v>2670</v>
      </c>
      <c r="T2733" s="680">
        <v>1</v>
      </c>
      <c r="AB2733" s="137">
        <f t="shared" si="514"/>
        <v>0</v>
      </c>
      <c r="AC2733" s="137">
        <f t="shared" si="515"/>
        <v>1</v>
      </c>
      <c r="AD2733" s="137">
        <f t="shared" si="516"/>
        <v>0</v>
      </c>
      <c r="AE2733" s="137">
        <f t="shared" si="517"/>
        <v>0</v>
      </c>
      <c r="AF2733" s="137">
        <f t="shared" si="518"/>
        <v>0</v>
      </c>
      <c r="AG2733" s="137">
        <f t="shared" si="519"/>
        <v>0</v>
      </c>
      <c r="AH2733" s="137">
        <f t="shared" si="520"/>
        <v>0</v>
      </c>
      <c r="AI2733" s="137">
        <f t="shared" si="521"/>
        <v>0</v>
      </c>
      <c r="AJ2733" s="137">
        <f t="shared" si="522"/>
        <v>0</v>
      </c>
      <c r="AK2733" s="137">
        <f t="shared" si="523"/>
        <v>0</v>
      </c>
      <c r="AM2733" s="133">
        <f t="shared" si="524"/>
        <v>0</v>
      </c>
      <c r="AO2733" s="133">
        <f t="shared" si="525"/>
        <v>0</v>
      </c>
    </row>
    <row r="2734" spans="1:41">
      <c r="A2734" s="594">
        <v>2725</v>
      </c>
      <c r="B2734" s="238" t="s">
        <v>6724</v>
      </c>
      <c r="C2734" s="247" t="s">
        <v>6725</v>
      </c>
      <c r="D2734" s="247" t="s">
        <v>6726</v>
      </c>
      <c r="E2734" s="264">
        <v>2016</v>
      </c>
      <c r="F2734" s="241">
        <v>7</v>
      </c>
      <c r="G2734" s="241" t="s">
        <v>37</v>
      </c>
      <c r="H2734" s="241" t="s">
        <v>37</v>
      </c>
      <c r="I2734" s="241"/>
      <c r="J2734" s="241"/>
      <c r="K2734" s="241"/>
      <c r="L2734" s="241"/>
      <c r="M2734" s="241"/>
      <c r="N2734" s="241"/>
      <c r="O2734" s="241"/>
      <c r="P2734" s="840"/>
      <c r="Q2734" s="439" t="s">
        <v>2670</v>
      </c>
      <c r="T2734" s="680">
        <v>1</v>
      </c>
      <c r="AB2734" s="137">
        <f t="shared" si="514"/>
        <v>1</v>
      </c>
      <c r="AC2734" s="137">
        <f t="shared" si="515"/>
        <v>1</v>
      </c>
      <c r="AD2734" s="137">
        <f t="shared" si="516"/>
        <v>0</v>
      </c>
      <c r="AE2734" s="137">
        <f t="shared" si="517"/>
        <v>0</v>
      </c>
      <c r="AF2734" s="137">
        <f t="shared" si="518"/>
        <v>0</v>
      </c>
      <c r="AG2734" s="137">
        <f t="shared" si="519"/>
        <v>0</v>
      </c>
      <c r="AH2734" s="137">
        <f t="shared" si="520"/>
        <v>0</v>
      </c>
      <c r="AI2734" s="137">
        <f t="shared" si="521"/>
        <v>0</v>
      </c>
      <c r="AJ2734" s="137">
        <f t="shared" si="522"/>
        <v>0</v>
      </c>
      <c r="AK2734" s="137">
        <f t="shared" si="523"/>
        <v>0</v>
      </c>
      <c r="AM2734" s="133">
        <f t="shared" si="524"/>
        <v>0</v>
      </c>
      <c r="AO2734" s="133">
        <f t="shared" si="525"/>
        <v>0</v>
      </c>
    </row>
    <row r="2735" spans="1:41">
      <c r="A2735" s="594">
        <v>2726</v>
      </c>
      <c r="B2735" s="238" t="s">
        <v>6727</v>
      </c>
      <c r="C2735" s="247" t="s">
        <v>6728</v>
      </c>
      <c r="D2735" s="247" t="s">
        <v>235</v>
      </c>
      <c r="E2735" s="264">
        <v>2016</v>
      </c>
      <c r="F2735" s="241">
        <v>7</v>
      </c>
      <c r="G2735" s="241" t="s">
        <v>37</v>
      </c>
      <c r="H2735" s="241" t="s">
        <v>37</v>
      </c>
      <c r="I2735" s="241"/>
      <c r="J2735" s="241"/>
      <c r="K2735" s="241"/>
      <c r="L2735" s="241"/>
      <c r="M2735" s="241"/>
      <c r="N2735" s="241"/>
      <c r="O2735" s="241"/>
      <c r="P2735" s="840"/>
      <c r="Q2735" s="439" t="s">
        <v>2670</v>
      </c>
      <c r="T2735" s="680">
        <v>1</v>
      </c>
      <c r="AB2735" s="137">
        <f t="shared" si="514"/>
        <v>1</v>
      </c>
      <c r="AC2735" s="137">
        <f t="shared" si="515"/>
        <v>1</v>
      </c>
      <c r="AD2735" s="137">
        <f t="shared" si="516"/>
        <v>0</v>
      </c>
      <c r="AE2735" s="137">
        <f t="shared" si="517"/>
        <v>0</v>
      </c>
      <c r="AF2735" s="137">
        <f t="shared" si="518"/>
        <v>0</v>
      </c>
      <c r="AG2735" s="137">
        <f t="shared" si="519"/>
        <v>0</v>
      </c>
      <c r="AH2735" s="137">
        <f t="shared" si="520"/>
        <v>0</v>
      </c>
      <c r="AI2735" s="137">
        <f t="shared" si="521"/>
        <v>0</v>
      </c>
      <c r="AJ2735" s="137">
        <f t="shared" si="522"/>
        <v>0</v>
      </c>
      <c r="AK2735" s="137">
        <f t="shared" si="523"/>
        <v>0</v>
      </c>
      <c r="AM2735" s="133">
        <f t="shared" si="524"/>
        <v>0</v>
      </c>
      <c r="AO2735" s="133">
        <f t="shared" si="525"/>
        <v>0</v>
      </c>
    </row>
    <row r="2736" spans="1:41">
      <c r="A2736" s="594">
        <v>2727</v>
      </c>
      <c r="B2736" s="238" t="s">
        <v>6729</v>
      </c>
      <c r="C2736" s="247" t="s">
        <v>6730</v>
      </c>
      <c r="D2736" s="247" t="s">
        <v>6731</v>
      </c>
      <c r="E2736" s="264"/>
      <c r="F2736" s="241">
        <v>7</v>
      </c>
      <c r="G2736" s="241" t="s">
        <v>37</v>
      </c>
      <c r="H2736" s="241" t="s">
        <v>37</v>
      </c>
      <c r="I2736" s="241"/>
      <c r="J2736" s="241"/>
      <c r="K2736" s="241"/>
      <c r="L2736" s="241"/>
      <c r="M2736" s="241"/>
      <c r="N2736" s="241"/>
      <c r="O2736" s="241"/>
      <c r="P2736" s="840"/>
      <c r="Q2736" s="439" t="s">
        <v>2670</v>
      </c>
      <c r="U2736" s="680">
        <v>1</v>
      </c>
      <c r="AB2736" s="137">
        <f t="shared" si="514"/>
        <v>1</v>
      </c>
      <c r="AC2736" s="137">
        <f t="shared" si="515"/>
        <v>1</v>
      </c>
      <c r="AD2736" s="137">
        <f t="shared" si="516"/>
        <v>0</v>
      </c>
      <c r="AE2736" s="137">
        <f t="shared" si="517"/>
        <v>0</v>
      </c>
      <c r="AF2736" s="137">
        <f t="shared" si="518"/>
        <v>0</v>
      </c>
      <c r="AG2736" s="137">
        <f t="shared" si="519"/>
        <v>0</v>
      </c>
      <c r="AH2736" s="137">
        <f t="shared" si="520"/>
        <v>0</v>
      </c>
      <c r="AI2736" s="137">
        <f t="shared" si="521"/>
        <v>0</v>
      </c>
      <c r="AJ2736" s="137">
        <f t="shared" si="522"/>
        <v>0</v>
      </c>
      <c r="AK2736" s="137">
        <f t="shared" si="523"/>
        <v>0</v>
      </c>
      <c r="AM2736" s="133">
        <f t="shared" si="524"/>
        <v>0</v>
      </c>
      <c r="AO2736" s="133">
        <f t="shared" si="525"/>
        <v>0</v>
      </c>
    </row>
    <row r="2737" spans="1:41">
      <c r="A2737" s="594">
        <v>2728</v>
      </c>
      <c r="B2737" s="238" t="s">
        <v>6732</v>
      </c>
      <c r="C2737" s="247"/>
      <c r="D2737" s="247" t="s">
        <v>5150</v>
      </c>
      <c r="E2737" s="264"/>
      <c r="F2737" s="241">
        <v>7</v>
      </c>
      <c r="G2737" s="241" t="s">
        <v>37</v>
      </c>
      <c r="H2737" s="241" t="s">
        <v>37</v>
      </c>
      <c r="I2737" s="241"/>
      <c r="J2737" s="241"/>
      <c r="K2737" s="241"/>
      <c r="L2737" s="241"/>
      <c r="M2737" s="241"/>
      <c r="N2737" s="241"/>
      <c r="O2737" s="241"/>
      <c r="P2737" s="840"/>
      <c r="Q2737" s="439" t="s">
        <v>2670</v>
      </c>
      <c r="U2737" s="680">
        <v>1</v>
      </c>
      <c r="AB2737" s="137">
        <f t="shared" si="514"/>
        <v>1</v>
      </c>
      <c r="AC2737" s="137">
        <f t="shared" si="515"/>
        <v>1</v>
      </c>
      <c r="AD2737" s="137">
        <f t="shared" si="516"/>
        <v>0</v>
      </c>
      <c r="AE2737" s="137">
        <f t="shared" si="517"/>
        <v>0</v>
      </c>
      <c r="AF2737" s="137">
        <f t="shared" si="518"/>
        <v>0</v>
      </c>
      <c r="AG2737" s="137">
        <f t="shared" si="519"/>
        <v>0</v>
      </c>
      <c r="AH2737" s="137">
        <f t="shared" si="520"/>
        <v>0</v>
      </c>
      <c r="AI2737" s="137">
        <f t="shared" si="521"/>
        <v>0</v>
      </c>
      <c r="AJ2737" s="137">
        <f t="shared" si="522"/>
        <v>0</v>
      </c>
      <c r="AK2737" s="137">
        <f t="shared" si="523"/>
        <v>0</v>
      </c>
      <c r="AM2737" s="133">
        <f t="shared" si="524"/>
        <v>0</v>
      </c>
      <c r="AO2737" s="133">
        <f t="shared" si="525"/>
        <v>0</v>
      </c>
    </row>
    <row r="2738" spans="1:41" ht="25.5">
      <c r="A2738" s="594">
        <v>2729</v>
      </c>
      <c r="B2738" s="238" t="s">
        <v>6733</v>
      </c>
      <c r="C2738" s="247" t="s">
        <v>6734</v>
      </c>
      <c r="D2738" s="247" t="s">
        <v>40</v>
      </c>
      <c r="E2738" s="264"/>
      <c r="F2738" s="241">
        <v>7</v>
      </c>
      <c r="G2738" s="241" t="s">
        <v>37</v>
      </c>
      <c r="H2738" s="241" t="s">
        <v>37</v>
      </c>
      <c r="I2738" s="241"/>
      <c r="J2738" s="241"/>
      <c r="K2738" s="241"/>
      <c r="L2738" s="241"/>
      <c r="M2738" s="241"/>
      <c r="N2738" s="241"/>
      <c r="O2738" s="241"/>
      <c r="P2738" s="840"/>
      <c r="Q2738" s="439" t="s">
        <v>2670</v>
      </c>
      <c r="U2738" s="680">
        <v>1</v>
      </c>
      <c r="AB2738" s="137">
        <f t="shared" si="514"/>
        <v>1</v>
      </c>
      <c r="AC2738" s="137">
        <f t="shared" si="515"/>
        <v>1</v>
      </c>
      <c r="AD2738" s="137">
        <f t="shared" si="516"/>
        <v>0</v>
      </c>
      <c r="AE2738" s="137">
        <f t="shared" si="517"/>
        <v>0</v>
      </c>
      <c r="AF2738" s="137">
        <f t="shared" si="518"/>
        <v>0</v>
      </c>
      <c r="AG2738" s="137">
        <f t="shared" si="519"/>
        <v>0</v>
      </c>
      <c r="AH2738" s="137">
        <f t="shared" si="520"/>
        <v>0</v>
      </c>
      <c r="AI2738" s="137">
        <f t="shared" si="521"/>
        <v>0</v>
      </c>
      <c r="AJ2738" s="137">
        <f t="shared" si="522"/>
        <v>0</v>
      </c>
      <c r="AK2738" s="137">
        <f t="shared" si="523"/>
        <v>0</v>
      </c>
      <c r="AM2738" s="133">
        <f t="shared" si="524"/>
        <v>0</v>
      </c>
      <c r="AO2738" s="133">
        <f t="shared" si="525"/>
        <v>0</v>
      </c>
    </row>
    <row r="2739" spans="1:41" ht="25.5">
      <c r="A2739" s="594">
        <v>2730</v>
      </c>
      <c r="B2739" s="245" t="s">
        <v>6735</v>
      </c>
      <c r="C2739" s="247" t="s">
        <v>6736</v>
      </c>
      <c r="D2739" s="247"/>
      <c r="E2739" s="243" t="s">
        <v>79</v>
      </c>
      <c r="F2739" s="243">
        <v>2013</v>
      </c>
      <c r="G2739" s="243">
        <v>8</v>
      </c>
      <c r="H2739" s="243" t="s">
        <v>37</v>
      </c>
      <c r="I2739" s="243" t="s">
        <v>37</v>
      </c>
      <c r="J2739" s="243" t="s">
        <v>37</v>
      </c>
      <c r="K2739" s="243"/>
      <c r="L2739" s="243"/>
      <c r="M2739" s="243"/>
      <c r="N2739" s="243"/>
      <c r="O2739" s="243"/>
      <c r="P2739" s="840"/>
      <c r="Q2739" s="439" t="s">
        <v>2670</v>
      </c>
      <c r="T2739" s="680">
        <v>1</v>
      </c>
      <c r="AB2739" s="137">
        <f t="shared" si="514"/>
        <v>1</v>
      </c>
      <c r="AC2739" s="137">
        <f t="shared" si="515"/>
        <v>1</v>
      </c>
      <c r="AD2739" s="137">
        <f t="shared" si="516"/>
        <v>1</v>
      </c>
      <c r="AE2739" s="137">
        <f t="shared" si="517"/>
        <v>1</v>
      </c>
      <c r="AF2739" s="137">
        <f t="shared" si="518"/>
        <v>0</v>
      </c>
      <c r="AG2739" s="137">
        <f t="shared" si="519"/>
        <v>0</v>
      </c>
      <c r="AH2739" s="137">
        <f t="shared" si="520"/>
        <v>0</v>
      </c>
      <c r="AI2739" s="137">
        <f t="shared" si="521"/>
        <v>0</v>
      </c>
      <c r="AJ2739" s="137">
        <f t="shared" si="522"/>
        <v>0</v>
      </c>
      <c r="AK2739" s="137">
        <f t="shared" si="523"/>
        <v>0</v>
      </c>
      <c r="AM2739" s="133">
        <f t="shared" si="524"/>
        <v>0</v>
      </c>
      <c r="AO2739" s="133">
        <f t="shared" si="525"/>
        <v>0</v>
      </c>
    </row>
    <row r="2740" spans="1:41">
      <c r="A2740" s="594">
        <v>2731</v>
      </c>
      <c r="B2740" s="245" t="s">
        <v>6737</v>
      </c>
      <c r="C2740" s="247" t="s">
        <v>6738</v>
      </c>
      <c r="D2740" s="247" t="s">
        <v>6739</v>
      </c>
      <c r="E2740" s="243" t="s">
        <v>79</v>
      </c>
      <c r="F2740" s="243">
        <v>2005</v>
      </c>
      <c r="G2740" s="243">
        <v>7</v>
      </c>
      <c r="H2740" s="243" t="s">
        <v>37</v>
      </c>
      <c r="I2740" s="243" t="s">
        <v>37</v>
      </c>
      <c r="J2740" s="243" t="s">
        <v>37</v>
      </c>
      <c r="K2740" s="243"/>
      <c r="L2740" s="243"/>
      <c r="M2740" s="243"/>
      <c r="N2740" s="243"/>
      <c r="O2740" s="243"/>
      <c r="P2740" s="840"/>
      <c r="Q2740" s="439" t="s">
        <v>2670</v>
      </c>
      <c r="S2740" s="680">
        <v>1</v>
      </c>
      <c r="AB2740" s="137">
        <f t="shared" si="514"/>
        <v>1</v>
      </c>
      <c r="AC2740" s="137">
        <f t="shared" si="515"/>
        <v>1</v>
      </c>
      <c r="AD2740" s="137">
        <f t="shared" si="516"/>
        <v>1</v>
      </c>
      <c r="AE2740" s="137">
        <f t="shared" si="517"/>
        <v>1</v>
      </c>
      <c r="AF2740" s="137">
        <f t="shared" si="518"/>
        <v>0</v>
      </c>
      <c r="AG2740" s="137">
        <f t="shared" si="519"/>
        <v>0</v>
      </c>
      <c r="AH2740" s="137">
        <f t="shared" si="520"/>
        <v>0</v>
      </c>
      <c r="AI2740" s="137">
        <f t="shared" si="521"/>
        <v>0</v>
      </c>
      <c r="AJ2740" s="137">
        <f t="shared" si="522"/>
        <v>0</v>
      </c>
      <c r="AK2740" s="137">
        <f t="shared" si="523"/>
        <v>0</v>
      </c>
      <c r="AM2740" s="133">
        <f t="shared" si="524"/>
        <v>0</v>
      </c>
      <c r="AO2740" s="133">
        <f t="shared" si="525"/>
        <v>0</v>
      </c>
    </row>
    <row r="2741" spans="1:41" ht="22.5">
      <c r="A2741" s="594">
        <v>2732</v>
      </c>
      <c r="B2741" s="245" t="s">
        <v>6740</v>
      </c>
      <c r="C2741" s="247" t="s">
        <v>6741</v>
      </c>
      <c r="D2741" s="247" t="s">
        <v>6742</v>
      </c>
      <c r="E2741" s="243" t="s">
        <v>66</v>
      </c>
      <c r="F2741" s="243">
        <v>2006</v>
      </c>
      <c r="G2741" s="637">
        <v>7</v>
      </c>
      <c r="H2741" s="243"/>
      <c r="I2741" s="243" t="s">
        <v>37</v>
      </c>
      <c r="J2741" s="243"/>
      <c r="K2741" s="243"/>
      <c r="L2741" s="243" t="s">
        <v>37</v>
      </c>
      <c r="M2741" s="243"/>
      <c r="N2741" s="243" t="s">
        <v>37</v>
      </c>
      <c r="O2741" s="243"/>
      <c r="P2741" s="840"/>
      <c r="Q2741" s="439" t="s">
        <v>2670</v>
      </c>
      <c r="S2741" s="680">
        <v>1</v>
      </c>
      <c r="AB2741" s="137">
        <f t="shared" si="514"/>
        <v>1</v>
      </c>
      <c r="AC2741" s="137">
        <f t="shared" si="515"/>
        <v>0</v>
      </c>
      <c r="AD2741" s="137">
        <f t="shared" si="516"/>
        <v>1</v>
      </c>
      <c r="AE2741" s="137">
        <f t="shared" si="517"/>
        <v>0</v>
      </c>
      <c r="AF2741" s="137">
        <f t="shared" si="518"/>
        <v>0</v>
      </c>
      <c r="AG2741" s="137">
        <f t="shared" si="519"/>
        <v>1</v>
      </c>
      <c r="AH2741" s="137">
        <f t="shared" si="520"/>
        <v>0</v>
      </c>
      <c r="AI2741" s="137">
        <f t="shared" si="521"/>
        <v>1</v>
      </c>
      <c r="AJ2741" s="137">
        <f t="shared" si="522"/>
        <v>0</v>
      </c>
      <c r="AK2741" s="137">
        <f t="shared" si="523"/>
        <v>0</v>
      </c>
      <c r="AM2741" s="133">
        <f t="shared" si="524"/>
        <v>0</v>
      </c>
      <c r="AO2741" s="133">
        <f t="shared" si="525"/>
        <v>0</v>
      </c>
    </row>
    <row r="2742" spans="1:41" ht="25.5">
      <c r="A2742" s="594">
        <v>2733</v>
      </c>
      <c r="B2742" s="245" t="s">
        <v>6743</v>
      </c>
      <c r="C2742" s="247" t="s">
        <v>6744</v>
      </c>
      <c r="D2742" s="247" t="s">
        <v>6745</v>
      </c>
      <c r="E2742" s="243" t="s">
        <v>1013</v>
      </c>
      <c r="F2742" s="243">
        <v>2016</v>
      </c>
      <c r="G2742" s="637">
        <v>7</v>
      </c>
      <c r="H2742" s="243" t="s">
        <v>37</v>
      </c>
      <c r="I2742" s="243" t="s">
        <v>37</v>
      </c>
      <c r="J2742" s="243"/>
      <c r="K2742" s="243"/>
      <c r="L2742" s="243"/>
      <c r="M2742" s="243"/>
      <c r="N2742" s="243"/>
      <c r="O2742" s="243"/>
      <c r="P2742" s="840"/>
      <c r="Q2742" s="439" t="s">
        <v>2670</v>
      </c>
      <c r="T2742" s="680">
        <v>1</v>
      </c>
      <c r="AB2742" s="137">
        <f t="shared" si="514"/>
        <v>1</v>
      </c>
      <c r="AC2742" s="137">
        <f t="shared" si="515"/>
        <v>1</v>
      </c>
      <c r="AD2742" s="137">
        <f t="shared" si="516"/>
        <v>1</v>
      </c>
      <c r="AE2742" s="137">
        <f t="shared" si="517"/>
        <v>0</v>
      </c>
      <c r="AF2742" s="137">
        <f t="shared" si="518"/>
        <v>0</v>
      </c>
      <c r="AG2742" s="137">
        <f t="shared" si="519"/>
        <v>0</v>
      </c>
      <c r="AH2742" s="137">
        <f t="shared" si="520"/>
        <v>0</v>
      </c>
      <c r="AI2742" s="137">
        <f t="shared" si="521"/>
        <v>0</v>
      </c>
      <c r="AJ2742" s="137">
        <f t="shared" si="522"/>
        <v>0</v>
      </c>
      <c r="AK2742" s="137">
        <f t="shared" si="523"/>
        <v>0</v>
      </c>
      <c r="AM2742" s="133">
        <f t="shared" si="524"/>
        <v>0</v>
      </c>
      <c r="AO2742" s="133">
        <f t="shared" si="525"/>
        <v>0</v>
      </c>
    </row>
    <row r="2743" spans="1:41" ht="22.5">
      <c r="A2743" s="594">
        <v>2734</v>
      </c>
      <c r="B2743" s="245" t="s">
        <v>6746</v>
      </c>
      <c r="C2743" s="247" t="s">
        <v>6747</v>
      </c>
      <c r="D2743" s="247"/>
      <c r="E2743" s="243" t="s">
        <v>915</v>
      </c>
      <c r="F2743" s="243">
        <v>2008</v>
      </c>
      <c r="G2743" s="243">
        <v>250</v>
      </c>
      <c r="H2743" s="243" t="s">
        <v>37</v>
      </c>
      <c r="I2743" s="243" t="s">
        <v>37</v>
      </c>
      <c r="J2743" s="243" t="s">
        <v>37</v>
      </c>
      <c r="K2743" s="243"/>
      <c r="L2743" s="243"/>
      <c r="M2743" s="243"/>
      <c r="N2743" s="243"/>
      <c r="O2743" s="243"/>
      <c r="P2743" s="840"/>
      <c r="Q2743" s="439" t="s">
        <v>2670</v>
      </c>
      <c r="S2743" s="680">
        <v>1</v>
      </c>
      <c r="AB2743" s="137">
        <f t="shared" si="514"/>
        <v>1</v>
      </c>
      <c r="AC2743" s="137">
        <f t="shared" si="515"/>
        <v>1</v>
      </c>
      <c r="AD2743" s="137">
        <f t="shared" si="516"/>
        <v>1</v>
      </c>
      <c r="AE2743" s="137">
        <f t="shared" si="517"/>
        <v>1</v>
      </c>
      <c r="AF2743" s="137">
        <f t="shared" si="518"/>
        <v>0</v>
      </c>
      <c r="AG2743" s="137">
        <f t="shared" si="519"/>
        <v>0</v>
      </c>
      <c r="AH2743" s="137">
        <f t="shared" si="520"/>
        <v>0</v>
      </c>
      <c r="AI2743" s="137">
        <f t="shared" si="521"/>
        <v>0</v>
      </c>
      <c r="AJ2743" s="137">
        <f t="shared" si="522"/>
        <v>0</v>
      </c>
      <c r="AK2743" s="137">
        <f t="shared" si="523"/>
        <v>0</v>
      </c>
      <c r="AM2743" s="133">
        <f t="shared" si="524"/>
        <v>0</v>
      </c>
      <c r="AO2743" s="133">
        <f t="shared" si="525"/>
        <v>0</v>
      </c>
    </row>
    <row r="2744" spans="1:41" ht="22.5">
      <c r="A2744" s="594">
        <v>2735</v>
      </c>
      <c r="B2744" s="245" t="s">
        <v>6748</v>
      </c>
      <c r="C2744" s="247" t="s">
        <v>6747</v>
      </c>
      <c r="D2744" s="247" t="s">
        <v>6749</v>
      </c>
      <c r="E2744" s="243" t="s">
        <v>609</v>
      </c>
      <c r="F2744" s="243">
        <v>2013</v>
      </c>
      <c r="G2744" s="246">
        <v>500</v>
      </c>
      <c r="H2744" s="243" t="s">
        <v>37</v>
      </c>
      <c r="I2744" s="243" t="s">
        <v>37</v>
      </c>
      <c r="J2744" s="243" t="s">
        <v>37</v>
      </c>
      <c r="K2744" s="243"/>
      <c r="L2744" s="243"/>
      <c r="M2744" s="243"/>
      <c r="N2744" s="243"/>
      <c r="O2744" s="243"/>
      <c r="P2744" s="840"/>
      <c r="Q2744" s="439" t="s">
        <v>2670</v>
      </c>
      <c r="T2744" s="680">
        <v>1</v>
      </c>
      <c r="AB2744" s="137">
        <f t="shared" si="514"/>
        <v>1</v>
      </c>
      <c r="AC2744" s="137">
        <f t="shared" si="515"/>
        <v>1</v>
      </c>
      <c r="AD2744" s="137">
        <f t="shared" si="516"/>
        <v>1</v>
      </c>
      <c r="AE2744" s="137">
        <f t="shared" si="517"/>
        <v>1</v>
      </c>
      <c r="AF2744" s="137">
        <f t="shared" si="518"/>
        <v>0</v>
      </c>
      <c r="AG2744" s="137">
        <f t="shared" si="519"/>
        <v>0</v>
      </c>
      <c r="AH2744" s="137">
        <f t="shared" si="520"/>
        <v>0</v>
      </c>
      <c r="AI2744" s="137">
        <f t="shared" si="521"/>
        <v>0</v>
      </c>
      <c r="AJ2744" s="137">
        <f t="shared" si="522"/>
        <v>0</v>
      </c>
      <c r="AK2744" s="137">
        <f t="shared" si="523"/>
        <v>0</v>
      </c>
      <c r="AM2744" s="133">
        <f t="shared" si="524"/>
        <v>0</v>
      </c>
      <c r="AO2744" s="133">
        <f t="shared" si="525"/>
        <v>0</v>
      </c>
    </row>
    <row r="2745" spans="1:41">
      <c r="A2745" s="594">
        <v>2736</v>
      </c>
      <c r="B2745" s="245" t="s">
        <v>6750</v>
      </c>
      <c r="C2745" s="247" t="s">
        <v>6751</v>
      </c>
      <c r="D2745" s="247"/>
      <c r="E2745" s="243" t="s">
        <v>66</v>
      </c>
      <c r="F2745" s="243">
        <v>2017</v>
      </c>
      <c r="G2745" s="243">
        <v>7</v>
      </c>
      <c r="H2745" s="243" t="s">
        <v>37</v>
      </c>
      <c r="I2745" s="243"/>
      <c r="J2745" s="243" t="s">
        <v>37</v>
      </c>
      <c r="K2745" s="243"/>
      <c r="L2745" s="243"/>
      <c r="M2745" s="243"/>
      <c r="N2745" s="243"/>
      <c r="O2745" s="243"/>
      <c r="P2745" s="840"/>
      <c r="Q2745" s="439" t="s">
        <v>2670</v>
      </c>
      <c r="T2745" s="680">
        <v>1</v>
      </c>
      <c r="AB2745" s="137">
        <f t="shared" si="514"/>
        <v>1</v>
      </c>
      <c r="AC2745" s="137">
        <f t="shared" si="515"/>
        <v>1</v>
      </c>
      <c r="AD2745" s="137">
        <f t="shared" si="516"/>
        <v>0</v>
      </c>
      <c r="AE2745" s="137">
        <f t="shared" si="517"/>
        <v>1</v>
      </c>
      <c r="AF2745" s="137">
        <f t="shared" si="518"/>
        <v>0</v>
      </c>
      <c r="AG2745" s="137">
        <f t="shared" si="519"/>
        <v>0</v>
      </c>
      <c r="AH2745" s="137">
        <f t="shared" si="520"/>
        <v>0</v>
      </c>
      <c r="AI2745" s="137">
        <f t="shared" si="521"/>
        <v>0</v>
      </c>
      <c r="AJ2745" s="137">
        <f t="shared" si="522"/>
        <v>0</v>
      </c>
      <c r="AK2745" s="137">
        <f t="shared" si="523"/>
        <v>0</v>
      </c>
      <c r="AM2745" s="133">
        <f t="shared" si="524"/>
        <v>0</v>
      </c>
      <c r="AO2745" s="133">
        <f t="shared" si="525"/>
        <v>0</v>
      </c>
    </row>
    <row r="2746" spans="1:41" ht="22.5">
      <c r="A2746" s="594">
        <v>2737</v>
      </c>
      <c r="B2746" s="245" t="s">
        <v>6752</v>
      </c>
      <c r="C2746" s="247" t="s">
        <v>6753</v>
      </c>
      <c r="D2746" s="247"/>
      <c r="E2746" s="243" t="s">
        <v>1013</v>
      </c>
      <c r="F2746" s="243">
        <v>2016</v>
      </c>
      <c r="G2746" s="638">
        <v>7</v>
      </c>
      <c r="H2746" s="243" t="s">
        <v>37</v>
      </c>
      <c r="I2746" s="243" t="s">
        <v>37</v>
      </c>
      <c r="J2746" s="243"/>
      <c r="K2746" s="243"/>
      <c r="L2746" s="243"/>
      <c r="M2746" s="243"/>
      <c r="N2746" s="243"/>
      <c r="O2746" s="243"/>
      <c r="P2746" s="840"/>
      <c r="Q2746" s="439" t="s">
        <v>2670</v>
      </c>
      <c r="T2746" s="680">
        <v>1</v>
      </c>
      <c r="AB2746" s="137">
        <f t="shared" si="514"/>
        <v>1</v>
      </c>
      <c r="AC2746" s="137">
        <f t="shared" si="515"/>
        <v>1</v>
      </c>
      <c r="AD2746" s="137">
        <f t="shared" si="516"/>
        <v>1</v>
      </c>
      <c r="AE2746" s="137">
        <f t="shared" si="517"/>
        <v>0</v>
      </c>
      <c r="AF2746" s="137">
        <f t="shared" si="518"/>
        <v>0</v>
      </c>
      <c r="AG2746" s="137">
        <f t="shared" si="519"/>
        <v>0</v>
      </c>
      <c r="AH2746" s="137">
        <f t="shared" si="520"/>
        <v>0</v>
      </c>
      <c r="AI2746" s="137">
        <f t="shared" si="521"/>
        <v>0</v>
      </c>
      <c r="AJ2746" s="137">
        <f t="shared" si="522"/>
        <v>0</v>
      </c>
      <c r="AK2746" s="137">
        <f t="shared" si="523"/>
        <v>0</v>
      </c>
      <c r="AM2746" s="133">
        <f t="shared" si="524"/>
        <v>0</v>
      </c>
      <c r="AO2746" s="133">
        <f t="shared" si="525"/>
        <v>0</v>
      </c>
    </row>
    <row r="2747" spans="1:41" ht="25.5">
      <c r="A2747" s="594">
        <v>2738</v>
      </c>
      <c r="B2747" s="642" t="s">
        <v>6754</v>
      </c>
      <c r="C2747" s="247" t="s">
        <v>6755</v>
      </c>
      <c r="D2747" s="247"/>
      <c r="E2747" s="243" t="s">
        <v>1013</v>
      </c>
      <c r="F2747" s="243">
        <v>2014</v>
      </c>
      <c r="G2747" s="243">
        <v>7</v>
      </c>
      <c r="H2747" s="243" t="s">
        <v>37</v>
      </c>
      <c r="I2747" s="243" t="s">
        <v>37</v>
      </c>
      <c r="J2747" s="243"/>
      <c r="K2747" s="243"/>
      <c r="L2747" s="243"/>
      <c r="M2747" s="243"/>
      <c r="N2747" s="243"/>
      <c r="O2747" s="243"/>
      <c r="P2747" s="840"/>
      <c r="Q2747" s="439" t="s">
        <v>2670</v>
      </c>
      <c r="T2747" s="680">
        <v>1</v>
      </c>
      <c r="AB2747" s="137">
        <f t="shared" si="514"/>
        <v>1</v>
      </c>
      <c r="AC2747" s="137">
        <f t="shared" si="515"/>
        <v>1</v>
      </c>
      <c r="AD2747" s="137">
        <f t="shared" si="516"/>
        <v>1</v>
      </c>
      <c r="AE2747" s="137">
        <f t="shared" si="517"/>
        <v>0</v>
      </c>
      <c r="AF2747" s="137">
        <f t="shared" si="518"/>
        <v>0</v>
      </c>
      <c r="AG2747" s="137">
        <f t="shared" si="519"/>
        <v>0</v>
      </c>
      <c r="AH2747" s="137">
        <f t="shared" si="520"/>
        <v>0</v>
      </c>
      <c r="AI2747" s="137">
        <f t="shared" si="521"/>
        <v>0</v>
      </c>
      <c r="AJ2747" s="137">
        <f t="shared" si="522"/>
        <v>0</v>
      </c>
      <c r="AK2747" s="137">
        <f t="shared" si="523"/>
        <v>0</v>
      </c>
      <c r="AM2747" s="133">
        <f t="shared" si="524"/>
        <v>0</v>
      </c>
      <c r="AO2747" s="133">
        <f t="shared" si="525"/>
        <v>0</v>
      </c>
    </row>
    <row r="2748" spans="1:41">
      <c r="A2748" s="594">
        <v>2739</v>
      </c>
      <c r="B2748" s="245" t="s">
        <v>6756</v>
      </c>
      <c r="C2748" s="247" t="s">
        <v>6757</v>
      </c>
      <c r="D2748" s="247"/>
      <c r="E2748" s="243" t="s">
        <v>609</v>
      </c>
      <c r="F2748" s="243">
        <v>2011</v>
      </c>
      <c r="G2748" s="643">
        <v>7</v>
      </c>
      <c r="H2748" s="243" t="s">
        <v>37</v>
      </c>
      <c r="I2748" s="243"/>
      <c r="J2748" s="243" t="s">
        <v>37</v>
      </c>
      <c r="K2748" s="243"/>
      <c r="L2748" s="243"/>
      <c r="M2748" s="243"/>
      <c r="N2748" s="243"/>
      <c r="O2748" s="243"/>
      <c r="P2748" s="840"/>
      <c r="Q2748" s="439" t="s">
        <v>2670</v>
      </c>
      <c r="S2748" s="680">
        <v>1</v>
      </c>
      <c r="AB2748" s="137">
        <f t="shared" si="514"/>
        <v>1</v>
      </c>
      <c r="AC2748" s="137">
        <f t="shared" si="515"/>
        <v>1</v>
      </c>
      <c r="AD2748" s="137">
        <f t="shared" si="516"/>
        <v>0</v>
      </c>
      <c r="AE2748" s="137">
        <f t="shared" si="517"/>
        <v>1</v>
      </c>
      <c r="AF2748" s="137">
        <f t="shared" si="518"/>
        <v>0</v>
      </c>
      <c r="AG2748" s="137">
        <f t="shared" si="519"/>
        <v>0</v>
      </c>
      <c r="AH2748" s="137">
        <f t="shared" si="520"/>
        <v>0</v>
      </c>
      <c r="AI2748" s="137">
        <f t="shared" si="521"/>
        <v>0</v>
      </c>
      <c r="AJ2748" s="137">
        <f t="shared" si="522"/>
        <v>0</v>
      </c>
      <c r="AK2748" s="137">
        <f t="shared" si="523"/>
        <v>0</v>
      </c>
      <c r="AM2748" s="133">
        <f t="shared" si="524"/>
        <v>0</v>
      </c>
      <c r="AO2748" s="133">
        <f t="shared" si="525"/>
        <v>0</v>
      </c>
    </row>
    <row r="2749" spans="1:41" ht="22.5">
      <c r="A2749" s="594">
        <v>2740</v>
      </c>
      <c r="B2749" s="245" t="s">
        <v>6758</v>
      </c>
      <c r="C2749" s="247" t="s">
        <v>6759</v>
      </c>
      <c r="D2749" s="247" t="s">
        <v>6760</v>
      </c>
      <c r="E2749" s="243" t="s">
        <v>609</v>
      </c>
      <c r="F2749" s="243">
        <v>2012</v>
      </c>
      <c r="G2749" s="643">
        <v>7</v>
      </c>
      <c r="H2749" s="243" t="s">
        <v>37</v>
      </c>
      <c r="I2749" s="243" t="s">
        <v>37</v>
      </c>
      <c r="J2749" s="243" t="s">
        <v>37</v>
      </c>
      <c r="K2749" s="243"/>
      <c r="L2749" s="243"/>
      <c r="M2749" s="243"/>
      <c r="N2749" s="243"/>
      <c r="O2749" s="243"/>
      <c r="P2749" s="840"/>
      <c r="Q2749" s="439" t="s">
        <v>2670</v>
      </c>
      <c r="S2749" s="680">
        <v>1</v>
      </c>
      <c r="AB2749" s="137">
        <f t="shared" si="514"/>
        <v>1</v>
      </c>
      <c r="AC2749" s="137">
        <f t="shared" si="515"/>
        <v>1</v>
      </c>
      <c r="AD2749" s="137">
        <f t="shared" si="516"/>
        <v>1</v>
      </c>
      <c r="AE2749" s="137">
        <f t="shared" si="517"/>
        <v>1</v>
      </c>
      <c r="AF2749" s="137">
        <f t="shared" si="518"/>
        <v>0</v>
      </c>
      <c r="AG2749" s="137">
        <f t="shared" si="519"/>
        <v>0</v>
      </c>
      <c r="AH2749" s="137">
        <f t="shared" si="520"/>
        <v>0</v>
      </c>
      <c r="AI2749" s="137">
        <f t="shared" si="521"/>
        <v>0</v>
      </c>
      <c r="AJ2749" s="137">
        <f t="shared" si="522"/>
        <v>0</v>
      </c>
      <c r="AK2749" s="137">
        <f t="shared" si="523"/>
        <v>0</v>
      </c>
      <c r="AM2749" s="133">
        <f t="shared" si="524"/>
        <v>0</v>
      </c>
      <c r="AO2749" s="133">
        <f t="shared" si="525"/>
        <v>0</v>
      </c>
    </row>
    <row r="2750" spans="1:41">
      <c r="A2750" s="594">
        <v>2741</v>
      </c>
      <c r="B2750" s="245" t="s">
        <v>6761</v>
      </c>
      <c r="C2750" s="247" t="s">
        <v>6762</v>
      </c>
      <c r="D2750" s="247"/>
      <c r="E2750" s="243" t="s">
        <v>66</v>
      </c>
      <c r="F2750" s="243">
        <v>2012</v>
      </c>
      <c r="G2750" s="643">
        <v>7</v>
      </c>
      <c r="H2750" s="243"/>
      <c r="I2750" s="243"/>
      <c r="J2750" s="243"/>
      <c r="K2750" s="243"/>
      <c r="L2750" s="243"/>
      <c r="M2750" s="243"/>
      <c r="N2750" s="243"/>
      <c r="O2750" s="243"/>
      <c r="P2750" s="840"/>
      <c r="Q2750" s="439" t="s">
        <v>2670</v>
      </c>
      <c r="S2750" s="680">
        <v>1</v>
      </c>
      <c r="AB2750" s="137">
        <f t="shared" si="514"/>
        <v>1</v>
      </c>
      <c r="AC2750" s="137">
        <f t="shared" si="515"/>
        <v>0</v>
      </c>
      <c r="AD2750" s="137">
        <f t="shared" si="516"/>
        <v>0</v>
      </c>
      <c r="AE2750" s="137">
        <f t="shared" si="517"/>
        <v>0</v>
      </c>
      <c r="AF2750" s="137">
        <f t="shared" si="518"/>
        <v>0</v>
      </c>
      <c r="AG2750" s="137">
        <f t="shared" si="519"/>
        <v>0</v>
      </c>
      <c r="AH2750" s="137">
        <f t="shared" si="520"/>
        <v>0</v>
      </c>
      <c r="AI2750" s="137">
        <f t="shared" si="521"/>
        <v>0</v>
      </c>
      <c r="AJ2750" s="137">
        <f t="shared" si="522"/>
        <v>0</v>
      </c>
      <c r="AK2750" s="137">
        <f t="shared" si="523"/>
        <v>0</v>
      </c>
      <c r="AM2750" s="133">
        <f t="shared" si="524"/>
        <v>0</v>
      </c>
      <c r="AO2750" s="133">
        <f t="shared" si="525"/>
        <v>0</v>
      </c>
    </row>
    <row r="2751" spans="1:41" ht="22.5">
      <c r="A2751" s="594">
        <v>2742</v>
      </c>
      <c r="B2751" s="245" t="s">
        <v>6763</v>
      </c>
      <c r="C2751" s="247" t="s">
        <v>6759</v>
      </c>
      <c r="D2751" s="247"/>
      <c r="E2751" s="243" t="s">
        <v>66</v>
      </c>
      <c r="F2751" s="243">
        <v>2013</v>
      </c>
      <c r="G2751" s="643">
        <v>7</v>
      </c>
      <c r="H2751" s="243" t="s">
        <v>37</v>
      </c>
      <c r="I2751" s="243" t="s">
        <v>37</v>
      </c>
      <c r="J2751" s="243" t="s">
        <v>37</v>
      </c>
      <c r="K2751" s="243"/>
      <c r="L2751" s="243"/>
      <c r="M2751" s="243"/>
      <c r="N2751" s="243"/>
      <c r="O2751" s="243"/>
      <c r="P2751" s="840"/>
      <c r="Q2751" s="439" t="s">
        <v>2670</v>
      </c>
      <c r="T2751" s="680">
        <v>1</v>
      </c>
      <c r="AB2751" s="137">
        <f t="shared" si="514"/>
        <v>1</v>
      </c>
      <c r="AC2751" s="137">
        <f t="shared" si="515"/>
        <v>1</v>
      </c>
      <c r="AD2751" s="137">
        <f t="shared" si="516"/>
        <v>1</v>
      </c>
      <c r="AE2751" s="137">
        <f t="shared" si="517"/>
        <v>1</v>
      </c>
      <c r="AF2751" s="137">
        <f t="shared" si="518"/>
        <v>0</v>
      </c>
      <c r="AG2751" s="137">
        <f t="shared" si="519"/>
        <v>0</v>
      </c>
      <c r="AH2751" s="137">
        <f t="shared" si="520"/>
        <v>0</v>
      </c>
      <c r="AI2751" s="137">
        <f t="shared" si="521"/>
        <v>0</v>
      </c>
      <c r="AJ2751" s="137">
        <f t="shared" si="522"/>
        <v>0</v>
      </c>
      <c r="AK2751" s="137">
        <f t="shared" si="523"/>
        <v>0</v>
      </c>
      <c r="AM2751" s="133">
        <f t="shared" si="524"/>
        <v>0</v>
      </c>
      <c r="AO2751" s="133">
        <f t="shared" si="525"/>
        <v>0</v>
      </c>
    </row>
    <row r="2752" spans="1:41" ht="22.5">
      <c r="A2752" s="594">
        <v>2743</v>
      </c>
      <c r="B2752" s="245" t="s">
        <v>6764</v>
      </c>
      <c r="C2752" s="247" t="s">
        <v>6765</v>
      </c>
      <c r="D2752" s="247"/>
      <c r="E2752" s="243" t="s">
        <v>66</v>
      </c>
      <c r="F2752" s="243">
        <v>2013</v>
      </c>
      <c r="G2752" s="643">
        <v>20</v>
      </c>
      <c r="H2752" s="243" t="s">
        <v>37</v>
      </c>
      <c r="I2752" s="243" t="s">
        <v>37</v>
      </c>
      <c r="J2752" s="243" t="s">
        <v>37</v>
      </c>
      <c r="K2752" s="243"/>
      <c r="L2752" s="243"/>
      <c r="M2752" s="243"/>
      <c r="N2752" s="243"/>
      <c r="O2752" s="243"/>
      <c r="P2752" s="840"/>
      <c r="Q2752" s="439" t="s">
        <v>2670</v>
      </c>
      <c r="T2752" s="680">
        <v>1</v>
      </c>
      <c r="AB2752" s="137">
        <f t="shared" si="514"/>
        <v>1</v>
      </c>
      <c r="AC2752" s="137">
        <f t="shared" si="515"/>
        <v>1</v>
      </c>
      <c r="AD2752" s="137">
        <f t="shared" si="516"/>
        <v>1</v>
      </c>
      <c r="AE2752" s="137">
        <f t="shared" si="517"/>
        <v>1</v>
      </c>
      <c r="AF2752" s="137">
        <f t="shared" si="518"/>
        <v>0</v>
      </c>
      <c r="AG2752" s="137">
        <f t="shared" si="519"/>
        <v>0</v>
      </c>
      <c r="AH2752" s="137">
        <f t="shared" si="520"/>
        <v>0</v>
      </c>
      <c r="AI2752" s="137">
        <f t="shared" si="521"/>
        <v>0</v>
      </c>
      <c r="AJ2752" s="137">
        <f t="shared" si="522"/>
        <v>0</v>
      </c>
      <c r="AK2752" s="137">
        <f t="shared" si="523"/>
        <v>0</v>
      </c>
      <c r="AM2752" s="133">
        <f t="shared" si="524"/>
        <v>0</v>
      </c>
      <c r="AO2752" s="133">
        <f t="shared" si="525"/>
        <v>0</v>
      </c>
    </row>
    <row r="2753" spans="1:41">
      <c r="A2753" s="594">
        <v>2744</v>
      </c>
      <c r="B2753" s="245" t="s">
        <v>6766</v>
      </c>
      <c r="C2753" s="247" t="s">
        <v>6757</v>
      </c>
      <c r="D2753" s="247" t="s">
        <v>6767</v>
      </c>
      <c r="E2753" s="243" t="s">
        <v>609</v>
      </c>
      <c r="F2753" s="243">
        <v>2015</v>
      </c>
      <c r="G2753" s="243">
        <v>7</v>
      </c>
      <c r="H2753" s="243"/>
      <c r="I2753" s="243" t="s">
        <v>37</v>
      </c>
      <c r="J2753" s="243" t="s">
        <v>37</v>
      </c>
      <c r="K2753" s="243"/>
      <c r="L2753" s="243"/>
      <c r="M2753" s="243"/>
      <c r="N2753" s="243"/>
      <c r="O2753" s="243"/>
      <c r="P2753" s="840"/>
      <c r="Q2753" s="439" t="s">
        <v>2670</v>
      </c>
      <c r="T2753" s="680">
        <v>1</v>
      </c>
      <c r="AB2753" s="137">
        <f t="shared" si="514"/>
        <v>1</v>
      </c>
      <c r="AC2753" s="137">
        <f t="shared" si="515"/>
        <v>0</v>
      </c>
      <c r="AD2753" s="137">
        <f t="shared" si="516"/>
        <v>1</v>
      </c>
      <c r="AE2753" s="137">
        <f t="shared" si="517"/>
        <v>1</v>
      </c>
      <c r="AF2753" s="137">
        <f t="shared" si="518"/>
        <v>0</v>
      </c>
      <c r="AG2753" s="137">
        <f t="shared" si="519"/>
        <v>0</v>
      </c>
      <c r="AH2753" s="137">
        <f t="shared" si="520"/>
        <v>0</v>
      </c>
      <c r="AI2753" s="137">
        <f t="shared" si="521"/>
        <v>0</v>
      </c>
      <c r="AJ2753" s="137">
        <f t="shared" si="522"/>
        <v>0</v>
      </c>
      <c r="AK2753" s="137">
        <f t="shared" si="523"/>
        <v>0</v>
      </c>
      <c r="AM2753" s="133">
        <f t="shared" si="524"/>
        <v>0</v>
      </c>
      <c r="AO2753" s="133">
        <f t="shared" si="525"/>
        <v>0</v>
      </c>
    </row>
    <row r="2754" spans="1:41">
      <c r="A2754" s="594">
        <v>2745</v>
      </c>
      <c r="B2754" s="245" t="s">
        <v>6768</v>
      </c>
      <c r="C2754" s="247" t="s">
        <v>6762</v>
      </c>
      <c r="D2754" s="247" t="s">
        <v>6769</v>
      </c>
      <c r="E2754" s="243" t="s">
        <v>66</v>
      </c>
      <c r="F2754" s="243">
        <v>2017</v>
      </c>
      <c r="G2754" s="643">
        <v>7</v>
      </c>
      <c r="H2754" s="243" t="s">
        <v>37</v>
      </c>
      <c r="I2754" s="243" t="s">
        <v>37</v>
      </c>
      <c r="J2754" s="243"/>
      <c r="K2754" s="243"/>
      <c r="L2754" s="243"/>
      <c r="M2754" s="243"/>
      <c r="N2754" s="243"/>
      <c r="O2754" s="243"/>
      <c r="P2754" s="840"/>
      <c r="Q2754" s="439" t="s">
        <v>2670</v>
      </c>
      <c r="T2754" s="680">
        <v>1</v>
      </c>
      <c r="AB2754" s="137">
        <f t="shared" si="514"/>
        <v>1</v>
      </c>
      <c r="AC2754" s="137">
        <f t="shared" si="515"/>
        <v>1</v>
      </c>
      <c r="AD2754" s="137">
        <f t="shared" si="516"/>
        <v>1</v>
      </c>
      <c r="AE2754" s="137">
        <f t="shared" si="517"/>
        <v>0</v>
      </c>
      <c r="AF2754" s="137">
        <f t="shared" si="518"/>
        <v>0</v>
      </c>
      <c r="AG2754" s="137">
        <f t="shared" si="519"/>
        <v>0</v>
      </c>
      <c r="AH2754" s="137">
        <f t="shared" si="520"/>
        <v>0</v>
      </c>
      <c r="AI2754" s="137">
        <f t="shared" si="521"/>
        <v>0</v>
      </c>
      <c r="AJ2754" s="137">
        <f t="shared" si="522"/>
        <v>0</v>
      </c>
      <c r="AK2754" s="137">
        <f t="shared" si="523"/>
        <v>0</v>
      </c>
      <c r="AM2754" s="133">
        <f t="shared" si="524"/>
        <v>0</v>
      </c>
      <c r="AO2754" s="133">
        <f t="shared" si="525"/>
        <v>0</v>
      </c>
    </row>
    <row r="2755" spans="1:41" ht="22.5">
      <c r="A2755" s="594">
        <v>2746</v>
      </c>
      <c r="B2755" s="245" t="s">
        <v>6770</v>
      </c>
      <c r="C2755" s="247" t="s">
        <v>6759</v>
      </c>
      <c r="D2755" s="247" t="s">
        <v>6771</v>
      </c>
      <c r="E2755" s="243" t="s">
        <v>609</v>
      </c>
      <c r="F2755" s="243">
        <v>2016</v>
      </c>
      <c r="G2755" s="637">
        <v>7</v>
      </c>
      <c r="H2755" s="243" t="s">
        <v>37</v>
      </c>
      <c r="I2755" s="243" t="s">
        <v>37</v>
      </c>
      <c r="J2755" s="243" t="s">
        <v>37</v>
      </c>
      <c r="K2755" s="243"/>
      <c r="L2755" s="243"/>
      <c r="M2755" s="243"/>
      <c r="N2755" s="243"/>
      <c r="O2755" s="243"/>
      <c r="P2755" s="840"/>
      <c r="Q2755" s="439" t="s">
        <v>2670</v>
      </c>
      <c r="T2755" s="680">
        <v>1</v>
      </c>
      <c r="AB2755" s="137">
        <f t="shared" si="514"/>
        <v>1</v>
      </c>
      <c r="AC2755" s="137">
        <f t="shared" si="515"/>
        <v>1</v>
      </c>
      <c r="AD2755" s="137">
        <f t="shared" si="516"/>
        <v>1</v>
      </c>
      <c r="AE2755" s="137">
        <f t="shared" si="517"/>
        <v>1</v>
      </c>
      <c r="AF2755" s="137">
        <f t="shared" si="518"/>
        <v>0</v>
      </c>
      <c r="AG2755" s="137">
        <f t="shared" si="519"/>
        <v>0</v>
      </c>
      <c r="AH2755" s="137">
        <f t="shared" si="520"/>
        <v>0</v>
      </c>
      <c r="AI2755" s="137">
        <f t="shared" si="521"/>
        <v>0</v>
      </c>
      <c r="AJ2755" s="137">
        <f t="shared" si="522"/>
        <v>0</v>
      </c>
      <c r="AK2755" s="137">
        <f t="shared" si="523"/>
        <v>0</v>
      </c>
      <c r="AM2755" s="133">
        <f t="shared" si="524"/>
        <v>0</v>
      </c>
      <c r="AO2755" s="133">
        <f t="shared" si="525"/>
        <v>0</v>
      </c>
    </row>
    <row r="2756" spans="1:41">
      <c r="A2756" s="594">
        <v>2747</v>
      </c>
      <c r="B2756" s="245" t="s">
        <v>6772</v>
      </c>
      <c r="C2756" s="247" t="s">
        <v>6759</v>
      </c>
      <c r="D2756" s="247" t="s">
        <v>6773</v>
      </c>
      <c r="E2756" s="243" t="s">
        <v>609</v>
      </c>
      <c r="F2756" s="243">
        <v>2012</v>
      </c>
      <c r="G2756" s="643">
        <v>7</v>
      </c>
      <c r="H2756" s="243" t="s">
        <v>37</v>
      </c>
      <c r="I2756" s="243" t="s">
        <v>37</v>
      </c>
      <c r="J2756" s="243" t="s">
        <v>37</v>
      </c>
      <c r="K2756" s="243"/>
      <c r="L2756" s="243"/>
      <c r="M2756" s="243"/>
      <c r="N2756" s="243"/>
      <c r="O2756" s="243"/>
      <c r="P2756" s="840"/>
      <c r="Q2756" s="439" t="s">
        <v>2670</v>
      </c>
      <c r="S2756" s="680">
        <v>1</v>
      </c>
      <c r="AB2756" s="137">
        <f t="shared" si="514"/>
        <v>1</v>
      </c>
      <c r="AC2756" s="137">
        <f t="shared" si="515"/>
        <v>1</v>
      </c>
      <c r="AD2756" s="137">
        <f t="shared" si="516"/>
        <v>1</v>
      </c>
      <c r="AE2756" s="137">
        <f t="shared" si="517"/>
        <v>1</v>
      </c>
      <c r="AF2756" s="137">
        <f t="shared" si="518"/>
        <v>0</v>
      </c>
      <c r="AG2756" s="137">
        <f t="shared" si="519"/>
        <v>0</v>
      </c>
      <c r="AH2756" s="137">
        <f t="shared" si="520"/>
        <v>0</v>
      </c>
      <c r="AI2756" s="137">
        <f t="shared" si="521"/>
        <v>0</v>
      </c>
      <c r="AJ2756" s="137">
        <f t="shared" si="522"/>
        <v>0</v>
      </c>
      <c r="AK2756" s="137">
        <f t="shared" si="523"/>
        <v>0</v>
      </c>
      <c r="AM2756" s="133">
        <f t="shared" si="524"/>
        <v>0</v>
      </c>
      <c r="AO2756" s="133">
        <f t="shared" si="525"/>
        <v>0</v>
      </c>
    </row>
    <row r="2757" spans="1:41" ht="22.5">
      <c r="A2757" s="594">
        <v>2748</v>
      </c>
      <c r="B2757" s="245" t="s">
        <v>6774</v>
      </c>
      <c r="C2757" s="247" t="s">
        <v>6775</v>
      </c>
      <c r="D2757" s="247" t="s">
        <v>6776</v>
      </c>
      <c r="E2757" s="243" t="s">
        <v>66</v>
      </c>
      <c r="F2757" s="243"/>
      <c r="G2757" s="246"/>
      <c r="H2757" s="243"/>
      <c r="I2757" s="243" t="s">
        <v>37</v>
      </c>
      <c r="J2757" s="243" t="s">
        <v>37</v>
      </c>
      <c r="K2757" s="243"/>
      <c r="L2757" s="243"/>
      <c r="M2757" s="243"/>
      <c r="N2757" s="243" t="s">
        <v>37</v>
      </c>
      <c r="O2757" s="243"/>
      <c r="P2757" s="840" t="s">
        <v>37</v>
      </c>
      <c r="Q2757" s="439" t="s">
        <v>2670</v>
      </c>
      <c r="U2757" s="680">
        <v>1</v>
      </c>
      <c r="AB2757" s="137">
        <f t="shared" si="514"/>
        <v>0</v>
      </c>
      <c r="AC2757" s="137">
        <f t="shared" si="515"/>
        <v>0</v>
      </c>
      <c r="AD2757" s="137">
        <f t="shared" si="516"/>
        <v>1</v>
      </c>
      <c r="AE2757" s="137">
        <f t="shared" si="517"/>
        <v>1</v>
      </c>
      <c r="AF2757" s="137">
        <f t="shared" si="518"/>
        <v>0</v>
      </c>
      <c r="AG2757" s="137">
        <f t="shared" si="519"/>
        <v>0</v>
      </c>
      <c r="AH2757" s="137">
        <f t="shared" si="520"/>
        <v>0</v>
      </c>
      <c r="AI2757" s="137">
        <f t="shared" si="521"/>
        <v>1</v>
      </c>
      <c r="AJ2757" s="137">
        <f t="shared" si="522"/>
        <v>0</v>
      </c>
      <c r="AK2757" s="137">
        <f t="shared" si="523"/>
        <v>1</v>
      </c>
      <c r="AM2757" s="133">
        <f t="shared" si="524"/>
        <v>0</v>
      </c>
      <c r="AO2757" s="133">
        <f t="shared" si="525"/>
        <v>1</v>
      </c>
    </row>
    <row r="2758" spans="1:41" ht="22.5">
      <c r="A2758" s="594">
        <v>2749</v>
      </c>
      <c r="B2758" s="245" t="s">
        <v>6777</v>
      </c>
      <c r="C2758" s="247" t="s">
        <v>6778</v>
      </c>
      <c r="D2758" s="247" t="s">
        <v>6779</v>
      </c>
      <c r="E2758" s="243" t="s">
        <v>66</v>
      </c>
      <c r="F2758" s="243">
        <v>2013</v>
      </c>
      <c r="G2758" s="246">
        <v>7</v>
      </c>
      <c r="H2758" s="243" t="s">
        <v>37</v>
      </c>
      <c r="I2758" s="243" t="s">
        <v>37</v>
      </c>
      <c r="J2758" s="243" t="s">
        <v>37</v>
      </c>
      <c r="K2758" s="243"/>
      <c r="L2758" s="243"/>
      <c r="M2758" s="243"/>
      <c r="N2758" s="243"/>
      <c r="O2758" s="243"/>
      <c r="P2758" s="840"/>
      <c r="Q2758" s="439" t="s">
        <v>2670</v>
      </c>
      <c r="T2758" s="680">
        <v>1</v>
      </c>
      <c r="AB2758" s="137">
        <f t="shared" si="514"/>
        <v>1</v>
      </c>
      <c r="AC2758" s="137">
        <f t="shared" si="515"/>
        <v>1</v>
      </c>
      <c r="AD2758" s="137">
        <f t="shared" si="516"/>
        <v>1</v>
      </c>
      <c r="AE2758" s="137">
        <f t="shared" si="517"/>
        <v>1</v>
      </c>
      <c r="AF2758" s="137">
        <f t="shared" si="518"/>
        <v>0</v>
      </c>
      <c r="AG2758" s="137">
        <f t="shared" si="519"/>
        <v>0</v>
      </c>
      <c r="AH2758" s="137">
        <f t="shared" si="520"/>
        <v>0</v>
      </c>
      <c r="AI2758" s="137">
        <f t="shared" si="521"/>
        <v>0</v>
      </c>
      <c r="AJ2758" s="137">
        <f t="shared" si="522"/>
        <v>0</v>
      </c>
      <c r="AK2758" s="137">
        <f t="shared" si="523"/>
        <v>0</v>
      </c>
      <c r="AM2758" s="133">
        <f t="shared" si="524"/>
        <v>0</v>
      </c>
      <c r="AO2758" s="133">
        <f t="shared" si="525"/>
        <v>0</v>
      </c>
    </row>
    <row r="2759" spans="1:41">
      <c r="A2759" s="594">
        <v>2750</v>
      </c>
      <c r="B2759" s="245" t="s">
        <v>6780</v>
      </c>
      <c r="C2759" s="247" t="s">
        <v>6778</v>
      </c>
      <c r="D2759" s="247" t="s">
        <v>6781</v>
      </c>
      <c r="E2759" s="243" t="s">
        <v>66</v>
      </c>
      <c r="F2759" s="243">
        <v>2017</v>
      </c>
      <c r="G2759" s="243">
        <v>9</v>
      </c>
      <c r="H2759" s="243" t="s">
        <v>37</v>
      </c>
      <c r="I2759" s="243"/>
      <c r="J2759" s="243"/>
      <c r="K2759" s="243"/>
      <c r="L2759" s="243"/>
      <c r="M2759" s="243"/>
      <c r="N2759" s="243"/>
      <c r="O2759" s="243"/>
      <c r="P2759" s="840"/>
      <c r="Q2759" s="439" t="s">
        <v>2670</v>
      </c>
      <c r="T2759" s="680">
        <v>1</v>
      </c>
      <c r="AB2759" s="137">
        <f t="shared" si="514"/>
        <v>1</v>
      </c>
      <c r="AC2759" s="137">
        <f t="shared" si="515"/>
        <v>1</v>
      </c>
      <c r="AD2759" s="137">
        <f t="shared" si="516"/>
        <v>0</v>
      </c>
      <c r="AE2759" s="137">
        <f t="shared" si="517"/>
        <v>0</v>
      </c>
      <c r="AF2759" s="137">
        <f t="shared" si="518"/>
        <v>0</v>
      </c>
      <c r="AG2759" s="137">
        <f t="shared" si="519"/>
        <v>0</v>
      </c>
      <c r="AH2759" s="137">
        <f t="shared" si="520"/>
        <v>0</v>
      </c>
      <c r="AI2759" s="137">
        <f t="shared" si="521"/>
        <v>0</v>
      </c>
      <c r="AJ2759" s="137">
        <f t="shared" si="522"/>
        <v>0</v>
      </c>
      <c r="AK2759" s="137">
        <f t="shared" si="523"/>
        <v>0</v>
      </c>
      <c r="AM2759" s="133">
        <f t="shared" si="524"/>
        <v>0</v>
      </c>
      <c r="AO2759" s="133">
        <f t="shared" si="525"/>
        <v>0</v>
      </c>
    </row>
    <row r="2760" spans="1:41">
      <c r="A2760" s="594">
        <v>2751</v>
      </c>
      <c r="B2760" s="644" t="s">
        <v>6782</v>
      </c>
      <c r="C2760" s="247" t="s">
        <v>6783</v>
      </c>
      <c r="D2760" s="247" t="s">
        <v>6784</v>
      </c>
      <c r="E2760" s="243" t="s">
        <v>66</v>
      </c>
      <c r="F2760" s="243">
        <v>2019</v>
      </c>
      <c r="G2760" s="637">
        <v>7</v>
      </c>
      <c r="H2760" s="243" t="s">
        <v>37</v>
      </c>
      <c r="I2760" s="243" t="s">
        <v>37</v>
      </c>
      <c r="J2760" s="243"/>
      <c r="K2760" s="243"/>
      <c r="L2760" s="243"/>
      <c r="M2760" s="243"/>
      <c r="N2760" s="243"/>
      <c r="O2760" s="243"/>
      <c r="P2760" s="840"/>
      <c r="Q2760" s="439" t="s">
        <v>2670</v>
      </c>
      <c r="T2760" s="680">
        <v>1</v>
      </c>
      <c r="AB2760" s="137">
        <f t="shared" si="514"/>
        <v>1</v>
      </c>
      <c r="AC2760" s="137">
        <f t="shared" si="515"/>
        <v>1</v>
      </c>
      <c r="AD2760" s="137">
        <f t="shared" si="516"/>
        <v>1</v>
      </c>
      <c r="AE2760" s="137">
        <f t="shared" si="517"/>
        <v>0</v>
      </c>
      <c r="AF2760" s="137">
        <f t="shared" si="518"/>
        <v>0</v>
      </c>
      <c r="AG2760" s="137">
        <f t="shared" si="519"/>
        <v>0</v>
      </c>
      <c r="AH2760" s="137">
        <f t="shared" si="520"/>
        <v>0</v>
      </c>
      <c r="AI2760" s="137">
        <f t="shared" si="521"/>
        <v>0</v>
      </c>
      <c r="AJ2760" s="137">
        <f t="shared" si="522"/>
        <v>0</v>
      </c>
      <c r="AK2760" s="137">
        <f t="shared" si="523"/>
        <v>0</v>
      </c>
      <c r="AM2760" s="133">
        <f t="shared" si="524"/>
        <v>0</v>
      </c>
      <c r="AO2760" s="133">
        <f t="shared" si="525"/>
        <v>0</v>
      </c>
    </row>
    <row r="2761" spans="1:41" ht="25.5">
      <c r="A2761" s="594">
        <v>2752</v>
      </c>
      <c r="B2761" s="245" t="s">
        <v>6785</v>
      </c>
      <c r="C2761" s="247" t="s">
        <v>6786</v>
      </c>
      <c r="D2761" s="247" t="s">
        <v>6787</v>
      </c>
      <c r="E2761" s="243" t="s">
        <v>66</v>
      </c>
      <c r="F2761" s="243">
        <v>2000</v>
      </c>
      <c r="G2761" s="243"/>
      <c r="H2761" s="243" t="s">
        <v>37</v>
      </c>
      <c r="I2761" s="243" t="s">
        <v>37</v>
      </c>
      <c r="J2761" s="243" t="s">
        <v>37</v>
      </c>
      <c r="K2761" s="243"/>
      <c r="L2761" s="243"/>
      <c r="M2761" s="243"/>
      <c r="N2761" s="243"/>
      <c r="O2761" s="243"/>
      <c r="P2761" s="840"/>
      <c r="Q2761" s="439" t="s">
        <v>2670</v>
      </c>
      <c r="V2761" s="680">
        <v>1</v>
      </c>
      <c r="AB2761" s="137">
        <f t="shared" si="514"/>
        <v>0</v>
      </c>
      <c r="AC2761" s="137">
        <f t="shared" si="515"/>
        <v>1</v>
      </c>
      <c r="AD2761" s="137">
        <f t="shared" si="516"/>
        <v>1</v>
      </c>
      <c r="AE2761" s="137">
        <f t="shared" si="517"/>
        <v>1</v>
      </c>
      <c r="AF2761" s="137">
        <f t="shared" si="518"/>
        <v>0</v>
      </c>
      <c r="AG2761" s="137">
        <f t="shared" si="519"/>
        <v>0</v>
      </c>
      <c r="AH2761" s="137">
        <f t="shared" si="520"/>
        <v>0</v>
      </c>
      <c r="AI2761" s="137">
        <f t="shared" si="521"/>
        <v>0</v>
      </c>
      <c r="AJ2761" s="137">
        <f t="shared" si="522"/>
        <v>0</v>
      </c>
      <c r="AK2761" s="137">
        <f t="shared" si="523"/>
        <v>0</v>
      </c>
      <c r="AM2761" s="133">
        <f t="shared" si="524"/>
        <v>0</v>
      </c>
      <c r="AO2761" s="133">
        <f t="shared" si="525"/>
        <v>0</v>
      </c>
    </row>
    <row r="2762" spans="1:41" ht="25.5">
      <c r="A2762" s="594">
        <v>2753</v>
      </c>
      <c r="B2762" s="245" t="s">
        <v>6788</v>
      </c>
      <c r="C2762" s="247" t="s">
        <v>6789</v>
      </c>
      <c r="D2762" s="247" t="s">
        <v>6790</v>
      </c>
      <c r="E2762" s="243" t="s">
        <v>66</v>
      </c>
      <c r="F2762" s="243">
        <v>1999</v>
      </c>
      <c r="G2762" s="243">
        <v>108</v>
      </c>
      <c r="H2762" s="243" t="s">
        <v>37</v>
      </c>
      <c r="I2762" s="243" t="s">
        <v>37</v>
      </c>
      <c r="J2762" s="243"/>
      <c r="K2762" s="243"/>
      <c r="L2762" s="243"/>
      <c r="M2762" s="243"/>
      <c r="N2762" s="243"/>
      <c r="O2762" s="243"/>
      <c r="P2762" s="840"/>
      <c r="Q2762" s="439" t="s">
        <v>2670</v>
      </c>
      <c r="V2762" s="680">
        <v>1</v>
      </c>
      <c r="AB2762" s="137">
        <f t="shared" ref="AB2762:AB2825" si="526">IF(ISBLANK(G2762),0,1)</f>
        <v>1</v>
      </c>
      <c r="AC2762" s="137">
        <f t="shared" ref="AC2762:AC2825" si="527">IF(ISBLANK(H2762),0,1)</f>
        <v>1</v>
      </c>
      <c r="AD2762" s="137">
        <f t="shared" ref="AD2762:AD2825" si="528">IF(ISBLANK(I2762),0,1)</f>
        <v>1</v>
      </c>
      <c r="AE2762" s="137">
        <f t="shared" ref="AE2762:AE2825" si="529">IF(ISBLANK(J2762),0,1)</f>
        <v>0</v>
      </c>
      <c r="AF2762" s="137">
        <f t="shared" ref="AF2762:AF2825" si="530">IF(ISBLANK(K2762),0,1)</f>
        <v>0</v>
      </c>
      <c r="AG2762" s="137">
        <f t="shared" ref="AG2762:AG2825" si="531">IF(ISBLANK(L2762),0,1)</f>
        <v>0</v>
      </c>
      <c r="AH2762" s="137">
        <f t="shared" ref="AH2762:AH2825" si="532">IF(ISBLANK(M2762),0,1)</f>
        <v>0</v>
      </c>
      <c r="AI2762" s="137">
        <f t="shared" ref="AI2762:AI2825" si="533">IF(ISBLANK(N2762),0,1)</f>
        <v>0</v>
      </c>
      <c r="AJ2762" s="137">
        <f t="shared" ref="AJ2762:AJ2825" si="534">IF(ISBLANK(O2762),0,1)</f>
        <v>0</v>
      </c>
      <c r="AK2762" s="137">
        <f t="shared" ref="AK2762:AK2825" si="535">IF(ISBLANK(P2762),0,1)</f>
        <v>0</v>
      </c>
      <c r="AM2762" s="133">
        <f t="shared" ref="AM2762:AM2825" si="536">+W2762+X2762+Y2762+Z2762+AA2762+AL2762</f>
        <v>0</v>
      </c>
      <c r="AO2762" s="133">
        <f t="shared" ref="AO2762:AO2825" si="537">+IF(AM2762=0,AK2762,0)</f>
        <v>0</v>
      </c>
    </row>
    <row r="2763" spans="1:41" ht="22.5">
      <c r="A2763" s="594">
        <v>2754</v>
      </c>
      <c r="B2763" s="645" t="s">
        <v>6791</v>
      </c>
      <c r="C2763" s="247" t="s">
        <v>6792</v>
      </c>
      <c r="D2763" s="247" t="s">
        <v>6793</v>
      </c>
      <c r="E2763" s="243" t="s">
        <v>66</v>
      </c>
      <c r="F2763" s="243">
        <v>2018</v>
      </c>
      <c r="G2763" s="243">
        <v>7</v>
      </c>
      <c r="H2763" s="243"/>
      <c r="I2763" s="243" t="s">
        <v>37</v>
      </c>
      <c r="J2763" s="243" t="s">
        <v>37</v>
      </c>
      <c r="K2763" s="243"/>
      <c r="L2763" s="243"/>
      <c r="M2763" s="243"/>
      <c r="N2763" s="243"/>
      <c r="O2763" s="243"/>
      <c r="P2763" s="840" t="s">
        <v>37</v>
      </c>
      <c r="Q2763" s="439" t="s">
        <v>2670</v>
      </c>
      <c r="T2763" s="680">
        <v>1</v>
      </c>
      <c r="AB2763" s="137">
        <f t="shared" si="526"/>
        <v>1</v>
      </c>
      <c r="AC2763" s="137">
        <f t="shared" si="527"/>
        <v>0</v>
      </c>
      <c r="AD2763" s="137">
        <f t="shared" si="528"/>
        <v>1</v>
      </c>
      <c r="AE2763" s="137">
        <f t="shared" si="529"/>
        <v>1</v>
      </c>
      <c r="AF2763" s="137">
        <f t="shared" si="530"/>
        <v>0</v>
      </c>
      <c r="AG2763" s="137">
        <f t="shared" si="531"/>
        <v>0</v>
      </c>
      <c r="AH2763" s="137">
        <f t="shared" si="532"/>
        <v>0</v>
      </c>
      <c r="AI2763" s="137">
        <f t="shared" si="533"/>
        <v>0</v>
      </c>
      <c r="AJ2763" s="137">
        <f t="shared" si="534"/>
        <v>0</v>
      </c>
      <c r="AK2763" s="137">
        <f t="shared" si="535"/>
        <v>1</v>
      </c>
      <c r="AM2763" s="133">
        <f t="shared" si="536"/>
        <v>0</v>
      </c>
      <c r="AO2763" s="133">
        <f t="shared" si="537"/>
        <v>1</v>
      </c>
    </row>
    <row r="2764" spans="1:41">
      <c r="A2764" s="594">
        <v>2755</v>
      </c>
      <c r="B2764" s="646" t="s">
        <v>6794</v>
      </c>
      <c r="C2764" s="247" t="s">
        <v>6795</v>
      </c>
      <c r="D2764" s="247" t="s">
        <v>6796</v>
      </c>
      <c r="E2764" s="243" t="s">
        <v>66</v>
      </c>
      <c r="F2764" s="243">
        <v>2018</v>
      </c>
      <c r="G2764" s="243">
        <v>7</v>
      </c>
      <c r="H2764" s="243"/>
      <c r="I2764" s="243" t="s">
        <v>37</v>
      </c>
      <c r="J2764" s="243" t="s">
        <v>37</v>
      </c>
      <c r="K2764" s="243"/>
      <c r="L2764" s="243"/>
      <c r="M2764" s="243"/>
      <c r="N2764" s="243"/>
      <c r="O2764" s="243"/>
      <c r="P2764" s="840" t="s">
        <v>37</v>
      </c>
      <c r="Q2764" s="439" t="s">
        <v>2670</v>
      </c>
      <c r="T2764" s="680">
        <v>1</v>
      </c>
      <c r="AB2764" s="137">
        <f t="shared" si="526"/>
        <v>1</v>
      </c>
      <c r="AC2764" s="137">
        <f t="shared" si="527"/>
        <v>0</v>
      </c>
      <c r="AD2764" s="137">
        <f t="shared" si="528"/>
        <v>1</v>
      </c>
      <c r="AE2764" s="137">
        <f t="shared" si="529"/>
        <v>1</v>
      </c>
      <c r="AF2764" s="137">
        <f t="shared" si="530"/>
        <v>0</v>
      </c>
      <c r="AG2764" s="137">
        <f t="shared" si="531"/>
        <v>0</v>
      </c>
      <c r="AH2764" s="137">
        <f t="shared" si="532"/>
        <v>0</v>
      </c>
      <c r="AI2764" s="137">
        <f t="shared" si="533"/>
        <v>0</v>
      </c>
      <c r="AJ2764" s="137">
        <f t="shared" si="534"/>
        <v>0</v>
      </c>
      <c r="AK2764" s="137">
        <f t="shared" si="535"/>
        <v>1</v>
      </c>
      <c r="AM2764" s="133">
        <f t="shared" si="536"/>
        <v>0</v>
      </c>
      <c r="AO2764" s="133">
        <f t="shared" si="537"/>
        <v>1</v>
      </c>
    </row>
    <row r="2765" spans="1:41" ht="22.5">
      <c r="A2765" s="594">
        <v>2756</v>
      </c>
      <c r="B2765" s="245" t="s">
        <v>6797</v>
      </c>
      <c r="C2765" s="247" t="s">
        <v>6798</v>
      </c>
      <c r="D2765" s="247" t="s">
        <v>6799</v>
      </c>
      <c r="E2765" s="243" t="s">
        <v>66</v>
      </c>
      <c r="F2765" s="243">
        <v>2001</v>
      </c>
      <c r="G2765" s="246">
        <v>12</v>
      </c>
      <c r="H2765" s="243" t="s">
        <v>37</v>
      </c>
      <c r="I2765" s="243" t="s">
        <v>37</v>
      </c>
      <c r="J2765" s="243" t="s">
        <v>37</v>
      </c>
      <c r="K2765" s="243"/>
      <c r="L2765" s="243"/>
      <c r="M2765" s="243"/>
      <c r="N2765" s="243"/>
      <c r="O2765" s="243"/>
      <c r="P2765" s="840"/>
      <c r="Q2765" s="439" t="s">
        <v>2670</v>
      </c>
      <c r="V2765" s="680">
        <v>1</v>
      </c>
      <c r="AB2765" s="137">
        <f t="shared" si="526"/>
        <v>1</v>
      </c>
      <c r="AC2765" s="137">
        <f t="shared" si="527"/>
        <v>1</v>
      </c>
      <c r="AD2765" s="137">
        <f t="shared" si="528"/>
        <v>1</v>
      </c>
      <c r="AE2765" s="137">
        <f t="shared" si="529"/>
        <v>1</v>
      </c>
      <c r="AF2765" s="137">
        <f t="shared" si="530"/>
        <v>0</v>
      </c>
      <c r="AG2765" s="137">
        <f t="shared" si="531"/>
        <v>0</v>
      </c>
      <c r="AH2765" s="137">
        <f t="shared" si="532"/>
        <v>0</v>
      </c>
      <c r="AI2765" s="137">
        <f t="shared" si="533"/>
        <v>0</v>
      </c>
      <c r="AJ2765" s="137">
        <f t="shared" si="534"/>
        <v>0</v>
      </c>
      <c r="AK2765" s="137">
        <f t="shared" si="535"/>
        <v>0</v>
      </c>
      <c r="AM2765" s="133">
        <f t="shared" si="536"/>
        <v>0</v>
      </c>
      <c r="AO2765" s="133">
        <f t="shared" si="537"/>
        <v>0</v>
      </c>
    </row>
    <row r="2766" spans="1:41" ht="22.5">
      <c r="A2766" s="594">
        <v>2757</v>
      </c>
      <c r="B2766" s="245" t="s">
        <v>6800</v>
      </c>
      <c r="C2766" s="247" t="s">
        <v>6801</v>
      </c>
      <c r="D2766" s="247" t="s">
        <v>6802</v>
      </c>
      <c r="E2766" s="243" t="s">
        <v>66</v>
      </c>
      <c r="F2766" s="243">
        <v>1998</v>
      </c>
      <c r="G2766" s="643">
        <v>464</v>
      </c>
      <c r="H2766" s="243"/>
      <c r="I2766" s="243" t="s">
        <v>37</v>
      </c>
      <c r="J2766" s="243" t="s">
        <v>37</v>
      </c>
      <c r="K2766" s="243"/>
      <c r="L2766" s="243" t="s">
        <v>37</v>
      </c>
      <c r="M2766" s="243"/>
      <c r="N2766" s="243"/>
      <c r="O2766" s="243"/>
      <c r="P2766" s="840" t="s">
        <v>37</v>
      </c>
      <c r="Q2766" s="439" t="s">
        <v>2670</v>
      </c>
      <c r="V2766" s="680">
        <v>1</v>
      </c>
      <c r="AB2766" s="137">
        <f t="shared" si="526"/>
        <v>1</v>
      </c>
      <c r="AC2766" s="137">
        <f t="shared" si="527"/>
        <v>0</v>
      </c>
      <c r="AD2766" s="137">
        <f t="shared" si="528"/>
        <v>1</v>
      </c>
      <c r="AE2766" s="137">
        <f t="shared" si="529"/>
        <v>1</v>
      </c>
      <c r="AF2766" s="137">
        <f t="shared" si="530"/>
        <v>0</v>
      </c>
      <c r="AG2766" s="137">
        <f t="shared" si="531"/>
        <v>1</v>
      </c>
      <c r="AH2766" s="137">
        <f t="shared" si="532"/>
        <v>0</v>
      </c>
      <c r="AI2766" s="137">
        <f t="shared" si="533"/>
        <v>0</v>
      </c>
      <c r="AJ2766" s="137">
        <f t="shared" si="534"/>
        <v>0</v>
      </c>
      <c r="AK2766" s="137">
        <f t="shared" si="535"/>
        <v>1</v>
      </c>
      <c r="AM2766" s="133">
        <f t="shared" si="536"/>
        <v>0</v>
      </c>
      <c r="AO2766" s="133">
        <f t="shared" si="537"/>
        <v>1</v>
      </c>
    </row>
    <row r="2767" spans="1:41">
      <c r="A2767" s="594">
        <v>2758</v>
      </c>
      <c r="B2767" s="245" t="s">
        <v>6803</v>
      </c>
      <c r="C2767" s="247" t="s">
        <v>6804</v>
      </c>
      <c r="D2767" s="247" t="s">
        <v>6805</v>
      </c>
      <c r="E2767" s="243" t="s">
        <v>79</v>
      </c>
      <c r="F2767" s="243">
        <v>2011</v>
      </c>
      <c r="G2767" s="643">
        <v>7</v>
      </c>
      <c r="H2767" s="243" t="s">
        <v>37</v>
      </c>
      <c r="I2767" s="243" t="s">
        <v>37</v>
      </c>
      <c r="J2767" s="243" t="s">
        <v>37</v>
      </c>
      <c r="K2767" s="243"/>
      <c r="L2767" s="243"/>
      <c r="M2767" s="243"/>
      <c r="N2767" s="243"/>
      <c r="O2767" s="243"/>
      <c r="P2767" s="840"/>
      <c r="Q2767" s="439" t="s">
        <v>2670</v>
      </c>
      <c r="S2767" s="680">
        <v>1</v>
      </c>
      <c r="AB2767" s="137">
        <f t="shared" si="526"/>
        <v>1</v>
      </c>
      <c r="AC2767" s="137">
        <f t="shared" si="527"/>
        <v>1</v>
      </c>
      <c r="AD2767" s="137">
        <f t="shared" si="528"/>
        <v>1</v>
      </c>
      <c r="AE2767" s="137">
        <f t="shared" si="529"/>
        <v>1</v>
      </c>
      <c r="AF2767" s="137">
        <f t="shared" si="530"/>
        <v>0</v>
      </c>
      <c r="AG2767" s="137">
        <f t="shared" si="531"/>
        <v>0</v>
      </c>
      <c r="AH2767" s="137">
        <f t="shared" si="532"/>
        <v>0</v>
      </c>
      <c r="AI2767" s="137">
        <f t="shared" si="533"/>
        <v>0</v>
      </c>
      <c r="AJ2767" s="137">
        <f t="shared" si="534"/>
        <v>0</v>
      </c>
      <c r="AK2767" s="137">
        <f t="shared" si="535"/>
        <v>0</v>
      </c>
      <c r="AM2767" s="133">
        <f t="shared" si="536"/>
        <v>0</v>
      </c>
      <c r="AO2767" s="133">
        <f t="shared" si="537"/>
        <v>0</v>
      </c>
    </row>
    <row r="2768" spans="1:41" ht="22.5">
      <c r="A2768" s="594">
        <v>2759</v>
      </c>
      <c r="B2768" s="245" t="s">
        <v>6806</v>
      </c>
      <c r="C2768" s="247" t="s">
        <v>6807</v>
      </c>
      <c r="D2768" s="247"/>
      <c r="E2768" s="243" t="s">
        <v>66</v>
      </c>
      <c r="F2768" s="243">
        <v>1998</v>
      </c>
      <c r="G2768" s="643">
        <v>340</v>
      </c>
      <c r="H2768" s="243" t="s">
        <v>37</v>
      </c>
      <c r="I2768" s="243" t="s">
        <v>37</v>
      </c>
      <c r="J2768" s="243"/>
      <c r="K2768" s="243"/>
      <c r="L2768" s="243"/>
      <c r="M2768" s="243"/>
      <c r="N2768" s="243"/>
      <c r="O2768" s="243"/>
      <c r="P2768" s="840"/>
      <c r="Q2768" s="439" t="s">
        <v>2670</v>
      </c>
      <c r="V2768" s="680">
        <v>1</v>
      </c>
      <c r="AB2768" s="137">
        <f t="shared" si="526"/>
        <v>1</v>
      </c>
      <c r="AC2768" s="137">
        <f t="shared" si="527"/>
        <v>1</v>
      </c>
      <c r="AD2768" s="137">
        <f t="shared" si="528"/>
        <v>1</v>
      </c>
      <c r="AE2768" s="137">
        <f t="shared" si="529"/>
        <v>0</v>
      </c>
      <c r="AF2768" s="137">
        <f t="shared" si="530"/>
        <v>0</v>
      </c>
      <c r="AG2768" s="137">
        <f t="shared" si="531"/>
        <v>0</v>
      </c>
      <c r="AH2768" s="137">
        <f t="shared" si="532"/>
        <v>0</v>
      </c>
      <c r="AI2768" s="137">
        <f t="shared" si="533"/>
        <v>0</v>
      </c>
      <c r="AJ2768" s="137">
        <f t="shared" si="534"/>
        <v>0</v>
      </c>
      <c r="AK2768" s="137">
        <f t="shared" si="535"/>
        <v>0</v>
      </c>
      <c r="AM2768" s="133">
        <f t="shared" si="536"/>
        <v>0</v>
      </c>
      <c r="AO2768" s="133">
        <f t="shared" si="537"/>
        <v>0</v>
      </c>
    </row>
    <row r="2769" spans="1:41" ht="22.5">
      <c r="A2769" s="594">
        <v>2760</v>
      </c>
      <c r="B2769" s="245" t="s">
        <v>6808</v>
      </c>
      <c r="C2769" s="247" t="s">
        <v>6804</v>
      </c>
      <c r="D2769" s="247" t="s">
        <v>6809</v>
      </c>
      <c r="E2769" s="243" t="s">
        <v>66</v>
      </c>
      <c r="F2769" s="243">
        <v>1998</v>
      </c>
      <c r="G2769" s="643">
        <v>611</v>
      </c>
      <c r="H2769" s="243" t="s">
        <v>37</v>
      </c>
      <c r="I2769" s="243" t="s">
        <v>37</v>
      </c>
      <c r="J2769" s="243"/>
      <c r="K2769" s="243"/>
      <c r="L2769" s="243"/>
      <c r="M2769" s="243" t="s">
        <v>37</v>
      </c>
      <c r="N2769" s="243"/>
      <c r="O2769" s="243"/>
      <c r="P2769" s="840"/>
      <c r="Q2769" s="439" t="s">
        <v>2670</v>
      </c>
      <c r="V2769" s="680">
        <v>1</v>
      </c>
      <c r="AB2769" s="137">
        <f t="shared" si="526"/>
        <v>1</v>
      </c>
      <c r="AC2769" s="137">
        <f t="shared" si="527"/>
        <v>1</v>
      </c>
      <c r="AD2769" s="137">
        <f t="shared" si="528"/>
        <v>1</v>
      </c>
      <c r="AE2769" s="137">
        <f t="shared" si="529"/>
        <v>0</v>
      </c>
      <c r="AF2769" s="137">
        <f t="shared" si="530"/>
        <v>0</v>
      </c>
      <c r="AG2769" s="137">
        <f t="shared" si="531"/>
        <v>0</v>
      </c>
      <c r="AH2769" s="137">
        <f t="shared" si="532"/>
        <v>1</v>
      </c>
      <c r="AI2769" s="137">
        <f t="shared" si="533"/>
        <v>0</v>
      </c>
      <c r="AJ2769" s="137">
        <f t="shared" si="534"/>
        <v>0</v>
      </c>
      <c r="AK2769" s="137">
        <f t="shared" si="535"/>
        <v>0</v>
      </c>
      <c r="AM2769" s="133">
        <f t="shared" si="536"/>
        <v>0</v>
      </c>
      <c r="AO2769" s="133">
        <f t="shared" si="537"/>
        <v>0</v>
      </c>
    </row>
    <row r="2770" spans="1:41" ht="22.5">
      <c r="A2770" s="594">
        <v>2761</v>
      </c>
      <c r="B2770" s="245" t="s">
        <v>6810</v>
      </c>
      <c r="C2770" s="247" t="s">
        <v>6807</v>
      </c>
      <c r="D2770" s="247" t="s">
        <v>6811</v>
      </c>
      <c r="E2770" s="243" t="s">
        <v>66</v>
      </c>
      <c r="F2770" s="243">
        <v>2010</v>
      </c>
      <c r="G2770" s="643">
        <v>10</v>
      </c>
      <c r="H2770" s="243" t="s">
        <v>37</v>
      </c>
      <c r="I2770" s="243"/>
      <c r="J2770" s="243"/>
      <c r="K2770" s="243"/>
      <c r="L2770" s="243"/>
      <c r="M2770" s="243"/>
      <c r="N2770" s="243"/>
      <c r="O2770" s="243"/>
      <c r="P2770" s="840"/>
      <c r="Q2770" s="439" t="s">
        <v>2670</v>
      </c>
      <c r="S2770" s="680">
        <v>1</v>
      </c>
      <c r="AB2770" s="137">
        <f t="shared" si="526"/>
        <v>1</v>
      </c>
      <c r="AC2770" s="137">
        <f t="shared" si="527"/>
        <v>1</v>
      </c>
      <c r="AD2770" s="137">
        <f t="shared" si="528"/>
        <v>0</v>
      </c>
      <c r="AE2770" s="137">
        <f t="shared" si="529"/>
        <v>0</v>
      </c>
      <c r="AF2770" s="137">
        <f t="shared" si="530"/>
        <v>0</v>
      </c>
      <c r="AG2770" s="137">
        <f t="shared" si="531"/>
        <v>0</v>
      </c>
      <c r="AH2770" s="137">
        <f t="shared" si="532"/>
        <v>0</v>
      </c>
      <c r="AI2770" s="137">
        <f t="shared" si="533"/>
        <v>0</v>
      </c>
      <c r="AJ2770" s="137">
        <f t="shared" si="534"/>
        <v>0</v>
      </c>
      <c r="AK2770" s="137">
        <f t="shared" si="535"/>
        <v>0</v>
      </c>
      <c r="AM2770" s="133">
        <f t="shared" si="536"/>
        <v>0</v>
      </c>
      <c r="AO2770" s="133">
        <f t="shared" si="537"/>
        <v>0</v>
      </c>
    </row>
    <row r="2771" spans="1:41">
      <c r="A2771" s="594">
        <v>2762</v>
      </c>
      <c r="B2771" s="245" t="s">
        <v>5229</v>
      </c>
      <c r="C2771" s="247" t="s">
        <v>6812</v>
      </c>
      <c r="D2771" s="247" t="s">
        <v>6813</v>
      </c>
      <c r="E2771" s="243" t="s">
        <v>66</v>
      </c>
      <c r="F2771" s="243">
        <v>2017</v>
      </c>
      <c r="G2771" s="643">
        <v>9</v>
      </c>
      <c r="H2771" s="243" t="s">
        <v>37</v>
      </c>
      <c r="I2771" s="243" t="s">
        <v>37</v>
      </c>
      <c r="J2771" s="243" t="s">
        <v>37</v>
      </c>
      <c r="K2771" s="243"/>
      <c r="L2771" s="243"/>
      <c r="M2771" s="243"/>
      <c r="N2771" s="243"/>
      <c r="O2771" s="243"/>
      <c r="P2771" s="840"/>
      <c r="Q2771" s="439" t="s">
        <v>2670</v>
      </c>
      <c r="T2771" s="680">
        <v>1</v>
      </c>
      <c r="AB2771" s="137">
        <f t="shared" si="526"/>
        <v>1</v>
      </c>
      <c r="AC2771" s="137">
        <f t="shared" si="527"/>
        <v>1</v>
      </c>
      <c r="AD2771" s="137">
        <f t="shared" si="528"/>
        <v>1</v>
      </c>
      <c r="AE2771" s="137">
        <f t="shared" si="529"/>
        <v>1</v>
      </c>
      <c r="AF2771" s="137">
        <f t="shared" si="530"/>
        <v>0</v>
      </c>
      <c r="AG2771" s="137">
        <f t="shared" si="531"/>
        <v>0</v>
      </c>
      <c r="AH2771" s="137">
        <f t="shared" si="532"/>
        <v>0</v>
      </c>
      <c r="AI2771" s="137">
        <f t="shared" si="533"/>
        <v>0</v>
      </c>
      <c r="AJ2771" s="137">
        <f t="shared" si="534"/>
        <v>0</v>
      </c>
      <c r="AK2771" s="137">
        <f t="shared" si="535"/>
        <v>0</v>
      </c>
      <c r="AM2771" s="133">
        <f t="shared" si="536"/>
        <v>0</v>
      </c>
      <c r="AO2771" s="133">
        <f t="shared" si="537"/>
        <v>0</v>
      </c>
    </row>
    <row r="2772" spans="1:41">
      <c r="A2772" s="594">
        <v>2763</v>
      </c>
      <c r="B2772" s="245" t="s">
        <v>6814</v>
      </c>
      <c r="C2772" s="247" t="s">
        <v>6815</v>
      </c>
      <c r="D2772" s="247"/>
      <c r="E2772" s="243" t="s">
        <v>66</v>
      </c>
      <c r="F2772" s="243">
        <v>2012</v>
      </c>
      <c r="G2772" s="643">
        <v>7</v>
      </c>
      <c r="H2772" s="243" t="s">
        <v>37</v>
      </c>
      <c r="I2772" s="243" t="s">
        <v>37</v>
      </c>
      <c r="J2772" s="243"/>
      <c r="K2772" s="243"/>
      <c r="L2772" s="243"/>
      <c r="M2772" s="243"/>
      <c r="N2772" s="243"/>
      <c r="O2772" s="243"/>
      <c r="P2772" s="840"/>
      <c r="Q2772" s="439" t="s">
        <v>2670</v>
      </c>
      <c r="S2772" s="680">
        <v>1</v>
      </c>
      <c r="AB2772" s="137">
        <f t="shared" si="526"/>
        <v>1</v>
      </c>
      <c r="AC2772" s="137">
        <f t="shared" si="527"/>
        <v>1</v>
      </c>
      <c r="AD2772" s="137">
        <f t="shared" si="528"/>
        <v>1</v>
      </c>
      <c r="AE2772" s="137">
        <f t="shared" si="529"/>
        <v>0</v>
      </c>
      <c r="AF2772" s="137">
        <f t="shared" si="530"/>
        <v>0</v>
      </c>
      <c r="AG2772" s="137">
        <f t="shared" si="531"/>
        <v>0</v>
      </c>
      <c r="AH2772" s="137">
        <f t="shared" si="532"/>
        <v>0</v>
      </c>
      <c r="AI2772" s="137">
        <f t="shared" si="533"/>
        <v>0</v>
      </c>
      <c r="AJ2772" s="137">
        <f t="shared" si="534"/>
        <v>0</v>
      </c>
      <c r="AK2772" s="137">
        <f t="shared" si="535"/>
        <v>0</v>
      </c>
      <c r="AM2772" s="133">
        <f t="shared" si="536"/>
        <v>0</v>
      </c>
      <c r="AO2772" s="133">
        <f t="shared" si="537"/>
        <v>0</v>
      </c>
    </row>
    <row r="2773" spans="1:41">
      <c r="A2773" s="594">
        <v>2764</v>
      </c>
      <c r="B2773" s="245" t="s">
        <v>6816</v>
      </c>
      <c r="C2773" s="247" t="s">
        <v>6815</v>
      </c>
      <c r="D2773" s="247"/>
      <c r="E2773" s="243" t="s">
        <v>66</v>
      </c>
      <c r="F2773" s="243">
        <v>2014</v>
      </c>
      <c r="G2773" s="637"/>
      <c r="H2773" s="243"/>
      <c r="I2773" s="243" t="s">
        <v>37</v>
      </c>
      <c r="J2773" s="243" t="s">
        <v>37</v>
      </c>
      <c r="K2773" s="243"/>
      <c r="L2773" s="243"/>
      <c r="M2773" s="243"/>
      <c r="N2773" s="243"/>
      <c r="O2773" s="243"/>
      <c r="P2773" s="840" t="s">
        <v>37</v>
      </c>
      <c r="Q2773" s="439" t="s">
        <v>2670</v>
      </c>
      <c r="T2773" s="680">
        <v>1</v>
      </c>
      <c r="AB2773" s="137">
        <f t="shared" si="526"/>
        <v>0</v>
      </c>
      <c r="AC2773" s="137">
        <f t="shared" si="527"/>
        <v>0</v>
      </c>
      <c r="AD2773" s="137">
        <f t="shared" si="528"/>
        <v>1</v>
      </c>
      <c r="AE2773" s="137">
        <f t="shared" si="529"/>
        <v>1</v>
      </c>
      <c r="AF2773" s="137">
        <f t="shared" si="530"/>
        <v>0</v>
      </c>
      <c r="AG2773" s="137">
        <f t="shared" si="531"/>
        <v>0</v>
      </c>
      <c r="AH2773" s="137">
        <f t="shared" si="532"/>
        <v>0</v>
      </c>
      <c r="AI2773" s="137">
        <f t="shared" si="533"/>
        <v>0</v>
      </c>
      <c r="AJ2773" s="137">
        <f t="shared" si="534"/>
        <v>0</v>
      </c>
      <c r="AK2773" s="137">
        <f t="shared" si="535"/>
        <v>1</v>
      </c>
      <c r="AM2773" s="133">
        <f t="shared" si="536"/>
        <v>0</v>
      </c>
      <c r="AO2773" s="133">
        <f t="shared" si="537"/>
        <v>1</v>
      </c>
    </row>
    <row r="2774" spans="1:41" ht="22.5">
      <c r="A2774" s="594">
        <v>2765</v>
      </c>
      <c r="B2774" s="245" t="s">
        <v>6817</v>
      </c>
      <c r="C2774" s="247" t="s">
        <v>6804</v>
      </c>
      <c r="D2774" s="247"/>
      <c r="E2774" s="243" t="s">
        <v>915</v>
      </c>
      <c r="F2774" s="243">
        <v>2014</v>
      </c>
      <c r="G2774" s="243">
        <v>7</v>
      </c>
      <c r="H2774" s="243" t="s">
        <v>37</v>
      </c>
      <c r="I2774" s="243"/>
      <c r="J2774" s="243"/>
      <c r="K2774" s="243"/>
      <c r="L2774" s="243"/>
      <c r="M2774" s="243"/>
      <c r="N2774" s="243"/>
      <c r="O2774" s="243"/>
      <c r="P2774" s="840"/>
      <c r="Q2774" s="439" t="s">
        <v>2670</v>
      </c>
      <c r="T2774" s="680">
        <v>1</v>
      </c>
      <c r="AB2774" s="137">
        <f t="shared" si="526"/>
        <v>1</v>
      </c>
      <c r="AC2774" s="137">
        <f t="shared" si="527"/>
        <v>1</v>
      </c>
      <c r="AD2774" s="137">
        <f t="shared" si="528"/>
        <v>0</v>
      </c>
      <c r="AE2774" s="137">
        <f t="shared" si="529"/>
        <v>0</v>
      </c>
      <c r="AF2774" s="137">
        <f t="shared" si="530"/>
        <v>0</v>
      </c>
      <c r="AG2774" s="137">
        <f t="shared" si="531"/>
        <v>0</v>
      </c>
      <c r="AH2774" s="137">
        <f t="shared" si="532"/>
        <v>0</v>
      </c>
      <c r="AI2774" s="137">
        <f t="shared" si="533"/>
        <v>0</v>
      </c>
      <c r="AJ2774" s="137">
        <f t="shared" si="534"/>
        <v>0</v>
      </c>
      <c r="AK2774" s="137">
        <f t="shared" si="535"/>
        <v>0</v>
      </c>
      <c r="AM2774" s="133">
        <f t="shared" si="536"/>
        <v>0</v>
      </c>
      <c r="AO2774" s="133">
        <f t="shared" si="537"/>
        <v>0</v>
      </c>
    </row>
    <row r="2775" spans="1:41" ht="25.5">
      <c r="A2775" s="594">
        <v>2766</v>
      </c>
      <c r="B2775" s="245" t="s">
        <v>6818</v>
      </c>
      <c r="C2775" s="247" t="s">
        <v>6819</v>
      </c>
      <c r="D2775" s="247"/>
      <c r="E2775" s="243"/>
      <c r="F2775" s="243"/>
      <c r="G2775" s="243">
        <v>7</v>
      </c>
      <c r="H2775" s="243" t="s">
        <v>37</v>
      </c>
      <c r="I2775" s="243" t="s">
        <v>37</v>
      </c>
      <c r="J2775" s="243" t="s">
        <v>37</v>
      </c>
      <c r="K2775" s="243"/>
      <c r="L2775" s="243"/>
      <c r="M2775" s="243"/>
      <c r="N2775" s="243"/>
      <c r="O2775" s="243"/>
      <c r="P2775" s="840"/>
      <c r="Q2775" s="439" t="s">
        <v>2670</v>
      </c>
      <c r="U2775" s="680">
        <v>1</v>
      </c>
      <c r="AB2775" s="137">
        <f t="shared" si="526"/>
        <v>1</v>
      </c>
      <c r="AC2775" s="137">
        <f t="shared" si="527"/>
        <v>1</v>
      </c>
      <c r="AD2775" s="137">
        <f t="shared" si="528"/>
        <v>1</v>
      </c>
      <c r="AE2775" s="137">
        <f t="shared" si="529"/>
        <v>1</v>
      </c>
      <c r="AF2775" s="137">
        <f t="shared" si="530"/>
        <v>0</v>
      </c>
      <c r="AG2775" s="137">
        <f t="shared" si="531"/>
        <v>0</v>
      </c>
      <c r="AH2775" s="137">
        <f t="shared" si="532"/>
        <v>0</v>
      </c>
      <c r="AI2775" s="137">
        <f t="shared" si="533"/>
        <v>0</v>
      </c>
      <c r="AJ2775" s="137">
        <f t="shared" si="534"/>
        <v>0</v>
      </c>
      <c r="AK2775" s="137">
        <f t="shared" si="535"/>
        <v>0</v>
      </c>
      <c r="AM2775" s="133">
        <f t="shared" si="536"/>
        <v>0</v>
      </c>
      <c r="AO2775" s="133">
        <f t="shared" si="537"/>
        <v>0</v>
      </c>
    </row>
    <row r="2776" spans="1:41">
      <c r="A2776" s="594">
        <v>2767</v>
      </c>
      <c r="B2776" s="245" t="s">
        <v>6820</v>
      </c>
      <c r="C2776" s="247" t="s">
        <v>6821</v>
      </c>
      <c r="D2776" s="247" t="s">
        <v>6822</v>
      </c>
      <c r="E2776" s="243" t="s">
        <v>66</v>
      </c>
      <c r="F2776" s="243">
        <v>2015</v>
      </c>
      <c r="G2776" s="243">
        <v>7</v>
      </c>
      <c r="H2776" s="243" t="s">
        <v>37</v>
      </c>
      <c r="I2776" s="243" t="s">
        <v>37</v>
      </c>
      <c r="J2776" s="243" t="s">
        <v>37</v>
      </c>
      <c r="K2776" s="243"/>
      <c r="L2776" s="243"/>
      <c r="M2776" s="243"/>
      <c r="N2776" s="243"/>
      <c r="O2776" s="243"/>
      <c r="P2776" s="840"/>
      <c r="Q2776" s="439" t="s">
        <v>2670</v>
      </c>
      <c r="T2776" s="680">
        <v>1</v>
      </c>
      <c r="AB2776" s="137">
        <f t="shared" si="526"/>
        <v>1</v>
      </c>
      <c r="AC2776" s="137">
        <f t="shared" si="527"/>
        <v>1</v>
      </c>
      <c r="AD2776" s="137">
        <f t="shared" si="528"/>
        <v>1</v>
      </c>
      <c r="AE2776" s="137">
        <f t="shared" si="529"/>
        <v>1</v>
      </c>
      <c r="AF2776" s="137">
        <f t="shared" si="530"/>
        <v>0</v>
      </c>
      <c r="AG2776" s="137">
        <f t="shared" si="531"/>
        <v>0</v>
      </c>
      <c r="AH2776" s="137">
        <f t="shared" si="532"/>
        <v>0</v>
      </c>
      <c r="AI2776" s="137">
        <f t="shared" si="533"/>
        <v>0</v>
      </c>
      <c r="AJ2776" s="137">
        <f t="shared" si="534"/>
        <v>0</v>
      </c>
      <c r="AK2776" s="137">
        <f t="shared" si="535"/>
        <v>0</v>
      </c>
      <c r="AM2776" s="133">
        <f t="shared" si="536"/>
        <v>0</v>
      </c>
      <c r="AO2776" s="133">
        <f t="shared" si="537"/>
        <v>0</v>
      </c>
    </row>
    <row r="2777" spans="1:41" ht="25.5">
      <c r="A2777" s="594">
        <v>2768</v>
      </c>
      <c r="B2777" s="245" t="s">
        <v>6823</v>
      </c>
      <c r="C2777" s="247" t="s">
        <v>6824</v>
      </c>
      <c r="D2777" s="247" t="s">
        <v>6825</v>
      </c>
      <c r="E2777" s="243" t="s">
        <v>1013</v>
      </c>
      <c r="F2777" s="243"/>
      <c r="G2777" s="637">
        <v>9</v>
      </c>
      <c r="H2777" s="243" t="s">
        <v>37</v>
      </c>
      <c r="I2777" s="243" t="s">
        <v>37</v>
      </c>
      <c r="J2777" s="243" t="s">
        <v>37</v>
      </c>
      <c r="K2777" s="243"/>
      <c r="L2777" s="243" t="s">
        <v>37</v>
      </c>
      <c r="M2777" s="243"/>
      <c r="N2777" s="243"/>
      <c r="O2777" s="243"/>
      <c r="P2777" s="840"/>
      <c r="Q2777" s="439" t="s">
        <v>2670</v>
      </c>
      <c r="U2777" s="680">
        <v>1</v>
      </c>
      <c r="AB2777" s="137">
        <f t="shared" si="526"/>
        <v>1</v>
      </c>
      <c r="AC2777" s="137">
        <f t="shared" si="527"/>
        <v>1</v>
      </c>
      <c r="AD2777" s="137">
        <f t="shared" si="528"/>
        <v>1</v>
      </c>
      <c r="AE2777" s="137">
        <f t="shared" si="529"/>
        <v>1</v>
      </c>
      <c r="AF2777" s="137">
        <f t="shared" si="530"/>
        <v>0</v>
      </c>
      <c r="AG2777" s="137">
        <f t="shared" si="531"/>
        <v>1</v>
      </c>
      <c r="AH2777" s="137">
        <f t="shared" si="532"/>
        <v>0</v>
      </c>
      <c r="AI2777" s="137">
        <f t="shared" si="533"/>
        <v>0</v>
      </c>
      <c r="AJ2777" s="137">
        <f t="shared" si="534"/>
        <v>0</v>
      </c>
      <c r="AK2777" s="137">
        <f t="shared" si="535"/>
        <v>0</v>
      </c>
      <c r="AM2777" s="133">
        <f t="shared" si="536"/>
        <v>0</v>
      </c>
      <c r="AO2777" s="133">
        <f t="shared" si="537"/>
        <v>0</v>
      </c>
    </row>
    <row r="2778" spans="1:41">
      <c r="A2778" s="594">
        <v>2769</v>
      </c>
      <c r="B2778" s="245" t="s">
        <v>6826</v>
      </c>
      <c r="C2778" s="247" t="s">
        <v>6827</v>
      </c>
      <c r="D2778" s="247" t="s">
        <v>6828</v>
      </c>
      <c r="E2778" s="243" t="s">
        <v>1013</v>
      </c>
      <c r="F2778" s="243">
        <v>2013</v>
      </c>
      <c r="G2778" s="243">
        <v>8</v>
      </c>
      <c r="H2778" s="243"/>
      <c r="I2778" s="243" t="s">
        <v>37</v>
      </c>
      <c r="J2778" s="243" t="s">
        <v>37</v>
      </c>
      <c r="K2778" s="243"/>
      <c r="L2778" s="243"/>
      <c r="M2778" s="243"/>
      <c r="N2778" s="243"/>
      <c r="O2778" s="243"/>
      <c r="P2778" s="840"/>
      <c r="Q2778" s="439" t="s">
        <v>2670</v>
      </c>
      <c r="T2778" s="680">
        <v>1</v>
      </c>
      <c r="AB2778" s="137">
        <f t="shared" si="526"/>
        <v>1</v>
      </c>
      <c r="AC2778" s="137">
        <f t="shared" si="527"/>
        <v>0</v>
      </c>
      <c r="AD2778" s="137">
        <f t="shared" si="528"/>
        <v>1</v>
      </c>
      <c r="AE2778" s="137">
        <f t="shared" si="529"/>
        <v>1</v>
      </c>
      <c r="AF2778" s="137">
        <f t="shared" si="530"/>
        <v>0</v>
      </c>
      <c r="AG2778" s="137">
        <f t="shared" si="531"/>
        <v>0</v>
      </c>
      <c r="AH2778" s="137">
        <f t="shared" si="532"/>
        <v>0</v>
      </c>
      <c r="AI2778" s="137">
        <f t="shared" si="533"/>
        <v>0</v>
      </c>
      <c r="AJ2778" s="137">
        <f t="shared" si="534"/>
        <v>0</v>
      </c>
      <c r="AK2778" s="137">
        <f t="shared" si="535"/>
        <v>0</v>
      </c>
      <c r="AM2778" s="133">
        <f t="shared" si="536"/>
        <v>0</v>
      </c>
      <c r="AO2778" s="133">
        <f t="shared" si="537"/>
        <v>0</v>
      </c>
    </row>
    <row r="2779" spans="1:41">
      <c r="A2779" s="594">
        <v>2770</v>
      </c>
      <c r="B2779" s="245" t="s">
        <v>6829</v>
      </c>
      <c r="C2779" s="247" t="s">
        <v>6830</v>
      </c>
      <c r="D2779" s="247"/>
      <c r="E2779" s="243" t="s">
        <v>66</v>
      </c>
      <c r="F2779" s="243">
        <v>2012</v>
      </c>
      <c r="G2779" s="243">
        <v>7</v>
      </c>
      <c r="H2779" s="243" t="s">
        <v>37</v>
      </c>
      <c r="I2779" s="243" t="s">
        <v>37</v>
      </c>
      <c r="J2779" s="243" t="s">
        <v>37</v>
      </c>
      <c r="K2779" s="243"/>
      <c r="L2779" s="243"/>
      <c r="M2779" s="243"/>
      <c r="N2779" s="243"/>
      <c r="O2779" s="243"/>
      <c r="P2779" s="840"/>
      <c r="Q2779" s="439" t="s">
        <v>2670</v>
      </c>
      <c r="S2779" s="680">
        <v>1</v>
      </c>
      <c r="AB2779" s="137">
        <f t="shared" si="526"/>
        <v>1</v>
      </c>
      <c r="AC2779" s="137">
        <f t="shared" si="527"/>
        <v>1</v>
      </c>
      <c r="AD2779" s="137">
        <f t="shared" si="528"/>
        <v>1</v>
      </c>
      <c r="AE2779" s="137">
        <f t="shared" si="529"/>
        <v>1</v>
      </c>
      <c r="AF2779" s="137">
        <f t="shared" si="530"/>
        <v>0</v>
      </c>
      <c r="AG2779" s="137">
        <f t="shared" si="531"/>
        <v>0</v>
      </c>
      <c r="AH2779" s="137">
        <f t="shared" si="532"/>
        <v>0</v>
      </c>
      <c r="AI2779" s="137">
        <f t="shared" si="533"/>
        <v>0</v>
      </c>
      <c r="AJ2779" s="137">
        <f t="shared" si="534"/>
        <v>0</v>
      </c>
      <c r="AK2779" s="137">
        <f t="shared" si="535"/>
        <v>0</v>
      </c>
      <c r="AM2779" s="133">
        <f t="shared" si="536"/>
        <v>0</v>
      </c>
      <c r="AO2779" s="133">
        <f t="shared" si="537"/>
        <v>0</v>
      </c>
    </row>
    <row r="2780" spans="1:41" ht="22.5">
      <c r="A2780" s="594">
        <v>2771</v>
      </c>
      <c r="B2780" s="245" t="s">
        <v>6831</v>
      </c>
      <c r="C2780" s="247" t="s">
        <v>6832</v>
      </c>
      <c r="D2780" s="247" t="s">
        <v>6833</v>
      </c>
      <c r="E2780" s="243" t="s">
        <v>66</v>
      </c>
      <c r="F2780" s="243">
        <v>2013</v>
      </c>
      <c r="G2780" s="243">
        <v>102</v>
      </c>
      <c r="H2780" s="243"/>
      <c r="I2780" s="243" t="s">
        <v>37</v>
      </c>
      <c r="J2780" s="243"/>
      <c r="K2780" s="243"/>
      <c r="L2780" s="243"/>
      <c r="M2780" s="243"/>
      <c r="N2780" s="243"/>
      <c r="O2780" s="243"/>
      <c r="P2780" s="840" t="s">
        <v>37</v>
      </c>
      <c r="Q2780" s="439" t="s">
        <v>2670</v>
      </c>
      <c r="T2780" s="680">
        <v>1</v>
      </c>
      <c r="AB2780" s="137">
        <f t="shared" si="526"/>
        <v>1</v>
      </c>
      <c r="AC2780" s="137">
        <f t="shared" si="527"/>
        <v>0</v>
      </c>
      <c r="AD2780" s="137">
        <f t="shared" si="528"/>
        <v>1</v>
      </c>
      <c r="AE2780" s="137">
        <f t="shared" si="529"/>
        <v>0</v>
      </c>
      <c r="AF2780" s="137">
        <f t="shared" si="530"/>
        <v>0</v>
      </c>
      <c r="AG2780" s="137">
        <f t="shared" si="531"/>
        <v>0</v>
      </c>
      <c r="AH2780" s="137">
        <f t="shared" si="532"/>
        <v>0</v>
      </c>
      <c r="AI2780" s="137">
        <f t="shared" si="533"/>
        <v>0</v>
      </c>
      <c r="AJ2780" s="137">
        <f t="shared" si="534"/>
        <v>0</v>
      </c>
      <c r="AK2780" s="137">
        <f t="shared" si="535"/>
        <v>1</v>
      </c>
      <c r="AM2780" s="133">
        <f t="shared" si="536"/>
        <v>0</v>
      </c>
      <c r="AO2780" s="133">
        <f t="shared" si="537"/>
        <v>1</v>
      </c>
    </row>
    <row r="2781" spans="1:41">
      <c r="A2781" s="594">
        <v>2772</v>
      </c>
      <c r="B2781" s="245" t="s">
        <v>6834</v>
      </c>
      <c r="C2781" s="247" t="s">
        <v>6835</v>
      </c>
      <c r="D2781" s="247"/>
      <c r="E2781" s="243" t="s">
        <v>66</v>
      </c>
      <c r="F2781" s="243">
        <v>2001</v>
      </c>
      <c r="G2781" s="243">
        <v>100</v>
      </c>
      <c r="H2781" s="243"/>
      <c r="I2781" s="243" t="s">
        <v>37</v>
      </c>
      <c r="J2781" s="243"/>
      <c r="K2781" s="243"/>
      <c r="L2781" s="243"/>
      <c r="M2781" s="243"/>
      <c r="N2781" s="243"/>
      <c r="O2781" s="243"/>
      <c r="P2781" s="840" t="s">
        <v>37</v>
      </c>
      <c r="Q2781" s="439" t="s">
        <v>2670</v>
      </c>
      <c r="V2781" s="680">
        <v>1</v>
      </c>
      <c r="AB2781" s="137">
        <f t="shared" si="526"/>
        <v>1</v>
      </c>
      <c r="AC2781" s="137">
        <f t="shared" si="527"/>
        <v>0</v>
      </c>
      <c r="AD2781" s="137">
        <f t="shared" si="528"/>
        <v>1</v>
      </c>
      <c r="AE2781" s="137">
        <f t="shared" si="529"/>
        <v>0</v>
      </c>
      <c r="AF2781" s="137">
        <f t="shared" si="530"/>
        <v>0</v>
      </c>
      <c r="AG2781" s="137">
        <f t="shared" si="531"/>
        <v>0</v>
      </c>
      <c r="AH2781" s="137">
        <f t="shared" si="532"/>
        <v>0</v>
      </c>
      <c r="AI2781" s="137">
        <f t="shared" si="533"/>
        <v>0</v>
      </c>
      <c r="AJ2781" s="137">
        <f t="shared" si="534"/>
        <v>0</v>
      </c>
      <c r="AK2781" s="137">
        <f t="shared" si="535"/>
        <v>1</v>
      </c>
      <c r="AM2781" s="133">
        <f t="shared" si="536"/>
        <v>0</v>
      </c>
      <c r="AO2781" s="133">
        <f t="shared" si="537"/>
        <v>1</v>
      </c>
    </row>
    <row r="2782" spans="1:41" ht="22.5">
      <c r="A2782" s="594">
        <v>2773</v>
      </c>
      <c r="B2782" s="245" t="s">
        <v>6836</v>
      </c>
      <c r="C2782" s="247" t="s">
        <v>6837</v>
      </c>
      <c r="D2782" s="247"/>
      <c r="E2782" s="243" t="s">
        <v>66</v>
      </c>
      <c r="F2782" s="243">
        <v>2001</v>
      </c>
      <c r="G2782" s="243">
        <v>135</v>
      </c>
      <c r="H2782" s="243"/>
      <c r="I2782" s="243" t="s">
        <v>37</v>
      </c>
      <c r="J2782" s="243"/>
      <c r="K2782" s="243"/>
      <c r="L2782" s="243"/>
      <c r="M2782" s="243"/>
      <c r="N2782" s="243"/>
      <c r="O2782" s="243"/>
      <c r="P2782" s="840" t="s">
        <v>37</v>
      </c>
      <c r="Q2782" s="439" t="s">
        <v>2670</v>
      </c>
      <c r="V2782" s="680">
        <v>1</v>
      </c>
      <c r="AB2782" s="137">
        <f t="shared" si="526"/>
        <v>1</v>
      </c>
      <c r="AC2782" s="137">
        <f t="shared" si="527"/>
        <v>0</v>
      </c>
      <c r="AD2782" s="137">
        <f t="shared" si="528"/>
        <v>1</v>
      </c>
      <c r="AE2782" s="137">
        <f t="shared" si="529"/>
        <v>0</v>
      </c>
      <c r="AF2782" s="137">
        <f t="shared" si="530"/>
        <v>0</v>
      </c>
      <c r="AG2782" s="137">
        <f t="shared" si="531"/>
        <v>0</v>
      </c>
      <c r="AH2782" s="137">
        <f t="shared" si="532"/>
        <v>0</v>
      </c>
      <c r="AI2782" s="137">
        <f t="shared" si="533"/>
        <v>0</v>
      </c>
      <c r="AJ2782" s="137">
        <f t="shared" si="534"/>
        <v>0</v>
      </c>
      <c r="AK2782" s="137">
        <f t="shared" si="535"/>
        <v>1</v>
      </c>
      <c r="AM2782" s="133">
        <f t="shared" si="536"/>
        <v>0</v>
      </c>
      <c r="AO2782" s="133">
        <f t="shared" si="537"/>
        <v>1</v>
      </c>
    </row>
    <row r="2783" spans="1:41" ht="22.5">
      <c r="A2783" s="594">
        <v>2774</v>
      </c>
      <c r="B2783" s="245" t="s">
        <v>6838</v>
      </c>
      <c r="C2783" s="247" t="s">
        <v>6827</v>
      </c>
      <c r="D2783" s="247" t="s">
        <v>6839</v>
      </c>
      <c r="E2783" s="243" t="s">
        <v>66</v>
      </c>
      <c r="F2783" s="243">
        <v>1998</v>
      </c>
      <c r="G2783" s="243">
        <v>632</v>
      </c>
      <c r="H2783" s="243"/>
      <c r="I2783" s="243" t="s">
        <v>37</v>
      </c>
      <c r="J2783" s="243"/>
      <c r="K2783" s="243"/>
      <c r="L2783" s="243"/>
      <c r="M2783" s="243"/>
      <c r="N2783" s="243"/>
      <c r="O2783" s="243"/>
      <c r="P2783" s="840" t="s">
        <v>37</v>
      </c>
      <c r="Q2783" s="439" t="s">
        <v>2670</v>
      </c>
      <c r="V2783" s="680">
        <v>1</v>
      </c>
      <c r="AB2783" s="137">
        <f t="shared" si="526"/>
        <v>1</v>
      </c>
      <c r="AC2783" s="137">
        <f t="shared" si="527"/>
        <v>0</v>
      </c>
      <c r="AD2783" s="137">
        <f t="shared" si="528"/>
        <v>1</v>
      </c>
      <c r="AE2783" s="137">
        <f t="shared" si="529"/>
        <v>0</v>
      </c>
      <c r="AF2783" s="137">
        <f t="shared" si="530"/>
        <v>0</v>
      </c>
      <c r="AG2783" s="137">
        <f t="shared" si="531"/>
        <v>0</v>
      </c>
      <c r="AH2783" s="137">
        <f t="shared" si="532"/>
        <v>0</v>
      </c>
      <c r="AI2783" s="137">
        <f t="shared" si="533"/>
        <v>0</v>
      </c>
      <c r="AJ2783" s="137">
        <f t="shared" si="534"/>
        <v>0</v>
      </c>
      <c r="AK2783" s="137">
        <f t="shared" si="535"/>
        <v>1</v>
      </c>
      <c r="AM2783" s="133">
        <f t="shared" si="536"/>
        <v>0</v>
      </c>
      <c r="AO2783" s="133">
        <f t="shared" si="537"/>
        <v>1</v>
      </c>
    </row>
    <row r="2784" spans="1:41">
      <c r="A2784" s="594">
        <v>2775</v>
      </c>
      <c r="B2784" s="245" t="s">
        <v>6840</v>
      </c>
      <c r="C2784" s="247" t="s">
        <v>6841</v>
      </c>
      <c r="D2784" s="247"/>
      <c r="E2784" s="243" t="s">
        <v>66</v>
      </c>
      <c r="F2784" s="243">
        <v>1998</v>
      </c>
      <c r="G2784" s="243">
        <v>326</v>
      </c>
      <c r="H2784" s="243"/>
      <c r="I2784" s="243" t="s">
        <v>37</v>
      </c>
      <c r="J2784" s="243"/>
      <c r="K2784" s="243"/>
      <c r="L2784" s="243"/>
      <c r="M2784" s="243"/>
      <c r="N2784" s="243"/>
      <c r="O2784" s="243"/>
      <c r="P2784" s="840" t="s">
        <v>37</v>
      </c>
      <c r="Q2784" s="439" t="s">
        <v>2670</v>
      </c>
      <c r="V2784" s="680">
        <v>1</v>
      </c>
      <c r="AB2784" s="137">
        <f t="shared" si="526"/>
        <v>1</v>
      </c>
      <c r="AC2784" s="137">
        <f t="shared" si="527"/>
        <v>0</v>
      </c>
      <c r="AD2784" s="137">
        <f t="shared" si="528"/>
        <v>1</v>
      </c>
      <c r="AE2784" s="137">
        <f t="shared" si="529"/>
        <v>0</v>
      </c>
      <c r="AF2784" s="137">
        <f t="shared" si="530"/>
        <v>0</v>
      </c>
      <c r="AG2784" s="137">
        <f t="shared" si="531"/>
        <v>0</v>
      </c>
      <c r="AH2784" s="137">
        <f t="shared" si="532"/>
        <v>0</v>
      </c>
      <c r="AI2784" s="137">
        <f t="shared" si="533"/>
        <v>0</v>
      </c>
      <c r="AJ2784" s="137">
        <f t="shared" si="534"/>
        <v>0</v>
      </c>
      <c r="AK2784" s="137">
        <f t="shared" si="535"/>
        <v>1</v>
      </c>
      <c r="AM2784" s="133">
        <f t="shared" si="536"/>
        <v>0</v>
      </c>
      <c r="AO2784" s="133">
        <f t="shared" si="537"/>
        <v>1</v>
      </c>
    </row>
    <row r="2785" spans="1:41" ht="25.5">
      <c r="A2785" s="594">
        <v>2776</v>
      </c>
      <c r="B2785" s="245" t="s">
        <v>6842</v>
      </c>
      <c r="C2785" s="247" t="s">
        <v>6843</v>
      </c>
      <c r="D2785" s="247" t="s">
        <v>6844</v>
      </c>
      <c r="E2785" s="243" t="s">
        <v>66</v>
      </c>
      <c r="F2785" s="243">
        <v>2016</v>
      </c>
      <c r="G2785" s="246">
        <v>7</v>
      </c>
      <c r="H2785" s="243"/>
      <c r="I2785" s="243"/>
      <c r="J2785" s="243"/>
      <c r="K2785" s="243"/>
      <c r="L2785" s="243"/>
      <c r="M2785" s="243"/>
      <c r="N2785" s="243"/>
      <c r="O2785" s="243"/>
      <c r="P2785" s="840"/>
      <c r="Q2785" s="439" t="s">
        <v>2670</v>
      </c>
      <c r="T2785" s="680">
        <v>1</v>
      </c>
      <c r="Z2785" s="49">
        <v>1</v>
      </c>
      <c r="AB2785" s="137">
        <f t="shared" si="526"/>
        <v>1</v>
      </c>
      <c r="AC2785" s="137">
        <f t="shared" si="527"/>
        <v>0</v>
      </c>
      <c r="AD2785" s="137">
        <f t="shared" si="528"/>
        <v>0</v>
      </c>
      <c r="AE2785" s="137">
        <f t="shared" si="529"/>
        <v>0</v>
      </c>
      <c r="AF2785" s="137">
        <f t="shared" si="530"/>
        <v>0</v>
      </c>
      <c r="AG2785" s="137">
        <f t="shared" si="531"/>
        <v>0</v>
      </c>
      <c r="AH2785" s="137">
        <f t="shared" si="532"/>
        <v>0</v>
      </c>
      <c r="AI2785" s="137">
        <f t="shared" si="533"/>
        <v>0</v>
      </c>
      <c r="AJ2785" s="137">
        <f t="shared" si="534"/>
        <v>0</v>
      </c>
      <c r="AK2785" s="137">
        <f t="shared" si="535"/>
        <v>0</v>
      </c>
      <c r="AM2785" s="133">
        <f t="shared" si="536"/>
        <v>1</v>
      </c>
      <c r="AO2785" s="133">
        <f t="shared" si="537"/>
        <v>0</v>
      </c>
    </row>
    <row r="2786" spans="1:41" ht="25.5">
      <c r="A2786" s="594">
        <v>2777</v>
      </c>
      <c r="B2786" s="245" t="s">
        <v>6845</v>
      </c>
      <c r="C2786" s="247" t="s">
        <v>6846</v>
      </c>
      <c r="D2786" s="247"/>
      <c r="E2786" s="243" t="s">
        <v>66</v>
      </c>
      <c r="F2786" s="243">
        <v>2016</v>
      </c>
      <c r="G2786" s="637">
        <v>7</v>
      </c>
      <c r="H2786" s="243"/>
      <c r="I2786" s="243" t="s">
        <v>37</v>
      </c>
      <c r="J2786" s="243" t="s">
        <v>37</v>
      </c>
      <c r="K2786" s="243"/>
      <c r="L2786" s="243"/>
      <c r="M2786" s="243"/>
      <c r="N2786" s="243"/>
      <c r="O2786" s="243"/>
      <c r="P2786" s="840" t="s">
        <v>37</v>
      </c>
      <c r="Q2786" s="439" t="s">
        <v>2670</v>
      </c>
      <c r="T2786" s="680">
        <v>1</v>
      </c>
      <c r="AB2786" s="137">
        <f t="shared" si="526"/>
        <v>1</v>
      </c>
      <c r="AC2786" s="137">
        <f t="shared" si="527"/>
        <v>0</v>
      </c>
      <c r="AD2786" s="137">
        <f t="shared" si="528"/>
        <v>1</v>
      </c>
      <c r="AE2786" s="137">
        <f t="shared" si="529"/>
        <v>1</v>
      </c>
      <c r="AF2786" s="137">
        <f t="shared" si="530"/>
        <v>0</v>
      </c>
      <c r="AG2786" s="137">
        <f t="shared" si="531"/>
        <v>0</v>
      </c>
      <c r="AH2786" s="137">
        <f t="shared" si="532"/>
        <v>0</v>
      </c>
      <c r="AI2786" s="137">
        <f t="shared" si="533"/>
        <v>0</v>
      </c>
      <c r="AJ2786" s="137">
        <f t="shared" si="534"/>
        <v>0</v>
      </c>
      <c r="AK2786" s="137">
        <f t="shared" si="535"/>
        <v>1</v>
      </c>
      <c r="AM2786" s="133">
        <f t="shared" si="536"/>
        <v>0</v>
      </c>
      <c r="AO2786" s="133">
        <f t="shared" si="537"/>
        <v>1</v>
      </c>
    </row>
    <row r="2787" spans="1:41" ht="22.5">
      <c r="A2787" s="594">
        <v>2778</v>
      </c>
      <c r="B2787" s="245" t="s">
        <v>6847</v>
      </c>
      <c r="C2787" s="247" t="s">
        <v>6848</v>
      </c>
      <c r="D2787" s="247"/>
      <c r="E2787" s="243" t="s">
        <v>66</v>
      </c>
      <c r="F2787" s="243">
        <v>2011</v>
      </c>
      <c r="G2787" s="243">
        <v>7</v>
      </c>
      <c r="H2787" s="243" t="s">
        <v>37</v>
      </c>
      <c r="I2787" s="243" t="s">
        <v>37</v>
      </c>
      <c r="J2787" s="243" t="s">
        <v>37</v>
      </c>
      <c r="K2787" s="243"/>
      <c r="L2787" s="243"/>
      <c r="M2787" s="243"/>
      <c r="N2787" s="243"/>
      <c r="O2787" s="243"/>
      <c r="P2787" s="840"/>
      <c r="Q2787" s="439" t="s">
        <v>2670</v>
      </c>
      <c r="S2787" s="680">
        <v>1</v>
      </c>
      <c r="AB2787" s="137">
        <f t="shared" si="526"/>
        <v>1</v>
      </c>
      <c r="AC2787" s="137">
        <f t="shared" si="527"/>
        <v>1</v>
      </c>
      <c r="AD2787" s="137">
        <f t="shared" si="528"/>
        <v>1</v>
      </c>
      <c r="AE2787" s="137">
        <f t="shared" si="529"/>
        <v>1</v>
      </c>
      <c r="AF2787" s="137">
        <f t="shared" si="530"/>
        <v>0</v>
      </c>
      <c r="AG2787" s="137">
        <f t="shared" si="531"/>
        <v>0</v>
      </c>
      <c r="AH2787" s="137">
        <f t="shared" si="532"/>
        <v>0</v>
      </c>
      <c r="AI2787" s="137">
        <f t="shared" si="533"/>
        <v>0</v>
      </c>
      <c r="AJ2787" s="137">
        <f t="shared" si="534"/>
        <v>0</v>
      </c>
      <c r="AK2787" s="137">
        <f t="shared" si="535"/>
        <v>0</v>
      </c>
      <c r="AM2787" s="133">
        <f t="shared" si="536"/>
        <v>0</v>
      </c>
      <c r="AO2787" s="133">
        <f t="shared" si="537"/>
        <v>0</v>
      </c>
    </row>
    <row r="2788" spans="1:41">
      <c r="A2788" s="594">
        <v>2779</v>
      </c>
      <c r="B2788" s="245" t="s">
        <v>6849</v>
      </c>
      <c r="C2788" s="247" t="s">
        <v>6850</v>
      </c>
      <c r="D2788" s="247"/>
      <c r="E2788" s="243" t="s">
        <v>66</v>
      </c>
      <c r="F2788" s="243">
        <v>2016</v>
      </c>
      <c r="G2788" s="637">
        <v>7</v>
      </c>
      <c r="H2788" s="243"/>
      <c r="I2788" s="243" t="s">
        <v>37</v>
      </c>
      <c r="J2788" s="243" t="s">
        <v>37</v>
      </c>
      <c r="K2788" s="243"/>
      <c r="L2788" s="243"/>
      <c r="M2788" s="243"/>
      <c r="N2788" s="243"/>
      <c r="O2788" s="243"/>
      <c r="P2788" s="840" t="s">
        <v>37</v>
      </c>
      <c r="Q2788" s="439" t="s">
        <v>2670</v>
      </c>
      <c r="T2788" s="680">
        <v>1</v>
      </c>
      <c r="AB2788" s="137">
        <f t="shared" si="526"/>
        <v>1</v>
      </c>
      <c r="AC2788" s="137">
        <f t="shared" si="527"/>
        <v>0</v>
      </c>
      <c r="AD2788" s="137">
        <f t="shared" si="528"/>
        <v>1</v>
      </c>
      <c r="AE2788" s="137">
        <f t="shared" si="529"/>
        <v>1</v>
      </c>
      <c r="AF2788" s="137">
        <f t="shared" si="530"/>
        <v>0</v>
      </c>
      <c r="AG2788" s="137">
        <f t="shared" si="531"/>
        <v>0</v>
      </c>
      <c r="AH2788" s="137">
        <f t="shared" si="532"/>
        <v>0</v>
      </c>
      <c r="AI2788" s="137">
        <f t="shared" si="533"/>
        <v>0</v>
      </c>
      <c r="AJ2788" s="137">
        <f t="shared" si="534"/>
        <v>0</v>
      </c>
      <c r="AK2788" s="137">
        <f t="shared" si="535"/>
        <v>1</v>
      </c>
      <c r="AM2788" s="133">
        <f t="shared" si="536"/>
        <v>0</v>
      </c>
      <c r="AO2788" s="133">
        <f t="shared" si="537"/>
        <v>1</v>
      </c>
    </row>
    <row r="2789" spans="1:41">
      <c r="A2789" s="594">
        <v>2780</v>
      </c>
      <c r="B2789" s="245" t="s">
        <v>6851</v>
      </c>
      <c r="C2789" s="247" t="s">
        <v>6852</v>
      </c>
      <c r="D2789" s="247" t="s">
        <v>6853</v>
      </c>
      <c r="E2789" s="243" t="s">
        <v>66</v>
      </c>
      <c r="F2789" s="243">
        <v>2020</v>
      </c>
      <c r="G2789" s="637">
        <v>14</v>
      </c>
      <c r="H2789" s="243"/>
      <c r="I2789" s="243" t="s">
        <v>37</v>
      </c>
      <c r="J2789" s="243" t="s">
        <v>37</v>
      </c>
      <c r="K2789" s="243"/>
      <c r="L2789" s="243"/>
      <c r="M2789" s="243"/>
      <c r="N2789" s="243"/>
      <c r="O2789" s="243"/>
      <c r="P2789" s="840"/>
      <c r="Q2789" s="439" t="s">
        <v>2670</v>
      </c>
      <c r="T2789" s="680">
        <v>1</v>
      </c>
      <c r="AB2789" s="137">
        <f t="shared" si="526"/>
        <v>1</v>
      </c>
      <c r="AC2789" s="137">
        <f t="shared" si="527"/>
        <v>0</v>
      </c>
      <c r="AD2789" s="137">
        <f t="shared" si="528"/>
        <v>1</v>
      </c>
      <c r="AE2789" s="137">
        <f t="shared" si="529"/>
        <v>1</v>
      </c>
      <c r="AF2789" s="137">
        <f t="shared" si="530"/>
        <v>0</v>
      </c>
      <c r="AG2789" s="137">
        <f t="shared" si="531"/>
        <v>0</v>
      </c>
      <c r="AH2789" s="137">
        <f t="shared" si="532"/>
        <v>0</v>
      </c>
      <c r="AI2789" s="137">
        <f t="shared" si="533"/>
        <v>0</v>
      </c>
      <c r="AJ2789" s="137">
        <f t="shared" si="534"/>
        <v>0</v>
      </c>
      <c r="AK2789" s="137">
        <f t="shared" si="535"/>
        <v>0</v>
      </c>
      <c r="AM2789" s="133">
        <f t="shared" si="536"/>
        <v>0</v>
      </c>
      <c r="AO2789" s="133">
        <f t="shared" si="537"/>
        <v>0</v>
      </c>
    </row>
    <row r="2790" spans="1:41">
      <c r="A2790" s="594">
        <v>2781</v>
      </c>
      <c r="B2790" s="245" t="s">
        <v>6854</v>
      </c>
      <c r="C2790" s="247" t="s">
        <v>6855</v>
      </c>
      <c r="D2790" s="247"/>
      <c r="E2790" s="243" t="s">
        <v>609</v>
      </c>
      <c r="F2790" s="243">
        <v>2013</v>
      </c>
      <c r="G2790" s="243">
        <v>13</v>
      </c>
      <c r="H2790" s="243" t="s">
        <v>37</v>
      </c>
      <c r="I2790" s="243"/>
      <c r="J2790" s="243"/>
      <c r="K2790" s="243"/>
      <c r="L2790" s="243"/>
      <c r="M2790" s="243"/>
      <c r="N2790" s="243"/>
      <c r="O2790" s="243"/>
      <c r="P2790" s="840"/>
      <c r="Q2790" s="439" t="s">
        <v>2670</v>
      </c>
      <c r="T2790" s="680">
        <v>1</v>
      </c>
      <c r="AB2790" s="137">
        <f t="shared" si="526"/>
        <v>1</v>
      </c>
      <c r="AC2790" s="137">
        <f t="shared" si="527"/>
        <v>1</v>
      </c>
      <c r="AD2790" s="137">
        <f t="shared" si="528"/>
        <v>0</v>
      </c>
      <c r="AE2790" s="137">
        <f t="shared" si="529"/>
        <v>0</v>
      </c>
      <c r="AF2790" s="137">
        <f t="shared" si="530"/>
        <v>0</v>
      </c>
      <c r="AG2790" s="137">
        <f t="shared" si="531"/>
        <v>0</v>
      </c>
      <c r="AH2790" s="137">
        <f t="shared" si="532"/>
        <v>0</v>
      </c>
      <c r="AI2790" s="137">
        <f t="shared" si="533"/>
        <v>0</v>
      </c>
      <c r="AJ2790" s="137">
        <f t="shared" si="534"/>
        <v>0</v>
      </c>
      <c r="AK2790" s="137">
        <f t="shared" si="535"/>
        <v>0</v>
      </c>
      <c r="AM2790" s="133">
        <f t="shared" si="536"/>
        <v>0</v>
      </c>
      <c r="AO2790" s="133">
        <f t="shared" si="537"/>
        <v>0</v>
      </c>
    </row>
    <row r="2791" spans="1:41" ht="25.5">
      <c r="A2791" s="594">
        <v>2782</v>
      </c>
      <c r="B2791" s="617" t="s">
        <v>6856</v>
      </c>
      <c r="C2791" s="247" t="s">
        <v>6857</v>
      </c>
      <c r="D2791" s="247"/>
      <c r="E2791" s="243" t="s">
        <v>915</v>
      </c>
      <c r="F2791" s="243">
        <v>2014</v>
      </c>
      <c r="G2791" s="637">
        <v>11</v>
      </c>
      <c r="H2791" s="243" t="s">
        <v>37</v>
      </c>
      <c r="I2791" s="243" t="s">
        <v>37</v>
      </c>
      <c r="J2791" s="243" t="s">
        <v>37</v>
      </c>
      <c r="K2791" s="243"/>
      <c r="L2791" s="243"/>
      <c r="M2791" s="243"/>
      <c r="N2791" s="243"/>
      <c r="O2791" s="243"/>
      <c r="P2791" s="840"/>
      <c r="Q2791" s="439" t="s">
        <v>2670</v>
      </c>
      <c r="T2791" s="680">
        <v>1</v>
      </c>
      <c r="AB2791" s="137">
        <f t="shared" si="526"/>
        <v>1</v>
      </c>
      <c r="AC2791" s="137">
        <f t="shared" si="527"/>
        <v>1</v>
      </c>
      <c r="AD2791" s="137">
        <f t="shared" si="528"/>
        <v>1</v>
      </c>
      <c r="AE2791" s="137">
        <f t="shared" si="529"/>
        <v>1</v>
      </c>
      <c r="AF2791" s="137">
        <f t="shared" si="530"/>
        <v>0</v>
      </c>
      <c r="AG2791" s="137">
        <f t="shared" si="531"/>
        <v>0</v>
      </c>
      <c r="AH2791" s="137">
        <f t="shared" si="532"/>
        <v>0</v>
      </c>
      <c r="AI2791" s="137">
        <f t="shared" si="533"/>
        <v>0</v>
      </c>
      <c r="AJ2791" s="137">
        <f t="shared" si="534"/>
        <v>0</v>
      </c>
      <c r="AK2791" s="137">
        <f t="shared" si="535"/>
        <v>0</v>
      </c>
      <c r="AM2791" s="133">
        <f t="shared" si="536"/>
        <v>0</v>
      </c>
      <c r="AO2791" s="133">
        <f t="shared" si="537"/>
        <v>0</v>
      </c>
    </row>
    <row r="2792" spans="1:41" ht="22.5">
      <c r="A2792" s="594">
        <v>2783</v>
      </c>
      <c r="B2792" s="245" t="s">
        <v>6858</v>
      </c>
      <c r="C2792" s="247" t="s">
        <v>6852</v>
      </c>
      <c r="D2792" s="247" t="s">
        <v>6859</v>
      </c>
      <c r="E2792" s="243" t="s">
        <v>1013</v>
      </c>
      <c r="F2792" s="243">
        <v>2016</v>
      </c>
      <c r="G2792" s="637">
        <v>7</v>
      </c>
      <c r="H2792" s="243"/>
      <c r="I2792" s="243"/>
      <c r="J2792" s="243" t="s">
        <v>37</v>
      </c>
      <c r="K2792" s="243"/>
      <c r="L2792" s="243"/>
      <c r="M2792" s="243"/>
      <c r="N2792" s="243"/>
      <c r="O2792" s="243"/>
      <c r="P2792" s="840"/>
      <c r="Q2792" s="439" t="s">
        <v>2670</v>
      </c>
      <c r="T2792" s="680">
        <v>1</v>
      </c>
      <c r="AB2792" s="137">
        <f t="shared" si="526"/>
        <v>1</v>
      </c>
      <c r="AC2792" s="137">
        <f t="shared" si="527"/>
        <v>0</v>
      </c>
      <c r="AD2792" s="137">
        <f t="shared" si="528"/>
        <v>0</v>
      </c>
      <c r="AE2792" s="137">
        <f t="shared" si="529"/>
        <v>1</v>
      </c>
      <c r="AF2792" s="137">
        <f t="shared" si="530"/>
        <v>0</v>
      </c>
      <c r="AG2792" s="137">
        <f t="shared" si="531"/>
        <v>0</v>
      </c>
      <c r="AH2792" s="137">
        <f t="shared" si="532"/>
        <v>0</v>
      </c>
      <c r="AI2792" s="137">
        <f t="shared" si="533"/>
        <v>0</v>
      </c>
      <c r="AJ2792" s="137">
        <f t="shared" si="534"/>
        <v>0</v>
      </c>
      <c r="AK2792" s="137">
        <f t="shared" si="535"/>
        <v>0</v>
      </c>
      <c r="AM2792" s="133">
        <f t="shared" si="536"/>
        <v>0</v>
      </c>
      <c r="AO2792" s="133">
        <f t="shared" si="537"/>
        <v>0</v>
      </c>
    </row>
    <row r="2793" spans="1:41">
      <c r="A2793" s="594">
        <v>2784</v>
      </c>
      <c r="B2793" s="245" t="s">
        <v>6860</v>
      </c>
      <c r="C2793" s="247" t="s">
        <v>6861</v>
      </c>
      <c r="D2793" s="247" t="s">
        <v>6862</v>
      </c>
      <c r="E2793" s="243" t="s">
        <v>1013</v>
      </c>
      <c r="F2793" s="243">
        <v>2009</v>
      </c>
      <c r="G2793" s="243">
        <v>15</v>
      </c>
      <c r="H2793" s="243"/>
      <c r="I2793" s="243" t="s">
        <v>37</v>
      </c>
      <c r="J2793" s="243" t="s">
        <v>37</v>
      </c>
      <c r="K2793" s="243"/>
      <c r="L2793" s="243"/>
      <c r="M2793" s="243"/>
      <c r="N2793" s="243"/>
      <c r="O2793" s="243"/>
      <c r="P2793" s="840" t="s">
        <v>37</v>
      </c>
      <c r="Q2793" s="439" t="s">
        <v>2670</v>
      </c>
      <c r="S2793" s="680">
        <v>1</v>
      </c>
      <c r="AB2793" s="137">
        <f t="shared" si="526"/>
        <v>1</v>
      </c>
      <c r="AC2793" s="137">
        <f t="shared" si="527"/>
        <v>0</v>
      </c>
      <c r="AD2793" s="137">
        <f t="shared" si="528"/>
        <v>1</v>
      </c>
      <c r="AE2793" s="137">
        <f t="shared" si="529"/>
        <v>1</v>
      </c>
      <c r="AF2793" s="137">
        <f t="shared" si="530"/>
        <v>0</v>
      </c>
      <c r="AG2793" s="137">
        <f t="shared" si="531"/>
        <v>0</v>
      </c>
      <c r="AH2793" s="137">
        <f t="shared" si="532"/>
        <v>0</v>
      </c>
      <c r="AI2793" s="137">
        <f t="shared" si="533"/>
        <v>0</v>
      </c>
      <c r="AJ2793" s="137">
        <f t="shared" si="534"/>
        <v>0</v>
      </c>
      <c r="AK2793" s="137">
        <f t="shared" si="535"/>
        <v>1</v>
      </c>
      <c r="AM2793" s="133">
        <f t="shared" si="536"/>
        <v>0</v>
      </c>
      <c r="AO2793" s="133">
        <f t="shared" si="537"/>
        <v>1</v>
      </c>
    </row>
    <row r="2794" spans="1:41" ht="22.5">
      <c r="A2794" s="594">
        <v>2785</v>
      </c>
      <c r="B2794" s="245" t="s">
        <v>6863</v>
      </c>
      <c r="C2794" s="247" t="s">
        <v>6864</v>
      </c>
      <c r="D2794" s="247" t="s">
        <v>6865</v>
      </c>
      <c r="E2794" s="243" t="s">
        <v>1013</v>
      </c>
      <c r="F2794" s="243">
        <v>2018</v>
      </c>
      <c r="G2794" s="243">
        <v>7</v>
      </c>
      <c r="H2794" s="243" t="s">
        <v>37</v>
      </c>
      <c r="I2794" s="243" t="s">
        <v>37</v>
      </c>
      <c r="J2794" s="243"/>
      <c r="K2794" s="243"/>
      <c r="L2794" s="243"/>
      <c r="M2794" s="243"/>
      <c r="N2794" s="243"/>
      <c r="O2794" s="243"/>
      <c r="P2794" s="840"/>
      <c r="Q2794" s="439" t="s">
        <v>2670</v>
      </c>
      <c r="T2794" s="680">
        <v>1</v>
      </c>
      <c r="AB2794" s="137">
        <f t="shared" si="526"/>
        <v>1</v>
      </c>
      <c r="AC2794" s="137">
        <f t="shared" si="527"/>
        <v>1</v>
      </c>
      <c r="AD2794" s="137">
        <f t="shared" si="528"/>
        <v>1</v>
      </c>
      <c r="AE2794" s="137">
        <f t="shared" si="529"/>
        <v>0</v>
      </c>
      <c r="AF2794" s="137">
        <f t="shared" si="530"/>
        <v>0</v>
      </c>
      <c r="AG2794" s="137">
        <f t="shared" si="531"/>
        <v>0</v>
      </c>
      <c r="AH2794" s="137">
        <f t="shared" si="532"/>
        <v>0</v>
      </c>
      <c r="AI2794" s="137">
        <f t="shared" si="533"/>
        <v>0</v>
      </c>
      <c r="AJ2794" s="137">
        <f t="shared" si="534"/>
        <v>0</v>
      </c>
      <c r="AK2794" s="137">
        <f t="shared" si="535"/>
        <v>0</v>
      </c>
      <c r="AM2794" s="133">
        <f t="shared" si="536"/>
        <v>0</v>
      </c>
      <c r="AO2794" s="133">
        <f t="shared" si="537"/>
        <v>0</v>
      </c>
    </row>
    <row r="2795" spans="1:41" ht="22.5">
      <c r="A2795" s="594">
        <v>2786</v>
      </c>
      <c r="B2795" s="245" t="s">
        <v>6866</v>
      </c>
      <c r="C2795" s="247" t="s">
        <v>6867</v>
      </c>
      <c r="D2795" s="247" t="s">
        <v>6868</v>
      </c>
      <c r="E2795" s="243" t="s">
        <v>66</v>
      </c>
      <c r="F2795" s="243">
        <v>2015</v>
      </c>
      <c r="G2795" s="243">
        <v>7</v>
      </c>
      <c r="H2795" s="243"/>
      <c r="I2795" s="243" t="s">
        <v>37</v>
      </c>
      <c r="J2795" s="243" t="s">
        <v>37</v>
      </c>
      <c r="K2795" s="243"/>
      <c r="L2795" s="243"/>
      <c r="M2795" s="243"/>
      <c r="N2795" s="243"/>
      <c r="O2795" s="243"/>
      <c r="P2795" s="840" t="s">
        <v>37</v>
      </c>
      <c r="Q2795" s="439" t="s">
        <v>2670</v>
      </c>
      <c r="T2795" s="680">
        <v>1</v>
      </c>
      <c r="AB2795" s="137">
        <f t="shared" si="526"/>
        <v>1</v>
      </c>
      <c r="AC2795" s="137">
        <f t="shared" si="527"/>
        <v>0</v>
      </c>
      <c r="AD2795" s="137">
        <f t="shared" si="528"/>
        <v>1</v>
      </c>
      <c r="AE2795" s="137">
        <f t="shared" si="529"/>
        <v>1</v>
      </c>
      <c r="AF2795" s="137">
        <f t="shared" si="530"/>
        <v>0</v>
      </c>
      <c r="AG2795" s="137">
        <f t="shared" si="531"/>
        <v>0</v>
      </c>
      <c r="AH2795" s="137">
        <f t="shared" si="532"/>
        <v>0</v>
      </c>
      <c r="AI2795" s="137">
        <f t="shared" si="533"/>
        <v>0</v>
      </c>
      <c r="AJ2795" s="137">
        <f t="shared" si="534"/>
        <v>0</v>
      </c>
      <c r="AK2795" s="137">
        <f t="shared" si="535"/>
        <v>1</v>
      </c>
      <c r="AM2795" s="133">
        <f t="shared" si="536"/>
        <v>0</v>
      </c>
      <c r="AO2795" s="133">
        <f t="shared" si="537"/>
        <v>1</v>
      </c>
    </row>
    <row r="2796" spans="1:41" ht="22.5">
      <c r="A2796" s="594">
        <v>2787</v>
      </c>
      <c r="B2796" s="245" t="s">
        <v>6869</v>
      </c>
      <c r="C2796" s="247" t="s">
        <v>6870</v>
      </c>
      <c r="D2796" s="247">
        <v>1900</v>
      </c>
      <c r="E2796" s="243" t="s">
        <v>79</v>
      </c>
      <c r="F2796" s="243">
        <v>2014</v>
      </c>
      <c r="G2796" s="243"/>
      <c r="H2796" s="243" t="s">
        <v>37</v>
      </c>
      <c r="I2796" s="243"/>
      <c r="J2796" s="243" t="s">
        <v>37</v>
      </c>
      <c r="K2796" s="243"/>
      <c r="L2796" s="243"/>
      <c r="M2796" s="243"/>
      <c r="N2796" s="243"/>
      <c r="O2796" s="243"/>
      <c r="P2796" s="840"/>
      <c r="Q2796" s="439" t="s">
        <v>2670</v>
      </c>
      <c r="T2796" s="680">
        <v>1</v>
      </c>
      <c r="AB2796" s="137">
        <f t="shared" si="526"/>
        <v>0</v>
      </c>
      <c r="AC2796" s="137">
        <f t="shared" si="527"/>
        <v>1</v>
      </c>
      <c r="AD2796" s="137">
        <f t="shared" si="528"/>
        <v>0</v>
      </c>
      <c r="AE2796" s="137">
        <f t="shared" si="529"/>
        <v>1</v>
      </c>
      <c r="AF2796" s="137">
        <f t="shared" si="530"/>
        <v>0</v>
      </c>
      <c r="AG2796" s="137">
        <f t="shared" si="531"/>
        <v>0</v>
      </c>
      <c r="AH2796" s="137">
        <f t="shared" si="532"/>
        <v>0</v>
      </c>
      <c r="AI2796" s="137">
        <f t="shared" si="533"/>
        <v>0</v>
      </c>
      <c r="AJ2796" s="137">
        <f t="shared" si="534"/>
        <v>0</v>
      </c>
      <c r="AK2796" s="137">
        <f t="shared" si="535"/>
        <v>0</v>
      </c>
      <c r="AM2796" s="133">
        <f t="shared" si="536"/>
        <v>0</v>
      </c>
      <c r="AO2796" s="133">
        <f t="shared" si="537"/>
        <v>0</v>
      </c>
    </row>
    <row r="2797" spans="1:41" ht="22.5">
      <c r="A2797" s="594">
        <v>2788</v>
      </c>
      <c r="B2797" s="245" t="s">
        <v>6871</v>
      </c>
      <c r="C2797" s="247" t="s">
        <v>6872</v>
      </c>
      <c r="D2797" s="247">
        <v>100</v>
      </c>
      <c r="E2797" s="243" t="s">
        <v>1013</v>
      </c>
      <c r="F2797" s="243">
        <v>2009</v>
      </c>
      <c r="G2797" s="246" t="s">
        <v>6873</v>
      </c>
      <c r="H2797" s="243"/>
      <c r="I2797" s="243" t="s">
        <v>37</v>
      </c>
      <c r="J2797" s="243" t="s">
        <v>37</v>
      </c>
      <c r="K2797" s="243"/>
      <c r="L2797" s="243"/>
      <c r="M2797" s="243"/>
      <c r="N2797" s="243"/>
      <c r="O2797" s="243"/>
      <c r="P2797" s="840" t="s">
        <v>37</v>
      </c>
      <c r="Q2797" s="439" t="s">
        <v>2670</v>
      </c>
      <c r="S2797" s="680">
        <v>1</v>
      </c>
      <c r="AB2797" s="137">
        <f t="shared" si="526"/>
        <v>1</v>
      </c>
      <c r="AC2797" s="137">
        <f t="shared" si="527"/>
        <v>0</v>
      </c>
      <c r="AD2797" s="137">
        <f t="shared" si="528"/>
        <v>1</v>
      </c>
      <c r="AE2797" s="137">
        <f t="shared" si="529"/>
        <v>1</v>
      </c>
      <c r="AF2797" s="137">
        <f t="shared" si="530"/>
        <v>0</v>
      </c>
      <c r="AG2797" s="137">
        <f t="shared" si="531"/>
        <v>0</v>
      </c>
      <c r="AH2797" s="137">
        <f t="shared" si="532"/>
        <v>0</v>
      </c>
      <c r="AI2797" s="137">
        <f t="shared" si="533"/>
        <v>0</v>
      </c>
      <c r="AJ2797" s="137">
        <f t="shared" si="534"/>
        <v>0</v>
      </c>
      <c r="AK2797" s="137">
        <f t="shared" si="535"/>
        <v>1</v>
      </c>
      <c r="AM2797" s="133">
        <f t="shared" si="536"/>
        <v>0</v>
      </c>
      <c r="AO2797" s="133">
        <f t="shared" si="537"/>
        <v>1</v>
      </c>
    </row>
    <row r="2798" spans="1:41" ht="22.5">
      <c r="A2798" s="594">
        <v>2789</v>
      </c>
      <c r="B2798" s="245" t="s">
        <v>6874</v>
      </c>
      <c r="C2798" s="247" t="s">
        <v>6870</v>
      </c>
      <c r="D2798" s="247">
        <v>800</v>
      </c>
      <c r="E2798" s="243" t="s">
        <v>66</v>
      </c>
      <c r="F2798" s="243">
        <v>2012</v>
      </c>
      <c r="G2798" s="246" t="s">
        <v>6875</v>
      </c>
      <c r="H2798" s="243" t="s">
        <v>37</v>
      </c>
      <c r="I2798" s="243"/>
      <c r="J2798" s="243" t="s">
        <v>37</v>
      </c>
      <c r="K2798" s="243"/>
      <c r="L2798" s="243"/>
      <c r="M2798" s="243"/>
      <c r="N2798" s="243"/>
      <c r="O2798" s="243"/>
      <c r="P2798" s="840"/>
      <c r="Q2798" s="439" t="s">
        <v>2670</v>
      </c>
      <c r="S2798" s="680">
        <v>1</v>
      </c>
      <c r="AB2798" s="137">
        <f t="shared" si="526"/>
        <v>1</v>
      </c>
      <c r="AC2798" s="137">
        <f t="shared" si="527"/>
        <v>1</v>
      </c>
      <c r="AD2798" s="137">
        <f t="shared" si="528"/>
        <v>0</v>
      </c>
      <c r="AE2798" s="137">
        <f t="shared" si="529"/>
        <v>1</v>
      </c>
      <c r="AF2798" s="137">
        <f t="shared" si="530"/>
        <v>0</v>
      </c>
      <c r="AG2798" s="137">
        <f t="shared" si="531"/>
        <v>0</v>
      </c>
      <c r="AH2798" s="137">
        <f t="shared" si="532"/>
        <v>0</v>
      </c>
      <c r="AI2798" s="137">
        <f t="shared" si="533"/>
        <v>0</v>
      </c>
      <c r="AJ2798" s="137">
        <f t="shared" si="534"/>
        <v>0</v>
      </c>
      <c r="AK2798" s="137">
        <f t="shared" si="535"/>
        <v>0</v>
      </c>
      <c r="AM2798" s="133">
        <f t="shared" si="536"/>
        <v>0</v>
      </c>
      <c r="AO2798" s="133">
        <f t="shared" si="537"/>
        <v>0</v>
      </c>
    </row>
    <row r="2799" spans="1:41">
      <c r="A2799" s="594">
        <v>2790</v>
      </c>
      <c r="B2799" s="245" t="s">
        <v>6876</v>
      </c>
      <c r="C2799" s="247" t="s">
        <v>6877</v>
      </c>
      <c r="D2799" s="247" t="s">
        <v>6878</v>
      </c>
      <c r="E2799" s="243" t="s">
        <v>66</v>
      </c>
      <c r="F2799" s="243">
        <v>2010</v>
      </c>
      <c r="G2799" s="643">
        <v>20</v>
      </c>
      <c r="H2799" s="243" t="s">
        <v>37</v>
      </c>
      <c r="I2799" s="243"/>
      <c r="J2799" s="243" t="s">
        <v>37</v>
      </c>
      <c r="K2799" s="243"/>
      <c r="L2799" s="243"/>
      <c r="M2799" s="243"/>
      <c r="N2799" s="243"/>
      <c r="O2799" s="243"/>
      <c r="P2799" s="840"/>
      <c r="Q2799" s="439" t="s">
        <v>2670</v>
      </c>
      <c r="S2799" s="680">
        <v>1</v>
      </c>
      <c r="AB2799" s="137">
        <f t="shared" si="526"/>
        <v>1</v>
      </c>
      <c r="AC2799" s="137">
        <f t="shared" si="527"/>
        <v>1</v>
      </c>
      <c r="AD2799" s="137">
        <f t="shared" si="528"/>
        <v>0</v>
      </c>
      <c r="AE2799" s="137">
        <f t="shared" si="529"/>
        <v>1</v>
      </c>
      <c r="AF2799" s="137">
        <f t="shared" si="530"/>
        <v>0</v>
      </c>
      <c r="AG2799" s="137">
        <f t="shared" si="531"/>
        <v>0</v>
      </c>
      <c r="AH2799" s="137">
        <f t="shared" si="532"/>
        <v>0</v>
      </c>
      <c r="AI2799" s="137">
        <f t="shared" si="533"/>
        <v>0</v>
      </c>
      <c r="AJ2799" s="137">
        <f t="shared" si="534"/>
        <v>0</v>
      </c>
      <c r="AK2799" s="137">
        <f t="shared" si="535"/>
        <v>0</v>
      </c>
      <c r="AM2799" s="133">
        <f t="shared" si="536"/>
        <v>0</v>
      </c>
      <c r="AO2799" s="133">
        <f t="shared" si="537"/>
        <v>0</v>
      </c>
    </row>
    <row r="2800" spans="1:41">
      <c r="A2800" s="594">
        <v>2791</v>
      </c>
      <c r="B2800" s="245" t="s">
        <v>6879</v>
      </c>
      <c r="C2800" s="247" t="s">
        <v>6880</v>
      </c>
      <c r="D2800" s="247"/>
      <c r="E2800" s="243" t="s">
        <v>66</v>
      </c>
      <c r="F2800" s="243">
        <v>2017</v>
      </c>
      <c r="G2800" s="643">
        <v>7</v>
      </c>
      <c r="H2800" s="243" t="s">
        <v>37</v>
      </c>
      <c r="I2800" s="243"/>
      <c r="J2800" s="243"/>
      <c r="K2800" s="243"/>
      <c r="L2800" s="243"/>
      <c r="M2800" s="243"/>
      <c r="N2800" s="243"/>
      <c r="O2800" s="243"/>
      <c r="P2800" s="840"/>
      <c r="Q2800" s="439" t="s">
        <v>2670</v>
      </c>
      <c r="T2800" s="680">
        <v>1</v>
      </c>
      <c r="AB2800" s="137">
        <f t="shared" si="526"/>
        <v>1</v>
      </c>
      <c r="AC2800" s="137">
        <f t="shared" si="527"/>
        <v>1</v>
      </c>
      <c r="AD2800" s="137">
        <f t="shared" si="528"/>
        <v>0</v>
      </c>
      <c r="AE2800" s="137">
        <f t="shared" si="529"/>
        <v>0</v>
      </c>
      <c r="AF2800" s="137">
        <f t="shared" si="530"/>
        <v>0</v>
      </c>
      <c r="AG2800" s="137">
        <f t="shared" si="531"/>
        <v>0</v>
      </c>
      <c r="AH2800" s="137">
        <f t="shared" si="532"/>
        <v>0</v>
      </c>
      <c r="AI2800" s="137">
        <f t="shared" si="533"/>
        <v>0</v>
      </c>
      <c r="AJ2800" s="137">
        <f t="shared" si="534"/>
        <v>0</v>
      </c>
      <c r="AK2800" s="137">
        <f t="shared" si="535"/>
        <v>0</v>
      </c>
      <c r="AM2800" s="133">
        <f t="shared" si="536"/>
        <v>0</v>
      </c>
      <c r="AO2800" s="133">
        <f t="shared" si="537"/>
        <v>0</v>
      </c>
    </row>
    <row r="2801" spans="1:41">
      <c r="A2801" s="594">
        <v>2792</v>
      </c>
      <c r="B2801" s="245" t="s">
        <v>6881</v>
      </c>
      <c r="C2801" s="247" t="s">
        <v>6882</v>
      </c>
      <c r="D2801" s="247" t="s">
        <v>6883</v>
      </c>
      <c r="E2801" s="243" t="s">
        <v>66</v>
      </c>
      <c r="F2801" s="243">
        <v>2013</v>
      </c>
      <c r="G2801" s="643">
        <v>7</v>
      </c>
      <c r="H2801" s="243" t="s">
        <v>37</v>
      </c>
      <c r="I2801" s="243"/>
      <c r="J2801" s="243"/>
      <c r="K2801" s="243"/>
      <c r="L2801" s="243"/>
      <c r="M2801" s="243"/>
      <c r="N2801" s="243"/>
      <c r="O2801" s="243"/>
      <c r="P2801" s="840"/>
      <c r="Q2801" s="439" t="s">
        <v>2670</v>
      </c>
      <c r="S2801" s="680">
        <v>1</v>
      </c>
      <c r="AB2801" s="137">
        <f t="shared" si="526"/>
        <v>1</v>
      </c>
      <c r="AC2801" s="137">
        <f t="shared" si="527"/>
        <v>1</v>
      </c>
      <c r="AD2801" s="137">
        <f t="shared" si="528"/>
        <v>0</v>
      </c>
      <c r="AE2801" s="137">
        <f t="shared" si="529"/>
        <v>0</v>
      </c>
      <c r="AF2801" s="137">
        <f t="shared" si="530"/>
        <v>0</v>
      </c>
      <c r="AG2801" s="137">
        <f t="shared" si="531"/>
        <v>0</v>
      </c>
      <c r="AH2801" s="137">
        <f t="shared" si="532"/>
        <v>0</v>
      </c>
      <c r="AI2801" s="137">
        <f t="shared" si="533"/>
        <v>0</v>
      </c>
      <c r="AJ2801" s="137">
        <f t="shared" si="534"/>
        <v>0</v>
      </c>
      <c r="AK2801" s="137">
        <f t="shared" si="535"/>
        <v>0</v>
      </c>
      <c r="AM2801" s="133">
        <f t="shared" si="536"/>
        <v>0</v>
      </c>
      <c r="AO2801" s="133">
        <f t="shared" si="537"/>
        <v>0</v>
      </c>
    </row>
    <row r="2802" spans="1:41" ht="22.5">
      <c r="A2802" s="594">
        <v>2793</v>
      </c>
      <c r="B2802" s="245" t="s">
        <v>6884</v>
      </c>
      <c r="C2802" s="247" t="s">
        <v>6885</v>
      </c>
      <c r="D2802" s="247" t="s">
        <v>6886</v>
      </c>
      <c r="E2802" s="243" t="s">
        <v>66</v>
      </c>
      <c r="F2802" s="243">
        <v>1998</v>
      </c>
      <c r="G2802" s="647">
        <v>159</v>
      </c>
      <c r="H2802" s="243"/>
      <c r="I2802" s="243" t="s">
        <v>37</v>
      </c>
      <c r="J2802" s="243" t="s">
        <v>37</v>
      </c>
      <c r="K2802" s="243"/>
      <c r="L2802" s="243"/>
      <c r="M2802" s="243"/>
      <c r="N2802" s="243"/>
      <c r="O2802" s="243"/>
      <c r="P2802" s="840"/>
      <c r="Q2802" s="439" t="s">
        <v>2670</v>
      </c>
      <c r="V2802" s="680">
        <v>1</v>
      </c>
      <c r="AB2802" s="137">
        <f t="shared" si="526"/>
        <v>1</v>
      </c>
      <c r="AC2802" s="137">
        <f t="shared" si="527"/>
        <v>0</v>
      </c>
      <c r="AD2802" s="137">
        <f t="shared" si="528"/>
        <v>1</v>
      </c>
      <c r="AE2802" s="137">
        <f t="shared" si="529"/>
        <v>1</v>
      </c>
      <c r="AF2802" s="137">
        <f t="shared" si="530"/>
        <v>0</v>
      </c>
      <c r="AG2802" s="137">
        <f t="shared" si="531"/>
        <v>0</v>
      </c>
      <c r="AH2802" s="137">
        <f t="shared" si="532"/>
        <v>0</v>
      </c>
      <c r="AI2802" s="137">
        <f t="shared" si="533"/>
        <v>0</v>
      </c>
      <c r="AJ2802" s="137">
        <f t="shared" si="534"/>
        <v>0</v>
      </c>
      <c r="AK2802" s="137">
        <f t="shared" si="535"/>
        <v>0</v>
      </c>
      <c r="AM2802" s="133">
        <f t="shared" si="536"/>
        <v>0</v>
      </c>
      <c r="AO2802" s="133">
        <f t="shared" si="537"/>
        <v>0</v>
      </c>
    </row>
    <row r="2803" spans="1:41" ht="25.5">
      <c r="A2803" s="594">
        <v>2794</v>
      </c>
      <c r="B2803" s="245" t="s">
        <v>6887</v>
      </c>
      <c r="C2803" s="247" t="s">
        <v>6888</v>
      </c>
      <c r="D2803" s="247" t="s">
        <v>6889</v>
      </c>
      <c r="E2803" s="243" t="s">
        <v>1013</v>
      </c>
      <c r="F2803" s="243">
        <v>2016</v>
      </c>
      <c r="G2803" s="643">
        <v>9</v>
      </c>
      <c r="H2803" s="243"/>
      <c r="I2803" s="243" t="s">
        <v>37</v>
      </c>
      <c r="J2803" s="243" t="s">
        <v>37</v>
      </c>
      <c r="K2803" s="243"/>
      <c r="L2803" s="243"/>
      <c r="M2803" s="243"/>
      <c r="N2803" s="243"/>
      <c r="O2803" s="243"/>
      <c r="P2803" s="840"/>
      <c r="Q2803" s="439" t="s">
        <v>2670</v>
      </c>
      <c r="T2803" s="680">
        <v>1</v>
      </c>
      <c r="AB2803" s="137">
        <f t="shared" si="526"/>
        <v>1</v>
      </c>
      <c r="AC2803" s="137">
        <f t="shared" si="527"/>
        <v>0</v>
      </c>
      <c r="AD2803" s="137">
        <f t="shared" si="528"/>
        <v>1</v>
      </c>
      <c r="AE2803" s="137">
        <f t="shared" si="529"/>
        <v>1</v>
      </c>
      <c r="AF2803" s="137">
        <f t="shared" si="530"/>
        <v>0</v>
      </c>
      <c r="AG2803" s="137">
        <f t="shared" si="531"/>
        <v>0</v>
      </c>
      <c r="AH2803" s="137">
        <f t="shared" si="532"/>
        <v>0</v>
      </c>
      <c r="AI2803" s="137">
        <f t="shared" si="533"/>
        <v>0</v>
      </c>
      <c r="AJ2803" s="137">
        <f t="shared" si="534"/>
        <v>0</v>
      </c>
      <c r="AK2803" s="137">
        <f t="shared" si="535"/>
        <v>0</v>
      </c>
      <c r="AM2803" s="133">
        <f t="shared" si="536"/>
        <v>0</v>
      </c>
      <c r="AO2803" s="133">
        <f t="shared" si="537"/>
        <v>0</v>
      </c>
    </row>
    <row r="2804" spans="1:41" ht="22.5">
      <c r="A2804" s="594">
        <v>2795</v>
      </c>
      <c r="B2804" s="245" t="s">
        <v>6890</v>
      </c>
      <c r="C2804" s="247" t="s">
        <v>6880</v>
      </c>
      <c r="D2804" s="247" t="s">
        <v>6891</v>
      </c>
      <c r="E2804" s="243" t="s">
        <v>66</v>
      </c>
      <c r="F2804" s="243">
        <v>2016</v>
      </c>
      <c r="G2804" s="643">
        <v>7</v>
      </c>
      <c r="H2804" s="243" t="s">
        <v>37</v>
      </c>
      <c r="I2804" s="243"/>
      <c r="J2804" s="243" t="s">
        <v>37</v>
      </c>
      <c r="K2804" s="243"/>
      <c r="L2804" s="243"/>
      <c r="M2804" s="243"/>
      <c r="N2804" s="243"/>
      <c r="O2804" s="243"/>
      <c r="P2804" s="840"/>
      <c r="Q2804" s="439" t="s">
        <v>2670</v>
      </c>
      <c r="T2804" s="680">
        <v>1</v>
      </c>
      <c r="AB2804" s="137">
        <f t="shared" si="526"/>
        <v>1</v>
      </c>
      <c r="AC2804" s="137">
        <f t="shared" si="527"/>
        <v>1</v>
      </c>
      <c r="AD2804" s="137">
        <f t="shared" si="528"/>
        <v>0</v>
      </c>
      <c r="AE2804" s="137">
        <f t="shared" si="529"/>
        <v>1</v>
      </c>
      <c r="AF2804" s="137">
        <f t="shared" si="530"/>
        <v>0</v>
      </c>
      <c r="AG2804" s="137">
        <f t="shared" si="531"/>
        <v>0</v>
      </c>
      <c r="AH2804" s="137">
        <f t="shared" si="532"/>
        <v>0</v>
      </c>
      <c r="AI2804" s="137">
        <f t="shared" si="533"/>
        <v>0</v>
      </c>
      <c r="AJ2804" s="137">
        <f t="shared" si="534"/>
        <v>0</v>
      </c>
      <c r="AK2804" s="137">
        <f t="shared" si="535"/>
        <v>0</v>
      </c>
      <c r="AM2804" s="133">
        <f t="shared" si="536"/>
        <v>0</v>
      </c>
      <c r="AO2804" s="133">
        <f t="shared" si="537"/>
        <v>0</v>
      </c>
    </row>
    <row r="2805" spans="1:41" ht="22.5">
      <c r="A2805" s="594">
        <v>2796</v>
      </c>
      <c r="B2805" s="245" t="s">
        <v>6892</v>
      </c>
      <c r="C2805" s="247" t="s">
        <v>6893</v>
      </c>
      <c r="D2805" s="247" t="s">
        <v>6894</v>
      </c>
      <c r="E2805" s="243" t="s">
        <v>1013</v>
      </c>
      <c r="F2805" s="243">
        <v>2013</v>
      </c>
      <c r="G2805" s="246">
        <v>8</v>
      </c>
      <c r="H2805" s="243" t="s">
        <v>37</v>
      </c>
      <c r="I2805" s="243"/>
      <c r="J2805" s="243"/>
      <c r="K2805" s="243"/>
      <c r="L2805" s="243"/>
      <c r="M2805" s="243"/>
      <c r="N2805" s="243"/>
      <c r="O2805" s="243"/>
      <c r="P2805" s="840"/>
      <c r="Q2805" s="439" t="s">
        <v>2670</v>
      </c>
      <c r="T2805" s="680">
        <v>1</v>
      </c>
      <c r="AB2805" s="137">
        <f t="shared" si="526"/>
        <v>1</v>
      </c>
      <c r="AC2805" s="137">
        <f t="shared" si="527"/>
        <v>1</v>
      </c>
      <c r="AD2805" s="137">
        <f t="shared" si="528"/>
        <v>0</v>
      </c>
      <c r="AE2805" s="137">
        <f t="shared" si="529"/>
        <v>0</v>
      </c>
      <c r="AF2805" s="137">
        <f t="shared" si="530"/>
        <v>0</v>
      </c>
      <c r="AG2805" s="137">
        <f t="shared" si="531"/>
        <v>0</v>
      </c>
      <c r="AH2805" s="137">
        <f t="shared" si="532"/>
        <v>0</v>
      </c>
      <c r="AI2805" s="137">
        <f t="shared" si="533"/>
        <v>0</v>
      </c>
      <c r="AJ2805" s="137">
        <f t="shared" si="534"/>
        <v>0</v>
      </c>
      <c r="AK2805" s="137">
        <f t="shared" si="535"/>
        <v>0</v>
      </c>
      <c r="AM2805" s="133">
        <f t="shared" si="536"/>
        <v>0</v>
      </c>
      <c r="AO2805" s="133">
        <f t="shared" si="537"/>
        <v>0</v>
      </c>
    </row>
    <row r="2806" spans="1:41" ht="22.5">
      <c r="A2806" s="594">
        <v>2797</v>
      </c>
      <c r="B2806" s="245" t="s">
        <v>6895</v>
      </c>
      <c r="C2806" s="247" t="s">
        <v>6896</v>
      </c>
      <c r="D2806" s="247"/>
      <c r="E2806" s="243" t="s">
        <v>66</v>
      </c>
      <c r="F2806" s="243">
        <v>2011</v>
      </c>
      <c r="G2806" s="243">
        <v>10</v>
      </c>
      <c r="H2806" s="243"/>
      <c r="I2806" s="243"/>
      <c r="J2806" s="243" t="s">
        <v>37</v>
      </c>
      <c r="K2806" s="243"/>
      <c r="L2806" s="243"/>
      <c r="M2806" s="243"/>
      <c r="N2806" s="243"/>
      <c r="O2806" s="243"/>
      <c r="P2806" s="840" t="s">
        <v>37</v>
      </c>
      <c r="Q2806" s="439" t="s">
        <v>2670</v>
      </c>
      <c r="S2806" s="680">
        <v>1</v>
      </c>
      <c r="AB2806" s="137">
        <f t="shared" si="526"/>
        <v>1</v>
      </c>
      <c r="AC2806" s="137">
        <f t="shared" si="527"/>
        <v>0</v>
      </c>
      <c r="AD2806" s="137">
        <f t="shared" si="528"/>
        <v>0</v>
      </c>
      <c r="AE2806" s="137">
        <f t="shared" si="529"/>
        <v>1</v>
      </c>
      <c r="AF2806" s="137">
        <f t="shared" si="530"/>
        <v>0</v>
      </c>
      <c r="AG2806" s="137">
        <f t="shared" si="531"/>
        <v>0</v>
      </c>
      <c r="AH2806" s="137">
        <f t="shared" si="532"/>
        <v>0</v>
      </c>
      <c r="AI2806" s="137">
        <f t="shared" si="533"/>
        <v>0</v>
      </c>
      <c r="AJ2806" s="137">
        <f t="shared" si="534"/>
        <v>0</v>
      </c>
      <c r="AK2806" s="137">
        <f t="shared" si="535"/>
        <v>1</v>
      </c>
      <c r="AM2806" s="133">
        <f t="shared" si="536"/>
        <v>0</v>
      </c>
      <c r="AO2806" s="133">
        <f t="shared" si="537"/>
        <v>1</v>
      </c>
    </row>
    <row r="2807" spans="1:41" ht="22.5">
      <c r="A2807" s="594">
        <v>2798</v>
      </c>
      <c r="B2807" s="245" t="s">
        <v>6897</v>
      </c>
      <c r="C2807" s="247" t="s">
        <v>6898</v>
      </c>
      <c r="D2807" s="247" t="s">
        <v>6899</v>
      </c>
      <c r="E2807" s="243" t="s">
        <v>66</v>
      </c>
      <c r="F2807" s="243">
        <v>2016</v>
      </c>
      <c r="G2807" s="243">
        <v>7</v>
      </c>
      <c r="H2807" s="243"/>
      <c r="I2807" s="243"/>
      <c r="J2807" s="243" t="s">
        <v>37</v>
      </c>
      <c r="K2807" s="243"/>
      <c r="L2807" s="243"/>
      <c r="M2807" s="243"/>
      <c r="N2807" s="243"/>
      <c r="O2807" s="243"/>
      <c r="P2807" s="840" t="s">
        <v>37</v>
      </c>
      <c r="Q2807" s="439" t="s">
        <v>2670</v>
      </c>
      <c r="T2807" s="680">
        <v>1</v>
      </c>
      <c r="AB2807" s="137">
        <f t="shared" si="526"/>
        <v>1</v>
      </c>
      <c r="AC2807" s="137">
        <f t="shared" si="527"/>
        <v>0</v>
      </c>
      <c r="AD2807" s="137">
        <f t="shared" si="528"/>
        <v>0</v>
      </c>
      <c r="AE2807" s="137">
        <f t="shared" si="529"/>
        <v>1</v>
      </c>
      <c r="AF2807" s="137">
        <f t="shared" si="530"/>
        <v>0</v>
      </c>
      <c r="AG2807" s="137">
        <f t="shared" si="531"/>
        <v>0</v>
      </c>
      <c r="AH2807" s="137">
        <f t="shared" si="532"/>
        <v>0</v>
      </c>
      <c r="AI2807" s="137">
        <f t="shared" si="533"/>
        <v>0</v>
      </c>
      <c r="AJ2807" s="137">
        <f t="shared" si="534"/>
        <v>0</v>
      </c>
      <c r="AK2807" s="137">
        <f t="shared" si="535"/>
        <v>1</v>
      </c>
      <c r="AM2807" s="133">
        <f t="shared" si="536"/>
        <v>0</v>
      </c>
      <c r="AO2807" s="133">
        <f t="shared" si="537"/>
        <v>1</v>
      </c>
    </row>
    <row r="2808" spans="1:41" ht="22.5">
      <c r="A2808" s="594">
        <v>2799</v>
      </c>
      <c r="B2808" s="245" t="s">
        <v>6900</v>
      </c>
      <c r="C2808" s="247" t="s">
        <v>6901</v>
      </c>
      <c r="D2808" s="247" t="s">
        <v>6902</v>
      </c>
      <c r="E2808" s="243" t="s">
        <v>609</v>
      </c>
      <c r="F2808" s="243">
        <v>2007</v>
      </c>
      <c r="G2808" s="243">
        <v>7</v>
      </c>
      <c r="H2808" s="243" t="s">
        <v>37</v>
      </c>
      <c r="I2808" s="243"/>
      <c r="J2808" s="243"/>
      <c r="K2808" s="243"/>
      <c r="L2808" s="243"/>
      <c r="M2808" s="243"/>
      <c r="N2808" s="243"/>
      <c r="O2808" s="243"/>
      <c r="P2808" s="840" t="s">
        <v>6903</v>
      </c>
      <c r="Q2808" s="439" t="s">
        <v>2670</v>
      </c>
      <c r="S2808" s="680">
        <v>1</v>
      </c>
      <c r="AB2808" s="137">
        <f t="shared" si="526"/>
        <v>1</v>
      </c>
      <c r="AC2808" s="137">
        <f t="shared" si="527"/>
        <v>1</v>
      </c>
      <c r="AD2808" s="137">
        <f t="shared" si="528"/>
        <v>0</v>
      </c>
      <c r="AE2808" s="137">
        <f t="shared" si="529"/>
        <v>0</v>
      </c>
      <c r="AF2808" s="137">
        <f t="shared" si="530"/>
        <v>0</v>
      </c>
      <c r="AG2808" s="137">
        <f t="shared" si="531"/>
        <v>0</v>
      </c>
      <c r="AH2808" s="137">
        <f t="shared" si="532"/>
        <v>0</v>
      </c>
      <c r="AI2808" s="137">
        <f t="shared" si="533"/>
        <v>0</v>
      </c>
      <c r="AJ2808" s="137">
        <f t="shared" si="534"/>
        <v>0</v>
      </c>
      <c r="AK2808" s="137">
        <f t="shared" si="535"/>
        <v>1</v>
      </c>
      <c r="AM2808" s="133">
        <f t="shared" si="536"/>
        <v>0</v>
      </c>
      <c r="AO2808" s="133">
        <f t="shared" si="537"/>
        <v>1</v>
      </c>
    </row>
    <row r="2809" spans="1:41" ht="22.5">
      <c r="A2809" s="594">
        <v>2800</v>
      </c>
      <c r="B2809" s="245" t="s">
        <v>6904</v>
      </c>
      <c r="C2809" s="247" t="s">
        <v>6901</v>
      </c>
      <c r="D2809" s="247" t="s">
        <v>6905</v>
      </c>
      <c r="E2809" s="243" t="s">
        <v>66</v>
      </c>
      <c r="F2809" s="243">
        <v>2011</v>
      </c>
      <c r="G2809" s="243">
        <v>7</v>
      </c>
      <c r="H2809" s="243"/>
      <c r="I2809" s="243"/>
      <c r="J2809" s="243" t="s">
        <v>37</v>
      </c>
      <c r="K2809" s="243"/>
      <c r="L2809" s="243"/>
      <c r="M2809" s="243"/>
      <c r="N2809" s="243"/>
      <c r="O2809" s="243"/>
      <c r="P2809" s="840"/>
      <c r="Q2809" s="439" t="s">
        <v>2670</v>
      </c>
      <c r="S2809" s="680">
        <v>1</v>
      </c>
      <c r="AB2809" s="137">
        <f t="shared" si="526"/>
        <v>1</v>
      </c>
      <c r="AC2809" s="137">
        <f t="shared" si="527"/>
        <v>0</v>
      </c>
      <c r="AD2809" s="137">
        <f t="shared" si="528"/>
        <v>0</v>
      </c>
      <c r="AE2809" s="137">
        <f t="shared" si="529"/>
        <v>1</v>
      </c>
      <c r="AF2809" s="137">
        <f t="shared" si="530"/>
        <v>0</v>
      </c>
      <c r="AG2809" s="137">
        <f t="shared" si="531"/>
        <v>0</v>
      </c>
      <c r="AH2809" s="137">
        <f t="shared" si="532"/>
        <v>0</v>
      </c>
      <c r="AI2809" s="137">
        <f t="shared" si="533"/>
        <v>0</v>
      </c>
      <c r="AJ2809" s="137">
        <f t="shared" si="534"/>
        <v>0</v>
      </c>
      <c r="AK2809" s="137">
        <f t="shared" si="535"/>
        <v>0</v>
      </c>
      <c r="AM2809" s="133">
        <f t="shared" si="536"/>
        <v>0</v>
      </c>
      <c r="AO2809" s="133">
        <f t="shared" si="537"/>
        <v>0</v>
      </c>
    </row>
    <row r="2810" spans="1:41">
      <c r="A2810" s="594">
        <v>2801</v>
      </c>
      <c r="B2810" s="245" t="s">
        <v>6906</v>
      </c>
      <c r="C2810" s="247" t="s">
        <v>6907</v>
      </c>
      <c r="D2810" s="247" t="s">
        <v>6908</v>
      </c>
      <c r="E2810" s="243" t="s">
        <v>66</v>
      </c>
      <c r="F2810" s="243">
        <v>2014</v>
      </c>
      <c r="G2810" s="243"/>
      <c r="H2810" s="243" t="s">
        <v>37</v>
      </c>
      <c r="I2810" s="243" t="s">
        <v>37</v>
      </c>
      <c r="J2810" s="243" t="s">
        <v>37</v>
      </c>
      <c r="K2810" s="243"/>
      <c r="L2810" s="243"/>
      <c r="M2810" s="243"/>
      <c r="N2810" s="243"/>
      <c r="O2810" s="243"/>
      <c r="P2810" s="840"/>
      <c r="Q2810" s="439" t="s">
        <v>2670</v>
      </c>
      <c r="T2810" s="680">
        <v>1</v>
      </c>
      <c r="AB2810" s="137">
        <f t="shared" si="526"/>
        <v>0</v>
      </c>
      <c r="AC2810" s="137">
        <f t="shared" si="527"/>
        <v>1</v>
      </c>
      <c r="AD2810" s="137">
        <f t="shared" si="528"/>
        <v>1</v>
      </c>
      <c r="AE2810" s="137">
        <f t="shared" si="529"/>
        <v>1</v>
      </c>
      <c r="AF2810" s="137">
        <f t="shared" si="530"/>
        <v>0</v>
      </c>
      <c r="AG2810" s="137">
        <f t="shared" si="531"/>
        <v>0</v>
      </c>
      <c r="AH2810" s="137">
        <f t="shared" si="532"/>
        <v>0</v>
      </c>
      <c r="AI2810" s="137">
        <f t="shared" si="533"/>
        <v>0</v>
      </c>
      <c r="AJ2810" s="137">
        <f t="shared" si="534"/>
        <v>0</v>
      </c>
      <c r="AK2810" s="137">
        <f t="shared" si="535"/>
        <v>0</v>
      </c>
      <c r="AM2810" s="133">
        <f t="shared" si="536"/>
        <v>0</v>
      </c>
      <c r="AO2810" s="133">
        <f t="shared" si="537"/>
        <v>0</v>
      </c>
    </row>
    <row r="2811" spans="1:41">
      <c r="A2811" s="594">
        <v>2802</v>
      </c>
      <c r="B2811" s="245" t="s">
        <v>6909</v>
      </c>
      <c r="C2811" s="247" t="s">
        <v>6910</v>
      </c>
      <c r="D2811" s="247" t="s">
        <v>6911</v>
      </c>
      <c r="E2811" s="243" t="s">
        <v>66</v>
      </c>
      <c r="F2811" s="243">
        <v>2014</v>
      </c>
      <c r="G2811" s="243">
        <v>65</v>
      </c>
      <c r="H2811" s="243"/>
      <c r="I2811" s="243" t="s">
        <v>37</v>
      </c>
      <c r="J2811" s="243"/>
      <c r="K2811" s="243"/>
      <c r="L2811" s="243"/>
      <c r="M2811" s="243"/>
      <c r="N2811" s="243"/>
      <c r="O2811" s="243"/>
      <c r="P2811" s="840"/>
      <c r="Q2811" s="439" t="s">
        <v>2670</v>
      </c>
      <c r="T2811" s="680">
        <v>1</v>
      </c>
      <c r="AB2811" s="137">
        <f t="shared" si="526"/>
        <v>1</v>
      </c>
      <c r="AC2811" s="137">
        <f t="shared" si="527"/>
        <v>0</v>
      </c>
      <c r="AD2811" s="137">
        <f t="shared" si="528"/>
        <v>1</v>
      </c>
      <c r="AE2811" s="137">
        <f t="shared" si="529"/>
        <v>0</v>
      </c>
      <c r="AF2811" s="137">
        <f t="shared" si="530"/>
        <v>0</v>
      </c>
      <c r="AG2811" s="137">
        <f t="shared" si="531"/>
        <v>0</v>
      </c>
      <c r="AH2811" s="137">
        <f t="shared" si="532"/>
        <v>0</v>
      </c>
      <c r="AI2811" s="137">
        <f t="shared" si="533"/>
        <v>0</v>
      </c>
      <c r="AJ2811" s="137">
        <f t="shared" si="534"/>
        <v>0</v>
      </c>
      <c r="AK2811" s="137">
        <f t="shared" si="535"/>
        <v>0</v>
      </c>
      <c r="AM2811" s="133">
        <f t="shared" si="536"/>
        <v>0</v>
      </c>
      <c r="AO2811" s="133">
        <f t="shared" si="537"/>
        <v>0</v>
      </c>
    </row>
    <row r="2812" spans="1:41">
      <c r="A2812" s="594">
        <v>2803</v>
      </c>
      <c r="B2812" s="245" t="s">
        <v>6912</v>
      </c>
      <c r="C2812" s="247" t="s">
        <v>6913</v>
      </c>
      <c r="D2812" s="247" t="s">
        <v>6914</v>
      </c>
      <c r="E2812" s="243" t="s">
        <v>66</v>
      </c>
      <c r="F2812" s="243">
        <v>1998</v>
      </c>
      <c r="G2812" s="243">
        <v>335</v>
      </c>
      <c r="H2812" s="243"/>
      <c r="I2812" s="243" t="s">
        <v>37</v>
      </c>
      <c r="J2812" s="243"/>
      <c r="K2812" s="243"/>
      <c r="L2812" s="243"/>
      <c r="M2812" s="243"/>
      <c r="N2812" s="243"/>
      <c r="O2812" s="243"/>
      <c r="P2812" s="840" t="s">
        <v>6903</v>
      </c>
      <c r="Q2812" s="439" t="s">
        <v>2670</v>
      </c>
      <c r="V2812" s="680">
        <v>1</v>
      </c>
      <c r="AB2812" s="137">
        <f t="shared" si="526"/>
        <v>1</v>
      </c>
      <c r="AC2812" s="137">
        <f t="shared" si="527"/>
        <v>0</v>
      </c>
      <c r="AD2812" s="137">
        <f t="shared" si="528"/>
        <v>1</v>
      </c>
      <c r="AE2812" s="137">
        <f t="shared" si="529"/>
        <v>0</v>
      </c>
      <c r="AF2812" s="137">
        <f t="shared" si="530"/>
        <v>0</v>
      </c>
      <c r="AG2812" s="137">
        <f t="shared" si="531"/>
        <v>0</v>
      </c>
      <c r="AH2812" s="137">
        <f t="shared" si="532"/>
        <v>0</v>
      </c>
      <c r="AI2812" s="137">
        <f t="shared" si="533"/>
        <v>0</v>
      </c>
      <c r="AJ2812" s="137">
        <f t="shared" si="534"/>
        <v>0</v>
      </c>
      <c r="AK2812" s="137">
        <f t="shared" si="535"/>
        <v>1</v>
      </c>
      <c r="AM2812" s="133">
        <f t="shared" si="536"/>
        <v>0</v>
      </c>
      <c r="AO2812" s="133">
        <f t="shared" si="537"/>
        <v>1</v>
      </c>
    </row>
    <row r="2813" spans="1:41" ht="22.5">
      <c r="A2813" s="594">
        <v>2804</v>
      </c>
      <c r="B2813" s="245" t="s">
        <v>6915</v>
      </c>
      <c r="C2813" s="247" t="s">
        <v>6916</v>
      </c>
      <c r="D2813" s="247" t="s">
        <v>6917</v>
      </c>
      <c r="E2813" s="243" t="s">
        <v>1013</v>
      </c>
      <c r="F2813" s="243">
        <v>2013</v>
      </c>
      <c r="G2813" s="243">
        <v>12</v>
      </c>
      <c r="H2813" s="243"/>
      <c r="I2813" s="243" t="s">
        <v>37</v>
      </c>
      <c r="J2813" s="243"/>
      <c r="K2813" s="243"/>
      <c r="L2813" s="243"/>
      <c r="M2813" s="243"/>
      <c r="N2813" s="243"/>
      <c r="O2813" s="243"/>
      <c r="P2813" s="840" t="s">
        <v>6903</v>
      </c>
      <c r="Q2813" s="439" t="s">
        <v>2670</v>
      </c>
      <c r="T2813" s="680">
        <v>1</v>
      </c>
      <c r="AB2813" s="137">
        <f t="shared" si="526"/>
        <v>1</v>
      </c>
      <c r="AC2813" s="137">
        <f t="shared" si="527"/>
        <v>0</v>
      </c>
      <c r="AD2813" s="137">
        <f t="shared" si="528"/>
        <v>1</v>
      </c>
      <c r="AE2813" s="137">
        <f t="shared" si="529"/>
        <v>0</v>
      </c>
      <c r="AF2813" s="137">
        <f t="shared" si="530"/>
        <v>0</v>
      </c>
      <c r="AG2813" s="137">
        <f t="shared" si="531"/>
        <v>0</v>
      </c>
      <c r="AH2813" s="137">
        <f t="shared" si="532"/>
        <v>0</v>
      </c>
      <c r="AI2813" s="137">
        <f t="shared" si="533"/>
        <v>0</v>
      </c>
      <c r="AJ2813" s="137">
        <f t="shared" si="534"/>
        <v>0</v>
      </c>
      <c r="AK2813" s="137">
        <f t="shared" si="535"/>
        <v>1</v>
      </c>
      <c r="AM2813" s="133">
        <f t="shared" si="536"/>
        <v>0</v>
      </c>
      <c r="AO2813" s="133">
        <f t="shared" si="537"/>
        <v>1</v>
      </c>
    </row>
    <row r="2814" spans="1:41" ht="22.5">
      <c r="A2814" s="594">
        <v>2805</v>
      </c>
      <c r="B2814" s="245" t="s">
        <v>6918</v>
      </c>
      <c r="C2814" s="247" t="s">
        <v>6919</v>
      </c>
      <c r="D2814" s="247" t="s">
        <v>6920</v>
      </c>
      <c r="E2814" s="243" t="s">
        <v>66</v>
      </c>
      <c r="F2814" s="243">
        <v>1998</v>
      </c>
      <c r="G2814" s="243">
        <v>317</v>
      </c>
      <c r="H2814" s="243"/>
      <c r="I2814" s="243" t="s">
        <v>37</v>
      </c>
      <c r="J2814" s="243"/>
      <c r="K2814" s="243"/>
      <c r="L2814" s="243"/>
      <c r="M2814" s="243"/>
      <c r="N2814" s="243"/>
      <c r="O2814" s="243"/>
      <c r="P2814" s="840" t="s">
        <v>6903</v>
      </c>
      <c r="Q2814" s="439" t="s">
        <v>2670</v>
      </c>
      <c r="V2814" s="680">
        <v>1</v>
      </c>
      <c r="AB2814" s="137">
        <f t="shared" si="526"/>
        <v>1</v>
      </c>
      <c r="AC2814" s="137">
        <f t="shared" si="527"/>
        <v>0</v>
      </c>
      <c r="AD2814" s="137">
        <f t="shared" si="528"/>
        <v>1</v>
      </c>
      <c r="AE2814" s="137">
        <f t="shared" si="529"/>
        <v>0</v>
      </c>
      <c r="AF2814" s="137">
        <f t="shared" si="530"/>
        <v>0</v>
      </c>
      <c r="AG2814" s="137">
        <f t="shared" si="531"/>
        <v>0</v>
      </c>
      <c r="AH2814" s="137">
        <f t="shared" si="532"/>
        <v>0</v>
      </c>
      <c r="AI2814" s="137">
        <f t="shared" si="533"/>
        <v>0</v>
      </c>
      <c r="AJ2814" s="137">
        <f t="shared" si="534"/>
        <v>0</v>
      </c>
      <c r="AK2814" s="137">
        <f t="shared" si="535"/>
        <v>1</v>
      </c>
      <c r="AM2814" s="133">
        <f t="shared" si="536"/>
        <v>0</v>
      </c>
      <c r="AO2814" s="133">
        <f t="shared" si="537"/>
        <v>1</v>
      </c>
    </row>
    <row r="2815" spans="1:41">
      <c r="A2815" s="594">
        <v>2806</v>
      </c>
      <c r="B2815" s="245" t="s">
        <v>6921</v>
      </c>
      <c r="C2815" s="247" t="s">
        <v>6907</v>
      </c>
      <c r="D2815" s="247"/>
      <c r="E2815" s="243" t="s">
        <v>66</v>
      </c>
      <c r="F2815" s="243">
        <v>2013</v>
      </c>
      <c r="G2815" s="243">
        <v>7</v>
      </c>
      <c r="H2815" s="243" t="s">
        <v>37</v>
      </c>
      <c r="I2815" s="243"/>
      <c r="J2815" s="243"/>
      <c r="K2815" s="243"/>
      <c r="L2815" s="243"/>
      <c r="M2815" s="243"/>
      <c r="N2815" s="243"/>
      <c r="O2815" s="243"/>
      <c r="P2815" s="840"/>
      <c r="Q2815" s="439" t="s">
        <v>2670</v>
      </c>
      <c r="T2815" s="680">
        <v>1</v>
      </c>
      <c r="AB2815" s="137">
        <f t="shared" si="526"/>
        <v>1</v>
      </c>
      <c r="AC2815" s="137">
        <f t="shared" si="527"/>
        <v>1</v>
      </c>
      <c r="AD2815" s="137">
        <f t="shared" si="528"/>
        <v>0</v>
      </c>
      <c r="AE2815" s="137">
        <f t="shared" si="529"/>
        <v>0</v>
      </c>
      <c r="AF2815" s="137">
        <f t="shared" si="530"/>
        <v>0</v>
      </c>
      <c r="AG2815" s="137">
        <f t="shared" si="531"/>
        <v>0</v>
      </c>
      <c r="AH2815" s="137">
        <f t="shared" si="532"/>
        <v>0</v>
      </c>
      <c r="AI2815" s="137">
        <f t="shared" si="533"/>
        <v>0</v>
      </c>
      <c r="AJ2815" s="137">
        <f t="shared" si="534"/>
        <v>0</v>
      </c>
      <c r="AK2815" s="137">
        <f t="shared" si="535"/>
        <v>0</v>
      </c>
      <c r="AM2815" s="133">
        <f t="shared" si="536"/>
        <v>0</v>
      </c>
      <c r="AO2815" s="133">
        <f t="shared" si="537"/>
        <v>0</v>
      </c>
    </row>
    <row r="2816" spans="1:41" ht="22.5">
      <c r="A2816" s="594">
        <v>2807</v>
      </c>
      <c r="B2816" s="245" t="s">
        <v>6922</v>
      </c>
      <c r="C2816" s="247" t="s">
        <v>6907</v>
      </c>
      <c r="D2816" s="247" t="s">
        <v>6923</v>
      </c>
      <c r="E2816" s="243" t="s">
        <v>66</v>
      </c>
      <c r="F2816" s="243">
        <v>2016</v>
      </c>
      <c r="G2816" s="637">
        <v>38</v>
      </c>
      <c r="H2816" s="243"/>
      <c r="I2816" s="243" t="s">
        <v>37</v>
      </c>
      <c r="J2816" s="243" t="s">
        <v>37</v>
      </c>
      <c r="K2816" s="243"/>
      <c r="L2816" s="243"/>
      <c r="M2816" s="243"/>
      <c r="N2816" s="243"/>
      <c r="O2816" s="243"/>
      <c r="P2816" s="840" t="s">
        <v>37</v>
      </c>
      <c r="Q2816" s="439" t="s">
        <v>2670</v>
      </c>
      <c r="T2816" s="680">
        <v>1</v>
      </c>
      <c r="AB2816" s="137">
        <f t="shared" si="526"/>
        <v>1</v>
      </c>
      <c r="AC2816" s="137">
        <f t="shared" si="527"/>
        <v>0</v>
      </c>
      <c r="AD2816" s="137">
        <f t="shared" si="528"/>
        <v>1</v>
      </c>
      <c r="AE2816" s="137">
        <f t="shared" si="529"/>
        <v>1</v>
      </c>
      <c r="AF2816" s="137">
        <f t="shared" si="530"/>
        <v>0</v>
      </c>
      <c r="AG2816" s="137">
        <f t="shared" si="531"/>
        <v>0</v>
      </c>
      <c r="AH2816" s="137">
        <f t="shared" si="532"/>
        <v>0</v>
      </c>
      <c r="AI2816" s="137">
        <f t="shared" si="533"/>
        <v>0</v>
      </c>
      <c r="AJ2816" s="137">
        <f t="shared" si="534"/>
        <v>0</v>
      </c>
      <c r="AK2816" s="137">
        <f t="shared" si="535"/>
        <v>1</v>
      </c>
      <c r="AM2816" s="133">
        <f t="shared" si="536"/>
        <v>0</v>
      </c>
      <c r="AO2816" s="133">
        <f t="shared" si="537"/>
        <v>1</v>
      </c>
    </row>
    <row r="2817" spans="1:41">
      <c r="A2817" s="594">
        <v>2808</v>
      </c>
      <c r="B2817" s="245" t="s">
        <v>6924</v>
      </c>
      <c r="C2817" s="247" t="s">
        <v>6925</v>
      </c>
      <c r="D2817" s="247" t="s">
        <v>6926</v>
      </c>
      <c r="E2817" s="243" t="s">
        <v>66</v>
      </c>
      <c r="F2817" s="243">
        <v>2017</v>
      </c>
      <c r="G2817" s="246">
        <v>188</v>
      </c>
      <c r="H2817" s="243" t="s">
        <v>37</v>
      </c>
      <c r="I2817" s="243"/>
      <c r="J2817" s="243" t="s">
        <v>37</v>
      </c>
      <c r="K2817" s="243"/>
      <c r="L2817" s="243"/>
      <c r="M2817" s="243"/>
      <c r="N2817" s="243"/>
      <c r="O2817" s="243"/>
      <c r="P2817" s="840" t="s">
        <v>37</v>
      </c>
      <c r="Q2817" s="439" t="s">
        <v>2670</v>
      </c>
      <c r="T2817" s="680">
        <v>1</v>
      </c>
      <c r="AB2817" s="137">
        <f t="shared" si="526"/>
        <v>1</v>
      </c>
      <c r="AC2817" s="137">
        <f t="shared" si="527"/>
        <v>1</v>
      </c>
      <c r="AD2817" s="137">
        <f t="shared" si="528"/>
        <v>0</v>
      </c>
      <c r="AE2817" s="137">
        <f t="shared" si="529"/>
        <v>1</v>
      </c>
      <c r="AF2817" s="137">
        <f t="shared" si="530"/>
        <v>0</v>
      </c>
      <c r="AG2817" s="137">
        <f t="shared" si="531"/>
        <v>0</v>
      </c>
      <c r="AH2817" s="137">
        <f t="shared" si="532"/>
        <v>0</v>
      </c>
      <c r="AI2817" s="137">
        <f t="shared" si="533"/>
        <v>0</v>
      </c>
      <c r="AJ2817" s="137">
        <f t="shared" si="534"/>
        <v>0</v>
      </c>
      <c r="AK2817" s="137">
        <f t="shared" si="535"/>
        <v>1</v>
      </c>
      <c r="AM2817" s="133">
        <f t="shared" si="536"/>
        <v>0</v>
      </c>
      <c r="AO2817" s="133">
        <f t="shared" si="537"/>
        <v>1</v>
      </c>
    </row>
    <row r="2818" spans="1:41">
      <c r="A2818" s="594">
        <v>2809</v>
      </c>
      <c r="B2818" s="245" t="s">
        <v>6927</v>
      </c>
      <c r="C2818" s="247" t="s">
        <v>6928</v>
      </c>
      <c r="D2818" s="247"/>
      <c r="E2818" s="243" t="s">
        <v>915</v>
      </c>
      <c r="F2818" s="243">
        <v>2004</v>
      </c>
      <c r="G2818" s="243">
        <v>25</v>
      </c>
      <c r="H2818" s="243" t="s">
        <v>37</v>
      </c>
      <c r="I2818" s="243"/>
      <c r="J2818" s="243" t="s">
        <v>37</v>
      </c>
      <c r="K2818" s="243"/>
      <c r="L2818" s="243"/>
      <c r="M2818" s="243"/>
      <c r="N2818" s="243"/>
      <c r="O2818" s="243"/>
      <c r="P2818" s="840"/>
      <c r="Q2818" s="439" t="s">
        <v>2670</v>
      </c>
      <c r="S2818" s="680">
        <v>1</v>
      </c>
      <c r="AB2818" s="137">
        <f t="shared" si="526"/>
        <v>1</v>
      </c>
      <c r="AC2818" s="137">
        <f t="shared" si="527"/>
        <v>1</v>
      </c>
      <c r="AD2818" s="137">
        <f t="shared" si="528"/>
        <v>0</v>
      </c>
      <c r="AE2818" s="137">
        <f t="shared" si="529"/>
        <v>1</v>
      </c>
      <c r="AF2818" s="137">
        <f t="shared" si="530"/>
        <v>0</v>
      </c>
      <c r="AG2818" s="137">
        <f t="shared" si="531"/>
        <v>0</v>
      </c>
      <c r="AH2818" s="137">
        <f t="shared" si="532"/>
        <v>0</v>
      </c>
      <c r="AI2818" s="137">
        <f t="shared" si="533"/>
        <v>0</v>
      </c>
      <c r="AJ2818" s="137">
        <f t="shared" si="534"/>
        <v>0</v>
      </c>
      <c r="AK2818" s="137">
        <f t="shared" si="535"/>
        <v>0</v>
      </c>
      <c r="AM2818" s="133">
        <f t="shared" si="536"/>
        <v>0</v>
      </c>
      <c r="AO2818" s="133">
        <f t="shared" si="537"/>
        <v>0</v>
      </c>
    </row>
    <row r="2819" spans="1:41">
      <c r="A2819" s="594">
        <v>2810</v>
      </c>
      <c r="B2819" s="245" t="s">
        <v>6929</v>
      </c>
      <c r="C2819" s="247" t="s">
        <v>6930</v>
      </c>
      <c r="D2819" s="247"/>
      <c r="E2819" s="243" t="s">
        <v>609</v>
      </c>
      <c r="F2819" s="243">
        <v>2013</v>
      </c>
      <c r="G2819" s="243">
        <v>7</v>
      </c>
      <c r="H2819" s="243" t="s">
        <v>37</v>
      </c>
      <c r="I2819" s="243"/>
      <c r="J2819" s="243"/>
      <c r="K2819" s="243"/>
      <c r="L2819" s="243"/>
      <c r="M2819" s="243"/>
      <c r="N2819" s="243"/>
      <c r="O2819" s="243"/>
      <c r="P2819" s="840"/>
      <c r="Q2819" s="439" t="s">
        <v>2670</v>
      </c>
      <c r="T2819" s="680">
        <v>1</v>
      </c>
      <c r="AB2819" s="137">
        <f t="shared" si="526"/>
        <v>1</v>
      </c>
      <c r="AC2819" s="137">
        <f t="shared" si="527"/>
        <v>1</v>
      </c>
      <c r="AD2819" s="137">
        <f t="shared" si="528"/>
        <v>0</v>
      </c>
      <c r="AE2819" s="137">
        <f t="shared" si="529"/>
        <v>0</v>
      </c>
      <c r="AF2819" s="137">
        <f t="shared" si="530"/>
        <v>0</v>
      </c>
      <c r="AG2819" s="137">
        <f t="shared" si="531"/>
        <v>0</v>
      </c>
      <c r="AH2819" s="137">
        <f t="shared" si="532"/>
        <v>0</v>
      </c>
      <c r="AI2819" s="137">
        <f t="shared" si="533"/>
        <v>0</v>
      </c>
      <c r="AJ2819" s="137">
        <f t="shared" si="534"/>
        <v>0</v>
      </c>
      <c r="AK2819" s="137">
        <f t="shared" si="535"/>
        <v>0</v>
      </c>
      <c r="AM2819" s="133">
        <f t="shared" si="536"/>
        <v>0</v>
      </c>
      <c r="AO2819" s="133">
        <f t="shared" si="537"/>
        <v>0</v>
      </c>
    </row>
    <row r="2820" spans="1:41" ht="22.5">
      <c r="A2820" s="594">
        <v>2811</v>
      </c>
      <c r="B2820" s="245" t="s">
        <v>6931</v>
      </c>
      <c r="C2820" s="247" t="s">
        <v>6928</v>
      </c>
      <c r="D2820" s="247"/>
      <c r="E2820" s="243" t="s">
        <v>915</v>
      </c>
      <c r="F2820" s="243">
        <v>2016</v>
      </c>
      <c r="G2820" s="243">
        <v>7</v>
      </c>
      <c r="H2820" s="243" t="s">
        <v>37</v>
      </c>
      <c r="I2820" s="243"/>
      <c r="J2820" s="243" t="s">
        <v>37</v>
      </c>
      <c r="K2820" s="243"/>
      <c r="L2820" s="243"/>
      <c r="M2820" s="243"/>
      <c r="N2820" s="243"/>
      <c r="O2820" s="243"/>
      <c r="P2820" s="840"/>
      <c r="Q2820" s="439" t="s">
        <v>2670</v>
      </c>
      <c r="T2820" s="680">
        <v>1</v>
      </c>
      <c r="AB2820" s="137">
        <f t="shared" si="526"/>
        <v>1</v>
      </c>
      <c r="AC2820" s="137">
        <f t="shared" si="527"/>
        <v>1</v>
      </c>
      <c r="AD2820" s="137">
        <f t="shared" si="528"/>
        <v>0</v>
      </c>
      <c r="AE2820" s="137">
        <f t="shared" si="529"/>
        <v>1</v>
      </c>
      <c r="AF2820" s="137">
        <f t="shared" si="530"/>
        <v>0</v>
      </c>
      <c r="AG2820" s="137">
        <f t="shared" si="531"/>
        <v>0</v>
      </c>
      <c r="AH2820" s="137">
        <f t="shared" si="532"/>
        <v>0</v>
      </c>
      <c r="AI2820" s="137">
        <f t="shared" si="533"/>
        <v>0</v>
      </c>
      <c r="AJ2820" s="137">
        <f t="shared" si="534"/>
        <v>0</v>
      </c>
      <c r="AK2820" s="137">
        <f t="shared" si="535"/>
        <v>0</v>
      </c>
      <c r="AM2820" s="133">
        <f t="shared" si="536"/>
        <v>0</v>
      </c>
      <c r="AO2820" s="133">
        <f t="shared" si="537"/>
        <v>0</v>
      </c>
    </row>
    <row r="2821" spans="1:41" ht="25.5">
      <c r="A2821" s="594">
        <v>2812</v>
      </c>
      <c r="B2821" s="245" t="s">
        <v>6932</v>
      </c>
      <c r="C2821" s="247" t="s">
        <v>6933</v>
      </c>
      <c r="D2821" s="247"/>
      <c r="E2821" s="243" t="s">
        <v>66</v>
      </c>
      <c r="F2821" s="243">
        <v>2012</v>
      </c>
      <c r="G2821" s="243">
        <v>13</v>
      </c>
      <c r="H2821" s="243" t="s">
        <v>37</v>
      </c>
      <c r="I2821" s="243"/>
      <c r="J2821" s="243"/>
      <c r="K2821" s="243"/>
      <c r="L2821" s="243"/>
      <c r="M2821" s="243"/>
      <c r="N2821" s="243"/>
      <c r="O2821" s="243"/>
      <c r="P2821" s="840"/>
      <c r="Q2821" s="439" t="s">
        <v>2670</v>
      </c>
      <c r="S2821" s="680">
        <v>1</v>
      </c>
      <c r="AB2821" s="137">
        <f t="shared" si="526"/>
        <v>1</v>
      </c>
      <c r="AC2821" s="137">
        <f t="shared" si="527"/>
        <v>1</v>
      </c>
      <c r="AD2821" s="137">
        <f t="shared" si="528"/>
        <v>0</v>
      </c>
      <c r="AE2821" s="137">
        <f t="shared" si="529"/>
        <v>0</v>
      </c>
      <c r="AF2821" s="137">
        <f t="shared" si="530"/>
        <v>0</v>
      </c>
      <c r="AG2821" s="137">
        <f t="shared" si="531"/>
        <v>0</v>
      </c>
      <c r="AH2821" s="137">
        <f t="shared" si="532"/>
        <v>0</v>
      </c>
      <c r="AI2821" s="137">
        <f t="shared" si="533"/>
        <v>0</v>
      </c>
      <c r="AJ2821" s="137">
        <f t="shared" si="534"/>
        <v>0</v>
      </c>
      <c r="AK2821" s="137">
        <f t="shared" si="535"/>
        <v>0</v>
      </c>
      <c r="AM2821" s="133">
        <f t="shared" si="536"/>
        <v>0</v>
      </c>
      <c r="AO2821" s="133">
        <f t="shared" si="537"/>
        <v>0</v>
      </c>
    </row>
    <row r="2822" spans="1:41" ht="22.5">
      <c r="A2822" s="594">
        <v>2813</v>
      </c>
      <c r="B2822" s="245" t="s">
        <v>6934</v>
      </c>
      <c r="C2822" s="247" t="s">
        <v>6935</v>
      </c>
      <c r="D2822" s="247" t="s">
        <v>6936</v>
      </c>
      <c r="E2822" s="243" t="s">
        <v>79</v>
      </c>
      <c r="F2822" s="243">
        <v>2017</v>
      </c>
      <c r="G2822" s="243">
        <v>7</v>
      </c>
      <c r="H2822" s="243" t="s">
        <v>37</v>
      </c>
      <c r="I2822" s="243"/>
      <c r="J2822" s="243" t="s">
        <v>37</v>
      </c>
      <c r="K2822" s="243"/>
      <c r="L2822" s="243"/>
      <c r="M2822" s="243"/>
      <c r="N2822" s="243"/>
      <c r="O2822" s="243"/>
      <c r="P2822" s="840"/>
      <c r="Q2822" s="439" t="s">
        <v>2670</v>
      </c>
      <c r="S2822" s="680">
        <v>1</v>
      </c>
      <c r="AB2822" s="137">
        <f t="shared" si="526"/>
        <v>1</v>
      </c>
      <c r="AC2822" s="137">
        <f t="shared" si="527"/>
        <v>1</v>
      </c>
      <c r="AD2822" s="137">
        <f t="shared" si="528"/>
        <v>0</v>
      </c>
      <c r="AE2822" s="137">
        <f t="shared" si="529"/>
        <v>1</v>
      </c>
      <c r="AF2822" s="137">
        <f t="shared" si="530"/>
        <v>0</v>
      </c>
      <c r="AG2822" s="137">
        <f t="shared" si="531"/>
        <v>0</v>
      </c>
      <c r="AH2822" s="137">
        <f t="shared" si="532"/>
        <v>0</v>
      </c>
      <c r="AI2822" s="137">
        <f t="shared" si="533"/>
        <v>0</v>
      </c>
      <c r="AJ2822" s="137">
        <f t="shared" si="534"/>
        <v>0</v>
      </c>
      <c r="AK2822" s="137">
        <f t="shared" si="535"/>
        <v>0</v>
      </c>
      <c r="AM2822" s="133">
        <f t="shared" si="536"/>
        <v>0</v>
      </c>
      <c r="AO2822" s="133">
        <f t="shared" si="537"/>
        <v>0</v>
      </c>
    </row>
    <row r="2823" spans="1:41" ht="25.5">
      <c r="A2823" s="594">
        <v>2814</v>
      </c>
      <c r="B2823" s="245" t="s">
        <v>6937</v>
      </c>
      <c r="C2823" s="247" t="s">
        <v>6938</v>
      </c>
      <c r="D2823" s="247" t="s">
        <v>6939</v>
      </c>
      <c r="E2823" s="243" t="s">
        <v>1013</v>
      </c>
      <c r="F2823" s="243">
        <v>1998</v>
      </c>
      <c r="G2823" s="637">
        <v>15</v>
      </c>
      <c r="H2823" s="243"/>
      <c r="I2823" s="243" t="s">
        <v>37</v>
      </c>
      <c r="J2823" s="243"/>
      <c r="K2823" s="243"/>
      <c r="L2823" s="243"/>
      <c r="M2823" s="243"/>
      <c r="N2823" s="243"/>
      <c r="O2823" s="243"/>
      <c r="P2823" s="840" t="s">
        <v>37</v>
      </c>
      <c r="Q2823" s="439" t="s">
        <v>2670</v>
      </c>
      <c r="V2823" s="680">
        <v>1</v>
      </c>
      <c r="AB2823" s="137">
        <f t="shared" si="526"/>
        <v>1</v>
      </c>
      <c r="AC2823" s="137">
        <f t="shared" si="527"/>
        <v>0</v>
      </c>
      <c r="AD2823" s="137">
        <f t="shared" si="528"/>
        <v>1</v>
      </c>
      <c r="AE2823" s="137">
        <f t="shared" si="529"/>
        <v>0</v>
      </c>
      <c r="AF2823" s="137">
        <f t="shared" si="530"/>
        <v>0</v>
      </c>
      <c r="AG2823" s="137">
        <f t="shared" si="531"/>
        <v>0</v>
      </c>
      <c r="AH2823" s="137">
        <f t="shared" si="532"/>
        <v>0</v>
      </c>
      <c r="AI2823" s="137">
        <f t="shared" si="533"/>
        <v>0</v>
      </c>
      <c r="AJ2823" s="137">
        <f t="shared" si="534"/>
        <v>0</v>
      </c>
      <c r="AK2823" s="137">
        <f t="shared" si="535"/>
        <v>1</v>
      </c>
      <c r="AM2823" s="133">
        <f t="shared" si="536"/>
        <v>0</v>
      </c>
      <c r="AO2823" s="133">
        <f t="shared" si="537"/>
        <v>1</v>
      </c>
    </row>
    <row r="2824" spans="1:41" ht="25.5">
      <c r="A2824" s="594">
        <v>2815</v>
      </c>
      <c r="B2824" s="648" t="s">
        <v>6940</v>
      </c>
      <c r="C2824" s="247" t="s">
        <v>6941</v>
      </c>
      <c r="D2824" s="247" t="s">
        <v>6942</v>
      </c>
      <c r="E2824" s="243" t="s">
        <v>66</v>
      </c>
      <c r="F2824" s="243">
        <v>2018</v>
      </c>
      <c r="G2824" s="243">
        <v>8</v>
      </c>
      <c r="H2824" s="243" t="s">
        <v>37</v>
      </c>
      <c r="I2824" s="243" t="s">
        <v>37</v>
      </c>
      <c r="J2824" s="243" t="s">
        <v>37</v>
      </c>
      <c r="K2824" s="243"/>
      <c r="L2824" s="243"/>
      <c r="M2824" s="243"/>
      <c r="N2824" s="243"/>
      <c r="O2824" s="243"/>
      <c r="P2824" s="840"/>
      <c r="Q2824" s="439" t="s">
        <v>2670</v>
      </c>
      <c r="T2824" s="680">
        <v>1</v>
      </c>
      <c r="AB2824" s="137">
        <f t="shared" si="526"/>
        <v>1</v>
      </c>
      <c r="AC2824" s="137">
        <f t="shared" si="527"/>
        <v>1</v>
      </c>
      <c r="AD2824" s="137">
        <f t="shared" si="528"/>
        <v>1</v>
      </c>
      <c r="AE2824" s="137">
        <f t="shared" si="529"/>
        <v>1</v>
      </c>
      <c r="AF2824" s="137">
        <f t="shared" si="530"/>
        <v>0</v>
      </c>
      <c r="AG2824" s="137">
        <f t="shared" si="531"/>
        <v>0</v>
      </c>
      <c r="AH2824" s="137">
        <f t="shared" si="532"/>
        <v>0</v>
      </c>
      <c r="AI2824" s="137">
        <f t="shared" si="533"/>
        <v>0</v>
      </c>
      <c r="AJ2824" s="137">
        <f t="shared" si="534"/>
        <v>0</v>
      </c>
      <c r="AK2824" s="137">
        <f t="shared" si="535"/>
        <v>0</v>
      </c>
      <c r="AM2824" s="133">
        <f t="shared" si="536"/>
        <v>0</v>
      </c>
      <c r="AO2824" s="133">
        <f t="shared" si="537"/>
        <v>0</v>
      </c>
    </row>
    <row r="2825" spans="1:41" ht="22.5">
      <c r="A2825" s="594">
        <v>2816</v>
      </c>
      <c r="B2825" s="245" t="s">
        <v>6943</v>
      </c>
      <c r="C2825" s="247" t="s">
        <v>6944</v>
      </c>
      <c r="D2825" s="247" t="s">
        <v>6945</v>
      </c>
      <c r="E2825" s="243" t="s">
        <v>609</v>
      </c>
      <c r="F2825" s="243">
        <v>1998</v>
      </c>
      <c r="G2825" s="246">
        <v>42</v>
      </c>
      <c r="H2825" s="243" t="s">
        <v>37</v>
      </c>
      <c r="I2825" s="243" t="s">
        <v>37</v>
      </c>
      <c r="J2825" s="243" t="s">
        <v>37</v>
      </c>
      <c r="K2825" s="243"/>
      <c r="L2825" s="243" t="s">
        <v>37</v>
      </c>
      <c r="M2825" s="243"/>
      <c r="N2825" s="243" t="s">
        <v>37</v>
      </c>
      <c r="O2825" s="243"/>
      <c r="P2825" s="840" t="s">
        <v>37</v>
      </c>
      <c r="Q2825" s="439" t="s">
        <v>2670</v>
      </c>
      <c r="V2825" s="680">
        <v>1</v>
      </c>
      <c r="AB2825" s="137">
        <f t="shared" si="526"/>
        <v>1</v>
      </c>
      <c r="AC2825" s="137">
        <f t="shared" si="527"/>
        <v>1</v>
      </c>
      <c r="AD2825" s="137">
        <f t="shared" si="528"/>
        <v>1</v>
      </c>
      <c r="AE2825" s="137">
        <f t="shared" si="529"/>
        <v>1</v>
      </c>
      <c r="AF2825" s="137">
        <f t="shared" si="530"/>
        <v>0</v>
      </c>
      <c r="AG2825" s="137">
        <f t="shared" si="531"/>
        <v>1</v>
      </c>
      <c r="AH2825" s="137">
        <f t="shared" si="532"/>
        <v>0</v>
      </c>
      <c r="AI2825" s="137">
        <f t="shared" si="533"/>
        <v>1</v>
      </c>
      <c r="AJ2825" s="137">
        <f t="shared" si="534"/>
        <v>0</v>
      </c>
      <c r="AK2825" s="137">
        <f t="shared" si="535"/>
        <v>1</v>
      </c>
      <c r="AM2825" s="133">
        <f t="shared" si="536"/>
        <v>0</v>
      </c>
      <c r="AO2825" s="133">
        <f t="shared" si="537"/>
        <v>1</v>
      </c>
    </row>
    <row r="2826" spans="1:41" ht="22.5">
      <c r="A2826" s="594">
        <v>2817</v>
      </c>
      <c r="B2826" s="245" t="s">
        <v>6946</v>
      </c>
      <c r="C2826" s="247" t="s">
        <v>6947</v>
      </c>
      <c r="D2826" s="247" t="s">
        <v>6948</v>
      </c>
      <c r="E2826" s="243" t="s">
        <v>1013</v>
      </c>
      <c r="F2826" s="243">
        <v>2016</v>
      </c>
      <c r="G2826" s="243">
        <v>7</v>
      </c>
      <c r="H2826" s="243" t="s">
        <v>37</v>
      </c>
      <c r="I2826" s="243" t="s">
        <v>37</v>
      </c>
      <c r="J2826" s="243"/>
      <c r="K2826" s="243"/>
      <c r="L2826" s="243"/>
      <c r="M2826" s="243"/>
      <c r="N2826" s="243"/>
      <c r="O2826" s="243"/>
      <c r="P2826" s="840"/>
      <c r="Q2826" s="439" t="s">
        <v>2670</v>
      </c>
      <c r="T2826" s="680">
        <v>1</v>
      </c>
      <c r="AB2826" s="137">
        <f t="shared" ref="AB2826:AB2881" si="538">IF(ISBLANK(G2826),0,1)</f>
        <v>1</v>
      </c>
      <c r="AC2826" s="137">
        <f t="shared" ref="AC2826:AC2881" si="539">IF(ISBLANK(H2826),0,1)</f>
        <v>1</v>
      </c>
      <c r="AD2826" s="137">
        <f t="shared" ref="AD2826:AD2881" si="540">IF(ISBLANK(I2826),0,1)</f>
        <v>1</v>
      </c>
      <c r="AE2826" s="137">
        <f t="shared" ref="AE2826:AE2881" si="541">IF(ISBLANK(J2826),0,1)</f>
        <v>0</v>
      </c>
      <c r="AF2826" s="137">
        <f t="shared" ref="AF2826:AF2881" si="542">IF(ISBLANK(K2826),0,1)</f>
        <v>0</v>
      </c>
      <c r="AG2826" s="137">
        <f t="shared" ref="AG2826:AG2881" si="543">IF(ISBLANK(L2826),0,1)</f>
        <v>0</v>
      </c>
      <c r="AH2826" s="137">
        <f t="shared" ref="AH2826:AH2881" si="544">IF(ISBLANK(M2826),0,1)</f>
        <v>0</v>
      </c>
      <c r="AI2826" s="137">
        <f t="shared" ref="AI2826:AI2881" si="545">IF(ISBLANK(N2826),0,1)</f>
        <v>0</v>
      </c>
      <c r="AJ2826" s="137">
        <f t="shared" ref="AJ2826:AJ2881" si="546">IF(ISBLANK(O2826),0,1)</f>
        <v>0</v>
      </c>
      <c r="AK2826" s="137">
        <f t="shared" ref="AK2826:AK2881" si="547">IF(ISBLANK(P2826),0,1)</f>
        <v>0</v>
      </c>
      <c r="AM2826" s="133">
        <f t="shared" ref="AM2826:AM2889" si="548">+W2826+X2826+Y2826+Z2826+AA2826+AL2826</f>
        <v>0</v>
      </c>
      <c r="AO2826" s="133">
        <f t="shared" ref="AO2826:AO2889" si="549">+IF(AM2826=0,AK2826,0)</f>
        <v>0</v>
      </c>
    </row>
    <row r="2827" spans="1:41" ht="25.5">
      <c r="A2827" s="594">
        <v>2818</v>
      </c>
      <c r="B2827" s="245" t="s">
        <v>6949</v>
      </c>
      <c r="C2827" s="247" t="s">
        <v>6950</v>
      </c>
      <c r="D2827" s="247" t="s">
        <v>6951</v>
      </c>
      <c r="E2827" s="243" t="s">
        <v>66</v>
      </c>
      <c r="F2827" s="243">
        <v>2017</v>
      </c>
      <c r="G2827" s="243">
        <v>10</v>
      </c>
      <c r="H2827" s="243" t="s">
        <v>37</v>
      </c>
      <c r="I2827" s="243" t="s">
        <v>37</v>
      </c>
      <c r="J2827" s="243" t="s">
        <v>37</v>
      </c>
      <c r="K2827" s="243"/>
      <c r="L2827" s="243"/>
      <c r="M2827" s="243"/>
      <c r="N2827" s="243"/>
      <c r="O2827" s="243"/>
      <c r="P2827" s="840"/>
      <c r="Q2827" s="439" t="s">
        <v>2670</v>
      </c>
      <c r="T2827" s="680">
        <v>1</v>
      </c>
      <c r="AB2827" s="137">
        <f t="shared" si="538"/>
        <v>1</v>
      </c>
      <c r="AC2827" s="137">
        <f t="shared" si="539"/>
        <v>1</v>
      </c>
      <c r="AD2827" s="137">
        <f t="shared" si="540"/>
        <v>1</v>
      </c>
      <c r="AE2827" s="137">
        <f t="shared" si="541"/>
        <v>1</v>
      </c>
      <c r="AF2827" s="137">
        <f t="shared" si="542"/>
        <v>0</v>
      </c>
      <c r="AG2827" s="137">
        <f t="shared" si="543"/>
        <v>0</v>
      </c>
      <c r="AH2827" s="137">
        <f t="shared" si="544"/>
        <v>0</v>
      </c>
      <c r="AI2827" s="137">
        <f t="shared" si="545"/>
        <v>0</v>
      </c>
      <c r="AJ2827" s="137">
        <f t="shared" si="546"/>
        <v>0</v>
      </c>
      <c r="AK2827" s="137">
        <f t="shared" si="547"/>
        <v>0</v>
      </c>
      <c r="AM2827" s="133">
        <f t="shared" si="548"/>
        <v>0</v>
      </c>
      <c r="AO2827" s="133">
        <f t="shared" si="549"/>
        <v>0</v>
      </c>
    </row>
    <row r="2828" spans="1:41">
      <c r="A2828" s="594">
        <v>2819</v>
      </c>
      <c r="B2828" s="245" t="s">
        <v>6952</v>
      </c>
      <c r="C2828" s="247" t="s">
        <v>6953</v>
      </c>
      <c r="D2828" s="247"/>
      <c r="E2828" s="243" t="s">
        <v>66</v>
      </c>
      <c r="F2828" s="243">
        <v>2013</v>
      </c>
      <c r="G2828" s="643">
        <v>7</v>
      </c>
      <c r="H2828" s="243"/>
      <c r="I2828" s="243" t="s">
        <v>37</v>
      </c>
      <c r="J2828" s="243"/>
      <c r="K2828" s="243"/>
      <c r="L2828" s="243"/>
      <c r="M2828" s="243"/>
      <c r="N2828" s="243"/>
      <c r="O2828" s="243"/>
      <c r="P2828" s="840" t="s">
        <v>37</v>
      </c>
      <c r="Q2828" s="439" t="s">
        <v>2670</v>
      </c>
      <c r="T2828" s="680">
        <v>1</v>
      </c>
      <c r="AB2828" s="137">
        <f t="shared" si="538"/>
        <v>1</v>
      </c>
      <c r="AC2828" s="137">
        <f t="shared" si="539"/>
        <v>0</v>
      </c>
      <c r="AD2828" s="137">
        <f t="shared" si="540"/>
        <v>1</v>
      </c>
      <c r="AE2828" s="137">
        <f t="shared" si="541"/>
        <v>0</v>
      </c>
      <c r="AF2828" s="137">
        <f t="shared" si="542"/>
        <v>0</v>
      </c>
      <c r="AG2828" s="137">
        <f t="shared" si="543"/>
        <v>0</v>
      </c>
      <c r="AH2828" s="137">
        <f t="shared" si="544"/>
        <v>0</v>
      </c>
      <c r="AI2828" s="137">
        <f t="shared" si="545"/>
        <v>0</v>
      </c>
      <c r="AJ2828" s="137">
        <f t="shared" si="546"/>
        <v>0</v>
      </c>
      <c r="AK2828" s="137">
        <f t="shared" si="547"/>
        <v>1</v>
      </c>
      <c r="AM2828" s="133">
        <f t="shared" si="548"/>
        <v>0</v>
      </c>
      <c r="AO2828" s="133">
        <f t="shared" si="549"/>
        <v>1</v>
      </c>
    </row>
    <row r="2829" spans="1:41">
      <c r="A2829" s="594">
        <v>2820</v>
      </c>
      <c r="B2829" s="245" t="s">
        <v>6954</v>
      </c>
      <c r="C2829" s="247" t="s">
        <v>6955</v>
      </c>
      <c r="D2829" s="247" t="s">
        <v>6956</v>
      </c>
      <c r="E2829" s="243" t="s">
        <v>609</v>
      </c>
      <c r="F2829" s="243">
        <v>2016</v>
      </c>
      <c r="G2829" s="637">
        <v>9</v>
      </c>
      <c r="H2829" s="243"/>
      <c r="I2829" s="243" t="s">
        <v>37</v>
      </c>
      <c r="J2829" s="243"/>
      <c r="K2829" s="243"/>
      <c r="L2829" s="243"/>
      <c r="M2829" s="243"/>
      <c r="N2829" s="243"/>
      <c r="O2829" s="243"/>
      <c r="P2829" s="840" t="s">
        <v>37</v>
      </c>
      <c r="Q2829" s="439" t="s">
        <v>2670</v>
      </c>
      <c r="T2829" s="680">
        <v>1</v>
      </c>
      <c r="AB2829" s="137">
        <f t="shared" si="538"/>
        <v>1</v>
      </c>
      <c r="AC2829" s="137">
        <f t="shared" si="539"/>
        <v>0</v>
      </c>
      <c r="AD2829" s="137">
        <f t="shared" si="540"/>
        <v>1</v>
      </c>
      <c r="AE2829" s="137">
        <f t="shared" si="541"/>
        <v>0</v>
      </c>
      <c r="AF2829" s="137">
        <f t="shared" si="542"/>
        <v>0</v>
      </c>
      <c r="AG2829" s="137">
        <f t="shared" si="543"/>
        <v>0</v>
      </c>
      <c r="AH2829" s="137">
        <f t="shared" si="544"/>
        <v>0</v>
      </c>
      <c r="AI2829" s="137">
        <f t="shared" si="545"/>
        <v>0</v>
      </c>
      <c r="AJ2829" s="137">
        <f t="shared" si="546"/>
        <v>0</v>
      </c>
      <c r="AK2829" s="137">
        <f t="shared" si="547"/>
        <v>1</v>
      </c>
      <c r="AM2829" s="133">
        <f t="shared" si="548"/>
        <v>0</v>
      </c>
      <c r="AO2829" s="133">
        <f t="shared" si="549"/>
        <v>1</v>
      </c>
    </row>
    <row r="2830" spans="1:41">
      <c r="A2830" s="594">
        <v>2821</v>
      </c>
      <c r="B2830" s="245" t="s">
        <v>6957</v>
      </c>
      <c r="C2830" s="247" t="s">
        <v>6958</v>
      </c>
      <c r="D2830" s="247"/>
      <c r="E2830" s="243" t="s">
        <v>6959</v>
      </c>
      <c r="F2830" s="243">
        <v>2005</v>
      </c>
      <c r="G2830" s="243">
        <v>7</v>
      </c>
      <c r="H2830" s="243" t="s">
        <v>37</v>
      </c>
      <c r="I2830" s="243" t="s">
        <v>37</v>
      </c>
      <c r="J2830" s="243"/>
      <c r="K2830" s="243"/>
      <c r="L2830" s="243"/>
      <c r="M2830" s="243"/>
      <c r="N2830" s="243"/>
      <c r="O2830" s="243"/>
      <c r="P2830" s="840"/>
      <c r="Q2830" s="439" t="s">
        <v>2670</v>
      </c>
      <c r="S2830" s="680">
        <v>1</v>
      </c>
      <c r="AB2830" s="137">
        <f t="shared" si="538"/>
        <v>1</v>
      </c>
      <c r="AC2830" s="137">
        <f t="shared" si="539"/>
        <v>1</v>
      </c>
      <c r="AD2830" s="137">
        <f t="shared" si="540"/>
        <v>1</v>
      </c>
      <c r="AE2830" s="137">
        <f t="shared" si="541"/>
        <v>0</v>
      </c>
      <c r="AF2830" s="137">
        <f t="shared" si="542"/>
        <v>0</v>
      </c>
      <c r="AG2830" s="137">
        <f t="shared" si="543"/>
        <v>0</v>
      </c>
      <c r="AH2830" s="137">
        <f t="shared" si="544"/>
        <v>0</v>
      </c>
      <c r="AI2830" s="137">
        <f t="shared" si="545"/>
        <v>0</v>
      </c>
      <c r="AJ2830" s="137">
        <f t="shared" si="546"/>
        <v>0</v>
      </c>
      <c r="AK2830" s="137">
        <f t="shared" si="547"/>
        <v>0</v>
      </c>
      <c r="AM2830" s="133">
        <f t="shared" si="548"/>
        <v>0</v>
      </c>
      <c r="AO2830" s="133">
        <f t="shared" si="549"/>
        <v>0</v>
      </c>
    </row>
    <row r="2831" spans="1:41" ht="22.5">
      <c r="A2831" s="594">
        <v>2822</v>
      </c>
      <c r="B2831" s="245" t="s">
        <v>6960</v>
      </c>
      <c r="C2831" s="247" t="s">
        <v>6961</v>
      </c>
      <c r="D2831" s="247" t="s">
        <v>6962</v>
      </c>
      <c r="E2831" s="243" t="s">
        <v>66</v>
      </c>
      <c r="F2831" s="243">
        <v>2011</v>
      </c>
      <c r="G2831" s="246">
        <v>7</v>
      </c>
      <c r="H2831" s="243"/>
      <c r="I2831" s="243" t="s">
        <v>37</v>
      </c>
      <c r="J2831" s="243" t="s">
        <v>37</v>
      </c>
      <c r="K2831" s="243"/>
      <c r="L2831" s="243"/>
      <c r="M2831" s="243"/>
      <c r="N2831" s="243"/>
      <c r="O2831" s="243"/>
      <c r="P2831" s="840" t="s">
        <v>37</v>
      </c>
      <c r="Q2831" s="439" t="s">
        <v>2670</v>
      </c>
      <c r="S2831" s="680">
        <v>1</v>
      </c>
      <c r="AB2831" s="137">
        <f t="shared" si="538"/>
        <v>1</v>
      </c>
      <c r="AC2831" s="137">
        <f t="shared" si="539"/>
        <v>0</v>
      </c>
      <c r="AD2831" s="137">
        <f t="shared" si="540"/>
        <v>1</v>
      </c>
      <c r="AE2831" s="137">
        <f t="shared" si="541"/>
        <v>1</v>
      </c>
      <c r="AF2831" s="137">
        <f t="shared" si="542"/>
        <v>0</v>
      </c>
      <c r="AG2831" s="137">
        <f t="shared" si="543"/>
        <v>0</v>
      </c>
      <c r="AH2831" s="137">
        <f t="shared" si="544"/>
        <v>0</v>
      </c>
      <c r="AI2831" s="137">
        <f t="shared" si="545"/>
        <v>0</v>
      </c>
      <c r="AJ2831" s="137">
        <f t="shared" si="546"/>
        <v>0</v>
      </c>
      <c r="AK2831" s="137">
        <f t="shared" si="547"/>
        <v>1</v>
      </c>
      <c r="AM2831" s="133">
        <f t="shared" si="548"/>
        <v>0</v>
      </c>
      <c r="AO2831" s="133">
        <f t="shared" si="549"/>
        <v>1</v>
      </c>
    </row>
    <row r="2832" spans="1:41" ht="22.5">
      <c r="A2832" s="594">
        <v>2823</v>
      </c>
      <c r="B2832" s="245" t="s">
        <v>6963</v>
      </c>
      <c r="C2832" s="247" t="s">
        <v>6964</v>
      </c>
      <c r="D2832" s="247" t="s">
        <v>6965</v>
      </c>
      <c r="E2832" s="243" t="s">
        <v>66</v>
      </c>
      <c r="F2832" s="243">
        <v>2017</v>
      </c>
      <c r="G2832" s="643">
        <v>7</v>
      </c>
      <c r="H2832" s="243"/>
      <c r="I2832" s="243" t="s">
        <v>37</v>
      </c>
      <c r="J2832" s="243"/>
      <c r="K2832" s="243"/>
      <c r="L2832" s="243"/>
      <c r="M2832" s="243"/>
      <c r="N2832" s="243"/>
      <c r="O2832" s="243"/>
      <c r="P2832" s="840" t="s">
        <v>37</v>
      </c>
      <c r="Q2832" s="439" t="s">
        <v>2670</v>
      </c>
      <c r="T2832" s="680">
        <v>1</v>
      </c>
      <c r="AB2832" s="137">
        <f t="shared" si="538"/>
        <v>1</v>
      </c>
      <c r="AC2832" s="137">
        <f t="shared" si="539"/>
        <v>0</v>
      </c>
      <c r="AD2832" s="137">
        <f t="shared" si="540"/>
        <v>1</v>
      </c>
      <c r="AE2832" s="137">
        <f t="shared" si="541"/>
        <v>0</v>
      </c>
      <c r="AF2832" s="137">
        <f t="shared" si="542"/>
        <v>0</v>
      </c>
      <c r="AG2832" s="137">
        <f t="shared" si="543"/>
        <v>0</v>
      </c>
      <c r="AH2832" s="137">
        <f t="shared" si="544"/>
        <v>0</v>
      </c>
      <c r="AI2832" s="137">
        <f t="shared" si="545"/>
        <v>0</v>
      </c>
      <c r="AJ2832" s="137">
        <f t="shared" si="546"/>
        <v>0</v>
      </c>
      <c r="AK2832" s="137">
        <f t="shared" si="547"/>
        <v>1</v>
      </c>
      <c r="AM2832" s="133">
        <f t="shared" si="548"/>
        <v>0</v>
      </c>
      <c r="AO2832" s="133">
        <f t="shared" si="549"/>
        <v>1</v>
      </c>
    </row>
    <row r="2833" spans="1:41" ht="25.5">
      <c r="A2833" s="594">
        <v>2824</v>
      </c>
      <c r="B2833" s="245" t="s">
        <v>6966</v>
      </c>
      <c r="C2833" s="247" t="s">
        <v>6967</v>
      </c>
      <c r="D2833" s="247" t="s">
        <v>6968</v>
      </c>
      <c r="E2833" s="243" t="s">
        <v>66</v>
      </c>
      <c r="F2833" s="243">
        <v>2016</v>
      </c>
      <c r="G2833" s="643">
        <v>7</v>
      </c>
      <c r="H2833" s="243" t="s">
        <v>37</v>
      </c>
      <c r="I2833" s="243"/>
      <c r="J2833" s="243" t="s">
        <v>37</v>
      </c>
      <c r="K2833" s="243"/>
      <c r="L2833" s="243"/>
      <c r="M2833" s="243"/>
      <c r="N2833" s="243"/>
      <c r="O2833" s="243"/>
      <c r="P2833" s="840"/>
      <c r="Q2833" s="439" t="s">
        <v>2670</v>
      </c>
      <c r="T2833" s="680">
        <v>1</v>
      </c>
      <c r="AB2833" s="137">
        <f t="shared" si="538"/>
        <v>1</v>
      </c>
      <c r="AC2833" s="137">
        <f t="shared" si="539"/>
        <v>1</v>
      </c>
      <c r="AD2833" s="137">
        <f t="shared" si="540"/>
        <v>0</v>
      </c>
      <c r="AE2833" s="137">
        <f t="shared" si="541"/>
        <v>1</v>
      </c>
      <c r="AF2833" s="137">
        <f t="shared" si="542"/>
        <v>0</v>
      </c>
      <c r="AG2833" s="137">
        <f t="shared" si="543"/>
        <v>0</v>
      </c>
      <c r="AH2833" s="137">
        <f t="shared" si="544"/>
        <v>0</v>
      </c>
      <c r="AI2833" s="137">
        <f t="shared" si="545"/>
        <v>0</v>
      </c>
      <c r="AJ2833" s="137">
        <f t="shared" si="546"/>
        <v>0</v>
      </c>
      <c r="AK2833" s="137">
        <f t="shared" si="547"/>
        <v>0</v>
      </c>
      <c r="AM2833" s="133">
        <f t="shared" si="548"/>
        <v>0</v>
      </c>
      <c r="AO2833" s="133">
        <f t="shared" si="549"/>
        <v>0</v>
      </c>
    </row>
    <row r="2834" spans="1:41">
      <c r="A2834" s="594">
        <v>2825</v>
      </c>
      <c r="B2834" s="245" t="s">
        <v>6969</v>
      </c>
      <c r="C2834" s="247" t="s">
        <v>6970</v>
      </c>
      <c r="D2834" s="247" t="s">
        <v>6971</v>
      </c>
      <c r="E2834" s="243" t="s">
        <v>66</v>
      </c>
      <c r="F2834" s="243">
        <v>2010</v>
      </c>
      <c r="G2834" s="246">
        <v>7</v>
      </c>
      <c r="H2834" s="243" t="s">
        <v>37</v>
      </c>
      <c r="I2834" s="243" t="s">
        <v>37</v>
      </c>
      <c r="J2834" s="243" t="s">
        <v>37</v>
      </c>
      <c r="K2834" s="243"/>
      <c r="L2834" s="243"/>
      <c r="M2834" s="243"/>
      <c r="N2834" s="243"/>
      <c r="O2834" s="243"/>
      <c r="P2834" s="840"/>
      <c r="Q2834" s="439" t="s">
        <v>2670</v>
      </c>
      <c r="S2834" s="680">
        <v>1</v>
      </c>
      <c r="AB2834" s="137">
        <f t="shared" si="538"/>
        <v>1</v>
      </c>
      <c r="AC2834" s="137">
        <f t="shared" si="539"/>
        <v>1</v>
      </c>
      <c r="AD2834" s="137">
        <f t="shared" si="540"/>
        <v>1</v>
      </c>
      <c r="AE2834" s="137">
        <f t="shared" si="541"/>
        <v>1</v>
      </c>
      <c r="AF2834" s="137">
        <f t="shared" si="542"/>
        <v>0</v>
      </c>
      <c r="AG2834" s="137">
        <f t="shared" si="543"/>
        <v>0</v>
      </c>
      <c r="AH2834" s="137">
        <f t="shared" si="544"/>
        <v>0</v>
      </c>
      <c r="AI2834" s="137">
        <f t="shared" si="545"/>
        <v>0</v>
      </c>
      <c r="AJ2834" s="137">
        <f t="shared" si="546"/>
        <v>0</v>
      </c>
      <c r="AK2834" s="137">
        <f t="shared" si="547"/>
        <v>0</v>
      </c>
      <c r="AM2834" s="133">
        <f t="shared" si="548"/>
        <v>0</v>
      </c>
      <c r="AO2834" s="133">
        <f t="shared" si="549"/>
        <v>0</v>
      </c>
    </row>
    <row r="2835" spans="1:41" ht="22.5">
      <c r="A2835" s="594">
        <v>2826</v>
      </c>
      <c r="B2835" s="245" t="s">
        <v>6972</v>
      </c>
      <c r="C2835" s="247" t="s">
        <v>6973</v>
      </c>
      <c r="D2835" s="247"/>
      <c r="E2835" s="243" t="s">
        <v>915</v>
      </c>
      <c r="F2835" s="243">
        <v>2005</v>
      </c>
      <c r="G2835" s="246">
        <v>16</v>
      </c>
      <c r="H2835" s="243" t="s">
        <v>37</v>
      </c>
      <c r="I2835" s="243" t="s">
        <v>37</v>
      </c>
      <c r="J2835" s="243" t="s">
        <v>37</v>
      </c>
      <c r="K2835" s="243"/>
      <c r="L2835" s="243"/>
      <c r="M2835" s="243"/>
      <c r="N2835" s="243"/>
      <c r="O2835" s="243"/>
      <c r="P2835" s="840"/>
      <c r="Q2835" s="439" t="s">
        <v>2670</v>
      </c>
      <c r="S2835" s="680">
        <v>1</v>
      </c>
      <c r="AB2835" s="137">
        <f t="shared" si="538"/>
        <v>1</v>
      </c>
      <c r="AC2835" s="137">
        <f t="shared" si="539"/>
        <v>1</v>
      </c>
      <c r="AD2835" s="137">
        <f t="shared" si="540"/>
        <v>1</v>
      </c>
      <c r="AE2835" s="137">
        <f t="shared" si="541"/>
        <v>1</v>
      </c>
      <c r="AF2835" s="137">
        <f t="shared" si="542"/>
        <v>0</v>
      </c>
      <c r="AG2835" s="137">
        <f t="shared" si="543"/>
        <v>0</v>
      </c>
      <c r="AH2835" s="137">
        <f t="shared" si="544"/>
        <v>0</v>
      </c>
      <c r="AI2835" s="137">
        <f t="shared" si="545"/>
        <v>0</v>
      </c>
      <c r="AJ2835" s="137">
        <f t="shared" si="546"/>
        <v>0</v>
      </c>
      <c r="AK2835" s="137">
        <f t="shared" si="547"/>
        <v>0</v>
      </c>
      <c r="AM2835" s="133">
        <f t="shared" si="548"/>
        <v>0</v>
      </c>
      <c r="AO2835" s="133">
        <f t="shared" si="549"/>
        <v>0</v>
      </c>
    </row>
    <row r="2836" spans="1:41" ht="25.5">
      <c r="A2836" s="594">
        <v>2827</v>
      </c>
      <c r="B2836" s="238" t="s">
        <v>6974</v>
      </c>
      <c r="C2836" s="247" t="s">
        <v>6975</v>
      </c>
      <c r="D2836" s="247" t="s">
        <v>215</v>
      </c>
      <c r="E2836" s="236">
        <v>2010</v>
      </c>
      <c r="F2836" s="236"/>
      <c r="G2836" s="236" t="s">
        <v>37</v>
      </c>
      <c r="H2836" s="236"/>
      <c r="I2836" s="236"/>
      <c r="J2836" s="236"/>
      <c r="K2836" s="236"/>
      <c r="L2836" s="236"/>
      <c r="M2836" s="236"/>
      <c r="N2836" s="236"/>
      <c r="O2836" s="236"/>
      <c r="P2836" s="840" t="s">
        <v>6976</v>
      </c>
      <c r="Q2836" s="439" t="s">
        <v>2670</v>
      </c>
      <c r="S2836" s="680">
        <v>1</v>
      </c>
      <c r="AB2836" s="137">
        <f t="shared" si="538"/>
        <v>1</v>
      </c>
      <c r="AC2836" s="137">
        <f t="shared" si="539"/>
        <v>0</v>
      </c>
      <c r="AD2836" s="137">
        <f t="shared" si="540"/>
        <v>0</v>
      </c>
      <c r="AE2836" s="137">
        <f t="shared" si="541"/>
        <v>0</v>
      </c>
      <c r="AF2836" s="137">
        <f t="shared" si="542"/>
        <v>0</v>
      </c>
      <c r="AG2836" s="137">
        <f t="shared" si="543"/>
        <v>0</v>
      </c>
      <c r="AH2836" s="137">
        <f t="shared" si="544"/>
        <v>0</v>
      </c>
      <c r="AI2836" s="137">
        <f t="shared" si="545"/>
        <v>0</v>
      </c>
      <c r="AJ2836" s="137">
        <f t="shared" si="546"/>
        <v>0</v>
      </c>
      <c r="AK2836" s="137">
        <f t="shared" si="547"/>
        <v>1</v>
      </c>
      <c r="AM2836" s="133">
        <f t="shared" si="548"/>
        <v>0</v>
      </c>
      <c r="AO2836" s="133">
        <f t="shared" si="549"/>
        <v>1</v>
      </c>
    </row>
    <row r="2837" spans="1:41">
      <c r="A2837" s="594">
        <v>2828</v>
      </c>
      <c r="B2837" s="238" t="s">
        <v>6977</v>
      </c>
      <c r="C2837" s="247" t="s">
        <v>6978</v>
      </c>
      <c r="D2837" s="247"/>
      <c r="E2837" s="236">
        <v>1973</v>
      </c>
      <c r="F2837" s="236"/>
      <c r="G2837" s="236" t="s">
        <v>37</v>
      </c>
      <c r="H2837" s="236" t="s">
        <v>37</v>
      </c>
      <c r="I2837" s="236"/>
      <c r="J2837" s="236"/>
      <c r="K2837" s="236" t="s">
        <v>37</v>
      </c>
      <c r="L2837" s="236"/>
      <c r="M2837" s="236" t="s">
        <v>37</v>
      </c>
      <c r="N2837" s="236"/>
      <c r="O2837" s="236"/>
      <c r="P2837" s="840"/>
      <c r="Q2837" s="439" t="s">
        <v>2670</v>
      </c>
      <c r="V2837" s="680">
        <v>1</v>
      </c>
      <c r="AB2837" s="137">
        <f t="shared" si="538"/>
        <v>1</v>
      </c>
      <c r="AC2837" s="137">
        <f t="shared" si="539"/>
        <v>1</v>
      </c>
      <c r="AD2837" s="137">
        <f t="shared" si="540"/>
        <v>0</v>
      </c>
      <c r="AE2837" s="137">
        <f t="shared" si="541"/>
        <v>0</v>
      </c>
      <c r="AF2837" s="137">
        <f t="shared" si="542"/>
        <v>1</v>
      </c>
      <c r="AG2837" s="137">
        <f t="shared" si="543"/>
        <v>0</v>
      </c>
      <c r="AH2837" s="137">
        <f t="shared" si="544"/>
        <v>1</v>
      </c>
      <c r="AI2837" s="137">
        <f t="shared" si="545"/>
        <v>0</v>
      </c>
      <c r="AJ2837" s="137">
        <f t="shared" si="546"/>
        <v>0</v>
      </c>
      <c r="AK2837" s="137">
        <f t="shared" si="547"/>
        <v>0</v>
      </c>
      <c r="AM2837" s="133">
        <f t="shared" si="548"/>
        <v>0</v>
      </c>
      <c r="AO2837" s="133">
        <f t="shared" si="549"/>
        <v>0</v>
      </c>
    </row>
    <row r="2838" spans="1:41">
      <c r="A2838" s="594">
        <v>2829</v>
      </c>
      <c r="B2838" s="238" t="s">
        <v>2847</v>
      </c>
      <c r="C2838" s="247" t="s">
        <v>6978</v>
      </c>
      <c r="D2838" s="247" t="s">
        <v>6979</v>
      </c>
      <c r="E2838" s="236">
        <v>1962</v>
      </c>
      <c r="F2838" s="236"/>
      <c r="G2838" s="236" t="s">
        <v>37</v>
      </c>
      <c r="H2838" s="236" t="s">
        <v>37</v>
      </c>
      <c r="I2838" s="236"/>
      <c r="J2838" s="236"/>
      <c r="K2838" s="236" t="s">
        <v>37</v>
      </c>
      <c r="L2838" s="236"/>
      <c r="M2838" s="236" t="s">
        <v>37</v>
      </c>
      <c r="N2838" s="236" t="s">
        <v>37</v>
      </c>
      <c r="O2838" s="236"/>
      <c r="P2838" s="840"/>
      <c r="Q2838" s="439" t="s">
        <v>2670</v>
      </c>
      <c r="V2838" s="680">
        <v>1</v>
      </c>
      <c r="AB2838" s="137">
        <f t="shared" si="538"/>
        <v>1</v>
      </c>
      <c r="AC2838" s="137">
        <f t="shared" si="539"/>
        <v>1</v>
      </c>
      <c r="AD2838" s="137">
        <f t="shared" si="540"/>
        <v>0</v>
      </c>
      <c r="AE2838" s="137">
        <f t="shared" si="541"/>
        <v>0</v>
      </c>
      <c r="AF2838" s="137">
        <f t="shared" si="542"/>
        <v>1</v>
      </c>
      <c r="AG2838" s="137">
        <f t="shared" si="543"/>
        <v>0</v>
      </c>
      <c r="AH2838" s="137">
        <f t="shared" si="544"/>
        <v>1</v>
      </c>
      <c r="AI2838" s="137">
        <f t="shared" si="545"/>
        <v>1</v>
      </c>
      <c r="AJ2838" s="137">
        <f t="shared" si="546"/>
        <v>0</v>
      </c>
      <c r="AK2838" s="137">
        <f t="shared" si="547"/>
        <v>0</v>
      </c>
      <c r="AM2838" s="133">
        <f t="shared" si="548"/>
        <v>0</v>
      </c>
      <c r="AO2838" s="133">
        <f t="shared" si="549"/>
        <v>0</v>
      </c>
    </row>
    <row r="2839" spans="1:41">
      <c r="A2839" s="594">
        <v>2830</v>
      </c>
      <c r="B2839" s="238" t="s">
        <v>6980</v>
      </c>
      <c r="C2839" s="247" t="s">
        <v>6978</v>
      </c>
      <c r="D2839" s="247" t="s">
        <v>6981</v>
      </c>
      <c r="E2839" s="236">
        <v>1962</v>
      </c>
      <c r="F2839" s="236"/>
      <c r="G2839" s="236" t="s">
        <v>37</v>
      </c>
      <c r="H2839" s="236" t="s">
        <v>37</v>
      </c>
      <c r="I2839" s="236"/>
      <c r="J2839" s="236"/>
      <c r="K2839" s="236" t="s">
        <v>37</v>
      </c>
      <c r="L2839" s="236"/>
      <c r="M2839" s="236" t="s">
        <v>37</v>
      </c>
      <c r="N2839" s="236"/>
      <c r="O2839" s="236"/>
      <c r="P2839" s="840"/>
      <c r="Q2839" s="439" t="s">
        <v>2670</v>
      </c>
      <c r="V2839" s="680">
        <v>1</v>
      </c>
      <c r="AB2839" s="137">
        <f t="shared" si="538"/>
        <v>1</v>
      </c>
      <c r="AC2839" s="137">
        <f t="shared" si="539"/>
        <v>1</v>
      </c>
      <c r="AD2839" s="137">
        <f t="shared" si="540"/>
        <v>0</v>
      </c>
      <c r="AE2839" s="137">
        <f t="shared" si="541"/>
        <v>0</v>
      </c>
      <c r="AF2839" s="137">
        <f t="shared" si="542"/>
        <v>1</v>
      </c>
      <c r="AG2839" s="137">
        <f t="shared" si="543"/>
        <v>0</v>
      </c>
      <c r="AH2839" s="137">
        <f t="shared" si="544"/>
        <v>1</v>
      </c>
      <c r="AI2839" s="137">
        <f t="shared" si="545"/>
        <v>0</v>
      </c>
      <c r="AJ2839" s="137">
        <f t="shared" si="546"/>
        <v>0</v>
      </c>
      <c r="AK2839" s="137">
        <f t="shared" si="547"/>
        <v>0</v>
      </c>
      <c r="AM2839" s="133">
        <f t="shared" si="548"/>
        <v>0</v>
      </c>
      <c r="AO2839" s="133">
        <f t="shared" si="549"/>
        <v>0</v>
      </c>
    </row>
    <row r="2840" spans="1:41" ht="25.5">
      <c r="A2840" s="594">
        <v>2831</v>
      </c>
      <c r="B2840" s="238" t="s">
        <v>6982</v>
      </c>
      <c r="C2840" s="247" t="s">
        <v>6983</v>
      </c>
      <c r="D2840" s="247" t="s">
        <v>6984</v>
      </c>
      <c r="E2840" s="236">
        <v>1999</v>
      </c>
      <c r="F2840" s="236"/>
      <c r="G2840" s="236" t="s">
        <v>37</v>
      </c>
      <c r="H2840" s="236" t="s">
        <v>37</v>
      </c>
      <c r="I2840" s="236"/>
      <c r="J2840" s="236"/>
      <c r="K2840" s="236" t="s">
        <v>37</v>
      </c>
      <c r="L2840" s="236"/>
      <c r="M2840" s="236" t="s">
        <v>37</v>
      </c>
      <c r="N2840" s="236"/>
      <c r="O2840" s="236"/>
      <c r="P2840" s="840"/>
      <c r="Q2840" s="439" t="s">
        <v>2670</v>
      </c>
      <c r="V2840" s="680">
        <v>1</v>
      </c>
      <c r="AB2840" s="137">
        <f t="shared" si="538"/>
        <v>1</v>
      </c>
      <c r="AC2840" s="137">
        <f t="shared" si="539"/>
        <v>1</v>
      </c>
      <c r="AD2840" s="137">
        <f t="shared" si="540"/>
        <v>0</v>
      </c>
      <c r="AE2840" s="137">
        <f t="shared" si="541"/>
        <v>0</v>
      </c>
      <c r="AF2840" s="137">
        <f t="shared" si="542"/>
        <v>1</v>
      </c>
      <c r="AG2840" s="137">
        <f t="shared" si="543"/>
        <v>0</v>
      </c>
      <c r="AH2840" s="137">
        <f t="shared" si="544"/>
        <v>1</v>
      </c>
      <c r="AI2840" s="137">
        <f t="shared" si="545"/>
        <v>0</v>
      </c>
      <c r="AJ2840" s="137">
        <f t="shared" si="546"/>
        <v>0</v>
      </c>
      <c r="AK2840" s="137">
        <f t="shared" si="547"/>
        <v>0</v>
      </c>
      <c r="AM2840" s="133">
        <f t="shared" si="548"/>
        <v>0</v>
      </c>
      <c r="AO2840" s="133">
        <f t="shared" si="549"/>
        <v>0</v>
      </c>
    </row>
    <row r="2841" spans="1:41" ht="76.5">
      <c r="A2841" s="594">
        <v>2832</v>
      </c>
      <c r="B2841" s="437" t="s">
        <v>6985</v>
      </c>
      <c r="C2841" s="247" t="s">
        <v>6986</v>
      </c>
      <c r="D2841" s="247" t="s">
        <v>79</v>
      </c>
      <c r="E2841" s="822">
        <v>2016</v>
      </c>
      <c r="F2841" s="354"/>
      <c r="G2841" s="225">
        <v>7</v>
      </c>
      <c r="H2841" s="226"/>
      <c r="I2841" s="226"/>
      <c r="J2841" s="226"/>
      <c r="K2841" s="226"/>
      <c r="L2841" s="226"/>
      <c r="M2841" s="226"/>
      <c r="N2841" s="226"/>
      <c r="O2841" s="226"/>
      <c r="P2841" s="840" t="s">
        <v>6987</v>
      </c>
      <c r="Q2841" s="439" t="s">
        <v>2670</v>
      </c>
      <c r="T2841" s="680">
        <v>1</v>
      </c>
      <c r="AB2841" s="137">
        <f t="shared" si="538"/>
        <v>1</v>
      </c>
      <c r="AC2841" s="137">
        <f t="shared" si="539"/>
        <v>0</v>
      </c>
      <c r="AD2841" s="137">
        <f t="shared" si="540"/>
        <v>0</v>
      </c>
      <c r="AE2841" s="137">
        <f t="shared" si="541"/>
        <v>0</v>
      </c>
      <c r="AF2841" s="137">
        <f t="shared" si="542"/>
        <v>0</v>
      </c>
      <c r="AG2841" s="137">
        <f t="shared" si="543"/>
        <v>0</v>
      </c>
      <c r="AH2841" s="137">
        <f t="shared" si="544"/>
        <v>0</v>
      </c>
      <c r="AI2841" s="137">
        <f t="shared" si="545"/>
        <v>0</v>
      </c>
      <c r="AJ2841" s="137">
        <f t="shared" si="546"/>
        <v>0</v>
      </c>
      <c r="AK2841" s="137">
        <f t="shared" si="547"/>
        <v>1</v>
      </c>
      <c r="AM2841" s="133">
        <f t="shared" si="548"/>
        <v>0</v>
      </c>
      <c r="AO2841" s="133">
        <f t="shared" si="549"/>
        <v>1</v>
      </c>
    </row>
    <row r="2842" spans="1:41">
      <c r="A2842" s="594">
        <v>2833</v>
      </c>
      <c r="B2842" s="238" t="s">
        <v>6988</v>
      </c>
      <c r="C2842" s="247" t="s">
        <v>6989</v>
      </c>
      <c r="D2842" s="247"/>
      <c r="E2842" s="236" t="s">
        <v>79</v>
      </c>
      <c r="F2842" s="236">
        <v>2006</v>
      </c>
      <c r="G2842" s="236"/>
      <c r="H2842" s="236" t="s">
        <v>37</v>
      </c>
      <c r="I2842" s="236"/>
      <c r="J2842" s="236"/>
      <c r="K2842" s="236"/>
      <c r="L2842" s="236"/>
      <c r="M2842" s="236"/>
      <c r="N2842" s="236"/>
      <c r="O2842" s="236"/>
      <c r="P2842" s="840"/>
      <c r="Q2842" s="439" t="s">
        <v>2670</v>
      </c>
      <c r="S2842" s="680">
        <v>1</v>
      </c>
      <c r="AB2842" s="137">
        <f t="shared" si="538"/>
        <v>0</v>
      </c>
      <c r="AC2842" s="137">
        <f t="shared" si="539"/>
        <v>1</v>
      </c>
      <c r="AD2842" s="137">
        <f t="shared" si="540"/>
        <v>0</v>
      </c>
      <c r="AE2842" s="137">
        <f t="shared" si="541"/>
        <v>0</v>
      </c>
      <c r="AF2842" s="137">
        <f t="shared" si="542"/>
        <v>0</v>
      </c>
      <c r="AG2842" s="137">
        <f t="shared" si="543"/>
        <v>0</v>
      </c>
      <c r="AH2842" s="137">
        <f t="shared" si="544"/>
        <v>0</v>
      </c>
      <c r="AI2842" s="137">
        <f t="shared" si="545"/>
        <v>0</v>
      </c>
      <c r="AJ2842" s="137">
        <f t="shared" si="546"/>
        <v>0</v>
      </c>
      <c r="AK2842" s="137">
        <f t="shared" si="547"/>
        <v>0</v>
      </c>
      <c r="AM2842" s="133">
        <f t="shared" si="548"/>
        <v>0</v>
      </c>
      <c r="AO2842" s="133">
        <f t="shared" si="549"/>
        <v>0</v>
      </c>
    </row>
    <row r="2843" spans="1:41">
      <c r="A2843" s="594">
        <v>2834</v>
      </c>
      <c r="B2843" s="238" t="s">
        <v>6990</v>
      </c>
      <c r="C2843" s="247" t="s">
        <v>6991</v>
      </c>
      <c r="D2843" s="247"/>
      <c r="E2843" s="236" t="s">
        <v>66</v>
      </c>
      <c r="F2843" s="236">
        <v>2017</v>
      </c>
      <c r="G2843" s="236"/>
      <c r="H2843" s="236" t="s">
        <v>37</v>
      </c>
      <c r="I2843" s="236"/>
      <c r="J2843" s="236"/>
      <c r="K2843" s="236"/>
      <c r="L2843" s="236"/>
      <c r="M2843" s="236"/>
      <c r="N2843" s="236"/>
      <c r="O2843" s="236"/>
      <c r="P2843" s="840"/>
      <c r="Q2843" s="439" t="s">
        <v>2670</v>
      </c>
      <c r="T2843" s="680">
        <v>1</v>
      </c>
      <c r="AB2843" s="137">
        <f t="shared" si="538"/>
        <v>0</v>
      </c>
      <c r="AC2843" s="137">
        <f t="shared" si="539"/>
        <v>1</v>
      </c>
      <c r="AD2843" s="137">
        <f t="shared" si="540"/>
        <v>0</v>
      </c>
      <c r="AE2843" s="137">
        <f t="shared" si="541"/>
        <v>0</v>
      </c>
      <c r="AF2843" s="137">
        <f t="shared" si="542"/>
        <v>0</v>
      </c>
      <c r="AG2843" s="137">
        <f t="shared" si="543"/>
        <v>0</v>
      </c>
      <c r="AH2843" s="137">
        <f t="shared" si="544"/>
        <v>0</v>
      </c>
      <c r="AI2843" s="137">
        <f t="shared" si="545"/>
        <v>0</v>
      </c>
      <c r="AJ2843" s="137">
        <f t="shared" si="546"/>
        <v>0</v>
      </c>
      <c r="AK2843" s="137">
        <f t="shared" si="547"/>
        <v>0</v>
      </c>
      <c r="AM2843" s="133">
        <f t="shared" si="548"/>
        <v>0</v>
      </c>
      <c r="AO2843" s="133">
        <f t="shared" si="549"/>
        <v>0</v>
      </c>
    </row>
    <row r="2844" spans="1:41" ht="22.5">
      <c r="A2844" s="594">
        <v>2835</v>
      </c>
      <c r="B2844" s="238" t="s">
        <v>6992</v>
      </c>
      <c r="C2844" s="247" t="s">
        <v>6993</v>
      </c>
      <c r="D2844" s="247"/>
      <c r="E2844" s="236" t="s">
        <v>6994</v>
      </c>
      <c r="F2844" s="236">
        <v>2002</v>
      </c>
      <c r="G2844" s="236"/>
      <c r="H2844" s="236" t="s">
        <v>37</v>
      </c>
      <c r="I2844" s="236"/>
      <c r="J2844" s="236"/>
      <c r="K2844" s="236"/>
      <c r="L2844" s="236"/>
      <c r="M2844" s="236"/>
      <c r="N2844" s="236"/>
      <c r="O2844" s="236"/>
      <c r="P2844" s="840"/>
      <c r="Q2844" s="439" t="s">
        <v>2670</v>
      </c>
      <c r="S2844" s="680">
        <v>1</v>
      </c>
      <c r="AB2844" s="137">
        <f t="shared" si="538"/>
        <v>0</v>
      </c>
      <c r="AC2844" s="137">
        <f t="shared" si="539"/>
        <v>1</v>
      </c>
      <c r="AD2844" s="137">
        <f t="shared" si="540"/>
        <v>0</v>
      </c>
      <c r="AE2844" s="137">
        <f t="shared" si="541"/>
        <v>0</v>
      </c>
      <c r="AF2844" s="137">
        <f t="shared" si="542"/>
        <v>0</v>
      </c>
      <c r="AG2844" s="137">
        <f t="shared" si="543"/>
        <v>0</v>
      </c>
      <c r="AH2844" s="137">
        <f t="shared" si="544"/>
        <v>0</v>
      </c>
      <c r="AI2844" s="137">
        <f t="shared" si="545"/>
        <v>0</v>
      </c>
      <c r="AJ2844" s="137">
        <f t="shared" si="546"/>
        <v>0</v>
      </c>
      <c r="AK2844" s="137">
        <f t="shared" si="547"/>
        <v>0</v>
      </c>
      <c r="AM2844" s="133">
        <f t="shared" si="548"/>
        <v>0</v>
      </c>
      <c r="AO2844" s="133">
        <f t="shared" si="549"/>
        <v>0</v>
      </c>
    </row>
    <row r="2845" spans="1:41" ht="25.5">
      <c r="A2845" s="594">
        <v>2836</v>
      </c>
      <c r="B2845" s="238" t="s">
        <v>6995</v>
      </c>
      <c r="C2845" s="247" t="s">
        <v>6996</v>
      </c>
      <c r="D2845" s="247"/>
      <c r="E2845" s="236" t="s">
        <v>6997</v>
      </c>
      <c r="F2845" s="236">
        <v>2005</v>
      </c>
      <c r="G2845" s="236"/>
      <c r="H2845" s="236" t="s">
        <v>37</v>
      </c>
      <c r="I2845" s="236"/>
      <c r="J2845" s="236"/>
      <c r="K2845" s="236"/>
      <c r="L2845" s="236"/>
      <c r="M2845" s="236"/>
      <c r="N2845" s="236"/>
      <c r="O2845" s="236"/>
      <c r="P2845" s="840"/>
      <c r="Q2845" s="439" t="s">
        <v>2670</v>
      </c>
      <c r="S2845" s="680">
        <v>1</v>
      </c>
      <c r="AB2845" s="137">
        <f t="shared" si="538"/>
        <v>0</v>
      </c>
      <c r="AC2845" s="137">
        <f t="shared" si="539"/>
        <v>1</v>
      </c>
      <c r="AD2845" s="137">
        <f t="shared" si="540"/>
        <v>0</v>
      </c>
      <c r="AE2845" s="137">
        <f t="shared" si="541"/>
        <v>0</v>
      </c>
      <c r="AF2845" s="137">
        <f t="shared" si="542"/>
        <v>0</v>
      </c>
      <c r="AG2845" s="137">
        <f t="shared" si="543"/>
        <v>0</v>
      </c>
      <c r="AH2845" s="137">
        <f t="shared" si="544"/>
        <v>0</v>
      </c>
      <c r="AI2845" s="137">
        <f t="shared" si="545"/>
        <v>0</v>
      </c>
      <c r="AJ2845" s="137">
        <f t="shared" si="546"/>
        <v>0</v>
      </c>
      <c r="AK2845" s="137">
        <f t="shared" si="547"/>
        <v>0</v>
      </c>
      <c r="AM2845" s="133">
        <f t="shared" si="548"/>
        <v>0</v>
      </c>
      <c r="AO2845" s="133">
        <f t="shared" si="549"/>
        <v>0</v>
      </c>
    </row>
    <row r="2846" spans="1:41" ht="25.5">
      <c r="A2846" s="594">
        <v>2837</v>
      </c>
      <c r="B2846" s="238" t="s">
        <v>6998</v>
      </c>
      <c r="C2846" s="247" t="s">
        <v>6999</v>
      </c>
      <c r="D2846" s="247"/>
      <c r="E2846" s="236" t="s">
        <v>7000</v>
      </c>
      <c r="F2846" s="236">
        <v>2000</v>
      </c>
      <c r="G2846" s="236"/>
      <c r="H2846" s="236" t="s">
        <v>37</v>
      </c>
      <c r="I2846" s="236"/>
      <c r="J2846" s="236"/>
      <c r="K2846" s="236"/>
      <c r="L2846" s="236"/>
      <c r="M2846" s="236"/>
      <c r="N2846" s="236"/>
      <c r="O2846" s="236" t="s">
        <v>37</v>
      </c>
      <c r="P2846" s="840"/>
      <c r="Q2846" s="439" t="s">
        <v>2670</v>
      </c>
      <c r="V2846" s="680">
        <v>1</v>
      </c>
      <c r="AB2846" s="137">
        <f t="shared" si="538"/>
        <v>0</v>
      </c>
      <c r="AC2846" s="137">
        <f t="shared" si="539"/>
        <v>1</v>
      </c>
      <c r="AD2846" s="137">
        <f t="shared" si="540"/>
        <v>0</v>
      </c>
      <c r="AE2846" s="137">
        <f t="shared" si="541"/>
        <v>0</v>
      </c>
      <c r="AF2846" s="137">
        <f t="shared" si="542"/>
        <v>0</v>
      </c>
      <c r="AG2846" s="137">
        <f t="shared" si="543"/>
        <v>0</v>
      </c>
      <c r="AH2846" s="137">
        <f t="shared" si="544"/>
        <v>0</v>
      </c>
      <c r="AI2846" s="137">
        <f t="shared" si="545"/>
        <v>0</v>
      </c>
      <c r="AJ2846" s="137">
        <f t="shared" si="546"/>
        <v>1</v>
      </c>
      <c r="AK2846" s="137">
        <f t="shared" si="547"/>
        <v>0</v>
      </c>
      <c r="AM2846" s="133">
        <f t="shared" si="548"/>
        <v>0</v>
      </c>
      <c r="AO2846" s="133">
        <f t="shared" si="549"/>
        <v>0</v>
      </c>
    </row>
    <row r="2847" spans="1:41">
      <c r="A2847" s="594">
        <v>2838</v>
      </c>
      <c r="B2847" s="238" t="s">
        <v>7001</v>
      </c>
      <c r="C2847" s="247" t="s">
        <v>7002</v>
      </c>
      <c r="D2847" s="247" t="s">
        <v>7003</v>
      </c>
      <c r="E2847" s="236" t="s">
        <v>7004</v>
      </c>
      <c r="F2847" s="236">
        <v>2002</v>
      </c>
      <c r="G2847" s="236"/>
      <c r="H2847" s="236" t="s">
        <v>37</v>
      </c>
      <c r="I2847" s="236"/>
      <c r="J2847" s="236"/>
      <c r="K2847" s="236"/>
      <c r="L2847" s="236"/>
      <c r="M2847" s="236"/>
      <c r="N2847" s="236"/>
      <c r="O2847" s="236"/>
      <c r="P2847" s="840"/>
      <c r="Q2847" s="439" t="s">
        <v>2670</v>
      </c>
      <c r="V2847" s="680">
        <v>1</v>
      </c>
      <c r="AB2847" s="137">
        <f t="shared" si="538"/>
        <v>0</v>
      </c>
      <c r="AC2847" s="137">
        <f t="shared" si="539"/>
        <v>1</v>
      </c>
      <c r="AD2847" s="137">
        <f t="shared" si="540"/>
        <v>0</v>
      </c>
      <c r="AE2847" s="137">
        <f t="shared" si="541"/>
        <v>0</v>
      </c>
      <c r="AF2847" s="137">
        <f t="shared" si="542"/>
        <v>0</v>
      </c>
      <c r="AG2847" s="137">
        <f t="shared" si="543"/>
        <v>0</v>
      </c>
      <c r="AH2847" s="137">
        <f t="shared" si="544"/>
        <v>0</v>
      </c>
      <c r="AI2847" s="137">
        <f t="shared" si="545"/>
        <v>0</v>
      </c>
      <c r="AJ2847" s="137">
        <f t="shared" si="546"/>
        <v>0</v>
      </c>
      <c r="AK2847" s="137">
        <f t="shared" si="547"/>
        <v>0</v>
      </c>
      <c r="AM2847" s="133">
        <f t="shared" si="548"/>
        <v>0</v>
      </c>
      <c r="AO2847" s="133">
        <f t="shared" si="549"/>
        <v>0</v>
      </c>
    </row>
    <row r="2848" spans="1:41">
      <c r="A2848" s="594">
        <v>2839</v>
      </c>
      <c r="B2848" s="238" t="s">
        <v>7005</v>
      </c>
      <c r="C2848" s="247" t="s">
        <v>7006</v>
      </c>
      <c r="D2848" s="247">
        <v>989193767</v>
      </c>
      <c r="E2848" s="236" t="s">
        <v>7007</v>
      </c>
      <c r="F2848" s="236">
        <v>2001</v>
      </c>
      <c r="G2848" s="236"/>
      <c r="H2848" s="236" t="s">
        <v>37</v>
      </c>
      <c r="I2848" s="236"/>
      <c r="J2848" s="236"/>
      <c r="K2848" s="236"/>
      <c r="L2848" s="236"/>
      <c r="M2848" s="236"/>
      <c r="N2848" s="236"/>
      <c r="O2848" s="236"/>
      <c r="P2848" s="840"/>
      <c r="Q2848" s="439" t="s">
        <v>2670</v>
      </c>
      <c r="V2848" s="680">
        <v>1</v>
      </c>
      <c r="AB2848" s="137">
        <f t="shared" si="538"/>
        <v>0</v>
      </c>
      <c r="AC2848" s="137">
        <f t="shared" si="539"/>
        <v>1</v>
      </c>
      <c r="AD2848" s="137">
        <f t="shared" si="540"/>
        <v>0</v>
      </c>
      <c r="AE2848" s="137">
        <f t="shared" si="541"/>
        <v>0</v>
      </c>
      <c r="AF2848" s="137">
        <f t="shared" si="542"/>
        <v>0</v>
      </c>
      <c r="AG2848" s="137">
        <f t="shared" si="543"/>
        <v>0</v>
      </c>
      <c r="AH2848" s="137">
        <f t="shared" si="544"/>
        <v>0</v>
      </c>
      <c r="AI2848" s="137">
        <f t="shared" si="545"/>
        <v>0</v>
      </c>
      <c r="AJ2848" s="137">
        <f t="shared" si="546"/>
        <v>0</v>
      </c>
      <c r="AK2848" s="137">
        <f t="shared" si="547"/>
        <v>0</v>
      </c>
      <c r="AM2848" s="133">
        <f t="shared" si="548"/>
        <v>0</v>
      </c>
      <c r="AO2848" s="133">
        <f t="shared" si="549"/>
        <v>0</v>
      </c>
    </row>
    <row r="2849" spans="1:41">
      <c r="A2849" s="594">
        <v>2840</v>
      </c>
      <c r="B2849" s="238" t="s">
        <v>7008</v>
      </c>
      <c r="C2849" s="247" t="s">
        <v>7006</v>
      </c>
      <c r="D2849" s="247"/>
      <c r="E2849" s="236" t="s">
        <v>7007</v>
      </c>
      <c r="F2849" s="236">
        <v>2001</v>
      </c>
      <c r="G2849" s="236"/>
      <c r="H2849" s="236" t="s">
        <v>37</v>
      </c>
      <c r="I2849" s="236"/>
      <c r="J2849" s="236"/>
      <c r="K2849" s="236"/>
      <c r="L2849" s="236"/>
      <c r="M2849" s="236"/>
      <c r="N2849" s="236"/>
      <c r="O2849" s="236"/>
      <c r="P2849" s="840"/>
      <c r="Q2849" s="439" t="s">
        <v>2670</v>
      </c>
      <c r="V2849" s="680">
        <v>1</v>
      </c>
      <c r="AB2849" s="137">
        <f t="shared" si="538"/>
        <v>0</v>
      </c>
      <c r="AC2849" s="137">
        <f t="shared" si="539"/>
        <v>1</v>
      </c>
      <c r="AD2849" s="137">
        <f t="shared" si="540"/>
        <v>0</v>
      </c>
      <c r="AE2849" s="137">
        <f t="shared" si="541"/>
        <v>0</v>
      </c>
      <c r="AF2849" s="137">
        <f t="shared" si="542"/>
        <v>0</v>
      </c>
      <c r="AG2849" s="137">
        <f t="shared" si="543"/>
        <v>0</v>
      </c>
      <c r="AH2849" s="137">
        <f t="shared" si="544"/>
        <v>0</v>
      </c>
      <c r="AI2849" s="137">
        <f t="shared" si="545"/>
        <v>0</v>
      </c>
      <c r="AJ2849" s="137">
        <f t="shared" si="546"/>
        <v>0</v>
      </c>
      <c r="AK2849" s="137">
        <f t="shared" si="547"/>
        <v>0</v>
      </c>
      <c r="AM2849" s="133">
        <f t="shared" si="548"/>
        <v>0</v>
      </c>
      <c r="AO2849" s="133">
        <f t="shared" si="549"/>
        <v>0</v>
      </c>
    </row>
    <row r="2850" spans="1:41">
      <c r="A2850" s="594">
        <v>2841</v>
      </c>
      <c r="B2850" s="238" t="s">
        <v>7009</v>
      </c>
      <c r="C2850" s="247" t="s">
        <v>7010</v>
      </c>
      <c r="D2850" s="247">
        <v>915969444</v>
      </c>
      <c r="E2850" s="236" t="s">
        <v>7007</v>
      </c>
      <c r="F2850" s="236">
        <v>2002</v>
      </c>
      <c r="G2850" s="236"/>
      <c r="H2850" s="236" t="s">
        <v>37</v>
      </c>
      <c r="I2850" s="236"/>
      <c r="J2850" s="236"/>
      <c r="K2850" s="236"/>
      <c r="L2850" s="236"/>
      <c r="M2850" s="236"/>
      <c r="N2850" s="236"/>
      <c r="O2850" s="236"/>
      <c r="P2850" s="840"/>
      <c r="Q2850" s="439" t="s">
        <v>2670</v>
      </c>
      <c r="V2850" s="680">
        <v>1</v>
      </c>
      <c r="AB2850" s="137">
        <f t="shared" si="538"/>
        <v>0</v>
      </c>
      <c r="AC2850" s="137">
        <f t="shared" si="539"/>
        <v>1</v>
      </c>
      <c r="AD2850" s="137">
        <f t="shared" si="540"/>
        <v>0</v>
      </c>
      <c r="AE2850" s="137">
        <f t="shared" si="541"/>
        <v>0</v>
      </c>
      <c r="AF2850" s="137">
        <f t="shared" si="542"/>
        <v>0</v>
      </c>
      <c r="AG2850" s="137">
        <f t="shared" si="543"/>
        <v>0</v>
      </c>
      <c r="AH2850" s="137">
        <f t="shared" si="544"/>
        <v>0</v>
      </c>
      <c r="AI2850" s="137">
        <f t="shared" si="545"/>
        <v>0</v>
      </c>
      <c r="AJ2850" s="137">
        <f t="shared" si="546"/>
        <v>0</v>
      </c>
      <c r="AK2850" s="137">
        <f t="shared" si="547"/>
        <v>0</v>
      </c>
      <c r="AM2850" s="133">
        <f t="shared" si="548"/>
        <v>0</v>
      </c>
      <c r="AO2850" s="133">
        <f t="shared" si="549"/>
        <v>0</v>
      </c>
    </row>
    <row r="2851" spans="1:41" ht="25.5">
      <c r="A2851" s="594">
        <v>2842</v>
      </c>
      <c r="B2851" s="238" t="s">
        <v>7011</v>
      </c>
      <c r="C2851" s="247" t="s">
        <v>7012</v>
      </c>
      <c r="D2851" s="247">
        <v>913554253</v>
      </c>
      <c r="E2851" s="236" t="s">
        <v>7004</v>
      </c>
      <c r="F2851" s="236">
        <v>2001</v>
      </c>
      <c r="G2851" s="236"/>
      <c r="H2851" s="236" t="s">
        <v>37</v>
      </c>
      <c r="I2851" s="236"/>
      <c r="J2851" s="236"/>
      <c r="K2851" s="236"/>
      <c r="L2851" s="236"/>
      <c r="M2851" s="236"/>
      <c r="N2851" s="236"/>
      <c r="O2851" s="236"/>
      <c r="P2851" s="840"/>
      <c r="Q2851" s="439" t="s">
        <v>2670</v>
      </c>
      <c r="V2851" s="680">
        <v>1</v>
      </c>
      <c r="AB2851" s="137">
        <f t="shared" si="538"/>
        <v>0</v>
      </c>
      <c r="AC2851" s="137">
        <f t="shared" si="539"/>
        <v>1</v>
      </c>
      <c r="AD2851" s="137">
        <f t="shared" si="540"/>
        <v>0</v>
      </c>
      <c r="AE2851" s="137">
        <f t="shared" si="541"/>
        <v>0</v>
      </c>
      <c r="AF2851" s="137">
        <f t="shared" si="542"/>
        <v>0</v>
      </c>
      <c r="AG2851" s="137">
        <f t="shared" si="543"/>
        <v>0</v>
      </c>
      <c r="AH2851" s="137">
        <f t="shared" si="544"/>
        <v>0</v>
      </c>
      <c r="AI2851" s="137">
        <f t="shared" si="545"/>
        <v>0</v>
      </c>
      <c r="AJ2851" s="137">
        <f t="shared" si="546"/>
        <v>0</v>
      </c>
      <c r="AK2851" s="137">
        <f t="shared" si="547"/>
        <v>0</v>
      </c>
      <c r="AM2851" s="133">
        <f t="shared" si="548"/>
        <v>0</v>
      </c>
      <c r="AO2851" s="133">
        <f t="shared" si="549"/>
        <v>0</v>
      </c>
    </row>
    <row r="2852" spans="1:41">
      <c r="A2852" s="594">
        <v>2843</v>
      </c>
      <c r="B2852" s="238" t="s">
        <v>7013</v>
      </c>
      <c r="C2852" s="247" t="s">
        <v>7010</v>
      </c>
      <c r="D2852" s="247">
        <v>965216488</v>
      </c>
      <c r="E2852" s="236" t="s">
        <v>7007</v>
      </c>
      <c r="F2852" s="236">
        <v>2003</v>
      </c>
      <c r="G2852" s="236"/>
      <c r="H2852" s="236" t="s">
        <v>37</v>
      </c>
      <c r="I2852" s="236"/>
      <c r="J2852" s="236"/>
      <c r="K2852" s="236"/>
      <c r="L2852" s="236"/>
      <c r="M2852" s="236"/>
      <c r="N2852" s="236"/>
      <c r="O2852" s="236"/>
      <c r="P2852" s="840"/>
      <c r="Q2852" s="439" t="s">
        <v>2670</v>
      </c>
      <c r="S2852" s="680">
        <v>1</v>
      </c>
      <c r="AB2852" s="137">
        <f t="shared" si="538"/>
        <v>0</v>
      </c>
      <c r="AC2852" s="137">
        <f t="shared" si="539"/>
        <v>1</v>
      </c>
      <c r="AD2852" s="137">
        <f t="shared" si="540"/>
        <v>0</v>
      </c>
      <c r="AE2852" s="137">
        <f t="shared" si="541"/>
        <v>0</v>
      </c>
      <c r="AF2852" s="137">
        <f t="shared" si="542"/>
        <v>0</v>
      </c>
      <c r="AG2852" s="137">
        <f t="shared" si="543"/>
        <v>0</v>
      </c>
      <c r="AH2852" s="137">
        <f t="shared" si="544"/>
        <v>0</v>
      </c>
      <c r="AI2852" s="137">
        <f t="shared" si="545"/>
        <v>0</v>
      </c>
      <c r="AJ2852" s="137">
        <f t="shared" si="546"/>
        <v>0</v>
      </c>
      <c r="AK2852" s="137">
        <f t="shared" si="547"/>
        <v>0</v>
      </c>
      <c r="AM2852" s="133">
        <f t="shared" si="548"/>
        <v>0</v>
      </c>
      <c r="AO2852" s="133">
        <f t="shared" si="549"/>
        <v>0</v>
      </c>
    </row>
    <row r="2853" spans="1:41" ht="25.5">
      <c r="A2853" s="594">
        <v>2844</v>
      </c>
      <c r="B2853" s="238" t="s">
        <v>7014</v>
      </c>
      <c r="C2853" s="247" t="s">
        <v>7015</v>
      </c>
      <c r="D2853" s="247"/>
      <c r="E2853" s="236" t="s">
        <v>7007</v>
      </c>
      <c r="F2853" s="236"/>
      <c r="G2853" s="236"/>
      <c r="H2853" s="236" t="s">
        <v>37</v>
      </c>
      <c r="I2853" s="236"/>
      <c r="J2853" s="236"/>
      <c r="K2853" s="236"/>
      <c r="L2853" s="236"/>
      <c r="M2853" s="236"/>
      <c r="N2853" s="236"/>
      <c r="O2853" s="236"/>
      <c r="P2853" s="840"/>
      <c r="Q2853" s="439" t="s">
        <v>2670</v>
      </c>
      <c r="U2853" s="680">
        <v>1</v>
      </c>
      <c r="AB2853" s="137">
        <f t="shared" si="538"/>
        <v>0</v>
      </c>
      <c r="AC2853" s="137">
        <f t="shared" si="539"/>
        <v>1</v>
      </c>
      <c r="AD2853" s="137">
        <f t="shared" si="540"/>
        <v>0</v>
      </c>
      <c r="AE2853" s="137">
        <f t="shared" si="541"/>
        <v>0</v>
      </c>
      <c r="AF2853" s="137">
        <f t="shared" si="542"/>
        <v>0</v>
      </c>
      <c r="AG2853" s="137">
        <f t="shared" si="543"/>
        <v>0</v>
      </c>
      <c r="AH2853" s="137">
        <f t="shared" si="544"/>
        <v>0</v>
      </c>
      <c r="AI2853" s="137">
        <f t="shared" si="545"/>
        <v>0</v>
      </c>
      <c r="AJ2853" s="137">
        <f t="shared" si="546"/>
        <v>0</v>
      </c>
      <c r="AK2853" s="137">
        <f t="shared" si="547"/>
        <v>0</v>
      </c>
      <c r="AM2853" s="133">
        <f t="shared" si="548"/>
        <v>0</v>
      </c>
      <c r="AO2853" s="133">
        <f t="shared" si="549"/>
        <v>0</v>
      </c>
    </row>
    <row r="2854" spans="1:41" ht="22.5">
      <c r="A2854" s="594">
        <v>2845</v>
      </c>
      <c r="B2854" s="238" t="s">
        <v>7016</v>
      </c>
      <c r="C2854" s="247" t="s">
        <v>7017</v>
      </c>
      <c r="D2854" s="247"/>
      <c r="E2854" s="236" t="s">
        <v>7018</v>
      </c>
      <c r="F2854" s="236">
        <v>2003</v>
      </c>
      <c r="G2854" s="236"/>
      <c r="H2854" s="236" t="s">
        <v>37</v>
      </c>
      <c r="I2854" s="236"/>
      <c r="J2854" s="236"/>
      <c r="K2854" s="236"/>
      <c r="L2854" s="236"/>
      <c r="M2854" s="236"/>
      <c r="N2854" s="236"/>
      <c r="O2854" s="236"/>
      <c r="P2854" s="840"/>
      <c r="Q2854" s="439" t="s">
        <v>2670</v>
      </c>
      <c r="S2854" s="680">
        <v>1</v>
      </c>
      <c r="AB2854" s="137">
        <f t="shared" si="538"/>
        <v>0</v>
      </c>
      <c r="AC2854" s="137">
        <f t="shared" si="539"/>
        <v>1</v>
      </c>
      <c r="AD2854" s="137">
        <f t="shared" si="540"/>
        <v>0</v>
      </c>
      <c r="AE2854" s="137">
        <f t="shared" si="541"/>
        <v>0</v>
      </c>
      <c r="AF2854" s="137">
        <f t="shared" si="542"/>
        <v>0</v>
      </c>
      <c r="AG2854" s="137">
        <f t="shared" si="543"/>
        <v>0</v>
      </c>
      <c r="AH2854" s="137">
        <f t="shared" si="544"/>
        <v>0</v>
      </c>
      <c r="AI2854" s="137">
        <f t="shared" si="545"/>
        <v>0</v>
      </c>
      <c r="AJ2854" s="137">
        <f t="shared" si="546"/>
        <v>0</v>
      </c>
      <c r="AK2854" s="137">
        <f t="shared" si="547"/>
        <v>0</v>
      </c>
      <c r="AM2854" s="133">
        <f t="shared" si="548"/>
        <v>0</v>
      </c>
      <c r="AO2854" s="133">
        <f t="shared" si="549"/>
        <v>0</v>
      </c>
    </row>
    <row r="2855" spans="1:41">
      <c r="A2855" s="594">
        <v>2846</v>
      </c>
      <c r="B2855" s="238" t="s">
        <v>7019</v>
      </c>
      <c r="C2855" s="247" t="s">
        <v>7020</v>
      </c>
      <c r="D2855" s="247">
        <v>982215388</v>
      </c>
      <c r="E2855" s="236" t="s">
        <v>7007</v>
      </c>
      <c r="F2855" s="236">
        <v>1999</v>
      </c>
      <c r="G2855" s="236"/>
      <c r="H2855" s="236" t="s">
        <v>37</v>
      </c>
      <c r="I2855" s="236"/>
      <c r="J2855" s="236"/>
      <c r="K2855" s="236"/>
      <c r="L2855" s="236"/>
      <c r="M2855" s="236"/>
      <c r="N2855" s="236"/>
      <c r="O2855" s="236"/>
      <c r="P2855" s="840"/>
      <c r="Q2855" s="439" t="s">
        <v>2670</v>
      </c>
      <c r="V2855" s="680">
        <v>1</v>
      </c>
      <c r="AB2855" s="137">
        <f t="shared" si="538"/>
        <v>0</v>
      </c>
      <c r="AC2855" s="137">
        <f t="shared" si="539"/>
        <v>1</v>
      </c>
      <c r="AD2855" s="137">
        <f t="shared" si="540"/>
        <v>0</v>
      </c>
      <c r="AE2855" s="137">
        <f t="shared" si="541"/>
        <v>0</v>
      </c>
      <c r="AF2855" s="137">
        <f t="shared" si="542"/>
        <v>0</v>
      </c>
      <c r="AG2855" s="137">
        <f t="shared" si="543"/>
        <v>0</v>
      </c>
      <c r="AH2855" s="137">
        <f t="shared" si="544"/>
        <v>0</v>
      </c>
      <c r="AI2855" s="137">
        <f t="shared" si="545"/>
        <v>0</v>
      </c>
      <c r="AJ2855" s="137">
        <f t="shared" si="546"/>
        <v>0</v>
      </c>
      <c r="AK2855" s="137">
        <f t="shared" si="547"/>
        <v>0</v>
      </c>
      <c r="AM2855" s="133">
        <f t="shared" si="548"/>
        <v>0</v>
      </c>
      <c r="AO2855" s="133">
        <f t="shared" si="549"/>
        <v>0</v>
      </c>
    </row>
    <row r="2856" spans="1:41">
      <c r="A2856" s="594">
        <v>2847</v>
      </c>
      <c r="B2856" s="238" t="s">
        <v>7021</v>
      </c>
      <c r="C2856" s="247" t="s">
        <v>7006</v>
      </c>
      <c r="D2856" s="247"/>
      <c r="E2856" s="236" t="s">
        <v>7007</v>
      </c>
      <c r="F2856" s="236">
        <v>2000</v>
      </c>
      <c r="G2856" s="236"/>
      <c r="H2856" s="236" t="s">
        <v>37</v>
      </c>
      <c r="I2856" s="236"/>
      <c r="J2856" s="236"/>
      <c r="K2856" s="236"/>
      <c r="L2856" s="236"/>
      <c r="M2856" s="236"/>
      <c r="N2856" s="236"/>
      <c r="O2856" s="236"/>
      <c r="P2856" s="840"/>
      <c r="Q2856" s="439" t="s">
        <v>2670</v>
      </c>
      <c r="V2856" s="680">
        <v>1</v>
      </c>
      <c r="AB2856" s="137">
        <f t="shared" si="538"/>
        <v>0</v>
      </c>
      <c r="AC2856" s="137">
        <f t="shared" si="539"/>
        <v>1</v>
      </c>
      <c r="AD2856" s="137">
        <f t="shared" si="540"/>
        <v>0</v>
      </c>
      <c r="AE2856" s="137">
        <f t="shared" si="541"/>
        <v>0</v>
      </c>
      <c r="AF2856" s="137">
        <f t="shared" si="542"/>
        <v>0</v>
      </c>
      <c r="AG2856" s="137">
        <f t="shared" si="543"/>
        <v>0</v>
      </c>
      <c r="AH2856" s="137">
        <f t="shared" si="544"/>
        <v>0</v>
      </c>
      <c r="AI2856" s="137">
        <f t="shared" si="545"/>
        <v>0</v>
      </c>
      <c r="AJ2856" s="137">
        <f t="shared" si="546"/>
        <v>0</v>
      </c>
      <c r="AK2856" s="137">
        <f t="shared" si="547"/>
        <v>0</v>
      </c>
      <c r="AM2856" s="133">
        <f t="shared" si="548"/>
        <v>0</v>
      </c>
      <c r="AO2856" s="133">
        <f t="shared" si="549"/>
        <v>0</v>
      </c>
    </row>
    <row r="2857" spans="1:41" ht="25.5">
      <c r="A2857" s="594">
        <v>2848</v>
      </c>
      <c r="B2857" s="238" t="s">
        <v>7022</v>
      </c>
      <c r="C2857" s="247" t="s">
        <v>7023</v>
      </c>
      <c r="D2857" s="247"/>
      <c r="E2857" s="236" t="s">
        <v>7024</v>
      </c>
      <c r="F2857" s="236">
        <v>2004</v>
      </c>
      <c r="G2857" s="236"/>
      <c r="H2857" s="236" t="s">
        <v>37</v>
      </c>
      <c r="I2857" s="236"/>
      <c r="J2857" s="236"/>
      <c r="K2857" s="236"/>
      <c r="L2857" s="236"/>
      <c r="M2857" s="236"/>
      <c r="N2857" s="236"/>
      <c r="O2857" s="236"/>
      <c r="P2857" s="840"/>
      <c r="Q2857" s="439" t="s">
        <v>2670</v>
      </c>
      <c r="S2857" s="680">
        <v>1</v>
      </c>
      <c r="AB2857" s="137">
        <f t="shared" si="538"/>
        <v>0</v>
      </c>
      <c r="AC2857" s="137">
        <f t="shared" si="539"/>
        <v>1</v>
      </c>
      <c r="AD2857" s="137">
        <f t="shared" si="540"/>
        <v>0</v>
      </c>
      <c r="AE2857" s="137">
        <f t="shared" si="541"/>
        <v>0</v>
      </c>
      <c r="AF2857" s="137">
        <f t="shared" si="542"/>
        <v>0</v>
      </c>
      <c r="AG2857" s="137">
        <f t="shared" si="543"/>
        <v>0</v>
      </c>
      <c r="AH2857" s="137">
        <f t="shared" si="544"/>
        <v>0</v>
      </c>
      <c r="AI2857" s="137">
        <f t="shared" si="545"/>
        <v>0</v>
      </c>
      <c r="AJ2857" s="137">
        <f t="shared" si="546"/>
        <v>0</v>
      </c>
      <c r="AK2857" s="137">
        <f t="shared" si="547"/>
        <v>0</v>
      </c>
      <c r="AM2857" s="133">
        <f t="shared" si="548"/>
        <v>0</v>
      </c>
      <c r="AO2857" s="133">
        <f t="shared" si="549"/>
        <v>0</v>
      </c>
    </row>
    <row r="2858" spans="1:41">
      <c r="A2858" s="594">
        <v>2849</v>
      </c>
      <c r="B2858" s="238" t="s">
        <v>7025</v>
      </c>
      <c r="C2858" s="247" t="s">
        <v>7026</v>
      </c>
      <c r="D2858" s="247"/>
      <c r="E2858" s="236" t="s">
        <v>7007</v>
      </c>
      <c r="F2858" s="236">
        <v>2008</v>
      </c>
      <c r="G2858" s="236"/>
      <c r="H2858" s="236" t="s">
        <v>37</v>
      </c>
      <c r="I2858" s="236"/>
      <c r="J2858" s="236"/>
      <c r="K2858" s="236"/>
      <c r="L2858" s="236"/>
      <c r="M2858" s="236"/>
      <c r="N2858" s="236"/>
      <c r="O2858" s="236"/>
      <c r="P2858" s="840"/>
      <c r="Q2858" s="439" t="s">
        <v>2670</v>
      </c>
      <c r="S2858" s="680">
        <v>1</v>
      </c>
      <c r="AB2858" s="137">
        <f t="shared" si="538"/>
        <v>0</v>
      </c>
      <c r="AC2858" s="137">
        <f t="shared" si="539"/>
        <v>1</v>
      </c>
      <c r="AD2858" s="137">
        <f t="shared" si="540"/>
        <v>0</v>
      </c>
      <c r="AE2858" s="137">
        <f t="shared" si="541"/>
        <v>0</v>
      </c>
      <c r="AF2858" s="137">
        <f t="shared" si="542"/>
        <v>0</v>
      </c>
      <c r="AG2858" s="137">
        <f t="shared" si="543"/>
        <v>0</v>
      </c>
      <c r="AH2858" s="137">
        <f t="shared" si="544"/>
        <v>0</v>
      </c>
      <c r="AI2858" s="137">
        <f t="shared" si="545"/>
        <v>0</v>
      </c>
      <c r="AJ2858" s="137">
        <f t="shared" si="546"/>
        <v>0</v>
      </c>
      <c r="AK2858" s="137">
        <f t="shared" si="547"/>
        <v>0</v>
      </c>
      <c r="AM2858" s="133">
        <f t="shared" si="548"/>
        <v>0</v>
      </c>
      <c r="AO2858" s="133">
        <f t="shared" si="549"/>
        <v>0</v>
      </c>
    </row>
    <row r="2859" spans="1:41">
      <c r="A2859" s="594">
        <v>2850</v>
      </c>
      <c r="B2859" s="238" t="s">
        <v>7027</v>
      </c>
      <c r="C2859" s="247" t="s">
        <v>7028</v>
      </c>
      <c r="D2859" s="247"/>
      <c r="E2859" s="236" t="s">
        <v>66</v>
      </c>
      <c r="F2859" s="236">
        <v>2009</v>
      </c>
      <c r="G2859" s="236"/>
      <c r="H2859" s="236" t="s">
        <v>37</v>
      </c>
      <c r="I2859" s="236"/>
      <c r="J2859" s="236"/>
      <c r="K2859" s="236"/>
      <c r="L2859" s="236"/>
      <c r="M2859" s="236"/>
      <c r="N2859" s="236"/>
      <c r="O2859" s="236"/>
      <c r="P2859" s="840"/>
      <c r="Q2859" s="439" t="s">
        <v>2670</v>
      </c>
      <c r="S2859" s="680">
        <v>1</v>
      </c>
      <c r="AB2859" s="137">
        <f t="shared" si="538"/>
        <v>0</v>
      </c>
      <c r="AC2859" s="137">
        <f t="shared" si="539"/>
        <v>1</v>
      </c>
      <c r="AD2859" s="137">
        <f t="shared" si="540"/>
        <v>0</v>
      </c>
      <c r="AE2859" s="137">
        <f t="shared" si="541"/>
        <v>0</v>
      </c>
      <c r="AF2859" s="137">
        <f t="shared" si="542"/>
        <v>0</v>
      </c>
      <c r="AG2859" s="137">
        <f t="shared" si="543"/>
        <v>0</v>
      </c>
      <c r="AH2859" s="137">
        <f t="shared" si="544"/>
        <v>0</v>
      </c>
      <c r="AI2859" s="137">
        <f t="shared" si="545"/>
        <v>0</v>
      </c>
      <c r="AJ2859" s="137">
        <f t="shared" si="546"/>
        <v>0</v>
      </c>
      <c r="AK2859" s="137">
        <f t="shared" si="547"/>
        <v>0</v>
      </c>
      <c r="AM2859" s="133">
        <f t="shared" si="548"/>
        <v>0</v>
      </c>
      <c r="AO2859" s="133">
        <f t="shared" si="549"/>
        <v>0</v>
      </c>
    </row>
    <row r="2860" spans="1:41" ht="22.5">
      <c r="A2860" s="594">
        <v>2851</v>
      </c>
      <c r="B2860" s="238" t="s">
        <v>7029</v>
      </c>
      <c r="C2860" s="247" t="s">
        <v>7030</v>
      </c>
      <c r="D2860" s="247"/>
      <c r="E2860" s="236" t="s">
        <v>1013</v>
      </c>
      <c r="F2860" s="236">
        <v>2010</v>
      </c>
      <c r="G2860" s="236"/>
      <c r="H2860" s="236" t="s">
        <v>37</v>
      </c>
      <c r="I2860" s="236"/>
      <c r="J2860" s="236"/>
      <c r="K2860" s="236"/>
      <c r="L2860" s="236"/>
      <c r="M2860" s="236"/>
      <c r="N2860" s="236"/>
      <c r="O2860" s="236"/>
      <c r="P2860" s="840"/>
      <c r="Q2860" s="439" t="s">
        <v>2670</v>
      </c>
      <c r="S2860" s="680">
        <v>1</v>
      </c>
      <c r="AB2860" s="137">
        <f t="shared" si="538"/>
        <v>0</v>
      </c>
      <c r="AC2860" s="137">
        <f t="shared" si="539"/>
        <v>1</v>
      </c>
      <c r="AD2860" s="137">
        <f t="shared" si="540"/>
        <v>0</v>
      </c>
      <c r="AE2860" s="137">
        <f t="shared" si="541"/>
        <v>0</v>
      </c>
      <c r="AF2860" s="137">
        <f t="shared" si="542"/>
        <v>0</v>
      </c>
      <c r="AG2860" s="137">
        <f t="shared" si="543"/>
        <v>0</v>
      </c>
      <c r="AH2860" s="137">
        <f t="shared" si="544"/>
        <v>0</v>
      </c>
      <c r="AI2860" s="137">
        <f t="shared" si="545"/>
        <v>0</v>
      </c>
      <c r="AJ2860" s="137">
        <f t="shared" si="546"/>
        <v>0</v>
      </c>
      <c r="AK2860" s="137">
        <f t="shared" si="547"/>
        <v>0</v>
      </c>
      <c r="AM2860" s="133">
        <f t="shared" si="548"/>
        <v>0</v>
      </c>
      <c r="AO2860" s="133">
        <f t="shared" si="549"/>
        <v>0</v>
      </c>
    </row>
    <row r="2861" spans="1:41" ht="25.5">
      <c r="A2861" s="594">
        <v>2852</v>
      </c>
      <c r="B2861" s="238" t="s">
        <v>7031</v>
      </c>
      <c r="C2861" s="247" t="s">
        <v>7032</v>
      </c>
      <c r="D2861" s="247"/>
      <c r="E2861" s="236" t="s">
        <v>66</v>
      </c>
      <c r="F2861" s="236">
        <v>2012</v>
      </c>
      <c r="G2861" s="236"/>
      <c r="H2861" s="236" t="s">
        <v>37</v>
      </c>
      <c r="I2861" s="236"/>
      <c r="J2861" s="236"/>
      <c r="K2861" s="236"/>
      <c r="L2861" s="236"/>
      <c r="M2861" s="236"/>
      <c r="N2861" s="236"/>
      <c r="O2861" s="236"/>
      <c r="P2861" s="840"/>
      <c r="Q2861" s="439" t="s">
        <v>2670</v>
      </c>
      <c r="S2861" s="680">
        <v>1</v>
      </c>
      <c r="AB2861" s="137">
        <f t="shared" si="538"/>
        <v>0</v>
      </c>
      <c r="AC2861" s="137">
        <f t="shared" si="539"/>
        <v>1</v>
      </c>
      <c r="AD2861" s="137">
        <f t="shared" si="540"/>
        <v>0</v>
      </c>
      <c r="AE2861" s="137">
        <f t="shared" si="541"/>
        <v>0</v>
      </c>
      <c r="AF2861" s="137">
        <f t="shared" si="542"/>
        <v>0</v>
      </c>
      <c r="AG2861" s="137">
        <f t="shared" si="543"/>
        <v>0</v>
      </c>
      <c r="AH2861" s="137">
        <f t="shared" si="544"/>
        <v>0</v>
      </c>
      <c r="AI2861" s="137">
        <f t="shared" si="545"/>
        <v>0</v>
      </c>
      <c r="AJ2861" s="137">
        <f t="shared" si="546"/>
        <v>0</v>
      </c>
      <c r="AK2861" s="137">
        <f t="shared" si="547"/>
        <v>0</v>
      </c>
      <c r="AM2861" s="133">
        <f t="shared" si="548"/>
        <v>0</v>
      </c>
      <c r="AO2861" s="133">
        <f t="shared" si="549"/>
        <v>0</v>
      </c>
    </row>
    <row r="2862" spans="1:41" ht="25.5">
      <c r="A2862" s="594">
        <v>2853</v>
      </c>
      <c r="B2862" s="238" t="s">
        <v>7033</v>
      </c>
      <c r="C2862" s="247" t="s">
        <v>7034</v>
      </c>
      <c r="D2862" s="247"/>
      <c r="E2862" s="236" t="s">
        <v>1150</v>
      </c>
      <c r="F2862" s="236">
        <v>2013</v>
      </c>
      <c r="G2862" s="236"/>
      <c r="H2862" s="236" t="s">
        <v>37</v>
      </c>
      <c r="I2862" s="236"/>
      <c r="J2862" s="236"/>
      <c r="K2862" s="236"/>
      <c r="L2862" s="236"/>
      <c r="M2862" s="236"/>
      <c r="N2862" s="236"/>
      <c r="O2862" s="236"/>
      <c r="P2862" s="840"/>
      <c r="Q2862" s="439" t="s">
        <v>2670</v>
      </c>
      <c r="T2862" s="680">
        <v>1</v>
      </c>
      <c r="AB2862" s="137">
        <f t="shared" si="538"/>
        <v>0</v>
      </c>
      <c r="AC2862" s="137">
        <f t="shared" si="539"/>
        <v>1</v>
      </c>
      <c r="AD2862" s="137">
        <f t="shared" si="540"/>
        <v>0</v>
      </c>
      <c r="AE2862" s="137">
        <f t="shared" si="541"/>
        <v>0</v>
      </c>
      <c r="AF2862" s="137">
        <f t="shared" si="542"/>
        <v>0</v>
      </c>
      <c r="AG2862" s="137">
        <f t="shared" si="543"/>
        <v>0</v>
      </c>
      <c r="AH2862" s="137">
        <f t="shared" si="544"/>
        <v>0</v>
      </c>
      <c r="AI2862" s="137">
        <f t="shared" si="545"/>
        <v>0</v>
      </c>
      <c r="AJ2862" s="137">
        <f t="shared" si="546"/>
        <v>0</v>
      </c>
      <c r="AK2862" s="137">
        <f t="shared" si="547"/>
        <v>0</v>
      </c>
      <c r="AM2862" s="133">
        <f t="shared" si="548"/>
        <v>0</v>
      </c>
      <c r="AO2862" s="133">
        <f t="shared" si="549"/>
        <v>0</v>
      </c>
    </row>
    <row r="2863" spans="1:41" ht="22.5">
      <c r="A2863" s="594">
        <v>2854</v>
      </c>
      <c r="B2863" s="238" t="s">
        <v>7035</v>
      </c>
      <c r="C2863" s="247" t="s">
        <v>7036</v>
      </c>
      <c r="D2863" s="247"/>
      <c r="E2863" s="264"/>
      <c r="F2863" s="241"/>
      <c r="G2863" s="241" t="s">
        <v>37</v>
      </c>
      <c r="H2863" s="241" t="s">
        <v>37</v>
      </c>
      <c r="I2863" s="241"/>
      <c r="J2863" s="241"/>
      <c r="K2863" s="241" t="s">
        <v>37</v>
      </c>
      <c r="L2863" s="241"/>
      <c r="M2863" s="241"/>
      <c r="N2863" s="241"/>
      <c r="O2863" s="241" t="s">
        <v>37</v>
      </c>
      <c r="P2863" s="840"/>
      <c r="Q2863" s="439" t="s">
        <v>2670</v>
      </c>
      <c r="U2863" s="680">
        <v>1</v>
      </c>
      <c r="AB2863" s="137">
        <f t="shared" si="538"/>
        <v>1</v>
      </c>
      <c r="AC2863" s="137">
        <f t="shared" si="539"/>
        <v>1</v>
      </c>
      <c r="AD2863" s="137">
        <f t="shared" si="540"/>
        <v>0</v>
      </c>
      <c r="AE2863" s="137">
        <f t="shared" si="541"/>
        <v>0</v>
      </c>
      <c r="AF2863" s="137">
        <f t="shared" si="542"/>
        <v>1</v>
      </c>
      <c r="AG2863" s="137">
        <f t="shared" si="543"/>
        <v>0</v>
      </c>
      <c r="AH2863" s="137">
        <f t="shared" si="544"/>
        <v>0</v>
      </c>
      <c r="AI2863" s="137">
        <f t="shared" si="545"/>
        <v>0</v>
      </c>
      <c r="AJ2863" s="137">
        <f t="shared" si="546"/>
        <v>1</v>
      </c>
      <c r="AK2863" s="137">
        <f t="shared" si="547"/>
        <v>0</v>
      </c>
      <c r="AM2863" s="133">
        <f t="shared" si="548"/>
        <v>0</v>
      </c>
      <c r="AO2863" s="133">
        <f t="shared" si="549"/>
        <v>0</v>
      </c>
    </row>
    <row r="2864" spans="1:41">
      <c r="A2864" s="594">
        <v>2855</v>
      </c>
      <c r="B2864" s="238" t="s">
        <v>7037</v>
      </c>
      <c r="C2864" s="247" t="s">
        <v>7038</v>
      </c>
      <c r="D2864" s="247"/>
      <c r="E2864" s="264"/>
      <c r="F2864" s="241"/>
      <c r="G2864" s="241" t="s">
        <v>37</v>
      </c>
      <c r="H2864" s="241"/>
      <c r="I2864" s="241"/>
      <c r="J2864" s="241"/>
      <c r="K2864" s="241"/>
      <c r="L2864" s="241" t="s">
        <v>37</v>
      </c>
      <c r="M2864" s="241"/>
      <c r="N2864" s="241"/>
      <c r="O2864" s="241"/>
      <c r="P2864" s="840"/>
      <c r="Q2864" s="439" t="s">
        <v>2670</v>
      </c>
      <c r="U2864" s="680">
        <v>1</v>
      </c>
      <c r="AB2864" s="137">
        <f t="shared" si="538"/>
        <v>1</v>
      </c>
      <c r="AC2864" s="137">
        <f t="shared" si="539"/>
        <v>0</v>
      </c>
      <c r="AD2864" s="137">
        <f t="shared" si="540"/>
        <v>0</v>
      </c>
      <c r="AE2864" s="137">
        <f t="shared" si="541"/>
        <v>0</v>
      </c>
      <c r="AF2864" s="137">
        <f t="shared" si="542"/>
        <v>0</v>
      </c>
      <c r="AG2864" s="137">
        <f t="shared" si="543"/>
        <v>1</v>
      </c>
      <c r="AH2864" s="137">
        <f t="shared" si="544"/>
        <v>0</v>
      </c>
      <c r="AI2864" s="137">
        <f t="shared" si="545"/>
        <v>0</v>
      </c>
      <c r="AJ2864" s="137">
        <f t="shared" si="546"/>
        <v>0</v>
      </c>
      <c r="AK2864" s="137">
        <f t="shared" si="547"/>
        <v>0</v>
      </c>
      <c r="AM2864" s="133">
        <f t="shared" si="548"/>
        <v>0</v>
      </c>
      <c r="AO2864" s="133">
        <f t="shared" si="549"/>
        <v>0</v>
      </c>
    </row>
    <row r="2865" spans="1:41">
      <c r="A2865" s="594">
        <v>2856</v>
      </c>
      <c r="B2865" s="238" t="s">
        <v>7039</v>
      </c>
      <c r="C2865" s="247" t="s">
        <v>7040</v>
      </c>
      <c r="D2865" s="247"/>
      <c r="E2865" s="264"/>
      <c r="F2865" s="241"/>
      <c r="G2865" s="241" t="s">
        <v>37</v>
      </c>
      <c r="H2865" s="241"/>
      <c r="I2865" s="241"/>
      <c r="J2865" s="241"/>
      <c r="K2865" s="241"/>
      <c r="L2865" s="241" t="s">
        <v>37</v>
      </c>
      <c r="M2865" s="241"/>
      <c r="N2865" s="241"/>
      <c r="O2865" s="241"/>
      <c r="P2865" s="840"/>
      <c r="Q2865" s="439" t="s">
        <v>2670</v>
      </c>
      <c r="U2865" s="680">
        <v>1</v>
      </c>
      <c r="AB2865" s="137">
        <f t="shared" si="538"/>
        <v>1</v>
      </c>
      <c r="AC2865" s="137">
        <f t="shared" si="539"/>
        <v>0</v>
      </c>
      <c r="AD2865" s="137">
        <f t="shared" si="540"/>
        <v>0</v>
      </c>
      <c r="AE2865" s="137">
        <f t="shared" si="541"/>
        <v>0</v>
      </c>
      <c r="AF2865" s="137">
        <f t="shared" si="542"/>
        <v>0</v>
      </c>
      <c r="AG2865" s="137">
        <f t="shared" si="543"/>
        <v>1</v>
      </c>
      <c r="AH2865" s="137">
        <f t="shared" si="544"/>
        <v>0</v>
      </c>
      <c r="AI2865" s="137">
        <f t="shared" si="545"/>
        <v>0</v>
      </c>
      <c r="AJ2865" s="137">
        <f t="shared" si="546"/>
        <v>0</v>
      </c>
      <c r="AK2865" s="137">
        <f t="shared" si="547"/>
        <v>0</v>
      </c>
      <c r="AM2865" s="133">
        <f t="shared" si="548"/>
        <v>0</v>
      </c>
      <c r="AO2865" s="133">
        <f t="shared" si="549"/>
        <v>0</v>
      </c>
    </row>
    <row r="2866" spans="1:41" ht="25.5">
      <c r="A2866" s="594">
        <v>2857</v>
      </c>
      <c r="B2866" s="238" t="s">
        <v>7041</v>
      </c>
      <c r="C2866" s="247" t="s">
        <v>7042</v>
      </c>
      <c r="D2866" s="247"/>
      <c r="E2866" s="264"/>
      <c r="F2866" s="241"/>
      <c r="G2866" s="241" t="s">
        <v>37</v>
      </c>
      <c r="H2866" s="241"/>
      <c r="I2866" s="241"/>
      <c r="J2866" s="241"/>
      <c r="K2866" s="241"/>
      <c r="L2866" s="241" t="s">
        <v>37</v>
      </c>
      <c r="M2866" s="241"/>
      <c r="N2866" s="241"/>
      <c r="O2866" s="241"/>
      <c r="P2866" s="840"/>
      <c r="Q2866" s="439" t="s">
        <v>2670</v>
      </c>
      <c r="U2866" s="680">
        <v>1</v>
      </c>
      <c r="AB2866" s="137">
        <f t="shared" si="538"/>
        <v>1</v>
      </c>
      <c r="AC2866" s="137">
        <f t="shared" si="539"/>
        <v>0</v>
      </c>
      <c r="AD2866" s="137">
        <f t="shared" si="540"/>
        <v>0</v>
      </c>
      <c r="AE2866" s="137">
        <f t="shared" si="541"/>
        <v>0</v>
      </c>
      <c r="AF2866" s="137">
        <f t="shared" si="542"/>
        <v>0</v>
      </c>
      <c r="AG2866" s="137">
        <f t="shared" si="543"/>
        <v>1</v>
      </c>
      <c r="AH2866" s="137">
        <f t="shared" si="544"/>
        <v>0</v>
      </c>
      <c r="AI2866" s="137">
        <f t="shared" si="545"/>
        <v>0</v>
      </c>
      <c r="AJ2866" s="137">
        <f t="shared" si="546"/>
        <v>0</v>
      </c>
      <c r="AK2866" s="137">
        <f t="shared" si="547"/>
        <v>0</v>
      </c>
      <c r="AM2866" s="133">
        <f t="shared" si="548"/>
        <v>0</v>
      </c>
      <c r="AO2866" s="133">
        <f t="shared" si="549"/>
        <v>0</v>
      </c>
    </row>
    <row r="2867" spans="1:41" ht="25.5">
      <c r="A2867" s="594">
        <v>2858</v>
      </c>
      <c r="B2867" s="238" t="s">
        <v>7043</v>
      </c>
      <c r="C2867" s="247" t="s">
        <v>7044</v>
      </c>
      <c r="D2867" s="247"/>
      <c r="E2867" s="264"/>
      <c r="F2867" s="241"/>
      <c r="G2867" s="241" t="s">
        <v>37</v>
      </c>
      <c r="H2867" s="241"/>
      <c r="I2867" s="241"/>
      <c r="J2867" s="241"/>
      <c r="K2867" s="241"/>
      <c r="L2867" s="241" t="s">
        <v>37</v>
      </c>
      <c r="M2867" s="241"/>
      <c r="N2867" s="241"/>
      <c r="O2867" s="241" t="s">
        <v>37</v>
      </c>
      <c r="P2867" s="840"/>
      <c r="Q2867" s="439" t="s">
        <v>2670</v>
      </c>
      <c r="U2867" s="680">
        <v>1</v>
      </c>
      <c r="AB2867" s="137">
        <f t="shared" si="538"/>
        <v>1</v>
      </c>
      <c r="AC2867" s="137">
        <f t="shared" si="539"/>
        <v>0</v>
      </c>
      <c r="AD2867" s="137">
        <f t="shared" si="540"/>
        <v>0</v>
      </c>
      <c r="AE2867" s="137">
        <f t="shared" si="541"/>
        <v>0</v>
      </c>
      <c r="AF2867" s="137">
        <f t="shared" si="542"/>
        <v>0</v>
      </c>
      <c r="AG2867" s="137">
        <f t="shared" si="543"/>
        <v>1</v>
      </c>
      <c r="AH2867" s="137">
        <f t="shared" si="544"/>
        <v>0</v>
      </c>
      <c r="AI2867" s="137">
        <f t="shared" si="545"/>
        <v>0</v>
      </c>
      <c r="AJ2867" s="137">
        <f t="shared" si="546"/>
        <v>1</v>
      </c>
      <c r="AK2867" s="137">
        <f t="shared" si="547"/>
        <v>0</v>
      </c>
      <c r="AM2867" s="133">
        <f t="shared" si="548"/>
        <v>0</v>
      </c>
      <c r="AO2867" s="133">
        <f t="shared" si="549"/>
        <v>0</v>
      </c>
    </row>
    <row r="2868" spans="1:41" ht="25.5">
      <c r="A2868" s="594">
        <v>2859</v>
      </c>
      <c r="B2868" s="238" t="s">
        <v>7045</v>
      </c>
      <c r="C2868" s="247" t="s">
        <v>7046</v>
      </c>
      <c r="D2868" s="247"/>
      <c r="E2868" s="264"/>
      <c r="F2868" s="241"/>
      <c r="G2868" s="241" t="s">
        <v>37</v>
      </c>
      <c r="H2868" s="241"/>
      <c r="I2868" s="241"/>
      <c r="J2868" s="241"/>
      <c r="K2868" s="241"/>
      <c r="L2868" s="241"/>
      <c r="M2868" s="241"/>
      <c r="N2868" s="241"/>
      <c r="O2868" s="241" t="s">
        <v>37</v>
      </c>
      <c r="P2868" s="840"/>
      <c r="Q2868" s="439" t="s">
        <v>2670</v>
      </c>
      <c r="U2868" s="680">
        <v>1</v>
      </c>
      <c r="AB2868" s="137">
        <f t="shared" si="538"/>
        <v>1</v>
      </c>
      <c r="AC2868" s="137">
        <f t="shared" si="539"/>
        <v>0</v>
      </c>
      <c r="AD2868" s="137">
        <f t="shared" si="540"/>
        <v>0</v>
      </c>
      <c r="AE2868" s="137">
        <f t="shared" si="541"/>
        <v>0</v>
      </c>
      <c r="AF2868" s="137">
        <f t="shared" si="542"/>
        <v>0</v>
      </c>
      <c r="AG2868" s="137">
        <f t="shared" si="543"/>
        <v>0</v>
      </c>
      <c r="AH2868" s="137">
        <f t="shared" si="544"/>
        <v>0</v>
      </c>
      <c r="AI2868" s="137">
        <f t="shared" si="545"/>
        <v>0</v>
      </c>
      <c r="AJ2868" s="137">
        <f t="shared" si="546"/>
        <v>1</v>
      </c>
      <c r="AK2868" s="137">
        <f t="shared" si="547"/>
        <v>0</v>
      </c>
      <c r="AM2868" s="133">
        <f t="shared" si="548"/>
        <v>0</v>
      </c>
      <c r="AO2868" s="133">
        <f t="shared" si="549"/>
        <v>0</v>
      </c>
    </row>
    <row r="2869" spans="1:41" ht="78.75">
      <c r="A2869" s="594">
        <v>2860</v>
      </c>
      <c r="B2869" s="245" t="s">
        <v>7047</v>
      </c>
      <c r="C2869" s="247" t="s">
        <v>7048</v>
      </c>
      <c r="D2869" s="247" t="s">
        <v>66</v>
      </c>
      <c r="E2869" s="246" t="s">
        <v>7049</v>
      </c>
      <c r="F2869" s="243">
        <v>20</v>
      </c>
      <c r="G2869" s="245"/>
      <c r="H2869" s="243" t="s">
        <v>3995</v>
      </c>
      <c r="I2869" s="245"/>
      <c r="J2869" s="245"/>
      <c r="K2869" s="245"/>
      <c r="L2869" s="245"/>
      <c r="M2869" s="245"/>
      <c r="N2869" s="243" t="s">
        <v>3995</v>
      </c>
      <c r="O2869" s="243" t="s">
        <v>7050</v>
      </c>
      <c r="P2869" s="840" t="s">
        <v>7051</v>
      </c>
      <c r="Q2869" s="439" t="s">
        <v>2670</v>
      </c>
      <c r="V2869" s="680">
        <v>1</v>
      </c>
      <c r="AB2869" s="137">
        <f t="shared" si="538"/>
        <v>0</v>
      </c>
      <c r="AC2869" s="137">
        <f t="shared" si="539"/>
        <v>1</v>
      </c>
      <c r="AD2869" s="137">
        <f t="shared" si="540"/>
        <v>0</v>
      </c>
      <c r="AE2869" s="137">
        <f t="shared" si="541"/>
        <v>0</v>
      </c>
      <c r="AF2869" s="137">
        <f t="shared" si="542"/>
        <v>0</v>
      </c>
      <c r="AG2869" s="137">
        <f t="shared" si="543"/>
        <v>0</v>
      </c>
      <c r="AH2869" s="137">
        <f t="shared" si="544"/>
        <v>0</v>
      </c>
      <c r="AI2869" s="137">
        <f t="shared" si="545"/>
        <v>1</v>
      </c>
      <c r="AJ2869" s="137">
        <f t="shared" si="546"/>
        <v>1</v>
      </c>
      <c r="AK2869" s="137">
        <f t="shared" si="547"/>
        <v>1</v>
      </c>
      <c r="AM2869" s="133">
        <f t="shared" si="548"/>
        <v>0</v>
      </c>
      <c r="AO2869" s="133">
        <f t="shared" si="549"/>
        <v>1</v>
      </c>
    </row>
    <row r="2870" spans="1:41" ht="51">
      <c r="A2870" s="594">
        <v>2861</v>
      </c>
      <c r="B2870" s="238" t="s">
        <v>7052</v>
      </c>
      <c r="C2870" s="247" t="s">
        <v>7053</v>
      </c>
      <c r="D2870" s="247" t="s">
        <v>7054</v>
      </c>
      <c r="E2870" s="236">
        <v>2001</v>
      </c>
      <c r="F2870" s="236">
        <v>25</v>
      </c>
      <c r="G2870" s="236" t="s">
        <v>37</v>
      </c>
      <c r="H2870" s="236" t="s">
        <v>37</v>
      </c>
      <c r="I2870" s="238"/>
      <c r="J2870" s="238"/>
      <c r="K2870" s="238"/>
      <c r="L2870" s="238"/>
      <c r="M2870" s="238"/>
      <c r="N2870" s="238"/>
      <c r="O2870" s="238"/>
      <c r="P2870" s="840"/>
      <c r="Q2870" s="439" t="s">
        <v>2670</v>
      </c>
      <c r="V2870" s="680">
        <v>1</v>
      </c>
      <c r="AB2870" s="137">
        <f t="shared" si="538"/>
        <v>1</v>
      </c>
      <c r="AC2870" s="137">
        <f t="shared" si="539"/>
        <v>1</v>
      </c>
      <c r="AD2870" s="137">
        <f t="shared" si="540"/>
        <v>0</v>
      </c>
      <c r="AE2870" s="137">
        <f t="shared" si="541"/>
        <v>0</v>
      </c>
      <c r="AF2870" s="137">
        <f t="shared" si="542"/>
        <v>0</v>
      </c>
      <c r="AG2870" s="137">
        <f t="shared" si="543"/>
        <v>0</v>
      </c>
      <c r="AH2870" s="137">
        <f t="shared" si="544"/>
        <v>0</v>
      </c>
      <c r="AI2870" s="137">
        <f t="shared" si="545"/>
        <v>0</v>
      </c>
      <c r="AJ2870" s="137">
        <f t="shared" si="546"/>
        <v>0</v>
      </c>
      <c r="AK2870" s="137">
        <f t="shared" si="547"/>
        <v>0</v>
      </c>
      <c r="AM2870" s="133">
        <f t="shared" si="548"/>
        <v>0</v>
      </c>
      <c r="AO2870" s="133">
        <f t="shared" si="549"/>
        <v>0</v>
      </c>
    </row>
    <row r="2871" spans="1:41" ht="38.25">
      <c r="A2871" s="594">
        <v>2862</v>
      </c>
      <c r="B2871" s="238" t="s">
        <v>7055</v>
      </c>
      <c r="C2871" s="247" t="s">
        <v>7056</v>
      </c>
      <c r="D2871" s="247" t="s">
        <v>7057</v>
      </c>
      <c r="E2871" s="236">
        <v>2003</v>
      </c>
      <c r="F2871" s="236">
        <v>20</v>
      </c>
      <c r="G2871" s="236" t="s">
        <v>37</v>
      </c>
      <c r="H2871" s="236" t="s">
        <v>37</v>
      </c>
      <c r="I2871" s="238"/>
      <c r="J2871" s="238"/>
      <c r="K2871" s="238"/>
      <c r="L2871" s="238"/>
      <c r="M2871" s="238"/>
      <c r="N2871" s="238"/>
      <c r="O2871" s="238"/>
      <c r="P2871" s="840"/>
      <c r="Q2871" s="439" t="s">
        <v>2670</v>
      </c>
      <c r="S2871" s="680">
        <v>1</v>
      </c>
      <c r="AB2871" s="137">
        <f t="shared" si="538"/>
        <v>1</v>
      </c>
      <c r="AC2871" s="137">
        <f t="shared" si="539"/>
        <v>1</v>
      </c>
      <c r="AD2871" s="137">
        <f t="shared" si="540"/>
        <v>0</v>
      </c>
      <c r="AE2871" s="137">
        <f t="shared" si="541"/>
        <v>0</v>
      </c>
      <c r="AF2871" s="137">
        <f t="shared" si="542"/>
        <v>0</v>
      </c>
      <c r="AG2871" s="137">
        <f t="shared" si="543"/>
        <v>0</v>
      </c>
      <c r="AH2871" s="137">
        <f t="shared" si="544"/>
        <v>0</v>
      </c>
      <c r="AI2871" s="137">
        <f t="shared" si="545"/>
        <v>0</v>
      </c>
      <c r="AJ2871" s="137">
        <f t="shared" si="546"/>
        <v>0</v>
      </c>
      <c r="AK2871" s="137">
        <f t="shared" si="547"/>
        <v>0</v>
      </c>
      <c r="AM2871" s="133">
        <f t="shared" si="548"/>
        <v>0</v>
      </c>
      <c r="AO2871" s="133">
        <f t="shared" si="549"/>
        <v>0</v>
      </c>
    </row>
    <row r="2872" spans="1:41" ht="25.5">
      <c r="A2872" s="594">
        <v>2863</v>
      </c>
      <c r="B2872" s="238" t="s">
        <v>7058</v>
      </c>
      <c r="C2872" s="247" t="s">
        <v>7059</v>
      </c>
      <c r="D2872" s="247" t="s">
        <v>7060</v>
      </c>
      <c r="E2872" s="236">
        <v>2003</v>
      </c>
      <c r="F2872" s="236">
        <v>9</v>
      </c>
      <c r="G2872" s="236" t="s">
        <v>37</v>
      </c>
      <c r="H2872" s="236" t="s">
        <v>37</v>
      </c>
      <c r="I2872" s="238"/>
      <c r="J2872" s="238"/>
      <c r="K2872" s="238"/>
      <c r="L2872" s="238"/>
      <c r="M2872" s="238"/>
      <c r="N2872" s="238"/>
      <c r="O2872" s="238"/>
      <c r="P2872" s="840"/>
      <c r="Q2872" s="439" t="s">
        <v>2670</v>
      </c>
      <c r="S2872" s="680">
        <v>1</v>
      </c>
      <c r="AB2872" s="137">
        <f t="shared" si="538"/>
        <v>1</v>
      </c>
      <c r="AC2872" s="137">
        <f t="shared" si="539"/>
        <v>1</v>
      </c>
      <c r="AD2872" s="137">
        <f t="shared" si="540"/>
        <v>0</v>
      </c>
      <c r="AE2872" s="137">
        <f t="shared" si="541"/>
        <v>0</v>
      </c>
      <c r="AF2872" s="137">
        <f t="shared" si="542"/>
        <v>0</v>
      </c>
      <c r="AG2872" s="137">
        <f t="shared" si="543"/>
        <v>0</v>
      </c>
      <c r="AH2872" s="137">
        <f t="shared" si="544"/>
        <v>0</v>
      </c>
      <c r="AI2872" s="137">
        <f t="shared" si="545"/>
        <v>0</v>
      </c>
      <c r="AJ2872" s="137">
        <f t="shared" si="546"/>
        <v>0</v>
      </c>
      <c r="AK2872" s="137">
        <f t="shared" si="547"/>
        <v>0</v>
      </c>
      <c r="AM2872" s="133">
        <f t="shared" si="548"/>
        <v>0</v>
      </c>
      <c r="AO2872" s="133">
        <f t="shared" si="549"/>
        <v>0</v>
      </c>
    </row>
    <row r="2873" spans="1:41" ht="25.5">
      <c r="A2873" s="594">
        <v>2864</v>
      </c>
      <c r="B2873" s="238" t="s">
        <v>1948</v>
      </c>
      <c r="C2873" s="247" t="s">
        <v>7059</v>
      </c>
      <c r="D2873" s="247" t="s">
        <v>7061</v>
      </c>
      <c r="E2873" s="236">
        <v>2004</v>
      </c>
      <c r="F2873" s="236">
        <v>16</v>
      </c>
      <c r="G2873" s="236" t="s">
        <v>37</v>
      </c>
      <c r="H2873" s="236" t="s">
        <v>37</v>
      </c>
      <c r="I2873" s="238"/>
      <c r="J2873" s="238"/>
      <c r="K2873" s="238"/>
      <c r="L2873" s="238"/>
      <c r="M2873" s="238"/>
      <c r="N2873" s="238"/>
      <c r="O2873" s="238"/>
      <c r="P2873" s="840"/>
      <c r="Q2873" s="439" t="s">
        <v>2670</v>
      </c>
      <c r="S2873" s="680">
        <v>1</v>
      </c>
      <c r="AB2873" s="137">
        <f t="shared" si="538"/>
        <v>1</v>
      </c>
      <c r="AC2873" s="137">
        <f t="shared" si="539"/>
        <v>1</v>
      </c>
      <c r="AD2873" s="137">
        <f t="shared" si="540"/>
        <v>0</v>
      </c>
      <c r="AE2873" s="137">
        <f t="shared" si="541"/>
        <v>0</v>
      </c>
      <c r="AF2873" s="137">
        <f t="shared" si="542"/>
        <v>0</v>
      </c>
      <c r="AG2873" s="137">
        <f t="shared" si="543"/>
        <v>0</v>
      </c>
      <c r="AH2873" s="137">
        <f t="shared" si="544"/>
        <v>0</v>
      </c>
      <c r="AI2873" s="137">
        <f t="shared" si="545"/>
        <v>0</v>
      </c>
      <c r="AJ2873" s="137">
        <f t="shared" si="546"/>
        <v>0</v>
      </c>
      <c r="AK2873" s="137">
        <f t="shared" si="547"/>
        <v>0</v>
      </c>
      <c r="AM2873" s="133">
        <f t="shared" si="548"/>
        <v>0</v>
      </c>
      <c r="AO2873" s="133">
        <f t="shared" si="549"/>
        <v>0</v>
      </c>
    </row>
    <row r="2874" spans="1:41" ht="38.25">
      <c r="A2874" s="594">
        <v>2865</v>
      </c>
      <c r="B2874" s="238" t="s">
        <v>7062</v>
      </c>
      <c r="C2874" s="247" t="s">
        <v>7063</v>
      </c>
      <c r="D2874" s="247" t="s">
        <v>226</v>
      </c>
      <c r="E2874" s="264"/>
      <c r="F2874" s="241"/>
      <c r="G2874" s="236" t="s">
        <v>3995</v>
      </c>
      <c r="H2874" s="241"/>
      <c r="I2874" s="241"/>
      <c r="J2874" s="241"/>
      <c r="K2874" s="236" t="s">
        <v>3995</v>
      </c>
      <c r="L2874" s="241"/>
      <c r="M2874" s="241"/>
      <c r="N2874" s="241"/>
      <c r="O2874" s="236" t="s">
        <v>3995</v>
      </c>
      <c r="P2874" s="840" t="s">
        <v>7064</v>
      </c>
      <c r="Q2874" s="439" t="s">
        <v>2670</v>
      </c>
      <c r="U2874" s="680">
        <v>1</v>
      </c>
      <c r="AB2874" s="137">
        <f t="shared" si="538"/>
        <v>1</v>
      </c>
      <c r="AC2874" s="137">
        <f t="shared" si="539"/>
        <v>0</v>
      </c>
      <c r="AD2874" s="137">
        <f t="shared" si="540"/>
        <v>0</v>
      </c>
      <c r="AE2874" s="137">
        <f t="shared" si="541"/>
        <v>0</v>
      </c>
      <c r="AF2874" s="137">
        <f t="shared" si="542"/>
        <v>1</v>
      </c>
      <c r="AG2874" s="137">
        <f t="shared" si="543"/>
        <v>0</v>
      </c>
      <c r="AH2874" s="137">
        <f t="shared" si="544"/>
        <v>0</v>
      </c>
      <c r="AI2874" s="137">
        <f t="shared" si="545"/>
        <v>0</v>
      </c>
      <c r="AJ2874" s="137">
        <f t="shared" si="546"/>
        <v>1</v>
      </c>
      <c r="AK2874" s="137">
        <f t="shared" si="547"/>
        <v>1</v>
      </c>
      <c r="AM2874" s="133">
        <f t="shared" si="548"/>
        <v>0</v>
      </c>
      <c r="AO2874" s="133">
        <f t="shared" si="549"/>
        <v>1</v>
      </c>
    </row>
    <row r="2875" spans="1:41" ht="38.25">
      <c r="A2875" s="594">
        <v>2866</v>
      </c>
      <c r="B2875" s="238" t="s">
        <v>7065</v>
      </c>
      <c r="C2875" s="247" t="s">
        <v>7066</v>
      </c>
      <c r="D2875" s="247"/>
      <c r="E2875" s="264">
        <v>2014</v>
      </c>
      <c r="F2875" s="241">
        <v>15</v>
      </c>
      <c r="G2875" s="236" t="s">
        <v>3995</v>
      </c>
      <c r="H2875" s="241"/>
      <c r="I2875" s="241"/>
      <c r="J2875" s="241"/>
      <c r="K2875" s="236" t="s">
        <v>3995</v>
      </c>
      <c r="L2875" s="241"/>
      <c r="M2875" s="241"/>
      <c r="N2875" s="241"/>
      <c r="O2875" s="236" t="s">
        <v>3995</v>
      </c>
      <c r="P2875" s="840"/>
      <c r="Q2875" s="439" t="s">
        <v>2670</v>
      </c>
      <c r="T2875" s="680">
        <v>1</v>
      </c>
      <c r="AB2875" s="137">
        <f t="shared" si="538"/>
        <v>1</v>
      </c>
      <c r="AC2875" s="137">
        <f t="shared" si="539"/>
        <v>0</v>
      </c>
      <c r="AD2875" s="137">
        <f t="shared" si="540"/>
        <v>0</v>
      </c>
      <c r="AE2875" s="137">
        <f t="shared" si="541"/>
        <v>0</v>
      </c>
      <c r="AF2875" s="137">
        <f t="shared" si="542"/>
        <v>1</v>
      </c>
      <c r="AG2875" s="137">
        <f t="shared" si="543"/>
        <v>0</v>
      </c>
      <c r="AH2875" s="137">
        <f t="shared" si="544"/>
        <v>0</v>
      </c>
      <c r="AI2875" s="137">
        <f t="shared" si="545"/>
        <v>0</v>
      </c>
      <c r="AJ2875" s="137">
        <f t="shared" si="546"/>
        <v>1</v>
      </c>
      <c r="AK2875" s="137">
        <f t="shared" si="547"/>
        <v>0</v>
      </c>
      <c r="AM2875" s="133">
        <f t="shared" si="548"/>
        <v>0</v>
      </c>
      <c r="AO2875" s="133">
        <f t="shared" si="549"/>
        <v>0</v>
      </c>
    </row>
    <row r="2876" spans="1:41" ht="38.25">
      <c r="A2876" s="594">
        <v>2867</v>
      </c>
      <c r="B2876" s="238" t="s">
        <v>7067</v>
      </c>
      <c r="C2876" s="247" t="s">
        <v>7068</v>
      </c>
      <c r="D2876" s="247" t="s">
        <v>226</v>
      </c>
      <c r="E2876" s="649">
        <v>42660</v>
      </c>
      <c r="F2876" s="241">
        <v>10</v>
      </c>
      <c r="G2876" s="236" t="s">
        <v>3995</v>
      </c>
      <c r="H2876" s="241"/>
      <c r="I2876" s="241"/>
      <c r="J2876" s="241"/>
      <c r="K2876" s="236" t="s">
        <v>3995</v>
      </c>
      <c r="L2876" s="241"/>
      <c r="M2876" s="241"/>
      <c r="N2876" s="241"/>
      <c r="O2876" s="236" t="s">
        <v>3995</v>
      </c>
      <c r="P2876" s="840" t="s">
        <v>7069</v>
      </c>
      <c r="Q2876" s="439" t="s">
        <v>2670</v>
      </c>
      <c r="T2876" s="680">
        <v>1</v>
      </c>
      <c r="AB2876" s="137">
        <f t="shared" si="538"/>
        <v>1</v>
      </c>
      <c r="AC2876" s="137">
        <f t="shared" si="539"/>
        <v>0</v>
      </c>
      <c r="AD2876" s="137">
        <f t="shared" si="540"/>
        <v>0</v>
      </c>
      <c r="AE2876" s="137">
        <f t="shared" si="541"/>
        <v>0</v>
      </c>
      <c r="AF2876" s="137">
        <f t="shared" si="542"/>
        <v>1</v>
      </c>
      <c r="AG2876" s="137">
        <f t="shared" si="543"/>
        <v>0</v>
      </c>
      <c r="AH2876" s="137">
        <f t="shared" si="544"/>
        <v>0</v>
      </c>
      <c r="AI2876" s="137">
        <f t="shared" si="545"/>
        <v>0</v>
      </c>
      <c r="AJ2876" s="137">
        <f t="shared" si="546"/>
        <v>1</v>
      </c>
      <c r="AK2876" s="137">
        <f t="shared" si="547"/>
        <v>1</v>
      </c>
      <c r="AM2876" s="133">
        <f t="shared" si="548"/>
        <v>0</v>
      </c>
      <c r="AO2876" s="133">
        <f t="shared" si="549"/>
        <v>1</v>
      </c>
    </row>
    <row r="2877" spans="1:41" ht="38.25">
      <c r="A2877" s="594">
        <v>2868</v>
      </c>
      <c r="B2877" s="238" t="s">
        <v>7070</v>
      </c>
      <c r="C2877" s="247" t="s">
        <v>7063</v>
      </c>
      <c r="D2877" s="247" t="s">
        <v>226</v>
      </c>
      <c r="E2877" s="264">
        <v>2017</v>
      </c>
      <c r="F2877" s="241">
        <v>124</v>
      </c>
      <c r="G2877" s="236" t="s">
        <v>3995</v>
      </c>
      <c r="H2877" s="241"/>
      <c r="I2877" s="241"/>
      <c r="J2877" s="241"/>
      <c r="K2877" s="236" t="s">
        <v>3995</v>
      </c>
      <c r="L2877" s="241"/>
      <c r="M2877" s="241"/>
      <c r="N2877" s="241"/>
      <c r="O2877" s="236" t="s">
        <v>3995</v>
      </c>
      <c r="P2877" s="840"/>
      <c r="Q2877" s="439" t="s">
        <v>2670</v>
      </c>
      <c r="T2877" s="680">
        <v>1</v>
      </c>
      <c r="AB2877" s="137">
        <f t="shared" si="538"/>
        <v>1</v>
      </c>
      <c r="AC2877" s="137">
        <f t="shared" si="539"/>
        <v>0</v>
      </c>
      <c r="AD2877" s="137">
        <f t="shared" si="540"/>
        <v>0</v>
      </c>
      <c r="AE2877" s="137">
        <f t="shared" si="541"/>
        <v>0</v>
      </c>
      <c r="AF2877" s="137">
        <f t="shared" si="542"/>
        <v>1</v>
      </c>
      <c r="AG2877" s="137">
        <f t="shared" si="543"/>
        <v>0</v>
      </c>
      <c r="AH2877" s="137">
        <f t="shared" si="544"/>
        <v>0</v>
      </c>
      <c r="AI2877" s="137">
        <f t="shared" si="545"/>
        <v>0</v>
      </c>
      <c r="AJ2877" s="137">
        <f t="shared" si="546"/>
        <v>1</v>
      </c>
      <c r="AK2877" s="137">
        <f t="shared" si="547"/>
        <v>0</v>
      </c>
      <c r="AM2877" s="133">
        <f t="shared" si="548"/>
        <v>0</v>
      </c>
      <c r="AO2877" s="133">
        <f t="shared" si="549"/>
        <v>0</v>
      </c>
    </row>
    <row r="2878" spans="1:41" ht="25.5">
      <c r="A2878" s="594">
        <v>2869</v>
      </c>
      <c r="B2878" s="238" t="s">
        <v>7071</v>
      </c>
      <c r="C2878" s="247" t="s">
        <v>7072</v>
      </c>
      <c r="D2878" s="247" t="s">
        <v>226</v>
      </c>
      <c r="E2878" s="649">
        <v>42627</v>
      </c>
      <c r="F2878" s="241">
        <v>24</v>
      </c>
      <c r="G2878" s="236" t="s">
        <v>3995</v>
      </c>
      <c r="H2878" s="241"/>
      <c r="I2878" s="241"/>
      <c r="J2878" s="241"/>
      <c r="K2878" s="236" t="s">
        <v>3995</v>
      </c>
      <c r="L2878" s="241"/>
      <c r="M2878" s="241"/>
      <c r="N2878" s="241"/>
      <c r="O2878" s="236" t="s">
        <v>3995</v>
      </c>
      <c r="P2878" s="840"/>
      <c r="Q2878" s="439" t="s">
        <v>2670</v>
      </c>
      <c r="T2878" s="680">
        <v>1</v>
      </c>
      <c r="AB2878" s="137">
        <f t="shared" si="538"/>
        <v>1</v>
      </c>
      <c r="AC2878" s="137">
        <f t="shared" si="539"/>
        <v>0</v>
      </c>
      <c r="AD2878" s="137">
        <f t="shared" si="540"/>
        <v>0</v>
      </c>
      <c r="AE2878" s="137">
        <f t="shared" si="541"/>
        <v>0</v>
      </c>
      <c r="AF2878" s="137">
        <f t="shared" si="542"/>
        <v>1</v>
      </c>
      <c r="AG2878" s="137">
        <f t="shared" si="543"/>
        <v>0</v>
      </c>
      <c r="AH2878" s="137">
        <f t="shared" si="544"/>
        <v>0</v>
      </c>
      <c r="AI2878" s="137">
        <f t="shared" si="545"/>
        <v>0</v>
      </c>
      <c r="AJ2878" s="137">
        <f t="shared" si="546"/>
        <v>1</v>
      </c>
      <c r="AK2878" s="137">
        <f t="shared" si="547"/>
        <v>0</v>
      </c>
      <c r="AM2878" s="133">
        <f t="shared" si="548"/>
        <v>0</v>
      </c>
      <c r="AO2878" s="133">
        <f t="shared" si="549"/>
        <v>0</v>
      </c>
    </row>
    <row r="2879" spans="1:41" ht="25.5">
      <c r="A2879" s="594">
        <v>2870</v>
      </c>
      <c r="B2879" s="238" t="s">
        <v>7073</v>
      </c>
      <c r="C2879" s="247" t="s">
        <v>7074</v>
      </c>
      <c r="D2879" s="247" t="s">
        <v>215</v>
      </c>
      <c r="E2879" s="264">
        <v>2011</v>
      </c>
      <c r="F2879" s="241"/>
      <c r="G2879" s="236"/>
      <c r="H2879" s="241"/>
      <c r="I2879" s="241"/>
      <c r="J2879" s="241"/>
      <c r="K2879" s="236" t="s">
        <v>3995</v>
      </c>
      <c r="L2879" s="241"/>
      <c r="M2879" s="241"/>
      <c r="N2879" s="241"/>
      <c r="O2879" s="236" t="s">
        <v>3995</v>
      </c>
      <c r="P2879" s="840" t="s">
        <v>7075</v>
      </c>
      <c r="Q2879" s="439" t="s">
        <v>2670</v>
      </c>
      <c r="S2879" s="680">
        <v>1</v>
      </c>
      <c r="AB2879" s="137">
        <f t="shared" si="538"/>
        <v>0</v>
      </c>
      <c r="AC2879" s="137">
        <f t="shared" si="539"/>
        <v>0</v>
      </c>
      <c r="AD2879" s="137">
        <f t="shared" si="540"/>
        <v>0</v>
      </c>
      <c r="AE2879" s="137">
        <f t="shared" si="541"/>
        <v>0</v>
      </c>
      <c r="AF2879" s="137">
        <f t="shared" si="542"/>
        <v>1</v>
      </c>
      <c r="AG2879" s="137">
        <f t="shared" si="543"/>
        <v>0</v>
      </c>
      <c r="AH2879" s="137">
        <f t="shared" si="544"/>
        <v>0</v>
      </c>
      <c r="AI2879" s="137">
        <f t="shared" si="545"/>
        <v>0</v>
      </c>
      <c r="AJ2879" s="137">
        <f t="shared" si="546"/>
        <v>1</v>
      </c>
      <c r="AK2879" s="137">
        <f t="shared" si="547"/>
        <v>1</v>
      </c>
      <c r="AM2879" s="133">
        <f t="shared" si="548"/>
        <v>0</v>
      </c>
      <c r="AO2879" s="133">
        <f t="shared" si="549"/>
        <v>1</v>
      </c>
    </row>
    <row r="2880" spans="1:41" ht="25.5">
      <c r="A2880" s="594">
        <v>2871</v>
      </c>
      <c r="B2880" s="238" t="s">
        <v>7076</v>
      </c>
      <c r="C2880" s="247" t="s">
        <v>7077</v>
      </c>
      <c r="D2880" s="247" t="s">
        <v>215</v>
      </c>
      <c r="E2880" s="264">
        <v>2013</v>
      </c>
      <c r="F2880" s="241"/>
      <c r="G2880" s="236"/>
      <c r="H2880" s="241"/>
      <c r="I2880" s="241"/>
      <c r="J2880" s="241"/>
      <c r="K2880" s="236" t="s">
        <v>3995</v>
      </c>
      <c r="L2880" s="241"/>
      <c r="M2880" s="241"/>
      <c r="N2880" s="241"/>
      <c r="O2880" s="236" t="s">
        <v>3995</v>
      </c>
      <c r="P2880" s="840" t="s">
        <v>7075</v>
      </c>
      <c r="Q2880" s="439" t="s">
        <v>2670</v>
      </c>
      <c r="T2880" s="680">
        <v>1</v>
      </c>
      <c r="AB2880" s="137">
        <f t="shared" si="538"/>
        <v>0</v>
      </c>
      <c r="AC2880" s="137">
        <f t="shared" si="539"/>
        <v>0</v>
      </c>
      <c r="AD2880" s="137">
        <f t="shared" si="540"/>
        <v>0</v>
      </c>
      <c r="AE2880" s="137">
        <f t="shared" si="541"/>
        <v>0</v>
      </c>
      <c r="AF2880" s="137">
        <f t="shared" si="542"/>
        <v>1</v>
      </c>
      <c r="AG2880" s="137">
        <f t="shared" si="543"/>
        <v>0</v>
      </c>
      <c r="AH2880" s="137">
        <f t="shared" si="544"/>
        <v>0</v>
      </c>
      <c r="AI2880" s="137">
        <f t="shared" si="545"/>
        <v>0</v>
      </c>
      <c r="AJ2880" s="137">
        <f t="shared" si="546"/>
        <v>1</v>
      </c>
      <c r="AK2880" s="137">
        <f t="shared" si="547"/>
        <v>1</v>
      </c>
      <c r="AM2880" s="133">
        <f t="shared" si="548"/>
        <v>0</v>
      </c>
      <c r="AO2880" s="133">
        <f t="shared" si="549"/>
        <v>1</v>
      </c>
    </row>
    <row r="2881" spans="1:41">
      <c r="A2881" s="594">
        <v>2872</v>
      </c>
      <c r="B2881" s="650" t="s">
        <v>7078</v>
      </c>
      <c r="C2881" s="247" t="s">
        <v>7079</v>
      </c>
      <c r="D2881" s="247"/>
      <c r="E2881" s="264"/>
      <c r="F2881" s="241"/>
      <c r="G2881" s="241"/>
      <c r="H2881" s="241"/>
      <c r="I2881" s="241"/>
      <c r="J2881" s="241"/>
      <c r="K2881" s="241"/>
      <c r="L2881" s="241"/>
      <c r="M2881" s="241"/>
      <c r="N2881" s="241"/>
      <c r="O2881" s="241"/>
      <c r="P2881" s="247" t="s">
        <v>7080</v>
      </c>
      <c r="Q2881" s="439" t="s">
        <v>2670</v>
      </c>
      <c r="U2881" s="680">
        <v>1</v>
      </c>
      <c r="W2881" s="829"/>
      <c r="AB2881" s="137">
        <f t="shared" si="538"/>
        <v>0</v>
      </c>
      <c r="AC2881" s="137">
        <f t="shared" si="539"/>
        <v>0</v>
      </c>
      <c r="AD2881" s="137">
        <f t="shared" si="540"/>
        <v>0</v>
      </c>
      <c r="AE2881" s="137">
        <f t="shared" si="541"/>
        <v>0</v>
      </c>
      <c r="AF2881" s="137">
        <f t="shared" si="542"/>
        <v>0</v>
      </c>
      <c r="AG2881" s="137">
        <f t="shared" si="543"/>
        <v>0</v>
      </c>
      <c r="AH2881" s="137">
        <f t="shared" si="544"/>
        <v>0</v>
      </c>
      <c r="AI2881" s="137">
        <f t="shared" si="545"/>
        <v>0</v>
      </c>
      <c r="AJ2881" s="137">
        <f t="shared" si="546"/>
        <v>0</v>
      </c>
      <c r="AK2881" s="137">
        <f t="shared" si="547"/>
        <v>1</v>
      </c>
      <c r="AM2881" s="133">
        <f t="shared" si="548"/>
        <v>0</v>
      </c>
      <c r="AO2881" s="133">
        <f t="shared" si="549"/>
        <v>1</v>
      </c>
    </row>
    <row r="2882" spans="1:41" ht="37.5" customHeight="1">
      <c r="B2882" s="947" t="s">
        <v>7768</v>
      </c>
      <c r="C2882" s="947"/>
      <c r="D2882" s="947"/>
      <c r="E2882" s="947"/>
      <c r="F2882" s="947"/>
      <c r="G2882" s="947"/>
      <c r="H2882" s="947"/>
      <c r="I2882" s="947"/>
      <c r="J2882" s="947"/>
      <c r="K2882" s="947"/>
      <c r="L2882" s="947"/>
      <c r="M2882" s="947"/>
      <c r="N2882" s="947"/>
      <c r="O2882" s="947"/>
      <c r="P2882" s="947"/>
      <c r="Q2882" s="844"/>
      <c r="R2882" s="596"/>
      <c r="AK2882" s="137">
        <f t="shared" ref="AK2882:AK2904" si="550">IF(ISBLANK(P2882),0,1)</f>
        <v>0</v>
      </c>
      <c r="AM2882" s="133">
        <f t="shared" si="548"/>
        <v>0</v>
      </c>
      <c r="AO2882" s="133">
        <f t="shared" si="549"/>
        <v>0</v>
      </c>
    </row>
    <row r="2883" spans="1:41">
      <c r="O2883" s="832"/>
      <c r="P2883" s="846"/>
      <c r="Q2883" s="844"/>
      <c r="R2883" s="596"/>
      <c r="W2883" s="824"/>
      <c r="AK2883" s="137">
        <f t="shared" si="550"/>
        <v>0</v>
      </c>
      <c r="AM2883" s="133">
        <f t="shared" si="548"/>
        <v>0</v>
      </c>
      <c r="AO2883" s="133">
        <f t="shared" si="549"/>
        <v>0</v>
      </c>
    </row>
    <row r="2884" spans="1:41">
      <c r="O2884" s="832"/>
      <c r="P2884" s="846"/>
      <c r="Q2884" s="844"/>
      <c r="R2884" s="596"/>
      <c r="AK2884" s="137">
        <f t="shared" si="550"/>
        <v>0</v>
      </c>
      <c r="AM2884" s="133">
        <f t="shared" si="548"/>
        <v>0</v>
      </c>
      <c r="AO2884" s="133">
        <f t="shared" si="549"/>
        <v>0</v>
      </c>
    </row>
    <row r="2885" spans="1:41">
      <c r="O2885" s="832"/>
      <c r="P2885" s="846"/>
      <c r="Q2885" s="844"/>
      <c r="R2885" s="596"/>
      <c r="AK2885" s="137">
        <f t="shared" si="550"/>
        <v>0</v>
      </c>
      <c r="AM2885" s="133">
        <f t="shared" si="548"/>
        <v>0</v>
      </c>
      <c r="AO2885" s="133">
        <f t="shared" si="549"/>
        <v>0</v>
      </c>
    </row>
    <row r="2886" spans="1:41">
      <c r="Q2886" s="843"/>
      <c r="AK2886" s="137">
        <f t="shared" si="550"/>
        <v>0</v>
      </c>
      <c r="AM2886" s="133">
        <f t="shared" si="548"/>
        <v>0</v>
      </c>
      <c r="AO2886" s="133">
        <f t="shared" si="549"/>
        <v>0</v>
      </c>
    </row>
    <row r="2887" spans="1:41">
      <c r="AK2887" s="137">
        <f t="shared" si="550"/>
        <v>0</v>
      </c>
      <c r="AM2887" s="133">
        <f t="shared" si="548"/>
        <v>0</v>
      </c>
      <c r="AO2887" s="133">
        <f t="shared" si="549"/>
        <v>0</v>
      </c>
    </row>
    <row r="2888" spans="1:41">
      <c r="AK2888" s="137">
        <f t="shared" si="550"/>
        <v>0</v>
      </c>
      <c r="AM2888" s="133">
        <f t="shared" si="548"/>
        <v>0</v>
      </c>
      <c r="AO2888" s="133">
        <f t="shared" si="549"/>
        <v>0</v>
      </c>
    </row>
    <row r="2889" spans="1:41">
      <c r="AK2889" s="137">
        <f t="shared" si="550"/>
        <v>0</v>
      </c>
      <c r="AM2889" s="133">
        <f t="shared" si="548"/>
        <v>0</v>
      </c>
      <c r="AO2889" s="133">
        <f t="shared" si="549"/>
        <v>0</v>
      </c>
    </row>
    <row r="2890" spans="1:41">
      <c r="AK2890" s="137">
        <f t="shared" si="550"/>
        <v>0</v>
      </c>
      <c r="AM2890" s="133">
        <f t="shared" ref="AM2890:AM2953" si="551">+W2890+X2890+Y2890+Z2890+AA2890+AL2890</f>
        <v>0</v>
      </c>
      <c r="AO2890" s="133">
        <f t="shared" ref="AO2890:AO2953" si="552">+IF(AM2890=0,AK2890,0)</f>
        <v>0</v>
      </c>
    </row>
    <row r="2891" spans="1:41">
      <c r="AK2891" s="137">
        <f t="shared" si="550"/>
        <v>0</v>
      </c>
      <c r="AM2891" s="133">
        <f t="shared" si="551"/>
        <v>0</v>
      </c>
      <c r="AO2891" s="133">
        <f t="shared" si="552"/>
        <v>0</v>
      </c>
    </row>
    <row r="2892" spans="1:41">
      <c r="AK2892" s="137">
        <f t="shared" si="550"/>
        <v>0</v>
      </c>
      <c r="AM2892" s="133">
        <f t="shared" si="551"/>
        <v>0</v>
      </c>
      <c r="AO2892" s="133">
        <f t="shared" si="552"/>
        <v>0</v>
      </c>
    </row>
    <row r="2893" spans="1:41">
      <c r="AK2893" s="137">
        <f t="shared" si="550"/>
        <v>0</v>
      </c>
      <c r="AM2893" s="133">
        <f t="shared" si="551"/>
        <v>0</v>
      </c>
      <c r="AO2893" s="133">
        <f t="shared" si="552"/>
        <v>0</v>
      </c>
    </row>
    <row r="2894" spans="1:41">
      <c r="AK2894" s="137">
        <f t="shared" si="550"/>
        <v>0</v>
      </c>
      <c r="AM2894" s="133">
        <f t="shared" si="551"/>
        <v>0</v>
      </c>
      <c r="AO2894" s="133">
        <f t="shared" si="552"/>
        <v>0</v>
      </c>
    </row>
    <row r="2895" spans="1:41">
      <c r="AK2895" s="137">
        <f t="shared" si="550"/>
        <v>0</v>
      </c>
      <c r="AM2895" s="133">
        <f t="shared" si="551"/>
        <v>0</v>
      </c>
      <c r="AO2895" s="133">
        <f t="shared" si="552"/>
        <v>0</v>
      </c>
    </row>
    <row r="2896" spans="1:41">
      <c r="AK2896" s="137">
        <f t="shared" si="550"/>
        <v>0</v>
      </c>
      <c r="AM2896" s="133">
        <f t="shared" si="551"/>
        <v>0</v>
      </c>
      <c r="AO2896" s="133">
        <f t="shared" si="552"/>
        <v>0</v>
      </c>
    </row>
    <row r="2897" spans="37:41">
      <c r="AK2897" s="137">
        <f t="shared" si="550"/>
        <v>0</v>
      </c>
      <c r="AM2897" s="133">
        <f t="shared" si="551"/>
        <v>0</v>
      </c>
      <c r="AO2897" s="133">
        <f t="shared" si="552"/>
        <v>0</v>
      </c>
    </row>
    <row r="2898" spans="37:41">
      <c r="AK2898" s="137">
        <f t="shared" si="550"/>
        <v>0</v>
      </c>
      <c r="AM2898" s="133">
        <f t="shared" si="551"/>
        <v>0</v>
      </c>
      <c r="AO2898" s="133">
        <f t="shared" si="552"/>
        <v>0</v>
      </c>
    </row>
    <row r="2899" spans="37:41">
      <c r="AK2899" s="137">
        <f t="shared" si="550"/>
        <v>0</v>
      </c>
      <c r="AM2899" s="133">
        <f t="shared" si="551"/>
        <v>0</v>
      </c>
      <c r="AO2899" s="133">
        <f t="shared" si="552"/>
        <v>0</v>
      </c>
    </row>
    <row r="2900" spans="37:41">
      <c r="AK2900" s="137">
        <f t="shared" si="550"/>
        <v>0</v>
      </c>
      <c r="AM2900" s="133">
        <f t="shared" si="551"/>
        <v>0</v>
      </c>
      <c r="AO2900" s="133">
        <f t="shared" si="552"/>
        <v>0</v>
      </c>
    </row>
    <row r="2901" spans="37:41">
      <c r="AK2901" s="137">
        <f t="shared" si="550"/>
        <v>0</v>
      </c>
      <c r="AM2901" s="133">
        <f t="shared" si="551"/>
        <v>0</v>
      </c>
      <c r="AO2901" s="133">
        <f t="shared" si="552"/>
        <v>0</v>
      </c>
    </row>
    <row r="2902" spans="37:41">
      <c r="AK2902" s="137">
        <f t="shared" si="550"/>
        <v>0</v>
      </c>
      <c r="AM2902" s="133">
        <f t="shared" si="551"/>
        <v>0</v>
      </c>
      <c r="AO2902" s="133">
        <f t="shared" si="552"/>
        <v>0</v>
      </c>
    </row>
    <row r="2903" spans="37:41">
      <c r="AK2903" s="137">
        <f t="shared" si="550"/>
        <v>0</v>
      </c>
      <c r="AM2903" s="133">
        <f t="shared" si="551"/>
        <v>0</v>
      </c>
      <c r="AO2903" s="133">
        <f t="shared" si="552"/>
        <v>0</v>
      </c>
    </row>
    <row r="2904" spans="37:41">
      <c r="AK2904" s="137">
        <f t="shared" si="550"/>
        <v>0</v>
      </c>
      <c r="AM2904" s="133">
        <f t="shared" si="551"/>
        <v>0</v>
      </c>
      <c r="AO2904" s="133">
        <f t="shared" si="552"/>
        <v>0</v>
      </c>
    </row>
    <row r="2905" spans="37:41">
      <c r="AK2905" s="137">
        <f t="shared" ref="AK2905:AK2968" si="553">IF(ISBLANK(P2905),0,1)</f>
        <v>0</v>
      </c>
      <c r="AM2905" s="133">
        <f t="shared" si="551"/>
        <v>0</v>
      </c>
      <c r="AO2905" s="133">
        <f t="shared" si="552"/>
        <v>0</v>
      </c>
    </row>
    <row r="2906" spans="37:41">
      <c r="AK2906" s="137">
        <f t="shared" si="553"/>
        <v>0</v>
      </c>
      <c r="AM2906" s="133">
        <f t="shared" si="551"/>
        <v>0</v>
      </c>
      <c r="AO2906" s="133">
        <f t="shared" si="552"/>
        <v>0</v>
      </c>
    </row>
    <row r="2907" spans="37:41">
      <c r="AK2907" s="137">
        <f t="shared" si="553"/>
        <v>0</v>
      </c>
      <c r="AM2907" s="133">
        <f t="shared" si="551"/>
        <v>0</v>
      </c>
      <c r="AO2907" s="133">
        <f t="shared" si="552"/>
        <v>0</v>
      </c>
    </row>
    <row r="2908" spans="37:41">
      <c r="AK2908" s="137">
        <f t="shared" si="553"/>
        <v>0</v>
      </c>
      <c r="AM2908" s="133">
        <f t="shared" si="551"/>
        <v>0</v>
      </c>
      <c r="AO2908" s="133">
        <f t="shared" si="552"/>
        <v>0</v>
      </c>
    </row>
    <row r="2909" spans="37:41">
      <c r="AK2909" s="137">
        <f t="shared" si="553"/>
        <v>0</v>
      </c>
      <c r="AM2909" s="133">
        <f t="shared" si="551"/>
        <v>0</v>
      </c>
      <c r="AO2909" s="133">
        <f t="shared" si="552"/>
        <v>0</v>
      </c>
    </row>
    <row r="2910" spans="37:41">
      <c r="AK2910" s="137">
        <f t="shared" si="553"/>
        <v>0</v>
      </c>
      <c r="AM2910" s="133">
        <f t="shared" si="551"/>
        <v>0</v>
      </c>
      <c r="AO2910" s="133">
        <f t="shared" si="552"/>
        <v>0</v>
      </c>
    </row>
    <row r="2911" spans="37:41">
      <c r="AK2911" s="137">
        <f t="shared" si="553"/>
        <v>0</v>
      </c>
      <c r="AM2911" s="133">
        <f t="shared" si="551"/>
        <v>0</v>
      </c>
      <c r="AO2911" s="133">
        <f t="shared" si="552"/>
        <v>0</v>
      </c>
    </row>
    <row r="2912" spans="37:41">
      <c r="AK2912" s="137">
        <f t="shared" si="553"/>
        <v>0</v>
      </c>
      <c r="AM2912" s="133">
        <f t="shared" si="551"/>
        <v>0</v>
      </c>
      <c r="AO2912" s="133">
        <f t="shared" si="552"/>
        <v>0</v>
      </c>
    </row>
    <row r="2913" spans="37:41">
      <c r="AK2913" s="137">
        <f t="shared" si="553"/>
        <v>0</v>
      </c>
      <c r="AM2913" s="133">
        <f t="shared" si="551"/>
        <v>0</v>
      </c>
      <c r="AO2913" s="133">
        <f t="shared" si="552"/>
        <v>0</v>
      </c>
    </row>
    <row r="2914" spans="37:41">
      <c r="AK2914" s="137">
        <f t="shared" si="553"/>
        <v>0</v>
      </c>
      <c r="AM2914" s="133">
        <f t="shared" si="551"/>
        <v>0</v>
      </c>
      <c r="AO2914" s="133">
        <f t="shared" si="552"/>
        <v>0</v>
      </c>
    </row>
    <row r="2915" spans="37:41">
      <c r="AK2915" s="137">
        <f t="shared" si="553"/>
        <v>0</v>
      </c>
      <c r="AM2915" s="133">
        <f t="shared" si="551"/>
        <v>0</v>
      </c>
      <c r="AO2915" s="133">
        <f t="shared" si="552"/>
        <v>0</v>
      </c>
    </row>
    <row r="2916" spans="37:41">
      <c r="AK2916" s="137">
        <f t="shared" si="553"/>
        <v>0</v>
      </c>
      <c r="AM2916" s="133">
        <f t="shared" si="551"/>
        <v>0</v>
      </c>
      <c r="AO2916" s="133">
        <f t="shared" si="552"/>
        <v>0</v>
      </c>
    </row>
    <row r="2917" spans="37:41">
      <c r="AK2917" s="137">
        <f t="shared" si="553"/>
        <v>0</v>
      </c>
      <c r="AM2917" s="133">
        <f t="shared" si="551"/>
        <v>0</v>
      </c>
      <c r="AO2917" s="133">
        <f t="shared" si="552"/>
        <v>0</v>
      </c>
    </row>
    <row r="2918" spans="37:41">
      <c r="AK2918" s="137">
        <f t="shared" si="553"/>
        <v>0</v>
      </c>
      <c r="AM2918" s="133">
        <f t="shared" si="551"/>
        <v>0</v>
      </c>
      <c r="AO2918" s="133">
        <f t="shared" si="552"/>
        <v>0</v>
      </c>
    </row>
    <row r="2919" spans="37:41">
      <c r="AK2919" s="137">
        <f t="shared" si="553"/>
        <v>0</v>
      </c>
      <c r="AM2919" s="133">
        <f t="shared" si="551"/>
        <v>0</v>
      </c>
      <c r="AO2919" s="133">
        <f t="shared" si="552"/>
        <v>0</v>
      </c>
    </row>
    <row r="2920" spans="37:41">
      <c r="AK2920" s="137">
        <f t="shared" si="553"/>
        <v>0</v>
      </c>
      <c r="AM2920" s="133">
        <f t="shared" si="551"/>
        <v>0</v>
      </c>
      <c r="AO2920" s="133">
        <f t="shared" si="552"/>
        <v>0</v>
      </c>
    </row>
    <row r="2921" spans="37:41">
      <c r="AK2921" s="137">
        <f t="shared" si="553"/>
        <v>0</v>
      </c>
      <c r="AM2921" s="133">
        <f t="shared" si="551"/>
        <v>0</v>
      </c>
      <c r="AO2921" s="133">
        <f t="shared" si="552"/>
        <v>0</v>
      </c>
    </row>
    <row r="2922" spans="37:41">
      <c r="AK2922" s="137">
        <f t="shared" si="553"/>
        <v>0</v>
      </c>
      <c r="AM2922" s="133">
        <f t="shared" si="551"/>
        <v>0</v>
      </c>
      <c r="AO2922" s="133">
        <f t="shared" si="552"/>
        <v>0</v>
      </c>
    </row>
    <row r="2923" spans="37:41">
      <c r="AK2923" s="137">
        <f t="shared" si="553"/>
        <v>0</v>
      </c>
      <c r="AM2923" s="133">
        <f t="shared" si="551"/>
        <v>0</v>
      </c>
      <c r="AO2923" s="133">
        <f t="shared" si="552"/>
        <v>0</v>
      </c>
    </row>
    <row r="2924" spans="37:41">
      <c r="AK2924" s="137">
        <f t="shared" si="553"/>
        <v>0</v>
      </c>
      <c r="AM2924" s="133">
        <f t="shared" si="551"/>
        <v>0</v>
      </c>
      <c r="AO2924" s="133">
        <f t="shared" si="552"/>
        <v>0</v>
      </c>
    </row>
    <row r="2925" spans="37:41">
      <c r="AK2925" s="137">
        <f t="shared" si="553"/>
        <v>0</v>
      </c>
      <c r="AM2925" s="133">
        <f t="shared" si="551"/>
        <v>0</v>
      </c>
      <c r="AO2925" s="133">
        <f t="shared" si="552"/>
        <v>0</v>
      </c>
    </row>
    <row r="2926" spans="37:41">
      <c r="AK2926" s="137">
        <f t="shared" si="553"/>
        <v>0</v>
      </c>
      <c r="AM2926" s="133">
        <f t="shared" si="551"/>
        <v>0</v>
      </c>
      <c r="AO2926" s="133">
        <f t="shared" si="552"/>
        <v>0</v>
      </c>
    </row>
    <row r="2927" spans="37:41">
      <c r="AK2927" s="137">
        <f t="shared" si="553"/>
        <v>0</v>
      </c>
      <c r="AM2927" s="133">
        <f t="shared" si="551"/>
        <v>0</v>
      </c>
      <c r="AO2927" s="133">
        <f t="shared" si="552"/>
        <v>0</v>
      </c>
    </row>
    <row r="2928" spans="37:41">
      <c r="AK2928" s="137">
        <f t="shared" si="553"/>
        <v>0</v>
      </c>
      <c r="AM2928" s="133">
        <f t="shared" si="551"/>
        <v>0</v>
      </c>
      <c r="AO2928" s="133">
        <f t="shared" si="552"/>
        <v>0</v>
      </c>
    </row>
    <row r="2929" spans="37:41">
      <c r="AK2929" s="137">
        <f t="shared" si="553"/>
        <v>0</v>
      </c>
      <c r="AM2929" s="133">
        <f t="shared" si="551"/>
        <v>0</v>
      </c>
      <c r="AO2929" s="133">
        <f t="shared" si="552"/>
        <v>0</v>
      </c>
    </row>
    <row r="2930" spans="37:41">
      <c r="AK2930" s="137">
        <f t="shared" si="553"/>
        <v>0</v>
      </c>
      <c r="AM2930" s="133">
        <f t="shared" si="551"/>
        <v>0</v>
      </c>
      <c r="AO2930" s="133">
        <f t="shared" si="552"/>
        <v>0</v>
      </c>
    </row>
    <row r="2931" spans="37:41">
      <c r="AK2931" s="137">
        <f t="shared" si="553"/>
        <v>0</v>
      </c>
      <c r="AM2931" s="133">
        <f t="shared" si="551"/>
        <v>0</v>
      </c>
      <c r="AO2931" s="133">
        <f t="shared" si="552"/>
        <v>0</v>
      </c>
    </row>
    <row r="2932" spans="37:41">
      <c r="AK2932" s="137">
        <f t="shared" si="553"/>
        <v>0</v>
      </c>
      <c r="AM2932" s="133">
        <f t="shared" si="551"/>
        <v>0</v>
      </c>
      <c r="AO2932" s="133">
        <f t="shared" si="552"/>
        <v>0</v>
      </c>
    </row>
    <row r="2933" spans="37:41">
      <c r="AK2933" s="137">
        <f t="shared" si="553"/>
        <v>0</v>
      </c>
      <c r="AM2933" s="133">
        <f t="shared" si="551"/>
        <v>0</v>
      </c>
      <c r="AO2933" s="133">
        <f t="shared" si="552"/>
        <v>0</v>
      </c>
    </row>
    <row r="2934" spans="37:41">
      <c r="AK2934" s="137">
        <f t="shared" si="553"/>
        <v>0</v>
      </c>
      <c r="AM2934" s="133">
        <f t="shared" si="551"/>
        <v>0</v>
      </c>
      <c r="AO2934" s="133">
        <f t="shared" si="552"/>
        <v>0</v>
      </c>
    </row>
    <row r="2935" spans="37:41">
      <c r="AK2935" s="137">
        <f t="shared" si="553"/>
        <v>0</v>
      </c>
      <c r="AM2935" s="133">
        <f t="shared" si="551"/>
        <v>0</v>
      </c>
      <c r="AO2935" s="133">
        <f t="shared" si="552"/>
        <v>0</v>
      </c>
    </row>
    <row r="2936" spans="37:41">
      <c r="AK2936" s="137">
        <f t="shared" si="553"/>
        <v>0</v>
      </c>
      <c r="AM2936" s="133">
        <f t="shared" si="551"/>
        <v>0</v>
      </c>
      <c r="AO2936" s="133">
        <f t="shared" si="552"/>
        <v>0</v>
      </c>
    </row>
    <row r="2937" spans="37:41">
      <c r="AK2937" s="137">
        <f t="shared" si="553"/>
        <v>0</v>
      </c>
      <c r="AM2937" s="133">
        <f t="shared" si="551"/>
        <v>0</v>
      </c>
      <c r="AO2937" s="133">
        <f t="shared" si="552"/>
        <v>0</v>
      </c>
    </row>
    <row r="2938" spans="37:41">
      <c r="AK2938" s="137">
        <f t="shared" si="553"/>
        <v>0</v>
      </c>
      <c r="AM2938" s="133">
        <f t="shared" si="551"/>
        <v>0</v>
      </c>
      <c r="AO2938" s="133">
        <f t="shared" si="552"/>
        <v>0</v>
      </c>
    </row>
    <row r="2939" spans="37:41">
      <c r="AK2939" s="137">
        <f t="shared" si="553"/>
        <v>0</v>
      </c>
      <c r="AM2939" s="133">
        <f t="shared" si="551"/>
        <v>0</v>
      </c>
      <c r="AO2939" s="133">
        <f t="shared" si="552"/>
        <v>0</v>
      </c>
    </row>
    <row r="2940" spans="37:41">
      <c r="AK2940" s="137">
        <f t="shared" si="553"/>
        <v>0</v>
      </c>
      <c r="AM2940" s="133">
        <f t="shared" si="551"/>
        <v>0</v>
      </c>
      <c r="AO2940" s="133">
        <f t="shared" si="552"/>
        <v>0</v>
      </c>
    </row>
    <row r="2941" spans="37:41">
      <c r="AK2941" s="137">
        <f t="shared" si="553"/>
        <v>0</v>
      </c>
      <c r="AM2941" s="133">
        <f t="shared" si="551"/>
        <v>0</v>
      </c>
      <c r="AO2941" s="133">
        <f t="shared" si="552"/>
        <v>0</v>
      </c>
    </row>
    <row r="2942" spans="37:41">
      <c r="AK2942" s="137">
        <f t="shared" si="553"/>
        <v>0</v>
      </c>
      <c r="AM2942" s="133">
        <f t="shared" si="551"/>
        <v>0</v>
      </c>
      <c r="AO2942" s="133">
        <f t="shared" si="552"/>
        <v>0</v>
      </c>
    </row>
    <row r="2943" spans="37:41">
      <c r="AK2943" s="137">
        <f t="shared" si="553"/>
        <v>0</v>
      </c>
      <c r="AM2943" s="133">
        <f t="shared" si="551"/>
        <v>0</v>
      </c>
      <c r="AO2943" s="133">
        <f t="shared" si="552"/>
        <v>0</v>
      </c>
    </row>
    <row r="2944" spans="37:41">
      <c r="AK2944" s="137">
        <f t="shared" si="553"/>
        <v>0</v>
      </c>
      <c r="AM2944" s="133">
        <f t="shared" si="551"/>
        <v>0</v>
      </c>
      <c r="AO2944" s="133">
        <f t="shared" si="552"/>
        <v>0</v>
      </c>
    </row>
    <row r="2945" spans="37:41">
      <c r="AK2945" s="137">
        <f t="shared" si="553"/>
        <v>0</v>
      </c>
      <c r="AM2945" s="133">
        <f t="shared" si="551"/>
        <v>0</v>
      </c>
      <c r="AO2945" s="133">
        <f t="shared" si="552"/>
        <v>0</v>
      </c>
    </row>
    <row r="2946" spans="37:41">
      <c r="AK2946" s="137">
        <f t="shared" si="553"/>
        <v>0</v>
      </c>
      <c r="AM2946" s="133">
        <f t="shared" si="551"/>
        <v>0</v>
      </c>
      <c r="AO2946" s="133">
        <f t="shared" si="552"/>
        <v>0</v>
      </c>
    </row>
    <row r="2947" spans="37:41">
      <c r="AK2947" s="137">
        <f t="shared" si="553"/>
        <v>0</v>
      </c>
      <c r="AM2947" s="133">
        <f t="shared" si="551"/>
        <v>0</v>
      </c>
      <c r="AO2947" s="133">
        <f t="shared" si="552"/>
        <v>0</v>
      </c>
    </row>
    <row r="2948" spans="37:41">
      <c r="AK2948" s="137">
        <f t="shared" si="553"/>
        <v>0</v>
      </c>
      <c r="AM2948" s="133">
        <f t="shared" si="551"/>
        <v>0</v>
      </c>
      <c r="AO2948" s="133">
        <f t="shared" si="552"/>
        <v>0</v>
      </c>
    </row>
    <row r="2949" spans="37:41">
      <c r="AK2949" s="137">
        <f t="shared" si="553"/>
        <v>0</v>
      </c>
      <c r="AM2949" s="133">
        <f t="shared" si="551"/>
        <v>0</v>
      </c>
      <c r="AO2949" s="133">
        <f t="shared" si="552"/>
        <v>0</v>
      </c>
    </row>
    <row r="2950" spans="37:41">
      <c r="AK2950" s="137">
        <f t="shared" si="553"/>
        <v>0</v>
      </c>
      <c r="AM2950" s="133">
        <f t="shared" si="551"/>
        <v>0</v>
      </c>
      <c r="AO2950" s="133">
        <f t="shared" si="552"/>
        <v>0</v>
      </c>
    </row>
    <row r="2951" spans="37:41">
      <c r="AK2951" s="137">
        <f t="shared" si="553"/>
        <v>0</v>
      </c>
      <c r="AM2951" s="133">
        <f t="shared" si="551"/>
        <v>0</v>
      </c>
      <c r="AO2951" s="133">
        <f t="shared" si="552"/>
        <v>0</v>
      </c>
    </row>
    <row r="2952" spans="37:41">
      <c r="AK2952" s="137">
        <f t="shared" si="553"/>
        <v>0</v>
      </c>
      <c r="AM2952" s="133">
        <f t="shared" si="551"/>
        <v>0</v>
      </c>
      <c r="AO2952" s="133">
        <f t="shared" si="552"/>
        <v>0</v>
      </c>
    </row>
    <row r="2953" spans="37:41">
      <c r="AK2953" s="137">
        <f t="shared" si="553"/>
        <v>0</v>
      </c>
      <c r="AM2953" s="133">
        <f t="shared" si="551"/>
        <v>0</v>
      </c>
      <c r="AO2953" s="133">
        <f t="shared" si="552"/>
        <v>0</v>
      </c>
    </row>
    <row r="2954" spans="37:41">
      <c r="AK2954" s="137">
        <f t="shared" si="553"/>
        <v>0</v>
      </c>
      <c r="AM2954" s="133">
        <f t="shared" ref="AM2954:AM3017" si="554">+W2954+X2954+Y2954+Z2954+AA2954+AL2954</f>
        <v>0</v>
      </c>
      <c r="AO2954" s="133">
        <f t="shared" ref="AO2954:AO3017" si="555">+IF(AM2954=0,AK2954,0)</f>
        <v>0</v>
      </c>
    </row>
    <row r="2955" spans="37:41">
      <c r="AK2955" s="137">
        <f t="shared" si="553"/>
        <v>0</v>
      </c>
      <c r="AM2955" s="133">
        <f t="shared" si="554"/>
        <v>0</v>
      </c>
      <c r="AO2955" s="133">
        <f t="shared" si="555"/>
        <v>0</v>
      </c>
    </row>
    <row r="2956" spans="37:41">
      <c r="AK2956" s="137">
        <f t="shared" si="553"/>
        <v>0</v>
      </c>
      <c r="AM2956" s="133">
        <f t="shared" si="554"/>
        <v>0</v>
      </c>
      <c r="AO2956" s="133">
        <f t="shared" si="555"/>
        <v>0</v>
      </c>
    </row>
    <row r="2957" spans="37:41">
      <c r="AK2957" s="137">
        <f t="shared" si="553"/>
        <v>0</v>
      </c>
      <c r="AM2957" s="133">
        <f t="shared" si="554"/>
        <v>0</v>
      </c>
      <c r="AO2957" s="133">
        <f t="shared" si="555"/>
        <v>0</v>
      </c>
    </row>
    <row r="2958" spans="37:41">
      <c r="AK2958" s="137">
        <f t="shared" si="553"/>
        <v>0</v>
      </c>
      <c r="AM2958" s="133">
        <f t="shared" si="554"/>
        <v>0</v>
      </c>
      <c r="AO2958" s="133">
        <f t="shared" si="555"/>
        <v>0</v>
      </c>
    </row>
    <row r="2959" spans="37:41">
      <c r="AK2959" s="137">
        <f t="shared" si="553"/>
        <v>0</v>
      </c>
      <c r="AM2959" s="133">
        <f t="shared" si="554"/>
        <v>0</v>
      </c>
      <c r="AO2959" s="133">
        <f t="shared" si="555"/>
        <v>0</v>
      </c>
    </row>
    <row r="2960" spans="37:41">
      <c r="AK2960" s="137">
        <f t="shared" si="553"/>
        <v>0</v>
      </c>
      <c r="AM2960" s="133">
        <f t="shared" si="554"/>
        <v>0</v>
      </c>
      <c r="AO2960" s="133">
        <f t="shared" si="555"/>
        <v>0</v>
      </c>
    </row>
    <row r="2961" spans="37:41">
      <c r="AK2961" s="137">
        <f t="shared" si="553"/>
        <v>0</v>
      </c>
      <c r="AM2961" s="133">
        <f t="shared" si="554"/>
        <v>0</v>
      </c>
      <c r="AO2961" s="133">
        <f t="shared" si="555"/>
        <v>0</v>
      </c>
    </row>
    <row r="2962" spans="37:41">
      <c r="AK2962" s="137">
        <f t="shared" si="553"/>
        <v>0</v>
      </c>
      <c r="AM2962" s="133">
        <f t="shared" si="554"/>
        <v>0</v>
      </c>
      <c r="AO2962" s="133">
        <f t="shared" si="555"/>
        <v>0</v>
      </c>
    </row>
    <row r="2963" spans="37:41">
      <c r="AK2963" s="137">
        <f t="shared" si="553"/>
        <v>0</v>
      </c>
      <c r="AM2963" s="133">
        <f t="shared" si="554"/>
        <v>0</v>
      </c>
      <c r="AO2963" s="133">
        <f t="shared" si="555"/>
        <v>0</v>
      </c>
    </row>
    <row r="2964" spans="37:41">
      <c r="AK2964" s="137">
        <f t="shared" si="553"/>
        <v>0</v>
      </c>
      <c r="AM2964" s="133">
        <f t="shared" si="554"/>
        <v>0</v>
      </c>
      <c r="AO2964" s="133">
        <f t="shared" si="555"/>
        <v>0</v>
      </c>
    </row>
    <row r="2965" spans="37:41">
      <c r="AK2965" s="137">
        <f t="shared" si="553"/>
        <v>0</v>
      </c>
      <c r="AM2965" s="133">
        <f t="shared" si="554"/>
        <v>0</v>
      </c>
      <c r="AO2965" s="133">
        <f t="shared" si="555"/>
        <v>0</v>
      </c>
    </row>
    <row r="2966" spans="37:41">
      <c r="AK2966" s="137">
        <f t="shared" si="553"/>
        <v>0</v>
      </c>
      <c r="AM2966" s="133">
        <f t="shared" si="554"/>
        <v>0</v>
      </c>
      <c r="AO2966" s="133">
        <f t="shared" si="555"/>
        <v>0</v>
      </c>
    </row>
    <row r="2967" spans="37:41">
      <c r="AK2967" s="137">
        <f t="shared" si="553"/>
        <v>0</v>
      </c>
      <c r="AM2967" s="133">
        <f t="shared" si="554"/>
        <v>0</v>
      </c>
      <c r="AO2967" s="133">
        <f t="shared" si="555"/>
        <v>0</v>
      </c>
    </row>
    <row r="2968" spans="37:41">
      <c r="AK2968" s="137">
        <f t="shared" si="553"/>
        <v>0</v>
      </c>
      <c r="AM2968" s="133">
        <f t="shared" si="554"/>
        <v>0</v>
      </c>
      <c r="AO2968" s="133">
        <f t="shared" si="555"/>
        <v>0</v>
      </c>
    </row>
    <row r="2969" spans="37:41">
      <c r="AK2969" s="137">
        <f t="shared" ref="AK2969:AK3032" si="556">IF(ISBLANK(P2969),0,1)</f>
        <v>0</v>
      </c>
      <c r="AM2969" s="133">
        <f t="shared" si="554"/>
        <v>0</v>
      </c>
      <c r="AO2969" s="133">
        <f t="shared" si="555"/>
        <v>0</v>
      </c>
    </row>
    <row r="2970" spans="37:41">
      <c r="AK2970" s="137">
        <f t="shared" si="556"/>
        <v>0</v>
      </c>
      <c r="AM2970" s="133">
        <f t="shared" si="554"/>
        <v>0</v>
      </c>
      <c r="AO2970" s="133">
        <f t="shared" si="555"/>
        <v>0</v>
      </c>
    </row>
    <row r="2971" spans="37:41">
      <c r="AK2971" s="137">
        <f t="shared" si="556"/>
        <v>0</v>
      </c>
      <c r="AM2971" s="133">
        <f t="shared" si="554"/>
        <v>0</v>
      </c>
      <c r="AO2971" s="133">
        <f t="shared" si="555"/>
        <v>0</v>
      </c>
    </row>
    <row r="2972" spans="37:41">
      <c r="AK2972" s="137">
        <f t="shared" si="556"/>
        <v>0</v>
      </c>
      <c r="AM2972" s="133">
        <f t="shared" si="554"/>
        <v>0</v>
      </c>
      <c r="AO2972" s="133">
        <f t="shared" si="555"/>
        <v>0</v>
      </c>
    </row>
    <row r="2973" spans="37:41">
      <c r="AK2973" s="137">
        <f t="shared" si="556"/>
        <v>0</v>
      </c>
      <c r="AM2973" s="133">
        <f t="shared" si="554"/>
        <v>0</v>
      </c>
      <c r="AO2973" s="133">
        <f t="shared" si="555"/>
        <v>0</v>
      </c>
    </row>
    <row r="2974" spans="37:41">
      <c r="AK2974" s="137">
        <f t="shared" si="556"/>
        <v>0</v>
      </c>
      <c r="AM2974" s="133">
        <f t="shared" si="554"/>
        <v>0</v>
      </c>
      <c r="AO2974" s="133">
        <f t="shared" si="555"/>
        <v>0</v>
      </c>
    </row>
    <row r="2975" spans="37:41">
      <c r="AK2975" s="137">
        <f t="shared" si="556"/>
        <v>0</v>
      </c>
      <c r="AM2975" s="133">
        <f t="shared" si="554"/>
        <v>0</v>
      </c>
      <c r="AO2975" s="133">
        <f t="shared" si="555"/>
        <v>0</v>
      </c>
    </row>
    <row r="2976" spans="37:41">
      <c r="AK2976" s="137">
        <f t="shared" si="556"/>
        <v>0</v>
      </c>
      <c r="AM2976" s="133">
        <f t="shared" si="554"/>
        <v>0</v>
      </c>
      <c r="AO2976" s="133">
        <f t="shared" si="555"/>
        <v>0</v>
      </c>
    </row>
    <row r="2977" spans="37:41">
      <c r="AK2977" s="137">
        <f t="shared" si="556"/>
        <v>0</v>
      </c>
      <c r="AM2977" s="133">
        <f t="shared" si="554"/>
        <v>0</v>
      </c>
      <c r="AO2977" s="133">
        <f t="shared" si="555"/>
        <v>0</v>
      </c>
    </row>
    <row r="2978" spans="37:41">
      <c r="AK2978" s="137">
        <f t="shared" si="556"/>
        <v>0</v>
      </c>
      <c r="AM2978" s="133">
        <f t="shared" si="554"/>
        <v>0</v>
      </c>
      <c r="AO2978" s="133">
        <f t="shared" si="555"/>
        <v>0</v>
      </c>
    </row>
    <row r="2979" spans="37:41">
      <c r="AK2979" s="137">
        <f t="shared" si="556"/>
        <v>0</v>
      </c>
      <c r="AM2979" s="133">
        <f t="shared" si="554"/>
        <v>0</v>
      </c>
      <c r="AO2979" s="133">
        <f t="shared" si="555"/>
        <v>0</v>
      </c>
    </row>
    <row r="2980" spans="37:41">
      <c r="AK2980" s="137">
        <f t="shared" si="556"/>
        <v>0</v>
      </c>
      <c r="AM2980" s="133">
        <f t="shared" si="554"/>
        <v>0</v>
      </c>
      <c r="AO2980" s="133">
        <f t="shared" si="555"/>
        <v>0</v>
      </c>
    </row>
    <row r="2981" spans="37:41">
      <c r="AK2981" s="137">
        <f t="shared" si="556"/>
        <v>0</v>
      </c>
      <c r="AM2981" s="133">
        <f t="shared" si="554"/>
        <v>0</v>
      </c>
      <c r="AO2981" s="133">
        <f t="shared" si="555"/>
        <v>0</v>
      </c>
    </row>
    <row r="2982" spans="37:41">
      <c r="AK2982" s="137">
        <f t="shared" si="556"/>
        <v>0</v>
      </c>
      <c r="AM2982" s="133">
        <f t="shared" si="554"/>
        <v>0</v>
      </c>
      <c r="AO2982" s="133">
        <f t="shared" si="555"/>
        <v>0</v>
      </c>
    </row>
    <row r="2983" spans="37:41">
      <c r="AK2983" s="137">
        <f t="shared" si="556"/>
        <v>0</v>
      </c>
      <c r="AM2983" s="133">
        <f t="shared" si="554"/>
        <v>0</v>
      </c>
      <c r="AO2983" s="133">
        <f t="shared" si="555"/>
        <v>0</v>
      </c>
    </row>
    <row r="2984" spans="37:41">
      <c r="AK2984" s="137">
        <f t="shared" si="556"/>
        <v>0</v>
      </c>
      <c r="AM2984" s="133">
        <f t="shared" si="554"/>
        <v>0</v>
      </c>
      <c r="AO2984" s="133">
        <f t="shared" si="555"/>
        <v>0</v>
      </c>
    </row>
    <row r="2985" spans="37:41">
      <c r="AK2985" s="137">
        <f t="shared" si="556"/>
        <v>0</v>
      </c>
      <c r="AM2985" s="133">
        <f t="shared" si="554"/>
        <v>0</v>
      </c>
      <c r="AO2985" s="133">
        <f t="shared" si="555"/>
        <v>0</v>
      </c>
    </row>
    <row r="2986" spans="37:41">
      <c r="AK2986" s="137">
        <f t="shared" si="556"/>
        <v>0</v>
      </c>
      <c r="AM2986" s="133">
        <f t="shared" si="554"/>
        <v>0</v>
      </c>
      <c r="AO2986" s="133">
        <f t="shared" si="555"/>
        <v>0</v>
      </c>
    </row>
    <row r="2987" spans="37:41">
      <c r="AK2987" s="137">
        <f t="shared" si="556"/>
        <v>0</v>
      </c>
      <c r="AM2987" s="133">
        <f t="shared" si="554"/>
        <v>0</v>
      </c>
      <c r="AO2987" s="133">
        <f t="shared" si="555"/>
        <v>0</v>
      </c>
    </row>
    <row r="2988" spans="37:41">
      <c r="AK2988" s="137">
        <f t="shared" si="556"/>
        <v>0</v>
      </c>
      <c r="AM2988" s="133">
        <f t="shared" si="554"/>
        <v>0</v>
      </c>
      <c r="AO2988" s="133">
        <f t="shared" si="555"/>
        <v>0</v>
      </c>
    </row>
    <row r="2989" spans="37:41">
      <c r="AK2989" s="137">
        <f t="shared" si="556"/>
        <v>0</v>
      </c>
      <c r="AM2989" s="133">
        <f t="shared" si="554"/>
        <v>0</v>
      </c>
      <c r="AO2989" s="133">
        <f t="shared" si="555"/>
        <v>0</v>
      </c>
    </row>
    <row r="2990" spans="37:41">
      <c r="AK2990" s="137">
        <f t="shared" si="556"/>
        <v>0</v>
      </c>
      <c r="AM2990" s="133">
        <f t="shared" si="554"/>
        <v>0</v>
      </c>
      <c r="AO2990" s="133">
        <f t="shared" si="555"/>
        <v>0</v>
      </c>
    </row>
    <row r="2991" spans="37:41">
      <c r="AK2991" s="137">
        <f t="shared" si="556"/>
        <v>0</v>
      </c>
      <c r="AM2991" s="133">
        <f t="shared" si="554"/>
        <v>0</v>
      </c>
      <c r="AO2991" s="133">
        <f t="shared" si="555"/>
        <v>0</v>
      </c>
    </row>
    <row r="2992" spans="37:41">
      <c r="AK2992" s="137">
        <f t="shared" si="556"/>
        <v>0</v>
      </c>
      <c r="AM2992" s="133">
        <f t="shared" si="554"/>
        <v>0</v>
      </c>
      <c r="AO2992" s="133">
        <f t="shared" si="555"/>
        <v>0</v>
      </c>
    </row>
    <row r="2993" spans="37:41">
      <c r="AK2993" s="137">
        <f t="shared" si="556"/>
        <v>0</v>
      </c>
      <c r="AM2993" s="133">
        <f t="shared" si="554"/>
        <v>0</v>
      </c>
      <c r="AO2993" s="133">
        <f t="shared" si="555"/>
        <v>0</v>
      </c>
    </row>
    <row r="2994" spans="37:41">
      <c r="AK2994" s="137">
        <f t="shared" si="556"/>
        <v>0</v>
      </c>
      <c r="AM2994" s="133">
        <f t="shared" si="554"/>
        <v>0</v>
      </c>
      <c r="AO2994" s="133">
        <f t="shared" si="555"/>
        <v>0</v>
      </c>
    </row>
    <row r="2995" spans="37:41">
      <c r="AK2995" s="137">
        <f t="shared" si="556"/>
        <v>0</v>
      </c>
      <c r="AM2995" s="133">
        <f t="shared" si="554"/>
        <v>0</v>
      </c>
      <c r="AO2995" s="133">
        <f t="shared" si="555"/>
        <v>0</v>
      </c>
    </row>
    <row r="2996" spans="37:41">
      <c r="AK2996" s="137">
        <f t="shared" si="556"/>
        <v>0</v>
      </c>
      <c r="AM2996" s="133">
        <f t="shared" si="554"/>
        <v>0</v>
      </c>
      <c r="AO2996" s="133">
        <f t="shared" si="555"/>
        <v>0</v>
      </c>
    </row>
    <row r="2997" spans="37:41">
      <c r="AK2997" s="137">
        <f t="shared" si="556"/>
        <v>0</v>
      </c>
      <c r="AM2997" s="133">
        <f t="shared" si="554"/>
        <v>0</v>
      </c>
      <c r="AO2997" s="133">
        <f t="shared" si="555"/>
        <v>0</v>
      </c>
    </row>
    <row r="2998" spans="37:41">
      <c r="AK2998" s="137">
        <f t="shared" si="556"/>
        <v>0</v>
      </c>
      <c r="AM2998" s="133">
        <f t="shared" si="554"/>
        <v>0</v>
      </c>
      <c r="AO2998" s="133">
        <f t="shared" si="555"/>
        <v>0</v>
      </c>
    </row>
    <row r="2999" spans="37:41">
      <c r="AK2999" s="137">
        <f t="shared" si="556"/>
        <v>0</v>
      </c>
      <c r="AM2999" s="133">
        <f t="shared" si="554"/>
        <v>0</v>
      </c>
      <c r="AO2999" s="133">
        <f t="shared" si="555"/>
        <v>0</v>
      </c>
    </row>
    <row r="3000" spans="37:41">
      <c r="AK3000" s="137">
        <f t="shared" si="556"/>
        <v>0</v>
      </c>
      <c r="AM3000" s="133">
        <f t="shared" si="554"/>
        <v>0</v>
      </c>
      <c r="AO3000" s="133">
        <f t="shared" si="555"/>
        <v>0</v>
      </c>
    </row>
    <row r="3001" spans="37:41">
      <c r="AK3001" s="137">
        <f t="shared" si="556"/>
        <v>0</v>
      </c>
      <c r="AM3001" s="133">
        <f t="shared" si="554"/>
        <v>0</v>
      </c>
      <c r="AO3001" s="133">
        <f t="shared" si="555"/>
        <v>0</v>
      </c>
    </row>
    <row r="3002" spans="37:41">
      <c r="AK3002" s="137">
        <f t="shared" si="556"/>
        <v>0</v>
      </c>
      <c r="AM3002" s="133">
        <f t="shared" si="554"/>
        <v>0</v>
      </c>
      <c r="AO3002" s="133">
        <f t="shared" si="555"/>
        <v>0</v>
      </c>
    </row>
    <row r="3003" spans="37:41">
      <c r="AK3003" s="137">
        <f t="shared" si="556"/>
        <v>0</v>
      </c>
      <c r="AM3003" s="133">
        <f t="shared" si="554"/>
        <v>0</v>
      </c>
      <c r="AO3003" s="133">
        <f t="shared" si="555"/>
        <v>0</v>
      </c>
    </row>
    <row r="3004" spans="37:41">
      <c r="AK3004" s="137">
        <f t="shared" si="556"/>
        <v>0</v>
      </c>
      <c r="AM3004" s="133">
        <f t="shared" si="554"/>
        <v>0</v>
      </c>
      <c r="AO3004" s="133">
        <f t="shared" si="555"/>
        <v>0</v>
      </c>
    </row>
    <row r="3005" spans="37:41">
      <c r="AK3005" s="137">
        <f t="shared" si="556"/>
        <v>0</v>
      </c>
      <c r="AM3005" s="133">
        <f t="shared" si="554"/>
        <v>0</v>
      </c>
      <c r="AO3005" s="133">
        <f t="shared" si="555"/>
        <v>0</v>
      </c>
    </row>
    <row r="3006" spans="37:41">
      <c r="AK3006" s="137">
        <f t="shared" si="556"/>
        <v>0</v>
      </c>
      <c r="AM3006" s="133">
        <f t="shared" si="554"/>
        <v>0</v>
      </c>
      <c r="AO3006" s="133">
        <f t="shared" si="555"/>
        <v>0</v>
      </c>
    </row>
    <row r="3007" spans="37:41">
      <c r="AK3007" s="137">
        <f t="shared" si="556"/>
        <v>0</v>
      </c>
      <c r="AM3007" s="133">
        <f t="shared" si="554"/>
        <v>0</v>
      </c>
      <c r="AO3007" s="133">
        <f t="shared" si="555"/>
        <v>0</v>
      </c>
    </row>
    <row r="3008" spans="37:41">
      <c r="AK3008" s="137">
        <f t="shared" si="556"/>
        <v>0</v>
      </c>
      <c r="AM3008" s="133">
        <f t="shared" si="554"/>
        <v>0</v>
      </c>
      <c r="AO3008" s="133">
        <f t="shared" si="555"/>
        <v>0</v>
      </c>
    </row>
    <row r="3009" spans="37:41">
      <c r="AK3009" s="137">
        <f t="shared" si="556"/>
        <v>0</v>
      </c>
      <c r="AM3009" s="133">
        <f t="shared" si="554"/>
        <v>0</v>
      </c>
      <c r="AO3009" s="133">
        <f t="shared" si="555"/>
        <v>0</v>
      </c>
    </row>
    <row r="3010" spans="37:41">
      <c r="AK3010" s="137">
        <f t="shared" si="556"/>
        <v>0</v>
      </c>
      <c r="AM3010" s="133">
        <f t="shared" si="554"/>
        <v>0</v>
      </c>
      <c r="AO3010" s="133">
        <f t="shared" si="555"/>
        <v>0</v>
      </c>
    </row>
    <row r="3011" spans="37:41">
      <c r="AK3011" s="137">
        <f t="shared" si="556"/>
        <v>0</v>
      </c>
      <c r="AM3011" s="133">
        <f t="shared" si="554"/>
        <v>0</v>
      </c>
      <c r="AO3011" s="133">
        <f t="shared" si="555"/>
        <v>0</v>
      </c>
    </row>
    <row r="3012" spans="37:41">
      <c r="AK3012" s="137">
        <f t="shared" si="556"/>
        <v>0</v>
      </c>
      <c r="AM3012" s="133">
        <f t="shared" si="554"/>
        <v>0</v>
      </c>
      <c r="AO3012" s="133">
        <f t="shared" si="555"/>
        <v>0</v>
      </c>
    </row>
    <row r="3013" spans="37:41">
      <c r="AK3013" s="137">
        <f t="shared" si="556"/>
        <v>0</v>
      </c>
      <c r="AM3013" s="133">
        <f t="shared" si="554"/>
        <v>0</v>
      </c>
      <c r="AO3013" s="133">
        <f t="shared" si="555"/>
        <v>0</v>
      </c>
    </row>
    <row r="3014" spans="37:41">
      <c r="AK3014" s="137">
        <f t="shared" si="556"/>
        <v>0</v>
      </c>
      <c r="AM3014" s="133">
        <f t="shared" si="554"/>
        <v>0</v>
      </c>
      <c r="AO3014" s="133">
        <f t="shared" si="555"/>
        <v>0</v>
      </c>
    </row>
    <row r="3015" spans="37:41">
      <c r="AK3015" s="137">
        <f t="shared" si="556"/>
        <v>0</v>
      </c>
      <c r="AM3015" s="133">
        <f t="shared" si="554"/>
        <v>0</v>
      </c>
      <c r="AO3015" s="133">
        <f t="shared" si="555"/>
        <v>0</v>
      </c>
    </row>
    <row r="3016" spans="37:41">
      <c r="AK3016" s="137">
        <f t="shared" si="556"/>
        <v>0</v>
      </c>
      <c r="AM3016" s="133">
        <f t="shared" si="554"/>
        <v>0</v>
      </c>
      <c r="AO3016" s="133">
        <f t="shared" si="555"/>
        <v>0</v>
      </c>
    </row>
    <row r="3017" spans="37:41">
      <c r="AK3017" s="137">
        <f t="shared" si="556"/>
        <v>0</v>
      </c>
      <c r="AM3017" s="133">
        <f t="shared" si="554"/>
        <v>0</v>
      </c>
      <c r="AO3017" s="133">
        <f t="shared" si="555"/>
        <v>0</v>
      </c>
    </row>
    <row r="3018" spans="37:41">
      <c r="AK3018" s="137">
        <f t="shared" si="556"/>
        <v>0</v>
      </c>
      <c r="AM3018" s="133">
        <f t="shared" ref="AM3018:AM3081" si="557">+W3018+X3018+Y3018+Z3018+AA3018+AL3018</f>
        <v>0</v>
      </c>
      <c r="AO3018" s="133">
        <f t="shared" ref="AO3018:AO3081" si="558">+IF(AM3018=0,AK3018,0)</f>
        <v>0</v>
      </c>
    </row>
    <row r="3019" spans="37:41">
      <c r="AK3019" s="137">
        <f t="shared" si="556"/>
        <v>0</v>
      </c>
      <c r="AM3019" s="133">
        <f t="shared" si="557"/>
        <v>0</v>
      </c>
      <c r="AO3019" s="133">
        <f t="shared" si="558"/>
        <v>0</v>
      </c>
    </row>
    <row r="3020" spans="37:41">
      <c r="AK3020" s="137">
        <f t="shared" si="556"/>
        <v>0</v>
      </c>
      <c r="AM3020" s="133">
        <f t="shared" si="557"/>
        <v>0</v>
      </c>
      <c r="AO3020" s="133">
        <f t="shared" si="558"/>
        <v>0</v>
      </c>
    </row>
    <row r="3021" spans="37:41">
      <c r="AK3021" s="137">
        <f t="shared" si="556"/>
        <v>0</v>
      </c>
      <c r="AM3021" s="133">
        <f t="shared" si="557"/>
        <v>0</v>
      </c>
      <c r="AO3021" s="133">
        <f t="shared" si="558"/>
        <v>0</v>
      </c>
    </row>
    <row r="3022" spans="37:41">
      <c r="AK3022" s="137">
        <f t="shared" si="556"/>
        <v>0</v>
      </c>
      <c r="AM3022" s="133">
        <f t="shared" si="557"/>
        <v>0</v>
      </c>
      <c r="AO3022" s="133">
        <f t="shared" si="558"/>
        <v>0</v>
      </c>
    </row>
    <row r="3023" spans="37:41">
      <c r="AK3023" s="137">
        <f t="shared" si="556"/>
        <v>0</v>
      </c>
      <c r="AM3023" s="133">
        <f t="shared" si="557"/>
        <v>0</v>
      </c>
      <c r="AO3023" s="133">
        <f t="shared" si="558"/>
        <v>0</v>
      </c>
    </row>
    <row r="3024" spans="37:41">
      <c r="AK3024" s="137">
        <f t="shared" si="556"/>
        <v>0</v>
      </c>
      <c r="AM3024" s="133">
        <f t="shared" si="557"/>
        <v>0</v>
      </c>
      <c r="AO3024" s="133">
        <f t="shared" si="558"/>
        <v>0</v>
      </c>
    </row>
    <row r="3025" spans="37:41">
      <c r="AK3025" s="137">
        <f t="shared" si="556"/>
        <v>0</v>
      </c>
      <c r="AM3025" s="133">
        <f t="shared" si="557"/>
        <v>0</v>
      </c>
      <c r="AO3025" s="133">
        <f t="shared" si="558"/>
        <v>0</v>
      </c>
    </row>
    <row r="3026" spans="37:41">
      <c r="AK3026" s="137">
        <f t="shared" si="556"/>
        <v>0</v>
      </c>
      <c r="AM3026" s="133">
        <f t="shared" si="557"/>
        <v>0</v>
      </c>
      <c r="AO3026" s="133">
        <f t="shared" si="558"/>
        <v>0</v>
      </c>
    </row>
    <row r="3027" spans="37:41">
      <c r="AK3027" s="137">
        <f t="shared" si="556"/>
        <v>0</v>
      </c>
      <c r="AM3027" s="133">
        <f t="shared" si="557"/>
        <v>0</v>
      </c>
      <c r="AO3027" s="133">
        <f t="shared" si="558"/>
        <v>0</v>
      </c>
    </row>
    <row r="3028" spans="37:41">
      <c r="AK3028" s="137">
        <f t="shared" si="556"/>
        <v>0</v>
      </c>
      <c r="AM3028" s="133">
        <f t="shared" si="557"/>
        <v>0</v>
      </c>
      <c r="AO3028" s="133">
        <f t="shared" si="558"/>
        <v>0</v>
      </c>
    </row>
    <row r="3029" spans="37:41">
      <c r="AK3029" s="137">
        <f t="shared" si="556"/>
        <v>0</v>
      </c>
      <c r="AM3029" s="133">
        <f t="shared" si="557"/>
        <v>0</v>
      </c>
      <c r="AO3029" s="133">
        <f t="shared" si="558"/>
        <v>0</v>
      </c>
    </row>
    <row r="3030" spans="37:41">
      <c r="AK3030" s="137">
        <f t="shared" si="556"/>
        <v>0</v>
      </c>
      <c r="AM3030" s="133">
        <f t="shared" si="557"/>
        <v>0</v>
      </c>
      <c r="AO3030" s="133">
        <f t="shared" si="558"/>
        <v>0</v>
      </c>
    </row>
    <row r="3031" spans="37:41">
      <c r="AK3031" s="137">
        <f t="shared" si="556"/>
        <v>0</v>
      </c>
      <c r="AM3031" s="133">
        <f t="shared" si="557"/>
        <v>0</v>
      </c>
      <c r="AO3031" s="133">
        <f t="shared" si="558"/>
        <v>0</v>
      </c>
    </row>
    <row r="3032" spans="37:41">
      <c r="AK3032" s="137">
        <f t="shared" si="556"/>
        <v>0</v>
      </c>
      <c r="AM3032" s="133">
        <f t="shared" si="557"/>
        <v>0</v>
      </c>
      <c r="AO3032" s="133">
        <f t="shared" si="558"/>
        <v>0</v>
      </c>
    </row>
    <row r="3033" spans="37:41">
      <c r="AK3033" s="137">
        <f t="shared" ref="AK3033:AK3096" si="559">IF(ISBLANK(P3033),0,1)</f>
        <v>0</v>
      </c>
      <c r="AM3033" s="133">
        <f t="shared" si="557"/>
        <v>0</v>
      </c>
      <c r="AO3033" s="133">
        <f t="shared" si="558"/>
        <v>0</v>
      </c>
    </row>
    <row r="3034" spans="37:41">
      <c r="AK3034" s="137">
        <f t="shared" si="559"/>
        <v>0</v>
      </c>
      <c r="AM3034" s="133">
        <f t="shared" si="557"/>
        <v>0</v>
      </c>
      <c r="AO3034" s="133">
        <f t="shared" si="558"/>
        <v>0</v>
      </c>
    </row>
    <row r="3035" spans="37:41">
      <c r="AK3035" s="137">
        <f t="shared" si="559"/>
        <v>0</v>
      </c>
      <c r="AM3035" s="133">
        <f t="shared" si="557"/>
        <v>0</v>
      </c>
      <c r="AO3035" s="133">
        <f t="shared" si="558"/>
        <v>0</v>
      </c>
    </row>
    <row r="3036" spans="37:41">
      <c r="AK3036" s="137">
        <f t="shared" si="559"/>
        <v>0</v>
      </c>
      <c r="AM3036" s="133">
        <f t="shared" si="557"/>
        <v>0</v>
      </c>
      <c r="AO3036" s="133">
        <f t="shared" si="558"/>
        <v>0</v>
      </c>
    </row>
    <row r="3037" spans="37:41">
      <c r="AK3037" s="137">
        <f t="shared" si="559"/>
        <v>0</v>
      </c>
      <c r="AM3037" s="133">
        <f t="shared" si="557"/>
        <v>0</v>
      </c>
      <c r="AO3037" s="133">
        <f t="shared" si="558"/>
        <v>0</v>
      </c>
    </row>
    <row r="3038" spans="37:41">
      <c r="AK3038" s="137">
        <f t="shared" si="559"/>
        <v>0</v>
      </c>
      <c r="AM3038" s="133">
        <f t="shared" si="557"/>
        <v>0</v>
      </c>
      <c r="AO3038" s="133">
        <f t="shared" si="558"/>
        <v>0</v>
      </c>
    </row>
    <row r="3039" spans="37:41">
      <c r="AK3039" s="137">
        <f t="shared" si="559"/>
        <v>0</v>
      </c>
      <c r="AM3039" s="133">
        <f t="shared" si="557"/>
        <v>0</v>
      </c>
      <c r="AO3039" s="133">
        <f t="shared" si="558"/>
        <v>0</v>
      </c>
    </row>
    <row r="3040" spans="37:41">
      <c r="AK3040" s="137">
        <f t="shared" si="559"/>
        <v>0</v>
      </c>
      <c r="AM3040" s="133">
        <f t="shared" si="557"/>
        <v>0</v>
      </c>
      <c r="AO3040" s="133">
        <f t="shared" si="558"/>
        <v>0</v>
      </c>
    </row>
    <row r="3041" spans="37:41">
      <c r="AK3041" s="137">
        <f t="shared" si="559"/>
        <v>0</v>
      </c>
      <c r="AM3041" s="133">
        <f t="shared" si="557"/>
        <v>0</v>
      </c>
      <c r="AO3041" s="133">
        <f t="shared" si="558"/>
        <v>0</v>
      </c>
    </row>
    <row r="3042" spans="37:41">
      <c r="AK3042" s="137">
        <f t="shared" si="559"/>
        <v>0</v>
      </c>
      <c r="AM3042" s="133">
        <f t="shared" si="557"/>
        <v>0</v>
      </c>
      <c r="AO3042" s="133">
        <f t="shared" si="558"/>
        <v>0</v>
      </c>
    </row>
    <row r="3043" spans="37:41">
      <c r="AK3043" s="137">
        <f t="shared" si="559"/>
        <v>0</v>
      </c>
      <c r="AM3043" s="133">
        <f t="shared" si="557"/>
        <v>0</v>
      </c>
      <c r="AO3043" s="133">
        <f t="shared" si="558"/>
        <v>0</v>
      </c>
    </row>
    <row r="3044" spans="37:41">
      <c r="AK3044" s="137">
        <f t="shared" si="559"/>
        <v>0</v>
      </c>
      <c r="AM3044" s="133">
        <f t="shared" si="557"/>
        <v>0</v>
      </c>
      <c r="AO3044" s="133">
        <f t="shared" si="558"/>
        <v>0</v>
      </c>
    </row>
    <row r="3045" spans="37:41">
      <c r="AK3045" s="137">
        <f t="shared" si="559"/>
        <v>0</v>
      </c>
      <c r="AM3045" s="133">
        <f t="shared" si="557"/>
        <v>0</v>
      </c>
      <c r="AO3045" s="133">
        <f t="shared" si="558"/>
        <v>0</v>
      </c>
    </row>
    <row r="3046" spans="37:41">
      <c r="AK3046" s="137">
        <f t="shared" si="559"/>
        <v>0</v>
      </c>
      <c r="AM3046" s="133">
        <f t="shared" si="557"/>
        <v>0</v>
      </c>
      <c r="AO3046" s="133">
        <f t="shared" si="558"/>
        <v>0</v>
      </c>
    </row>
    <row r="3047" spans="37:41">
      <c r="AK3047" s="137">
        <f t="shared" si="559"/>
        <v>0</v>
      </c>
      <c r="AM3047" s="133">
        <f t="shared" si="557"/>
        <v>0</v>
      </c>
      <c r="AO3047" s="133">
        <f t="shared" si="558"/>
        <v>0</v>
      </c>
    </row>
    <row r="3048" spans="37:41">
      <c r="AK3048" s="137">
        <f t="shared" si="559"/>
        <v>0</v>
      </c>
      <c r="AM3048" s="133">
        <f t="shared" si="557"/>
        <v>0</v>
      </c>
      <c r="AO3048" s="133">
        <f t="shared" si="558"/>
        <v>0</v>
      </c>
    </row>
    <row r="3049" spans="37:41">
      <c r="AK3049" s="137">
        <f t="shared" si="559"/>
        <v>0</v>
      </c>
      <c r="AM3049" s="133">
        <f t="shared" si="557"/>
        <v>0</v>
      </c>
      <c r="AO3049" s="133">
        <f t="shared" si="558"/>
        <v>0</v>
      </c>
    </row>
    <row r="3050" spans="37:41">
      <c r="AK3050" s="137">
        <f t="shared" si="559"/>
        <v>0</v>
      </c>
      <c r="AM3050" s="133">
        <f t="shared" si="557"/>
        <v>0</v>
      </c>
      <c r="AO3050" s="133">
        <f t="shared" si="558"/>
        <v>0</v>
      </c>
    </row>
    <row r="3051" spans="37:41">
      <c r="AK3051" s="137">
        <f t="shared" si="559"/>
        <v>0</v>
      </c>
      <c r="AM3051" s="133">
        <f t="shared" si="557"/>
        <v>0</v>
      </c>
      <c r="AO3051" s="133">
        <f t="shared" si="558"/>
        <v>0</v>
      </c>
    </row>
    <row r="3052" spans="37:41">
      <c r="AK3052" s="137">
        <f t="shared" si="559"/>
        <v>0</v>
      </c>
      <c r="AM3052" s="133">
        <f t="shared" si="557"/>
        <v>0</v>
      </c>
      <c r="AO3052" s="133">
        <f t="shared" si="558"/>
        <v>0</v>
      </c>
    </row>
    <row r="3053" spans="37:41">
      <c r="AK3053" s="137">
        <f t="shared" si="559"/>
        <v>0</v>
      </c>
      <c r="AM3053" s="133">
        <f t="shared" si="557"/>
        <v>0</v>
      </c>
      <c r="AO3053" s="133">
        <f t="shared" si="558"/>
        <v>0</v>
      </c>
    </row>
    <row r="3054" spans="37:41">
      <c r="AK3054" s="137">
        <f t="shared" si="559"/>
        <v>0</v>
      </c>
      <c r="AM3054" s="133">
        <f t="shared" si="557"/>
        <v>0</v>
      </c>
      <c r="AO3054" s="133">
        <f t="shared" si="558"/>
        <v>0</v>
      </c>
    </row>
    <row r="3055" spans="37:41">
      <c r="AK3055" s="137">
        <f t="shared" si="559"/>
        <v>0</v>
      </c>
      <c r="AM3055" s="133">
        <f t="shared" si="557"/>
        <v>0</v>
      </c>
      <c r="AO3055" s="133">
        <f t="shared" si="558"/>
        <v>0</v>
      </c>
    </row>
    <row r="3056" spans="37:41">
      <c r="AK3056" s="137">
        <f t="shared" si="559"/>
        <v>0</v>
      </c>
      <c r="AM3056" s="133">
        <f t="shared" si="557"/>
        <v>0</v>
      </c>
      <c r="AO3056" s="133">
        <f t="shared" si="558"/>
        <v>0</v>
      </c>
    </row>
    <row r="3057" spans="37:41">
      <c r="AK3057" s="137">
        <f t="shared" si="559"/>
        <v>0</v>
      </c>
      <c r="AM3057" s="133">
        <f t="shared" si="557"/>
        <v>0</v>
      </c>
      <c r="AO3057" s="133">
        <f t="shared" si="558"/>
        <v>0</v>
      </c>
    </row>
    <row r="3058" spans="37:41">
      <c r="AK3058" s="137">
        <f t="shared" si="559"/>
        <v>0</v>
      </c>
      <c r="AM3058" s="133">
        <f t="shared" si="557"/>
        <v>0</v>
      </c>
      <c r="AO3058" s="133">
        <f t="shared" si="558"/>
        <v>0</v>
      </c>
    </row>
    <row r="3059" spans="37:41">
      <c r="AK3059" s="137">
        <f t="shared" si="559"/>
        <v>0</v>
      </c>
      <c r="AM3059" s="133">
        <f t="shared" si="557"/>
        <v>0</v>
      </c>
      <c r="AO3059" s="133">
        <f t="shared" si="558"/>
        <v>0</v>
      </c>
    </row>
    <row r="3060" spans="37:41">
      <c r="AK3060" s="137">
        <f t="shared" si="559"/>
        <v>0</v>
      </c>
      <c r="AM3060" s="133">
        <f t="shared" si="557"/>
        <v>0</v>
      </c>
      <c r="AO3060" s="133">
        <f t="shared" si="558"/>
        <v>0</v>
      </c>
    </row>
    <row r="3061" spans="37:41">
      <c r="AK3061" s="137">
        <f t="shared" si="559"/>
        <v>0</v>
      </c>
      <c r="AM3061" s="133">
        <f t="shared" si="557"/>
        <v>0</v>
      </c>
      <c r="AO3061" s="133">
        <f t="shared" si="558"/>
        <v>0</v>
      </c>
    </row>
    <row r="3062" spans="37:41">
      <c r="AK3062" s="137">
        <f t="shared" si="559"/>
        <v>0</v>
      </c>
      <c r="AM3062" s="133">
        <f t="shared" si="557"/>
        <v>0</v>
      </c>
      <c r="AO3062" s="133">
        <f t="shared" si="558"/>
        <v>0</v>
      </c>
    </row>
    <row r="3063" spans="37:41">
      <c r="AK3063" s="137">
        <f t="shared" si="559"/>
        <v>0</v>
      </c>
      <c r="AM3063" s="133">
        <f t="shared" si="557"/>
        <v>0</v>
      </c>
      <c r="AO3063" s="133">
        <f t="shared" si="558"/>
        <v>0</v>
      </c>
    </row>
    <row r="3064" spans="37:41">
      <c r="AK3064" s="137">
        <f t="shared" si="559"/>
        <v>0</v>
      </c>
      <c r="AM3064" s="133">
        <f t="shared" si="557"/>
        <v>0</v>
      </c>
      <c r="AO3064" s="133">
        <f t="shared" si="558"/>
        <v>0</v>
      </c>
    </row>
    <row r="3065" spans="37:41">
      <c r="AK3065" s="137">
        <f t="shared" si="559"/>
        <v>0</v>
      </c>
      <c r="AM3065" s="133">
        <f t="shared" si="557"/>
        <v>0</v>
      </c>
      <c r="AO3065" s="133">
        <f t="shared" si="558"/>
        <v>0</v>
      </c>
    </row>
    <row r="3066" spans="37:41">
      <c r="AK3066" s="137">
        <f t="shared" si="559"/>
        <v>0</v>
      </c>
      <c r="AM3066" s="133">
        <f t="shared" si="557"/>
        <v>0</v>
      </c>
      <c r="AO3066" s="133">
        <f t="shared" si="558"/>
        <v>0</v>
      </c>
    </row>
    <row r="3067" spans="37:41">
      <c r="AK3067" s="137">
        <f t="shared" si="559"/>
        <v>0</v>
      </c>
      <c r="AM3067" s="133">
        <f t="shared" si="557"/>
        <v>0</v>
      </c>
      <c r="AO3067" s="133">
        <f t="shared" si="558"/>
        <v>0</v>
      </c>
    </row>
    <row r="3068" spans="37:41">
      <c r="AK3068" s="137">
        <f t="shared" si="559"/>
        <v>0</v>
      </c>
      <c r="AM3068" s="133">
        <f t="shared" si="557"/>
        <v>0</v>
      </c>
      <c r="AO3068" s="133">
        <f t="shared" si="558"/>
        <v>0</v>
      </c>
    </row>
    <row r="3069" spans="37:41">
      <c r="AK3069" s="137">
        <f t="shared" si="559"/>
        <v>0</v>
      </c>
      <c r="AM3069" s="133">
        <f t="shared" si="557"/>
        <v>0</v>
      </c>
      <c r="AO3069" s="133">
        <f t="shared" si="558"/>
        <v>0</v>
      </c>
    </row>
    <row r="3070" spans="37:41">
      <c r="AK3070" s="137">
        <f t="shared" si="559"/>
        <v>0</v>
      </c>
      <c r="AM3070" s="133">
        <f t="shared" si="557"/>
        <v>0</v>
      </c>
      <c r="AO3070" s="133">
        <f t="shared" si="558"/>
        <v>0</v>
      </c>
    </row>
    <row r="3071" spans="37:41">
      <c r="AK3071" s="137">
        <f t="shared" si="559"/>
        <v>0</v>
      </c>
      <c r="AM3071" s="133">
        <f t="shared" si="557"/>
        <v>0</v>
      </c>
      <c r="AO3071" s="133">
        <f t="shared" si="558"/>
        <v>0</v>
      </c>
    </row>
    <row r="3072" spans="37:41">
      <c r="AK3072" s="137">
        <f t="shared" si="559"/>
        <v>0</v>
      </c>
      <c r="AM3072" s="133">
        <f t="shared" si="557"/>
        <v>0</v>
      </c>
      <c r="AO3072" s="133">
        <f t="shared" si="558"/>
        <v>0</v>
      </c>
    </row>
    <row r="3073" spans="37:41">
      <c r="AK3073" s="137">
        <f t="shared" si="559"/>
        <v>0</v>
      </c>
      <c r="AM3073" s="133">
        <f t="shared" si="557"/>
        <v>0</v>
      </c>
      <c r="AO3073" s="133">
        <f t="shared" si="558"/>
        <v>0</v>
      </c>
    </row>
    <row r="3074" spans="37:41">
      <c r="AK3074" s="137">
        <f t="shared" si="559"/>
        <v>0</v>
      </c>
      <c r="AM3074" s="133">
        <f t="shared" si="557"/>
        <v>0</v>
      </c>
      <c r="AO3074" s="133">
        <f t="shared" si="558"/>
        <v>0</v>
      </c>
    </row>
    <row r="3075" spans="37:41">
      <c r="AK3075" s="137">
        <f t="shared" si="559"/>
        <v>0</v>
      </c>
      <c r="AM3075" s="133">
        <f t="shared" si="557"/>
        <v>0</v>
      </c>
      <c r="AO3075" s="133">
        <f t="shared" si="558"/>
        <v>0</v>
      </c>
    </row>
    <row r="3076" spans="37:41">
      <c r="AK3076" s="137">
        <f t="shared" si="559"/>
        <v>0</v>
      </c>
      <c r="AM3076" s="133">
        <f t="shared" si="557"/>
        <v>0</v>
      </c>
      <c r="AO3076" s="133">
        <f t="shared" si="558"/>
        <v>0</v>
      </c>
    </row>
    <row r="3077" spans="37:41">
      <c r="AK3077" s="137">
        <f t="shared" si="559"/>
        <v>0</v>
      </c>
      <c r="AM3077" s="133">
        <f t="shared" si="557"/>
        <v>0</v>
      </c>
      <c r="AO3077" s="133">
        <f t="shared" si="558"/>
        <v>0</v>
      </c>
    </row>
    <row r="3078" spans="37:41">
      <c r="AK3078" s="137">
        <f t="shared" si="559"/>
        <v>0</v>
      </c>
      <c r="AM3078" s="133">
        <f t="shared" si="557"/>
        <v>0</v>
      </c>
      <c r="AO3078" s="133">
        <f t="shared" si="558"/>
        <v>0</v>
      </c>
    </row>
    <row r="3079" spans="37:41">
      <c r="AK3079" s="137">
        <f t="shared" si="559"/>
        <v>0</v>
      </c>
      <c r="AM3079" s="133">
        <f t="shared" si="557"/>
        <v>0</v>
      </c>
      <c r="AO3079" s="133">
        <f t="shared" si="558"/>
        <v>0</v>
      </c>
    </row>
    <row r="3080" spans="37:41">
      <c r="AK3080" s="137">
        <f t="shared" si="559"/>
        <v>0</v>
      </c>
      <c r="AM3080" s="133">
        <f t="shared" si="557"/>
        <v>0</v>
      </c>
      <c r="AO3080" s="133">
        <f t="shared" si="558"/>
        <v>0</v>
      </c>
    </row>
    <row r="3081" spans="37:41">
      <c r="AK3081" s="137">
        <f t="shared" si="559"/>
        <v>0</v>
      </c>
      <c r="AM3081" s="133">
        <f t="shared" si="557"/>
        <v>0</v>
      </c>
      <c r="AO3081" s="133">
        <f t="shared" si="558"/>
        <v>0</v>
      </c>
    </row>
    <row r="3082" spans="37:41">
      <c r="AK3082" s="137">
        <f t="shared" si="559"/>
        <v>0</v>
      </c>
      <c r="AM3082" s="133">
        <f t="shared" ref="AM3082:AM3145" si="560">+W3082+X3082+Y3082+Z3082+AA3082+AL3082</f>
        <v>0</v>
      </c>
      <c r="AO3082" s="133">
        <f t="shared" ref="AO3082:AO3145" si="561">+IF(AM3082=0,AK3082,0)</f>
        <v>0</v>
      </c>
    </row>
    <row r="3083" spans="37:41">
      <c r="AK3083" s="137">
        <f t="shared" si="559"/>
        <v>0</v>
      </c>
      <c r="AM3083" s="133">
        <f t="shared" si="560"/>
        <v>0</v>
      </c>
      <c r="AO3083" s="133">
        <f t="shared" si="561"/>
        <v>0</v>
      </c>
    </row>
    <row r="3084" spans="37:41">
      <c r="AK3084" s="137">
        <f t="shared" si="559"/>
        <v>0</v>
      </c>
      <c r="AM3084" s="133">
        <f t="shared" si="560"/>
        <v>0</v>
      </c>
      <c r="AO3084" s="133">
        <f t="shared" si="561"/>
        <v>0</v>
      </c>
    </row>
    <row r="3085" spans="37:41">
      <c r="AK3085" s="137">
        <f t="shared" si="559"/>
        <v>0</v>
      </c>
      <c r="AM3085" s="133">
        <f t="shared" si="560"/>
        <v>0</v>
      </c>
      <c r="AO3085" s="133">
        <f t="shared" si="561"/>
        <v>0</v>
      </c>
    </row>
    <row r="3086" spans="37:41">
      <c r="AK3086" s="137">
        <f t="shared" si="559"/>
        <v>0</v>
      </c>
      <c r="AM3086" s="133">
        <f t="shared" si="560"/>
        <v>0</v>
      </c>
      <c r="AO3086" s="133">
        <f t="shared" si="561"/>
        <v>0</v>
      </c>
    </row>
    <row r="3087" spans="37:41">
      <c r="AK3087" s="137">
        <f t="shared" si="559"/>
        <v>0</v>
      </c>
      <c r="AM3087" s="133">
        <f t="shared" si="560"/>
        <v>0</v>
      </c>
      <c r="AO3087" s="133">
        <f t="shared" si="561"/>
        <v>0</v>
      </c>
    </row>
    <row r="3088" spans="37:41">
      <c r="AK3088" s="137">
        <f t="shared" si="559"/>
        <v>0</v>
      </c>
      <c r="AM3088" s="133">
        <f t="shared" si="560"/>
        <v>0</v>
      </c>
      <c r="AO3088" s="133">
        <f t="shared" si="561"/>
        <v>0</v>
      </c>
    </row>
    <row r="3089" spans="37:41">
      <c r="AK3089" s="137">
        <f t="shared" si="559"/>
        <v>0</v>
      </c>
      <c r="AM3089" s="133">
        <f t="shared" si="560"/>
        <v>0</v>
      </c>
      <c r="AO3089" s="133">
        <f t="shared" si="561"/>
        <v>0</v>
      </c>
    </row>
    <row r="3090" spans="37:41">
      <c r="AK3090" s="137">
        <f t="shared" si="559"/>
        <v>0</v>
      </c>
      <c r="AM3090" s="133">
        <f t="shared" si="560"/>
        <v>0</v>
      </c>
      <c r="AO3090" s="133">
        <f t="shared" si="561"/>
        <v>0</v>
      </c>
    </row>
    <row r="3091" spans="37:41">
      <c r="AK3091" s="137">
        <f t="shared" si="559"/>
        <v>0</v>
      </c>
      <c r="AM3091" s="133">
        <f t="shared" si="560"/>
        <v>0</v>
      </c>
      <c r="AO3091" s="133">
        <f t="shared" si="561"/>
        <v>0</v>
      </c>
    </row>
    <row r="3092" spans="37:41">
      <c r="AK3092" s="137">
        <f t="shared" si="559"/>
        <v>0</v>
      </c>
      <c r="AM3092" s="133">
        <f t="shared" si="560"/>
        <v>0</v>
      </c>
      <c r="AO3092" s="133">
        <f t="shared" si="561"/>
        <v>0</v>
      </c>
    </row>
    <row r="3093" spans="37:41">
      <c r="AK3093" s="137">
        <f t="shared" si="559"/>
        <v>0</v>
      </c>
      <c r="AM3093" s="133">
        <f t="shared" si="560"/>
        <v>0</v>
      </c>
      <c r="AO3093" s="133">
        <f t="shared" si="561"/>
        <v>0</v>
      </c>
    </row>
    <row r="3094" spans="37:41">
      <c r="AK3094" s="137">
        <f t="shared" si="559"/>
        <v>0</v>
      </c>
      <c r="AM3094" s="133">
        <f t="shared" si="560"/>
        <v>0</v>
      </c>
      <c r="AO3094" s="133">
        <f t="shared" si="561"/>
        <v>0</v>
      </c>
    </row>
    <row r="3095" spans="37:41">
      <c r="AK3095" s="137">
        <f t="shared" si="559"/>
        <v>0</v>
      </c>
      <c r="AM3095" s="133">
        <f t="shared" si="560"/>
        <v>0</v>
      </c>
      <c r="AO3095" s="133">
        <f t="shared" si="561"/>
        <v>0</v>
      </c>
    </row>
    <row r="3096" spans="37:41">
      <c r="AK3096" s="137">
        <f t="shared" si="559"/>
        <v>0</v>
      </c>
      <c r="AM3096" s="133">
        <f t="shared" si="560"/>
        <v>0</v>
      </c>
      <c r="AO3096" s="133">
        <f t="shared" si="561"/>
        <v>0</v>
      </c>
    </row>
    <row r="3097" spans="37:41">
      <c r="AK3097" s="137">
        <f t="shared" ref="AK3097:AK3160" si="562">IF(ISBLANK(P3097),0,1)</f>
        <v>0</v>
      </c>
      <c r="AM3097" s="133">
        <f t="shared" si="560"/>
        <v>0</v>
      </c>
      <c r="AO3097" s="133">
        <f t="shared" si="561"/>
        <v>0</v>
      </c>
    </row>
    <row r="3098" spans="37:41">
      <c r="AK3098" s="137">
        <f t="shared" si="562"/>
        <v>0</v>
      </c>
      <c r="AM3098" s="133">
        <f t="shared" si="560"/>
        <v>0</v>
      </c>
      <c r="AO3098" s="133">
        <f t="shared" si="561"/>
        <v>0</v>
      </c>
    </row>
    <row r="3099" spans="37:41">
      <c r="AK3099" s="137">
        <f t="shared" si="562"/>
        <v>0</v>
      </c>
      <c r="AM3099" s="133">
        <f t="shared" si="560"/>
        <v>0</v>
      </c>
      <c r="AO3099" s="133">
        <f t="shared" si="561"/>
        <v>0</v>
      </c>
    </row>
    <row r="3100" spans="37:41">
      <c r="AK3100" s="137">
        <f t="shared" si="562"/>
        <v>0</v>
      </c>
      <c r="AM3100" s="133">
        <f t="shared" si="560"/>
        <v>0</v>
      </c>
      <c r="AO3100" s="133">
        <f t="shared" si="561"/>
        <v>0</v>
      </c>
    </row>
    <row r="3101" spans="37:41">
      <c r="AK3101" s="137">
        <f t="shared" si="562"/>
        <v>0</v>
      </c>
      <c r="AM3101" s="133">
        <f t="shared" si="560"/>
        <v>0</v>
      </c>
      <c r="AO3101" s="133">
        <f t="shared" si="561"/>
        <v>0</v>
      </c>
    </row>
    <row r="3102" spans="37:41">
      <c r="AK3102" s="137">
        <f t="shared" si="562"/>
        <v>0</v>
      </c>
      <c r="AM3102" s="133">
        <f t="shared" si="560"/>
        <v>0</v>
      </c>
      <c r="AO3102" s="133">
        <f t="shared" si="561"/>
        <v>0</v>
      </c>
    </row>
    <row r="3103" spans="37:41">
      <c r="AK3103" s="137">
        <f t="shared" si="562"/>
        <v>0</v>
      </c>
      <c r="AM3103" s="133">
        <f t="shared" si="560"/>
        <v>0</v>
      </c>
      <c r="AO3103" s="133">
        <f t="shared" si="561"/>
        <v>0</v>
      </c>
    </row>
    <row r="3104" spans="37:41">
      <c r="AK3104" s="137">
        <f t="shared" si="562"/>
        <v>0</v>
      </c>
      <c r="AM3104" s="133">
        <f t="shared" si="560"/>
        <v>0</v>
      </c>
      <c r="AO3104" s="133">
        <f t="shared" si="561"/>
        <v>0</v>
      </c>
    </row>
    <row r="3105" spans="37:41">
      <c r="AK3105" s="137">
        <f t="shared" si="562"/>
        <v>0</v>
      </c>
      <c r="AM3105" s="133">
        <f t="shared" si="560"/>
        <v>0</v>
      </c>
      <c r="AO3105" s="133">
        <f t="shared" si="561"/>
        <v>0</v>
      </c>
    </row>
    <row r="3106" spans="37:41">
      <c r="AK3106" s="137">
        <f t="shared" si="562"/>
        <v>0</v>
      </c>
      <c r="AM3106" s="133">
        <f t="shared" si="560"/>
        <v>0</v>
      </c>
      <c r="AO3106" s="133">
        <f t="shared" si="561"/>
        <v>0</v>
      </c>
    </row>
    <row r="3107" spans="37:41">
      <c r="AK3107" s="137">
        <f t="shared" si="562"/>
        <v>0</v>
      </c>
      <c r="AM3107" s="133">
        <f t="shared" si="560"/>
        <v>0</v>
      </c>
      <c r="AO3107" s="133">
        <f t="shared" si="561"/>
        <v>0</v>
      </c>
    </row>
    <row r="3108" spans="37:41">
      <c r="AK3108" s="137">
        <f t="shared" si="562"/>
        <v>0</v>
      </c>
      <c r="AM3108" s="133">
        <f t="shared" si="560"/>
        <v>0</v>
      </c>
      <c r="AO3108" s="133">
        <f t="shared" si="561"/>
        <v>0</v>
      </c>
    </row>
    <row r="3109" spans="37:41">
      <c r="AK3109" s="137">
        <f t="shared" si="562"/>
        <v>0</v>
      </c>
      <c r="AM3109" s="133">
        <f t="shared" si="560"/>
        <v>0</v>
      </c>
      <c r="AO3109" s="133">
        <f t="shared" si="561"/>
        <v>0</v>
      </c>
    </row>
    <row r="3110" spans="37:41">
      <c r="AK3110" s="137">
        <f t="shared" si="562"/>
        <v>0</v>
      </c>
      <c r="AM3110" s="133">
        <f t="shared" si="560"/>
        <v>0</v>
      </c>
      <c r="AO3110" s="133">
        <f t="shared" si="561"/>
        <v>0</v>
      </c>
    </row>
    <row r="3111" spans="37:41">
      <c r="AK3111" s="137">
        <f t="shared" si="562"/>
        <v>0</v>
      </c>
      <c r="AM3111" s="133">
        <f t="shared" si="560"/>
        <v>0</v>
      </c>
      <c r="AO3111" s="133">
        <f t="shared" si="561"/>
        <v>0</v>
      </c>
    </row>
    <row r="3112" spans="37:41">
      <c r="AK3112" s="137">
        <f t="shared" si="562"/>
        <v>0</v>
      </c>
      <c r="AM3112" s="133">
        <f t="shared" si="560"/>
        <v>0</v>
      </c>
      <c r="AO3112" s="133">
        <f t="shared" si="561"/>
        <v>0</v>
      </c>
    </row>
    <row r="3113" spans="37:41">
      <c r="AK3113" s="137">
        <f t="shared" si="562"/>
        <v>0</v>
      </c>
      <c r="AM3113" s="133">
        <f t="shared" si="560"/>
        <v>0</v>
      </c>
      <c r="AO3113" s="133">
        <f t="shared" si="561"/>
        <v>0</v>
      </c>
    </row>
    <row r="3114" spans="37:41">
      <c r="AK3114" s="137">
        <f t="shared" si="562"/>
        <v>0</v>
      </c>
      <c r="AM3114" s="133">
        <f t="shared" si="560"/>
        <v>0</v>
      </c>
      <c r="AO3114" s="133">
        <f t="shared" si="561"/>
        <v>0</v>
      </c>
    </row>
    <row r="3115" spans="37:41">
      <c r="AK3115" s="137">
        <f t="shared" si="562"/>
        <v>0</v>
      </c>
      <c r="AM3115" s="133">
        <f t="shared" si="560"/>
        <v>0</v>
      </c>
      <c r="AO3115" s="133">
        <f t="shared" si="561"/>
        <v>0</v>
      </c>
    </row>
    <row r="3116" spans="37:41">
      <c r="AK3116" s="137">
        <f t="shared" si="562"/>
        <v>0</v>
      </c>
      <c r="AM3116" s="133">
        <f t="shared" si="560"/>
        <v>0</v>
      </c>
      <c r="AO3116" s="133">
        <f t="shared" si="561"/>
        <v>0</v>
      </c>
    </row>
    <row r="3117" spans="37:41">
      <c r="AK3117" s="137">
        <f t="shared" si="562"/>
        <v>0</v>
      </c>
      <c r="AM3117" s="133">
        <f t="shared" si="560"/>
        <v>0</v>
      </c>
      <c r="AO3117" s="133">
        <f t="shared" si="561"/>
        <v>0</v>
      </c>
    </row>
    <row r="3118" spans="37:41">
      <c r="AK3118" s="137">
        <f t="shared" si="562"/>
        <v>0</v>
      </c>
      <c r="AM3118" s="133">
        <f t="shared" si="560"/>
        <v>0</v>
      </c>
      <c r="AO3118" s="133">
        <f t="shared" si="561"/>
        <v>0</v>
      </c>
    </row>
    <row r="3119" spans="37:41">
      <c r="AK3119" s="137">
        <f t="shared" si="562"/>
        <v>0</v>
      </c>
      <c r="AM3119" s="133">
        <f t="shared" si="560"/>
        <v>0</v>
      </c>
      <c r="AO3119" s="133">
        <f t="shared" si="561"/>
        <v>0</v>
      </c>
    </row>
    <row r="3120" spans="37:41">
      <c r="AK3120" s="137">
        <f t="shared" si="562"/>
        <v>0</v>
      </c>
      <c r="AM3120" s="133">
        <f t="shared" si="560"/>
        <v>0</v>
      </c>
      <c r="AO3120" s="133">
        <f t="shared" si="561"/>
        <v>0</v>
      </c>
    </row>
    <row r="3121" spans="37:41">
      <c r="AK3121" s="137">
        <f t="shared" si="562"/>
        <v>0</v>
      </c>
      <c r="AM3121" s="133">
        <f t="shared" si="560"/>
        <v>0</v>
      </c>
      <c r="AO3121" s="133">
        <f t="shared" si="561"/>
        <v>0</v>
      </c>
    </row>
    <row r="3122" spans="37:41">
      <c r="AK3122" s="137">
        <f t="shared" si="562"/>
        <v>0</v>
      </c>
      <c r="AM3122" s="133">
        <f t="shared" si="560"/>
        <v>0</v>
      </c>
      <c r="AO3122" s="133">
        <f t="shared" si="561"/>
        <v>0</v>
      </c>
    </row>
    <row r="3123" spans="37:41">
      <c r="AK3123" s="137">
        <f t="shared" si="562"/>
        <v>0</v>
      </c>
      <c r="AM3123" s="133">
        <f t="shared" si="560"/>
        <v>0</v>
      </c>
      <c r="AO3123" s="133">
        <f t="shared" si="561"/>
        <v>0</v>
      </c>
    </row>
    <row r="3124" spans="37:41">
      <c r="AK3124" s="137">
        <f t="shared" si="562"/>
        <v>0</v>
      </c>
      <c r="AM3124" s="133">
        <f t="shared" si="560"/>
        <v>0</v>
      </c>
      <c r="AO3124" s="133">
        <f t="shared" si="561"/>
        <v>0</v>
      </c>
    </row>
    <row r="3125" spans="37:41">
      <c r="AK3125" s="137">
        <f t="shared" si="562"/>
        <v>0</v>
      </c>
      <c r="AM3125" s="133">
        <f t="shared" si="560"/>
        <v>0</v>
      </c>
      <c r="AO3125" s="133">
        <f t="shared" si="561"/>
        <v>0</v>
      </c>
    </row>
    <row r="3126" spans="37:41">
      <c r="AK3126" s="137">
        <f t="shared" si="562"/>
        <v>0</v>
      </c>
      <c r="AM3126" s="133">
        <f t="shared" si="560"/>
        <v>0</v>
      </c>
      <c r="AO3126" s="133">
        <f t="shared" si="561"/>
        <v>0</v>
      </c>
    </row>
    <row r="3127" spans="37:41">
      <c r="AK3127" s="137">
        <f t="shared" si="562"/>
        <v>0</v>
      </c>
      <c r="AM3127" s="133">
        <f t="shared" si="560"/>
        <v>0</v>
      </c>
      <c r="AO3127" s="133">
        <f t="shared" si="561"/>
        <v>0</v>
      </c>
    </row>
    <row r="3128" spans="37:41">
      <c r="AK3128" s="137">
        <f t="shared" si="562"/>
        <v>0</v>
      </c>
      <c r="AM3128" s="133">
        <f t="shared" si="560"/>
        <v>0</v>
      </c>
      <c r="AO3128" s="133">
        <f t="shared" si="561"/>
        <v>0</v>
      </c>
    </row>
    <row r="3129" spans="37:41">
      <c r="AK3129" s="137">
        <f t="shared" si="562"/>
        <v>0</v>
      </c>
      <c r="AM3129" s="133">
        <f t="shared" si="560"/>
        <v>0</v>
      </c>
      <c r="AO3129" s="133">
        <f t="shared" si="561"/>
        <v>0</v>
      </c>
    </row>
    <row r="3130" spans="37:41">
      <c r="AK3130" s="137">
        <f t="shared" si="562"/>
        <v>0</v>
      </c>
      <c r="AM3130" s="133">
        <f t="shared" si="560"/>
        <v>0</v>
      </c>
      <c r="AO3130" s="133">
        <f t="shared" si="561"/>
        <v>0</v>
      </c>
    </row>
    <row r="3131" spans="37:41">
      <c r="AK3131" s="137">
        <f t="shared" si="562"/>
        <v>0</v>
      </c>
      <c r="AM3131" s="133">
        <f t="shared" si="560"/>
        <v>0</v>
      </c>
      <c r="AO3131" s="133">
        <f t="shared" si="561"/>
        <v>0</v>
      </c>
    </row>
    <row r="3132" spans="37:41">
      <c r="AK3132" s="137">
        <f t="shared" si="562"/>
        <v>0</v>
      </c>
      <c r="AM3132" s="133">
        <f t="shared" si="560"/>
        <v>0</v>
      </c>
      <c r="AO3132" s="133">
        <f t="shared" si="561"/>
        <v>0</v>
      </c>
    </row>
    <row r="3133" spans="37:41">
      <c r="AK3133" s="137">
        <f t="shared" si="562"/>
        <v>0</v>
      </c>
      <c r="AM3133" s="133">
        <f t="shared" si="560"/>
        <v>0</v>
      </c>
      <c r="AO3133" s="133">
        <f t="shared" si="561"/>
        <v>0</v>
      </c>
    </row>
    <row r="3134" spans="37:41">
      <c r="AK3134" s="137">
        <f t="shared" si="562"/>
        <v>0</v>
      </c>
      <c r="AM3134" s="133">
        <f t="shared" si="560"/>
        <v>0</v>
      </c>
      <c r="AO3134" s="133">
        <f t="shared" si="561"/>
        <v>0</v>
      </c>
    </row>
    <row r="3135" spans="37:41">
      <c r="AK3135" s="137">
        <f t="shared" si="562"/>
        <v>0</v>
      </c>
      <c r="AM3135" s="133">
        <f t="shared" si="560"/>
        <v>0</v>
      </c>
      <c r="AO3135" s="133">
        <f t="shared" si="561"/>
        <v>0</v>
      </c>
    </row>
    <row r="3136" spans="37:41">
      <c r="AK3136" s="137">
        <f t="shared" si="562"/>
        <v>0</v>
      </c>
      <c r="AM3136" s="133">
        <f t="shared" si="560"/>
        <v>0</v>
      </c>
      <c r="AO3136" s="133">
        <f t="shared" si="561"/>
        <v>0</v>
      </c>
    </row>
    <row r="3137" spans="37:41">
      <c r="AK3137" s="137">
        <f t="shared" si="562"/>
        <v>0</v>
      </c>
      <c r="AM3137" s="133">
        <f t="shared" si="560"/>
        <v>0</v>
      </c>
      <c r="AO3137" s="133">
        <f t="shared" si="561"/>
        <v>0</v>
      </c>
    </row>
    <row r="3138" spans="37:41">
      <c r="AK3138" s="137">
        <f t="shared" si="562"/>
        <v>0</v>
      </c>
      <c r="AM3138" s="133">
        <f t="shared" si="560"/>
        <v>0</v>
      </c>
      <c r="AO3138" s="133">
        <f t="shared" si="561"/>
        <v>0</v>
      </c>
    </row>
    <row r="3139" spans="37:41">
      <c r="AK3139" s="137">
        <f t="shared" si="562"/>
        <v>0</v>
      </c>
      <c r="AM3139" s="133">
        <f t="shared" si="560"/>
        <v>0</v>
      </c>
      <c r="AO3139" s="133">
        <f t="shared" si="561"/>
        <v>0</v>
      </c>
    </row>
    <row r="3140" spans="37:41">
      <c r="AK3140" s="137">
        <f t="shared" si="562"/>
        <v>0</v>
      </c>
      <c r="AM3140" s="133">
        <f t="shared" si="560"/>
        <v>0</v>
      </c>
      <c r="AO3140" s="133">
        <f t="shared" si="561"/>
        <v>0</v>
      </c>
    </row>
    <row r="3141" spans="37:41">
      <c r="AK3141" s="137">
        <f t="shared" si="562"/>
        <v>0</v>
      </c>
      <c r="AM3141" s="133">
        <f t="shared" si="560"/>
        <v>0</v>
      </c>
      <c r="AO3141" s="133">
        <f t="shared" si="561"/>
        <v>0</v>
      </c>
    </row>
    <row r="3142" spans="37:41">
      <c r="AK3142" s="137">
        <f t="shared" si="562"/>
        <v>0</v>
      </c>
      <c r="AM3142" s="133">
        <f t="shared" si="560"/>
        <v>0</v>
      </c>
      <c r="AO3142" s="133">
        <f t="shared" si="561"/>
        <v>0</v>
      </c>
    </row>
    <row r="3143" spans="37:41">
      <c r="AK3143" s="137">
        <f t="shared" si="562"/>
        <v>0</v>
      </c>
      <c r="AM3143" s="133">
        <f t="shared" si="560"/>
        <v>0</v>
      </c>
      <c r="AO3143" s="133">
        <f t="shared" si="561"/>
        <v>0</v>
      </c>
    </row>
    <row r="3144" spans="37:41">
      <c r="AK3144" s="137">
        <f t="shared" si="562"/>
        <v>0</v>
      </c>
      <c r="AM3144" s="133">
        <f t="shared" si="560"/>
        <v>0</v>
      </c>
      <c r="AO3144" s="133">
        <f t="shared" si="561"/>
        <v>0</v>
      </c>
    </row>
    <row r="3145" spans="37:41">
      <c r="AK3145" s="137">
        <f t="shared" si="562"/>
        <v>0</v>
      </c>
      <c r="AM3145" s="133">
        <f t="shared" si="560"/>
        <v>0</v>
      </c>
      <c r="AO3145" s="133">
        <f t="shared" si="561"/>
        <v>0</v>
      </c>
    </row>
    <row r="3146" spans="37:41">
      <c r="AK3146" s="137">
        <f t="shared" si="562"/>
        <v>0</v>
      </c>
      <c r="AM3146" s="133">
        <f t="shared" ref="AM3146:AM3209" si="563">+W3146+X3146+Y3146+Z3146+AA3146+AL3146</f>
        <v>0</v>
      </c>
      <c r="AO3146" s="133">
        <f t="shared" ref="AO3146:AO3209" si="564">+IF(AM3146=0,AK3146,0)</f>
        <v>0</v>
      </c>
    </row>
    <row r="3147" spans="37:41">
      <c r="AK3147" s="137">
        <f t="shared" si="562"/>
        <v>0</v>
      </c>
      <c r="AM3147" s="133">
        <f t="shared" si="563"/>
        <v>0</v>
      </c>
      <c r="AO3147" s="133">
        <f t="shared" si="564"/>
        <v>0</v>
      </c>
    </row>
    <row r="3148" spans="37:41">
      <c r="AK3148" s="137">
        <f t="shared" si="562"/>
        <v>0</v>
      </c>
      <c r="AM3148" s="133">
        <f t="shared" si="563"/>
        <v>0</v>
      </c>
      <c r="AO3148" s="133">
        <f t="shared" si="564"/>
        <v>0</v>
      </c>
    </row>
    <row r="3149" spans="37:41">
      <c r="AK3149" s="137">
        <f t="shared" si="562"/>
        <v>0</v>
      </c>
      <c r="AM3149" s="133">
        <f t="shared" si="563"/>
        <v>0</v>
      </c>
      <c r="AO3149" s="133">
        <f t="shared" si="564"/>
        <v>0</v>
      </c>
    </row>
    <row r="3150" spans="37:41">
      <c r="AK3150" s="137">
        <f t="shared" si="562"/>
        <v>0</v>
      </c>
      <c r="AM3150" s="133">
        <f t="shared" si="563"/>
        <v>0</v>
      </c>
      <c r="AO3150" s="133">
        <f t="shared" si="564"/>
        <v>0</v>
      </c>
    </row>
    <row r="3151" spans="37:41">
      <c r="AK3151" s="137">
        <f t="shared" si="562"/>
        <v>0</v>
      </c>
      <c r="AM3151" s="133">
        <f t="shared" si="563"/>
        <v>0</v>
      </c>
      <c r="AO3151" s="133">
        <f t="shared" si="564"/>
        <v>0</v>
      </c>
    </row>
    <row r="3152" spans="37:41">
      <c r="AK3152" s="137">
        <f t="shared" si="562"/>
        <v>0</v>
      </c>
      <c r="AM3152" s="133">
        <f t="shared" si="563"/>
        <v>0</v>
      </c>
      <c r="AO3152" s="133">
        <f t="shared" si="564"/>
        <v>0</v>
      </c>
    </row>
    <row r="3153" spans="37:41">
      <c r="AK3153" s="137">
        <f t="shared" si="562"/>
        <v>0</v>
      </c>
      <c r="AM3153" s="133">
        <f t="shared" si="563"/>
        <v>0</v>
      </c>
      <c r="AO3153" s="133">
        <f t="shared" si="564"/>
        <v>0</v>
      </c>
    </row>
    <row r="3154" spans="37:41">
      <c r="AK3154" s="137">
        <f t="shared" si="562"/>
        <v>0</v>
      </c>
      <c r="AM3154" s="133">
        <f t="shared" si="563"/>
        <v>0</v>
      </c>
      <c r="AO3154" s="133">
        <f t="shared" si="564"/>
        <v>0</v>
      </c>
    </row>
    <row r="3155" spans="37:41">
      <c r="AK3155" s="137">
        <f t="shared" si="562"/>
        <v>0</v>
      </c>
      <c r="AM3155" s="133">
        <f t="shared" si="563"/>
        <v>0</v>
      </c>
      <c r="AO3155" s="133">
        <f t="shared" si="564"/>
        <v>0</v>
      </c>
    </row>
    <row r="3156" spans="37:41">
      <c r="AK3156" s="137">
        <f t="shared" si="562"/>
        <v>0</v>
      </c>
      <c r="AM3156" s="133">
        <f t="shared" si="563"/>
        <v>0</v>
      </c>
      <c r="AO3156" s="133">
        <f t="shared" si="564"/>
        <v>0</v>
      </c>
    </row>
    <row r="3157" spans="37:41">
      <c r="AK3157" s="137">
        <f t="shared" si="562"/>
        <v>0</v>
      </c>
      <c r="AM3157" s="133">
        <f t="shared" si="563"/>
        <v>0</v>
      </c>
      <c r="AO3157" s="133">
        <f t="shared" si="564"/>
        <v>0</v>
      </c>
    </row>
    <row r="3158" spans="37:41">
      <c r="AK3158" s="137">
        <f t="shared" si="562"/>
        <v>0</v>
      </c>
      <c r="AM3158" s="133">
        <f t="shared" si="563"/>
        <v>0</v>
      </c>
      <c r="AO3158" s="133">
        <f t="shared" si="564"/>
        <v>0</v>
      </c>
    </row>
    <row r="3159" spans="37:41">
      <c r="AK3159" s="137">
        <f t="shared" si="562"/>
        <v>0</v>
      </c>
      <c r="AM3159" s="133">
        <f t="shared" si="563"/>
        <v>0</v>
      </c>
      <c r="AO3159" s="133">
        <f t="shared" si="564"/>
        <v>0</v>
      </c>
    </row>
    <row r="3160" spans="37:41">
      <c r="AK3160" s="137">
        <f t="shared" si="562"/>
        <v>0</v>
      </c>
      <c r="AM3160" s="133">
        <f t="shared" si="563"/>
        <v>0</v>
      </c>
      <c r="AO3160" s="133">
        <f t="shared" si="564"/>
        <v>0</v>
      </c>
    </row>
    <row r="3161" spans="37:41">
      <c r="AK3161" s="137">
        <f t="shared" ref="AK3161:AK3224" si="565">IF(ISBLANK(P3161),0,1)</f>
        <v>0</v>
      </c>
      <c r="AM3161" s="133">
        <f t="shared" si="563"/>
        <v>0</v>
      </c>
      <c r="AO3161" s="133">
        <f t="shared" si="564"/>
        <v>0</v>
      </c>
    </row>
    <row r="3162" spans="37:41">
      <c r="AK3162" s="137">
        <f t="shared" si="565"/>
        <v>0</v>
      </c>
      <c r="AM3162" s="133">
        <f t="shared" si="563"/>
        <v>0</v>
      </c>
      <c r="AO3162" s="133">
        <f t="shared" si="564"/>
        <v>0</v>
      </c>
    </row>
    <row r="3163" spans="37:41">
      <c r="AK3163" s="137">
        <f t="shared" si="565"/>
        <v>0</v>
      </c>
      <c r="AM3163" s="133">
        <f t="shared" si="563"/>
        <v>0</v>
      </c>
      <c r="AO3163" s="133">
        <f t="shared" si="564"/>
        <v>0</v>
      </c>
    </row>
    <row r="3164" spans="37:41">
      <c r="AK3164" s="137">
        <f t="shared" si="565"/>
        <v>0</v>
      </c>
      <c r="AM3164" s="133">
        <f t="shared" si="563"/>
        <v>0</v>
      </c>
      <c r="AO3164" s="133">
        <f t="shared" si="564"/>
        <v>0</v>
      </c>
    </row>
    <row r="3165" spans="37:41">
      <c r="AK3165" s="137">
        <f t="shared" si="565"/>
        <v>0</v>
      </c>
      <c r="AM3165" s="133">
        <f t="shared" si="563"/>
        <v>0</v>
      </c>
      <c r="AO3165" s="133">
        <f t="shared" si="564"/>
        <v>0</v>
      </c>
    </row>
    <row r="3166" spans="37:41">
      <c r="AK3166" s="137">
        <f t="shared" si="565"/>
        <v>0</v>
      </c>
      <c r="AM3166" s="133">
        <f t="shared" si="563"/>
        <v>0</v>
      </c>
      <c r="AO3166" s="133">
        <f t="shared" si="564"/>
        <v>0</v>
      </c>
    </row>
    <row r="3167" spans="37:41">
      <c r="AK3167" s="137">
        <f t="shared" si="565"/>
        <v>0</v>
      </c>
      <c r="AM3167" s="133">
        <f t="shared" si="563"/>
        <v>0</v>
      </c>
      <c r="AO3167" s="133">
        <f t="shared" si="564"/>
        <v>0</v>
      </c>
    </row>
    <row r="3168" spans="37:41">
      <c r="AK3168" s="137">
        <f t="shared" si="565"/>
        <v>0</v>
      </c>
      <c r="AM3168" s="133">
        <f t="shared" si="563"/>
        <v>0</v>
      </c>
      <c r="AO3168" s="133">
        <f t="shared" si="564"/>
        <v>0</v>
      </c>
    </row>
    <row r="3169" spans="37:41">
      <c r="AK3169" s="137">
        <f t="shared" si="565"/>
        <v>0</v>
      </c>
      <c r="AM3169" s="133">
        <f t="shared" si="563"/>
        <v>0</v>
      </c>
      <c r="AO3169" s="133">
        <f t="shared" si="564"/>
        <v>0</v>
      </c>
    </row>
    <row r="3170" spans="37:41">
      <c r="AK3170" s="137">
        <f t="shared" si="565"/>
        <v>0</v>
      </c>
      <c r="AM3170" s="133">
        <f t="shared" si="563"/>
        <v>0</v>
      </c>
      <c r="AO3170" s="133">
        <f t="shared" si="564"/>
        <v>0</v>
      </c>
    </row>
    <row r="3171" spans="37:41">
      <c r="AK3171" s="137">
        <f t="shared" si="565"/>
        <v>0</v>
      </c>
      <c r="AM3171" s="133">
        <f t="shared" si="563"/>
        <v>0</v>
      </c>
      <c r="AO3171" s="133">
        <f t="shared" si="564"/>
        <v>0</v>
      </c>
    </row>
    <row r="3172" spans="37:41">
      <c r="AK3172" s="137">
        <f t="shared" si="565"/>
        <v>0</v>
      </c>
      <c r="AM3172" s="133">
        <f t="shared" si="563"/>
        <v>0</v>
      </c>
      <c r="AO3172" s="133">
        <f t="shared" si="564"/>
        <v>0</v>
      </c>
    </row>
    <row r="3173" spans="37:41">
      <c r="AK3173" s="137">
        <f t="shared" si="565"/>
        <v>0</v>
      </c>
      <c r="AM3173" s="133">
        <f t="shared" si="563"/>
        <v>0</v>
      </c>
      <c r="AO3173" s="133">
        <f t="shared" si="564"/>
        <v>0</v>
      </c>
    </row>
    <row r="3174" spans="37:41">
      <c r="AK3174" s="137">
        <f t="shared" si="565"/>
        <v>0</v>
      </c>
      <c r="AM3174" s="133">
        <f t="shared" si="563"/>
        <v>0</v>
      </c>
      <c r="AO3174" s="133">
        <f t="shared" si="564"/>
        <v>0</v>
      </c>
    </row>
    <row r="3175" spans="37:41">
      <c r="AK3175" s="137">
        <f t="shared" si="565"/>
        <v>0</v>
      </c>
      <c r="AM3175" s="133">
        <f t="shared" si="563"/>
        <v>0</v>
      </c>
      <c r="AO3175" s="133">
        <f t="shared" si="564"/>
        <v>0</v>
      </c>
    </row>
    <row r="3176" spans="37:41">
      <c r="AK3176" s="137">
        <f t="shared" si="565"/>
        <v>0</v>
      </c>
      <c r="AM3176" s="133">
        <f t="shared" si="563"/>
        <v>0</v>
      </c>
      <c r="AO3176" s="133">
        <f t="shared" si="564"/>
        <v>0</v>
      </c>
    </row>
    <row r="3177" spans="37:41">
      <c r="AK3177" s="137">
        <f t="shared" si="565"/>
        <v>0</v>
      </c>
      <c r="AM3177" s="133">
        <f t="shared" si="563"/>
        <v>0</v>
      </c>
      <c r="AO3177" s="133">
        <f t="shared" si="564"/>
        <v>0</v>
      </c>
    </row>
    <row r="3178" spans="37:41">
      <c r="AK3178" s="137">
        <f t="shared" si="565"/>
        <v>0</v>
      </c>
      <c r="AM3178" s="133">
        <f t="shared" si="563"/>
        <v>0</v>
      </c>
      <c r="AO3178" s="133">
        <f t="shared" si="564"/>
        <v>0</v>
      </c>
    </row>
    <row r="3179" spans="37:41">
      <c r="AK3179" s="137">
        <f t="shared" si="565"/>
        <v>0</v>
      </c>
      <c r="AM3179" s="133">
        <f t="shared" si="563"/>
        <v>0</v>
      </c>
      <c r="AO3179" s="133">
        <f t="shared" si="564"/>
        <v>0</v>
      </c>
    </row>
    <row r="3180" spans="37:41">
      <c r="AK3180" s="137">
        <f t="shared" si="565"/>
        <v>0</v>
      </c>
      <c r="AM3180" s="133">
        <f t="shared" si="563"/>
        <v>0</v>
      </c>
      <c r="AO3180" s="133">
        <f t="shared" si="564"/>
        <v>0</v>
      </c>
    </row>
    <row r="3181" spans="37:41">
      <c r="AK3181" s="137">
        <f t="shared" si="565"/>
        <v>0</v>
      </c>
      <c r="AM3181" s="133">
        <f t="shared" si="563"/>
        <v>0</v>
      </c>
      <c r="AO3181" s="133">
        <f t="shared" si="564"/>
        <v>0</v>
      </c>
    </row>
    <row r="3182" spans="37:41">
      <c r="AK3182" s="137">
        <f t="shared" si="565"/>
        <v>0</v>
      </c>
      <c r="AM3182" s="133">
        <f t="shared" si="563"/>
        <v>0</v>
      </c>
      <c r="AO3182" s="133">
        <f t="shared" si="564"/>
        <v>0</v>
      </c>
    </row>
    <row r="3183" spans="37:41">
      <c r="AK3183" s="137">
        <f t="shared" si="565"/>
        <v>0</v>
      </c>
      <c r="AM3183" s="133">
        <f t="shared" si="563"/>
        <v>0</v>
      </c>
      <c r="AO3183" s="133">
        <f t="shared" si="564"/>
        <v>0</v>
      </c>
    </row>
    <row r="3184" spans="37:41">
      <c r="AK3184" s="137">
        <f t="shared" si="565"/>
        <v>0</v>
      </c>
      <c r="AM3184" s="133">
        <f t="shared" si="563"/>
        <v>0</v>
      </c>
      <c r="AO3184" s="133">
        <f t="shared" si="564"/>
        <v>0</v>
      </c>
    </row>
    <row r="3185" spans="37:41">
      <c r="AK3185" s="137">
        <f t="shared" si="565"/>
        <v>0</v>
      </c>
      <c r="AM3185" s="133">
        <f t="shared" si="563"/>
        <v>0</v>
      </c>
      <c r="AO3185" s="133">
        <f t="shared" si="564"/>
        <v>0</v>
      </c>
    </row>
    <row r="3186" spans="37:41">
      <c r="AK3186" s="137">
        <f t="shared" si="565"/>
        <v>0</v>
      </c>
      <c r="AM3186" s="133">
        <f t="shared" si="563"/>
        <v>0</v>
      </c>
      <c r="AO3186" s="133">
        <f t="shared" si="564"/>
        <v>0</v>
      </c>
    </row>
    <row r="3187" spans="37:41">
      <c r="AK3187" s="137">
        <f t="shared" si="565"/>
        <v>0</v>
      </c>
      <c r="AM3187" s="133">
        <f t="shared" si="563"/>
        <v>0</v>
      </c>
      <c r="AO3187" s="133">
        <f t="shared" si="564"/>
        <v>0</v>
      </c>
    </row>
    <row r="3188" spans="37:41">
      <c r="AK3188" s="137">
        <f t="shared" si="565"/>
        <v>0</v>
      </c>
      <c r="AM3188" s="133">
        <f t="shared" si="563"/>
        <v>0</v>
      </c>
      <c r="AO3188" s="133">
        <f t="shared" si="564"/>
        <v>0</v>
      </c>
    </row>
    <row r="3189" spans="37:41">
      <c r="AK3189" s="137">
        <f t="shared" si="565"/>
        <v>0</v>
      </c>
      <c r="AM3189" s="133">
        <f t="shared" si="563"/>
        <v>0</v>
      </c>
      <c r="AO3189" s="133">
        <f t="shared" si="564"/>
        <v>0</v>
      </c>
    </row>
    <row r="3190" spans="37:41">
      <c r="AK3190" s="137">
        <f t="shared" si="565"/>
        <v>0</v>
      </c>
      <c r="AM3190" s="133">
        <f t="shared" si="563"/>
        <v>0</v>
      </c>
      <c r="AO3190" s="133">
        <f t="shared" si="564"/>
        <v>0</v>
      </c>
    </row>
    <row r="3191" spans="37:41">
      <c r="AK3191" s="137">
        <f t="shared" si="565"/>
        <v>0</v>
      </c>
      <c r="AM3191" s="133">
        <f t="shared" si="563"/>
        <v>0</v>
      </c>
      <c r="AO3191" s="133">
        <f t="shared" si="564"/>
        <v>0</v>
      </c>
    </row>
    <row r="3192" spans="37:41">
      <c r="AK3192" s="137">
        <f t="shared" si="565"/>
        <v>0</v>
      </c>
      <c r="AM3192" s="133">
        <f t="shared" si="563"/>
        <v>0</v>
      </c>
      <c r="AO3192" s="133">
        <f t="shared" si="564"/>
        <v>0</v>
      </c>
    </row>
    <row r="3193" spans="37:41">
      <c r="AK3193" s="137">
        <f t="shared" si="565"/>
        <v>0</v>
      </c>
      <c r="AM3193" s="133">
        <f t="shared" si="563"/>
        <v>0</v>
      </c>
      <c r="AO3193" s="133">
        <f t="shared" si="564"/>
        <v>0</v>
      </c>
    </row>
    <row r="3194" spans="37:41">
      <c r="AK3194" s="137">
        <f t="shared" si="565"/>
        <v>0</v>
      </c>
      <c r="AM3194" s="133">
        <f t="shared" si="563"/>
        <v>0</v>
      </c>
      <c r="AO3194" s="133">
        <f t="shared" si="564"/>
        <v>0</v>
      </c>
    </row>
    <row r="3195" spans="37:41">
      <c r="AK3195" s="137">
        <f t="shared" si="565"/>
        <v>0</v>
      </c>
      <c r="AM3195" s="133">
        <f t="shared" si="563"/>
        <v>0</v>
      </c>
      <c r="AO3195" s="133">
        <f t="shared" si="564"/>
        <v>0</v>
      </c>
    </row>
    <row r="3196" spans="37:41">
      <c r="AK3196" s="137">
        <f t="shared" si="565"/>
        <v>0</v>
      </c>
      <c r="AM3196" s="133">
        <f t="shared" si="563"/>
        <v>0</v>
      </c>
      <c r="AO3196" s="133">
        <f t="shared" si="564"/>
        <v>0</v>
      </c>
    </row>
    <row r="3197" spans="37:41">
      <c r="AK3197" s="137">
        <f t="shared" si="565"/>
        <v>0</v>
      </c>
      <c r="AM3197" s="133">
        <f t="shared" si="563"/>
        <v>0</v>
      </c>
      <c r="AO3197" s="133">
        <f t="shared" si="564"/>
        <v>0</v>
      </c>
    </row>
    <row r="3198" spans="37:41">
      <c r="AK3198" s="137">
        <f t="shared" si="565"/>
        <v>0</v>
      </c>
      <c r="AM3198" s="133">
        <f t="shared" si="563"/>
        <v>0</v>
      </c>
      <c r="AO3198" s="133">
        <f t="shared" si="564"/>
        <v>0</v>
      </c>
    </row>
    <row r="3199" spans="37:41">
      <c r="AK3199" s="137">
        <f t="shared" si="565"/>
        <v>0</v>
      </c>
      <c r="AM3199" s="133">
        <f t="shared" si="563"/>
        <v>0</v>
      </c>
      <c r="AO3199" s="133">
        <f t="shared" si="564"/>
        <v>0</v>
      </c>
    </row>
    <row r="3200" spans="37:41">
      <c r="AK3200" s="137">
        <f t="shared" si="565"/>
        <v>0</v>
      </c>
      <c r="AM3200" s="133">
        <f t="shared" si="563"/>
        <v>0</v>
      </c>
      <c r="AO3200" s="133">
        <f t="shared" si="564"/>
        <v>0</v>
      </c>
    </row>
    <row r="3201" spans="37:41">
      <c r="AK3201" s="137">
        <f t="shared" si="565"/>
        <v>0</v>
      </c>
      <c r="AM3201" s="133">
        <f t="shared" si="563"/>
        <v>0</v>
      </c>
      <c r="AO3201" s="133">
        <f t="shared" si="564"/>
        <v>0</v>
      </c>
    </row>
    <row r="3202" spans="37:41">
      <c r="AK3202" s="137">
        <f t="shared" si="565"/>
        <v>0</v>
      </c>
      <c r="AM3202" s="133">
        <f t="shared" si="563"/>
        <v>0</v>
      </c>
      <c r="AO3202" s="133">
        <f t="shared" si="564"/>
        <v>0</v>
      </c>
    </row>
    <row r="3203" spans="37:41">
      <c r="AK3203" s="137">
        <f t="shared" si="565"/>
        <v>0</v>
      </c>
      <c r="AM3203" s="133">
        <f t="shared" si="563"/>
        <v>0</v>
      </c>
      <c r="AO3203" s="133">
        <f t="shared" si="564"/>
        <v>0</v>
      </c>
    </row>
    <row r="3204" spans="37:41">
      <c r="AK3204" s="137">
        <f t="shared" si="565"/>
        <v>0</v>
      </c>
      <c r="AM3204" s="133">
        <f t="shared" si="563"/>
        <v>0</v>
      </c>
      <c r="AO3204" s="133">
        <f t="shared" si="564"/>
        <v>0</v>
      </c>
    </row>
    <row r="3205" spans="37:41">
      <c r="AK3205" s="137">
        <f t="shared" si="565"/>
        <v>0</v>
      </c>
      <c r="AM3205" s="133">
        <f t="shared" si="563"/>
        <v>0</v>
      </c>
      <c r="AO3205" s="133">
        <f t="shared" si="564"/>
        <v>0</v>
      </c>
    </row>
    <row r="3206" spans="37:41">
      <c r="AK3206" s="137">
        <f t="shared" si="565"/>
        <v>0</v>
      </c>
      <c r="AM3206" s="133">
        <f t="shared" si="563"/>
        <v>0</v>
      </c>
      <c r="AO3206" s="133">
        <f t="shared" si="564"/>
        <v>0</v>
      </c>
    </row>
    <row r="3207" spans="37:41">
      <c r="AK3207" s="137">
        <f t="shared" si="565"/>
        <v>0</v>
      </c>
      <c r="AM3207" s="133">
        <f t="shared" si="563"/>
        <v>0</v>
      </c>
      <c r="AO3207" s="133">
        <f t="shared" si="564"/>
        <v>0</v>
      </c>
    </row>
    <row r="3208" spans="37:41">
      <c r="AK3208" s="137">
        <f t="shared" si="565"/>
        <v>0</v>
      </c>
      <c r="AM3208" s="133">
        <f t="shared" si="563"/>
        <v>0</v>
      </c>
      <c r="AO3208" s="133">
        <f t="shared" si="564"/>
        <v>0</v>
      </c>
    </row>
    <row r="3209" spans="37:41">
      <c r="AK3209" s="137">
        <f t="shared" si="565"/>
        <v>0</v>
      </c>
      <c r="AM3209" s="133">
        <f t="shared" si="563"/>
        <v>0</v>
      </c>
      <c r="AO3209" s="133">
        <f t="shared" si="564"/>
        <v>0</v>
      </c>
    </row>
    <row r="3210" spans="37:41">
      <c r="AK3210" s="137">
        <f t="shared" si="565"/>
        <v>0</v>
      </c>
      <c r="AM3210" s="133">
        <f t="shared" ref="AM3210:AM3273" si="566">+W3210+X3210+Y3210+Z3210+AA3210+AL3210</f>
        <v>0</v>
      </c>
      <c r="AO3210" s="133">
        <f t="shared" ref="AO3210:AO3273" si="567">+IF(AM3210=0,AK3210,0)</f>
        <v>0</v>
      </c>
    </row>
    <row r="3211" spans="37:41">
      <c r="AK3211" s="137">
        <f t="shared" si="565"/>
        <v>0</v>
      </c>
      <c r="AM3211" s="133">
        <f t="shared" si="566"/>
        <v>0</v>
      </c>
      <c r="AO3211" s="133">
        <f t="shared" si="567"/>
        <v>0</v>
      </c>
    </row>
    <row r="3212" spans="37:41">
      <c r="AK3212" s="137">
        <f t="shared" si="565"/>
        <v>0</v>
      </c>
      <c r="AM3212" s="133">
        <f t="shared" si="566"/>
        <v>0</v>
      </c>
      <c r="AO3212" s="133">
        <f t="shared" si="567"/>
        <v>0</v>
      </c>
    </row>
    <row r="3213" spans="37:41">
      <c r="AK3213" s="137">
        <f t="shared" si="565"/>
        <v>0</v>
      </c>
      <c r="AM3213" s="133">
        <f t="shared" si="566"/>
        <v>0</v>
      </c>
      <c r="AO3213" s="133">
        <f t="shared" si="567"/>
        <v>0</v>
      </c>
    </row>
    <row r="3214" spans="37:41">
      <c r="AK3214" s="137">
        <f t="shared" si="565"/>
        <v>0</v>
      </c>
      <c r="AM3214" s="133">
        <f t="shared" si="566"/>
        <v>0</v>
      </c>
      <c r="AO3214" s="133">
        <f t="shared" si="567"/>
        <v>0</v>
      </c>
    </row>
    <row r="3215" spans="37:41">
      <c r="AK3215" s="137">
        <f t="shared" si="565"/>
        <v>0</v>
      </c>
      <c r="AM3215" s="133">
        <f t="shared" si="566"/>
        <v>0</v>
      </c>
      <c r="AO3215" s="133">
        <f t="shared" si="567"/>
        <v>0</v>
      </c>
    </row>
    <row r="3216" spans="37:41">
      <c r="AK3216" s="137">
        <f t="shared" si="565"/>
        <v>0</v>
      </c>
      <c r="AM3216" s="133">
        <f t="shared" si="566"/>
        <v>0</v>
      </c>
      <c r="AO3216" s="133">
        <f t="shared" si="567"/>
        <v>0</v>
      </c>
    </row>
    <row r="3217" spans="37:41">
      <c r="AK3217" s="137">
        <f t="shared" si="565"/>
        <v>0</v>
      </c>
      <c r="AM3217" s="133">
        <f t="shared" si="566"/>
        <v>0</v>
      </c>
      <c r="AO3217" s="133">
        <f t="shared" si="567"/>
        <v>0</v>
      </c>
    </row>
    <row r="3218" spans="37:41">
      <c r="AK3218" s="137">
        <f t="shared" si="565"/>
        <v>0</v>
      </c>
      <c r="AM3218" s="133">
        <f t="shared" si="566"/>
        <v>0</v>
      </c>
      <c r="AO3218" s="133">
        <f t="shared" si="567"/>
        <v>0</v>
      </c>
    </row>
    <row r="3219" spans="37:41">
      <c r="AK3219" s="137">
        <f t="shared" si="565"/>
        <v>0</v>
      </c>
      <c r="AM3219" s="133">
        <f t="shared" si="566"/>
        <v>0</v>
      </c>
      <c r="AO3219" s="133">
        <f t="shared" si="567"/>
        <v>0</v>
      </c>
    </row>
    <row r="3220" spans="37:41">
      <c r="AK3220" s="137">
        <f t="shared" si="565"/>
        <v>0</v>
      </c>
      <c r="AM3220" s="133">
        <f t="shared" si="566"/>
        <v>0</v>
      </c>
      <c r="AO3220" s="133">
        <f t="shared" si="567"/>
        <v>0</v>
      </c>
    </row>
    <row r="3221" spans="37:41">
      <c r="AK3221" s="137">
        <f t="shared" si="565"/>
        <v>0</v>
      </c>
      <c r="AM3221" s="133">
        <f t="shared" si="566"/>
        <v>0</v>
      </c>
      <c r="AO3221" s="133">
        <f t="shared" si="567"/>
        <v>0</v>
      </c>
    </row>
    <row r="3222" spans="37:41">
      <c r="AK3222" s="137">
        <f t="shared" si="565"/>
        <v>0</v>
      </c>
      <c r="AM3222" s="133">
        <f t="shared" si="566"/>
        <v>0</v>
      </c>
      <c r="AO3222" s="133">
        <f t="shared" si="567"/>
        <v>0</v>
      </c>
    </row>
    <row r="3223" spans="37:41">
      <c r="AK3223" s="137">
        <f t="shared" si="565"/>
        <v>0</v>
      </c>
      <c r="AM3223" s="133">
        <f t="shared" si="566"/>
        <v>0</v>
      </c>
      <c r="AO3223" s="133">
        <f t="shared" si="567"/>
        <v>0</v>
      </c>
    </row>
    <row r="3224" spans="37:41">
      <c r="AK3224" s="137">
        <f t="shared" si="565"/>
        <v>0</v>
      </c>
      <c r="AM3224" s="133">
        <f t="shared" si="566"/>
        <v>0</v>
      </c>
      <c r="AO3224" s="133">
        <f t="shared" si="567"/>
        <v>0</v>
      </c>
    </row>
    <row r="3225" spans="37:41">
      <c r="AK3225" s="137">
        <f t="shared" ref="AK3225:AK3269" si="568">IF(ISBLANK(P3225),0,1)</f>
        <v>0</v>
      </c>
      <c r="AM3225" s="133">
        <f t="shared" si="566"/>
        <v>0</v>
      </c>
      <c r="AO3225" s="133">
        <f t="shared" si="567"/>
        <v>0</v>
      </c>
    </row>
    <row r="3226" spans="37:41">
      <c r="AK3226" s="137">
        <f t="shared" si="568"/>
        <v>0</v>
      </c>
      <c r="AM3226" s="133">
        <f t="shared" si="566"/>
        <v>0</v>
      </c>
      <c r="AO3226" s="133">
        <f t="shared" si="567"/>
        <v>0</v>
      </c>
    </row>
    <row r="3227" spans="37:41">
      <c r="AK3227" s="137">
        <f t="shared" si="568"/>
        <v>0</v>
      </c>
      <c r="AM3227" s="133">
        <f t="shared" si="566"/>
        <v>0</v>
      </c>
      <c r="AO3227" s="133">
        <f t="shared" si="567"/>
        <v>0</v>
      </c>
    </row>
    <row r="3228" spans="37:41">
      <c r="AK3228" s="137">
        <f t="shared" si="568"/>
        <v>0</v>
      </c>
      <c r="AM3228" s="133">
        <f t="shared" si="566"/>
        <v>0</v>
      </c>
      <c r="AO3228" s="133">
        <f t="shared" si="567"/>
        <v>0</v>
      </c>
    </row>
    <row r="3229" spans="37:41">
      <c r="AK3229" s="137">
        <f t="shared" si="568"/>
        <v>0</v>
      </c>
      <c r="AM3229" s="133">
        <f t="shared" si="566"/>
        <v>0</v>
      </c>
      <c r="AO3229" s="133">
        <f t="shared" si="567"/>
        <v>0</v>
      </c>
    </row>
    <row r="3230" spans="37:41">
      <c r="AK3230" s="137">
        <f t="shared" si="568"/>
        <v>0</v>
      </c>
      <c r="AM3230" s="133">
        <f t="shared" si="566"/>
        <v>0</v>
      </c>
      <c r="AO3230" s="133">
        <f t="shared" si="567"/>
        <v>0</v>
      </c>
    </row>
    <row r="3231" spans="37:41">
      <c r="AK3231" s="137">
        <f t="shared" si="568"/>
        <v>0</v>
      </c>
      <c r="AM3231" s="133">
        <f t="shared" si="566"/>
        <v>0</v>
      </c>
      <c r="AO3231" s="133">
        <f t="shared" si="567"/>
        <v>0</v>
      </c>
    </row>
    <row r="3232" spans="37:41">
      <c r="AK3232" s="137">
        <f t="shared" si="568"/>
        <v>0</v>
      </c>
      <c r="AM3232" s="133">
        <f t="shared" si="566"/>
        <v>0</v>
      </c>
      <c r="AO3232" s="133">
        <f t="shared" si="567"/>
        <v>0</v>
      </c>
    </row>
    <row r="3233" spans="37:41">
      <c r="AK3233" s="137">
        <f t="shared" si="568"/>
        <v>0</v>
      </c>
      <c r="AM3233" s="133">
        <f t="shared" si="566"/>
        <v>0</v>
      </c>
      <c r="AO3233" s="133">
        <f t="shared" si="567"/>
        <v>0</v>
      </c>
    </row>
    <row r="3234" spans="37:41">
      <c r="AK3234" s="137">
        <f t="shared" si="568"/>
        <v>0</v>
      </c>
      <c r="AM3234" s="133">
        <f t="shared" si="566"/>
        <v>0</v>
      </c>
      <c r="AO3234" s="133">
        <f t="shared" si="567"/>
        <v>0</v>
      </c>
    </row>
    <row r="3235" spans="37:41">
      <c r="AK3235" s="137">
        <f t="shared" si="568"/>
        <v>0</v>
      </c>
      <c r="AM3235" s="133">
        <f t="shared" si="566"/>
        <v>0</v>
      </c>
      <c r="AO3235" s="133">
        <f t="shared" si="567"/>
        <v>0</v>
      </c>
    </row>
    <row r="3236" spans="37:41">
      <c r="AK3236" s="137">
        <f t="shared" si="568"/>
        <v>0</v>
      </c>
      <c r="AM3236" s="133">
        <f t="shared" si="566"/>
        <v>0</v>
      </c>
      <c r="AO3236" s="133">
        <f t="shared" si="567"/>
        <v>0</v>
      </c>
    </row>
    <row r="3237" spans="37:41">
      <c r="AK3237" s="137">
        <f t="shared" si="568"/>
        <v>0</v>
      </c>
      <c r="AM3237" s="133">
        <f t="shared" si="566"/>
        <v>0</v>
      </c>
      <c r="AO3237" s="133">
        <f t="shared" si="567"/>
        <v>0</v>
      </c>
    </row>
    <row r="3238" spans="37:41">
      <c r="AK3238" s="137">
        <f t="shared" si="568"/>
        <v>0</v>
      </c>
      <c r="AM3238" s="133">
        <f t="shared" si="566"/>
        <v>0</v>
      </c>
      <c r="AO3238" s="133">
        <f t="shared" si="567"/>
        <v>0</v>
      </c>
    </row>
    <row r="3239" spans="37:41">
      <c r="AK3239" s="137">
        <f t="shared" si="568"/>
        <v>0</v>
      </c>
      <c r="AM3239" s="133">
        <f t="shared" si="566"/>
        <v>0</v>
      </c>
      <c r="AO3239" s="133">
        <f t="shared" si="567"/>
        <v>0</v>
      </c>
    </row>
    <row r="3240" spans="37:41">
      <c r="AK3240" s="137">
        <f t="shared" si="568"/>
        <v>0</v>
      </c>
      <c r="AM3240" s="133">
        <f t="shared" si="566"/>
        <v>0</v>
      </c>
      <c r="AO3240" s="133">
        <f t="shared" si="567"/>
        <v>0</v>
      </c>
    </row>
    <row r="3241" spans="37:41">
      <c r="AK3241" s="137">
        <f t="shared" si="568"/>
        <v>0</v>
      </c>
      <c r="AM3241" s="133">
        <f t="shared" si="566"/>
        <v>0</v>
      </c>
      <c r="AO3241" s="133">
        <f t="shared" si="567"/>
        <v>0</v>
      </c>
    </row>
    <row r="3242" spans="37:41">
      <c r="AK3242" s="137">
        <f t="shared" si="568"/>
        <v>0</v>
      </c>
      <c r="AM3242" s="133">
        <f t="shared" si="566"/>
        <v>0</v>
      </c>
      <c r="AO3242" s="133">
        <f t="shared" si="567"/>
        <v>0</v>
      </c>
    </row>
    <row r="3243" spans="37:41">
      <c r="AK3243" s="137">
        <f t="shared" si="568"/>
        <v>0</v>
      </c>
      <c r="AM3243" s="133">
        <f t="shared" si="566"/>
        <v>0</v>
      </c>
      <c r="AO3243" s="133">
        <f t="shared" si="567"/>
        <v>0</v>
      </c>
    </row>
    <row r="3244" spans="37:41">
      <c r="AK3244" s="137">
        <f t="shared" si="568"/>
        <v>0</v>
      </c>
      <c r="AM3244" s="133">
        <f t="shared" si="566"/>
        <v>0</v>
      </c>
      <c r="AO3244" s="133">
        <f t="shared" si="567"/>
        <v>0</v>
      </c>
    </row>
    <row r="3245" spans="37:41">
      <c r="AK3245" s="137">
        <f t="shared" si="568"/>
        <v>0</v>
      </c>
      <c r="AM3245" s="133">
        <f t="shared" si="566"/>
        <v>0</v>
      </c>
      <c r="AO3245" s="133">
        <f t="shared" si="567"/>
        <v>0</v>
      </c>
    </row>
    <row r="3246" spans="37:41">
      <c r="AK3246" s="137">
        <f t="shared" si="568"/>
        <v>0</v>
      </c>
      <c r="AM3246" s="133">
        <f t="shared" si="566"/>
        <v>0</v>
      </c>
      <c r="AO3246" s="133">
        <f t="shared" si="567"/>
        <v>0</v>
      </c>
    </row>
    <row r="3247" spans="37:41">
      <c r="AK3247" s="137">
        <f t="shared" si="568"/>
        <v>0</v>
      </c>
      <c r="AM3247" s="133">
        <f t="shared" si="566"/>
        <v>0</v>
      </c>
      <c r="AO3247" s="133">
        <f t="shared" si="567"/>
        <v>0</v>
      </c>
    </row>
    <row r="3248" spans="37:41">
      <c r="AK3248" s="137">
        <f t="shared" si="568"/>
        <v>0</v>
      </c>
      <c r="AM3248" s="133">
        <f t="shared" si="566"/>
        <v>0</v>
      </c>
      <c r="AO3248" s="133">
        <f t="shared" si="567"/>
        <v>0</v>
      </c>
    </row>
    <row r="3249" spans="37:41">
      <c r="AK3249" s="137">
        <f t="shared" si="568"/>
        <v>0</v>
      </c>
      <c r="AM3249" s="133">
        <f t="shared" si="566"/>
        <v>0</v>
      </c>
      <c r="AO3249" s="133">
        <f t="shared" si="567"/>
        <v>0</v>
      </c>
    </row>
    <row r="3250" spans="37:41">
      <c r="AK3250" s="137">
        <f t="shared" si="568"/>
        <v>0</v>
      </c>
      <c r="AM3250" s="133">
        <f t="shared" si="566"/>
        <v>0</v>
      </c>
      <c r="AO3250" s="133">
        <f t="shared" si="567"/>
        <v>0</v>
      </c>
    </row>
    <row r="3251" spans="37:41">
      <c r="AK3251" s="137">
        <f t="shared" si="568"/>
        <v>0</v>
      </c>
      <c r="AM3251" s="133">
        <f t="shared" si="566"/>
        <v>0</v>
      </c>
      <c r="AO3251" s="133">
        <f t="shared" si="567"/>
        <v>0</v>
      </c>
    </row>
    <row r="3252" spans="37:41">
      <c r="AK3252" s="137">
        <f t="shared" si="568"/>
        <v>0</v>
      </c>
      <c r="AM3252" s="133">
        <f t="shared" si="566"/>
        <v>0</v>
      </c>
      <c r="AO3252" s="133">
        <f t="shared" si="567"/>
        <v>0</v>
      </c>
    </row>
    <row r="3253" spans="37:41">
      <c r="AK3253" s="137">
        <f t="shared" si="568"/>
        <v>0</v>
      </c>
      <c r="AM3253" s="133">
        <f t="shared" si="566"/>
        <v>0</v>
      </c>
      <c r="AO3253" s="133">
        <f t="shared" si="567"/>
        <v>0</v>
      </c>
    </row>
    <row r="3254" spans="37:41">
      <c r="AK3254" s="137">
        <f t="shared" si="568"/>
        <v>0</v>
      </c>
      <c r="AM3254" s="133">
        <f t="shared" si="566"/>
        <v>0</v>
      </c>
      <c r="AO3254" s="133">
        <f t="shared" si="567"/>
        <v>0</v>
      </c>
    </row>
    <row r="3255" spans="37:41">
      <c r="AK3255" s="137">
        <f t="shared" si="568"/>
        <v>0</v>
      </c>
      <c r="AM3255" s="133">
        <f t="shared" si="566"/>
        <v>0</v>
      </c>
      <c r="AO3255" s="133">
        <f t="shared" si="567"/>
        <v>0</v>
      </c>
    </row>
    <row r="3256" spans="37:41">
      <c r="AK3256" s="137">
        <f t="shared" si="568"/>
        <v>0</v>
      </c>
      <c r="AM3256" s="133">
        <f t="shared" si="566"/>
        <v>0</v>
      </c>
      <c r="AO3256" s="133">
        <f t="shared" si="567"/>
        <v>0</v>
      </c>
    </row>
    <row r="3257" spans="37:41">
      <c r="AK3257" s="137">
        <f t="shared" si="568"/>
        <v>0</v>
      </c>
      <c r="AM3257" s="133">
        <f t="shared" si="566"/>
        <v>0</v>
      </c>
      <c r="AO3257" s="133">
        <f t="shared" si="567"/>
        <v>0</v>
      </c>
    </row>
    <row r="3258" spans="37:41">
      <c r="AK3258" s="137">
        <f t="shared" si="568"/>
        <v>0</v>
      </c>
      <c r="AM3258" s="133">
        <f t="shared" si="566"/>
        <v>0</v>
      </c>
      <c r="AO3258" s="133">
        <f t="shared" si="567"/>
        <v>0</v>
      </c>
    </row>
    <row r="3259" spans="37:41">
      <c r="AK3259" s="137">
        <f t="shared" si="568"/>
        <v>0</v>
      </c>
      <c r="AM3259" s="133">
        <f t="shared" si="566"/>
        <v>0</v>
      </c>
      <c r="AO3259" s="133">
        <f t="shared" si="567"/>
        <v>0</v>
      </c>
    </row>
    <row r="3260" spans="37:41">
      <c r="AK3260" s="137">
        <f t="shared" si="568"/>
        <v>0</v>
      </c>
      <c r="AM3260" s="133">
        <f t="shared" si="566"/>
        <v>0</v>
      </c>
      <c r="AO3260" s="133">
        <f t="shared" si="567"/>
        <v>0</v>
      </c>
    </row>
    <row r="3261" spans="37:41">
      <c r="AK3261" s="137">
        <f t="shared" si="568"/>
        <v>0</v>
      </c>
      <c r="AM3261" s="133">
        <f t="shared" si="566"/>
        <v>0</v>
      </c>
      <c r="AO3261" s="133">
        <f t="shared" si="567"/>
        <v>0</v>
      </c>
    </row>
    <row r="3262" spans="37:41">
      <c r="AK3262" s="137">
        <f t="shared" si="568"/>
        <v>0</v>
      </c>
      <c r="AM3262" s="133">
        <f t="shared" si="566"/>
        <v>0</v>
      </c>
      <c r="AO3262" s="133">
        <f t="shared" si="567"/>
        <v>0</v>
      </c>
    </row>
    <row r="3263" spans="37:41">
      <c r="AK3263" s="137">
        <f t="shared" si="568"/>
        <v>0</v>
      </c>
      <c r="AM3263" s="133">
        <f t="shared" si="566"/>
        <v>0</v>
      </c>
      <c r="AO3263" s="133">
        <f t="shared" si="567"/>
        <v>0</v>
      </c>
    </row>
    <row r="3264" spans="37:41">
      <c r="AK3264" s="137">
        <f t="shared" si="568"/>
        <v>0</v>
      </c>
      <c r="AM3264" s="133">
        <f t="shared" si="566"/>
        <v>0</v>
      </c>
      <c r="AO3264" s="133">
        <f t="shared" si="567"/>
        <v>0</v>
      </c>
    </row>
    <row r="3265" spans="37:41">
      <c r="AK3265" s="137">
        <f t="shared" si="568"/>
        <v>0</v>
      </c>
      <c r="AM3265" s="133">
        <f t="shared" si="566"/>
        <v>0</v>
      </c>
      <c r="AO3265" s="133">
        <f t="shared" si="567"/>
        <v>0</v>
      </c>
    </row>
    <row r="3266" spans="37:41">
      <c r="AK3266" s="137">
        <f t="shared" si="568"/>
        <v>0</v>
      </c>
      <c r="AM3266" s="133">
        <f t="shared" si="566"/>
        <v>0</v>
      </c>
      <c r="AO3266" s="133">
        <f t="shared" si="567"/>
        <v>0</v>
      </c>
    </row>
    <row r="3267" spans="37:41">
      <c r="AK3267" s="137">
        <f t="shared" si="568"/>
        <v>0</v>
      </c>
      <c r="AM3267" s="133">
        <f t="shared" si="566"/>
        <v>0</v>
      </c>
      <c r="AO3267" s="133">
        <f t="shared" si="567"/>
        <v>0</v>
      </c>
    </row>
    <row r="3268" spans="37:41">
      <c r="AK3268" s="137">
        <f t="shared" si="568"/>
        <v>0</v>
      </c>
      <c r="AM3268" s="133">
        <f t="shared" si="566"/>
        <v>0</v>
      </c>
      <c r="AO3268" s="133">
        <f t="shared" si="567"/>
        <v>0</v>
      </c>
    </row>
    <row r="3269" spans="37:41">
      <c r="AK3269" s="137">
        <f t="shared" si="568"/>
        <v>0</v>
      </c>
      <c r="AM3269" s="133">
        <f t="shared" si="566"/>
        <v>0</v>
      </c>
      <c r="AO3269" s="133">
        <f t="shared" si="567"/>
        <v>0</v>
      </c>
    </row>
    <row r="3270" spans="37:41">
      <c r="AM3270" s="133">
        <f t="shared" si="566"/>
        <v>0</v>
      </c>
      <c r="AO3270" s="133">
        <f t="shared" si="567"/>
        <v>0</v>
      </c>
    </row>
    <row r="3271" spans="37:41">
      <c r="AM3271" s="133">
        <f t="shared" si="566"/>
        <v>0</v>
      </c>
      <c r="AO3271" s="133">
        <f t="shared" si="567"/>
        <v>0</v>
      </c>
    </row>
    <row r="3272" spans="37:41">
      <c r="AM3272" s="133">
        <f t="shared" si="566"/>
        <v>0</v>
      </c>
      <c r="AO3272" s="133">
        <f t="shared" si="567"/>
        <v>0</v>
      </c>
    </row>
    <row r="3273" spans="37:41">
      <c r="AM3273" s="133">
        <f t="shared" si="566"/>
        <v>0</v>
      </c>
      <c r="AO3273" s="133">
        <f t="shared" si="567"/>
        <v>0</v>
      </c>
    </row>
    <row r="3274" spans="37:41">
      <c r="AM3274" s="133">
        <f t="shared" ref="AM3274:AM3337" si="569">+W3274+X3274+Y3274+Z3274+AA3274+AL3274</f>
        <v>0</v>
      </c>
      <c r="AO3274" s="133">
        <f t="shared" ref="AO3274:AO3337" si="570">+IF(AM3274=0,AK3274,0)</f>
        <v>0</v>
      </c>
    </row>
    <row r="3275" spans="37:41">
      <c r="AM3275" s="133">
        <f t="shared" si="569"/>
        <v>0</v>
      </c>
      <c r="AO3275" s="133">
        <f t="shared" si="570"/>
        <v>0</v>
      </c>
    </row>
    <row r="3276" spans="37:41">
      <c r="AM3276" s="133">
        <f t="shared" si="569"/>
        <v>0</v>
      </c>
      <c r="AO3276" s="133">
        <f t="shared" si="570"/>
        <v>0</v>
      </c>
    </row>
    <row r="3277" spans="37:41">
      <c r="AM3277" s="133">
        <f t="shared" si="569"/>
        <v>0</v>
      </c>
      <c r="AO3277" s="133">
        <f t="shared" si="570"/>
        <v>0</v>
      </c>
    </row>
    <row r="3278" spans="37:41">
      <c r="AM3278" s="133">
        <f t="shared" si="569"/>
        <v>0</v>
      </c>
      <c r="AO3278" s="133">
        <f t="shared" si="570"/>
        <v>0</v>
      </c>
    </row>
    <row r="3279" spans="37:41">
      <c r="AM3279" s="133">
        <f t="shared" si="569"/>
        <v>0</v>
      </c>
      <c r="AO3279" s="133">
        <f t="shared" si="570"/>
        <v>0</v>
      </c>
    </row>
    <row r="3280" spans="37:41">
      <c r="AM3280" s="133">
        <f t="shared" si="569"/>
        <v>0</v>
      </c>
      <c r="AO3280" s="133">
        <f t="shared" si="570"/>
        <v>0</v>
      </c>
    </row>
    <row r="3281" spans="39:41">
      <c r="AM3281" s="133">
        <f t="shared" si="569"/>
        <v>0</v>
      </c>
      <c r="AO3281" s="133">
        <f t="shared" si="570"/>
        <v>0</v>
      </c>
    </row>
    <row r="3282" spans="39:41">
      <c r="AM3282" s="133">
        <f t="shared" si="569"/>
        <v>0</v>
      </c>
      <c r="AO3282" s="133">
        <f t="shared" si="570"/>
        <v>0</v>
      </c>
    </row>
    <row r="3283" spans="39:41">
      <c r="AM3283" s="133">
        <f t="shared" si="569"/>
        <v>0</v>
      </c>
      <c r="AO3283" s="133">
        <f t="shared" si="570"/>
        <v>0</v>
      </c>
    </row>
    <row r="3284" spans="39:41">
      <c r="AM3284" s="133">
        <f t="shared" si="569"/>
        <v>0</v>
      </c>
      <c r="AO3284" s="133">
        <f t="shared" si="570"/>
        <v>0</v>
      </c>
    </row>
    <row r="3285" spans="39:41">
      <c r="AM3285" s="133">
        <f t="shared" si="569"/>
        <v>0</v>
      </c>
      <c r="AO3285" s="133">
        <f t="shared" si="570"/>
        <v>0</v>
      </c>
    </row>
    <row r="3286" spans="39:41">
      <c r="AM3286" s="133">
        <f t="shared" si="569"/>
        <v>0</v>
      </c>
      <c r="AO3286" s="133">
        <f t="shared" si="570"/>
        <v>0</v>
      </c>
    </row>
    <row r="3287" spans="39:41">
      <c r="AM3287" s="133">
        <f t="shared" si="569"/>
        <v>0</v>
      </c>
      <c r="AO3287" s="133">
        <f t="shared" si="570"/>
        <v>0</v>
      </c>
    </row>
    <row r="3288" spans="39:41">
      <c r="AM3288" s="133">
        <f t="shared" si="569"/>
        <v>0</v>
      </c>
      <c r="AO3288" s="133">
        <f t="shared" si="570"/>
        <v>0</v>
      </c>
    </row>
    <row r="3289" spans="39:41">
      <c r="AM3289" s="133">
        <f t="shared" si="569"/>
        <v>0</v>
      </c>
      <c r="AO3289" s="133">
        <f t="shared" si="570"/>
        <v>0</v>
      </c>
    </row>
    <row r="3290" spans="39:41">
      <c r="AM3290" s="133">
        <f t="shared" si="569"/>
        <v>0</v>
      </c>
      <c r="AO3290" s="133">
        <f t="shared" si="570"/>
        <v>0</v>
      </c>
    </row>
    <row r="3291" spans="39:41">
      <c r="AM3291" s="133">
        <f t="shared" si="569"/>
        <v>0</v>
      </c>
      <c r="AO3291" s="133">
        <f t="shared" si="570"/>
        <v>0</v>
      </c>
    </row>
    <row r="3292" spans="39:41">
      <c r="AM3292" s="133">
        <f t="shared" si="569"/>
        <v>0</v>
      </c>
      <c r="AO3292" s="133">
        <f t="shared" si="570"/>
        <v>0</v>
      </c>
    </row>
    <row r="3293" spans="39:41">
      <c r="AM3293" s="133">
        <f t="shared" si="569"/>
        <v>0</v>
      </c>
      <c r="AO3293" s="133">
        <f t="shared" si="570"/>
        <v>0</v>
      </c>
    </row>
    <row r="3294" spans="39:41">
      <c r="AM3294" s="133">
        <f t="shared" si="569"/>
        <v>0</v>
      </c>
      <c r="AO3294" s="133">
        <f t="shared" si="570"/>
        <v>0</v>
      </c>
    </row>
    <row r="3295" spans="39:41">
      <c r="AM3295" s="133">
        <f t="shared" si="569"/>
        <v>0</v>
      </c>
      <c r="AO3295" s="133">
        <f t="shared" si="570"/>
        <v>0</v>
      </c>
    </row>
    <row r="3296" spans="39:41">
      <c r="AM3296" s="133">
        <f t="shared" si="569"/>
        <v>0</v>
      </c>
      <c r="AO3296" s="133">
        <f t="shared" si="570"/>
        <v>0</v>
      </c>
    </row>
    <row r="3297" spans="39:41">
      <c r="AM3297" s="133">
        <f t="shared" si="569"/>
        <v>0</v>
      </c>
      <c r="AO3297" s="133">
        <f t="shared" si="570"/>
        <v>0</v>
      </c>
    </row>
    <row r="3298" spans="39:41">
      <c r="AM3298" s="133">
        <f t="shared" si="569"/>
        <v>0</v>
      </c>
      <c r="AO3298" s="133">
        <f t="shared" si="570"/>
        <v>0</v>
      </c>
    </row>
    <row r="3299" spans="39:41">
      <c r="AM3299" s="133">
        <f t="shared" si="569"/>
        <v>0</v>
      </c>
      <c r="AO3299" s="133">
        <f t="shared" si="570"/>
        <v>0</v>
      </c>
    </row>
    <row r="3300" spans="39:41">
      <c r="AM3300" s="133">
        <f t="shared" si="569"/>
        <v>0</v>
      </c>
      <c r="AO3300" s="133">
        <f t="shared" si="570"/>
        <v>0</v>
      </c>
    </row>
    <row r="3301" spans="39:41">
      <c r="AM3301" s="133">
        <f t="shared" si="569"/>
        <v>0</v>
      </c>
      <c r="AO3301" s="133">
        <f t="shared" si="570"/>
        <v>0</v>
      </c>
    </row>
    <row r="3302" spans="39:41">
      <c r="AM3302" s="133">
        <f t="shared" si="569"/>
        <v>0</v>
      </c>
      <c r="AO3302" s="133">
        <f t="shared" si="570"/>
        <v>0</v>
      </c>
    </row>
    <row r="3303" spans="39:41">
      <c r="AM3303" s="133">
        <f t="shared" si="569"/>
        <v>0</v>
      </c>
      <c r="AO3303" s="133">
        <f t="shared" si="570"/>
        <v>0</v>
      </c>
    </row>
    <row r="3304" spans="39:41">
      <c r="AM3304" s="133">
        <f t="shared" si="569"/>
        <v>0</v>
      </c>
      <c r="AO3304" s="133">
        <f t="shared" si="570"/>
        <v>0</v>
      </c>
    </row>
    <row r="3305" spans="39:41">
      <c r="AM3305" s="133">
        <f t="shared" si="569"/>
        <v>0</v>
      </c>
      <c r="AO3305" s="133">
        <f t="shared" si="570"/>
        <v>0</v>
      </c>
    </row>
    <row r="3306" spans="39:41">
      <c r="AM3306" s="133">
        <f t="shared" si="569"/>
        <v>0</v>
      </c>
      <c r="AO3306" s="133">
        <f t="shared" si="570"/>
        <v>0</v>
      </c>
    </row>
    <row r="3307" spans="39:41">
      <c r="AM3307" s="133">
        <f t="shared" si="569"/>
        <v>0</v>
      </c>
      <c r="AO3307" s="133">
        <f t="shared" si="570"/>
        <v>0</v>
      </c>
    </row>
    <row r="3308" spans="39:41">
      <c r="AM3308" s="133">
        <f t="shared" si="569"/>
        <v>0</v>
      </c>
      <c r="AO3308" s="133">
        <f t="shared" si="570"/>
        <v>0</v>
      </c>
    </row>
    <row r="3309" spans="39:41">
      <c r="AM3309" s="133">
        <f t="shared" si="569"/>
        <v>0</v>
      </c>
      <c r="AO3309" s="133">
        <f t="shared" si="570"/>
        <v>0</v>
      </c>
    </row>
    <row r="3310" spans="39:41">
      <c r="AM3310" s="133">
        <f t="shared" si="569"/>
        <v>0</v>
      </c>
      <c r="AO3310" s="133">
        <f t="shared" si="570"/>
        <v>0</v>
      </c>
    </row>
    <row r="3311" spans="39:41">
      <c r="AM3311" s="133">
        <f t="shared" si="569"/>
        <v>0</v>
      </c>
      <c r="AO3311" s="133">
        <f t="shared" si="570"/>
        <v>0</v>
      </c>
    </row>
    <row r="3312" spans="39:41">
      <c r="AM3312" s="133">
        <f t="shared" si="569"/>
        <v>0</v>
      </c>
      <c r="AO3312" s="133">
        <f t="shared" si="570"/>
        <v>0</v>
      </c>
    </row>
    <row r="3313" spans="39:41">
      <c r="AM3313" s="133">
        <f t="shared" si="569"/>
        <v>0</v>
      </c>
      <c r="AO3313" s="133">
        <f t="shared" si="570"/>
        <v>0</v>
      </c>
    </row>
    <row r="3314" spans="39:41">
      <c r="AM3314" s="133">
        <f t="shared" si="569"/>
        <v>0</v>
      </c>
      <c r="AO3314" s="133">
        <f t="shared" si="570"/>
        <v>0</v>
      </c>
    </row>
    <row r="3315" spans="39:41">
      <c r="AM3315" s="133">
        <f t="shared" si="569"/>
        <v>0</v>
      </c>
      <c r="AO3315" s="133">
        <f t="shared" si="570"/>
        <v>0</v>
      </c>
    </row>
    <row r="3316" spans="39:41">
      <c r="AM3316" s="133">
        <f t="shared" si="569"/>
        <v>0</v>
      </c>
      <c r="AO3316" s="133">
        <f t="shared" si="570"/>
        <v>0</v>
      </c>
    </row>
    <row r="3317" spans="39:41">
      <c r="AM3317" s="133">
        <f t="shared" si="569"/>
        <v>0</v>
      </c>
      <c r="AO3317" s="133">
        <f t="shared" si="570"/>
        <v>0</v>
      </c>
    </row>
    <row r="3318" spans="39:41">
      <c r="AM3318" s="133">
        <f t="shared" si="569"/>
        <v>0</v>
      </c>
      <c r="AO3318" s="133">
        <f t="shared" si="570"/>
        <v>0</v>
      </c>
    </row>
    <row r="3319" spans="39:41">
      <c r="AM3319" s="133">
        <f t="shared" si="569"/>
        <v>0</v>
      </c>
      <c r="AO3319" s="133">
        <f t="shared" si="570"/>
        <v>0</v>
      </c>
    </row>
    <row r="3320" spans="39:41">
      <c r="AM3320" s="133">
        <f t="shared" si="569"/>
        <v>0</v>
      </c>
      <c r="AO3320" s="133">
        <f t="shared" si="570"/>
        <v>0</v>
      </c>
    </row>
    <row r="3321" spans="39:41">
      <c r="AM3321" s="133">
        <f t="shared" si="569"/>
        <v>0</v>
      </c>
      <c r="AO3321" s="133">
        <f t="shared" si="570"/>
        <v>0</v>
      </c>
    </row>
    <row r="3322" spans="39:41">
      <c r="AM3322" s="133">
        <f t="shared" si="569"/>
        <v>0</v>
      </c>
      <c r="AO3322" s="133">
        <f t="shared" si="570"/>
        <v>0</v>
      </c>
    </row>
    <row r="3323" spans="39:41">
      <c r="AM3323" s="133">
        <f t="shared" si="569"/>
        <v>0</v>
      </c>
      <c r="AO3323" s="133">
        <f t="shared" si="570"/>
        <v>0</v>
      </c>
    </row>
    <row r="3324" spans="39:41">
      <c r="AM3324" s="133">
        <f t="shared" si="569"/>
        <v>0</v>
      </c>
      <c r="AO3324" s="133">
        <f t="shared" si="570"/>
        <v>0</v>
      </c>
    </row>
    <row r="3325" spans="39:41">
      <c r="AM3325" s="133">
        <f t="shared" si="569"/>
        <v>0</v>
      </c>
      <c r="AO3325" s="133">
        <f t="shared" si="570"/>
        <v>0</v>
      </c>
    </row>
    <row r="3326" spans="39:41">
      <c r="AM3326" s="133">
        <f t="shared" si="569"/>
        <v>0</v>
      </c>
      <c r="AO3326" s="133">
        <f t="shared" si="570"/>
        <v>0</v>
      </c>
    </row>
    <row r="3327" spans="39:41">
      <c r="AM3327" s="133">
        <f t="shared" si="569"/>
        <v>0</v>
      </c>
      <c r="AO3327" s="133">
        <f t="shared" si="570"/>
        <v>0</v>
      </c>
    </row>
    <row r="3328" spans="39:41">
      <c r="AM3328" s="133">
        <f t="shared" si="569"/>
        <v>0</v>
      </c>
      <c r="AO3328" s="133">
        <f t="shared" si="570"/>
        <v>0</v>
      </c>
    </row>
    <row r="3329" spans="39:41">
      <c r="AM3329" s="133">
        <f t="shared" si="569"/>
        <v>0</v>
      </c>
      <c r="AO3329" s="133">
        <f t="shared" si="570"/>
        <v>0</v>
      </c>
    </row>
    <row r="3330" spans="39:41">
      <c r="AM3330" s="133">
        <f t="shared" si="569"/>
        <v>0</v>
      </c>
      <c r="AO3330" s="133">
        <f t="shared" si="570"/>
        <v>0</v>
      </c>
    </row>
    <row r="3331" spans="39:41">
      <c r="AM3331" s="133">
        <f t="shared" si="569"/>
        <v>0</v>
      </c>
      <c r="AO3331" s="133">
        <f t="shared" si="570"/>
        <v>0</v>
      </c>
    </row>
    <row r="3332" spans="39:41">
      <c r="AM3332" s="133">
        <f t="shared" si="569"/>
        <v>0</v>
      </c>
      <c r="AO3332" s="133">
        <f t="shared" si="570"/>
        <v>0</v>
      </c>
    </row>
    <row r="3333" spans="39:41">
      <c r="AM3333" s="133">
        <f t="shared" si="569"/>
        <v>0</v>
      </c>
      <c r="AO3333" s="133">
        <f t="shared" si="570"/>
        <v>0</v>
      </c>
    </row>
    <row r="3334" spans="39:41">
      <c r="AM3334" s="133">
        <f t="shared" si="569"/>
        <v>0</v>
      </c>
      <c r="AO3334" s="133">
        <f t="shared" si="570"/>
        <v>0</v>
      </c>
    </row>
    <row r="3335" spans="39:41">
      <c r="AM3335" s="133">
        <f t="shared" si="569"/>
        <v>0</v>
      </c>
      <c r="AO3335" s="133">
        <f t="shared" si="570"/>
        <v>0</v>
      </c>
    </row>
    <row r="3336" spans="39:41">
      <c r="AM3336" s="133">
        <f t="shared" si="569"/>
        <v>0</v>
      </c>
      <c r="AO3336" s="133">
        <f t="shared" si="570"/>
        <v>0</v>
      </c>
    </row>
    <row r="3337" spans="39:41">
      <c r="AM3337" s="133">
        <f t="shared" si="569"/>
        <v>0</v>
      </c>
      <c r="AO3337" s="133">
        <f t="shared" si="570"/>
        <v>0</v>
      </c>
    </row>
    <row r="3338" spans="39:41">
      <c r="AM3338" s="133">
        <f t="shared" ref="AM3338:AM3401" si="571">+W3338+X3338+Y3338+Z3338+AA3338+AL3338</f>
        <v>0</v>
      </c>
      <c r="AO3338" s="133">
        <f t="shared" ref="AO3338:AO3401" si="572">+IF(AM3338=0,AK3338,0)</f>
        <v>0</v>
      </c>
    </row>
    <row r="3339" spans="39:41">
      <c r="AM3339" s="133">
        <f t="shared" si="571"/>
        <v>0</v>
      </c>
      <c r="AO3339" s="133">
        <f t="shared" si="572"/>
        <v>0</v>
      </c>
    </row>
    <row r="3340" spans="39:41">
      <c r="AM3340" s="133">
        <f t="shared" si="571"/>
        <v>0</v>
      </c>
      <c r="AO3340" s="133">
        <f t="shared" si="572"/>
        <v>0</v>
      </c>
    </row>
    <row r="3341" spans="39:41">
      <c r="AM3341" s="133">
        <f t="shared" si="571"/>
        <v>0</v>
      </c>
      <c r="AO3341" s="133">
        <f t="shared" si="572"/>
        <v>0</v>
      </c>
    </row>
    <row r="3342" spans="39:41">
      <c r="AM3342" s="133">
        <f t="shared" si="571"/>
        <v>0</v>
      </c>
      <c r="AO3342" s="133">
        <f t="shared" si="572"/>
        <v>0</v>
      </c>
    </row>
    <row r="3343" spans="39:41">
      <c r="AM3343" s="133">
        <f t="shared" si="571"/>
        <v>0</v>
      </c>
      <c r="AO3343" s="133">
        <f t="shared" si="572"/>
        <v>0</v>
      </c>
    </row>
    <row r="3344" spans="39:41">
      <c r="AM3344" s="133">
        <f t="shared" si="571"/>
        <v>0</v>
      </c>
      <c r="AO3344" s="133">
        <f t="shared" si="572"/>
        <v>0</v>
      </c>
    </row>
    <row r="3345" spans="39:41">
      <c r="AM3345" s="133">
        <f t="shared" si="571"/>
        <v>0</v>
      </c>
      <c r="AO3345" s="133">
        <f t="shared" si="572"/>
        <v>0</v>
      </c>
    </row>
    <row r="3346" spans="39:41">
      <c r="AM3346" s="133">
        <f t="shared" si="571"/>
        <v>0</v>
      </c>
      <c r="AO3346" s="133">
        <f t="shared" si="572"/>
        <v>0</v>
      </c>
    </row>
    <row r="3347" spans="39:41">
      <c r="AM3347" s="133">
        <f t="shared" si="571"/>
        <v>0</v>
      </c>
      <c r="AO3347" s="133">
        <f t="shared" si="572"/>
        <v>0</v>
      </c>
    </row>
    <row r="3348" spans="39:41">
      <c r="AM3348" s="133">
        <f t="shared" si="571"/>
        <v>0</v>
      </c>
      <c r="AO3348" s="133">
        <f t="shared" si="572"/>
        <v>0</v>
      </c>
    </row>
    <row r="3349" spans="39:41">
      <c r="AM3349" s="133">
        <f t="shared" si="571"/>
        <v>0</v>
      </c>
      <c r="AO3349" s="133">
        <f t="shared" si="572"/>
        <v>0</v>
      </c>
    </row>
    <row r="3350" spans="39:41">
      <c r="AM3350" s="133">
        <f t="shared" si="571"/>
        <v>0</v>
      </c>
      <c r="AO3350" s="133">
        <f t="shared" si="572"/>
        <v>0</v>
      </c>
    </row>
    <row r="3351" spans="39:41">
      <c r="AM3351" s="133">
        <f t="shared" si="571"/>
        <v>0</v>
      </c>
      <c r="AO3351" s="133">
        <f t="shared" si="572"/>
        <v>0</v>
      </c>
    </row>
    <row r="3352" spans="39:41">
      <c r="AM3352" s="133">
        <f t="shared" si="571"/>
        <v>0</v>
      </c>
      <c r="AO3352" s="133">
        <f t="shared" si="572"/>
        <v>0</v>
      </c>
    </row>
    <row r="3353" spans="39:41">
      <c r="AM3353" s="133">
        <f t="shared" si="571"/>
        <v>0</v>
      </c>
      <c r="AO3353" s="133">
        <f t="shared" si="572"/>
        <v>0</v>
      </c>
    </row>
    <row r="3354" spans="39:41">
      <c r="AM3354" s="133">
        <f t="shared" si="571"/>
        <v>0</v>
      </c>
      <c r="AO3354" s="133">
        <f t="shared" si="572"/>
        <v>0</v>
      </c>
    </row>
    <row r="3355" spans="39:41">
      <c r="AM3355" s="133">
        <f t="shared" si="571"/>
        <v>0</v>
      </c>
      <c r="AO3355" s="133">
        <f t="shared" si="572"/>
        <v>0</v>
      </c>
    </row>
    <row r="3356" spans="39:41">
      <c r="AM3356" s="133">
        <f t="shared" si="571"/>
        <v>0</v>
      </c>
      <c r="AO3356" s="133">
        <f t="shared" si="572"/>
        <v>0</v>
      </c>
    </row>
    <row r="3357" spans="39:41">
      <c r="AM3357" s="133">
        <f t="shared" si="571"/>
        <v>0</v>
      </c>
      <c r="AO3357" s="133">
        <f t="shared" si="572"/>
        <v>0</v>
      </c>
    </row>
    <row r="3358" spans="39:41">
      <c r="AM3358" s="133">
        <f t="shared" si="571"/>
        <v>0</v>
      </c>
      <c r="AO3358" s="133">
        <f t="shared" si="572"/>
        <v>0</v>
      </c>
    </row>
    <row r="3359" spans="39:41">
      <c r="AM3359" s="133">
        <f t="shared" si="571"/>
        <v>0</v>
      </c>
      <c r="AO3359" s="133">
        <f t="shared" si="572"/>
        <v>0</v>
      </c>
    </row>
    <row r="3360" spans="39:41">
      <c r="AM3360" s="133">
        <f t="shared" si="571"/>
        <v>0</v>
      </c>
      <c r="AO3360" s="133">
        <f t="shared" si="572"/>
        <v>0</v>
      </c>
    </row>
    <row r="3361" spans="39:41">
      <c r="AM3361" s="133">
        <f t="shared" si="571"/>
        <v>0</v>
      </c>
      <c r="AO3361" s="133">
        <f t="shared" si="572"/>
        <v>0</v>
      </c>
    </row>
    <row r="3362" spans="39:41">
      <c r="AM3362" s="133">
        <f t="shared" si="571"/>
        <v>0</v>
      </c>
      <c r="AO3362" s="133">
        <f t="shared" si="572"/>
        <v>0</v>
      </c>
    </row>
    <row r="3363" spans="39:41">
      <c r="AM3363" s="133">
        <f t="shared" si="571"/>
        <v>0</v>
      </c>
      <c r="AO3363" s="133">
        <f t="shared" si="572"/>
        <v>0</v>
      </c>
    </row>
    <row r="3364" spans="39:41">
      <c r="AM3364" s="133">
        <f t="shared" si="571"/>
        <v>0</v>
      </c>
      <c r="AO3364" s="133">
        <f t="shared" si="572"/>
        <v>0</v>
      </c>
    </row>
    <row r="3365" spans="39:41">
      <c r="AM3365" s="133">
        <f t="shared" si="571"/>
        <v>0</v>
      </c>
      <c r="AO3365" s="133">
        <f t="shared" si="572"/>
        <v>0</v>
      </c>
    </row>
    <row r="3366" spans="39:41">
      <c r="AM3366" s="133">
        <f t="shared" si="571"/>
        <v>0</v>
      </c>
      <c r="AO3366" s="133">
        <f t="shared" si="572"/>
        <v>0</v>
      </c>
    </row>
    <row r="3367" spans="39:41">
      <c r="AM3367" s="133">
        <f t="shared" si="571"/>
        <v>0</v>
      </c>
      <c r="AO3367" s="133">
        <f t="shared" si="572"/>
        <v>0</v>
      </c>
    </row>
    <row r="3368" spans="39:41">
      <c r="AM3368" s="133">
        <f t="shared" si="571"/>
        <v>0</v>
      </c>
      <c r="AO3368" s="133">
        <f t="shared" si="572"/>
        <v>0</v>
      </c>
    </row>
    <row r="3369" spans="39:41">
      <c r="AM3369" s="133">
        <f t="shared" si="571"/>
        <v>0</v>
      </c>
      <c r="AO3369" s="133">
        <f t="shared" si="572"/>
        <v>0</v>
      </c>
    </row>
    <row r="3370" spans="39:41">
      <c r="AM3370" s="133">
        <f t="shared" si="571"/>
        <v>0</v>
      </c>
      <c r="AO3370" s="133">
        <f t="shared" si="572"/>
        <v>0</v>
      </c>
    </row>
    <row r="3371" spans="39:41">
      <c r="AM3371" s="133">
        <f t="shared" si="571"/>
        <v>0</v>
      </c>
      <c r="AO3371" s="133">
        <f t="shared" si="572"/>
        <v>0</v>
      </c>
    </row>
    <row r="3372" spans="39:41">
      <c r="AM3372" s="133">
        <f t="shared" si="571"/>
        <v>0</v>
      </c>
      <c r="AO3372" s="133">
        <f t="shared" si="572"/>
        <v>0</v>
      </c>
    </row>
    <row r="3373" spans="39:41">
      <c r="AM3373" s="133">
        <f t="shared" si="571"/>
        <v>0</v>
      </c>
      <c r="AO3373" s="133">
        <f t="shared" si="572"/>
        <v>0</v>
      </c>
    </row>
    <row r="3374" spans="39:41">
      <c r="AM3374" s="133">
        <f t="shared" si="571"/>
        <v>0</v>
      </c>
      <c r="AO3374" s="133">
        <f t="shared" si="572"/>
        <v>0</v>
      </c>
    </row>
    <row r="3375" spans="39:41">
      <c r="AM3375" s="133">
        <f t="shared" si="571"/>
        <v>0</v>
      </c>
      <c r="AO3375" s="133">
        <f t="shared" si="572"/>
        <v>0</v>
      </c>
    </row>
    <row r="3376" spans="39:41">
      <c r="AM3376" s="133">
        <f t="shared" si="571"/>
        <v>0</v>
      </c>
      <c r="AO3376" s="133">
        <f t="shared" si="572"/>
        <v>0</v>
      </c>
    </row>
    <row r="3377" spans="39:41">
      <c r="AM3377" s="133">
        <f t="shared" si="571"/>
        <v>0</v>
      </c>
      <c r="AO3377" s="133">
        <f t="shared" si="572"/>
        <v>0</v>
      </c>
    </row>
    <row r="3378" spans="39:41">
      <c r="AM3378" s="133">
        <f t="shared" si="571"/>
        <v>0</v>
      </c>
      <c r="AO3378" s="133">
        <f t="shared" si="572"/>
        <v>0</v>
      </c>
    </row>
    <row r="3379" spans="39:41">
      <c r="AM3379" s="133">
        <f t="shared" si="571"/>
        <v>0</v>
      </c>
      <c r="AO3379" s="133">
        <f t="shared" si="572"/>
        <v>0</v>
      </c>
    </row>
    <row r="3380" spans="39:41">
      <c r="AM3380" s="133">
        <f t="shared" si="571"/>
        <v>0</v>
      </c>
      <c r="AO3380" s="133">
        <f t="shared" si="572"/>
        <v>0</v>
      </c>
    </row>
    <row r="3381" spans="39:41">
      <c r="AM3381" s="133">
        <f t="shared" si="571"/>
        <v>0</v>
      </c>
      <c r="AO3381" s="133">
        <f t="shared" si="572"/>
        <v>0</v>
      </c>
    </row>
    <row r="3382" spans="39:41">
      <c r="AM3382" s="133">
        <f t="shared" si="571"/>
        <v>0</v>
      </c>
      <c r="AO3382" s="133">
        <f t="shared" si="572"/>
        <v>0</v>
      </c>
    </row>
    <row r="3383" spans="39:41">
      <c r="AM3383" s="133">
        <f t="shared" si="571"/>
        <v>0</v>
      </c>
      <c r="AO3383" s="133">
        <f t="shared" si="572"/>
        <v>0</v>
      </c>
    </row>
    <row r="3384" spans="39:41">
      <c r="AM3384" s="133">
        <f t="shared" si="571"/>
        <v>0</v>
      </c>
      <c r="AO3384" s="133">
        <f t="shared" si="572"/>
        <v>0</v>
      </c>
    </row>
    <row r="3385" spans="39:41">
      <c r="AM3385" s="133">
        <f t="shared" si="571"/>
        <v>0</v>
      </c>
      <c r="AO3385" s="133">
        <f t="shared" si="572"/>
        <v>0</v>
      </c>
    </row>
    <row r="3386" spans="39:41">
      <c r="AM3386" s="133">
        <f t="shared" si="571"/>
        <v>0</v>
      </c>
      <c r="AO3386" s="133">
        <f t="shared" si="572"/>
        <v>0</v>
      </c>
    </row>
    <row r="3387" spans="39:41">
      <c r="AM3387" s="133">
        <f t="shared" si="571"/>
        <v>0</v>
      </c>
      <c r="AO3387" s="133">
        <f t="shared" si="572"/>
        <v>0</v>
      </c>
    </row>
    <row r="3388" spans="39:41">
      <c r="AM3388" s="133">
        <f t="shared" si="571"/>
        <v>0</v>
      </c>
      <c r="AO3388" s="133">
        <f t="shared" si="572"/>
        <v>0</v>
      </c>
    </row>
    <row r="3389" spans="39:41">
      <c r="AM3389" s="133">
        <f t="shared" si="571"/>
        <v>0</v>
      </c>
      <c r="AO3389" s="133">
        <f t="shared" si="572"/>
        <v>0</v>
      </c>
    </row>
    <row r="3390" spans="39:41">
      <c r="AM3390" s="133">
        <f t="shared" si="571"/>
        <v>0</v>
      </c>
      <c r="AO3390" s="133">
        <f t="shared" si="572"/>
        <v>0</v>
      </c>
    </row>
    <row r="3391" spans="39:41">
      <c r="AM3391" s="133">
        <f t="shared" si="571"/>
        <v>0</v>
      </c>
      <c r="AO3391" s="133">
        <f t="shared" si="572"/>
        <v>0</v>
      </c>
    </row>
    <row r="3392" spans="39:41">
      <c r="AM3392" s="133">
        <f t="shared" si="571"/>
        <v>0</v>
      </c>
      <c r="AO3392" s="133">
        <f t="shared" si="572"/>
        <v>0</v>
      </c>
    </row>
    <row r="3393" spans="39:41">
      <c r="AM3393" s="133">
        <f t="shared" si="571"/>
        <v>0</v>
      </c>
      <c r="AO3393" s="133">
        <f t="shared" si="572"/>
        <v>0</v>
      </c>
    </row>
    <row r="3394" spans="39:41">
      <c r="AM3394" s="133">
        <f t="shared" si="571"/>
        <v>0</v>
      </c>
      <c r="AO3394" s="133">
        <f t="shared" si="572"/>
        <v>0</v>
      </c>
    </row>
    <row r="3395" spans="39:41">
      <c r="AM3395" s="133">
        <f t="shared" si="571"/>
        <v>0</v>
      </c>
      <c r="AO3395" s="133">
        <f t="shared" si="572"/>
        <v>0</v>
      </c>
    </row>
    <row r="3396" spans="39:41">
      <c r="AM3396" s="133">
        <f t="shared" si="571"/>
        <v>0</v>
      </c>
      <c r="AO3396" s="133">
        <f t="shared" si="572"/>
        <v>0</v>
      </c>
    </row>
    <row r="3397" spans="39:41">
      <c r="AM3397" s="133">
        <f t="shared" si="571"/>
        <v>0</v>
      </c>
      <c r="AO3397" s="133">
        <f t="shared" si="572"/>
        <v>0</v>
      </c>
    </row>
    <row r="3398" spans="39:41">
      <c r="AM3398" s="133">
        <f t="shared" si="571"/>
        <v>0</v>
      </c>
      <c r="AO3398" s="133">
        <f t="shared" si="572"/>
        <v>0</v>
      </c>
    </row>
    <row r="3399" spans="39:41">
      <c r="AM3399" s="133">
        <f t="shared" si="571"/>
        <v>0</v>
      </c>
      <c r="AO3399" s="133">
        <f t="shared" si="572"/>
        <v>0</v>
      </c>
    </row>
    <row r="3400" spans="39:41">
      <c r="AM3400" s="133">
        <f t="shared" si="571"/>
        <v>0</v>
      </c>
      <c r="AO3400" s="133">
        <f t="shared" si="572"/>
        <v>0</v>
      </c>
    </row>
    <row r="3401" spans="39:41">
      <c r="AM3401" s="133">
        <f t="shared" si="571"/>
        <v>0</v>
      </c>
      <c r="AO3401" s="133">
        <f t="shared" si="572"/>
        <v>0</v>
      </c>
    </row>
    <row r="3402" spans="39:41">
      <c r="AM3402" s="133">
        <f t="shared" ref="AM3402:AM3465" si="573">+W3402+X3402+Y3402+Z3402+AA3402+AL3402</f>
        <v>0</v>
      </c>
      <c r="AO3402" s="133">
        <f t="shared" ref="AO3402:AO3465" si="574">+IF(AM3402=0,AK3402,0)</f>
        <v>0</v>
      </c>
    </row>
    <row r="3403" spans="39:41">
      <c r="AM3403" s="133">
        <f t="shared" si="573"/>
        <v>0</v>
      </c>
      <c r="AO3403" s="133">
        <f t="shared" si="574"/>
        <v>0</v>
      </c>
    </row>
    <row r="3404" spans="39:41">
      <c r="AM3404" s="133">
        <f t="shared" si="573"/>
        <v>0</v>
      </c>
      <c r="AO3404" s="133">
        <f t="shared" si="574"/>
        <v>0</v>
      </c>
    </row>
    <row r="3405" spans="39:41">
      <c r="AM3405" s="133">
        <f t="shared" si="573"/>
        <v>0</v>
      </c>
      <c r="AO3405" s="133">
        <f t="shared" si="574"/>
        <v>0</v>
      </c>
    </row>
    <row r="3406" spans="39:41">
      <c r="AM3406" s="133">
        <f t="shared" si="573"/>
        <v>0</v>
      </c>
      <c r="AO3406" s="133">
        <f t="shared" si="574"/>
        <v>0</v>
      </c>
    </row>
    <row r="3407" spans="39:41">
      <c r="AM3407" s="133">
        <f t="shared" si="573"/>
        <v>0</v>
      </c>
      <c r="AO3407" s="133">
        <f t="shared" si="574"/>
        <v>0</v>
      </c>
    </row>
    <row r="3408" spans="39:41">
      <c r="AM3408" s="133">
        <f t="shared" si="573"/>
        <v>0</v>
      </c>
      <c r="AO3408" s="133">
        <f t="shared" si="574"/>
        <v>0</v>
      </c>
    </row>
    <row r="3409" spans="39:41">
      <c r="AM3409" s="133">
        <f t="shared" si="573"/>
        <v>0</v>
      </c>
      <c r="AO3409" s="133">
        <f t="shared" si="574"/>
        <v>0</v>
      </c>
    </row>
    <row r="3410" spans="39:41">
      <c r="AM3410" s="133">
        <f t="shared" si="573"/>
        <v>0</v>
      </c>
      <c r="AO3410" s="133">
        <f t="shared" si="574"/>
        <v>0</v>
      </c>
    </row>
    <row r="3411" spans="39:41">
      <c r="AM3411" s="133">
        <f t="shared" si="573"/>
        <v>0</v>
      </c>
      <c r="AO3411" s="133">
        <f t="shared" si="574"/>
        <v>0</v>
      </c>
    </row>
    <row r="3412" spans="39:41">
      <c r="AM3412" s="133">
        <f t="shared" si="573"/>
        <v>0</v>
      </c>
      <c r="AO3412" s="133">
        <f t="shared" si="574"/>
        <v>0</v>
      </c>
    </row>
    <row r="3413" spans="39:41">
      <c r="AM3413" s="133">
        <f t="shared" si="573"/>
        <v>0</v>
      </c>
      <c r="AO3413" s="133">
        <f t="shared" si="574"/>
        <v>0</v>
      </c>
    </row>
    <row r="3414" spans="39:41">
      <c r="AM3414" s="133">
        <f t="shared" si="573"/>
        <v>0</v>
      </c>
      <c r="AO3414" s="133">
        <f t="shared" si="574"/>
        <v>0</v>
      </c>
    </row>
    <row r="3415" spans="39:41">
      <c r="AM3415" s="133">
        <f t="shared" si="573"/>
        <v>0</v>
      </c>
      <c r="AO3415" s="133">
        <f t="shared" si="574"/>
        <v>0</v>
      </c>
    </row>
    <row r="3416" spans="39:41">
      <c r="AM3416" s="133">
        <f t="shared" si="573"/>
        <v>0</v>
      </c>
      <c r="AO3416" s="133">
        <f t="shared" si="574"/>
        <v>0</v>
      </c>
    </row>
    <row r="3417" spans="39:41">
      <c r="AM3417" s="133">
        <f t="shared" si="573"/>
        <v>0</v>
      </c>
      <c r="AO3417" s="133">
        <f t="shared" si="574"/>
        <v>0</v>
      </c>
    </row>
    <row r="3418" spans="39:41">
      <c r="AM3418" s="133">
        <f t="shared" si="573"/>
        <v>0</v>
      </c>
      <c r="AO3418" s="133">
        <f t="shared" si="574"/>
        <v>0</v>
      </c>
    </row>
    <row r="3419" spans="39:41">
      <c r="AM3419" s="133">
        <f t="shared" si="573"/>
        <v>0</v>
      </c>
      <c r="AO3419" s="133">
        <f t="shared" si="574"/>
        <v>0</v>
      </c>
    </row>
    <row r="3420" spans="39:41">
      <c r="AM3420" s="133">
        <f t="shared" si="573"/>
        <v>0</v>
      </c>
      <c r="AO3420" s="133">
        <f t="shared" si="574"/>
        <v>0</v>
      </c>
    </row>
    <row r="3421" spans="39:41">
      <c r="AM3421" s="133">
        <f t="shared" si="573"/>
        <v>0</v>
      </c>
      <c r="AO3421" s="133">
        <f t="shared" si="574"/>
        <v>0</v>
      </c>
    </row>
    <row r="3422" spans="39:41">
      <c r="AM3422" s="133">
        <f t="shared" si="573"/>
        <v>0</v>
      </c>
      <c r="AO3422" s="133">
        <f t="shared" si="574"/>
        <v>0</v>
      </c>
    </row>
    <row r="3423" spans="39:41">
      <c r="AM3423" s="133">
        <f t="shared" si="573"/>
        <v>0</v>
      </c>
      <c r="AO3423" s="133">
        <f t="shared" si="574"/>
        <v>0</v>
      </c>
    </row>
    <row r="3424" spans="39:41">
      <c r="AM3424" s="133">
        <f t="shared" si="573"/>
        <v>0</v>
      </c>
      <c r="AO3424" s="133">
        <f t="shared" si="574"/>
        <v>0</v>
      </c>
    </row>
    <row r="3425" spans="39:41">
      <c r="AM3425" s="133">
        <f t="shared" si="573"/>
        <v>0</v>
      </c>
      <c r="AO3425" s="133">
        <f t="shared" si="574"/>
        <v>0</v>
      </c>
    </row>
    <row r="3426" spans="39:41">
      <c r="AM3426" s="133">
        <f t="shared" si="573"/>
        <v>0</v>
      </c>
      <c r="AO3426" s="133">
        <f t="shared" si="574"/>
        <v>0</v>
      </c>
    </row>
    <row r="3427" spans="39:41">
      <c r="AM3427" s="133">
        <f t="shared" si="573"/>
        <v>0</v>
      </c>
      <c r="AO3427" s="133">
        <f t="shared" si="574"/>
        <v>0</v>
      </c>
    </row>
    <row r="3428" spans="39:41">
      <c r="AM3428" s="133">
        <f t="shared" si="573"/>
        <v>0</v>
      </c>
      <c r="AO3428" s="133">
        <f t="shared" si="574"/>
        <v>0</v>
      </c>
    </row>
    <row r="3429" spans="39:41">
      <c r="AM3429" s="133">
        <f t="shared" si="573"/>
        <v>0</v>
      </c>
      <c r="AO3429" s="133">
        <f t="shared" si="574"/>
        <v>0</v>
      </c>
    </row>
    <row r="3430" spans="39:41">
      <c r="AM3430" s="133">
        <f t="shared" si="573"/>
        <v>0</v>
      </c>
      <c r="AO3430" s="133">
        <f t="shared" si="574"/>
        <v>0</v>
      </c>
    </row>
    <row r="3431" spans="39:41">
      <c r="AM3431" s="133">
        <f t="shared" si="573"/>
        <v>0</v>
      </c>
      <c r="AO3431" s="133">
        <f t="shared" si="574"/>
        <v>0</v>
      </c>
    </row>
    <row r="3432" spans="39:41">
      <c r="AM3432" s="133">
        <f t="shared" si="573"/>
        <v>0</v>
      </c>
      <c r="AO3432" s="133">
        <f t="shared" si="574"/>
        <v>0</v>
      </c>
    </row>
    <row r="3433" spans="39:41">
      <c r="AM3433" s="133">
        <f t="shared" si="573"/>
        <v>0</v>
      </c>
      <c r="AO3433" s="133">
        <f t="shared" si="574"/>
        <v>0</v>
      </c>
    </row>
    <row r="3434" spans="39:41">
      <c r="AM3434" s="133">
        <f t="shared" si="573"/>
        <v>0</v>
      </c>
      <c r="AO3434" s="133">
        <f t="shared" si="574"/>
        <v>0</v>
      </c>
    </row>
    <row r="3435" spans="39:41">
      <c r="AM3435" s="133">
        <f t="shared" si="573"/>
        <v>0</v>
      </c>
      <c r="AO3435" s="133">
        <f t="shared" si="574"/>
        <v>0</v>
      </c>
    </row>
    <row r="3436" spans="39:41">
      <c r="AM3436" s="133">
        <f t="shared" si="573"/>
        <v>0</v>
      </c>
      <c r="AO3436" s="133">
        <f t="shared" si="574"/>
        <v>0</v>
      </c>
    </row>
    <row r="3437" spans="39:41">
      <c r="AM3437" s="133">
        <f t="shared" si="573"/>
        <v>0</v>
      </c>
      <c r="AO3437" s="133">
        <f t="shared" si="574"/>
        <v>0</v>
      </c>
    </row>
    <row r="3438" spans="39:41">
      <c r="AM3438" s="133">
        <f t="shared" si="573"/>
        <v>0</v>
      </c>
      <c r="AO3438" s="133">
        <f t="shared" si="574"/>
        <v>0</v>
      </c>
    </row>
    <row r="3439" spans="39:41">
      <c r="AM3439" s="133">
        <f t="shared" si="573"/>
        <v>0</v>
      </c>
      <c r="AO3439" s="133">
        <f t="shared" si="574"/>
        <v>0</v>
      </c>
    </row>
    <row r="3440" spans="39:41">
      <c r="AM3440" s="133">
        <f t="shared" si="573"/>
        <v>0</v>
      </c>
      <c r="AO3440" s="133">
        <f t="shared" si="574"/>
        <v>0</v>
      </c>
    </row>
    <row r="3441" spans="39:41">
      <c r="AM3441" s="133">
        <f t="shared" si="573"/>
        <v>0</v>
      </c>
      <c r="AO3441" s="133">
        <f t="shared" si="574"/>
        <v>0</v>
      </c>
    </row>
    <row r="3442" spans="39:41">
      <c r="AM3442" s="133">
        <f t="shared" si="573"/>
        <v>0</v>
      </c>
      <c r="AO3442" s="133">
        <f t="shared" si="574"/>
        <v>0</v>
      </c>
    </row>
    <row r="3443" spans="39:41">
      <c r="AM3443" s="133">
        <f t="shared" si="573"/>
        <v>0</v>
      </c>
      <c r="AO3443" s="133">
        <f t="shared" si="574"/>
        <v>0</v>
      </c>
    </row>
    <row r="3444" spans="39:41">
      <c r="AM3444" s="133">
        <f t="shared" si="573"/>
        <v>0</v>
      </c>
      <c r="AO3444" s="133">
        <f t="shared" si="574"/>
        <v>0</v>
      </c>
    </row>
    <row r="3445" spans="39:41">
      <c r="AM3445" s="133">
        <f t="shared" si="573"/>
        <v>0</v>
      </c>
      <c r="AO3445" s="133">
        <f t="shared" si="574"/>
        <v>0</v>
      </c>
    </row>
    <row r="3446" spans="39:41">
      <c r="AM3446" s="133">
        <f t="shared" si="573"/>
        <v>0</v>
      </c>
      <c r="AO3446" s="133">
        <f t="shared" si="574"/>
        <v>0</v>
      </c>
    </row>
    <row r="3447" spans="39:41">
      <c r="AM3447" s="133">
        <f t="shared" si="573"/>
        <v>0</v>
      </c>
      <c r="AO3447" s="133">
        <f t="shared" si="574"/>
        <v>0</v>
      </c>
    </row>
    <row r="3448" spans="39:41">
      <c r="AM3448" s="133">
        <f t="shared" si="573"/>
        <v>0</v>
      </c>
      <c r="AO3448" s="133">
        <f t="shared" si="574"/>
        <v>0</v>
      </c>
    </row>
    <row r="3449" spans="39:41">
      <c r="AM3449" s="133">
        <f t="shared" si="573"/>
        <v>0</v>
      </c>
      <c r="AO3449" s="133">
        <f t="shared" si="574"/>
        <v>0</v>
      </c>
    </row>
    <row r="3450" spans="39:41">
      <c r="AM3450" s="133">
        <f t="shared" si="573"/>
        <v>0</v>
      </c>
      <c r="AO3450" s="133">
        <f t="shared" si="574"/>
        <v>0</v>
      </c>
    </row>
    <row r="3451" spans="39:41">
      <c r="AM3451" s="133">
        <f t="shared" si="573"/>
        <v>0</v>
      </c>
      <c r="AO3451" s="133">
        <f t="shared" si="574"/>
        <v>0</v>
      </c>
    </row>
    <row r="3452" spans="39:41">
      <c r="AM3452" s="133">
        <f t="shared" si="573"/>
        <v>0</v>
      </c>
      <c r="AO3452" s="133">
        <f t="shared" si="574"/>
        <v>0</v>
      </c>
    </row>
    <row r="3453" spans="39:41">
      <c r="AM3453" s="133">
        <f t="shared" si="573"/>
        <v>0</v>
      </c>
      <c r="AO3453" s="133">
        <f t="shared" si="574"/>
        <v>0</v>
      </c>
    </row>
    <row r="3454" spans="39:41">
      <c r="AM3454" s="133">
        <f t="shared" si="573"/>
        <v>0</v>
      </c>
      <c r="AO3454" s="133">
        <f t="shared" si="574"/>
        <v>0</v>
      </c>
    </row>
    <row r="3455" spans="39:41">
      <c r="AM3455" s="133">
        <f t="shared" si="573"/>
        <v>0</v>
      </c>
      <c r="AO3455" s="133">
        <f t="shared" si="574"/>
        <v>0</v>
      </c>
    </row>
    <row r="3456" spans="39:41">
      <c r="AM3456" s="133">
        <f t="shared" si="573"/>
        <v>0</v>
      </c>
      <c r="AO3456" s="133">
        <f t="shared" si="574"/>
        <v>0</v>
      </c>
    </row>
    <row r="3457" spans="39:41">
      <c r="AM3457" s="133">
        <f t="shared" si="573"/>
        <v>0</v>
      </c>
      <c r="AO3457" s="133">
        <f t="shared" si="574"/>
        <v>0</v>
      </c>
    </row>
    <row r="3458" spans="39:41">
      <c r="AM3458" s="133">
        <f t="shared" si="573"/>
        <v>0</v>
      </c>
      <c r="AO3458" s="133">
        <f t="shared" si="574"/>
        <v>0</v>
      </c>
    </row>
    <row r="3459" spans="39:41">
      <c r="AM3459" s="133">
        <f t="shared" si="573"/>
        <v>0</v>
      </c>
      <c r="AO3459" s="133">
        <f t="shared" si="574"/>
        <v>0</v>
      </c>
    </row>
    <row r="3460" spans="39:41">
      <c r="AM3460" s="133">
        <f t="shared" si="573"/>
        <v>0</v>
      </c>
      <c r="AO3460" s="133">
        <f t="shared" si="574"/>
        <v>0</v>
      </c>
    </row>
    <row r="3461" spans="39:41">
      <c r="AM3461" s="133">
        <f t="shared" si="573"/>
        <v>0</v>
      </c>
      <c r="AO3461" s="133">
        <f t="shared" si="574"/>
        <v>0</v>
      </c>
    </row>
    <row r="3462" spans="39:41">
      <c r="AM3462" s="133">
        <f t="shared" si="573"/>
        <v>0</v>
      </c>
      <c r="AO3462" s="133">
        <f t="shared" si="574"/>
        <v>0</v>
      </c>
    </row>
    <row r="3463" spans="39:41">
      <c r="AM3463" s="133">
        <f t="shared" si="573"/>
        <v>0</v>
      </c>
      <c r="AO3463" s="133">
        <f t="shared" si="574"/>
        <v>0</v>
      </c>
    </row>
    <row r="3464" spans="39:41">
      <c r="AM3464" s="133">
        <f t="shared" si="573"/>
        <v>0</v>
      </c>
      <c r="AO3464" s="133">
        <f t="shared" si="574"/>
        <v>0</v>
      </c>
    </row>
    <row r="3465" spans="39:41">
      <c r="AM3465" s="133">
        <f t="shared" si="573"/>
        <v>0</v>
      </c>
      <c r="AO3465" s="133">
        <f t="shared" si="574"/>
        <v>0</v>
      </c>
    </row>
    <row r="3466" spans="39:41">
      <c r="AM3466" s="133">
        <f t="shared" ref="AM3466:AM3529" si="575">+W3466+X3466+Y3466+Z3466+AA3466+AL3466</f>
        <v>0</v>
      </c>
      <c r="AO3466" s="133">
        <f t="shared" ref="AO3466:AO3529" si="576">+IF(AM3466=0,AK3466,0)</f>
        <v>0</v>
      </c>
    </row>
    <row r="3467" spans="39:41">
      <c r="AM3467" s="133">
        <f t="shared" si="575"/>
        <v>0</v>
      </c>
      <c r="AO3467" s="133">
        <f t="shared" si="576"/>
        <v>0</v>
      </c>
    </row>
    <row r="3468" spans="39:41">
      <c r="AM3468" s="133">
        <f t="shared" si="575"/>
        <v>0</v>
      </c>
      <c r="AO3468" s="133">
        <f t="shared" si="576"/>
        <v>0</v>
      </c>
    </row>
    <row r="3469" spans="39:41">
      <c r="AM3469" s="133">
        <f t="shared" si="575"/>
        <v>0</v>
      </c>
      <c r="AO3469" s="133">
        <f t="shared" si="576"/>
        <v>0</v>
      </c>
    </row>
    <row r="3470" spans="39:41">
      <c r="AM3470" s="133">
        <f t="shared" si="575"/>
        <v>0</v>
      </c>
      <c r="AO3470" s="133">
        <f t="shared" si="576"/>
        <v>0</v>
      </c>
    </row>
    <row r="3471" spans="39:41">
      <c r="AM3471" s="133">
        <f t="shared" si="575"/>
        <v>0</v>
      </c>
      <c r="AO3471" s="133">
        <f t="shared" si="576"/>
        <v>0</v>
      </c>
    </row>
    <row r="3472" spans="39:41">
      <c r="AM3472" s="133">
        <f t="shared" si="575"/>
        <v>0</v>
      </c>
      <c r="AO3472" s="133">
        <f t="shared" si="576"/>
        <v>0</v>
      </c>
    </row>
    <row r="3473" spans="39:41">
      <c r="AM3473" s="133">
        <f t="shared" si="575"/>
        <v>0</v>
      </c>
      <c r="AO3473" s="133">
        <f t="shared" si="576"/>
        <v>0</v>
      </c>
    </row>
    <row r="3474" spans="39:41">
      <c r="AM3474" s="133">
        <f t="shared" si="575"/>
        <v>0</v>
      </c>
      <c r="AO3474" s="133">
        <f t="shared" si="576"/>
        <v>0</v>
      </c>
    </row>
    <row r="3475" spans="39:41">
      <c r="AM3475" s="133">
        <f t="shared" si="575"/>
        <v>0</v>
      </c>
      <c r="AO3475" s="133">
        <f t="shared" si="576"/>
        <v>0</v>
      </c>
    </row>
    <row r="3476" spans="39:41">
      <c r="AM3476" s="133">
        <f t="shared" si="575"/>
        <v>0</v>
      </c>
      <c r="AO3476" s="133">
        <f t="shared" si="576"/>
        <v>0</v>
      </c>
    </row>
    <row r="3477" spans="39:41">
      <c r="AM3477" s="133">
        <f t="shared" si="575"/>
        <v>0</v>
      </c>
      <c r="AO3477" s="133">
        <f t="shared" si="576"/>
        <v>0</v>
      </c>
    </row>
    <row r="3478" spans="39:41">
      <c r="AM3478" s="133">
        <f t="shared" si="575"/>
        <v>0</v>
      </c>
      <c r="AO3478" s="133">
        <f t="shared" si="576"/>
        <v>0</v>
      </c>
    </row>
    <row r="3479" spans="39:41">
      <c r="AM3479" s="133">
        <f t="shared" si="575"/>
        <v>0</v>
      </c>
      <c r="AO3479" s="133">
        <f t="shared" si="576"/>
        <v>0</v>
      </c>
    </row>
    <row r="3480" spans="39:41">
      <c r="AM3480" s="133">
        <f t="shared" si="575"/>
        <v>0</v>
      </c>
      <c r="AO3480" s="133">
        <f t="shared" si="576"/>
        <v>0</v>
      </c>
    </row>
    <row r="3481" spans="39:41">
      <c r="AM3481" s="133">
        <f t="shared" si="575"/>
        <v>0</v>
      </c>
      <c r="AO3481" s="133">
        <f t="shared" si="576"/>
        <v>0</v>
      </c>
    </row>
    <row r="3482" spans="39:41">
      <c r="AM3482" s="133">
        <f t="shared" si="575"/>
        <v>0</v>
      </c>
      <c r="AO3482" s="133">
        <f t="shared" si="576"/>
        <v>0</v>
      </c>
    </row>
    <row r="3483" spans="39:41">
      <c r="AM3483" s="133">
        <f t="shared" si="575"/>
        <v>0</v>
      </c>
      <c r="AO3483" s="133">
        <f t="shared" si="576"/>
        <v>0</v>
      </c>
    </row>
    <row r="3484" spans="39:41">
      <c r="AM3484" s="133">
        <f t="shared" si="575"/>
        <v>0</v>
      </c>
      <c r="AO3484" s="133">
        <f t="shared" si="576"/>
        <v>0</v>
      </c>
    </row>
    <row r="3485" spans="39:41">
      <c r="AM3485" s="133">
        <f t="shared" si="575"/>
        <v>0</v>
      </c>
      <c r="AO3485" s="133">
        <f t="shared" si="576"/>
        <v>0</v>
      </c>
    </row>
    <row r="3486" spans="39:41">
      <c r="AM3486" s="133">
        <f t="shared" si="575"/>
        <v>0</v>
      </c>
      <c r="AO3486" s="133">
        <f t="shared" si="576"/>
        <v>0</v>
      </c>
    </row>
    <row r="3487" spans="39:41">
      <c r="AM3487" s="133">
        <f t="shared" si="575"/>
        <v>0</v>
      </c>
      <c r="AO3487" s="133">
        <f t="shared" si="576"/>
        <v>0</v>
      </c>
    </row>
    <row r="3488" spans="39:41">
      <c r="AM3488" s="133">
        <f t="shared" si="575"/>
        <v>0</v>
      </c>
      <c r="AO3488" s="133">
        <f t="shared" si="576"/>
        <v>0</v>
      </c>
    </row>
    <row r="3489" spans="39:41">
      <c r="AM3489" s="133">
        <f t="shared" si="575"/>
        <v>0</v>
      </c>
      <c r="AO3489" s="133">
        <f t="shared" si="576"/>
        <v>0</v>
      </c>
    </row>
    <row r="3490" spans="39:41">
      <c r="AM3490" s="133">
        <f t="shared" si="575"/>
        <v>0</v>
      </c>
      <c r="AO3490" s="133">
        <f t="shared" si="576"/>
        <v>0</v>
      </c>
    </row>
    <row r="3491" spans="39:41">
      <c r="AM3491" s="133">
        <f t="shared" si="575"/>
        <v>0</v>
      </c>
      <c r="AO3491" s="133">
        <f t="shared" si="576"/>
        <v>0</v>
      </c>
    </row>
    <row r="3492" spans="39:41">
      <c r="AM3492" s="133">
        <f t="shared" si="575"/>
        <v>0</v>
      </c>
      <c r="AO3492" s="133">
        <f t="shared" si="576"/>
        <v>0</v>
      </c>
    </row>
    <row r="3493" spans="39:41">
      <c r="AM3493" s="133">
        <f t="shared" si="575"/>
        <v>0</v>
      </c>
      <c r="AO3493" s="133">
        <f t="shared" si="576"/>
        <v>0</v>
      </c>
    </row>
    <row r="3494" spans="39:41">
      <c r="AM3494" s="133">
        <f t="shared" si="575"/>
        <v>0</v>
      </c>
      <c r="AO3494" s="133">
        <f t="shared" si="576"/>
        <v>0</v>
      </c>
    </row>
    <row r="3495" spans="39:41">
      <c r="AM3495" s="133">
        <f t="shared" si="575"/>
        <v>0</v>
      </c>
      <c r="AO3495" s="133">
        <f t="shared" si="576"/>
        <v>0</v>
      </c>
    </row>
    <row r="3496" spans="39:41">
      <c r="AM3496" s="133">
        <f t="shared" si="575"/>
        <v>0</v>
      </c>
      <c r="AO3496" s="133">
        <f t="shared" si="576"/>
        <v>0</v>
      </c>
    </row>
    <row r="3497" spans="39:41">
      <c r="AM3497" s="133">
        <f t="shared" si="575"/>
        <v>0</v>
      </c>
      <c r="AO3497" s="133">
        <f t="shared" si="576"/>
        <v>0</v>
      </c>
    </row>
    <row r="3498" spans="39:41">
      <c r="AM3498" s="133">
        <f t="shared" si="575"/>
        <v>0</v>
      </c>
      <c r="AO3498" s="133">
        <f t="shared" si="576"/>
        <v>0</v>
      </c>
    </row>
    <row r="3499" spans="39:41">
      <c r="AM3499" s="133">
        <f t="shared" si="575"/>
        <v>0</v>
      </c>
      <c r="AO3499" s="133">
        <f t="shared" si="576"/>
        <v>0</v>
      </c>
    </row>
    <row r="3500" spans="39:41">
      <c r="AM3500" s="133">
        <f t="shared" si="575"/>
        <v>0</v>
      </c>
      <c r="AO3500" s="133">
        <f t="shared" si="576"/>
        <v>0</v>
      </c>
    </row>
    <row r="3501" spans="39:41">
      <c r="AM3501" s="133">
        <f t="shared" si="575"/>
        <v>0</v>
      </c>
      <c r="AO3501" s="133">
        <f t="shared" si="576"/>
        <v>0</v>
      </c>
    </row>
    <row r="3502" spans="39:41">
      <c r="AM3502" s="133">
        <f t="shared" si="575"/>
        <v>0</v>
      </c>
      <c r="AO3502" s="133">
        <f t="shared" si="576"/>
        <v>0</v>
      </c>
    </row>
    <row r="3503" spans="39:41">
      <c r="AM3503" s="133">
        <f t="shared" si="575"/>
        <v>0</v>
      </c>
      <c r="AO3503" s="133">
        <f t="shared" si="576"/>
        <v>0</v>
      </c>
    </row>
    <row r="3504" spans="39:41">
      <c r="AM3504" s="133">
        <f t="shared" si="575"/>
        <v>0</v>
      </c>
      <c r="AO3504" s="133">
        <f t="shared" si="576"/>
        <v>0</v>
      </c>
    </row>
    <row r="3505" spans="39:41">
      <c r="AM3505" s="133">
        <f t="shared" si="575"/>
        <v>0</v>
      </c>
      <c r="AO3505" s="133">
        <f t="shared" si="576"/>
        <v>0</v>
      </c>
    </row>
    <row r="3506" spans="39:41">
      <c r="AM3506" s="133">
        <f t="shared" si="575"/>
        <v>0</v>
      </c>
      <c r="AO3506" s="133">
        <f t="shared" si="576"/>
        <v>0</v>
      </c>
    </row>
    <row r="3507" spans="39:41">
      <c r="AM3507" s="133">
        <f t="shared" si="575"/>
        <v>0</v>
      </c>
      <c r="AO3507" s="133">
        <f t="shared" si="576"/>
        <v>0</v>
      </c>
    </row>
    <row r="3508" spans="39:41">
      <c r="AM3508" s="133">
        <f t="shared" si="575"/>
        <v>0</v>
      </c>
      <c r="AO3508" s="133">
        <f t="shared" si="576"/>
        <v>0</v>
      </c>
    </row>
    <row r="3509" spans="39:41">
      <c r="AM3509" s="133">
        <f t="shared" si="575"/>
        <v>0</v>
      </c>
      <c r="AO3509" s="133">
        <f t="shared" si="576"/>
        <v>0</v>
      </c>
    </row>
    <row r="3510" spans="39:41">
      <c r="AM3510" s="133">
        <f t="shared" si="575"/>
        <v>0</v>
      </c>
      <c r="AO3510" s="133">
        <f t="shared" si="576"/>
        <v>0</v>
      </c>
    </row>
    <row r="3511" spans="39:41">
      <c r="AM3511" s="133">
        <f t="shared" si="575"/>
        <v>0</v>
      </c>
      <c r="AO3511" s="133">
        <f t="shared" si="576"/>
        <v>0</v>
      </c>
    </row>
    <row r="3512" spans="39:41">
      <c r="AM3512" s="133">
        <f t="shared" si="575"/>
        <v>0</v>
      </c>
      <c r="AO3512" s="133">
        <f t="shared" si="576"/>
        <v>0</v>
      </c>
    </row>
    <row r="3513" spans="39:41">
      <c r="AM3513" s="133">
        <f t="shared" si="575"/>
        <v>0</v>
      </c>
      <c r="AO3513" s="133">
        <f t="shared" si="576"/>
        <v>0</v>
      </c>
    </row>
    <row r="3514" spans="39:41">
      <c r="AM3514" s="133">
        <f t="shared" si="575"/>
        <v>0</v>
      </c>
      <c r="AO3514" s="133">
        <f t="shared" si="576"/>
        <v>0</v>
      </c>
    </row>
    <row r="3515" spans="39:41">
      <c r="AM3515" s="133">
        <f t="shared" si="575"/>
        <v>0</v>
      </c>
      <c r="AO3515" s="133">
        <f t="shared" si="576"/>
        <v>0</v>
      </c>
    </row>
    <row r="3516" spans="39:41">
      <c r="AM3516" s="133">
        <f t="shared" si="575"/>
        <v>0</v>
      </c>
      <c r="AO3516" s="133">
        <f t="shared" si="576"/>
        <v>0</v>
      </c>
    </row>
    <row r="3517" spans="39:41">
      <c r="AM3517" s="133">
        <f t="shared" si="575"/>
        <v>0</v>
      </c>
      <c r="AO3517" s="133">
        <f t="shared" si="576"/>
        <v>0</v>
      </c>
    </row>
    <row r="3518" spans="39:41">
      <c r="AM3518" s="133">
        <f t="shared" si="575"/>
        <v>0</v>
      </c>
      <c r="AO3518" s="133">
        <f t="shared" si="576"/>
        <v>0</v>
      </c>
    </row>
    <row r="3519" spans="39:41">
      <c r="AM3519" s="133">
        <f t="shared" si="575"/>
        <v>0</v>
      </c>
      <c r="AO3519" s="133">
        <f t="shared" si="576"/>
        <v>0</v>
      </c>
    </row>
    <row r="3520" spans="39:41">
      <c r="AM3520" s="133">
        <f t="shared" si="575"/>
        <v>0</v>
      </c>
      <c r="AO3520" s="133">
        <f t="shared" si="576"/>
        <v>0</v>
      </c>
    </row>
    <row r="3521" spans="39:41">
      <c r="AM3521" s="133">
        <f t="shared" si="575"/>
        <v>0</v>
      </c>
      <c r="AO3521" s="133">
        <f t="shared" si="576"/>
        <v>0</v>
      </c>
    </row>
    <row r="3522" spans="39:41">
      <c r="AM3522" s="133">
        <f t="shared" si="575"/>
        <v>0</v>
      </c>
      <c r="AO3522" s="133">
        <f t="shared" si="576"/>
        <v>0</v>
      </c>
    </row>
    <row r="3523" spans="39:41">
      <c r="AM3523" s="133">
        <f t="shared" si="575"/>
        <v>0</v>
      </c>
      <c r="AO3523" s="133">
        <f t="shared" si="576"/>
        <v>0</v>
      </c>
    </row>
    <row r="3524" spans="39:41">
      <c r="AM3524" s="133">
        <f t="shared" si="575"/>
        <v>0</v>
      </c>
      <c r="AO3524" s="133">
        <f t="shared" si="576"/>
        <v>0</v>
      </c>
    </row>
    <row r="3525" spans="39:41">
      <c r="AM3525" s="133">
        <f t="shared" si="575"/>
        <v>0</v>
      </c>
      <c r="AO3525" s="133">
        <f t="shared" si="576"/>
        <v>0</v>
      </c>
    </row>
    <row r="3526" spans="39:41">
      <c r="AM3526" s="133">
        <f t="shared" si="575"/>
        <v>0</v>
      </c>
      <c r="AO3526" s="133">
        <f t="shared" si="576"/>
        <v>0</v>
      </c>
    </row>
    <row r="3527" spans="39:41">
      <c r="AM3527" s="133">
        <f t="shared" si="575"/>
        <v>0</v>
      </c>
      <c r="AO3527" s="133">
        <f t="shared" si="576"/>
        <v>0</v>
      </c>
    </row>
    <row r="3528" spans="39:41">
      <c r="AM3528" s="133">
        <f t="shared" si="575"/>
        <v>0</v>
      </c>
      <c r="AO3528" s="133">
        <f t="shared" si="576"/>
        <v>0</v>
      </c>
    </row>
    <row r="3529" spans="39:41">
      <c r="AM3529" s="133">
        <f t="shared" si="575"/>
        <v>0</v>
      </c>
      <c r="AO3529" s="133">
        <f t="shared" si="576"/>
        <v>0</v>
      </c>
    </row>
    <row r="3530" spans="39:41">
      <c r="AM3530" s="133">
        <f t="shared" ref="AM3530:AM3593" si="577">+W3530+X3530+Y3530+Z3530+AA3530+AL3530</f>
        <v>0</v>
      </c>
      <c r="AO3530" s="133">
        <f t="shared" ref="AO3530:AO3593" si="578">+IF(AM3530=0,AK3530,0)</f>
        <v>0</v>
      </c>
    </row>
    <row r="3531" spans="39:41">
      <c r="AM3531" s="133">
        <f t="shared" si="577"/>
        <v>0</v>
      </c>
      <c r="AO3531" s="133">
        <f t="shared" si="578"/>
        <v>0</v>
      </c>
    </row>
    <row r="3532" spans="39:41">
      <c r="AM3532" s="133">
        <f t="shared" si="577"/>
        <v>0</v>
      </c>
      <c r="AO3532" s="133">
        <f t="shared" si="578"/>
        <v>0</v>
      </c>
    </row>
    <row r="3533" spans="39:41">
      <c r="AM3533" s="133">
        <f t="shared" si="577"/>
        <v>0</v>
      </c>
      <c r="AO3533" s="133">
        <f t="shared" si="578"/>
        <v>0</v>
      </c>
    </row>
    <row r="3534" spans="39:41">
      <c r="AM3534" s="133">
        <f t="shared" si="577"/>
        <v>0</v>
      </c>
      <c r="AO3534" s="133">
        <f t="shared" si="578"/>
        <v>0</v>
      </c>
    </row>
    <row r="3535" spans="39:41">
      <c r="AM3535" s="133">
        <f t="shared" si="577"/>
        <v>0</v>
      </c>
      <c r="AO3535" s="133">
        <f t="shared" si="578"/>
        <v>0</v>
      </c>
    </row>
    <row r="3536" spans="39:41">
      <c r="AM3536" s="133">
        <f t="shared" si="577"/>
        <v>0</v>
      </c>
      <c r="AO3536" s="133">
        <f t="shared" si="578"/>
        <v>0</v>
      </c>
    </row>
    <row r="3537" spans="39:41">
      <c r="AM3537" s="133">
        <f t="shared" si="577"/>
        <v>0</v>
      </c>
      <c r="AO3537" s="133">
        <f t="shared" si="578"/>
        <v>0</v>
      </c>
    </row>
    <row r="3538" spans="39:41">
      <c r="AM3538" s="133">
        <f t="shared" si="577"/>
        <v>0</v>
      </c>
      <c r="AO3538" s="133">
        <f t="shared" si="578"/>
        <v>0</v>
      </c>
    </row>
    <row r="3539" spans="39:41">
      <c r="AM3539" s="133">
        <f t="shared" si="577"/>
        <v>0</v>
      </c>
      <c r="AO3539" s="133">
        <f t="shared" si="578"/>
        <v>0</v>
      </c>
    </row>
    <row r="3540" spans="39:41">
      <c r="AM3540" s="133">
        <f t="shared" si="577"/>
        <v>0</v>
      </c>
      <c r="AO3540" s="133">
        <f t="shared" si="578"/>
        <v>0</v>
      </c>
    </row>
    <row r="3541" spans="39:41">
      <c r="AM3541" s="133">
        <f t="shared" si="577"/>
        <v>0</v>
      </c>
      <c r="AO3541" s="133">
        <f t="shared" si="578"/>
        <v>0</v>
      </c>
    </row>
    <row r="3542" spans="39:41">
      <c r="AM3542" s="133">
        <f t="shared" si="577"/>
        <v>0</v>
      </c>
      <c r="AO3542" s="133">
        <f t="shared" si="578"/>
        <v>0</v>
      </c>
    </row>
    <row r="3543" spans="39:41">
      <c r="AM3543" s="133">
        <f t="shared" si="577"/>
        <v>0</v>
      </c>
      <c r="AO3543" s="133">
        <f t="shared" si="578"/>
        <v>0</v>
      </c>
    </row>
    <row r="3544" spans="39:41">
      <c r="AM3544" s="133">
        <f t="shared" si="577"/>
        <v>0</v>
      </c>
      <c r="AO3544" s="133">
        <f t="shared" si="578"/>
        <v>0</v>
      </c>
    </row>
    <row r="3545" spans="39:41">
      <c r="AM3545" s="133">
        <f t="shared" si="577"/>
        <v>0</v>
      </c>
      <c r="AO3545" s="133">
        <f t="shared" si="578"/>
        <v>0</v>
      </c>
    </row>
    <row r="3546" spans="39:41">
      <c r="AM3546" s="133">
        <f t="shared" si="577"/>
        <v>0</v>
      </c>
      <c r="AO3546" s="133">
        <f t="shared" si="578"/>
        <v>0</v>
      </c>
    </row>
    <row r="3547" spans="39:41">
      <c r="AM3547" s="133">
        <f t="shared" si="577"/>
        <v>0</v>
      </c>
      <c r="AO3547" s="133">
        <f t="shared" si="578"/>
        <v>0</v>
      </c>
    </row>
    <row r="3548" spans="39:41">
      <c r="AM3548" s="133">
        <f t="shared" si="577"/>
        <v>0</v>
      </c>
      <c r="AO3548" s="133">
        <f t="shared" si="578"/>
        <v>0</v>
      </c>
    </row>
    <row r="3549" spans="39:41">
      <c r="AM3549" s="133">
        <f t="shared" si="577"/>
        <v>0</v>
      </c>
      <c r="AO3549" s="133">
        <f t="shared" si="578"/>
        <v>0</v>
      </c>
    </row>
    <row r="3550" spans="39:41">
      <c r="AM3550" s="133">
        <f t="shared" si="577"/>
        <v>0</v>
      </c>
      <c r="AO3550" s="133">
        <f t="shared" si="578"/>
        <v>0</v>
      </c>
    </row>
    <row r="3551" spans="39:41">
      <c r="AM3551" s="133">
        <f t="shared" si="577"/>
        <v>0</v>
      </c>
      <c r="AO3551" s="133">
        <f t="shared" si="578"/>
        <v>0</v>
      </c>
    </row>
    <row r="3552" spans="39:41">
      <c r="AM3552" s="133">
        <f t="shared" si="577"/>
        <v>0</v>
      </c>
      <c r="AO3552" s="133">
        <f t="shared" si="578"/>
        <v>0</v>
      </c>
    </row>
    <row r="3553" spans="39:41">
      <c r="AM3553" s="133">
        <f t="shared" si="577"/>
        <v>0</v>
      </c>
      <c r="AO3553" s="133">
        <f t="shared" si="578"/>
        <v>0</v>
      </c>
    </row>
    <row r="3554" spans="39:41">
      <c r="AM3554" s="133">
        <f t="shared" si="577"/>
        <v>0</v>
      </c>
      <c r="AO3554" s="133">
        <f t="shared" si="578"/>
        <v>0</v>
      </c>
    </row>
    <row r="3555" spans="39:41">
      <c r="AM3555" s="133">
        <f t="shared" si="577"/>
        <v>0</v>
      </c>
      <c r="AO3555" s="133">
        <f t="shared" si="578"/>
        <v>0</v>
      </c>
    </row>
    <row r="3556" spans="39:41">
      <c r="AM3556" s="133">
        <f t="shared" si="577"/>
        <v>0</v>
      </c>
      <c r="AO3556" s="133">
        <f t="shared" si="578"/>
        <v>0</v>
      </c>
    </row>
    <row r="3557" spans="39:41">
      <c r="AM3557" s="133">
        <f t="shared" si="577"/>
        <v>0</v>
      </c>
      <c r="AO3557" s="133">
        <f t="shared" si="578"/>
        <v>0</v>
      </c>
    </row>
    <row r="3558" spans="39:41">
      <c r="AM3558" s="133">
        <f t="shared" si="577"/>
        <v>0</v>
      </c>
      <c r="AO3558" s="133">
        <f t="shared" si="578"/>
        <v>0</v>
      </c>
    </row>
    <row r="3559" spans="39:41">
      <c r="AM3559" s="133">
        <f t="shared" si="577"/>
        <v>0</v>
      </c>
      <c r="AO3559" s="133">
        <f t="shared" si="578"/>
        <v>0</v>
      </c>
    </row>
    <row r="3560" spans="39:41">
      <c r="AM3560" s="133">
        <f t="shared" si="577"/>
        <v>0</v>
      </c>
      <c r="AO3560" s="133">
        <f t="shared" si="578"/>
        <v>0</v>
      </c>
    </row>
    <row r="3561" spans="39:41">
      <c r="AM3561" s="133">
        <f t="shared" si="577"/>
        <v>0</v>
      </c>
      <c r="AO3561" s="133">
        <f t="shared" si="578"/>
        <v>0</v>
      </c>
    </row>
    <row r="3562" spans="39:41">
      <c r="AM3562" s="133">
        <f t="shared" si="577"/>
        <v>0</v>
      </c>
      <c r="AO3562" s="133">
        <f t="shared" si="578"/>
        <v>0</v>
      </c>
    </row>
    <row r="3563" spans="39:41">
      <c r="AM3563" s="133">
        <f t="shared" si="577"/>
        <v>0</v>
      </c>
      <c r="AO3563" s="133">
        <f t="shared" si="578"/>
        <v>0</v>
      </c>
    </row>
    <row r="3564" spans="39:41">
      <c r="AM3564" s="133">
        <f t="shared" si="577"/>
        <v>0</v>
      </c>
      <c r="AO3564" s="133">
        <f t="shared" si="578"/>
        <v>0</v>
      </c>
    </row>
    <row r="3565" spans="39:41">
      <c r="AM3565" s="133">
        <f t="shared" si="577"/>
        <v>0</v>
      </c>
      <c r="AO3565" s="133">
        <f t="shared" si="578"/>
        <v>0</v>
      </c>
    </row>
    <row r="3566" spans="39:41">
      <c r="AM3566" s="133">
        <f t="shared" si="577"/>
        <v>0</v>
      </c>
      <c r="AO3566" s="133">
        <f t="shared" si="578"/>
        <v>0</v>
      </c>
    </row>
    <row r="3567" spans="39:41">
      <c r="AM3567" s="133">
        <f t="shared" si="577"/>
        <v>0</v>
      </c>
      <c r="AO3567" s="133">
        <f t="shared" si="578"/>
        <v>0</v>
      </c>
    </row>
    <row r="3568" spans="39:41">
      <c r="AM3568" s="133">
        <f t="shared" si="577"/>
        <v>0</v>
      </c>
      <c r="AO3568" s="133">
        <f t="shared" si="578"/>
        <v>0</v>
      </c>
    </row>
    <row r="3569" spans="39:41">
      <c r="AM3569" s="133">
        <f t="shared" si="577"/>
        <v>0</v>
      </c>
      <c r="AO3569" s="133">
        <f t="shared" si="578"/>
        <v>0</v>
      </c>
    </row>
    <row r="3570" spans="39:41">
      <c r="AM3570" s="133">
        <f t="shared" si="577"/>
        <v>0</v>
      </c>
      <c r="AO3570" s="133">
        <f t="shared" si="578"/>
        <v>0</v>
      </c>
    </row>
    <row r="3571" spans="39:41">
      <c r="AM3571" s="133">
        <f t="shared" si="577"/>
        <v>0</v>
      </c>
      <c r="AO3571" s="133">
        <f t="shared" si="578"/>
        <v>0</v>
      </c>
    </row>
    <row r="3572" spans="39:41">
      <c r="AM3572" s="133">
        <f t="shared" si="577"/>
        <v>0</v>
      </c>
      <c r="AO3572" s="133">
        <f t="shared" si="578"/>
        <v>0</v>
      </c>
    </row>
    <row r="3573" spans="39:41">
      <c r="AM3573" s="133">
        <f t="shared" si="577"/>
        <v>0</v>
      </c>
      <c r="AO3573" s="133">
        <f t="shared" si="578"/>
        <v>0</v>
      </c>
    </row>
    <row r="3574" spans="39:41">
      <c r="AM3574" s="133">
        <f t="shared" si="577"/>
        <v>0</v>
      </c>
      <c r="AO3574" s="133">
        <f t="shared" si="578"/>
        <v>0</v>
      </c>
    </row>
    <row r="3575" spans="39:41">
      <c r="AM3575" s="133">
        <f t="shared" si="577"/>
        <v>0</v>
      </c>
      <c r="AO3575" s="133">
        <f t="shared" si="578"/>
        <v>0</v>
      </c>
    </row>
    <row r="3576" spans="39:41">
      <c r="AM3576" s="133">
        <f t="shared" si="577"/>
        <v>0</v>
      </c>
      <c r="AO3576" s="133">
        <f t="shared" si="578"/>
        <v>0</v>
      </c>
    </row>
    <row r="3577" spans="39:41">
      <c r="AM3577" s="133">
        <f t="shared" si="577"/>
        <v>0</v>
      </c>
      <c r="AO3577" s="133">
        <f t="shared" si="578"/>
        <v>0</v>
      </c>
    </row>
    <row r="3578" spans="39:41">
      <c r="AM3578" s="133">
        <f t="shared" si="577"/>
        <v>0</v>
      </c>
      <c r="AO3578" s="133">
        <f t="shared" si="578"/>
        <v>0</v>
      </c>
    </row>
    <row r="3579" spans="39:41">
      <c r="AM3579" s="133">
        <f t="shared" si="577"/>
        <v>0</v>
      </c>
      <c r="AO3579" s="133">
        <f t="shared" si="578"/>
        <v>0</v>
      </c>
    </row>
    <row r="3580" spans="39:41">
      <c r="AM3580" s="133">
        <f t="shared" si="577"/>
        <v>0</v>
      </c>
      <c r="AO3580" s="133">
        <f t="shared" si="578"/>
        <v>0</v>
      </c>
    </row>
    <row r="3581" spans="39:41">
      <c r="AM3581" s="133">
        <f t="shared" si="577"/>
        <v>0</v>
      </c>
      <c r="AO3581" s="133">
        <f t="shared" si="578"/>
        <v>0</v>
      </c>
    </row>
    <row r="3582" spans="39:41">
      <c r="AM3582" s="133">
        <f t="shared" si="577"/>
        <v>0</v>
      </c>
      <c r="AO3582" s="133">
        <f t="shared" si="578"/>
        <v>0</v>
      </c>
    </row>
    <row r="3583" spans="39:41">
      <c r="AM3583" s="133">
        <f t="shared" si="577"/>
        <v>0</v>
      </c>
      <c r="AO3583" s="133">
        <f t="shared" si="578"/>
        <v>0</v>
      </c>
    </row>
    <row r="3584" spans="39:41">
      <c r="AM3584" s="133">
        <f t="shared" si="577"/>
        <v>0</v>
      </c>
      <c r="AO3584" s="133">
        <f t="shared" si="578"/>
        <v>0</v>
      </c>
    </row>
    <row r="3585" spans="39:41">
      <c r="AM3585" s="133">
        <f t="shared" si="577"/>
        <v>0</v>
      </c>
      <c r="AO3585" s="133">
        <f t="shared" si="578"/>
        <v>0</v>
      </c>
    </row>
    <row r="3586" spans="39:41">
      <c r="AM3586" s="133">
        <f t="shared" si="577"/>
        <v>0</v>
      </c>
      <c r="AO3586" s="133">
        <f t="shared" si="578"/>
        <v>0</v>
      </c>
    </row>
    <row r="3587" spans="39:41">
      <c r="AM3587" s="133">
        <f t="shared" si="577"/>
        <v>0</v>
      </c>
      <c r="AO3587" s="133">
        <f t="shared" si="578"/>
        <v>0</v>
      </c>
    </row>
    <row r="3588" spans="39:41">
      <c r="AM3588" s="133">
        <f t="shared" si="577"/>
        <v>0</v>
      </c>
      <c r="AO3588" s="133">
        <f t="shared" si="578"/>
        <v>0</v>
      </c>
    </row>
    <row r="3589" spans="39:41">
      <c r="AM3589" s="133">
        <f t="shared" si="577"/>
        <v>0</v>
      </c>
      <c r="AO3589" s="133">
        <f t="shared" si="578"/>
        <v>0</v>
      </c>
    </row>
    <row r="3590" spans="39:41">
      <c r="AM3590" s="133">
        <f t="shared" si="577"/>
        <v>0</v>
      </c>
      <c r="AO3590" s="133">
        <f t="shared" si="578"/>
        <v>0</v>
      </c>
    </row>
    <row r="3591" spans="39:41">
      <c r="AM3591" s="133">
        <f t="shared" si="577"/>
        <v>0</v>
      </c>
      <c r="AO3591" s="133">
        <f t="shared" si="578"/>
        <v>0</v>
      </c>
    </row>
    <row r="3592" spans="39:41">
      <c r="AM3592" s="133">
        <f t="shared" si="577"/>
        <v>0</v>
      </c>
      <c r="AO3592" s="133">
        <f t="shared" si="578"/>
        <v>0</v>
      </c>
    </row>
    <row r="3593" spans="39:41">
      <c r="AM3593" s="133">
        <f t="shared" si="577"/>
        <v>0</v>
      </c>
      <c r="AO3593" s="133">
        <f t="shared" si="578"/>
        <v>0</v>
      </c>
    </row>
    <row r="3594" spans="39:41">
      <c r="AM3594" s="133">
        <f t="shared" ref="AM3594:AM3657" si="579">+W3594+X3594+Y3594+Z3594+AA3594+AL3594</f>
        <v>0</v>
      </c>
      <c r="AO3594" s="133">
        <f t="shared" ref="AO3594:AO3657" si="580">+IF(AM3594=0,AK3594,0)</f>
        <v>0</v>
      </c>
    </row>
    <row r="3595" spans="39:41">
      <c r="AM3595" s="133">
        <f t="shared" si="579"/>
        <v>0</v>
      </c>
      <c r="AO3595" s="133">
        <f t="shared" si="580"/>
        <v>0</v>
      </c>
    </row>
    <row r="3596" spans="39:41">
      <c r="AM3596" s="133">
        <f t="shared" si="579"/>
        <v>0</v>
      </c>
      <c r="AO3596" s="133">
        <f t="shared" si="580"/>
        <v>0</v>
      </c>
    </row>
    <row r="3597" spans="39:41">
      <c r="AM3597" s="133">
        <f t="shared" si="579"/>
        <v>0</v>
      </c>
      <c r="AO3597" s="133">
        <f t="shared" si="580"/>
        <v>0</v>
      </c>
    </row>
    <row r="3598" spans="39:41">
      <c r="AM3598" s="133">
        <f t="shared" si="579"/>
        <v>0</v>
      </c>
      <c r="AO3598" s="133">
        <f t="shared" si="580"/>
        <v>0</v>
      </c>
    </row>
    <row r="3599" spans="39:41">
      <c r="AM3599" s="133">
        <f t="shared" si="579"/>
        <v>0</v>
      </c>
      <c r="AO3599" s="133">
        <f t="shared" si="580"/>
        <v>0</v>
      </c>
    </row>
    <row r="3600" spans="39:41">
      <c r="AM3600" s="133">
        <f t="shared" si="579"/>
        <v>0</v>
      </c>
      <c r="AO3600" s="133">
        <f t="shared" si="580"/>
        <v>0</v>
      </c>
    </row>
    <row r="3601" spans="39:41">
      <c r="AM3601" s="133">
        <f t="shared" si="579"/>
        <v>0</v>
      </c>
      <c r="AO3601" s="133">
        <f t="shared" si="580"/>
        <v>0</v>
      </c>
    </row>
    <row r="3602" spans="39:41">
      <c r="AM3602" s="133">
        <f t="shared" si="579"/>
        <v>0</v>
      </c>
      <c r="AO3602" s="133">
        <f t="shared" si="580"/>
        <v>0</v>
      </c>
    </row>
    <row r="3603" spans="39:41">
      <c r="AM3603" s="133">
        <f t="shared" si="579"/>
        <v>0</v>
      </c>
      <c r="AO3603" s="133">
        <f t="shared" si="580"/>
        <v>0</v>
      </c>
    </row>
    <row r="3604" spans="39:41">
      <c r="AM3604" s="133">
        <f t="shared" si="579"/>
        <v>0</v>
      </c>
      <c r="AO3604" s="133">
        <f t="shared" si="580"/>
        <v>0</v>
      </c>
    </row>
    <row r="3605" spans="39:41">
      <c r="AM3605" s="133">
        <f t="shared" si="579"/>
        <v>0</v>
      </c>
      <c r="AO3605" s="133">
        <f t="shared" si="580"/>
        <v>0</v>
      </c>
    </row>
    <row r="3606" spans="39:41">
      <c r="AM3606" s="133">
        <f t="shared" si="579"/>
        <v>0</v>
      </c>
      <c r="AO3606" s="133">
        <f t="shared" si="580"/>
        <v>0</v>
      </c>
    </row>
    <row r="3607" spans="39:41">
      <c r="AM3607" s="133">
        <f t="shared" si="579"/>
        <v>0</v>
      </c>
      <c r="AO3607" s="133">
        <f t="shared" si="580"/>
        <v>0</v>
      </c>
    </row>
    <row r="3608" spans="39:41">
      <c r="AM3608" s="133">
        <f t="shared" si="579"/>
        <v>0</v>
      </c>
      <c r="AO3608" s="133">
        <f t="shared" si="580"/>
        <v>0</v>
      </c>
    </row>
    <row r="3609" spans="39:41">
      <c r="AM3609" s="133">
        <f t="shared" si="579"/>
        <v>0</v>
      </c>
      <c r="AO3609" s="133">
        <f t="shared" si="580"/>
        <v>0</v>
      </c>
    </row>
    <row r="3610" spans="39:41">
      <c r="AM3610" s="133">
        <f t="shared" si="579"/>
        <v>0</v>
      </c>
      <c r="AO3610" s="133">
        <f t="shared" si="580"/>
        <v>0</v>
      </c>
    </row>
    <row r="3611" spans="39:41">
      <c r="AM3611" s="133">
        <f t="shared" si="579"/>
        <v>0</v>
      </c>
      <c r="AO3611" s="133">
        <f t="shared" si="580"/>
        <v>0</v>
      </c>
    </row>
    <row r="3612" spans="39:41">
      <c r="AM3612" s="133">
        <f t="shared" si="579"/>
        <v>0</v>
      </c>
      <c r="AO3612" s="133">
        <f t="shared" si="580"/>
        <v>0</v>
      </c>
    </row>
    <row r="3613" spans="39:41">
      <c r="AM3613" s="133">
        <f t="shared" si="579"/>
        <v>0</v>
      </c>
      <c r="AO3613" s="133">
        <f t="shared" si="580"/>
        <v>0</v>
      </c>
    </row>
    <row r="3614" spans="39:41">
      <c r="AM3614" s="133">
        <f t="shared" si="579"/>
        <v>0</v>
      </c>
      <c r="AO3614" s="133">
        <f t="shared" si="580"/>
        <v>0</v>
      </c>
    </row>
    <row r="3615" spans="39:41">
      <c r="AM3615" s="133">
        <f t="shared" si="579"/>
        <v>0</v>
      </c>
      <c r="AO3615" s="133">
        <f t="shared" si="580"/>
        <v>0</v>
      </c>
    </row>
    <row r="3616" spans="39:41">
      <c r="AM3616" s="133">
        <f t="shared" si="579"/>
        <v>0</v>
      </c>
      <c r="AO3616" s="133">
        <f t="shared" si="580"/>
        <v>0</v>
      </c>
    </row>
    <row r="3617" spans="39:41">
      <c r="AM3617" s="133">
        <f t="shared" si="579"/>
        <v>0</v>
      </c>
      <c r="AO3617" s="133">
        <f t="shared" si="580"/>
        <v>0</v>
      </c>
    </row>
    <row r="3618" spans="39:41">
      <c r="AM3618" s="133">
        <f t="shared" si="579"/>
        <v>0</v>
      </c>
      <c r="AO3618" s="133">
        <f t="shared" si="580"/>
        <v>0</v>
      </c>
    </row>
    <row r="3619" spans="39:41">
      <c r="AM3619" s="133">
        <f t="shared" si="579"/>
        <v>0</v>
      </c>
      <c r="AO3619" s="133">
        <f t="shared" si="580"/>
        <v>0</v>
      </c>
    </row>
    <row r="3620" spans="39:41">
      <c r="AM3620" s="133">
        <f t="shared" si="579"/>
        <v>0</v>
      </c>
      <c r="AO3620" s="133">
        <f t="shared" si="580"/>
        <v>0</v>
      </c>
    </row>
    <row r="3621" spans="39:41">
      <c r="AM3621" s="133">
        <f t="shared" si="579"/>
        <v>0</v>
      </c>
      <c r="AO3621" s="133">
        <f t="shared" si="580"/>
        <v>0</v>
      </c>
    </row>
    <row r="3622" spans="39:41">
      <c r="AM3622" s="133">
        <f t="shared" si="579"/>
        <v>0</v>
      </c>
      <c r="AO3622" s="133">
        <f t="shared" si="580"/>
        <v>0</v>
      </c>
    </row>
    <row r="3623" spans="39:41">
      <c r="AM3623" s="133">
        <f t="shared" si="579"/>
        <v>0</v>
      </c>
      <c r="AO3623" s="133">
        <f t="shared" si="580"/>
        <v>0</v>
      </c>
    </row>
    <row r="3624" spans="39:41">
      <c r="AM3624" s="133">
        <f t="shared" si="579"/>
        <v>0</v>
      </c>
      <c r="AO3624" s="133">
        <f t="shared" si="580"/>
        <v>0</v>
      </c>
    </row>
    <row r="3625" spans="39:41">
      <c r="AM3625" s="133">
        <f t="shared" si="579"/>
        <v>0</v>
      </c>
      <c r="AO3625" s="133">
        <f t="shared" si="580"/>
        <v>0</v>
      </c>
    </row>
    <row r="3626" spans="39:41">
      <c r="AM3626" s="133">
        <f t="shared" si="579"/>
        <v>0</v>
      </c>
      <c r="AO3626" s="133">
        <f t="shared" si="580"/>
        <v>0</v>
      </c>
    </row>
    <row r="3627" spans="39:41">
      <c r="AM3627" s="133">
        <f t="shared" si="579"/>
        <v>0</v>
      </c>
      <c r="AO3627" s="133">
        <f t="shared" si="580"/>
        <v>0</v>
      </c>
    </row>
    <row r="3628" spans="39:41">
      <c r="AM3628" s="133">
        <f t="shared" si="579"/>
        <v>0</v>
      </c>
      <c r="AO3628" s="133">
        <f t="shared" si="580"/>
        <v>0</v>
      </c>
    </row>
    <row r="3629" spans="39:41">
      <c r="AM3629" s="133">
        <f t="shared" si="579"/>
        <v>0</v>
      </c>
      <c r="AO3629" s="133">
        <f t="shared" si="580"/>
        <v>0</v>
      </c>
    </row>
    <row r="3630" spans="39:41">
      <c r="AM3630" s="133">
        <f t="shared" si="579"/>
        <v>0</v>
      </c>
      <c r="AO3630" s="133">
        <f t="shared" si="580"/>
        <v>0</v>
      </c>
    </row>
    <row r="3631" spans="39:41">
      <c r="AM3631" s="133">
        <f t="shared" si="579"/>
        <v>0</v>
      </c>
      <c r="AO3631" s="133">
        <f t="shared" si="580"/>
        <v>0</v>
      </c>
    </row>
    <row r="3632" spans="39:41">
      <c r="AM3632" s="133">
        <f t="shared" si="579"/>
        <v>0</v>
      </c>
      <c r="AO3632" s="133">
        <f t="shared" si="580"/>
        <v>0</v>
      </c>
    </row>
    <row r="3633" spans="39:41">
      <c r="AM3633" s="133">
        <f t="shared" si="579"/>
        <v>0</v>
      </c>
      <c r="AO3633" s="133">
        <f t="shared" si="580"/>
        <v>0</v>
      </c>
    </row>
    <row r="3634" spans="39:41">
      <c r="AM3634" s="133">
        <f t="shared" si="579"/>
        <v>0</v>
      </c>
      <c r="AO3634" s="133">
        <f t="shared" si="580"/>
        <v>0</v>
      </c>
    </row>
    <row r="3635" spans="39:41">
      <c r="AM3635" s="133">
        <f t="shared" si="579"/>
        <v>0</v>
      </c>
      <c r="AO3635" s="133">
        <f t="shared" si="580"/>
        <v>0</v>
      </c>
    </row>
    <row r="3636" spans="39:41">
      <c r="AM3636" s="133">
        <f t="shared" si="579"/>
        <v>0</v>
      </c>
      <c r="AO3636" s="133">
        <f t="shared" si="580"/>
        <v>0</v>
      </c>
    </row>
    <row r="3637" spans="39:41">
      <c r="AM3637" s="133">
        <f t="shared" si="579"/>
        <v>0</v>
      </c>
      <c r="AO3637" s="133">
        <f t="shared" si="580"/>
        <v>0</v>
      </c>
    </row>
    <row r="3638" spans="39:41">
      <c r="AM3638" s="133">
        <f t="shared" si="579"/>
        <v>0</v>
      </c>
      <c r="AO3638" s="133">
        <f t="shared" si="580"/>
        <v>0</v>
      </c>
    </row>
    <row r="3639" spans="39:41">
      <c r="AM3639" s="133">
        <f t="shared" si="579"/>
        <v>0</v>
      </c>
      <c r="AO3639" s="133">
        <f t="shared" si="580"/>
        <v>0</v>
      </c>
    </row>
    <row r="3640" spans="39:41">
      <c r="AM3640" s="133">
        <f t="shared" si="579"/>
        <v>0</v>
      </c>
      <c r="AO3640" s="133">
        <f t="shared" si="580"/>
        <v>0</v>
      </c>
    </row>
    <row r="3641" spans="39:41">
      <c r="AM3641" s="133">
        <f t="shared" si="579"/>
        <v>0</v>
      </c>
      <c r="AO3641" s="133">
        <f t="shared" si="580"/>
        <v>0</v>
      </c>
    </row>
    <row r="3642" spans="39:41">
      <c r="AM3642" s="133">
        <f t="shared" si="579"/>
        <v>0</v>
      </c>
      <c r="AO3642" s="133">
        <f t="shared" si="580"/>
        <v>0</v>
      </c>
    </row>
    <row r="3643" spans="39:41">
      <c r="AM3643" s="133">
        <f t="shared" si="579"/>
        <v>0</v>
      </c>
      <c r="AO3643" s="133">
        <f t="shared" si="580"/>
        <v>0</v>
      </c>
    </row>
    <row r="3644" spans="39:41">
      <c r="AM3644" s="133">
        <f t="shared" si="579"/>
        <v>0</v>
      </c>
      <c r="AO3644" s="133">
        <f t="shared" si="580"/>
        <v>0</v>
      </c>
    </row>
    <row r="3645" spans="39:41">
      <c r="AM3645" s="133">
        <f t="shared" si="579"/>
        <v>0</v>
      </c>
      <c r="AO3645" s="133">
        <f t="shared" si="580"/>
        <v>0</v>
      </c>
    </row>
    <row r="3646" spans="39:41">
      <c r="AM3646" s="133">
        <f t="shared" si="579"/>
        <v>0</v>
      </c>
      <c r="AO3646" s="133">
        <f t="shared" si="580"/>
        <v>0</v>
      </c>
    </row>
    <row r="3647" spans="39:41">
      <c r="AM3647" s="133">
        <f t="shared" si="579"/>
        <v>0</v>
      </c>
      <c r="AO3647" s="133">
        <f t="shared" si="580"/>
        <v>0</v>
      </c>
    </row>
    <row r="3648" spans="39:41">
      <c r="AM3648" s="133">
        <f t="shared" si="579"/>
        <v>0</v>
      </c>
      <c r="AO3648" s="133">
        <f t="shared" si="580"/>
        <v>0</v>
      </c>
    </row>
    <row r="3649" spans="39:41">
      <c r="AM3649" s="133">
        <f t="shared" si="579"/>
        <v>0</v>
      </c>
      <c r="AO3649" s="133">
        <f t="shared" si="580"/>
        <v>0</v>
      </c>
    </row>
    <row r="3650" spans="39:41">
      <c r="AM3650" s="133">
        <f t="shared" si="579"/>
        <v>0</v>
      </c>
      <c r="AO3650" s="133">
        <f t="shared" si="580"/>
        <v>0</v>
      </c>
    </row>
    <row r="3651" spans="39:41">
      <c r="AM3651" s="133">
        <f t="shared" si="579"/>
        <v>0</v>
      </c>
      <c r="AO3651" s="133">
        <f t="shared" si="580"/>
        <v>0</v>
      </c>
    </row>
    <row r="3652" spans="39:41">
      <c r="AM3652" s="133">
        <f t="shared" si="579"/>
        <v>0</v>
      </c>
      <c r="AO3652" s="133">
        <f t="shared" si="580"/>
        <v>0</v>
      </c>
    </row>
    <row r="3653" spans="39:41">
      <c r="AM3653" s="133">
        <f t="shared" si="579"/>
        <v>0</v>
      </c>
      <c r="AO3653" s="133">
        <f t="shared" si="580"/>
        <v>0</v>
      </c>
    </row>
    <row r="3654" spans="39:41">
      <c r="AM3654" s="133">
        <f t="shared" si="579"/>
        <v>0</v>
      </c>
      <c r="AO3654" s="133">
        <f t="shared" si="580"/>
        <v>0</v>
      </c>
    </row>
    <row r="3655" spans="39:41">
      <c r="AM3655" s="133">
        <f t="shared" si="579"/>
        <v>0</v>
      </c>
      <c r="AO3655" s="133">
        <f t="shared" si="580"/>
        <v>0</v>
      </c>
    </row>
    <row r="3656" spans="39:41">
      <c r="AM3656" s="133">
        <f t="shared" si="579"/>
        <v>0</v>
      </c>
      <c r="AO3656" s="133">
        <f t="shared" si="580"/>
        <v>0</v>
      </c>
    </row>
    <row r="3657" spans="39:41">
      <c r="AM3657" s="133">
        <f t="shared" si="579"/>
        <v>0</v>
      </c>
      <c r="AO3657" s="133">
        <f t="shared" si="580"/>
        <v>0</v>
      </c>
    </row>
    <row r="3658" spans="39:41">
      <c r="AM3658" s="133">
        <f t="shared" ref="AM3658:AM3721" si="581">+W3658+X3658+Y3658+Z3658+AA3658+AL3658</f>
        <v>0</v>
      </c>
      <c r="AO3658" s="133">
        <f t="shared" ref="AO3658:AO3721" si="582">+IF(AM3658=0,AK3658,0)</f>
        <v>0</v>
      </c>
    </row>
    <row r="3659" spans="39:41">
      <c r="AM3659" s="133">
        <f t="shared" si="581"/>
        <v>0</v>
      </c>
      <c r="AO3659" s="133">
        <f t="shared" si="582"/>
        <v>0</v>
      </c>
    </row>
    <row r="3660" spans="39:41">
      <c r="AM3660" s="133">
        <f t="shared" si="581"/>
        <v>0</v>
      </c>
      <c r="AO3660" s="133">
        <f t="shared" si="582"/>
        <v>0</v>
      </c>
    </row>
    <row r="3661" spans="39:41">
      <c r="AM3661" s="133">
        <f t="shared" si="581"/>
        <v>0</v>
      </c>
      <c r="AO3661" s="133">
        <f t="shared" si="582"/>
        <v>0</v>
      </c>
    </row>
    <row r="3662" spans="39:41">
      <c r="AM3662" s="133">
        <f t="shared" si="581"/>
        <v>0</v>
      </c>
      <c r="AO3662" s="133">
        <f t="shared" si="582"/>
        <v>0</v>
      </c>
    </row>
    <row r="3663" spans="39:41">
      <c r="AM3663" s="133">
        <f t="shared" si="581"/>
        <v>0</v>
      </c>
      <c r="AO3663" s="133">
        <f t="shared" si="582"/>
        <v>0</v>
      </c>
    </row>
    <row r="3664" spans="39:41">
      <c r="AM3664" s="133">
        <f t="shared" si="581"/>
        <v>0</v>
      </c>
      <c r="AO3664" s="133">
        <f t="shared" si="582"/>
        <v>0</v>
      </c>
    </row>
    <row r="3665" spans="39:41">
      <c r="AM3665" s="133">
        <f t="shared" si="581"/>
        <v>0</v>
      </c>
      <c r="AO3665" s="133">
        <f t="shared" si="582"/>
        <v>0</v>
      </c>
    </row>
    <row r="3666" spans="39:41">
      <c r="AM3666" s="133">
        <f t="shared" si="581"/>
        <v>0</v>
      </c>
      <c r="AO3666" s="133">
        <f t="shared" si="582"/>
        <v>0</v>
      </c>
    </row>
    <row r="3667" spans="39:41">
      <c r="AM3667" s="133">
        <f t="shared" si="581"/>
        <v>0</v>
      </c>
      <c r="AO3667" s="133">
        <f t="shared" si="582"/>
        <v>0</v>
      </c>
    </row>
    <row r="3668" spans="39:41">
      <c r="AM3668" s="133">
        <f t="shared" si="581"/>
        <v>0</v>
      </c>
      <c r="AO3668" s="133">
        <f t="shared" si="582"/>
        <v>0</v>
      </c>
    </row>
    <row r="3669" spans="39:41">
      <c r="AM3669" s="133">
        <f t="shared" si="581"/>
        <v>0</v>
      </c>
      <c r="AO3669" s="133">
        <f t="shared" si="582"/>
        <v>0</v>
      </c>
    </row>
    <row r="3670" spans="39:41">
      <c r="AM3670" s="133">
        <f t="shared" si="581"/>
        <v>0</v>
      </c>
      <c r="AO3670" s="133">
        <f t="shared" si="582"/>
        <v>0</v>
      </c>
    </row>
    <row r="3671" spans="39:41">
      <c r="AM3671" s="133">
        <f t="shared" si="581"/>
        <v>0</v>
      </c>
      <c r="AO3671" s="133">
        <f t="shared" si="582"/>
        <v>0</v>
      </c>
    </row>
    <row r="3672" spans="39:41">
      <c r="AM3672" s="133">
        <f t="shared" si="581"/>
        <v>0</v>
      </c>
      <c r="AO3672" s="133">
        <f t="shared" si="582"/>
        <v>0</v>
      </c>
    </row>
    <row r="3673" spans="39:41">
      <c r="AM3673" s="133">
        <f t="shared" si="581"/>
        <v>0</v>
      </c>
      <c r="AO3673" s="133">
        <f t="shared" si="582"/>
        <v>0</v>
      </c>
    </row>
    <row r="3674" spans="39:41">
      <c r="AM3674" s="133">
        <f t="shared" si="581"/>
        <v>0</v>
      </c>
      <c r="AO3674" s="133">
        <f t="shared" si="582"/>
        <v>0</v>
      </c>
    </row>
    <row r="3675" spans="39:41">
      <c r="AM3675" s="133">
        <f t="shared" si="581"/>
        <v>0</v>
      </c>
      <c r="AO3675" s="133">
        <f t="shared" si="582"/>
        <v>0</v>
      </c>
    </row>
    <row r="3676" spans="39:41">
      <c r="AM3676" s="133">
        <f t="shared" si="581"/>
        <v>0</v>
      </c>
      <c r="AO3676" s="133">
        <f t="shared" si="582"/>
        <v>0</v>
      </c>
    </row>
    <row r="3677" spans="39:41">
      <c r="AM3677" s="133">
        <f t="shared" si="581"/>
        <v>0</v>
      </c>
      <c r="AO3677" s="133">
        <f t="shared" si="582"/>
        <v>0</v>
      </c>
    </row>
    <row r="3678" spans="39:41">
      <c r="AM3678" s="133">
        <f t="shared" si="581"/>
        <v>0</v>
      </c>
      <c r="AO3678" s="133">
        <f t="shared" si="582"/>
        <v>0</v>
      </c>
    </row>
    <row r="3679" spans="39:41">
      <c r="AM3679" s="133">
        <f t="shared" si="581"/>
        <v>0</v>
      </c>
      <c r="AO3679" s="133">
        <f t="shared" si="582"/>
        <v>0</v>
      </c>
    </row>
    <row r="3680" spans="39:41">
      <c r="AM3680" s="133">
        <f t="shared" si="581"/>
        <v>0</v>
      </c>
      <c r="AO3680" s="133">
        <f t="shared" si="582"/>
        <v>0</v>
      </c>
    </row>
    <row r="3681" spans="39:41">
      <c r="AM3681" s="133">
        <f t="shared" si="581"/>
        <v>0</v>
      </c>
      <c r="AO3681" s="133">
        <f t="shared" si="582"/>
        <v>0</v>
      </c>
    </row>
    <row r="3682" spans="39:41">
      <c r="AM3682" s="133">
        <f t="shared" si="581"/>
        <v>0</v>
      </c>
      <c r="AO3682" s="133">
        <f t="shared" si="582"/>
        <v>0</v>
      </c>
    </row>
    <row r="3683" spans="39:41">
      <c r="AM3683" s="133">
        <f t="shared" si="581"/>
        <v>0</v>
      </c>
      <c r="AO3683" s="133">
        <f t="shared" si="582"/>
        <v>0</v>
      </c>
    </row>
    <row r="3684" spans="39:41">
      <c r="AM3684" s="133">
        <f t="shared" si="581"/>
        <v>0</v>
      </c>
      <c r="AO3684" s="133">
        <f t="shared" si="582"/>
        <v>0</v>
      </c>
    </row>
    <row r="3685" spans="39:41">
      <c r="AM3685" s="133">
        <f t="shared" si="581"/>
        <v>0</v>
      </c>
      <c r="AO3685" s="133">
        <f t="shared" si="582"/>
        <v>0</v>
      </c>
    </row>
    <row r="3686" spans="39:41">
      <c r="AM3686" s="133">
        <f t="shared" si="581"/>
        <v>0</v>
      </c>
      <c r="AO3686" s="133">
        <f t="shared" si="582"/>
        <v>0</v>
      </c>
    </row>
    <row r="3687" spans="39:41">
      <c r="AM3687" s="133">
        <f t="shared" si="581"/>
        <v>0</v>
      </c>
      <c r="AO3687" s="133">
        <f t="shared" si="582"/>
        <v>0</v>
      </c>
    </row>
    <row r="3688" spans="39:41">
      <c r="AM3688" s="133">
        <f t="shared" si="581"/>
        <v>0</v>
      </c>
      <c r="AO3688" s="133">
        <f t="shared" si="582"/>
        <v>0</v>
      </c>
    </row>
    <row r="3689" spans="39:41">
      <c r="AM3689" s="133">
        <f t="shared" si="581"/>
        <v>0</v>
      </c>
      <c r="AO3689" s="133">
        <f t="shared" si="582"/>
        <v>0</v>
      </c>
    </row>
    <row r="3690" spans="39:41">
      <c r="AM3690" s="133">
        <f t="shared" si="581"/>
        <v>0</v>
      </c>
      <c r="AO3690" s="133">
        <f t="shared" si="582"/>
        <v>0</v>
      </c>
    </row>
    <row r="3691" spans="39:41">
      <c r="AM3691" s="133">
        <f t="shared" si="581"/>
        <v>0</v>
      </c>
      <c r="AO3691" s="133">
        <f t="shared" si="582"/>
        <v>0</v>
      </c>
    </row>
    <row r="3692" spans="39:41">
      <c r="AM3692" s="133">
        <f t="shared" si="581"/>
        <v>0</v>
      </c>
      <c r="AO3692" s="133">
        <f t="shared" si="582"/>
        <v>0</v>
      </c>
    </row>
    <row r="3693" spans="39:41">
      <c r="AM3693" s="133">
        <f t="shared" si="581"/>
        <v>0</v>
      </c>
      <c r="AO3693" s="133">
        <f t="shared" si="582"/>
        <v>0</v>
      </c>
    </row>
    <row r="3694" spans="39:41">
      <c r="AM3694" s="133">
        <f t="shared" si="581"/>
        <v>0</v>
      </c>
      <c r="AO3694" s="133">
        <f t="shared" si="582"/>
        <v>0</v>
      </c>
    </row>
    <row r="3695" spans="39:41">
      <c r="AM3695" s="133">
        <f t="shared" si="581"/>
        <v>0</v>
      </c>
      <c r="AO3695" s="133">
        <f t="shared" si="582"/>
        <v>0</v>
      </c>
    </row>
    <row r="3696" spans="39:41">
      <c r="AM3696" s="133">
        <f t="shared" si="581"/>
        <v>0</v>
      </c>
      <c r="AO3696" s="133">
        <f t="shared" si="582"/>
        <v>0</v>
      </c>
    </row>
    <row r="3697" spans="39:41">
      <c r="AM3697" s="133">
        <f t="shared" si="581"/>
        <v>0</v>
      </c>
      <c r="AO3697" s="133">
        <f t="shared" si="582"/>
        <v>0</v>
      </c>
    </row>
    <row r="3698" spans="39:41">
      <c r="AM3698" s="133">
        <f t="shared" si="581"/>
        <v>0</v>
      </c>
      <c r="AO3698" s="133">
        <f t="shared" si="582"/>
        <v>0</v>
      </c>
    </row>
    <row r="3699" spans="39:41">
      <c r="AM3699" s="133">
        <f t="shared" si="581"/>
        <v>0</v>
      </c>
      <c r="AO3699" s="133">
        <f t="shared" si="582"/>
        <v>0</v>
      </c>
    </row>
    <row r="3700" spans="39:41">
      <c r="AM3700" s="133">
        <f t="shared" si="581"/>
        <v>0</v>
      </c>
      <c r="AO3700" s="133">
        <f t="shared" si="582"/>
        <v>0</v>
      </c>
    </row>
    <row r="3701" spans="39:41">
      <c r="AM3701" s="133">
        <f t="shared" si="581"/>
        <v>0</v>
      </c>
      <c r="AO3701" s="133">
        <f t="shared" si="582"/>
        <v>0</v>
      </c>
    </row>
    <row r="3702" spans="39:41">
      <c r="AM3702" s="133">
        <f t="shared" si="581"/>
        <v>0</v>
      </c>
      <c r="AO3702" s="133">
        <f t="shared" si="582"/>
        <v>0</v>
      </c>
    </row>
    <row r="3703" spans="39:41">
      <c r="AM3703" s="133">
        <f t="shared" si="581"/>
        <v>0</v>
      </c>
      <c r="AO3703" s="133">
        <f t="shared" si="582"/>
        <v>0</v>
      </c>
    </row>
    <row r="3704" spans="39:41">
      <c r="AM3704" s="133">
        <f t="shared" si="581"/>
        <v>0</v>
      </c>
      <c r="AO3704" s="133">
        <f t="shared" si="582"/>
        <v>0</v>
      </c>
    </row>
    <row r="3705" spans="39:41">
      <c r="AM3705" s="133">
        <f t="shared" si="581"/>
        <v>0</v>
      </c>
      <c r="AO3705" s="133">
        <f t="shared" si="582"/>
        <v>0</v>
      </c>
    </row>
    <row r="3706" spans="39:41">
      <c r="AM3706" s="133">
        <f t="shared" si="581"/>
        <v>0</v>
      </c>
      <c r="AO3706" s="133">
        <f t="shared" si="582"/>
        <v>0</v>
      </c>
    </row>
    <row r="3707" spans="39:41">
      <c r="AM3707" s="133">
        <f t="shared" si="581"/>
        <v>0</v>
      </c>
      <c r="AO3707" s="133">
        <f t="shared" si="582"/>
        <v>0</v>
      </c>
    </row>
    <row r="3708" spans="39:41">
      <c r="AM3708" s="133">
        <f t="shared" si="581"/>
        <v>0</v>
      </c>
      <c r="AO3708" s="133">
        <f t="shared" si="582"/>
        <v>0</v>
      </c>
    </row>
    <row r="3709" spans="39:41">
      <c r="AM3709" s="133">
        <f t="shared" si="581"/>
        <v>0</v>
      </c>
      <c r="AO3709" s="133">
        <f t="shared" si="582"/>
        <v>0</v>
      </c>
    </row>
    <row r="3710" spans="39:41">
      <c r="AM3710" s="133">
        <f t="shared" si="581"/>
        <v>0</v>
      </c>
      <c r="AO3710" s="133">
        <f t="shared" si="582"/>
        <v>0</v>
      </c>
    </row>
    <row r="3711" spans="39:41">
      <c r="AM3711" s="133">
        <f t="shared" si="581"/>
        <v>0</v>
      </c>
      <c r="AO3711" s="133">
        <f t="shared" si="582"/>
        <v>0</v>
      </c>
    </row>
    <row r="3712" spans="39:41">
      <c r="AM3712" s="133">
        <f t="shared" si="581"/>
        <v>0</v>
      </c>
      <c r="AO3712" s="133">
        <f t="shared" si="582"/>
        <v>0</v>
      </c>
    </row>
    <row r="3713" spans="39:41">
      <c r="AM3713" s="133">
        <f t="shared" si="581"/>
        <v>0</v>
      </c>
      <c r="AO3713" s="133">
        <f t="shared" si="582"/>
        <v>0</v>
      </c>
    </row>
    <row r="3714" spans="39:41">
      <c r="AM3714" s="133">
        <f t="shared" si="581"/>
        <v>0</v>
      </c>
      <c r="AO3714" s="133">
        <f t="shared" si="582"/>
        <v>0</v>
      </c>
    </row>
    <row r="3715" spans="39:41">
      <c r="AM3715" s="133">
        <f t="shared" si="581"/>
        <v>0</v>
      </c>
      <c r="AO3715" s="133">
        <f t="shared" si="582"/>
        <v>0</v>
      </c>
    </row>
    <row r="3716" spans="39:41">
      <c r="AM3716" s="133">
        <f t="shared" si="581"/>
        <v>0</v>
      </c>
      <c r="AO3716" s="133">
        <f t="shared" si="582"/>
        <v>0</v>
      </c>
    </row>
    <row r="3717" spans="39:41">
      <c r="AM3717" s="133">
        <f t="shared" si="581"/>
        <v>0</v>
      </c>
      <c r="AO3717" s="133">
        <f t="shared" si="582"/>
        <v>0</v>
      </c>
    </row>
    <row r="3718" spans="39:41">
      <c r="AM3718" s="133">
        <f t="shared" si="581"/>
        <v>0</v>
      </c>
      <c r="AO3718" s="133">
        <f t="shared" si="582"/>
        <v>0</v>
      </c>
    </row>
    <row r="3719" spans="39:41">
      <c r="AM3719" s="133">
        <f t="shared" si="581"/>
        <v>0</v>
      </c>
      <c r="AO3719" s="133">
        <f t="shared" si="582"/>
        <v>0</v>
      </c>
    </row>
    <row r="3720" spans="39:41">
      <c r="AM3720" s="133">
        <f t="shared" si="581"/>
        <v>0</v>
      </c>
      <c r="AO3720" s="133">
        <f t="shared" si="582"/>
        <v>0</v>
      </c>
    </row>
    <row r="3721" spans="39:41">
      <c r="AM3721" s="133">
        <f t="shared" si="581"/>
        <v>0</v>
      </c>
      <c r="AO3721" s="133">
        <f t="shared" si="582"/>
        <v>0</v>
      </c>
    </row>
    <row r="3722" spans="39:41">
      <c r="AM3722" s="133">
        <f t="shared" ref="AM3722:AM3785" si="583">+W3722+X3722+Y3722+Z3722+AA3722+AL3722</f>
        <v>0</v>
      </c>
      <c r="AO3722" s="133">
        <f t="shared" ref="AO3722:AO3785" si="584">+IF(AM3722=0,AK3722,0)</f>
        <v>0</v>
      </c>
    </row>
    <row r="3723" spans="39:41">
      <c r="AM3723" s="133">
        <f t="shared" si="583"/>
        <v>0</v>
      </c>
      <c r="AO3723" s="133">
        <f t="shared" si="584"/>
        <v>0</v>
      </c>
    </row>
    <row r="3724" spans="39:41">
      <c r="AM3724" s="133">
        <f t="shared" si="583"/>
        <v>0</v>
      </c>
      <c r="AO3724" s="133">
        <f t="shared" si="584"/>
        <v>0</v>
      </c>
    </row>
    <row r="3725" spans="39:41">
      <c r="AM3725" s="133">
        <f t="shared" si="583"/>
        <v>0</v>
      </c>
      <c r="AO3725" s="133">
        <f t="shared" si="584"/>
        <v>0</v>
      </c>
    </row>
    <row r="3726" spans="39:41">
      <c r="AM3726" s="133">
        <f t="shared" si="583"/>
        <v>0</v>
      </c>
      <c r="AO3726" s="133">
        <f t="shared" si="584"/>
        <v>0</v>
      </c>
    </row>
    <row r="3727" spans="39:41">
      <c r="AM3727" s="133">
        <f t="shared" si="583"/>
        <v>0</v>
      </c>
      <c r="AO3727" s="133">
        <f t="shared" si="584"/>
        <v>0</v>
      </c>
    </row>
    <row r="3728" spans="39:41">
      <c r="AM3728" s="133">
        <f t="shared" si="583"/>
        <v>0</v>
      </c>
      <c r="AO3728" s="133">
        <f t="shared" si="584"/>
        <v>0</v>
      </c>
    </row>
    <row r="3729" spans="39:41">
      <c r="AM3729" s="133">
        <f t="shared" si="583"/>
        <v>0</v>
      </c>
      <c r="AO3729" s="133">
        <f t="shared" si="584"/>
        <v>0</v>
      </c>
    </row>
    <row r="3730" spans="39:41">
      <c r="AM3730" s="133">
        <f t="shared" si="583"/>
        <v>0</v>
      </c>
      <c r="AO3730" s="133">
        <f t="shared" si="584"/>
        <v>0</v>
      </c>
    </row>
    <row r="3731" spans="39:41">
      <c r="AM3731" s="133">
        <f t="shared" si="583"/>
        <v>0</v>
      </c>
      <c r="AO3731" s="133">
        <f t="shared" si="584"/>
        <v>0</v>
      </c>
    </row>
    <row r="3732" spans="39:41">
      <c r="AM3732" s="133">
        <f t="shared" si="583"/>
        <v>0</v>
      </c>
      <c r="AO3732" s="133">
        <f t="shared" si="584"/>
        <v>0</v>
      </c>
    </row>
    <row r="3733" spans="39:41">
      <c r="AM3733" s="133">
        <f t="shared" si="583"/>
        <v>0</v>
      </c>
      <c r="AO3733" s="133">
        <f t="shared" si="584"/>
        <v>0</v>
      </c>
    </row>
    <row r="3734" spans="39:41">
      <c r="AM3734" s="133">
        <f t="shared" si="583"/>
        <v>0</v>
      </c>
      <c r="AO3734" s="133">
        <f t="shared" si="584"/>
        <v>0</v>
      </c>
    </row>
    <row r="3735" spans="39:41">
      <c r="AM3735" s="133">
        <f t="shared" si="583"/>
        <v>0</v>
      </c>
      <c r="AO3735" s="133">
        <f t="shared" si="584"/>
        <v>0</v>
      </c>
    </row>
    <row r="3736" spans="39:41">
      <c r="AM3736" s="133">
        <f t="shared" si="583"/>
        <v>0</v>
      </c>
      <c r="AO3736" s="133">
        <f t="shared" si="584"/>
        <v>0</v>
      </c>
    </row>
    <row r="3737" spans="39:41">
      <c r="AM3737" s="133">
        <f t="shared" si="583"/>
        <v>0</v>
      </c>
      <c r="AO3737" s="133">
        <f t="shared" si="584"/>
        <v>0</v>
      </c>
    </row>
    <row r="3738" spans="39:41">
      <c r="AM3738" s="133">
        <f t="shared" si="583"/>
        <v>0</v>
      </c>
      <c r="AO3738" s="133">
        <f t="shared" si="584"/>
        <v>0</v>
      </c>
    </row>
    <row r="3739" spans="39:41">
      <c r="AM3739" s="133">
        <f t="shared" si="583"/>
        <v>0</v>
      </c>
      <c r="AO3739" s="133">
        <f t="shared" si="584"/>
        <v>0</v>
      </c>
    </row>
    <row r="3740" spans="39:41">
      <c r="AM3740" s="133">
        <f t="shared" si="583"/>
        <v>0</v>
      </c>
      <c r="AO3740" s="133">
        <f t="shared" si="584"/>
        <v>0</v>
      </c>
    </row>
    <row r="3741" spans="39:41">
      <c r="AM3741" s="133">
        <f t="shared" si="583"/>
        <v>0</v>
      </c>
      <c r="AO3741" s="133">
        <f t="shared" si="584"/>
        <v>0</v>
      </c>
    </row>
    <row r="3742" spans="39:41">
      <c r="AM3742" s="133">
        <f t="shared" si="583"/>
        <v>0</v>
      </c>
      <c r="AO3742" s="133">
        <f t="shared" si="584"/>
        <v>0</v>
      </c>
    </row>
    <row r="3743" spans="39:41">
      <c r="AM3743" s="133">
        <f t="shared" si="583"/>
        <v>0</v>
      </c>
      <c r="AO3743" s="133">
        <f t="shared" si="584"/>
        <v>0</v>
      </c>
    </row>
    <row r="3744" spans="39:41">
      <c r="AM3744" s="133">
        <f t="shared" si="583"/>
        <v>0</v>
      </c>
      <c r="AO3744" s="133">
        <f t="shared" si="584"/>
        <v>0</v>
      </c>
    </row>
    <row r="3745" spans="39:41">
      <c r="AM3745" s="133">
        <f t="shared" si="583"/>
        <v>0</v>
      </c>
      <c r="AO3745" s="133">
        <f t="shared" si="584"/>
        <v>0</v>
      </c>
    </row>
    <row r="3746" spans="39:41">
      <c r="AM3746" s="133">
        <f t="shared" si="583"/>
        <v>0</v>
      </c>
      <c r="AO3746" s="133">
        <f t="shared" si="584"/>
        <v>0</v>
      </c>
    </row>
    <row r="3747" spans="39:41">
      <c r="AM3747" s="133">
        <f t="shared" si="583"/>
        <v>0</v>
      </c>
      <c r="AO3747" s="133">
        <f t="shared" si="584"/>
        <v>0</v>
      </c>
    </row>
    <row r="3748" spans="39:41">
      <c r="AM3748" s="133">
        <f t="shared" si="583"/>
        <v>0</v>
      </c>
      <c r="AO3748" s="133">
        <f t="shared" si="584"/>
        <v>0</v>
      </c>
    </row>
    <row r="3749" spans="39:41">
      <c r="AM3749" s="133">
        <f t="shared" si="583"/>
        <v>0</v>
      </c>
      <c r="AO3749" s="133">
        <f t="shared" si="584"/>
        <v>0</v>
      </c>
    </row>
    <row r="3750" spans="39:41">
      <c r="AM3750" s="133">
        <f t="shared" si="583"/>
        <v>0</v>
      </c>
      <c r="AO3750" s="133">
        <f t="shared" si="584"/>
        <v>0</v>
      </c>
    </row>
    <row r="3751" spans="39:41">
      <c r="AM3751" s="133">
        <f t="shared" si="583"/>
        <v>0</v>
      </c>
      <c r="AO3751" s="133">
        <f t="shared" si="584"/>
        <v>0</v>
      </c>
    </row>
    <row r="3752" spans="39:41">
      <c r="AM3752" s="133">
        <f t="shared" si="583"/>
        <v>0</v>
      </c>
      <c r="AO3752" s="133">
        <f t="shared" si="584"/>
        <v>0</v>
      </c>
    </row>
    <row r="3753" spans="39:41">
      <c r="AM3753" s="133">
        <f t="shared" si="583"/>
        <v>0</v>
      </c>
      <c r="AO3753" s="133">
        <f t="shared" si="584"/>
        <v>0</v>
      </c>
    </row>
    <row r="3754" spans="39:41">
      <c r="AM3754" s="133">
        <f t="shared" si="583"/>
        <v>0</v>
      </c>
      <c r="AO3754" s="133">
        <f t="shared" si="584"/>
        <v>0</v>
      </c>
    </row>
    <row r="3755" spans="39:41">
      <c r="AM3755" s="133">
        <f t="shared" si="583"/>
        <v>0</v>
      </c>
      <c r="AO3755" s="133">
        <f t="shared" si="584"/>
        <v>0</v>
      </c>
    </row>
    <row r="3756" spans="39:41">
      <c r="AM3756" s="133">
        <f t="shared" si="583"/>
        <v>0</v>
      </c>
      <c r="AO3756" s="133">
        <f t="shared" si="584"/>
        <v>0</v>
      </c>
    </row>
    <row r="3757" spans="39:41">
      <c r="AM3757" s="133">
        <f t="shared" si="583"/>
        <v>0</v>
      </c>
      <c r="AO3757" s="133">
        <f t="shared" si="584"/>
        <v>0</v>
      </c>
    </row>
    <row r="3758" spans="39:41">
      <c r="AM3758" s="133">
        <f t="shared" si="583"/>
        <v>0</v>
      </c>
      <c r="AO3758" s="133">
        <f t="shared" si="584"/>
        <v>0</v>
      </c>
    </row>
    <row r="3759" spans="39:41">
      <c r="AM3759" s="133">
        <f t="shared" si="583"/>
        <v>0</v>
      </c>
      <c r="AO3759" s="133">
        <f t="shared" si="584"/>
        <v>0</v>
      </c>
    </row>
    <row r="3760" spans="39:41">
      <c r="AM3760" s="133">
        <f t="shared" si="583"/>
        <v>0</v>
      </c>
      <c r="AO3760" s="133">
        <f t="shared" si="584"/>
        <v>0</v>
      </c>
    </row>
    <row r="3761" spans="39:41">
      <c r="AM3761" s="133">
        <f t="shared" si="583"/>
        <v>0</v>
      </c>
      <c r="AO3761" s="133">
        <f t="shared" si="584"/>
        <v>0</v>
      </c>
    </row>
    <row r="3762" spans="39:41">
      <c r="AM3762" s="133">
        <f t="shared" si="583"/>
        <v>0</v>
      </c>
      <c r="AO3762" s="133">
        <f t="shared" si="584"/>
        <v>0</v>
      </c>
    </row>
    <row r="3763" spans="39:41">
      <c r="AM3763" s="133">
        <f t="shared" si="583"/>
        <v>0</v>
      </c>
      <c r="AO3763" s="133">
        <f t="shared" si="584"/>
        <v>0</v>
      </c>
    </row>
    <row r="3764" spans="39:41">
      <c r="AM3764" s="133">
        <f t="shared" si="583"/>
        <v>0</v>
      </c>
      <c r="AO3764" s="133">
        <f t="shared" si="584"/>
        <v>0</v>
      </c>
    </row>
    <row r="3765" spans="39:41">
      <c r="AM3765" s="133">
        <f t="shared" si="583"/>
        <v>0</v>
      </c>
      <c r="AO3765" s="133">
        <f t="shared" si="584"/>
        <v>0</v>
      </c>
    </row>
    <row r="3766" spans="39:41">
      <c r="AM3766" s="133">
        <f t="shared" si="583"/>
        <v>0</v>
      </c>
      <c r="AO3766" s="133">
        <f t="shared" si="584"/>
        <v>0</v>
      </c>
    </row>
    <row r="3767" spans="39:41">
      <c r="AM3767" s="133">
        <f t="shared" si="583"/>
        <v>0</v>
      </c>
      <c r="AO3767" s="133">
        <f t="shared" si="584"/>
        <v>0</v>
      </c>
    </row>
    <row r="3768" spans="39:41">
      <c r="AM3768" s="133">
        <f t="shared" si="583"/>
        <v>0</v>
      </c>
      <c r="AO3768" s="133">
        <f t="shared" si="584"/>
        <v>0</v>
      </c>
    </row>
    <row r="3769" spans="39:41">
      <c r="AM3769" s="133">
        <f t="shared" si="583"/>
        <v>0</v>
      </c>
      <c r="AO3769" s="133">
        <f t="shared" si="584"/>
        <v>0</v>
      </c>
    </row>
    <row r="3770" spans="39:41">
      <c r="AM3770" s="133">
        <f t="shared" si="583"/>
        <v>0</v>
      </c>
      <c r="AO3770" s="133">
        <f t="shared" si="584"/>
        <v>0</v>
      </c>
    </row>
    <row r="3771" spans="39:41">
      <c r="AM3771" s="133">
        <f t="shared" si="583"/>
        <v>0</v>
      </c>
      <c r="AO3771" s="133">
        <f t="shared" si="584"/>
        <v>0</v>
      </c>
    </row>
    <row r="3772" spans="39:41">
      <c r="AM3772" s="133">
        <f t="shared" si="583"/>
        <v>0</v>
      </c>
      <c r="AO3772" s="133">
        <f t="shared" si="584"/>
        <v>0</v>
      </c>
    </row>
    <row r="3773" spans="39:41">
      <c r="AM3773" s="133">
        <f t="shared" si="583"/>
        <v>0</v>
      </c>
      <c r="AO3773" s="133">
        <f t="shared" si="584"/>
        <v>0</v>
      </c>
    </row>
    <row r="3774" spans="39:41">
      <c r="AM3774" s="133">
        <f t="shared" si="583"/>
        <v>0</v>
      </c>
      <c r="AO3774" s="133">
        <f t="shared" si="584"/>
        <v>0</v>
      </c>
    </row>
    <row r="3775" spans="39:41">
      <c r="AM3775" s="133">
        <f t="shared" si="583"/>
        <v>0</v>
      </c>
      <c r="AO3775" s="133">
        <f t="shared" si="584"/>
        <v>0</v>
      </c>
    </row>
    <row r="3776" spans="39:41">
      <c r="AM3776" s="133">
        <f t="shared" si="583"/>
        <v>0</v>
      </c>
      <c r="AO3776" s="133">
        <f t="shared" si="584"/>
        <v>0</v>
      </c>
    </row>
    <row r="3777" spans="39:41">
      <c r="AM3777" s="133">
        <f t="shared" si="583"/>
        <v>0</v>
      </c>
      <c r="AO3777" s="133">
        <f t="shared" si="584"/>
        <v>0</v>
      </c>
    </row>
    <row r="3778" spans="39:41">
      <c r="AM3778" s="133">
        <f t="shared" si="583"/>
        <v>0</v>
      </c>
      <c r="AO3778" s="133">
        <f t="shared" si="584"/>
        <v>0</v>
      </c>
    </row>
    <row r="3779" spans="39:41">
      <c r="AM3779" s="133">
        <f t="shared" si="583"/>
        <v>0</v>
      </c>
      <c r="AO3779" s="133">
        <f t="shared" si="584"/>
        <v>0</v>
      </c>
    </row>
    <row r="3780" spans="39:41">
      <c r="AM3780" s="133">
        <f t="shared" si="583"/>
        <v>0</v>
      </c>
      <c r="AO3780" s="133">
        <f t="shared" si="584"/>
        <v>0</v>
      </c>
    </row>
    <row r="3781" spans="39:41">
      <c r="AM3781" s="133">
        <f t="shared" si="583"/>
        <v>0</v>
      </c>
      <c r="AO3781" s="133">
        <f t="shared" si="584"/>
        <v>0</v>
      </c>
    </row>
    <row r="3782" spans="39:41">
      <c r="AM3782" s="133">
        <f t="shared" si="583"/>
        <v>0</v>
      </c>
      <c r="AO3782" s="133">
        <f t="shared" si="584"/>
        <v>0</v>
      </c>
    </row>
    <row r="3783" spans="39:41">
      <c r="AM3783" s="133">
        <f t="shared" si="583"/>
        <v>0</v>
      </c>
      <c r="AO3783" s="133">
        <f t="shared" si="584"/>
        <v>0</v>
      </c>
    </row>
    <row r="3784" spans="39:41">
      <c r="AM3784" s="133">
        <f t="shared" si="583"/>
        <v>0</v>
      </c>
      <c r="AO3784" s="133">
        <f t="shared" si="584"/>
        <v>0</v>
      </c>
    </row>
    <row r="3785" spans="39:41">
      <c r="AM3785" s="133">
        <f t="shared" si="583"/>
        <v>0</v>
      </c>
      <c r="AO3785" s="133">
        <f t="shared" si="584"/>
        <v>0</v>
      </c>
    </row>
    <row r="3786" spans="39:41">
      <c r="AM3786" s="133">
        <f t="shared" ref="AM3786:AM3849" si="585">+W3786+X3786+Y3786+Z3786+AA3786+AL3786</f>
        <v>0</v>
      </c>
      <c r="AO3786" s="133">
        <f t="shared" ref="AO3786:AO3849" si="586">+IF(AM3786=0,AK3786,0)</f>
        <v>0</v>
      </c>
    </row>
    <row r="3787" spans="39:41">
      <c r="AM3787" s="133">
        <f t="shared" si="585"/>
        <v>0</v>
      </c>
      <c r="AO3787" s="133">
        <f t="shared" si="586"/>
        <v>0</v>
      </c>
    </row>
    <row r="3788" spans="39:41">
      <c r="AM3788" s="133">
        <f t="shared" si="585"/>
        <v>0</v>
      </c>
      <c r="AO3788" s="133">
        <f t="shared" si="586"/>
        <v>0</v>
      </c>
    </row>
    <row r="3789" spans="39:41">
      <c r="AM3789" s="133">
        <f t="shared" si="585"/>
        <v>0</v>
      </c>
      <c r="AO3789" s="133">
        <f t="shared" si="586"/>
        <v>0</v>
      </c>
    </row>
    <row r="3790" spans="39:41">
      <c r="AM3790" s="133">
        <f t="shared" si="585"/>
        <v>0</v>
      </c>
      <c r="AO3790" s="133">
        <f t="shared" si="586"/>
        <v>0</v>
      </c>
    </row>
    <row r="3791" spans="39:41">
      <c r="AM3791" s="133">
        <f t="shared" si="585"/>
        <v>0</v>
      </c>
      <c r="AO3791" s="133">
        <f t="shared" si="586"/>
        <v>0</v>
      </c>
    </row>
    <row r="3792" spans="39:41">
      <c r="AM3792" s="133">
        <f t="shared" si="585"/>
        <v>0</v>
      </c>
      <c r="AO3792" s="133">
        <f t="shared" si="586"/>
        <v>0</v>
      </c>
    </row>
    <row r="3793" spans="39:41">
      <c r="AM3793" s="133">
        <f t="shared" si="585"/>
        <v>0</v>
      </c>
      <c r="AO3793" s="133">
        <f t="shared" si="586"/>
        <v>0</v>
      </c>
    </row>
    <row r="3794" spans="39:41">
      <c r="AM3794" s="133">
        <f t="shared" si="585"/>
        <v>0</v>
      </c>
      <c r="AO3794" s="133">
        <f t="shared" si="586"/>
        <v>0</v>
      </c>
    </row>
    <row r="3795" spans="39:41">
      <c r="AM3795" s="133">
        <f t="shared" si="585"/>
        <v>0</v>
      </c>
      <c r="AO3795" s="133">
        <f t="shared" si="586"/>
        <v>0</v>
      </c>
    </row>
    <row r="3796" spans="39:41">
      <c r="AM3796" s="133">
        <f t="shared" si="585"/>
        <v>0</v>
      </c>
      <c r="AO3796" s="133">
        <f t="shared" si="586"/>
        <v>0</v>
      </c>
    </row>
    <row r="3797" spans="39:41">
      <c r="AM3797" s="133">
        <f t="shared" si="585"/>
        <v>0</v>
      </c>
      <c r="AO3797" s="133">
        <f t="shared" si="586"/>
        <v>0</v>
      </c>
    </row>
    <row r="3798" spans="39:41">
      <c r="AM3798" s="133">
        <f t="shared" si="585"/>
        <v>0</v>
      </c>
      <c r="AO3798" s="133">
        <f t="shared" si="586"/>
        <v>0</v>
      </c>
    </row>
    <row r="3799" spans="39:41">
      <c r="AM3799" s="133">
        <f t="shared" si="585"/>
        <v>0</v>
      </c>
      <c r="AO3799" s="133">
        <f t="shared" si="586"/>
        <v>0</v>
      </c>
    </row>
    <row r="3800" spans="39:41">
      <c r="AM3800" s="133">
        <f t="shared" si="585"/>
        <v>0</v>
      </c>
      <c r="AO3800" s="133">
        <f t="shared" si="586"/>
        <v>0</v>
      </c>
    </row>
    <row r="3801" spans="39:41">
      <c r="AM3801" s="133">
        <f t="shared" si="585"/>
        <v>0</v>
      </c>
      <c r="AO3801" s="133">
        <f t="shared" si="586"/>
        <v>0</v>
      </c>
    </row>
    <row r="3802" spans="39:41">
      <c r="AM3802" s="133">
        <f t="shared" si="585"/>
        <v>0</v>
      </c>
      <c r="AO3802" s="133">
        <f t="shared" si="586"/>
        <v>0</v>
      </c>
    </row>
    <row r="3803" spans="39:41">
      <c r="AM3803" s="133">
        <f t="shared" si="585"/>
        <v>0</v>
      </c>
      <c r="AO3803" s="133">
        <f t="shared" si="586"/>
        <v>0</v>
      </c>
    </row>
    <row r="3804" spans="39:41">
      <c r="AM3804" s="133">
        <f t="shared" si="585"/>
        <v>0</v>
      </c>
      <c r="AO3804" s="133">
        <f t="shared" si="586"/>
        <v>0</v>
      </c>
    </row>
    <row r="3805" spans="39:41">
      <c r="AM3805" s="133">
        <f t="shared" si="585"/>
        <v>0</v>
      </c>
      <c r="AO3805" s="133">
        <f t="shared" si="586"/>
        <v>0</v>
      </c>
    </row>
    <row r="3806" spans="39:41">
      <c r="AM3806" s="133">
        <f t="shared" si="585"/>
        <v>0</v>
      </c>
      <c r="AO3806" s="133">
        <f t="shared" si="586"/>
        <v>0</v>
      </c>
    </row>
    <row r="3807" spans="39:41">
      <c r="AM3807" s="133">
        <f t="shared" si="585"/>
        <v>0</v>
      </c>
      <c r="AO3807" s="133">
        <f t="shared" si="586"/>
        <v>0</v>
      </c>
    </row>
    <row r="3808" spans="39:41">
      <c r="AM3808" s="133">
        <f t="shared" si="585"/>
        <v>0</v>
      </c>
      <c r="AO3808" s="133">
        <f t="shared" si="586"/>
        <v>0</v>
      </c>
    </row>
    <row r="3809" spans="39:41">
      <c r="AM3809" s="133">
        <f t="shared" si="585"/>
        <v>0</v>
      </c>
      <c r="AO3809" s="133">
        <f t="shared" si="586"/>
        <v>0</v>
      </c>
    </row>
    <row r="3810" spans="39:41">
      <c r="AM3810" s="133">
        <f t="shared" si="585"/>
        <v>0</v>
      </c>
      <c r="AO3810" s="133">
        <f t="shared" si="586"/>
        <v>0</v>
      </c>
    </row>
    <row r="3811" spans="39:41">
      <c r="AM3811" s="133">
        <f t="shared" si="585"/>
        <v>0</v>
      </c>
      <c r="AO3811" s="133">
        <f t="shared" si="586"/>
        <v>0</v>
      </c>
    </row>
    <row r="3812" spans="39:41">
      <c r="AM3812" s="133">
        <f t="shared" si="585"/>
        <v>0</v>
      </c>
      <c r="AO3812" s="133">
        <f t="shared" si="586"/>
        <v>0</v>
      </c>
    </row>
    <row r="3813" spans="39:41">
      <c r="AM3813" s="133">
        <f t="shared" si="585"/>
        <v>0</v>
      </c>
      <c r="AO3813" s="133">
        <f t="shared" si="586"/>
        <v>0</v>
      </c>
    </row>
    <row r="3814" spans="39:41">
      <c r="AM3814" s="133">
        <f t="shared" si="585"/>
        <v>0</v>
      </c>
      <c r="AO3814" s="133">
        <f t="shared" si="586"/>
        <v>0</v>
      </c>
    </row>
    <row r="3815" spans="39:41">
      <c r="AM3815" s="133">
        <f t="shared" si="585"/>
        <v>0</v>
      </c>
      <c r="AO3815" s="133">
        <f t="shared" si="586"/>
        <v>0</v>
      </c>
    </row>
    <row r="3816" spans="39:41">
      <c r="AM3816" s="133">
        <f t="shared" si="585"/>
        <v>0</v>
      </c>
      <c r="AO3816" s="133">
        <f t="shared" si="586"/>
        <v>0</v>
      </c>
    </row>
    <row r="3817" spans="39:41">
      <c r="AM3817" s="133">
        <f t="shared" si="585"/>
        <v>0</v>
      </c>
      <c r="AO3817" s="133">
        <f t="shared" si="586"/>
        <v>0</v>
      </c>
    </row>
    <row r="3818" spans="39:41">
      <c r="AM3818" s="133">
        <f t="shared" si="585"/>
        <v>0</v>
      </c>
      <c r="AO3818" s="133">
        <f t="shared" si="586"/>
        <v>0</v>
      </c>
    </row>
    <row r="3819" spans="39:41">
      <c r="AM3819" s="133">
        <f t="shared" si="585"/>
        <v>0</v>
      </c>
      <c r="AO3819" s="133">
        <f t="shared" si="586"/>
        <v>0</v>
      </c>
    </row>
    <row r="3820" spans="39:41">
      <c r="AM3820" s="133">
        <f t="shared" si="585"/>
        <v>0</v>
      </c>
      <c r="AO3820" s="133">
        <f t="shared" si="586"/>
        <v>0</v>
      </c>
    </row>
    <row r="3821" spans="39:41">
      <c r="AM3821" s="133">
        <f t="shared" si="585"/>
        <v>0</v>
      </c>
      <c r="AO3821" s="133">
        <f t="shared" si="586"/>
        <v>0</v>
      </c>
    </row>
    <row r="3822" spans="39:41">
      <c r="AM3822" s="133">
        <f t="shared" si="585"/>
        <v>0</v>
      </c>
      <c r="AO3822" s="133">
        <f t="shared" si="586"/>
        <v>0</v>
      </c>
    </row>
    <row r="3823" spans="39:41">
      <c r="AM3823" s="133">
        <f t="shared" si="585"/>
        <v>0</v>
      </c>
      <c r="AO3823" s="133">
        <f t="shared" si="586"/>
        <v>0</v>
      </c>
    </row>
    <row r="3824" spans="39:41">
      <c r="AM3824" s="133">
        <f t="shared" si="585"/>
        <v>0</v>
      </c>
      <c r="AO3824" s="133">
        <f t="shared" si="586"/>
        <v>0</v>
      </c>
    </row>
    <row r="3825" spans="39:41">
      <c r="AM3825" s="133">
        <f t="shared" si="585"/>
        <v>0</v>
      </c>
      <c r="AO3825" s="133">
        <f t="shared" si="586"/>
        <v>0</v>
      </c>
    </row>
    <row r="3826" spans="39:41">
      <c r="AM3826" s="133">
        <f t="shared" si="585"/>
        <v>0</v>
      </c>
      <c r="AO3826" s="133">
        <f t="shared" si="586"/>
        <v>0</v>
      </c>
    </row>
    <row r="3827" spans="39:41">
      <c r="AM3827" s="133">
        <f t="shared" si="585"/>
        <v>0</v>
      </c>
      <c r="AO3827" s="133">
        <f t="shared" si="586"/>
        <v>0</v>
      </c>
    </row>
    <row r="3828" spans="39:41">
      <c r="AM3828" s="133">
        <f t="shared" si="585"/>
        <v>0</v>
      </c>
      <c r="AO3828" s="133">
        <f t="shared" si="586"/>
        <v>0</v>
      </c>
    </row>
    <row r="3829" spans="39:41">
      <c r="AM3829" s="133">
        <f t="shared" si="585"/>
        <v>0</v>
      </c>
      <c r="AO3829" s="133">
        <f t="shared" si="586"/>
        <v>0</v>
      </c>
    </row>
    <row r="3830" spans="39:41">
      <c r="AM3830" s="133">
        <f t="shared" si="585"/>
        <v>0</v>
      </c>
      <c r="AO3830" s="133">
        <f t="shared" si="586"/>
        <v>0</v>
      </c>
    </row>
    <row r="3831" spans="39:41">
      <c r="AM3831" s="133">
        <f t="shared" si="585"/>
        <v>0</v>
      </c>
      <c r="AO3831" s="133">
        <f t="shared" si="586"/>
        <v>0</v>
      </c>
    </row>
    <row r="3832" spans="39:41">
      <c r="AM3832" s="133">
        <f t="shared" si="585"/>
        <v>0</v>
      </c>
      <c r="AO3832" s="133">
        <f t="shared" si="586"/>
        <v>0</v>
      </c>
    </row>
    <row r="3833" spans="39:41">
      <c r="AM3833" s="133">
        <f t="shared" si="585"/>
        <v>0</v>
      </c>
      <c r="AO3833" s="133">
        <f t="shared" si="586"/>
        <v>0</v>
      </c>
    </row>
    <row r="3834" spans="39:41">
      <c r="AM3834" s="133">
        <f t="shared" si="585"/>
        <v>0</v>
      </c>
      <c r="AO3834" s="133">
        <f t="shared" si="586"/>
        <v>0</v>
      </c>
    </row>
    <row r="3835" spans="39:41">
      <c r="AM3835" s="133">
        <f t="shared" si="585"/>
        <v>0</v>
      </c>
      <c r="AO3835" s="133">
        <f t="shared" si="586"/>
        <v>0</v>
      </c>
    </row>
    <row r="3836" spans="39:41">
      <c r="AM3836" s="133">
        <f t="shared" si="585"/>
        <v>0</v>
      </c>
      <c r="AO3836" s="133">
        <f t="shared" si="586"/>
        <v>0</v>
      </c>
    </row>
    <row r="3837" spans="39:41">
      <c r="AM3837" s="133">
        <f t="shared" si="585"/>
        <v>0</v>
      </c>
      <c r="AO3837" s="133">
        <f t="shared" si="586"/>
        <v>0</v>
      </c>
    </row>
    <row r="3838" spans="39:41">
      <c r="AM3838" s="133">
        <f t="shared" si="585"/>
        <v>0</v>
      </c>
      <c r="AO3838" s="133">
        <f t="shared" si="586"/>
        <v>0</v>
      </c>
    </row>
    <row r="3839" spans="39:41">
      <c r="AM3839" s="133">
        <f t="shared" si="585"/>
        <v>0</v>
      </c>
      <c r="AO3839" s="133">
        <f t="shared" si="586"/>
        <v>0</v>
      </c>
    </row>
    <row r="3840" spans="39:41">
      <c r="AM3840" s="133">
        <f t="shared" si="585"/>
        <v>0</v>
      </c>
      <c r="AO3840" s="133">
        <f t="shared" si="586"/>
        <v>0</v>
      </c>
    </row>
    <row r="3841" spans="39:41">
      <c r="AM3841" s="133">
        <f t="shared" si="585"/>
        <v>0</v>
      </c>
      <c r="AO3841" s="133">
        <f t="shared" si="586"/>
        <v>0</v>
      </c>
    </row>
    <row r="3842" spans="39:41">
      <c r="AM3842" s="133">
        <f t="shared" si="585"/>
        <v>0</v>
      </c>
      <c r="AO3842" s="133">
        <f t="shared" si="586"/>
        <v>0</v>
      </c>
    </row>
    <row r="3843" spans="39:41">
      <c r="AM3843" s="133">
        <f t="shared" si="585"/>
        <v>0</v>
      </c>
      <c r="AO3843" s="133">
        <f t="shared" si="586"/>
        <v>0</v>
      </c>
    </row>
    <row r="3844" spans="39:41">
      <c r="AM3844" s="133">
        <f t="shared" si="585"/>
        <v>0</v>
      </c>
      <c r="AO3844" s="133">
        <f t="shared" si="586"/>
        <v>0</v>
      </c>
    </row>
    <row r="3845" spans="39:41">
      <c r="AM3845" s="133">
        <f t="shared" si="585"/>
        <v>0</v>
      </c>
      <c r="AO3845" s="133">
        <f t="shared" si="586"/>
        <v>0</v>
      </c>
    </row>
    <row r="3846" spans="39:41">
      <c r="AM3846" s="133">
        <f t="shared" si="585"/>
        <v>0</v>
      </c>
      <c r="AO3846" s="133">
        <f t="shared" si="586"/>
        <v>0</v>
      </c>
    </row>
    <row r="3847" spans="39:41">
      <c r="AM3847" s="133">
        <f t="shared" si="585"/>
        <v>0</v>
      </c>
      <c r="AO3847" s="133">
        <f t="shared" si="586"/>
        <v>0</v>
      </c>
    </row>
    <row r="3848" spans="39:41">
      <c r="AM3848" s="133">
        <f t="shared" si="585"/>
        <v>0</v>
      </c>
      <c r="AO3848" s="133">
        <f t="shared" si="586"/>
        <v>0</v>
      </c>
    </row>
    <row r="3849" spans="39:41">
      <c r="AM3849" s="133">
        <f t="shared" si="585"/>
        <v>0</v>
      </c>
      <c r="AO3849" s="133">
        <f t="shared" si="586"/>
        <v>0</v>
      </c>
    </row>
    <row r="3850" spans="39:41">
      <c r="AM3850" s="133">
        <f t="shared" ref="AM3850:AM3913" si="587">+W3850+X3850+Y3850+Z3850+AA3850+AL3850</f>
        <v>0</v>
      </c>
      <c r="AO3850" s="133">
        <f t="shared" ref="AO3850:AO3913" si="588">+IF(AM3850=0,AK3850,0)</f>
        <v>0</v>
      </c>
    </row>
    <row r="3851" spans="39:41">
      <c r="AM3851" s="133">
        <f t="shared" si="587"/>
        <v>0</v>
      </c>
      <c r="AO3851" s="133">
        <f t="shared" si="588"/>
        <v>0</v>
      </c>
    </row>
    <row r="3852" spans="39:41">
      <c r="AM3852" s="133">
        <f t="shared" si="587"/>
        <v>0</v>
      </c>
      <c r="AO3852" s="133">
        <f t="shared" si="588"/>
        <v>0</v>
      </c>
    </row>
    <row r="3853" spans="39:41">
      <c r="AM3853" s="133">
        <f t="shared" si="587"/>
        <v>0</v>
      </c>
      <c r="AO3853" s="133">
        <f t="shared" si="588"/>
        <v>0</v>
      </c>
    </row>
    <row r="3854" spans="39:41">
      <c r="AM3854" s="133">
        <f t="shared" si="587"/>
        <v>0</v>
      </c>
      <c r="AO3854" s="133">
        <f t="shared" si="588"/>
        <v>0</v>
      </c>
    </row>
    <row r="3855" spans="39:41">
      <c r="AM3855" s="133">
        <f t="shared" si="587"/>
        <v>0</v>
      </c>
      <c r="AO3855" s="133">
        <f t="shared" si="588"/>
        <v>0</v>
      </c>
    </row>
    <row r="3856" spans="39:41">
      <c r="AM3856" s="133">
        <f t="shared" si="587"/>
        <v>0</v>
      </c>
      <c r="AO3856" s="133">
        <f t="shared" si="588"/>
        <v>0</v>
      </c>
    </row>
    <row r="3857" spans="39:41">
      <c r="AM3857" s="133">
        <f t="shared" si="587"/>
        <v>0</v>
      </c>
      <c r="AO3857" s="133">
        <f t="shared" si="588"/>
        <v>0</v>
      </c>
    </row>
    <row r="3858" spans="39:41">
      <c r="AM3858" s="133">
        <f t="shared" si="587"/>
        <v>0</v>
      </c>
      <c r="AO3858" s="133">
        <f t="shared" si="588"/>
        <v>0</v>
      </c>
    </row>
    <row r="3859" spans="39:41">
      <c r="AM3859" s="133">
        <f t="shared" si="587"/>
        <v>0</v>
      </c>
      <c r="AO3859" s="133">
        <f t="shared" si="588"/>
        <v>0</v>
      </c>
    </row>
    <row r="3860" spans="39:41">
      <c r="AM3860" s="133">
        <f t="shared" si="587"/>
        <v>0</v>
      </c>
      <c r="AO3860" s="133">
        <f t="shared" si="588"/>
        <v>0</v>
      </c>
    </row>
    <row r="3861" spans="39:41">
      <c r="AM3861" s="133">
        <f t="shared" si="587"/>
        <v>0</v>
      </c>
      <c r="AO3861" s="133">
        <f t="shared" si="588"/>
        <v>0</v>
      </c>
    </row>
    <row r="3862" spans="39:41">
      <c r="AM3862" s="133">
        <f t="shared" si="587"/>
        <v>0</v>
      </c>
      <c r="AO3862" s="133">
        <f t="shared" si="588"/>
        <v>0</v>
      </c>
    </row>
    <row r="3863" spans="39:41">
      <c r="AM3863" s="133">
        <f t="shared" si="587"/>
        <v>0</v>
      </c>
      <c r="AO3863" s="133">
        <f t="shared" si="588"/>
        <v>0</v>
      </c>
    </row>
    <row r="3864" spans="39:41">
      <c r="AM3864" s="133">
        <f t="shared" si="587"/>
        <v>0</v>
      </c>
      <c r="AO3864" s="133">
        <f t="shared" si="588"/>
        <v>0</v>
      </c>
    </row>
    <row r="3865" spans="39:41">
      <c r="AM3865" s="133">
        <f t="shared" si="587"/>
        <v>0</v>
      </c>
      <c r="AO3865" s="133">
        <f t="shared" si="588"/>
        <v>0</v>
      </c>
    </row>
    <row r="3866" spans="39:41">
      <c r="AM3866" s="133">
        <f t="shared" si="587"/>
        <v>0</v>
      </c>
      <c r="AO3866" s="133">
        <f t="shared" si="588"/>
        <v>0</v>
      </c>
    </row>
    <row r="3867" spans="39:41">
      <c r="AM3867" s="133">
        <f t="shared" si="587"/>
        <v>0</v>
      </c>
      <c r="AO3867" s="133">
        <f t="shared" si="588"/>
        <v>0</v>
      </c>
    </row>
    <row r="3868" spans="39:41">
      <c r="AM3868" s="133">
        <f t="shared" si="587"/>
        <v>0</v>
      </c>
      <c r="AO3868" s="133">
        <f t="shared" si="588"/>
        <v>0</v>
      </c>
    </row>
    <row r="3869" spans="39:41">
      <c r="AM3869" s="133">
        <f t="shared" si="587"/>
        <v>0</v>
      </c>
      <c r="AO3869" s="133">
        <f t="shared" si="588"/>
        <v>0</v>
      </c>
    </row>
    <row r="3870" spans="39:41">
      <c r="AM3870" s="133">
        <f t="shared" si="587"/>
        <v>0</v>
      </c>
      <c r="AO3870" s="133">
        <f t="shared" si="588"/>
        <v>0</v>
      </c>
    </row>
    <row r="3871" spans="39:41">
      <c r="AM3871" s="133">
        <f t="shared" si="587"/>
        <v>0</v>
      </c>
      <c r="AO3871" s="133">
        <f t="shared" si="588"/>
        <v>0</v>
      </c>
    </row>
    <row r="3872" spans="39:41">
      <c r="AM3872" s="133">
        <f t="shared" si="587"/>
        <v>0</v>
      </c>
      <c r="AO3872" s="133">
        <f t="shared" si="588"/>
        <v>0</v>
      </c>
    </row>
    <row r="3873" spans="39:41">
      <c r="AM3873" s="133">
        <f t="shared" si="587"/>
        <v>0</v>
      </c>
      <c r="AO3873" s="133">
        <f t="shared" si="588"/>
        <v>0</v>
      </c>
    </row>
    <row r="3874" spans="39:41">
      <c r="AM3874" s="133">
        <f t="shared" si="587"/>
        <v>0</v>
      </c>
      <c r="AO3874" s="133">
        <f t="shared" si="588"/>
        <v>0</v>
      </c>
    </row>
    <row r="3875" spans="39:41">
      <c r="AM3875" s="133">
        <f t="shared" si="587"/>
        <v>0</v>
      </c>
      <c r="AO3875" s="133">
        <f t="shared" si="588"/>
        <v>0</v>
      </c>
    </row>
    <row r="3876" spans="39:41">
      <c r="AM3876" s="133">
        <f t="shared" si="587"/>
        <v>0</v>
      </c>
      <c r="AO3876" s="133">
        <f t="shared" si="588"/>
        <v>0</v>
      </c>
    </row>
    <row r="3877" spans="39:41">
      <c r="AM3877" s="133">
        <f t="shared" si="587"/>
        <v>0</v>
      </c>
      <c r="AO3877" s="133">
        <f t="shared" si="588"/>
        <v>0</v>
      </c>
    </row>
    <row r="3878" spans="39:41">
      <c r="AM3878" s="133">
        <f t="shared" si="587"/>
        <v>0</v>
      </c>
      <c r="AO3878" s="133">
        <f t="shared" si="588"/>
        <v>0</v>
      </c>
    </row>
    <row r="3879" spans="39:41">
      <c r="AM3879" s="133">
        <f t="shared" si="587"/>
        <v>0</v>
      </c>
      <c r="AO3879" s="133">
        <f t="shared" si="588"/>
        <v>0</v>
      </c>
    </row>
    <row r="3880" spans="39:41">
      <c r="AM3880" s="133">
        <f t="shared" si="587"/>
        <v>0</v>
      </c>
      <c r="AO3880" s="133">
        <f t="shared" si="588"/>
        <v>0</v>
      </c>
    </row>
    <row r="3881" spans="39:41">
      <c r="AM3881" s="133">
        <f t="shared" si="587"/>
        <v>0</v>
      </c>
      <c r="AO3881" s="133">
        <f t="shared" si="588"/>
        <v>0</v>
      </c>
    </row>
    <row r="3882" spans="39:41">
      <c r="AM3882" s="133">
        <f t="shared" si="587"/>
        <v>0</v>
      </c>
      <c r="AO3882" s="133">
        <f t="shared" si="588"/>
        <v>0</v>
      </c>
    </row>
    <row r="3883" spans="39:41">
      <c r="AM3883" s="133">
        <f t="shared" si="587"/>
        <v>0</v>
      </c>
      <c r="AO3883" s="133">
        <f t="shared" si="588"/>
        <v>0</v>
      </c>
    </row>
    <row r="3884" spans="39:41">
      <c r="AM3884" s="133">
        <f t="shared" si="587"/>
        <v>0</v>
      </c>
      <c r="AO3884" s="133">
        <f t="shared" si="588"/>
        <v>0</v>
      </c>
    </row>
    <row r="3885" spans="39:41">
      <c r="AM3885" s="133">
        <f t="shared" si="587"/>
        <v>0</v>
      </c>
      <c r="AO3885" s="133">
        <f t="shared" si="588"/>
        <v>0</v>
      </c>
    </row>
    <row r="3886" spans="39:41">
      <c r="AM3886" s="133">
        <f t="shared" si="587"/>
        <v>0</v>
      </c>
      <c r="AO3886" s="133">
        <f t="shared" si="588"/>
        <v>0</v>
      </c>
    </row>
    <row r="3887" spans="39:41">
      <c r="AM3887" s="133">
        <f t="shared" si="587"/>
        <v>0</v>
      </c>
      <c r="AO3887" s="133">
        <f t="shared" si="588"/>
        <v>0</v>
      </c>
    </row>
    <row r="3888" spans="39:41">
      <c r="AM3888" s="133">
        <f t="shared" si="587"/>
        <v>0</v>
      </c>
      <c r="AO3888" s="133">
        <f t="shared" si="588"/>
        <v>0</v>
      </c>
    </row>
    <row r="3889" spans="39:41">
      <c r="AM3889" s="133">
        <f t="shared" si="587"/>
        <v>0</v>
      </c>
      <c r="AO3889" s="133">
        <f t="shared" si="588"/>
        <v>0</v>
      </c>
    </row>
    <row r="3890" spans="39:41">
      <c r="AM3890" s="133">
        <f t="shared" si="587"/>
        <v>0</v>
      </c>
      <c r="AO3890" s="133">
        <f t="shared" si="588"/>
        <v>0</v>
      </c>
    </row>
    <row r="3891" spans="39:41">
      <c r="AM3891" s="133">
        <f t="shared" si="587"/>
        <v>0</v>
      </c>
      <c r="AO3891" s="133">
        <f t="shared" si="588"/>
        <v>0</v>
      </c>
    </row>
    <row r="3892" spans="39:41">
      <c r="AM3892" s="133">
        <f t="shared" si="587"/>
        <v>0</v>
      </c>
      <c r="AO3892" s="133">
        <f t="shared" si="588"/>
        <v>0</v>
      </c>
    </row>
    <row r="3893" spans="39:41">
      <c r="AM3893" s="133">
        <f t="shared" si="587"/>
        <v>0</v>
      </c>
      <c r="AO3893" s="133">
        <f t="shared" si="588"/>
        <v>0</v>
      </c>
    </row>
    <row r="3894" spans="39:41">
      <c r="AM3894" s="133">
        <f t="shared" si="587"/>
        <v>0</v>
      </c>
      <c r="AO3894" s="133">
        <f t="shared" si="588"/>
        <v>0</v>
      </c>
    </row>
    <row r="3895" spans="39:41">
      <c r="AM3895" s="133">
        <f t="shared" si="587"/>
        <v>0</v>
      </c>
      <c r="AO3895" s="133">
        <f t="shared" si="588"/>
        <v>0</v>
      </c>
    </row>
    <row r="3896" spans="39:41">
      <c r="AM3896" s="133">
        <f t="shared" si="587"/>
        <v>0</v>
      </c>
      <c r="AO3896" s="133">
        <f t="shared" si="588"/>
        <v>0</v>
      </c>
    </row>
    <row r="3897" spans="39:41">
      <c r="AM3897" s="133">
        <f t="shared" si="587"/>
        <v>0</v>
      </c>
      <c r="AO3897" s="133">
        <f t="shared" si="588"/>
        <v>0</v>
      </c>
    </row>
    <row r="3898" spans="39:41">
      <c r="AM3898" s="133">
        <f t="shared" si="587"/>
        <v>0</v>
      </c>
      <c r="AO3898" s="133">
        <f t="shared" si="588"/>
        <v>0</v>
      </c>
    </row>
    <row r="3899" spans="39:41">
      <c r="AM3899" s="133">
        <f t="shared" si="587"/>
        <v>0</v>
      </c>
      <c r="AO3899" s="133">
        <f t="shared" si="588"/>
        <v>0</v>
      </c>
    </row>
    <row r="3900" spans="39:41">
      <c r="AM3900" s="133">
        <f t="shared" si="587"/>
        <v>0</v>
      </c>
      <c r="AO3900" s="133">
        <f t="shared" si="588"/>
        <v>0</v>
      </c>
    </row>
    <row r="3901" spans="39:41">
      <c r="AM3901" s="133">
        <f t="shared" si="587"/>
        <v>0</v>
      </c>
      <c r="AO3901" s="133">
        <f t="shared" si="588"/>
        <v>0</v>
      </c>
    </row>
    <row r="3902" spans="39:41">
      <c r="AM3902" s="133">
        <f t="shared" si="587"/>
        <v>0</v>
      </c>
      <c r="AO3902" s="133">
        <f t="shared" si="588"/>
        <v>0</v>
      </c>
    </row>
    <row r="3903" spans="39:41">
      <c r="AM3903" s="133">
        <f t="shared" si="587"/>
        <v>0</v>
      </c>
      <c r="AO3903" s="133">
        <f t="shared" si="588"/>
        <v>0</v>
      </c>
    </row>
    <row r="3904" spans="39:41">
      <c r="AM3904" s="133">
        <f t="shared" si="587"/>
        <v>0</v>
      </c>
      <c r="AO3904" s="133">
        <f t="shared" si="588"/>
        <v>0</v>
      </c>
    </row>
    <row r="3905" spans="39:41">
      <c r="AM3905" s="133">
        <f t="shared" si="587"/>
        <v>0</v>
      </c>
      <c r="AO3905" s="133">
        <f t="shared" si="588"/>
        <v>0</v>
      </c>
    </row>
    <row r="3906" spans="39:41">
      <c r="AM3906" s="133">
        <f t="shared" si="587"/>
        <v>0</v>
      </c>
      <c r="AO3906" s="133">
        <f t="shared" si="588"/>
        <v>0</v>
      </c>
    </row>
    <row r="3907" spans="39:41">
      <c r="AM3907" s="133">
        <f t="shared" si="587"/>
        <v>0</v>
      </c>
      <c r="AO3907" s="133">
        <f t="shared" si="588"/>
        <v>0</v>
      </c>
    </row>
    <row r="3908" spans="39:41">
      <c r="AM3908" s="133">
        <f t="shared" si="587"/>
        <v>0</v>
      </c>
      <c r="AO3908" s="133">
        <f t="shared" si="588"/>
        <v>0</v>
      </c>
    </row>
    <row r="3909" spans="39:41">
      <c r="AM3909" s="133">
        <f t="shared" si="587"/>
        <v>0</v>
      </c>
      <c r="AO3909" s="133">
        <f t="shared" si="588"/>
        <v>0</v>
      </c>
    </row>
    <row r="3910" spans="39:41">
      <c r="AM3910" s="133">
        <f t="shared" si="587"/>
        <v>0</v>
      </c>
      <c r="AO3910" s="133">
        <f t="shared" si="588"/>
        <v>0</v>
      </c>
    </row>
    <row r="3911" spans="39:41">
      <c r="AM3911" s="133">
        <f t="shared" si="587"/>
        <v>0</v>
      </c>
      <c r="AO3911" s="133">
        <f t="shared" si="588"/>
        <v>0</v>
      </c>
    </row>
    <row r="3912" spans="39:41">
      <c r="AM3912" s="133">
        <f t="shared" si="587"/>
        <v>0</v>
      </c>
      <c r="AO3912" s="133">
        <f t="shared" si="588"/>
        <v>0</v>
      </c>
    </row>
    <row r="3913" spans="39:41">
      <c r="AM3913" s="133">
        <f t="shared" si="587"/>
        <v>0</v>
      </c>
      <c r="AO3913" s="133">
        <f t="shared" si="588"/>
        <v>0</v>
      </c>
    </row>
    <row r="3914" spans="39:41">
      <c r="AM3914" s="133">
        <f t="shared" ref="AM3914:AM3977" si="589">+W3914+X3914+Y3914+Z3914+AA3914+AL3914</f>
        <v>0</v>
      </c>
      <c r="AO3914" s="133">
        <f t="shared" ref="AO3914:AO3977" si="590">+IF(AM3914=0,AK3914,0)</f>
        <v>0</v>
      </c>
    </row>
    <row r="3915" spans="39:41">
      <c r="AM3915" s="133">
        <f t="shared" si="589"/>
        <v>0</v>
      </c>
      <c r="AO3915" s="133">
        <f t="shared" si="590"/>
        <v>0</v>
      </c>
    </row>
    <row r="3916" spans="39:41">
      <c r="AM3916" s="133">
        <f t="shared" si="589"/>
        <v>0</v>
      </c>
      <c r="AO3916" s="133">
        <f t="shared" si="590"/>
        <v>0</v>
      </c>
    </row>
    <row r="3917" spans="39:41">
      <c r="AM3917" s="133">
        <f t="shared" si="589"/>
        <v>0</v>
      </c>
      <c r="AO3917" s="133">
        <f t="shared" si="590"/>
        <v>0</v>
      </c>
    </row>
    <row r="3918" spans="39:41">
      <c r="AM3918" s="133">
        <f t="shared" si="589"/>
        <v>0</v>
      </c>
      <c r="AO3918" s="133">
        <f t="shared" si="590"/>
        <v>0</v>
      </c>
    </row>
    <row r="3919" spans="39:41">
      <c r="AM3919" s="133">
        <f t="shared" si="589"/>
        <v>0</v>
      </c>
      <c r="AO3919" s="133">
        <f t="shared" si="590"/>
        <v>0</v>
      </c>
    </row>
    <row r="3920" spans="39:41">
      <c r="AM3920" s="133">
        <f t="shared" si="589"/>
        <v>0</v>
      </c>
      <c r="AO3920" s="133">
        <f t="shared" si="590"/>
        <v>0</v>
      </c>
    </row>
    <row r="3921" spans="39:41">
      <c r="AM3921" s="133">
        <f t="shared" si="589"/>
        <v>0</v>
      </c>
      <c r="AO3921" s="133">
        <f t="shared" si="590"/>
        <v>0</v>
      </c>
    </row>
    <row r="3922" spans="39:41">
      <c r="AM3922" s="133">
        <f t="shared" si="589"/>
        <v>0</v>
      </c>
      <c r="AO3922" s="133">
        <f t="shared" si="590"/>
        <v>0</v>
      </c>
    </row>
    <row r="3923" spans="39:41">
      <c r="AM3923" s="133">
        <f t="shared" si="589"/>
        <v>0</v>
      </c>
      <c r="AO3923" s="133">
        <f t="shared" si="590"/>
        <v>0</v>
      </c>
    </row>
    <row r="3924" spans="39:41">
      <c r="AM3924" s="133">
        <f t="shared" si="589"/>
        <v>0</v>
      </c>
      <c r="AO3924" s="133">
        <f t="shared" si="590"/>
        <v>0</v>
      </c>
    </row>
    <row r="3925" spans="39:41">
      <c r="AM3925" s="133">
        <f t="shared" si="589"/>
        <v>0</v>
      </c>
      <c r="AO3925" s="133">
        <f t="shared" si="590"/>
        <v>0</v>
      </c>
    </row>
    <row r="3926" spans="39:41">
      <c r="AM3926" s="133">
        <f t="shared" si="589"/>
        <v>0</v>
      </c>
      <c r="AO3926" s="133">
        <f t="shared" si="590"/>
        <v>0</v>
      </c>
    </row>
    <row r="3927" spans="39:41">
      <c r="AM3927" s="133">
        <f t="shared" si="589"/>
        <v>0</v>
      </c>
      <c r="AO3927" s="133">
        <f t="shared" si="590"/>
        <v>0</v>
      </c>
    </row>
    <row r="3928" spans="39:41">
      <c r="AM3928" s="133">
        <f t="shared" si="589"/>
        <v>0</v>
      </c>
      <c r="AO3928" s="133">
        <f t="shared" si="590"/>
        <v>0</v>
      </c>
    </row>
    <row r="3929" spans="39:41">
      <c r="AM3929" s="133">
        <f t="shared" si="589"/>
        <v>0</v>
      </c>
      <c r="AO3929" s="133">
        <f t="shared" si="590"/>
        <v>0</v>
      </c>
    </row>
    <row r="3930" spans="39:41">
      <c r="AM3930" s="133">
        <f t="shared" si="589"/>
        <v>0</v>
      </c>
      <c r="AO3930" s="133">
        <f t="shared" si="590"/>
        <v>0</v>
      </c>
    </row>
    <row r="3931" spans="39:41">
      <c r="AM3931" s="133">
        <f t="shared" si="589"/>
        <v>0</v>
      </c>
      <c r="AO3931" s="133">
        <f t="shared" si="590"/>
        <v>0</v>
      </c>
    </row>
    <row r="3932" spans="39:41">
      <c r="AM3932" s="133">
        <f t="shared" si="589"/>
        <v>0</v>
      </c>
      <c r="AO3932" s="133">
        <f t="shared" si="590"/>
        <v>0</v>
      </c>
    </row>
    <row r="3933" spans="39:41">
      <c r="AM3933" s="133">
        <f t="shared" si="589"/>
        <v>0</v>
      </c>
      <c r="AO3933" s="133">
        <f t="shared" si="590"/>
        <v>0</v>
      </c>
    </row>
    <row r="3934" spans="39:41">
      <c r="AM3934" s="133">
        <f t="shared" si="589"/>
        <v>0</v>
      </c>
      <c r="AO3934" s="133">
        <f t="shared" si="590"/>
        <v>0</v>
      </c>
    </row>
    <row r="3935" spans="39:41">
      <c r="AM3935" s="133">
        <f t="shared" si="589"/>
        <v>0</v>
      </c>
      <c r="AO3935" s="133">
        <f t="shared" si="590"/>
        <v>0</v>
      </c>
    </row>
    <row r="3936" spans="39:41">
      <c r="AM3936" s="133">
        <f t="shared" si="589"/>
        <v>0</v>
      </c>
      <c r="AO3936" s="133">
        <f t="shared" si="590"/>
        <v>0</v>
      </c>
    </row>
    <row r="3937" spans="39:41">
      <c r="AM3937" s="133">
        <f t="shared" si="589"/>
        <v>0</v>
      </c>
      <c r="AO3937" s="133">
        <f t="shared" si="590"/>
        <v>0</v>
      </c>
    </row>
    <row r="3938" spans="39:41">
      <c r="AM3938" s="133">
        <f t="shared" si="589"/>
        <v>0</v>
      </c>
      <c r="AO3938" s="133">
        <f t="shared" si="590"/>
        <v>0</v>
      </c>
    </row>
    <row r="3939" spans="39:41">
      <c r="AM3939" s="133">
        <f t="shared" si="589"/>
        <v>0</v>
      </c>
      <c r="AO3939" s="133">
        <f t="shared" si="590"/>
        <v>0</v>
      </c>
    </row>
    <row r="3940" spans="39:41">
      <c r="AM3940" s="133">
        <f t="shared" si="589"/>
        <v>0</v>
      </c>
      <c r="AO3940" s="133">
        <f t="shared" si="590"/>
        <v>0</v>
      </c>
    </row>
    <row r="3941" spans="39:41">
      <c r="AM3941" s="133">
        <f t="shared" si="589"/>
        <v>0</v>
      </c>
      <c r="AO3941" s="133">
        <f t="shared" si="590"/>
        <v>0</v>
      </c>
    </row>
    <row r="3942" spans="39:41">
      <c r="AM3942" s="133">
        <f t="shared" si="589"/>
        <v>0</v>
      </c>
      <c r="AO3942" s="133">
        <f t="shared" si="590"/>
        <v>0</v>
      </c>
    </row>
    <row r="3943" spans="39:41">
      <c r="AM3943" s="133">
        <f t="shared" si="589"/>
        <v>0</v>
      </c>
      <c r="AO3943" s="133">
        <f t="shared" si="590"/>
        <v>0</v>
      </c>
    </row>
    <row r="3944" spans="39:41">
      <c r="AM3944" s="133">
        <f t="shared" si="589"/>
        <v>0</v>
      </c>
      <c r="AO3944" s="133">
        <f t="shared" si="590"/>
        <v>0</v>
      </c>
    </row>
    <row r="3945" spans="39:41">
      <c r="AM3945" s="133">
        <f t="shared" si="589"/>
        <v>0</v>
      </c>
      <c r="AO3945" s="133">
        <f t="shared" si="590"/>
        <v>0</v>
      </c>
    </row>
    <row r="3946" spans="39:41">
      <c r="AM3946" s="133">
        <f t="shared" si="589"/>
        <v>0</v>
      </c>
      <c r="AO3946" s="133">
        <f t="shared" si="590"/>
        <v>0</v>
      </c>
    </row>
    <row r="3947" spans="39:41">
      <c r="AM3947" s="133">
        <f t="shared" si="589"/>
        <v>0</v>
      </c>
      <c r="AO3947" s="133">
        <f t="shared" si="590"/>
        <v>0</v>
      </c>
    </row>
    <row r="3948" spans="39:41">
      <c r="AM3948" s="133">
        <f t="shared" si="589"/>
        <v>0</v>
      </c>
      <c r="AO3948" s="133">
        <f t="shared" si="590"/>
        <v>0</v>
      </c>
    </row>
    <row r="3949" spans="39:41">
      <c r="AM3949" s="133">
        <f t="shared" si="589"/>
        <v>0</v>
      </c>
      <c r="AO3949" s="133">
        <f t="shared" si="590"/>
        <v>0</v>
      </c>
    </row>
    <row r="3950" spans="39:41">
      <c r="AM3950" s="133">
        <f t="shared" si="589"/>
        <v>0</v>
      </c>
      <c r="AO3950" s="133">
        <f t="shared" si="590"/>
        <v>0</v>
      </c>
    </row>
    <row r="3951" spans="39:41">
      <c r="AM3951" s="133">
        <f t="shared" si="589"/>
        <v>0</v>
      </c>
      <c r="AO3951" s="133">
        <f t="shared" si="590"/>
        <v>0</v>
      </c>
    </row>
    <row r="3952" spans="39:41">
      <c r="AM3952" s="133">
        <f t="shared" si="589"/>
        <v>0</v>
      </c>
      <c r="AO3952" s="133">
        <f t="shared" si="590"/>
        <v>0</v>
      </c>
    </row>
    <row r="3953" spans="39:41">
      <c r="AM3953" s="133">
        <f t="shared" si="589"/>
        <v>0</v>
      </c>
      <c r="AO3953" s="133">
        <f t="shared" si="590"/>
        <v>0</v>
      </c>
    </row>
    <row r="3954" spans="39:41">
      <c r="AM3954" s="133">
        <f t="shared" si="589"/>
        <v>0</v>
      </c>
      <c r="AO3954" s="133">
        <f t="shared" si="590"/>
        <v>0</v>
      </c>
    </row>
    <row r="3955" spans="39:41">
      <c r="AM3955" s="133">
        <f t="shared" si="589"/>
        <v>0</v>
      </c>
      <c r="AO3955" s="133">
        <f t="shared" si="590"/>
        <v>0</v>
      </c>
    </row>
    <row r="3956" spans="39:41">
      <c r="AM3956" s="133">
        <f t="shared" si="589"/>
        <v>0</v>
      </c>
      <c r="AO3956" s="133">
        <f t="shared" si="590"/>
        <v>0</v>
      </c>
    </row>
    <row r="3957" spans="39:41">
      <c r="AM3957" s="133">
        <f t="shared" si="589"/>
        <v>0</v>
      </c>
      <c r="AO3957" s="133">
        <f t="shared" si="590"/>
        <v>0</v>
      </c>
    </row>
    <row r="3958" spans="39:41">
      <c r="AM3958" s="133">
        <f t="shared" si="589"/>
        <v>0</v>
      </c>
      <c r="AO3958" s="133">
        <f t="shared" si="590"/>
        <v>0</v>
      </c>
    </row>
    <row r="3959" spans="39:41">
      <c r="AM3959" s="133">
        <f t="shared" si="589"/>
        <v>0</v>
      </c>
      <c r="AO3959" s="133">
        <f t="shared" si="590"/>
        <v>0</v>
      </c>
    </row>
    <row r="3960" spans="39:41">
      <c r="AM3960" s="133">
        <f t="shared" si="589"/>
        <v>0</v>
      </c>
      <c r="AO3960" s="133">
        <f t="shared" si="590"/>
        <v>0</v>
      </c>
    </row>
    <row r="3961" spans="39:41">
      <c r="AM3961" s="133">
        <f t="shared" si="589"/>
        <v>0</v>
      </c>
      <c r="AO3961" s="133">
        <f t="shared" si="590"/>
        <v>0</v>
      </c>
    </row>
    <row r="3962" spans="39:41">
      <c r="AM3962" s="133">
        <f t="shared" si="589"/>
        <v>0</v>
      </c>
      <c r="AO3962" s="133">
        <f t="shared" si="590"/>
        <v>0</v>
      </c>
    </row>
    <row r="3963" spans="39:41">
      <c r="AM3963" s="133">
        <f t="shared" si="589"/>
        <v>0</v>
      </c>
      <c r="AO3963" s="133">
        <f t="shared" si="590"/>
        <v>0</v>
      </c>
    </row>
    <row r="3964" spans="39:41">
      <c r="AM3964" s="133">
        <f t="shared" si="589"/>
        <v>0</v>
      </c>
      <c r="AO3964" s="133">
        <f t="shared" si="590"/>
        <v>0</v>
      </c>
    </row>
    <row r="3965" spans="39:41">
      <c r="AM3965" s="133">
        <f t="shared" si="589"/>
        <v>0</v>
      </c>
      <c r="AO3965" s="133">
        <f t="shared" si="590"/>
        <v>0</v>
      </c>
    </row>
    <row r="3966" spans="39:41">
      <c r="AM3966" s="133">
        <f t="shared" si="589"/>
        <v>0</v>
      </c>
      <c r="AO3966" s="133">
        <f t="shared" si="590"/>
        <v>0</v>
      </c>
    </row>
    <row r="3967" spans="39:41">
      <c r="AM3967" s="133">
        <f t="shared" si="589"/>
        <v>0</v>
      </c>
      <c r="AO3967" s="133">
        <f t="shared" si="590"/>
        <v>0</v>
      </c>
    </row>
    <row r="3968" spans="39:41">
      <c r="AM3968" s="133">
        <f t="shared" si="589"/>
        <v>0</v>
      </c>
      <c r="AO3968" s="133">
        <f t="shared" si="590"/>
        <v>0</v>
      </c>
    </row>
    <row r="3969" spans="39:41">
      <c r="AM3969" s="133">
        <f t="shared" si="589"/>
        <v>0</v>
      </c>
      <c r="AO3969" s="133">
        <f t="shared" si="590"/>
        <v>0</v>
      </c>
    </row>
    <row r="3970" spans="39:41">
      <c r="AM3970" s="133">
        <f t="shared" si="589"/>
        <v>0</v>
      </c>
      <c r="AO3970" s="133">
        <f t="shared" si="590"/>
        <v>0</v>
      </c>
    </row>
    <row r="3971" spans="39:41">
      <c r="AM3971" s="133">
        <f t="shared" si="589"/>
        <v>0</v>
      </c>
      <c r="AO3971" s="133">
        <f t="shared" si="590"/>
        <v>0</v>
      </c>
    </row>
    <row r="3972" spans="39:41">
      <c r="AM3972" s="133">
        <f t="shared" si="589"/>
        <v>0</v>
      </c>
      <c r="AO3972" s="133">
        <f t="shared" si="590"/>
        <v>0</v>
      </c>
    </row>
    <row r="3973" spans="39:41">
      <c r="AM3973" s="133">
        <f t="shared" si="589"/>
        <v>0</v>
      </c>
      <c r="AO3973" s="133">
        <f t="shared" si="590"/>
        <v>0</v>
      </c>
    </row>
    <row r="3974" spans="39:41">
      <c r="AM3974" s="133">
        <f t="shared" si="589"/>
        <v>0</v>
      </c>
      <c r="AO3974" s="133">
        <f t="shared" si="590"/>
        <v>0</v>
      </c>
    </row>
    <row r="3975" spans="39:41">
      <c r="AM3975" s="133">
        <f t="shared" si="589"/>
        <v>0</v>
      </c>
      <c r="AO3975" s="133">
        <f t="shared" si="590"/>
        <v>0</v>
      </c>
    </row>
    <row r="3976" spans="39:41">
      <c r="AM3976" s="133">
        <f t="shared" si="589"/>
        <v>0</v>
      </c>
      <c r="AO3976" s="133">
        <f t="shared" si="590"/>
        <v>0</v>
      </c>
    </row>
    <row r="3977" spans="39:41">
      <c r="AM3977" s="133">
        <f t="shared" si="589"/>
        <v>0</v>
      </c>
      <c r="AO3977" s="133">
        <f t="shared" si="590"/>
        <v>0</v>
      </c>
    </row>
    <row r="3978" spans="39:41">
      <c r="AM3978" s="133">
        <f t="shared" ref="AM3978:AM4041" si="591">+W3978+X3978+Y3978+Z3978+AA3978+AL3978</f>
        <v>0</v>
      </c>
      <c r="AO3978" s="133">
        <f t="shared" ref="AO3978:AO4041" si="592">+IF(AM3978=0,AK3978,0)</f>
        <v>0</v>
      </c>
    </row>
    <row r="3979" spans="39:41">
      <c r="AM3979" s="133">
        <f t="shared" si="591"/>
        <v>0</v>
      </c>
      <c r="AO3979" s="133">
        <f t="shared" si="592"/>
        <v>0</v>
      </c>
    </row>
    <row r="3980" spans="39:41">
      <c r="AM3980" s="133">
        <f t="shared" si="591"/>
        <v>0</v>
      </c>
      <c r="AO3980" s="133">
        <f t="shared" si="592"/>
        <v>0</v>
      </c>
    </row>
    <row r="3981" spans="39:41">
      <c r="AM3981" s="133">
        <f t="shared" si="591"/>
        <v>0</v>
      </c>
      <c r="AO3981" s="133">
        <f t="shared" si="592"/>
        <v>0</v>
      </c>
    </row>
    <row r="3982" spans="39:41">
      <c r="AM3982" s="133">
        <f t="shared" si="591"/>
        <v>0</v>
      </c>
      <c r="AO3982" s="133">
        <f t="shared" si="592"/>
        <v>0</v>
      </c>
    </row>
    <row r="3983" spans="39:41">
      <c r="AM3983" s="133">
        <f t="shared" si="591"/>
        <v>0</v>
      </c>
      <c r="AO3983" s="133">
        <f t="shared" si="592"/>
        <v>0</v>
      </c>
    </row>
    <row r="3984" spans="39:41">
      <c r="AM3984" s="133">
        <f t="shared" si="591"/>
        <v>0</v>
      </c>
      <c r="AO3984" s="133">
        <f t="shared" si="592"/>
        <v>0</v>
      </c>
    </row>
    <row r="3985" spans="39:41">
      <c r="AM3985" s="133">
        <f t="shared" si="591"/>
        <v>0</v>
      </c>
      <c r="AO3985" s="133">
        <f t="shared" si="592"/>
        <v>0</v>
      </c>
    </row>
    <row r="3986" spans="39:41">
      <c r="AM3986" s="133">
        <f t="shared" si="591"/>
        <v>0</v>
      </c>
      <c r="AO3986" s="133">
        <f t="shared" si="592"/>
        <v>0</v>
      </c>
    </row>
    <row r="3987" spans="39:41">
      <c r="AM3987" s="133">
        <f t="shared" si="591"/>
        <v>0</v>
      </c>
      <c r="AO3987" s="133">
        <f t="shared" si="592"/>
        <v>0</v>
      </c>
    </row>
    <row r="3988" spans="39:41">
      <c r="AM3988" s="133">
        <f t="shared" si="591"/>
        <v>0</v>
      </c>
      <c r="AO3988" s="133">
        <f t="shared" si="592"/>
        <v>0</v>
      </c>
    </row>
    <row r="3989" spans="39:41">
      <c r="AM3989" s="133">
        <f t="shared" si="591"/>
        <v>0</v>
      </c>
      <c r="AO3989" s="133">
        <f t="shared" si="592"/>
        <v>0</v>
      </c>
    </row>
    <row r="3990" spans="39:41">
      <c r="AM3990" s="133">
        <f t="shared" si="591"/>
        <v>0</v>
      </c>
      <c r="AO3990" s="133">
        <f t="shared" si="592"/>
        <v>0</v>
      </c>
    </row>
    <row r="3991" spans="39:41">
      <c r="AM3991" s="133">
        <f t="shared" si="591"/>
        <v>0</v>
      </c>
      <c r="AO3991" s="133">
        <f t="shared" si="592"/>
        <v>0</v>
      </c>
    </row>
    <row r="3992" spans="39:41">
      <c r="AM3992" s="133">
        <f t="shared" si="591"/>
        <v>0</v>
      </c>
      <c r="AO3992" s="133">
        <f t="shared" si="592"/>
        <v>0</v>
      </c>
    </row>
    <row r="3993" spans="39:41">
      <c r="AM3993" s="133">
        <f t="shared" si="591"/>
        <v>0</v>
      </c>
      <c r="AO3993" s="133">
        <f t="shared" si="592"/>
        <v>0</v>
      </c>
    </row>
    <row r="3994" spans="39:41">
      <c r="AM3994" s="133">
        <f t="shared" si="591"/>
        <v>0</v>
      </c>
      <c r="AO3994" s="133">
        <f t="shared" si="592"/>
        <v>0</v>
      </c>
    </row>
    <row r="3995" spans="39:41">
      <c r="AM3995" s="133">
        <f t="shared" si="591"/>
        <v>0</v>
      </c>
      <c r="AO3995" s="133">
        <f t="shared" si="592"/>
        <v>0</v>
      </c>
    </row>
    <row r="3996" spans="39:41">
      <c r="AM3996" s="133">
        <f t="shared" si="591"/>
        <v>0</v>
      </c>
      <c r="AO3996" s="133">
        <f t="shared" si="592"/>
        <v>0</v>
      </c>
    </row>
    <row r="3997" spans="39:41">
      <c r="AM3997" s="133">
        <f t="shared" si="591"/>
        <v>0</v>
      </c>
      <c r="AO3997" s="133">
        <f t="shared" si="592"/>
        <v>0</v>
      </c>
    </row>
    <row r="3998" spans="39:41">
      <c r="AM3998" s="133">
        <f t="shared" si="591"/>
        <v>0</v>
      </c>
      <c r="AO3998" s="133">
        <f t="shared" si="592"/>
        <v>0</v>
      </c>
    </row>
    <row r="3999" spans="39:41">
      <c r="AM3999" s="133">
        <f t="shared" si="591"/>
        <v>0</v>
      </c>
      <c r="AO3999" s="133">
        <f t="shared" si="592"/>
        <v>0</v>
      </c>
    </row>
    <row r="4000" spans="39:41">
      <c r="AM4000" s="133">
        <f t="shared" si="591"/>
        <v>0</v>
      </c>
      <c r="AO4000" s="133">
        <f t="shared" si="592"/>
        <v>0</v>
      </c>
    </row>
    <row r="4001" spans="39:41">
      <c r="AM4001" s="133">
        <f t="shared" si="591"/>
        <v>0</v>
      </c>
      <c r="AO4001" s="133">
        <f t="shared" si="592"/>
        <v>0</v>
      </c>
    </row>
    <row r="4002" spans="39:41">
      <c r="AM4002" s="133">
        <f t="shared" si="591"/>
        <v>0</v>
      </c>
      <c r="AO4002" s="133">
        <f t="shared" si="592"/>
        <v>0</v>
      </c>
    </row>
    <row r="4003" spans="39:41">
      <c r="AM4003" s="133">
        <f t="shared" si="591"/>
        <v>0</v>
      </c>
      <c r="AO4003" s="133">
        <f t="shared" si="592"/>
        <v>0</v>
      </c>
    </row>
    <row r="4004" spans="39:41">
      <c r="AM4004" s="133">
        <f t="shared" si="591"/>
        <v>0</v>
      </c>
      <c r="AO4004" s="133">
        <f t="shared" si="592"/>
        <v>0</v>
      </c>
    </row>
    <row r="4005" spans="39:41">
      <c r="AM4005" s="133">
        <f t="shared" si="591"/>
        <v>0</v>
      </c>
      <c r="AO4005" s="133">
        <f t="shared" si="592"/>
        <v>0</v>
      </c>
    </row>
    <row r="4006" spans="39:41">
      <c r="AM4006" s="133">
        <f t="shared" si="591"/>
        <v>0</v>
      </c>
      <c r="AO4006" s="133">
        <f t="shared" si="592"/>
        <v>0</v>
      </c>
    </row>
    <row r="4007" spans="39:41">
      <c r="AM4007" s="133">
        <f t="shared" si="591"/>
        <v>0</v>
      </c>
      <c r="AO4007" s="133">
        <f t="shared" si="592"/>
        <v>0</v>
      </c>
    </row>
    <row r="4008" spans="39:41">
      <c r="AM4008" s="133">
        <f t="shared" si="591"/>
        <v>0</v>
      </c>
      <c r="AO4008" s="133">
        <f t="shared" si="592"/>
        <v>0</v>
      </c>
    </row>
    <row r="4009" spans="39:41">
      <c r="AM4009" s="133">
        <f t="shared" si="591"/>
        <v>0</v>
      </c>
      <c r="AO4009" s="133">
        <f t="shared" si="592"/>
        <v>0</v>
      </c>
    </row>
    <row r="4010" spans="39:41">
      <c r="AM4010" s="133">
        <f t="shared" si="591"/>
        <v>0</v>
      </c>
      <c r="AO4010" s="133">
        <f t="shared" si="592"/>
        <v>0</v>
      </c>
    </row>
    <row r="4011" spans="39:41">
      <c r="AM4011" s="133">
        <f t="shared" si="591"/>
        <v>0</v>
      </c>
      <c r="AO4011" s="133">
        <f t="shared" si="592"/>
        <v>0</v>
      </c>
    </row>
    <row r="4012" spans="39:41">
      <c r="AM4012" s="133">
        <f t="shared" si="591"/>
        <v>0</v>
      </c>
      <c r="AO4012" s="133">
        <f t="shared" si="592"/>
        <v>0</v>
      </c>
    </row>
    <row r="4013" spans="39:41">
      <c r="AM4013" s="133">
        <f t="shared" si="591"/>
        <v>0</v>
      </c>
      <c r="AO4013" s="133">
        <f t="shared" si="592"/>
        <v>0</v>
      </c>
    </row>
    <row r="4014" spans="39:41">
      <c r="AM4014" s="133">
        <f t="shared" si="591"/>
        <v>0</v>
      </c>
      <c r="AO4014" s="133">
        <f t="shared" si="592"/>
        <v>0</v>
      </c>
    </row>
    <row r="4015" spans="39:41">
      <c r="AM4015" s="133">
        <f t="shared" si="591"/>
        <v>0</v>
      </c>
      <c r="AO4015" s="133">
        <f t="shared" si="592"/>
        <v>0</v>
      </c>
    </row>
    <row r="4016" spans="39:41">
      <c r="AM4016" s="133">
        <f t="shared" si="591"/>
        <v>0</v>
      </c>
      <c r="AO4016" s="133">
        <f t="shared" si="592"/>
        <v>0</v>
      </c>
    </row>
    <row r="4017" spans="39:41">
      <c r="AM4017" s="133">
        <f t="shared" si="591"/>
        <v>0</v>
      </c>
      <c r="AO4017" s="133">
        <f t="shared" si="592"/>
        <v>0</v>
      </c>
    </row>
    <row r="4018" spans="39:41">
      <c r="AM4018" s="133">
        <f t="shared" si="591"/>
        <v>0</v>
      </c>
      <c r="AO4018" s="133">
        <f t="shared" si="592"/>
        <v>0</v>
      </c>
    </row>
    <row r="4019" spans="39:41">
      <c r="AM4019" s="133">
        <f t="shared" si="591"/>
        <v>0</v>
      </c>
      <c r="AO4019" s="133">
        <f t="shared" si="592"/>
        <v>0</v>
      </c>
    </row>
    <row r="4020" spans="39:41">
      <c r="AM4020" s="133">
        <f t="shared" si="591"/>
        <v>0</v>
      </c>
      <c r="AO4020" s="133">
        <f t="shared" si="592"/>
        <v>0</v>
      </c>
    </row>
    <row r="4021" spans="39:41">
      <c r="AM4021" s="133">
        <f t="shared" si="591"/>
        <v>0</v>
      </c>
      <c r="AO4021" s="133">
        <f t="shared" si="592"/>
        <v>0</v>
      </c>
    </row>
    <row r="4022" spans="39:41">
      <c r="AM4022" s="133">
        <f t="shared" si="591"/>
        <v>0</v>
      </c>
      <c r="AO4022" s="133">
        <f t="shared" si="592"/>
        <v>0</v>
      </c>
    </row>
    <row r="4023" spans="39:41">
      <c r="AM4023" s="133">
        <f t="shared" si="591"/>
        <v>0</v>
      </c>
      <c r="AO4023" s="133">
        <f t="shared" si="592"/>
        <v>0</v>
      </c>
    </row>
    <row r="4024" spans="39:41">
      <c r="AM4024" s="133">
        <f t="shared" si="591"/>
        <v>0</v>
      </c>
      <c r="AO4024" s="133">
        <f t="shared" si="592"/>
        <v>0</v>
      </c>
    </row>
    <row r="4025" spans="39:41">
      <c r="AM4025" s="133">
        <f t="shared" si="591"/>
        <v>0</v>
      </c>
      <c r="AO4025" s="133">
        <f t="shared" si="592"/>
        <v>0</v>
      </c>
    </row>
    <row r="4026" spans="39:41">
      <c r="AM4026" s="133">
        <f t="shared" si="591"/>
        <v>0</v>
      </c>
      <c r="AO4026" s="133">
        <f t="shared" si="592"/>
        <v>0</v>
      </c>
    </row>
    <row r="4027" spans="39:41">
      <c r="AM4027" s="133">
        <f t="shared" si="591"/>
        <v>0</v>
      </c>
      <c r="AO4027" s="133">
        <f t="shared" si="592"/>
        <v>0</v>
      </c>
    </row>
    <row r="4028" spans="39:41">
      <c r="AM4028" s="133">
        <f t="shared" si="591"/>
        <v>0</v>
      </c>
      <c r="AO4028" s="133">
        <f t="shared" si="592"/>
        <v>0</v>
      </c>
    </row>
    <row r="4029" spans="39:41">
      <c r="AM4029" s="133">
        <f t="shared" si="591"/>
        <v>0</v>
      </c>
      <c r="AO4029" s="133">
        <f t="shared" si="592"/>
        <v>0</v>
      </c>
    </row>
    <row r="4030" spans="39:41">
      <c r="AM4030" s="133">
        <f t="shared" si="591"/>
        <v>0</v>
      </c>
      <c r="AO4030" s="133">
        <f t="shared" si="592"/>
        <v>0</v>
      </c>
    </row>
    <row r="4031" spans="39:41">
      <c r="AM4031" s="133">
        <f t="shared" si="591"/>
        <v>0</v>
      </c>
      <c r="AO4031" s="133">
        <f t="shared" si="592"/>
        <v>0</v>
      </c>
    </row>
    <row r="4032" spans="39:41">
      <c r="AM4032" s="133">
        <f t="shared" si="591"/>
        <v>0</v>
      </c>
      <c r="AO4032" s="133">
        <f t="shared" si="592"/>
        <v>0</v>
      </c>
    </row>
    <row r="4033" spans="39:41">
      <c r="AM4033" s="133">
        <f t="shared" si="591"/>
        <v>0</v>
      </c>
      <c r="AO4033" s="133">
        <f t="shared" si="592"/>
        <v>0</v>
      </c>
    </row>
    <row r="4034" spans="39:41">
      <c r="AM4034" s="133">
        <f t="shared" si="591"/>
        <v>0</v>
      </c>
      <c r="AO4034" s="133">
        <f t="shared" si="592"/>
        <v>0</v>
      </c>
    </row>
    <row r="4035" spans="39:41">
      <c r="AM4035" s="133">
        <f t="shared" si="591"/>
        <v>0</v>
      </c>
      <c r="AO4035" s="133">
        <f t="shared" si="592"/>
        <v>0</v>
      </c>
    </row>
    <row r="4036" spans="39:41">
      <c r="AM4036" s="133">
        <f t="shared" si="591"/>
        <v>0</v>
      </c>
      <c r="AO4036" s="133">
        <f t="shared" si="592"/>
        <v>0</v>
      </c>
    </row>
    <row r="4037" spans="39:41">
      <c r="AM4037" s="133">
        <f t="shared" si="591"/>
        <v>0</v>
      </c>
      <c r="AO4037" s="133">
        <f t="shared" si="592"/>
        <v>0</v>
      </c>
    </row>
    <row r="4038" spans="39:41">
      <c r="AM4038" s="133">
        <f t="shared" si="591"/>
        <v>0</v>
      </c>
      <c r="AO4038" s="133">
        <f t="shared" si="592"/>
        <v>0</v>
      </c>
    </row>
    <row r="4039" spans="39:41">
      <c r="AM4039" s="133">
        <f t="shared" si="591"/>
        <v>0</v>
      </c>
      <c r="AO4039" s="133">
        <f t="shared" si="592"/>
        <v>0</v>
      </c>
    </row>
    <row r="4040" spans="39:41">
      <c r="AM4040" s="133">
        <f t="shared" si="591"/>
        <v>0</v>
      </c>
      <c r="AO4040" s="133">
        <f t="shared" si="592"/>
        <v>0</v>
      </c>
    </row>
    <row r="4041" spans="39:41">
      <c r="AM4041" s="133">
        <f t="shared" si="591"/>
        <v>0</v>
      </c>
      <c r="AO4041" s="133">
        <f t="shared" si="592"/>
        <v>0</v>
      </c>
    </row>
    <row r="4042" spans="39:41">
      <c r="AM4042" s="133">
        <f t="shared" ref="AM4042:AM4105" si="593">+W4042+X4042+Y4042+Z4042+AA4042+AL4042</f>
        <v>0</v>
      </c>
      <c r="AO4042" s="133">
        <f t="shared" ref="AO4042:AO4105" si="594">+IF(AM4042=0,AK4042,0)</f>
        <v>0</v>
      </c>
    </row>
    <row r="4043" spans="39:41">
      <c r="AM4043" s="133">
        <f t="shared" si="593"/>
        <v>0</v>
      </c>
      <c r="AO4043" s="133">
        <f t="shared" si="594"/>
        <v>0</v>
      </c>
    </row>
    <row r="4044" spans="39:41">
      <c r="AM4044" s="133">
        <f t="shared" si="593"/>
        <v>0</v>
      </c>
      <c r="AO4044" s="133">
        <f t="shared" si="594"/>
        <v>0</v>
      </c>
    </row>
    <row r="4045" spans="39:41">
      <c r="AM4045" s="133">
        <f t="shared" si="593"/>
        <v>0</v>
      </c>
      <c r="AO4045" s="133">
        <f t="shared" si="594"/>
        <v>0</v>
      </c>
    </row>
    <row r="4046" spans="39:41">
      <c r="AM4046" s="133">
        <f t="shared" si="593"/>
        <v>0</v>
      </c>
      <c r="AO4046" s="133">
        <f t="shared" si="594"/>
        <v>0</v>
      </c>
    </row>
    <row r="4047" spans="39:41">
      <c r="AM4047" s="133">
        <f t="shared" si="593"/>
        <v>0</v>
      </c>
      <c r="AO4047" s="133">
        <f t="shared" si="594"/>
        <v>0</v>
      </c>
    </row>
    <row r="4048" spans="39:41">
      <c r="AM4048" s="133">
        <f t="shared" si="593"/>
        <v>0</v>
      </c>
      <c r="AO4048" s="133">
        <f t="shared" si="594"/>
        <v>0</v>
      </c>
    </row>
    <row r="4049" spans="39:41">
      <c r="AM4049" s="133">
        <f t="shared" si="593"/>
        <v>0</v>
      </c>
      <c r="AO4049" s="133">
        <f t="shared" si="594"/>
        <v>0</v>
      </c>
    </row>
    <row r="4050" spans="39:41">
      <c r="AM4050" s="133">
        <f t="shared" si="593"/>
        <v>0</v>
      </c>
      <c r="AO4050" s="133">
        <f t="shared" si="594"/>
        <v>0</v>
      </c>
    </row>
    <row r="4051" spans="39:41">
      <c r="AM4051" s="133">
        <f t="shared" si="593"/>
        <v>0</v>
      </c>
      <c r="AO4051" s="133">
        <f t="shared" si="594"/>
        <v>0</v>
      </c>
    </row>
    <row r="4052" spans="39:41">
      <c r="AM4052" s="133">
        <f t="shared" si="593"/>
        <v>0</v>
      </c>
      <c r="AO4052" s="133">
        <f t="shared" si="594"/>
        <v>0</v>
      </c>
    </row>
    <row r="4053" spans="39:41">
      <c r="AM4053" s="133">
        <f t="shared" si="593"/>
        <v>0</v>
      </c>
      <c r="AO4053" s="133">
        <f t="shared" si="594"/>
        <v>0</v>
      </c>
    </row>
    <row r="4054" spans="39:41">
      <c r="AM4054" s="133">
        <f t="shared" si="593"/>
        <v>0</v>
      </c>
      <c r="AO4054" s="133">
        <f t="shared" si="594"/>
        <v>0</v>
      </c>
    </row>
    <row r="4055" spans="39:41">
      <c r="AM4055" s="133">
        <f t="shared" si="593"/>
        <v>0</v>
      </c>
      <c r="AO4055" s="133">
        <f t="shared" si="594"/>
        <v>0</v>
      </c>
    </row>
    <row r="4056" spans="39:41">
      <c r="AM4056" s="133">
        <f t="shared" si="593"/>
        <v>0</v>
      </c>
      <c r="AO4056" s="133">
        <f t="shared" si="594"/>
        <v>0</v>
      </c>
    </row>
    <row r="4057" spans="39:41">
      <c r="AM4057" s="133">
        <f t="shared" si="593"/>
        <v>0</v>
      </c>
      <c r="AO4057" s="133">
        <f t="shared" si="594"/>
        <v>0</v>
      </c>
    </row>
    <row r="4058" spans="39:41">
      <c r="AM4058" s="133">
        <f t="shared" si="593"/>
        <v>0</v>
      </c>
      <c r="AO4058" s="133">
        <f t="shared" si="594"/>
        <v>0</v>
      </c>
    </row>
    <row r="4059" spans="39:41">
      <c r="AM4059" s="133">
        <f t="shared" si="593"/>
        <v>0</v>
      </c>
      <c r="AO4059" s="133">
        <f t="shared" si="594"/>
        <v>0</v>
      </c>
    </row>
    <row r="4060" spans="39:41">
      <c r="AM4060" s="133">
        <f t="shared" si="593"/>
        <v>0</v>
      </c>
      <c r="AO4060" s="133">
        <f t="shared" si="594"/>
        <v>0</v>
      </c>
    </row>
    <row r="4061" spans="39:41">
      <c r="AM4061" s="133">
        <f t="shared" si="593"/>
        <v>0</v>
      </c>
      <c r="AO4061" s="133">
        <f t="shared" si="594"/>
        <v>0</v>
      </c>
    </row>
    <row r="4062" spans="39:41">
      <c r="AM4062" s="133">
        <f t="shared" si="593"/>
        <v>0</v>
      </c>
      <c r="AO4062" s="133">
        <f t="shared" si="594"/>
        <v>0</v>
      </c>
    </row>
    <row r="4063" spans="39:41">
      <c r="AM4063" s="133">
        <f t="shared" si="593"/>
        <v>0</v>
      </c>
      <c r="AO4063" s="133">
        <f t="shared" si="594"/>
        <v>0</v>
      </c>
    </row>
    <row r="4064" spans="39:41">
      <c r="AM4064" s="133">
        <f t="shared" si="593"/>
        <v>0</v>
      </c>
      <c r="AO4064" s="133">
        <f t="shared" si="594"/>
        <v>0</v>
      </c>
    </row>
    <row r="4065" spans="39:41">
      <c r="AM4065" s="133">
        <f t="shared" si="593"/>
        <v>0</v>
      </c>
      <c r="AO4065" s="133">
        <f t="shared" si="594"/>
        <v>0</v>
      </c>
    </row>
    <row r="4066" spans="39:41">
      <c r="AM4066" s="133">
        <f t="shared" si="593"/>
        <v>0</v>
      </c>
      <c r="AO4066" s="133">
        <f t="shared" si="594"/>
        <v>0</v>
      </c>
    </row>
    <row r="4067" spans="39:41">
      <c r="AM4067" s="133">
        <f t="shared" si="593"/>
        <v>0</v>
      </c>
      <c r="AO4067" s="133">
        <f t="shared" si="594"/>
        <v>0</v>
      </c>
    </row>
    <row r="4068" spans="39:41">
      <c r="AM4068" s="133">
        <f t="shared" si="593"/>
        <v>0</v>
      </c>
      <c r="AO4068" s="133">
        <f t="shared" si="594"/>
        <v>0</v>
      </c>
    </row>
    <row r="4069" spans="39:41">
      <c r="AM4069" s="133">
        <f t="shared" si="593"/>
        <v>0</v>
      </c>
      <c r="AO4069" s="133">
        <f t="shared" si="594"/>
        <v>0</v>
      </c>
    </row>
    <row r="4070" spans="39:41">
      <c r="AM4070" s="133">
        <f t="shared" si="593"/>
        <v>0</v>
      </c>
      <c r="AO4070" s="133">
        <f t="shared" si="594"/>
        <v>0</v>
      </c>
    </row>
    <row r="4071" spans="39:41">
      <c r="AM4071" s="133">
        <f t="shared" si="593"/>
        <v>0</v>
      </c>
      <c r="AO4071" s="133">
        <f t="shared" si="594"/>
        <v>0</v>
      </c>
    </row>
    <row r="4072" spans="39:41">
      <c r="AM4072" s="133">
        <f t="shared" si="593"/>
        <v>0</v>
      </c>
      <c r="AO4072" s="133">
        <f t="shared" si="594"/>
        <v>0</v>
      </c>
    </row>
    <row r="4073" spans="39:41">
      <c r="AM4073" s="133">
        <f t="shared" si="593"/>
        <v>0</v>
      </c>
      <c r="AO4073" s="133">
        <f t="shared" si="594"/>
        <v>0</v>
      </c>
    </row>
    <row r="4074" spans="39:41">
      <c r="AM4074" s="133">
        <f t="shared" si="593"/>
        <v>0</v>
      </c>
      <c r="AO4074" s="133">
        <f t="shared" si="594"/>
        <v>0</v>
      </c>
    </row>
    <row r="4075" spans="39:41">
      <c r="AM4075" s="133">
        <f t="shared" si="593"/>
        <v>0</v>
      </c>
      <c r="AO4075" s="133">
        <f t="shared" si="594"/>
        <v>0</v>
      </c>
    </row>
    <row r="4076" spans="39:41">
      <c r="AM4076" s="133">
        <f t="shared" si="593"/>
        <v>0</v>
      </c>
      <c r="AO4076" s="133">
        <f t="shared" si="594"/>
        <v>0</v>
      </c>
    </row>
    <row r="4077" spans="39:41">
      <c r="AM4077" s="133">
        <f t="shared" si="593"/>
        <v>0</v>
      </c>
      <c r="AO4077" s="133">
        <f t="shared" si="594"/>
        <v>0</v>
      </c>
    </row>
    <row r="4078" spans="39:41">
      <c r="AM4078" s="133">
        <f t="shared" si="593"/>
        <v>0</v>
      </c>
      <c r="AO4078" s="133">
        <f t="shared" si="594"/>
        <v>0</v>
      </c>
    </row>
    <row r="4079" spans="39:41">
      <c r="AM4079" s="133">
        <f t="shared" si="593"/>
        <v>0</v>
      </c>
      <c r="AO4079" s="133">
        <f t="shared" si="594"/>
        <v>0</v>
      </c>
    </row>
    <row r="4080" spans="39:41">
      <c r="AM4080" s="133">
        <f t="shared" si="593"/>
        <v>0</v>
      </c>
      <c r="AO4080" s="133">
        <f t="shared" si="594"/>
        <v>0</v>
      </c>
    </row>
    <row r="4081" spans="39:41">
      <c r="AM4081" s="133">
        <f t="shared" si="593"/>
        <v>0</v>
      </c>
      <c r="AO4081" s="133">
        <f t="shared" si="594"/>
        <v>0</v>
      </c>
    </row>
    <row r="4082" spans="39:41">
      <c r="AM4082" s="133">
        <f t="shared" si="593"/>
        <v>0</v>
      </c>
      <c r="AO4082" s="133">
        <f t="shared" si="594"/>
        <v>0</v>
      </c>
    </row>
    <row r="4083" spans="39:41">
      <c r="AM4083" s="133">
        <f t="shared" si="593"/>
        <v>0</v>
      </c>
      <c r="AO4083" s="133">
        <f t="shared" si="594"/>
        <v>0</v>
      </c>
    </row>
    <row r="4084" spans="39:41">
      <c r="AM4084" s="133">
        <f t="shared" si="593"/>
        <v>0</v>
      </c>
      <c r="AO4084" s="133">
        <f t="shared" si="594"/>
        <v>0</v>
      </c>
    </row>
    <row r="4085" spans="39:41">
      <c r="AM4085" s="133">
        <f t="shared" si="593"/>
        <v>0</v>
      </c>
      <c r="AO4085" s="133">
        <f t="shared" si="594"/>
        <v>0</v>
      </c>
    </row>
    <row r="4086" spans="39:41">
      <c r="AM4086" s="133">
        <f t="shared" si="593"/>
        <v>0</v>
      </c>
      <c r="AO4086" s="133">
        <f t="shared" si="594"/>
        <v>0</v>
      </c>
    </row>
    <row r="4087" spans="39:41">
      <c r="AM4087" s="133">
        <f t="shared" si="593"/>
        <v>0</v>
      </c>
      <c r="AO4087" s="133">
        <f t="shared" si="594"/>
        <v>0</v>
      </c>
    </row>
    <row r="4088" spans="39:41">
      <c r="AM4088" s="133">
        <f t="shared" si="593"/>
        <v>0</v>
      </c>
      <c r="AO4088" s="133">
        <f t="shared" si="594"/>
        <v>0</v>
      </c>
    </row>
    <row r="4089" spans="39:41">
      <c r="AM4089" s="133">
        <f t="shared" si="593"/>
        <v>0</v>
      </c>
      <c r="AO4089" s="133">
        <f t="shared" si="594"/>
        <v>0</v>
      </c>
    </row>
    <row r="4090" spans="39:41">
      <c r="AM4090" s="133">
        <f t="shared" si="593"/>
        <v>0</v>
      </c>
      <c r="AO4090" s="133">
        <f t="shared" si="594"/>
        <v>0</v>
      </c>
    </row>
    <row r="4091" spans="39:41">
      <c r="AM4091" s="133">
        <f t="shared" si="593"/>
        <v>0</v>
      </c>
      <c r="AO4091" s="133">
        <f t="shared" si="594"/>
        <v>0</v>
      </c>
    </row>
    <row r="4092" spans="39:41">
      <c r="AM4092" s="133">
        <f t="shared" si="593"/>
        <v>0</v>
      </c>
      <c r="AO4092" s="133">
        <f t="shared" si="594"/>
        <v>0</v>
      </c>
    </row>
    <row r="4093" spans="39:41">
      <c r="AM4093" s="133">
        <f t="shared" si="593"/>
        <v>0</v>
      </c>
      <c r="AO4093" s="133">
        <f t="shared" si="594"/>
        <v>0</v>
      </c>
    </row>
    <row r="4094" spans="39:41">
      <c r="AM4094" s="133">
        <f t="shared" si="593"/>
        <v>0</v>
      </c>
      <c r="AO4094" s="133">
        <f t="shared" si="594"/>
        <v>0</v>
      </c>
    </row>
    <row r="4095" spans="39:41">
      <c r="AM4095" s="133">
        <f t="shared" si="593"/>
        <v>0</v>
      </c>
      <c r="AO4095" s="133">
        <f t="shared" si="594"/>
        <v>0</v>
      </c>
    </row>
    <row r="4096" spans="39:41">
      <c r="AM4096" s="133">
        <f t="shared" si="593"/>
        <v>0</v>
      </c>
      <c r="AO4096" s="133">
        <f t="shared" si="594"/>
        <v>0</v>
      </c>
    </row>
    <row r="4097" spans="39:41">
      <c r="AM4097" s="133">
        <f t="shared" si="593"/>
        <v>0</v>
      </c>
      <c r="AO4097" s="133">
        <f t="shared" si="594"/>
        <v>0</v>
      </c>
    </row>
    <row r="4098" spans="39:41">
      <c r="AM4098" s="133">
        <f t="shared" si="593"/>
        <v>0</v>
      </c>
      <c r="AO4098" s="133">
        <f t="shared" si="594"/>
        <v>0</v>
      </c>
    </row>
    <row r="4099" spans="39:41">
      <c r="AM4099" s="133">
        <f t="shared" si="593"/>
        <v>0</v>
      </c>
      <c r="AO4099" s="133">
        <f t="shared" si="594"/>
        <v>0</v>
      </c>
    </row>
    <row r="4100" spans="39:41">
      <c r="AM4100" s="133">
        <f t="shared" si="593"/>
        <v>0</v>
      </c>
      <c r="AO4100" s="133">
        <f t="shared" si="594"/>
        <v>0</v>
      </c>
    </row>
    <row r="4101" spans="39:41">
      <c r="AM4101" s="133">
        <f t="shared" si="593"/>
        <v>0</v>
      </c>
      <c r="AO4101" s="133">
        <f t="shared" si="594"/>
        <v>0</v>
      </c>
    </row>
    <row r="4102" spans="39:41">
      <c r="AM4102" s="133">
        <f t="shared" si="593"/>
        <v>0</v>
      </c>
      <c r="AO4102" s="133">
        <f t="shared" si="594"/>
        <v>0</v>
      </c>
    </row>
    <row r="4103" spans="39:41">
      <c r="AM4103" s="133">
        <f t="shared" si="593"/>
        <v>0</v>
      </c>
      <c r="AO4103" s="133">
        <f t="shared" si="594"/>
        <v>0</v>
      </c>
    </row>
    <row r="4104" spans="39:41">
      <c r="AM4104" s="133">
        <f t="shared" si="593"/>
        <v>0</v>
      </c>
      <c r="AO4104" s="133">
        <f t="shared" si="594"/>
        <v>0</v>
      </c>
    </row>
    <row r="4105" spans="39:41">
      <c r="AM4105" s="133">
        <f t="shared" si="593"/>
        <v>0</v>
      </c>
      <c r="AO4105" s="133">
        <f t="shared" si="594"/>
        <v>0</v>
      </c>
    </row>
    <row r="4106" spans="39:41">
      <c r="AM4106" s="133">
        <f t="shared" ref="AM4106:AM4169" si="595">+W4106+X4106+Y4106+Z4106+AA4106+AL4106</f>
        <v>0</v>
      </c>
      <c r="AO4106" s="133">
        <f t="shared" ref="AO4106:AO4169" si="596">+IF(AM4106=0,AK4106,0)</f>
        <v>0</v>
      </c>
    </row>
    <row r="4107" spans="39:41">
      <c r="AM4107" s="133">
        <f t="shared" si="595"/>
        <v>0</v>
      </c>
      <c r="AO4107" s="133">
        <f t="shared" si="596"/>
        <v>0</v>
      </c>
    </row>
    <row r="4108" spans="39:41">
      <c r="AM4108" s="133">
        <f t="shared" si="595"/>
        <v>0</v>
      </c>
      <c r="AO4108" s="133">
        <f t="shared" si="596"/>
        <v>0</v>
      </c>
    </row>
    <row r="4109" spans="39:41">
      <c r="AM4109" s="133">
        <f t="shared" si="595"/>
        <v>0</v>
      </c>
      <c r="AO4109" s="133">
        <f t="shared" si="596"/>
        <v>0</v>
      </c>
    </row>
    <row r="4110" spans="39:41">
      <c r="AM4110" s="133">
        <f t="shared" si="595"/>
        <v>0</v>
      </c>
      <c r="AO4110" s="133">
        <f t="shared" si="596"/>
        <v>0</v>
      </c>
    </row>
    <row r="4111" spans="39:41">
      <c r="AM4111" s="133">
        <f t="shared" si="595"/>
        <v>0</v>
      </c>
      <c r="AO4111" s="133">
        <f t="shared" si="596"/>
        <v>0</v>
      </c>
    </row>
    <row r="4112" spans="39:41">
      <c r="AM4112" s="133">
        <f t="shared" si="595"/>
        <v>0</v>
      </c>
      <c r="AO4112" s="133">
        <f t="shared" si="596"/>
        <v>0</v>
      </c>
    </row>
    <row r="4113" spans="39:41">
      <c r="AM4113" s="133">
        <f t="shared" si="595"/>
        <v>0</v>
      </c>
      <c r="AO4113" s="133">
        <f t="shared" si="596"/>
        <v>0</v>
      </c>
    </row>
    <row r="4114" spans="39:41">
      <c r="AM4114" s="133">
        <f t="shared" si="595"/>
        <v>0</v>
      </c>
      <c r="AO4114" s="133">
        <f t="shared" si="596"/>
        <v>0</v>
      </c>
    </row>
    <row r="4115" spans="39:41">
      <c r="AM4115" s="133">
        <f t="shared" si="595"/>
        <v>0</v>
      </c>
      <c r="AO4115" s="133">
        <f t="shared" si="596"/>
        <v>0</v>
      </c>
    </row>
    <row r="4116" spans="39:41">
      <c r="AM4116" s="133">
        <f t="shared" si="595"/>
        <v>0</v>
      </c>
      <c r="AO4116" s="133">
        <f t="shared" si="596"/>
        <v>0</v>
      </c>
    </row>
    <row r="4117" spans="39:41">
      <c r="AM4117" s="133">
        <f t="shared" si="595"/>
        <v>0</v>
      </c>
      <c r="AO4117" s="133">
        <f t="shared" si="596"/>
        <v>0</v>
      </c>
    </row>
    <row r="4118" spans="39:41">
      <c r="AM4118" s="133">
        <f t="shared" si="595"/>
        <v>0</v>
      </c>
      <c r="AO4118" s="133">
        <f t="shared" si="596"/>
        <v>0</v>
      </c>
    </row>
    <row r="4119" spans="39:41">
      <c r="AM4119" s="133">
        <f t="shared" si="595"/>
        <v>0</v>
      </c>
      <c r="AO4119" s="133">
        <f t="shared" si="596"/>
        <v>0</v>
      </c>
    </row>
    <row r="4120" spans="39:41">
      <c r="AM4120" s="133">
        <f t="shared" si="595"/>
        <v>0</v>
      </c>
      <c r="AO4120" s="133">
        <f t="shared" si="596"/>
        <v>0</v>
      </c>
    </row>
    <row r="4121" spans="39:41">
      <c r="AM4121" s="133">
        <f t="shared" si="595"/>
        <v>0</v>
      </c>
      <c r="AO4121" s="133">
        <f t="shared" si="596"/>
        <v>0</v>
      </c>
    </row>
    <row r="4122" spans="39:41">
      <c r="AM4122" s="133">
        <f t="shared" si="595"/>
        <v>0</v>
      </c>
      <c r="AO4122" s="133">
        <f t="shared" si="596"/>
        <v>0</v>
      </c>
    </row>
    <row r="4123" spans="39:41">
      <c r="AM4123" s="133">
        <f t="shared" si="595"/>
        <v>0</v>
      </c>
      <c r="AO4123" s="133">
        <f t="shared" si="596"/>
        <v>0</v>
      </c>
    </row>
    <row r="4124" spans="39:41">
      <c r="AM4124" s="133">
        <f t="shared" si="595"/>
        <v>0</v>
      </c>
      <c r="AO4124" s="133">
        <f t="shared" si="596"/>
        <v>0</v>
      </c>
    </row>
    <row r="4125" spans="39:41">
      <c r="AM4125" s="133">
        <f t="shared" si="595"/>
        <v>0</v>
      </c>
      <c r="AO4125" s="133">
        <f t="shared" si="596"/>
        <v>0</v>
      </c>
    </row>
    <row r="4126" spans="39:41">
      <c r="AM4126" s="133">
        <f t="shared" si="595"/>
        <v>0</v>
      </c>
      <c r="AO4126" s="133">
        <f t="shared" si="596"/>
        <v>0</v>
      </c>
    </row>
    <row r="4127" spans="39:41">
      <c r="AM4127" s="133">
        <f t="shared" si="595"/>
        <v>0</v>
      </c>
      <c r="AO4127" s="133">
        <f t="shared" si="596"/>
        <v>0</v>
      </c>
    </row>
    <row r="4128" spans="39:41">
      <c r="AM4128" s="133">
        <f t="shared" si="595"/>
        <v>0</v>
      </c>
      <c r="AO4128" s="133">
        <f t="shared" si="596"/>
        <v>0</v>
      </c>
    </row>
    <row r="4129" spans="39:41">
      <c r="AM4129" s="133">
        <f t="shared" si="595"/>
        <v>0</v>
      </c>
      <c r="AO4129" s="133">
        <f t="shared" si="596"/>
        <v>0</v>
      </c>
    </row>
    <row r="4130" spans="39:41">
      <c r="AM4130" s="133">
        <f t="shared" si="595"/>
        <v>0</v>
      </c>
      <c r="AO4130" s="133">
        <f t="shared" si="596"/>
        <v>0</v>
      </c>
    </row>
    <row r="4131" spans="39:41">
      <c r="AM4131" s="133">
        <f t="shared" si="595"/>
        <v>0</v>
      </c>
      <c r="AO4131" s="133">
        <f t="shared" si="596"/>
        <v>0</v>
      </c>
    </row>
    <row r="4132" spans="39:41">
      <c r="AM4132" s="133">
        <f t="shared" si="595"/>
        <v>0</v>
      </c>
      <c r="AO4132" s="133">
        <f t="shared" si="596"/>
        <v>0</v>
      </c>
    </row>
    <row r="4133" spans="39:41">
      <c r="AM4133" s="133">
        <f t="shared" si="595"/>
        <v>0</v>
      </c>
      <c r="AO4133" s="133">
        <f t="shared" si="596"/>
        <v>0</v>
      </c>
    </row>
    <row r="4134" spans="39:41">
      <c r="AM4134" s="133">
        <f t="shared" si="595"/>
        <v>0</v>
      </c>
      <c r="AO4134" s="133">
        <f t="shared" si="596"/>
        <v>0</v>
      </c>
    </row>
    <row r="4135" spans="39:41">
      <c r="AM4135" s="133">
        <f t="shared" si="595"/>
        <v>0</v>
      </c>
      <c r="AO4135" s="133">
        <f t="shared" si="596"/>
        <v>0</v>
      </c>
    </row>
    <row r="4136" spans="39:41">
      <c r="AM4136" s="133">
        <f t="shared" si="595"/>
        <v>0</v>
      </c>
      <c r="AO4136" s="133">
        <f t="shared" si="596"/>
        <v>0</v>
      </c>
    </row>
    <row r="4137" spans="39:41">
      <c r="AM4137" s="133">
        <f t="shared" si="595"/>
        <v>0</v>
      </c>
      <c r="AO4137" s="133">
        <f t="shared" si="596"/>
        <v>0</v>
      </c>
    </row>
    <row r="4138" spans="39:41">
      <c r="AM4138" s="133">
        <f t="shared" si="595"/>
        <v>0</v>
      </c>
      <c r="AO4138" s="133">
        <f t="shared" si="596"/>
        <v>0</v>
      </c>
    </row>
    <row r="4139" spans="39:41">
      <c r="AM4139" s="133">
        <f t="shared" si="595"/>
        <v>0</v>
      </c>
      <c r="AO4139" s="133">
        <f t="shared" si="596"/>
        <v>0</v>
      </c>
    </row>
    <row r="4140" spans="39:41">
      <c r="AM4140" s="133">
        <f t="shared" si="595"/>
        <v>0</v>
      </c>
      <c r="AO4140" s="133">
        <f t="shared" si="596"/>
        <v>0</v>
      </c>
    </row>
    <row r="4141" spans="39:41">
      <c r="AM4141" s="133">
        <f t="shared" si="595"/>
        <v>0</v>
      </c>
      <c r="AO4141" s="133">
        <f t="shared" si="596"/>
        <v>0</v>
      </c>
    </row>
    <row r="4142" spans="39:41">
      <c r="AM4142" s="133">
        <f t="shared" si="595"/>
        <v>0</v>
      </c>
      <c r="AO4142" s="133">
        <f t="shared" si="596"/>
        <v>0</v>
      </c>
    </row>
    <row r="4143" spans="39:41">
      <c r="AM4143" s="133">
        <f t="shared" si="595"/>
        <v>0</v>
      </c>
      <c r="AO4143" s="133">
        <f t="shared" si="596"/>
        <v>0</v>
      </c>
    </row>
    <row r="4144" spans="39:41">
      <c r="AM4144" s="133">
        <f t="shared" si="595"/>
        <v>0</v>
      </c>
      <c r="AO4144" s="133">
        <f t="shared" si="596"/>
        <v>0</v>
      </c>
    </row>
    <row r="4145" spans="39:41">
      <c r="AM4145" s="133">
        <f t="shared" si="595"/>
        <v>0</v>
      </c>
      <c r="AO4145" s="133">
        <f t="shared" si="596"/>
        <v>0</v>
      </c>
    </row>
    <row r="4146" spans="39:41">
      <c r="AM4146" s="133">
        <f t="shared" si="595"/>
        <v>0</v>
      </c>
      <c r="AO4146" s="133">
        <f t="shared" si="596"/>
        <v>0</v>
      </c>
    </row>
    <row r="4147" spans="39:41">
      <c r="AM4147" s="133">
        <f t="shared" si="595"/>
        <v>0</v>
      </c>
      <c r="AO4147" s="133">
        <f t="shared" si="596"/>
        <v>0</v>
      </c>
    </row>
    <row r="4148" spans="39:41">
      <c r="AM4148" s="133">
        <f t="shared" si="595"/>
        <v>0</v>
      </c>
      <c r="AO4148" s="133">
        <f t="shared" si="596"/>
        <v>0</v>
      </c>
    </row>
    <row r="4149" spans="39:41">
      <c r="AM4149" s="133">
        <f t="shared" si="595"/>
        <v>0</v>
      </c>
      <c r="AO4149" s="133">
        <f t="shared" si="596"/>
        <v>0</v>
      </c>
    </row>
    <row r="4150" spans="39:41">
      <c r="AM4150" s="133">
        <f t="shared" si="595"/>
        <v>0</v>
      </c>
      <c r="AO4150" s="133">
        <f t="shared" si="596"/>
        <v>0</v>
      </c>
    </row>
    <row r="4151" spans="39:41">
      <c r="AM4151" s="133">
        <f t="shared" si="595"/>
        <v>0</v>
      </c>
      <c r="AO4151" s="133">
        <f t="shared" si="596"/>
        <v>0</v>
      </c>
    </row>
    <row r="4152" spans="39:41">
      <c r="AM4152" s="133">
        <f t="shared" si="595"/>
        <v>0</v>
      </c>
      <c r="AO4152" s="133">
        <f t="shared" si="596"/>
        <v>0</v>
      </c>
    </row>
    <row r="4153" spans="39:41">
      <c r="AM4153" s="133">
        <f t="shared" si="595"/>
        <v>0</v>
      </c>
      <c r="AO4153" s="133">
        <f t="shared" si="596"/>
        <v>0</v>
      </c>
    </row>
    <row r="4154" spans="39:41">
      <c r="AM4154" s="133">
        <f t="shared" si="595"/>
        <v>0</v>
      </c>
      <c r="AO4154" s="133">
        <f t="shared" si="596"/>
        <v>0</v>
      </c>
    </row>
    <row r="4155" spans="39:41">
      <c r="AM4155" s="133">
        <f t="shared" si="595"/>
        <v>0</v>
      </c>
      <c r="AO4155" s="133">
        <f t="shared" si="596"/>
        <v>0</v>
      </c>
    </row>
    <row r="4156" spans="39:41">
      <c r="AM4156" s="133">
        <f t="shared" si="595"/>
        <v>0</v>
      </c>
      <c r="AO4156" s="133">
        <f t="shared" si="596"/>
        <v>0</v>
      </c>
    </row>
    <row r="4157" spans="39:41">
      <c r="AM4157" s="133">
        <f t="shared" si="595"/>
        <v>0</v>
      </c>
      <c r="AO4157" s="133">
        <f t="shared" si="596"/>
        <v>0</v>
      </c>
    </row>
    <row r="4158" spans="39:41">
      <c r="AM4158" s="133">
        <f t="shared" si="595"/>
        <v>0</v>
      </c>
      <c r="AO4158" s="133">
        <f t="shared" si="596"/>
        <v>0</v>
      </c>
    </row>
    <row r="4159" spans="39:41">
      <c r="AM4159" s="133">
        <f t="shared" si="595"/>
        <v>0</v>
      </c>
      <c r="AO4159" s="133">
        <f t="shared" si="596"/>
        <v>0</v>
      </c>
    </row>
    <row r="4160" spans="39:41">
      <c r="AM4160" s="133">
        <f t="shared" si="595"/>
        <v>0</v>
      </c>
      <c r="AO4160" s="133">
        <f t="shared" si="596"/>
        <v>0</v>
      </c>
    </row>
    <row r="4161" spans="39:41">
      <c r="AM4161" s="133">
        <f t="shared" si="595"/>
        <v>0</v>
      </c>
      <c r="AO4161" s="133">
        <f t="shared" si="596"/>
        <v>0</v>
      </c>
    </row>
    <row r="4162" spans="39:41">
      <c r="AM4162" s="133">
        <f t="shared" si="595"/>
        <v>0</v>
      </c>
      <c r="AO4162" s="133">
        <f t="shared" si="596"/>
        <v>0</v>
      </c>
    </row>
    <row r="4163" spans="39:41">
      <c r="AM4163" s="133">
        <f t="shared" si="595"/>
        <v>0</v>
      </c>
      <c r="AO4163" s="133">
        <f t="shared" si="596"/>
        <v>0</v>
      </c>
    </row>
    <row r="4164" spans="39:41">
      <c r="AM4164" s="133">
        <f t="shared" si="595"/>
        <v>0</v>
      </c>
      <c r="AO4164" s="133">
        <f t="shared" si="596"/>
        <v>0</v>
      </c>
    </row>
    <row r="4165" spans="39:41">
      <c r="AM4165" s="133">
        <f t="shared" si="595"/>
        <v>0</v>
      </c>
      <c r="AO4165" s="133">
        <f t="shared" si="596"/>
        <v>0</v>
      </c>
    </row>
    <row r="4166" spans="39:41">
      <c r="AM4166" s="133">
        <f t="shared" si="595"/>
        <v>0</v>
      </c>
      <c r="AO4166" s="133">
        <f t="shared" si="596"/>
        <v>0</v>
      </c>
    </row>
    <row r="4167" spans="39:41">
      <c r="AM4167" s="133">
        <f t="shared" si="595"/>
        <v>0</v>
      </c>
      <c r="AO4167" s="133">
        <f t="shared" si="596"/>
        <v>0</v>
      </c>
    </row>
    <row r="4168" spans="39:41">
      <c r="AM4168" s="133">
        <f t="shared" si="595"/>
        <v>0</v>
      </c>
      <c r="AO4168" s="133">
        <f t="shared" si="596"/>
        <v>0</v>
      </c>
    </row>
    <row r="4169" spans="39:41">
      <c r="AM4169" s="133">
        <f t="shared" si="595"/>
        <v>0</v>
      </c>
      <c r="AO4169" s="133">
        <f t="shared" si="596"/>
        <v>0</v>
      </c>
    </row>
    <row r="4170" spans="39:41">
      <c r="AM4170" s="133">
        <f t="shared" ref="AM4170:AM4233" si="597">+W4170+X4170+Y4170+Z4170+AA4170+AL4170</f>
        <v>0</v>
      </c>
      <c r="AO4170" s="133">
        <f t="shared" ref="AO4170:AO4233" si="598">+IF(AM4170=0,AK4170,0)</f>
        <v>0</v>
      </c>
    </row>
    <row r="4171" spans="39:41">
      <c r="AM4171" s="133">
        <f t="shared" si="597"/>
        <v>0</v>
      </c>
      <c r="AO4171" s="133">
        <f t="shared" si="598"/>
        <v>0</v>
      </c>
    </row>
    <row r="4172" spans="39:41">
      <c r="AM4172" s="133">
        <f t="shared" si="597"/>
        <v>0</v>
      </c>
      <c r="AO4172" s="133">
        <f t="shared" si="598"/>
        <v>0</v>
      </c>
    </row>
    <row r="4173" spans="39:41">
      <c r="AM4173" s="133">
        <f t="shared" si="597"/>
        <v>0</v>
      </c>
      <c r="AO4173" s="133">
        <f t="shared" si="598"/>
        <v>0</v>
      </c>
    </row>
    <row r="4174" spans="39:41">
      <c r="AM4174" s="133">
        <f t="shared" si="597"/>
        <v>0</v>
      </c>
      <c r="AO4174" s="133">
        <f t="shared" si="598"/>
        <v>0</v>
      </c>
    </row>
    <row r="4175" spans="39:41">
      <c r="AM4175" s="133">
        <f t="shared" si="597"/>
        <v>0</v>
      </c>
      <c r="AO4175" s="133">
        <f t="shared" si="598"/>
        <v>0</v>
      </c>
    </row>
    <row r="4176" spans="39:41">
      <c r="AM4176" s="133">
        <f t="shared" si="597"/>
        <v>0</v>
      </c>
      <c r="AO4176" s="133">
        <f t="shared" si="598"/>
        <v>0</v>
      </c>
    </row>
    <row r="4177" spans="39:41">
      <c r="AM4177" s="133">
        <f t="shared" si="597"/>
        <v>0</v>
      </c>
      <c r="AO4177" s="133">
        <f t="shared" si="598"/>
        <v>0</v>
      </c>
    </row>
    <row r="4178" spans="39:41">
      <c r="AM4178" s="133">
        <f t="shared" si="597"/>
        <v>0</v>
      </c>
      <c r="AO4178" s="133">
        <f t="shared" si="598"/>
        <v>0</v>
      </c>
    </row>
    <row r="4179" spans="39:41">
      <c r="AM4179" s="133">
        <f t="shared" si="597"/>
        <v>0</v>
      </c>
      <c r="AO4179" s="133">
        <f t="shared" si="598"/>
        <v>0</v>
      </c>
    </row>
    <row r="4180" spans="39:41">
      <c r="AM4180" s="133">
        <f t="shared" si="597"/>
        <v>0</v>
      </c>
      <c r="AO4180" s="133">
        <f t="shared" si="598"/>
        <v>0</v>
      </c>
    </row>
    <row r="4181" spans="39:41">
      <c r="AM4181" s="133">
        <f t="shared" si="597"/>
        <v>0</v>
      </c>
      <c r="AO4181" s="133">
        <f t="shared" si="598"/>
        <v>0</v>
      </c>
    </row>
    <row r="4182" spans="39:41">
      <c r="AM4182" s="133">
        <f t="shared" si="597"/>
        <v>0</v>
      </c>
      <c r="AO4182" s="133">
        <f t="shared" si="598"/>
        <v>0</v>
      </c>
    </row>
    <row r="4183" spans="39:41">
      <c r="AM4183" s="133">
        <f t="shared" si="597"/>
        <v>0</v>
      </c>
      <c r="AO4183" s="133">
        <f t="shared" si="598"/>
        <v>0</v>
      </c>
    </row>
    <row r="4184" spans="39:41">
      <c r="AM4184" s="133">
        <f t="shared" si="597"/>
        <v>0</v>
      </c>
      <c r="AO4184" s="133">
        <f t="shared" si="598"/>
        <v>0</v>
      </c>
    </row>
    <row r="4185" spans="39:41">
      <c r="AM4185" s="133">
        <f t="shared" si="597"/>
        <v>0</v>
      </c>
      <c r="AO4185" s="133">
        <f t="shared" si="598"/>
        <v>0</v>
      </c>
    </row>
    <row r="4186" spans="39:41">
      <c r="AM4186" s="133">
        <f t="shared" si="597"/>
        <v>0</v>
      </c>
      <c r="AO4186" s="133">
        <f t="shared" si="598"/>
        <v>0</v>
      </c>
    </row>
    <row r="4187" spans="39:41">
      <c r="AM4187" s="133">
        <f t="shared" si="597"/>
        <v>0</v>
      </c>
      <c r="AO4187" s="133">
        <f t="shared" si="598"/>
        <v>0</v>
      </c>
    </row>
    <row r="4188" spans="39:41">
      <c r="AM4188" s="133">
        <f t="shared" si="597"/>
        <v>0</v>
      </c>
      <c r="AO4188" s="133">
        <f t="shared" si="598"/>
        <v>0</v>
      </c>
    </row>
    <row r="4189" spans="39:41">
      <c r="AM4189" s="133">
        <f t="shared" si="597"/>
        <v>0</v>
      </c>
      <c r="AO4189" s="133">
        <f t="shared" si="598"/>
        <v>0</v>
      </c>
    </row>
    <row r="4190" spans="39:41">
      <c r="AM4190" s="133">
        <f t="shared" si="597"/>
        <v>0</v>
      </c>
      <c r="AO4190" s="133">
        <f t="shared" si="598"/>
        <v>0</v>
      </c>
    </row>
    <row r="4191" spans="39:41">
      <c r="AM4191" s="133">
        <f t="shared" si="597"/>
        <v>0</v>
      </c>
      <c r="AO4191" s="133">
        <f t="shared" si="598"/>
        <v>0</v>
      </c>
    </row>
    <row r="4192" spans="39:41">
      <c r="AM4192" s="133">
        <f t="shared" si="597"/>
        <v>0</v>
      </c>
      <c r="AO4192" s="133">
        <f t="shared" si="598"/>
        <v>0</v>
      </c>
    </row>
    <row r="4193" spans="39:41">
      <c r="AM4193" s="133">
        <f t="shared" si="597"/>
        <v>0</v>
      </c>
      <c r="AO4193" s="133">
        <f t="shared" si="598"/>
        <v>0</v>
      </c>
    </row>
    <row r="4194" spans="39:41">
      <c r="AM4194" s="133">
        <f t="shared" si="597"/>
        <v>0</v>
      </c>
      <c r="AO4194" s="133">
        <f t="shared" si="598"/>
        <v>0</v>
      </c>
    </row>
    <row r="4195" spans="39:41">
      <c r="AM4195" s="133">
        <f t="shared" si="597"/>
        <v>0</v>
      </c>
      <c r="AO4195" s="133">
        <f t="shared" si="598"/>
        <v>0</v>
      </c>
    </row>
    <row r="4196" spans="39:41">
      <c r="AM4196" s="133">
        <f t="shared" si="597"/>
        <v>0</v>
      </c>
      <c r="AO4196" s="133">
        <f t="shared" si="598"/>
        <v>0</v>
      </c>
    </row>
    <row r="4197" spans="39:41">
      <c r="AM4197" s="133">
        <f t="shared" si="597"/>
        <v>0</v>
      </c>
      <c r="AO4197" s="133">
        <f t="shared" si="598"/>
        <v>0</v>
      </c>
    </row>
    <row r="4198" spans="39:41">
      <c r="AM4198" s="133">
        <f t="shared" si="597"/>
        <v>0</v>
      </c>
      <c r="AO4198" s="133">
        <f t="shared" si="598"/>
        <v>0</v>
      </c>
    </row>
    <row r="4199" spans="39:41">
      <c r="AM4199" s="133">
        <f t="shared" si="597"/>
        <v>0</v>
      </c>
      <c r="AO4199" s="133">
        <f t="shared" si="598"/>
        <v>0</v>
      </c>
    </row>
    <row r="4200" spans="39:41">
      <c r="AM4200" s="133">
        <f t="shared" si="597"/>
        <v>0</v>
      </c>
      <c r="AO4200" s="133">
        <f t="shared" si="598"/>
        <v>0</v>
      </c>
    </row>
    <row r="4201" spans="39:41">
      <c r="AM4201" s="133">
        <f t="shared" si="597"/>
        <v>0</v>
      </c>
      <c r="AO4201" s="133">
        <f t="shared" si="598"/>
        <v>0</v>
      </c>
    </row>
    <row r="4202" spans="39:41">
      <c r="AM4202" s="133">
        <f t="shared" si="597"/>
        <v>0</v>
      </c>
      <c r="AO4202" s="133">
        <f t="shared" si="598"/>
        <v>0</v>
      </c>
    </row>
    <row r="4203" spans="39:41">
      <c r="AM4203" s="133">
        <f t="shared" si="597"/>
        <v>0</v>
      </c>
      <c r="AO4203" s="133">
        <f t="shared" si="598"/>
        <v>0</v>
      </c>
    </row>
    <row r="4204" spans="39:41">
      <c r="AM4204" s="133">
        <f t="shared" si="597"/>
        <v>0</v>
      </c>
      <c r="AO4204" s="133">
        <f t="shared" si="598"/>
        <v>0</v>
      </c>
    </row>
    <row r="4205" spans="39:41">
      <c r="AM4205" s="133">
        <f t="shared" si="597"/>
        <v>0</v>
      </c>
      <c r="AO4205" s="133">
        <f t="shared" si="598"/>
        <v>0</v>
      </c>
    </row>
    <row r="4206" spans="39:41">
      <c r="AM4206" s="133">
        <f t="shared" si="597"/>
        <v>0</v>
      </c>
      <c r="AO4206" s="133">
        <f t="shared" si="598"/>
        <v>0</v>
      </c>
    </row>
    <row r="4207" spans="39:41">
      <c r="AM4207" s="133">
        <f t="shared" si="597"/>
        <v>0</v>
      </c>
      <c r="AO4207" s="133">
        <f t="shared" si="598"/>
        <v>0</v>
      </c>
    </row>
    <row r="4208" spans="39:41">
      <c r="AM4208" s="133">
        <f t="shared" si="597"/>
        <v>0</v>
      </c>
      <c r="AO4208" s="133">
        <f t="shared" si="598"/>
        <v>0</v>
      </c>
    </row>
    <row r="4209" spans="39:41">
      <c r="AM4209" s="133">
        <f t="shared" si="597"/>
        <v>0</v>
      </c>
      <c r="AO4209" s="133">
        <f t="shared" si="598"/>
        <v>0</v>
      </c>
    </row>
    <row r="4210" spans="39:41">
      <c r="AM4210" s="133">
        <f t="shared" si="597"/>
        <v>0</v>
      </c>
      <c r="AO4210" s="133">
        <f t="shared" si="598"/>
        <v>0</v>
      </c>
    </row>
    <row r="4211" spans="39:41">
      <c r="AM4211" s="133">
        <f t="shared" si="597"/>
        <v>0</v>
      </c>
      <c r="AO4211" s="133">
        <f t="shared" si="598"/>
        <v>0</v>
      </c>
    </row>
    <row r="4212" spans="39:41">
      <c r="AM4212" s="133">
        <f t="shared" si="597"/>
        <v>0</v>
      </c>
      <c r="AO4212" s="133">
        <f t="shared" si="598"/>
        <v>0</v>
      </c>
    </row>
    <row r="4213" spans="39:41">
      <c r="AM4213" s="133">
        <f t="shared" si="597"/>
        <v>0</v>
      </c>
      <c r="AO4213" s="133">
        <f t="shared" si="598"/>
        <v>0</v>
      </c>
    </row>
    <row r="4214" spans="39:41">
      <c r="AM4214" s="133">
        <f t="shared" si="597"/>
        <v>0</v>
      </c>
      <c r="AO4214" s="133">
        <f t="shared" si="598"/>
        <v>0</v>
      </c>
    </row>
    <row r="4215" spans="39:41">
      <c r="AM4215" s="133">
        <f t="shared" si="597"/>
        <v>0</v>
      </c>
      <c r="AO4215" s="133">
        <f t="shared" si="598"/>
        <v>0</v>
      </c>
    </row>
    <row r="4216" spans="39:41">
      <c r="AM4216" s="133">
        <f t="shared" si="597"/>
        <v>0</v>
      </c>
      <c r="AO4216" s="133">
        <f t="shared" si="598"/>
        <v>0</v>
      </c>
    </row>
    <row r="4217" spans="39:41">
      <c r="AM4217" s="133">
        <f t="shared" si="597"/>
        <v>0</v>
      </c>
      <c r="AO4217" s="133">
        <f t="shared" si="598"/>
        <v>0</v>
      </c>
    </row>
    <row r="4218" spans="39:41">
      <c r="AM4218" s="133">
        <f t="shared" si="597"/>
        <v>0</v>
      </c>
      <c r="AO4218" s="133">
        <f t="shared" si="598"/>
        <v>0</v>
      </c>
    </row>
    <row r="4219" spans="39:41">
      <c r="AM4219" s="133">
        <f t="shared" si="597"/>
        <v>0</v>
      </c>
      <c r="AO4219" s="133">
        <f t="shared" si="598"/>
        <v>0</v>
      </c>
    </row>
    <row r="4220" spans="39:41">
      <c r="AM4220" s="133">
        <f t="shared" si="597"/>
        <v>0</v>
      </c>
      <c r="AO4220" s="133">
        <f t="shared" si="598"/>
        <v>0</v>
      </c>
    </row>
    <row r="4221" spans="39:41">
      <c r="AM4221" s="133">
        <f t="shared" si="597"/>
        <v>0</v>
      </c>
      <c r="AO4221" s="133">
        <f t="shared" si="598"/>
        <v>0</v>
      </c>
    </row>
    <row r="4222" spans="39:41">
      <c r="AM4222" s="133">
        <f t="shared" si="597"/>
        <v>0</v>
      </c>
      <c r="AO4222" s="133">
        <f t="shared" si="598"/>
        <v>0</v>
      </c>
    </row>
    <row r="4223" spans="39:41">
      <c r="AM4223" s="133">
        <f t="shared" si="597"/>
        <v>0</v>
      </c>
      <c r="AO4223" s="133">
        <f t="shared" si="598"/>
        <v>0</v>
      </c>
    </row>
    <row r="4224" spans="39:41">
      <c r="AM4224" s="133">
        <f t="shared" si="597"/>
        <v>0</v>
      </c>
      <c r="AO4224" s="133">
        <f t="shared" si="598"/>
        <v>0</v>
      </c>
    </row>
    <row r="4225" spans="39:41">
      <c r="AM4225" s="133">
        <f t="shared" si="597"/>
        <v>0</v>
      </c>
      <c r="AO4225" s="133">
        <f t="shared" si="598"/>
        <v>0</v>
      </c>
    </row>
    <row r="4226" spans="39:41">
      <c r="AM4226" s="133">
        <f t="shared" si="597"/>
        <v>0</v>
      </c>
      <c r="AO4226" s="133">
        <f t="shared" si="598"/>
        <v>0</v>
      </c>
    </row>
    <row r="4227" spans="39:41">
      <c r="AM4227" s="133">
        <f t="shared" si="597"/>
        <v>0</v>
      </c>
      <c r="AO4227" s="133">
        <f t="shared" si="598"/>
        <v>0</v>
      </c>
    </row>
    <row r="4228" spans="39:41">
      <c r="AM4228" s="133">
        <f t="shared" si="597"/>
        <v>0</v>
      </c>
      <c r="AO4228" s="133">
        <f t="shared" si="598"/>
        <v>0</v>
      </c>
    </row>
    <row r="4229" spans="39:41">
      <c r="AM4229" s="133">
        <f t="shared" si="597"/>
        <v>0</v>
      </c>
      <c r="AO4229" s="133">
        <f t="shared" si="598"/>
        <v>0</v>
      </c>
    </row>
    <row r="4230" spans="39:41">
      <c r="AM4230" s="133">
        <f t="shared" si="597"/>
        <v>0</v>
      </c>
      <c r="AO4230" s="133">
        <f t="shared" si="598"/>
        <v>0</v>
      </c>
    </row>
    <row r="4231" spans="39:41">
      <c r="AM4231" s="133">
        <f t="shared" si="597"/>
        <v>0</v>
      </c>
      <c r="AO4231" s="133">
        <f t="shared" si="598"/>
        <v>0</v>
      </c>
    </row>
    <row r="4232" spans="39:41">
      <c r="AM4232" s="133">
        <f t="shared" si="597"/>
        <v>0</v>
      </c>
      <c r="AO4232" s="133">
        <f t="shared" si="598"/>
        <v>0</v>
      </c>
    </row>
    <row r="4233" spans="39:41">
      <c r="AM4233" s="133">
        <f t="shared" si="597"/>
        <v>0</v>
      </c>
      <c r="AO4233" s="133">
        <f t="shared" si="598"/>
        <v>0</v>
      </c>
    </row>
    <row r="4234" spans="39:41">
      <c r="AM4234" s="133">
        <f t="shared" ref="AM4234:AM4297" si="599">+W4234+X4234+Y4234+Z4234+AA4234+AL4234</f>
        <v>0</v>
      </c>
      <c r="AO4234" s="133">
        <f t="shared" ref="AO4234:AO4297" si="600">+IF(AM4234=0,AK4234,0)</f>
        <v>0</v>
      </c>
    </row>
    <row r="4235" spans="39:41">
      <c r="AM4235" s="133">
        <f t="shared" si="599"/>
        <v>0</v>
      </c>
      <c r="AO4235" s="133">
        <f t="shared" si="600"/>
        <v>0</v>
      </c>
    </row>
    <row r="4236" spans="39:41">
      <c r="AM4236" s="133">
        <f t="shared" si="599"/>
        <v>0</v>
      </c>
      <c r="AO4236" s="133">
        <f t="shared" si="600"/>
        <v>0</v>
      </c>
    </row>
    <row r="4237" spans="39:41">
      <c r="AM4237" s="133">
        <f t="shared" si="599"/>
        <v>0</v>
      </c>
      <c r="AO4237" s="133">
        <f t="shared" si="600"/>
        <v>0</v>
      </c>
    </row>
    <row r="4238" spans="39:41">
      <c r="AM4238" s="133">
        <f t="shared" si="599"/>
        <v>0</v>
      </c>
      <c r="AO4238" s="133">
        <f t="shared" si="600"/>
        <v>0</v>
      </c>
    </row>
    <row r="4239" spans="39:41">
      <c r="AM4239" s="133">
        <f t="shared" si="599"/>
        <v>0</v>
      </c>
      <c r="AO4239" s="133">
        <f t="shared" si="600"/>
        <v>0</v>
      </c>
    </row>
    <row r="4240" spans="39:41">
      <c r="AM4240" s="133">
        <f t="shared" si="599"/>
        <v>0</v>
      </c>
      <c r="AO4240" s="133">
        <f t="shared" si="600"/>
        <v>0</v>
      </c>
    </row>
    <row r="4241" spans="39:41">
      <c r="AM4241" s="133">
        <f t="shared" si="599"/>
        <v>0</v>
      </c>
      <c r="AO4241" s="133">
        <f t="shared" si="600"/>
        <v>0</v>
      </c>
    </row>
    <row r="4242" spans="39:41">
      <c r="AM4242" s="133">
        <f t="shared" si="599"/>
        <v>0</v>
      </c>
      <c r="AO4242" s="133">
        <f t="shared" si="600"/>
        <v>0</v>
      </c>
    </row>
    <row r="4243" spans="39:41">
      <c r="AM4243" s="133">
        <f t="shared" si="599"/>
        <v>0</v>
      </c>
      <c r="AO4243" s="133">
        <f t="shared" si="600"/>
        <v>0</v>
      </c>
    </row>
    <row r="4244" spans="39:41">
      <c r="AM4244" s="133">
        <f t="shared" si="599"/>
        <v>0</v>
      </c>
      <c r="AO4244" s="133">
        <f t="shared" si="600"/>
        <v>0</v>
      </c>
    </row>
    <row r="4245" spans="39:41">
      <c r="AM4245" s="133">
        <f t="shared" si="599"/>
        <v>0</v>
      </c>
      <c r="AO4245" s="133">
        <f t="shared" si="600"/>
        <v>0</v>
      </c>
    </row>
    <row r="4246" spans="39:41">
      <c r="AM4246" s="133">
        <f t="shared" si="599"/>
        <v>0</v>
      </c>
      <c r="AO4246" s="133">
        <f t="shared" si="600"/>
        <v>0</v>
      </c>
    </row>
    <row r="4247" spans="39:41">
      <c r="AM4247" s="133">
        <f t="shared" si="599"/>
        <v>0</v>
      </c>
      <c r="AO4247" s="133">
        <f t="shared" si="600"/>
        <v>0</v>
      </c>
    </row>
    <row r="4248" spans="39:41">
      <c r="AM4248" s="133">
        <f t="shared" si="599"/>
        <v>0</v>
      </c>
      <c r="AO4248" s="133">
        <f t="shared" si="600"/>
        <v>0</v>
      </c>
    </row>
    <row r="4249" spans="39:41">
      <c r="AM4249" s="133">
        <f t="shared" si="599"/>
        <v>0</v>
      </c>
      <c r="AO4249" s="133">
        <f t="shared" si="600"/>
        <v>0</v>
      </c>
    </row>
    <row r="4250" spans="39:41">
      <c r="AM4250" s="133">
        <f t="shared" si="599"/>
        <v>0</v>
      </c>
      <c r="AO4250" s="133">
        <f t="shared" si="600"/>
        <v>0</v>
      </c>
    </row>
    <row r="4251" spans="39:41">
      <c r="AM4251" s="133">
        <f t="shared" si="599"/>
        <v>0</v>
      </c>
      <c r="AO4251" s="133">
        <f t="shared" si="600"/>
        <v>0</v>
      </c>
    </row>
    <row r="4252" spans="39:41">
      <c r="AM4252" s="133">
        <f t="shared" si="599"/>
        <v>0</v>
      </c>
      <c r="AO4252" s="133">
        <f t="shared" si="600"/>
        <v>0</v>
      </c>
    </row>
    <row r="4253" spans="39:41">
      <c r="AM4253" s="133">
        <f t="shared" si="599"/>
        <v>0</v>
      </c>
      <c r="AO4253" s="133">
        <f t="shared" si="600"/>
        <v>0</v>
      </c>
    </row>
    <row r="4254" spans="39:41">
      <c r="AM4254" s="133">
        <f t="shared" si="599"/>
        <v>0</v>
      </c>
      <c r="AO4254" s="133">
        <f t="shared" si="600"/>
        <v>0</v>
      </c>
    </row>
    <row r="4255" spans="39:41">
      <c r="AM4255" s="133">
        <f t="shared" si="599"/>
        <v>0</v>
      </c>
      <c r="AO4255" s="133">
        <f t="shared" si="600"/>
        <v>0</v>
      </c>
    </row>
    <row r="4256" spans="39:41">
      <c r="AM4256" s="133">
        <f t="shared" si="599"/>
        <v>0</v>
      </c>
      <c r="AO4256" s="133">
        <f t="shared" si="600"/>
        <v>0</v>
      </c>
    </row>
    <row r="4257" spans="39:41">
      <c r="AM4257" s="133">
        <f t="shared" si="599"/>
        <v>0</v>
      </c>
      <c r="AO4257" s="133">
        <f t="shared" si="600"/>
        <v>0</v>
      </c>
    </row>
    <row r="4258" spans="39:41">
      <c r="AM4258" s="133">
        <f t="shared" si="599"/>
        <v>0</v>
      </c>
      <c r="AO4258" s="133">
        <f t="shared" si="600"/>
        <v>0</v>
      </c>
    </row>
    <row r="4259" spans="39:41">
      <c r="AM4259" s="133">
        <f t="shared" si="599"/>
        <v>0</v>
      </c>
      <c r="AO4259" s="133">
        <f t="shared" si="600"/>
        <v>0</v>
      </c>
    </row>
    <row r="4260" spans="39:41">
      <c r="AM4260" s="133">
        <f t="shared" si="599"/>
        <v>0</v>
      </c>
      <c r="AO4260" s="133">
        <f t="shared" si="600"/>
        <v>0</v>
      </c>
    </row>
    <row r="4261" spans="39:41">
      <c r="AM4261" s="133">
        <f t="shared" si="599"/>
        <v>0</v>
      </c>
      <c r="AO4261" s="133">
        <f t="shared" si="600"/>
        <v>0</v>
      </c>
    </row>
    <row r="4262" spans="39:41">
      <c r="AM4262" s="133">
        <f t="shared" si="599"/>
        <v>0</v>
      </c>
      <c r="AO4262" s="133">
        <f t="shared" si="600"/>
        <v>0</v>
      </c>
    </row>
    <row r="4263" spans="39:41">
      <c r="AM4263" s="133">
        <f t="shared" si="599"/>
        <v>0</v>
      </c>
      <c r="AO4263" s="133">
        <f t="shared" si="600"/>
        <v>0</v>
      </c>
    </row>
    <row r="4264" spans="39:41">
      <c r="AM4264" s="133">
        <f t="shared" si="599"/>
        <v>0</v>
      </c>
      <c r="AO4264" s="133">
        <f t="shared" si="600"/>
        <v>0</v>
      </c>
    </row>
    <row r="4265" spans="39:41">
      <c r="AM4265" s="133">
        <f t="shared" si="599"/>
        <v>0</v>
      </c>
      <c r="AO4265" s="133">
        <f t="shared" si="600"/>
        <v>0</v>
      </c>
    </row>
    <row r="4266" spans="39:41">
      <c r="AM4266" s="133">
        <f t="shared" si="599"/>
        <v>0</v>
      </c>
      <c r="AO4266" s="133">
        <f t="shared" si="600"/>
        <v>0</v>
      </c>
    </row>
    <row r="4267" spans="39:41">
      <c r="AM4267" s="133">
        <f t="shared" si="599"/>
        <v>0</v>
      </c>
      <c r="AO4267" s="133">
        <f t="shared" si="600"/>
        <v>0</v>
      </c>
    </row>
    <row r="4268" spans="39:41">
      <c r="AM4268" s="133">
        <f t="shared" si="599"/>
        <v>0</v>
      </c>
      <c r="AO4268" s="133">
        <f t="shared" si="600"/>
        <v>0</v>
      </c>
    </row>
    <row r="4269" spans="39:41">
      <c r="AM4269" s="133">
        <f t="shared" si="599"/>
        <v>0</v>
      </c>
      <c r="AO4269" s="133">
        <f t="shared" si="600"/>
        <v>0</v>
      </c>
    </row>
    <row r="4270" spans="39:41">
      <c r="AM4270" s="133">
        <f t="shared" si="599"/>
        <v>0</v>
      </c>
      <c r="AO4270" s="133">
        <f t="shared" si="600"/>
        <v>0</v>
      </c>
    </row>
    <row r="4271" spans="39:41">
      <c r="AM4271" s="133">
        <f t="shared" si="599"/>
        <v>0</v>
      </c>
      <c r="AO4271" s="133">
        <f t="shared" si="600"/>
        <v>0</v>
      </c>
    </row>
    <row r="4272" spans="39:41">
      <c r="AM4272" s="133">
        <f t="shared" si="599"/>
        <v>0</v>
      </c>
      <c r="AO4272" s="133">
        <f t="shared" si="600"/>
        <v>0</v>
      </c>
    </row>
    <row r="4273" spans="39:41">
      <c r="AM4273" s="133">
        <f t="shared" si="599"/>
        <v>0</v>
      </c>
      <c r="AO4273" s="133">
        <f t="shared" si="600"/>
        <v>0</v>
      </c>
    </row>
    <row r="4274" spans="39:41">
      <c r="AM4274" s="133">
        <f t="shared" si="599"/>
        <v>0</v>
      </c>
      <c r="AO4274" s="133">
        <f t="shared" si="600"/>
        <v>0</v>
      </c>
    </row>
    <row r="4275" spans="39:41">
      <c r="AM4275" s="133">
        <f t="shared" si="599"/>
        <v>0</v>
      </c>
      <c r="AO4275" s="133">
        <f t="shared" si="600"/>
        <v>0</v>
      </c>
    </row>
    <row r="4276" spans="39:41">
      <c r="AM4276" s="133">
        <f t="shared" si="599"/>
        <v>0</v>
      </c>
      <c r="AO4276" s="133">
        <f t="shared" si="600"/>
        <v>0</v>
      </c>
    </row>
    <row r="4277" spans="39:41">
      <c r="AM4277" s="133">
        <f t="shared" si="599"/>
        <v>0</v>
      </c>
      <c r="AO4277" s="133">
        <f t="shared" si="600"/>
        <v>0</v>
      </c>
    </row>
    <row r="4278" spans="39:41">
      <c r="AM4278" s="133">
        <f t="shared" si="599"/>
        <v>0</v>
      </c>
      <c r="AO4278" s="133">
        <f t="shared" si="600"/>
        <v>0</v>
      </c>
    </row>
    <row r="4279" spans="39:41">
      <c r="AM4279" s="133">
        <f t="shared" si="599"/>
        <v>0</v>
      </c>
      <c r="AO4279" s="133">
        <f t="shared" si="600"/>
        <v>0</v>
      </c>
    </row>
    <row r="4280" spans="39:41">
      <c r="AM4280" s="133">
        <f t="shared" si="599"/>
        <v>0</v>
      </c>
      <c r="AO4280" s="133">
        <f t="shared" si="600"/>
        <v>0</v>
      </c>
    </row>
    <row r="4281" spans="39:41">
      <c r="AM4281" s="133">
        <f t="shared" si="599"/>
        <v>0</v>
      </c>
      <c r="AO4281" s="133">
        <f t="shared" si="600"/>
        <v>0</v>
      </c>
    </row>
    <row r="4282" spans="39:41">
      <c r="AM4282" s="133">
        <f t="shared" si="599"/>
        <v>0</v>
      </c>
      <c r="AO4282" s="133">
        <f t="shared" si="600"/>
        <v>0</v>
      </c>
    </row>
    <row r="4283" spans="39:41">
      <c r="AM4283" s="133">
        <f t="shared" si="599"/>
        <v>0</v>
      </c>
      <c r="AO4283" s="133">
        <f t="shared" si="600"/>
        <v>0</v>
      </c>
    </row>
    <row r="4284" spans="39:41">
      <c r="AM4284" s="133">
        <f t="shared" si="599"/>
        <v>0</v>
      </c>
      <c r="AO4284" s="133">
        <f t="shared" si="600"/>
        <v>0</v>
      </c>
    </row>
    <row r="4285" spans="39:41">
      <c r="AM4285" s="133">
        <f t="shared" si="599"/>
        <v>0</v>
      </c>
      <c r="AO4285" s="133">
        <f t="shared" si="600"/>
        <v>0</v>
      </c>
    </row>
    <row r="4286" spans="39:41">
      <c r="AM4286" s="133">
        <f t="shared" si="599"/>
        <v>0</v>
      </c>
      <c r="AO4286" s="133">
        <f t="shared" si="600"/>
        <v>0</v>
      </c>
    </row>
    <row r="4287" spans="39:41">
      <c r="AM4287" s="133">
        <f t="shared" si="599"/>
        <v>0</v>
      </c>
      <c r="AO4287" s="133">
        <f t="shared" si="600"/>
        <v>0</v>
      </c>
    </row>
    <row r="4288" spans="39:41">
      <c r="AM4288" s="133">
        <f t="shared" si="599"/>
        <v>0</v>
      </c>
      <c r="AO4288" s="133">
        <f t="shared" si="600"/>
        <v>0</v>
      </c>
    </row>
    <row r="4289" spans="39:41">
      <c r="AM4289" s="133">
        <f t="shared" si="599"/>
        <v>0</v>
      </c>
      <c r="AO4289" s="133">
        <f t="shared" si="600"/>
        <v>0</v>
      </c>
    </row>
    <row r="4290" spans="39:41">
      <c r="AM4290" s="133">
        <f t="shared" si="599"/>
        <v>0</v>
      </c>
      <c r="AO4290" s="133">
        <f t="shared" si="600"/>
        <v>0</v>
      </c>
    </row>
    <row r="4291" spans="39:41">
      <c r="AM4291" s="133">
        <f t="shared" si="599"/>
        <v>0</v>
      </c>
      <c r="AO4291" s="133">
        <f t="shared" si="600"/>
        <v>0</v>
      </c>
    </row>
    <row r="4292" spans="39:41">
      <c r="AM4292" s="133">
        <f t="shared" si="599"/>
        <v>0</v>
      </c>
      <c r="AO4292" s="133">
        <f t="shared" si="600"/>
        <v>0</v>
      </c>
    </row>
    <row r="4293" spans="39:41">
      <c r="AM4293" s="133">
        <f t="shared" si="599"/>
        <v>0</v>
      </c>
      <c r="AO4293" s="133">
        <f t="shared" si="600"/>
        <v>0</v>
      </c>
    </row>
    <row r="4294" spans="39:41">
      <c r="AM4294" s="133">
        <f t="shared" si="599"/>
        <v>0</v>
      </c>
      <c r="AO4294" s="133">
        <f t="shared" si="600"/>
        <v>0</v>
      </c>
    </row>
    <row r="4295" spans="39:41">
      <c r="AM4295" s="133">
        <f t="shared" si="599"/>
        <v>0</v>
      </c>
      <c r="AO4295" s="133">
        <f t="shared" si="600"/>
        <v>0</v>
      </c>
    </row>
    <row r="4296" spans="39:41">
      <c r="AM4296" s="133">
        <f t="shared" si="599"/>
        <v>0</v>
      </c>
      <c r="AO4296" s="133">
        <f t="shared" si="600"/>
        <v>0</v>
      </c>
    </row>
    <row r="4297" spans="39:41">
      <c r="AM4297" s="133">
        <f t="shared" si="599"/>
        <v>0</v>
      </c>
      <c r="AO4297" s="133">
        <f t="shared" si="600"/>
        <v>0</v>
      </c>
    </row>
    <row r="4298" spans="39:41">
      <c r="AM4298" s="133">
        <f t="shared" ref="AM4298:AM4361" si="601">+W4298+X4298+Y4298+Z4298+AA4298+AL4298</f>
        <v>0</v>
      </c>
      <c r="AO4298" s="133">
        <f t="shared" ref="AO4298:AO4361" si="602">+IF(AM4298=0,AK4298,0)</f>
        <v>0</v>
      </c>
    </row>
    <row r="4299" spans="39:41">
      <c r="AM4299" s="133">
        <f t="shared" si="601"/>
        <v>0</v>
      </c>
      <c r="AO4299" s="133">
        <f t="shared" si="602"/>
        <v>0</v>
      </c>
    </row>
    <row r="4300" spans="39:41">
      <c r="AM4300" s="133">
        <f t="shared" si="601"/>
        <v>0</v>
      </c>
      <c r="AO4300" s="133">
        <f t="shared" si="602"/>
        <v>0</v>
      </c>
    </row>
    <row r="4301" spans="39:41">
      <c r="AM4301" s="133">
        <f t="shared" si="601"/>
        <v>0</v>
      </c>
      <c r="AO4301" s="133">
        <f t="shared" si="602"/>
        <v>0</v>
      </c>
    </row>
    <row r="4302" spans="39:41">
      <c r="AM4302" s="133">
        <f t="shared" si="601"/>
        <v>0</v>
      </c>
      <c r="AO4302" s="133">
        <f t="shared" si="602"/>
        <v>0</v>
      </c>
    </row>
    <row r="4303" spans="39:41">
      <c r="AM4303" s="133">
        <f t="shared" si="601"/>
        <v>0</v>
      </c>
      <c r="AO4303" s="133">
        <f t="shared" si="602"/>
        <v>0</v>
      </c>
    </row>
    <row r="4304" spans="39:41">
      <c r="AM4304" s="133">
        <f t="shared" si="601"/>
        <v>0</v>
      </c>
      <c r="AO4304" s="133">
        <f t="shared" si="602"/>
        <v>0</v>
      </c>
    </row>
    <row r="4305" spans="39:41">
      <c r="AM4305" s="133">
        <f t="shared" si="601"/>
        <v>0</v>
      </c>
      <c r="AO4305" s="133">
        <f t="shared" si="602"/>
        <v>0</v>
      </c>
    </row>
    <row r="4306" spans="39:41">
      <c r="AM4306" s="133">
        <f t="shared" si="601"/>
        <v>0</v>
      </c>
      <c r="AO4306" s="133">
        <f t="shared" si="602"/>
        <v>0</v>
      </c>
    </row>
    <row r="4307" spans="39:41">
      <c r="AM4307" s="133">
        <f t="shared" si="601"/>
        <v>0</v>
      </c>
      <c r="AO4307" s="133">
        <f t="shared" si="602"/>
        <v>0</v>
      </c>
    </row>
    <row r="4308" spans="39:41">
      <c r="AM4308" s="133">
        <f t="shared" si="601"/>
        <v>0</v>
      </c>
      <c r="AO4308" s="133">
        <f t="shared" si="602"/>
        <v>0</v>
      </c>
    </row>
    <row r="4309" spans="39:41">
      <c r="AM4309" s="133">
        <f t="shared" si="601"/>
        <v>0</v>
      </c>
      <c r="AO4309" s="133">
        <f t="shared" si="602"/>
        <v>0</v>
      </c>
    </row>
    <row r="4310" spans="39:41">
      <c r="AM4310" s="133">
        <f t="shared" si="601"/>
        <v>0</v>
      </c>
      <c r="AO4310" s="133">
        <f t="shared" si="602"/>
        <v>0</v>
      </c>
    </row>
    <row r="4311" spans="39:41">
      <c r="AM4311" s="133">
        <f t="shared" si="601"/>
        <v>0</v>
      </c>
      <c r="AO4311" s="133">
        <f t="shared" si="602"/>
        <v>0</v>
      </c>
    </row>
    <row r="4312" spans="39:41">
      <c r="AM4312" s="133">
        <f t="shared" si="601"/>
        <v>0</v>
      </c>
      <c r="AO4312" s="133">
        <f t="shared" si="602"/>
        <v>0</v>
      </c>
    </row>
    <row r="4313" spans="39:41">
      <c r="AM4313" s="133">
        <f t="shared" si="601"/>
        <v>0</v>
      </c>
      <c r="AO4313" s="133">
        <f t="shared" si="602"/>
        <v>0</v>
      </c>
    </row>
    <row r="4314" spans="39:41">
      <c r="AM4314" s="133">
        <f t="shared" si="601"/>
        <v>0</v>
      </c>
      <c r="AO4314" s="133">
        <f t="shared" si="602"/>
        <v>0</v>
      </c>
    </row>
    <row r="4315" spans="39:41">
      <c r="AM4315" s="133">
        <f t="shared" si="601"/>
        <v>0</v>
      </c>
      <c r="AO4315" s="133">
        <f t="shared" si="602"/>
        <v>0</v>
      </c>
    </row>
    <row r="4316" spans="39:41">
      <c r="AM4316" s="133">
        <f t="shared" si="601"/>
        <v>0</v>
      </c>
      <c r="AO4316" s="133">
        <f t="shared" si="602"/>
        <v>0</v>
      </c>
    </row>
    <row r="4317" spans="39:41">
      <c r="AM4317" s="133">
        <f t="shared" si="601"/>
        <v>0</v>
      </c>
      <c r="AO4317" s="133">
        <f t="shared" si="602"/>
        <v>0</v>
      </c>
    </row>
    <row r="4318" spans="39:41">
      <c r="AM4318" s="133">
        <f t="shared" si="601"/>
        <v>0</v>
      </c>
      <c r="AO4318" s="133">
        <f t="shared" si="602"/>
        <v>0</v>
      </c>
    </row>
    <row r="4319" spans="39:41">
      <c r="AM4319" s="133">
        <f t="shared" si="601"/>
        <v>0</v>
      </c>
      <c r="AO4319" s="133">
        <f t="shared" si="602"/>
        <v>0</v>
      </c>
    </row>
    <row r="4320" spans="39:41">
      <c r="AM4320" s="133">
        <f t="shared" si="601"/>
        <v>0</v>
      </c>
      <c r="AO4320" s="133">
        <f t="shared" si="602"/>
        <v>0</v>
      </c>
    </row>
    <row r="4321" spans="39:41">
      <c r="AM4321" s="133">
        <f t="shared" si="601"/>
        <v>0</v>
      </c>
      <c r="AO4321" s="133">
        <f t="shared" si="602"/>
        <v>0</v>
      </c>
    </row>
    <row r="4322" spans="39:41">
      <c r="AM4322" s="133">
        <f t="shared" si="601"/>
        <v>0</v>
      </c>
      <c r="AO4322" s="133">
        <f t="shared" si="602"/>
        <v>0</v>
      </c>
    </row>
    <row r="4323" spans="39:41">
      <c r="AM4323" s="133">
        <f t="shared" si="601"/>
        <v>0</v>
      </c>
      <c r="AO4323" s="133">
        <f t="shared" si="602"/>
        <v>0</v>
      </c>
    </row>
    <row r="4324" spans="39:41">
      <c r="AM4324" s="133">
        <f t="shared" si="601"/>
        <v>0</v>
      </c>
      <c r="AO4324" s="133">
        <f t="shared" si="602"/>
        <v>0</v>
      </c>
    </row>
    <row r="4325" spans="39:41">
      <c r="AM4325" s="133">
        <f t="shared" si="601"/>
        <v>0</v>
      </c>
      <c r="AO4325" s="133">
        <f t="shared" si="602"/>
        <v>0</v>
      </c>
    </row>
    <row r="4326" spans="39:41">
      <c r="AM4326" s="133">
        <f t="shared" si="601"/>
        <v>0</v>
      </c>
      <c r="AO4326" s="133">
        <f t="shared" si="602"/>
        <v>0</v>
      </c>
    </row>
    <row r="4327" spans="39:41">
      <c r="AM4327" s="133">
        <f t="shared" si="601"/>
        <v>0</v>
      </c>
      <c r="AO4327" s="133">
        <f t="shared" si="602"/>
        <v>0</v>
      </c>
    </row>
    <row r="4328" spans="39:41">
      <c r="AM4328" s="133">
        <f t="shared" si="601"/>
        <v>0</v>
      </c>
      <c r="AO4328" s="133">
        <f t="shared" si="602"/>
        <v>0</v>
      </c>
    </row>
    <row r="4329" spans="39:41">
      <c r="AM4329" s="133">
        <f t="shared" si="601"/>
        <v>0</v>
      </c>
      <c r="AO4329" s="133">
        <f t="shared" si="602"/>
        <v>0</v>
      </c>
    </row>
    <row r="4330" spans="39:41">
      <c r="AM4330" s="133">
        <f t="shared" si="601"/>
        <v>0</v>
      </c>
      <c r="AO4330" s="133">
        <f t="shared" si="602"/>
        <v>0</v>
      </c>
    </row>
    <row r="4331" spans="39:41">
      <c r="AM4331" s="133">
        <f t="shared" si="601"/>
        <v>0</v>
      </c>
      <c r="AO4331" s="133">
        <f t="shared" si="602"/>
        <v>0</v>
      </c>
    </row>
    <row r="4332" spans="39:41">
      <c r="AM4332" s="133">
        <f t="shared" si="601"/>
        <v>0</v>
      </c>
      <c r="AO4332" s="133">
        <f t="shared" si="602"/>
        <v>0</v>
      </c>
    </row>
    <row r="4333" spans="39:41">
      <c r="AM4333" s="133">
        <f t="shared" si="601"/>
        <v>0</v>
      </c>
      <c r="AO4333" s="133">
        <f t="shared" si="602"/>
        <v>0</v>
      </c>
    </row>
    <row r="4334" spans="39:41">
      <c r="AM4334" s="133">
        <f t="shared" si="601"/>
        <v>0</v>
      </c>
      <c r="AO4334" s="133">
        <f t="shared" si="602"/>
        <v>0</v>
      </c>
    </row>
    <row r="4335" spans="39:41">
      <c r="AM4335" s="133">
        <f t="shared" si="601"/>
        <v>0</v>
      </c>
      <c r="AO4335" s="133">
        <f t="shared" si="602"/>
        <v>0</v>
      </c>
    </row>
    <row r="4336" spans="39:41">
      <c r="AM4336" s="133">
        <f t="shared" si="601"/>
        <v>0</v>
      </c>
      <c r="AO4336" s="133">
        <f t="shared" si="602"/>
        <v>0</v>
      </c>
    </row>
    <row r="4337" spans="39:41">
      <c r="AM4337" s="133">
        <f t="shared" si="601"/>
        <v>0</v>
      </c>
      <c r="AO4337" s="133">
        <f t="shared" si="602"/>
        <v>0</v>
      </c>
    </row>
    <row r="4338" spans="39:41">
      <c r="AM4338" s="133">
        <f t="shared" si="601"/>
        <v>0</v>
      </c>
      <c r="AO4338" s="133">
        <f t="shared" si="602"/>
        <v>0</v>
      </c>
    </row>
    <row r="4339" spans="39:41">
      <c r="AM4339" s="133">
        <f t="shared" si="601"/>
        <v>0</v>
      </c>
      <c r="AO4339" s="133">
        <f t="shared" si="602"/>
        <v>0</v>
      </c>
    </row>
    <row r="4340" spans="39:41">
      <c r="AM4340" s="133">
        <f t="shared" si="601"/>
        <v>0</v>
      </c>
      <c r="AO4340" s="133">
        <f t="shared" si="602"/>
        <v>0</v>
      </c>
    </row>
    <row r="4341" spans="39:41">
      <c r="AM4341" s="133">
        <f t="shared" si="601"/>
        <v>0</v>
      </c>
      <c r="AO4341" s="133">
        <f t="shared" si="602"/>
        <v>0</v>
      </c>
    </row>
    <row r="4342" spans="39:41">
      <c r="AM4342" s="133">
        <f t="shared" si="601"/>
        <v>0</v>
      </c>
      <c r="AO4342" s="133">
        <f t="shared" si="602"/>
        <v>0</v>
      </c>
    </row>
    <row r="4343" spans="39:41">
      <c r="AM4343" s="133">
        <f t="shared" si="601"/>
        <v>0</v>
      </c>
      <c r="AO4343" s="133">
        <f t="shared" si="602"/>
        <v>0</v>
      </c>
    </row>
    <row r="4344" spans="39:41">
      <c r="AM4344" s="133">
        <f t="shared" si="601"/>
        <v>0</v>
      </c>
      <c r="AO4344" s="133">
        <f t="shared" si="602"/>
        <v>0</v>
      </c>
    </row>
    <row r="4345" spans="39:41">
      <c r="AM4345" s="133">
        <f t="shared" si="601"/>
        <v>0</v>
      </c>
      <c r="AO4345" s="133">
        <f t="shared" si="602"/>
        <v>0</v>
      </c>
    </row>
    <row r="4346" spans="39:41">
      <c r="AM4346" s="133">
        <f t="shared" si="601"/>
        <v>0</v>
      </c>
      <c r="AO4346" s="133">
        <f t="shared" si="602"/>
        <v>0</v>
      </c>
    </row>
    <row r="4347" spans="39:41">
      <c r="AM4347" s="133">
        <f t="shared" si="601"/>
        <v>0</v>
      </c>
      <c r="AO4347" s="133">
        <f t="shared" si="602"/>
        <v>0</v>
      </c>
    </row>
    <row r="4348" spans="39:41">
      <c r="AM4348" s="133">
        <f t="shared" si="601"/>
        <v>0</v>
      </c>
      <c r="AO4348" s="133">
        <f t="shared" si="602"/>
        <v>0</v>
      </c>
    </row>
    <row r="4349" spans="39:41">
      <c r="AM4349" s="133">
        <f t="shared" si="601"/>
        <v>0</v>
      </c>
      <c r="AO4349" s="133">
        <f t="shared" si="602"/>
        <v>0</v>
      </c>
    </row>
    <row r="4350" spans="39:41">
      <c r="AM4350" s="133">
        <f t="shared" si="601"/>
        <v>0</v>
      </c>
      <c r="AO4350" s="133">
        <f t="shared" si="602"/>
        <v>0</v>
      </c>
    </row>
    <row r="4351" spans="39:41">
      <c r="AM4351" s="133">
        <f t="shared" si="601"/>
        <v>0</v>
      </c>
      <c r="AO4351" s="133">
        <f t="shared" si="602"/>
        <v>0</v>
      </c>
    </row>
    <row r="4352" spans="39:41">
      <c r="AM4352" s="133">
        <f t="shared" si="601"/>
        <v>0</v>
      </c>
      <c r="AO4352" s="133">
        <f t="shared" si="602"/>
        <v>0</v>
      </c>
    </row>
    <row r="4353" spans="39:41">
      <c r="AM4353" s="133">
        <f t="shared" si="601"/>
        <v>0</v>
      </c>
      <c r="AO4353" s="133">
        <f t="shared" si="602"/>
        <v>0</v>
      </c>
    </row>
    <row r="4354" spans="39:41">
      <c r="AM4354" s="133">
        <f t="shared" si="601"/>
        <v>0</v>
      </c>
      <c r="AO4354" s="133">
        <f t="shared" si="602"/>
        <v>0</v>
      </c>
    </row>
    <row r="4355" spans="39:41">
      <c r="AM4355" s="133">
        <f t="shared" si="601"/>
        <v>0</v>
      </c>
      <c r="AO4355" s="133">
        <f t="shared" si="602"/>
        <v>0</v>
      </c>
    </row>
    <row r="4356" spans="39:41">
      <c r="AM4356" s="133">
        <f t="shared" si="601"/>
        <v>0</v>
      </c>
      <c r="AO4356" s="133">
        <f t="shared" si="602"/>
        <v>0</v>
      </c>
    </row>
    <row r="4357" spans="39:41">
      <c r="AM4357" s="133">
        <f t="shared" si="601"/>
        <v>0</v>
      </c>
      <c r="AO4357" s="133">
        <f t="shared" si="602"/>
        <v>0</v>
      </c>
    </row>
    <row r="4358" spans="39:41">
      <c r="AM4358" s="133">
        <f t="shared" si="601"/>
        <v>0</v>
      </c>
      <c r="AO4358" s="133">
        <f t="shared" si="602"/>
        <v>0</v>
      </c>
    </row>
    <row r="4359" spans="39:41">
      <c r="AM4359" s="133">
        <f t="shared" si="601"/>
        <v>0</v>
      </c>
      <c r="AO4359" s="133">
        <f t="shared" si="602"/>
        <v>0</v>
      </c>
    </row>
    <row r="4360" spans="39:41">
      <c r="AM4360" s="133">
        <f t="shared" si="601"/>
        <v>0</v>
      </c>
      <c r="AO4360" s="133">
        <f t="shared" si="602"/>
        <v>0</v>
      </c>
    </row>
    <row r="4361" spans="39:41">
      <c r="AM4361" s="133">
        <f t="shared" si="601"/>
        <v>0</v>
      </c>
      <c r="AO4361" s="133">
        <f t="shared" si="602"/>
        <v>0</v>
      </c>
    </row>
    <row r="4362" spans="39:41">
      <c r="AM4362" s="133">
        <f t="shared" ref="AM4362:AM4372" si="603">+W4362+X4362+Y4362+Z4362+AA4362+AL4362</f>
        <v>0</v>
      </c>
      <c r="AO4362" s="133">
        <f t="shared" ref="AO4362:AO4372" si="604">+IF(AM4362=0,AK4362,0)</f>
        <v>0</v>
      </c>
    </row>
    <row r="4363" spans="39:41">
      <c r="AM4363" s="133">
        <f t="shared" si="603"/>
        <v>0</v>
      </c>
      <c r="AO4363" s="133">
        <f t="shared" si="604"/>
        <v>0</v>
      </c>
    </row>
    <row r="4364" spans="39:41">
      <c r="AM4364" s="133">
        <f t="shared" si="603"/>
        <v>0</v>
      </c>
      <c r="AO4364" s="133">
        <f t="shared" si="604"/>
        <v>0</v>
      </c>
    </row>
    <row r="4365" spans="39:41">
      <c r="AM4365" s="133">
        <f t="shared" si="603"/>
        <v>0</v>
      </c>
      <c r="AO4365" s="133">
        <f t="shared" si="604"/>
        <v>0</v>
      </c>
    </row>
    <row r="4366" spans="39:41">
      <c r="AM4366" s="133">
        <f t="shared" si="603"/>
        <v>0</v>
      </c>
      <c r="AO4366" s="133">
        <f t="shared" si="604"/>
        <v>0</v>
      </c>
    </row>
    <row r="4367" spans="39:41">
      <c r="AM4367" s="133">
        <f t="shared" si="603"/>
        <v>0</v>
      </c>
      <c r="AO4367" s="133">
        <f t="shared" si="604"/>
        <v>0</v>
      </c>
    </row>
    <row r="4368" spans="39:41">
      <c r="AM4368" s="133">
        <f t="shared" si="603"/>
        <v>0</v>
      </c>
      <c r="AO4368" s="133">
        <f t="shared" si="604"/>
        <v>0</v>
      </c>
    </row>
    <row r="4369" spans="39:41">
      <c r="AM4369" s="133">
        <f t="shared" si="603"/>
        <v>0</v>
      </c>
      <c r="AO4369" s="133">
        <f t="shared" si="604"/>
        <v>0</v>
      </c>
    </row>
    <row r="4370" spans="39:41">
      <c r="AM4370" s="133">
        <f t="shared" si="603"/>
        <v>0</v>
      </c>
      <c r="AO4370" s="133">
        <f t="shared" si="604"/>
        <v>0</v>
      </c>
    </row>
    <row r="4371" spans="39:41">
      <c r="AM4371" s="133">
        <f t="shared" si="603"/>
        <v>0</v>
      </c>
      <c r="AO4371" s="133">
        <f t="shared" si="604"/>
        <v>0</v>
      </c>
    </row>
    <row r="4372" spans="39:41">
      <c r="AM4372" s="133">
        <f t="shared" si="603"/>
        <v>0</v>
      </c>
      <c r="AO4372" s="133">
        <f t="shared" si="604"/>
        <v>0</v>
      </c>
    </row>
  </sheetData>
  <autoFilter ref="A1:AN3269"/>
  <mergeCells count="6">
    <mergeCell ref="B2882:P2882"/>
    <mergeCell ref="A1:Q1"/>
    <mergeCell ref="S6:V6"/>
    <mergeCell ref="B2:Q2"/>
    <mergeCell ref="B3:Q3"/>
    <mergeCell ref="B4:Q4"/>
  </mergeCells>
  <conditionalFormatting sqref="P2886:P1048576 P5 P8:P16">
    <cfRule type="duplicateValues" dxfId="11" priority="20"/>
  </conditionalFormatting>
  <conditionalFormatting sqref="B1740:B1791">
    <cfRule type="duplicateValues" dxfId="10" priority="17" stopIfTrue="1"/>
  </conditionalFormatting>
  <conditionalFormatting sqref="B1799:B1868">
    <cfRule type="duplicateValues" dxfId="9" priority="15"/>
  </conditionalFormatting>
  <conditionalFormatting sqref="B1887:B2056">
    <cfRule type="duplicateValues" dxfId="8" priority="31"/>
  </conditionalFormatting>
  <conditionalFormatting sqref="B2075:B2181">
    <cfRule type="duplicateValues" dxfId="7" priority="10"/>
  </conditionalFormatting>
  <conditionalFormatting sqref="P6">
    <cfRule type="duplicateValues" dxfId="6" priority="6"/>
  </conditionalFormatting>
  <conditionalFormatting sqref="P952:P1008">
    <cfRule type="duplicateValues" dxfId="5" priority="4"/>
  </conditionalFormatting>
  <conditionalFormatting sqref="P2072:P2074">
    <cfRule type="duplicateValues" dxfId="4" priority="2"/>
  </conditionalFormatting>
  <conditionalFormatting sqref="P2068:P2071">
    <cfRule type="duplicateValues" dxfId="3" priority="3"/>
  </conditionalFormatting>
  <conditionalFormatting sqref="B2241:B2255">
    <cfRule type="duplicateValues" dxfId="2" priority="68"/>
  </conditionalFormatting>
  <conditionalFormatting sqref="P2075:P2881 P2883:P2885 P813:P951 P1009:P2067 P17:P811">
    <cfRule type="duplicateValues" dxfId="1" priority="105"/>
  </conditionalFormatting>
  <conditionalFormatting sqref="P812">
    <cfRule type="duplicateValues" dxfId="0" priority="1"/>
  </conditionalFormatting>
  <pageMargins left="0.7" right="0.7" top="0.75" bottom="0.75" header="0.3" footer="0.3"/>
  <pageSetup paperSize="9" scale="60" fitToHeight="0" orientation="landscape" horizontalDpi="1200" verticalDpi="1200"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L62" sqref="L62"/>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31" activePane="bottomRight" state="frozen"/>
      <selection activeCell="I618" sqref="I618"/>
      <selection pane="topRight" activeCell="I618" sqref="I618"/>
      <selection pane="bottomLeft" activeCell="I618" sqref="I618"/>
      <selection pane="bottomRight" activeCell="I64" sqref="I64"/>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5861</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3777</v>
      </c>
      <c r="D9" s="114">
        <f>SUM(D10:D3827)</f>
        <v>1134</v>
      </c>
      <c r="E9" s="114">
        <f>SUM(E10:E3827)</f>
        <v>885</v>
      </c>
      <c r="F9" s="114">
        <f>SUM(F10:F3827)</f>
        <v>1282</v>
      </c>
      <c r="G9" s="115">
        <f>SUM(G10:G3827)</f>
        <v>476</v>
      </c>
      <c r="H9" s="116">
        <f>I9+J9</f>
        <v>877</v>
      </c>
      <c r="I9" s="114">
        <f>SUM(I10:I3827)</f>
        <v>296</v>
      </c>
      <c r="J9" s="115">
        <f>SUM(J10:J3827)</f>
        <v>581</v>
      </c>
      <c r="K9" s="114">
        <f>SUM(K10:K3827)</f>
        <v>982</v>
      </c>
      <c r="L9" s="114">
        <f>SUM(L10:L3827)</f>
        <v>683</v>
      </c>
      <c r="M9" s="114">
        <f>SUM(M10:M3827)</f>
        <v>299</v>
      </c>
      <c r="N9" s="117"/>
      <c r="O9" s="884">
        <f>SUM(O10:O3827)</f>
        <v>2499</v>
      </c>
      <c r="P9" s="884">
        <f t="shared" ref="P9:AA9" si="0">SUM(P10:P3827)</f>
        <v>1172</v>
      </c>
      <c r="Q9" s="884">
        <f t="shared" si="0"/>
        <v>449</v>
      </c>
      <c r="R9" s="884">
        <f t="shared" si="0"/>
        <v>828</v>
      </c>
      <c r="S9" s="884">
        <f t="shared" si="0"/>
        <v>244</v>
      </c>
      <c r="T9" s="884">
        <f t="shared" si="0"/>
        <v>217</v>
      </c>
      <c r="U9" s="884">
        <f t="shared" si="0"/>
        <v>128</v>
      </c>
      <c r="V9" s="884">
        <f t="shared" si="0"/>
        <v>72</v>
      </c>
      <c r="W9" s="884">
        <f t="shared" si="0"/>
        <v>203</v>
      </c>
      <c r="X9" s="884">
        <f t="shared" si="0"/>
        <v>647</v>
      </c>
      <c r="Y9" s="884">
        <f t="shared" si="0"/>
        <v>54</v>
      </c>
      <c r="Z9" s="884">
        <f t="shared" si="0"/>
        <v>956</v>
      </c>
      <c r="AA9" s="119">
        <f t="shared" si="0"/>
        <v>71</v>
      </c>
    </row>
    <row r="10" spans="1:27" s="110" customFormat="1" ht="30" hidden="1" customHeight="1">
      <c r="A10" s="847">
        <v>1</v>
      </c>
      <c r="B10" s="845" t="s">
        <v>36</v>
      </c>
      <c r="C10" s="109">
        <f>SUM(D10:G10)</f>
        <v>12</v>
      </c>
      <c r="D10" s="896">
        <f>SUMIF('mau 2'!$Q:$Q,'Đông Bắc'!$B10,'mau 2'!S:S)</f>
        <v>1</v>
      </c>
      <c r="E10" s="896">
        <f>SUMIF('mau 2'!$Q:$Q,'Đông Bắc'!$B10,'mau 2'!T:T)</f>
        <v>5</v>
      </c>
      <c r="F10" s="896">
        <f>SUMIF('mau 2'!$Q:$Q,'Đông Bắc'!$B10,'mau 2'!U:U)</f>
        <v>0</v>
      </c>
      <c r="G10" s="897">
        <f>SUMIF('mau 2'!$Q:$Q,'Đông Bắc'!$B10,'mau 2'!V:V)</f>
        <v>6</v>
      </c>
      <c r="H10" s="109">
        <f>I10+J10</f>
        <v>1</v>
      </c>
      <c r="I10" s="896">
        <v>1</v>
      </c>
      <c r="J10" s="897">
        <v>0</v>
      </c>
      <c r="K10" s="109">
        <f t="shared" ref="K10:K72" si="1">N10+M10+L10</f>
        <v>0</v>
      </c>
      <c r="L10" s="896">
        <f>SUMIF('mau 2'!$Q:$Q,'Đông Bắc'!$B10,'mau 2'!Y:Y)</f>
        <v>0</v>
      </c>
      <c r="M10" s="896">
        <f>SUMIF('mau 2'!$Q:$Q,'Đông Bắc'!$B10,'mau 2'!Z:Z) +SUMIF('mau 2'!$Q:$Q,'Đông Bắc'!$B10,'mau 2'!X:X)</f>
        <v>0</v>
      </c>
      <c r="N10" s="898"/>
      <c r="O10" s="899">
        <f t="shared" ref="O10:O72" si="2">C10-K10-I10</f>
        <v>11</v>
      </c>
      <c r="P10" s="900">
        <f>SUMIF('mau 2'!$Q:$Q,'Đông Bắc'!$B10,'mau 2'!AB:AB)</f>
        <v>0</v>
      </c>
      <c r="Q10" s="900">
        <f>SUMIF('mau 2'!$Q:$Q,'Đông Bắc'!$B10,'mau 2'!AC:AC)</f>
        <v>0</v>
      </c>
      <c r="R10" s="900">
        <f>SUMIF('mau 2'!$Q:$Q,'Đông Bắc'!$B10,'mau 2'!AD:AD)</f>
        <v>6</v>
      </c>
      <c r="S10" s="900">
        <f>SUMIF('mau 2'!$Q:$Q,'Đông Bắc'!$B10,'mau 2'!AE:AE)</f>
        <v>0</v>
      </c>
      <c r="T10" s="900">
        <f>SUMIF('mau 2'!$Q:$Q,'Đông Bắc'!$B10,'mau 2'!AF:AF)</f>
        <v>0</v>
      </c>
      <c r="U10" s="900">
        <f>SUMIF('mau 2'!$Q:$Q,'Đông Bắc'!$B10,'mau 2'!AG:AG)</f>
        <v>3</v>
      </c>
      <c r="V10" s="900">
        <f>SUMIF('mau 2'!$Q:$Q,'Đông Bắc'!$B10,'mau 2'!AH:AH)</f>
        <v>1</v>
      </c>
      <c r="W10" s="900">
        <f>SUMIF('mau 2'!$Q:$Q,'Đông Bắc'!$B10,'mau 2'!AI:AI)</f>
        <v>1</v>
      </c>
      <c r="X10" s="900">
        <f>SUMIF('mau 2'!$Q:$Q,'Đông Bắc'!$B10,'mau 2'!AJ:AJ)</f>
        <v>0</v>
      </c>
      <c r="Y10" s="900">
        <f>SUMIF('mau 2'!$Q:$Q,'Đông Bắc'!$B10,'mau 2'!AL:AL)</f>
        <v>0</v>
      </c>
      <c r="Z10" s="900">
        <f>SUMIF('mau 2'!$Q:$Q,'Đông Bắc'!$B10,'mau 2'!AK:AK)</f>
        <v>4</v>
      </c>
      <c r="AA10" s="901">
        <f>SUMIF('mau 2'!$Q:$Q,'Đông Bắc'!$B10,'mau 2'!AA:AA)</f>
        <v>3</v>
      </c>
    </row>
    <row r="11" spans="1:27" s="110" customFormat="1" ht="37.5" hidden="1">
      <c r="A11" s="847">
        <v>2</v>
      </c>
      <c r="B11" s="845" t="s">
        <v>2636</v>
      </c>
      <c r="C11" s="109">
        <f t="shared" ref="C11:C72" si="3">SUM(D11:G11)</f>
        <v>10</v>
      </c>
      <c r="D11" s="896">
        <f>SUMIF('mau 2'!$Q:$Q,'Đông Bắc'!$B11,'mau 2'!S:S)</f>
        <v>6</v>
      </c>
      <c r="E11" s="896">
        <f>SUMIF('mau 2'!$Q:$Q,'Đông Bắc'!$B11,'mau 2'!T:T)</f>
        <v>4</v>
      </c>
      <c r="F11" s="896">
        <f>SUMIF('mau 2'!$Q:$Q,'Đông Bắc'!$B11,'mau 2'!U:U)</f>
        <v>0</v>
      </c>
      <c r="G11" s="897">
        <f>SUMIF('mau 2'!$Q:$Q,'Đông Bắc'!$B11,'mau 2'!V:V)</f>
        <v>0</v>
      </c>
      <c r="H11" s="109">
        <f t="shared" ref="H11:H72" si="4">I11+J11</f>
        <v>10</v>
      </c>
      <c r="I11" s="896">
        <v>10</v>
      </c>
      <c r="J11" s="897">
        <v>0</v>
      </c>
      <c r="K11" s="109">
        <f t="shared" si="1"/>
        <v>0</v>
      </c>
      <c r="L11" s="896">
        <f>SUMIF('mau 2'!$Q:$Q,'Đông Bắc'!$B11,'mau 2'!Y:Y)</f>
        <v>0</v>
      </c>
      <c r="M11" s="896">
        <f>SUMIF('mau 2'!$Q:$Q,'Đông Bắc'!$B11,'mau 2'!Z:Z) +SUMIF('mau 2'!$Q:$Q,'Đông Bắc'!$B11,'mau 2'!X:X)</f>
        <v>0</v>
      </c>
      <c r="N11" s="898"/>
      <c r="O11" s="899">
        <f t="shared" si="2"/>
        <v>0</v>
      </c>
      <c r="P11" s="900">
        <f>SUMIF('mau 2'!$Q:$Q,'Đông Bắc'!$B11,'mau 2'!AB:AB)</f>
        <v>2</v>
      </c>
      <c r="Q11" s="900">
        <f>SUMIF('mau 2'!$Q:$Q,'Đông Bắc'!$B11,'mau 2'!AC:AC)</f>
        <v>0</v>
      </c>
      <c r="R11" s="900">
        <f>SUMIF('mau 2'!$Q:$Q,'Đông Bắc'!$B11,'mau 2'!AD:AD)</f>
        <v>7</v>
      </c>
      <c r="S11" s="900">
        <f>SUMIF('mau 2'!$Q:$Q,'Đông Bắc'!$B11,'mau 2'!AE:AE)</f>
        <v>0</v>
      </c>
      <c r="T11" s="900">
        <f>SUMIF('mau 2'!$Q:$Q,'Đông Bắc'!$B11,'mau 2'!AF:AF)</f>
        <v>0</v>
      </c>
      <c r="U11" s="900">
        <f>SUMIF('mau 2'!$Q:$Q,'Đông Bắc'!$B11,'mau 2'!AG:AG)</f>
        <v>0</v>
      </c>
      <c r="V11" s="900">
        <f>SUMIF('mau 2'!$Q:$Q,'Đông Bắc'!$B11,'mau 2'!AH:AH)</f>
        <v>1</v>
      </c>
      <c r="W11" s="900">
        <f>SUMIF('mau 2'!$Q:$Q,'Đông Bắc'!$B11,'mau 2'!AI:AI)</f>
        <v>0</v>
      </c>
      <c r="X11" s="900">
        <f>SUMIF('mau 2'!$Q:$Q,'Đông Bắc'!$B11,'mau 2'!AJ:AJ)</f>
        <v>1</v>
      </c>
      <c r="Y11" s="900">
        <f>SUMIF('mau 2'!$Q:$Q,'Đông Bắc'!$B11,'mau 2'!AL:AL)</f>
        <v>0</v>
      </c>
      <c r="Z11" s="900">
        <f>SUMIF('mau 2'!$Q:$Q,'Đông Bắc'!$B11,'mau 2'!AK:AK)</f>
        <v>9</v>
      </c>
      <c r="AA11" s="901">
        <f>SUMIF('mau 2'!$Q:$Q,'Đông Bắc'!$B11,'mau 2'!AA:AA)</f>
        <v>0</v>
      </c>
    </row>
    <row r="12" spans="1:27" s="110" customFormat="1" ht="30" hidden="1" customHeight="1">
      <c r="A12" s="847">
        <v>3</v>
      </c>
      <c r="B12" s="845" t="s">
        <v>2637</v>
      </c>
      <c r="C12" s="109">
        <f t="shared" si="3"/>
        <v>23</v>
      </c>
      <c r="D12" s="896">
        <f>SUMIF('mau 2'!$Q:$Q,'Đông Bắc'!$B12,'mau 2'!S:S)</f>
        <v>7</v>
      </c>
      <c r="E12" s="896">
        <f>SUMIF('mau 2'!$Q:$Q,'Đông Bắc'!$B12,'mau 2'!T:T)</f>
        <v>14</v>
      </c>
      <c r="F12" s="896">
        <f>SUMIF('mau 2'!$Q:$Q,'Đông Bắc'!$B12,'mau 2'!U:U)</f>
        <v>0</v>
      </c>
      <c r="G12" s="897">
        <f>SUMIF('mau 2'!$Q:$Q,'Đông Bắc'!$B12,'mau 2'!V:V)</f>
        <v>2</v>
      </c>
      <c r="H12" s="109">
        <f t="shared" si="4"/>
        <v>0</v>
      </c>
      <c r="I12" s="896">
        <f>SUMIF('mau 2'!$Q:$Q,'Đông Bắc'!$B12,'mau 2'!W:W)</f>
        <v>0</v>
      </c>
      <c r="J12" s="897">
        <f>COUNTIF('mau 1'!K:K,'Đông Bắc'!$B12)</f>
        <v>0</v>
      </c>
      <c r="K12" s="109">
        <f t="shared" si="1"/>
        <v>0</v>
      </c>
      <c r="L12" s="896">
        <f>SUMIF('mau 2'!$Q:$Q,'Đông Bắc'!$B12,'mau 2'!Y:Y)</f>
        <v>0</v>
      </c>
      <c r="M12" s="896">
        <f>SUMIF('mau 2'!$Q:$Q,'Đông Bắc'!$B12,'mau 2'!Z:Z) +SUMIF('mau 2'!$Q:$Q,'Đông Bắc'!$B12,'mau 2'!X:X)</f>
        <v>0</v>
      </c>
      <c r="N12" s="898"/>
      <c r="O12" s="899">
        <f t="shared" si="2"/>
        <v>23</v>
      </c>
      <c r="P12" s="900">
        <f>SUMIF('mau 2'!$Q:$Q,'Đông Bắc'!$B12,'mau 2'!AB:AB)</f>
        <v>20</v>
      </c>
      <c r="Q12" s="900">
        <f>SUMIF('mau 2'!$Q:$Q,'Đông Bắc'!$B12,'mau 2'!AC:AC)</f>
        <v>0</v>
      </c>
      <c r="R12" s="900">
        <f>SUMIF('mau 2'!$Q:$Q,'Đông Bắc'!$B12,'mau 2'!AD:AD)</f>
        <v>5</v>
      </c>
      <c r="S12" s="900">
        <f>SUMIF('mau 2'!$Q:$Q,'Đông Bắc'!$B12,'mau 2'!AE:AE)</f>
        <v>0</v>
      </c>
      <c r="T12" s="900">
        <f>SUMIF('mau 2'!$Q:$Q,'Đông Bắc'!$B12,'mau 2'!AF:AF)</f>
        <v>0</v>
      </c>
      <c r="U12" s="900">
        <f>SUMIF('mau 2'!$Q:$Q,'Đông Bắc'!$B12,'mau 2'!AG:AG)</f>
        <v>0</v>
      </c>
      <c r="V12" s="900">
        <f>SUMIF('mau 2'!$Q:$Q,'Đông Bắc'!$B12,'mau 2'!AH:AH)</f>
        <v>0</v>
      </c>
      <c r="W12" s="900">
        <f>SUMIF('mau 2'!$Q:$Q,'Đông Bắc'!$B12,'mau 2'!AI:AI)</f>
        <v>0</v>
      </c>
      <c r="X12" s="900">
        <f>SUMIF('mau 2'!$Q:$Q,'Đông Bắc'!$B12,'mau 2'!AJ:AJ)</f>
        <v>3</v>
      </c>
      <c r="Y12" s="900">
        <f>SUMIF('mau 2'!$Q:$Q,'Đông Bắc'!$B12,'mau 2'!AL:AL)</f>
        <v>2</v>
      </c>
      <c r="Z12" s="900">
        <f>SUMIF('mau 2'!$Q:$Q,'Đông Bắc'!$B12,'mau 2'!AK:AK)</f>
        <v>2</v>
      </c>
      <c r="AA12" s="901">
        <f>SUMIF('mau 2'!$Q:$Q,'Đông Bắc'!$B12,'mau 2'!AA:AA)</f>
        <v>0</v>
      </c>
    </row>
    <row r="13" spans="1:27" s="110" customFormat="1" ht="30" customHeight="1">
      <c r="A13" s="847">
        <v>4</v>
      </c>
      <c r="B13" s="845" t="s">
        <v>325</v>
      </c>
      <c r="C13" s="109">
        <f t="shared" si="3"/>
        <v>37</v>
      </c>
      <c r="D13" s="896">
        <f>SUMIF('mau 2'!$Q:$Q,'Đông Bắc'!$B13,'mau 2'!S:S)</f>
        <v>2</v>
      </c>
      <c r="E13" s="896">
        <f>SUMIF('mau 2'!$Q:$Q,'Đông Bắc'!$B13,'mau 2'!T:T)</f>
        <v>33</v>
      </c>
      <c r="F13" s="896">
        <f>SUMIF('mau 2'!$Q:$Q,'Đông Bắc'!$B13,'mau 2'!U:U)</f>
        <v>2</v>
      </c>
      <c r="G13" s="897">
        <f>SUMIF('mau 2'!$Q:$Q,'Đông Bắc'!$B13,'mau 2'!V:V)</f>
        <v>0</v>
      </c>
      <c r="H13" s="109">
        <f t="shared" si="4"/>
        <v>0</v>
      </c>
      <c r="I13" s="896">
        <f>SUMIF('mau 2'!$Q:$Q,'Đông Bắc'!$B13,'mau 2'!W:W)</f>
        <v>0</v>
      </c>
      <c r="J13" s="897">
        <f>COUNTIF('mau 1'!K:K,'Đông Bắc'!$B13)</f>
        <v>0</v>
      </c>
      <c r="K13" s="109">
        <f t="shared" si="1"/>
        <v>12</v>
      </c>
      <c r="L13" s="896">
        <f>SUMIF('mau 2'!$Q:$Q,'Đông Bắc'!$B13,'mau 2'!Y:Y)</f>
        <v>2</v>
      </c>
      <c r="M13" s="896">
        <f>SUMIF('mau 2'!$Q:$Q,'Đông Bắc'!$B13,'mau 2'!Z:Z) +SUMIF('mau 2'!$Q:$Q,'Đông Bắc'!$B13,'mau 2'!X:X)</f>
        <v>10</v>
      </c>
      <c r="N13" s="898"/>
      <c r="O13" s="899">
        <f t="shared" si="2"/>
        <v>25</v>
      </c>
      <c r="P13" s="900">
        <f>SUMIF('mau 2'!$Q:$Q,'Đông Bắc'!$B13,'mau 2'!AB:AB)</f>
        <v>12</v>
      </c>
      <c r="Q13" s="900">
        <f>SUMIF('mau 2'!$Q:$Q,'Đông Bắc'!$B13,'mau 2'!AC:AC)</f>
        <v>4</v>
      </c>
      <c r="R13" s="900">
        <f>SUMIF('mau 2'!$Q:$Q,'Đông Bắc'!$B13,'mau 2'!AD:AD)</f>
        <v>4</v>
      </c>
      <c r="S13" s="900">
        <f>SUMIF('mau 2'!$Q:$Q,'Đông Bắc'!$B13,'mau 2'!AE:AE)</f>
        <v>0</v>
      </c>
      <c r="T13" s="900">
        <f>SUMIF('mau 2'!$Q:$Q,'Đông Bắc'!$B13,'mau 2'!AF:AF)</f>
        <v>0</v>
      </c>
      <c r="U13" s="900">
        <f>SUMIF('mau 2'!$Q:$Q,'Đông Bắc'!$B13,'mau 2'!AG:AG)</f>
        <v>0</v>
      </c>
      <c r="V13" s="900">
        <f>SUMIF('mau 2'!$Q:$Q,'Đông Bắc'!$B13,'mau 2'!AH:AH)</f>
        <v>0</v>
      </c>
      <c r="W13" s="900">
        <f>SUMIF('mau 2'!$Q:$Q,'Đông Bắc'!$B13,'mau 2'!AI:AI)</f>
        <v>1</v>
      </c>
      <c r="X13" s="900">
        <f>SUMIF('mau 2'!$Q:$Q,'Đông Bắc'!$B13,'mau 2'!AJ:AJ)</f>
        <v>5</v>
      </c>
      <c r="Y13" s="900">
        <f>SUMIF('mau 2'!$Q:$Q,'Đông Bắc'!$B13,'mau 2'!AL:AL)</f>
        <v>0</v>
      </c>
      <c r="Z13" s="900">
        <f>SUMIF('mau 2'!$Q:$Q,'Đông Bắc'!$B13,'mau 2'!AK:AK)</f>
        <v>14</v>
      </c>
      <c r="AA13" s="901">
        <f>SUMIF('mau 2'!$Q:$Q,'Đông Bắc'!$B13,'mau 2'!AA:AA)</f>
        <v>0</v>
      </c>
    </row>
    <row r="14" spans="1:27" s="110" customFormat="1" ht="30" customHeight="1">
      <c r="A14" s="847">
        <v>5</v>
      </c>
      <c r="B14" s="845" t="s">
        <v>109</v>
      </c>
      <c r="C14" s="109">
        <f t="shared" si="3"/>
        <v>64</v>
      </c>
      <c r="D14" s="896">
        <f>SUMIF('mau 2'!$Q:$Q,'Đông Bắc'!$B14,'mau 2'!S:S)</f>
        <v>15</v>
      </c>
      <c r="E14" s="896">
        <f>SUMIF('mau 2'!$Q:$Q,'Đông Bắc'!$B14,'mau 2'!T:T)</f>
        <v>48</v>
      </c>
      <c r="F14" s="896">
        <f>SUMIF('mau 2'!$Q:$Q,'Đông Bắc'!$B14,'mau 2'!U:U)</f>
        <v>0</v>
      </c>
      <c r="G14" s="897">
        <f>SUMIF('mau 2'!$Q:$Q,'Đông Bắc'!$B14,'mau 2'!V:V)</f>
        <v>1</v>
      </c>
      <c r="H14" s="109">
        <f t="shared" si="4"/>
        <v>0</v>
      </c>
      <c r="I14" s="896">
        <f>SUMIF('mau 2'!$Q:$Q,'Đông Bắc'!$B14,'mau 2'!W:W)</f>
        <v>0</v>
      </c>
      <c r="J14" s="897">
        <f>COUNTIF('mau 1'!K:K,'Đông Bắc'!$B14)</f>
        <v>0</v>
      </c>
      <c r="K14" s="109">
        <f t="shared" si="1"/>
        <v>33</v>
      </c>
      <c r="L14" s="896">
        <f>SUMIF('mau 2'!$Q:$Q,'Đông Bắc'!$B14,'mau 2'!Y:Y)</f>
        <v>0</v>
      </c>
      <c r="M14" s="896">
        <f>SUMIF('mau 2'!$Q:$Q,'Đông Bắc'!$B14,'mau 2'!Z:Z) +SUMIF('mau 2'!$Q:$Q,'Đông Bắc'!$B14,'mau 2'!X:X)</f>
        <v>33</v>
      </c>
      <c r="N14" s="898"/>
      <c r="O14" s="899">
        <f t="shared" si="2"/>
        <v>31</v>
      </c>
      <c r="P14" s="900">
        <f>SUMIF('mau 2'!$Q:$Q,'Đông Bắc'!$B14,'mau 2'!AB:AB)</f>
        <v>13</v>
      </c>
      <c r="Q14" s="900">
        <f>SUMIF('mau 2'!$Q:$Q,'Đông Bắc'!$B14,'mau 2'!AC:AC)</f>
        <v>8</v>
      </c>
      <c r="R14" s="900">
        <f>SUMIF('mau 2'!$Q:$Q,'Đông Bắc'!$B14,'mau 2'!AD:AD)</f>
        <v>7</v>
      </c>
      <c r="S14" s="900">
        <f>SUMIF('mau 2'!$Q:$Q,'Đông Bắc'!$B14,'mau 2'!AE:AE)</f>
        <v>0</v>
      </c>
      <c r="T14" s="900">
        <f>SUMIF('mau 2'!$Q:$Q,'Đông Bắc'!$B14,'mau 2'!AF:AF)</f>
        <v>5</v>
      </c>
      <c r="U14" s="900">
        <f>SUMIF('mau 2'!$Q:$Q,'Đông Bắc'!$B14,'mau 2'!AG:AG)</f>
        <v>0</v>
      </c>
      <c r="V14" s="900">
        <f>SUMIF('mau 2'!$Q:$Q,'Đông Bắc'!$B14,'mau 2'!AH:AH)</f>
        <v>0</v>
      </c>
      <c r="W14" s="900">
        <f>SUMIF('mau 2'!$Q:$Q,'Đông Bắc'!$B14,'mau 2'!AI:AI)</f>
        <v>0</v>
      </c>
      <c r="X14" s="900">
        <f>SUMIF('mau 2'!$Q:$Q,'Đông Bắc'!$B14,'mau 2'!AJ:AJ)</f>
        <v>0</v>
      </c>
      <c r="Y14" s="900">
        <f>SUMIF('mau 2'!$Q:$Q,'Đông Bắc'!$B14,'mau 2'!AL:AL)</f>
        <v>0</v>
      </c>
      <c r="Z14" s="900">
        <f>SUMIF('mau 2'!$Q:$Q,'Đông Bắc'!$B14,'mau 2'!AK:AK)</f>
        <v>38</v>
      </c>
      <c r="AA14" s="901">
        <f>SUMIF('mau 2'!$Q:$Q,'Đông Bắc'!$B14,'mau 2'!AA:AA)</f>
        <v>0</v>
      </c>
    </row>
    <row r="15" spans="1:27" s="110" customFormat="1" ht="30" hidden="1" customHeight="1">
      <c r="A15" s="847">
        <v>6</v>
      </c>
      <c r="B15" s="845" t="s">
        <v>381</v>
      </c>
      <c r="C15" s="109">
        <f t="shared" si="3"/>
        <v>60</v>
      </c>
      <c r="D15" s="896">
        <f>SUMIF('mau 2'!$Q:$Q,'Đông Bắc'!$B15,'mau 2'!S:S)</f>
        <v>48</v>
      </c>
      <c r="E15" s="896">
        <f>SUMIF('mau 2'!$Q:$Q,'Đông Bắc'!$B15,'mau 2'!T:T)</f>
        <v>12</v>
      </c>
      <c r="F15" s="896">
        <f>SUMIF('mau 2'!$Q:$Q,'Đông Bắc'!$B15,'mau 2'!U:U)</f>
        <v>0</v>
      </c>
      <c r="G15" s="897">
        <f>SUMIF('mau 2'!$Q:$Q,'Đông Bắc'!$B15,'mau 2'!V:V)</f>
        <v>0</v>
      </c>
      <c r="H15" s="109">
        <f t="shared" si="4"/>
        <v>12</v>
      </c>
      <c r="I15" s="896">
        <f>SUMIF('mau 2'!$Q:$Q,'Đông Bắc'!$B15,'mau 2'!W:W)</f>
        <v>0</v>
      </c>
      <c r="J15" s="897">
        <f>COUNTIF('mau 1'!K:K,'Đông Bắc'!$B15)</f>
        <v>12</v>
      </c>
      <c r="K15" s="109">
        <f t="shared" si="1"/>
        <v>19</v>
      </c>
      <c r="L15" s="896">
        <f>SUMIF('mau 2'!$Q:$Q,'Đông Bắc'!$B15,'mau 2'!Y:Y)</f>
        <v>0</v>
      </c>
      <c r="M15" s="896">
        <f>SUMIF('mau 2'!$Q:$Q,'Đông Bắc'!$B15,'mau 2'!Z:Z) +SUMIF('mau 2'!$Q:$Q,'Đông Bắc'!$B15,'mau 2'!X:X)</f>
        <v>19</v>
      </c>
      <c r="N15" s="898"/>
      <c r="O15" s="899">
        <f t="shared" si="2"/>
        <v>41</v>
      </c>
      <c r="P15" s="900">
        <f>SUMIF('mau 2'!$Q:$Q,'Đông Bắc'!$B15,'mau 2'!AB:AB)</f>
        <v>0</v>
      </c>
      <c r="Q15" s="900">
        <f>SUMIF('mau 2'!$Q:$Q,'Đông Bắc'!$B15,'mau 2'!AC:AC)</f>
        <v>0</v>
      </c>
      <c r="R15" s="900">
        <f>SUMIF('mau 2'!$Q:$Q,'Đông Bắc'!$B15,'mau 2'!AD:AD)</f>
        <v>0</v>
      </c>
      <c r="S15" s="900">
        <f>SUMIF('mau 2'!$Q:$Q,'Đông Bắc'!$B15,'mau 2'!AE:AE)</f>
        <v>0</v>
      </c>
      <c r="T15" s="900">
        <f>SUMIF('mau 2'!$Q:$Q,'Đông Bắc'!$B15,'mau 2'!AF:AF)</f>
        <v>0</v>
      </c>
      <c r="U15" s="900">
        <f>SUMIF('mau 2'!$Q:$Q,'Đông Bắc'!$B15,'mau 2'!AG:AG)</f>
        <v>0</v>
      </c>
      <c r="V15" s="900">
        <f>SUMIF('mau 2'!$Q:$Q,'Đông Bắc'!$B15,'mau 2'!AH:AH)</f>
        <v>0</v>
      </c>
      <c r="W15" s="900">
        <f>SUMIF('mau 2'!$Q:$Q,'Đông Bắc'!$B15,'mau 2'!AI:AI)</f>
        <v>0</v>
      </c>
      <c r="X15" s="900">
        <f>SUMIF('mau 2'!$Q:$Q,'Đông Bắc'!$B15,'mau 2'!AJ:AJ)</f>
        <v>0</v>
      </c>
      <c r="Y15" s="900">
        <f>SUMIF('mau 2'!$Q:$Q,'Đông Bắc'!$B15,'mau 2'!AL:AL)</f>
        <v>0</v>
      </c>
      <c r="Z15" s="900">
        <f>SUMIF('mau 2'!$Q:$Q,'Đông Bắc'!$B15,'mau 2'!AK:AK)</f>
        <v>19</v>
      </c>
      <c r="AA15" s="901">
        <f>SUMIF('mau 2'!$Q:$Q,'Đông Bắc'!$B15,'mau 2'!AA:AA)</f>
        <v>0</v>
      </c>
    </row>
    <row r="16" spans="1:27" s="110" customFormat="1" ht="30" hidden="1" customHeight="1">
      <c r="A16" s="847">
        <v>7</v>
      </c>
      <c r="B16" s="845" t="s">
        <v>2638</v>
      </c>
      <c r="C16" s="109">
        <f t="shared" si="3"/>
        <v>16</v>
      </c>
      <c r="D16" s="896">
        <f>SUMIF('mau 2'!$Q:$Q,'Đông Bắc'!$B16,'mau 2'!S:S)</f>
        <v>9</v>
      </c>
      <c r="E16" s="896">
        <f>SUMIF('mau 2'!$Q:$Q,'Đông Bắc'!$B16,'mau 2'!T:T)</f>
        <v>6</v>
      </c>
      <c r="F16" s="896">
        <f>SUMIF('mau 2'!$Q:$Q,'Đông Bắc'!$B16,'mau 2'!U:U)</f>
        <v>0</v>
      </c>
      <c r="G16" s="897">
        <f>SUMIF('mau 2'!$Q:$Q,'Đông Bắc'!$B16,'mau 2'!V:V)</f>
        <v>1</v>
      </c>
      <c r="H16" s="109">
        <f t="shared" si="4"/>
        <v>5</v>
      </c>
      <c r="I16" s="896">
        <v>5</v>
      </c>
      <c r="J16" s="897">
        <v>0</v>
      </c>
      <c r="K16" s="109">
        <f t="shared" si="1"/>
        <v>1</v>
      </c>
      <c r="L16" s="896">
        <f>SUMIF('mau 2'!$Q:$Q,'Đông Bắc'!$B16,'mau 2'!Y:Y)</f>
        <v>0</v>
      </c>
      <c r="M16" s="896">
        <f>SUMIF('mau 2'!$Q:$Q,'Đông Bắc'!$B16,'mau 2'!Z:Z) +SUMIF('mau 2'!$Q:$Q,'Đông Bắc'!$B16,'mau 2'!X:X)</f>
        <v>1</v>
      </c>
      <c r="N16" s="898"/>
      <c r="O16" s="899">
        <f t="shared" si="2"/>
        <v>10</v>
      </c>
      <c r="P16" s="900">
        <f>SUMIF('mau 2'!$Q:$Q,'Đông Bắc'!$B16,'mau 2'!AB:AB)</f>
        <v>1</v>
      </c>
      <c r="Q16" s="900">
        <f>SUMIF('mau 2'!$Q:$Q,'Đông Bắc'!$B16,'mau 2'!AC:AC)</f>
        <v>0</v>
      </c>
      <c r="R16" s="900">
        <f>SUMIF('mau 2'!$Q:$Q,'Đông Bắc'!$B16,'mau 2'!AD:AD)</f>
        <v>7</v>
      </c>
      <c r="S16" s="900">
        <f>SUMIF('mau 2'!$Q:$Q,'Đông Bắc'!$B16,'mau 2'!AE:AE)</f>
        <v>0</v>
      </c>
      <c r="T16" s="900">
        <f>SUMIF('mau 2'!$Q:$Q,'Đông Bắc'!$B16,'mau 2'!AF:AF)</f>
        <v>4</v>
      </c>
      <c r="U16" s="900">
        <f>SUMIF('mau 2'!$Q:$Q,'Đông Bắc'!$B16,'mau 2'!AG:AG)</f>
        <v>0</v>
      </c>
      <c r="V16" s="900">
        <f>SUMIF('mau 2'!$Q:$Q,'Đông Bắc'!$B16,'mau 2'!AH:AH)</f>
        <v>0</v>
      </c>
      <c r="W16" s="900">
        <f>SUMIF('mau 2'!$Q:$Q,'Đông Bắc'!$B16,'mau 2'!AI:AI)</f>
        <v>1</v>
      </c>
      <c r="X16" s="900">
        <f>SUMIF('mau 2'!$Q:$Q,'Đông Bắc'!$B16,'mau 2'!AJ:AJ)</f>
        <v>4</v>
      </c>
      <c r="Y16" s="900">
        <f>SUMIF('mau 2'!$Q:$Q,'Đông Bắc'!$B16,'mau 2'!AL:AL)</f>
        <v>0</v>
      </c>
      <c r="Z16" s="900">
        <f>SUMIF('mau 2'!$Q:$Q,'Đông Bắc'!$B16,'mau 2'!AO:AO)</f>
        <v>6</v>
      </c>
      <c r="AA16" s="901">
        <f>SUMIF('mau 2'!$Q:$Q,'Đông Bắc'!$B16,'mau 2'!AA:AA)</f>
        <v>0</v>
      </c>
    </row>
    <row r="17" spans="1:27" s="110" customFormat="1" ht="30" hidden="1" customHeight="1">
      <c r="A17" s="847">
        <v>8</v>
      </c>
      <c r="B17" s="845" t="s">
        <v>2639</v>
      </c>
      <c r="C17" s="109">
        <f t="shared" si="3"/>
        <v>10</v>
      </c>
      <c r="D17" s="896">
        <f>SUMIF('mau 2'!$Q:$Q,'Đông Bắc'!$B17,'mau 2'!S:S)</f>
        <v>3</v>
      </c>
      <c r="E17" s="896">
        <f>SUMIF('mau 2'!$Q:$Q,'Đông Bắc'!$B17,'mau 2'!T:T)</f>
        <v>7</v>
      </c>
      <c r="F17" s="896">
        <f>SUMIF('mau 2'!$Q:$Q,'Đông Bắc'!$B17,'mau 2'!U:U)</f>
        <v>0</v>
      </c>
      <c r="G17" s="897">
        <f>SUMIF('mau 2'!$Q:$Q,'Đông Bắc'!$B17,'mau 2'!V:V)</f>
        <v>0</v>
      </c>
      <c r="H17" s="109">
        <f t="shared" si="4"/>
        <v>0</v>
      </c>
      <c r="I17" s="896">
        <f>SUMIF('mau 2'!$Q:$Q,'Đông Bắc'!$B17,'mau 2'!W:W)</f>
        <v>0</v>
      </c>
      <c r="J17" s="897">
        <f>COUNTIF('mau 1'!K:K,'Đông Bắc'!$B17)</f>
        <v>0</v>
      </c>
      <c r="K17" s="109">
        <f t="shared" si="1"/>
        <v>1</v>
      </c>
      <c r="L17" s="896">
        <f>SUMIF('mau 2'!$Q:$Q,'Đông Bắc'!$B17,'mau 2'!Y:Y)</f>
        <v>0</v>
      </c>
      <c r="M17" s="896">
        <f>SUMIF('mau 2'!$Q:$Q,'Đông Bắc'!$B17,'mau 2'!Z:Z) +SUMIF('mau 2'!$Q:$Q,'Đông Bắc'!$B17,'mau 2'!X:X)</f>
        <v>1</v>
      </c>
      <c r="N17" s="897"/>
      <c r="O17" s="885">
        <f t="shared" si="2"/>
        <v>9</v>
      </c>
      <c r="P17" s="896">
        <f>SUMIF('mau 2'!$Q:$Q,'Đông Bắc'!$B17,'mau 2'!AB:AB)</f>
        <v>0</v>
      </c>
      <c r="Q17" s="896">
        <f>SUMIF('mau 2'!$Q:$Q,'Đông Bắc'!$B17,'mau 2'!AC:AC)</f>
        <v>0</v>
      </c>
      <c r="R17" s="896">
        <f>SUMIF('mau 2'!$Q:$Q,'Đông Bắc'!$B17,'mau 2'!AD:AD)</f>
        <v>0</v>
      </c>
      <c r="S17" s="896">
        <f>SUMIF('mau 2'!$Q:$Q,'Đông Bắc'!$B17,'mau 2'!AE:AE)</f>
        <v>0</v>
      </c>
      <c r="T17" s="896">
        <f>SUMIF('mau 2'!$Q:$Q,'Đông Bắc'!$B17,'mau 2'!AF:AF)</f>
        <v>0</v>
      </c>
      <c r="U17" s="896">
        <f>SUMIF('mau 2'!$Q:$Q,'Đông Bắc'!$B17,'mau 2'!AG:AG)</f>
        <v>0</v>
      </c>
      <c r="V17" s="896">
        <f>SUMIF('mau 2'!$Q:$Q,'Đông Bắc'!$B17,'mau 2'!AH:AH)</f>
        <v>0</v>
      </c>
      <c r="W17" s="896">
        <f>SUMIF('mau 2'!$Q:$Q,'Đông Bắc'!$B17,'mau 2'!AI:AI)</f>
        <v>0</v>
      </c>
      <c r="X17" s="896">
        <f>SUMIF('mau 2'!$Q:$Q,'Đông Bắc'!$B17,'mau 2'!AJ:AJ)</f>
        <v>0</v>
      </c>
      <c r="Y17" s="900">
        <f>SUMIF('mau 2'!$Q:$Q,'Đông Bắc'!$B17,'mau 2'!AL:AL)</f>
        <v>0</v>
      </c>
      <c r="Z17" s="900">
        <f>SUMIF('mau 2'!$Q:$Q,'Đông Bắc'!$B17,'mau 2'!AO:AO)</f>
        <v>0</v>
      </c>
      <c r="AA17" s="901">
        <f>SUMIF('mau 2'!$Q:$Q,'Đông Bắc'!$B17,'mau 2'!AA:AA)</f>
        <v>0</v>
      </c>
    </row>
    <row r="18" spans="1:27" s="110" customFormat="1" ht="30" hidden="1" customHeight="1">
      <c r="A18" s="847">
        <v>9</v>
      </c>
      <c r="B18" s="845" t="s">
        <v>2161</v>
      </c>
      <c r="C18" s="109">
        <f t="shared" si="3"/>
        <v>5</v>
      </c>
      <c r="D18" s="896">
        <f>SUMIF('mau 2'!$Q:$Q,'Đông Bắc'!$B18,'mau 2'!S:S)</f>
        <v>2</v>
      </c>
      <c r="E18" s="896">
        <f>SUMIF('mau 2'!$Q:$Q,'Đông Bắc'!$B18,'mau 2'!T:T)</f>
        <v>0</v>
      </c>
      <c r="F18" s="896">
        <f>SUMIF('mau 2'!$Q:$Q,'Đông Bắc'!$B18,'mau 2'!U:U)</f>
        <v>0</v>
      </c>
      <c r="G18" s="897">
        <f>SUMIF('mau 2'!$Q:$Q,'Đông Bắc'!$B18,'mau 2'!V:V)</f>
        <v>3</v>
      </c>
      <c r="H18" s="109">
        <f t="shared" si="4"/>
        <v>1</v>
      </c>
      <c r="I18" s="896">
        <v>1</v>
      </c>
      <c r="J18" s="897">
        <v>0</v>
      </c>
      <c r="K18" s="109">
        <f t="shared" si="1"/>
        <v>0</v>
      </c>
      <c r="L18" s="896">
        <f>SUMIF('mau 2'!$Q:$Q,'Đông Bắc'!$B18,'mau 2'!Y:Y)</f>
        <v>0</v>
      </c>
      <c r="M18" s="896">
        <f>SUMIF('mau 2'!$Q:$Q,'Đông Bắc'!$B18,'mau 2'!Z:Z) +SUMIF('mau 2'!$Q:$Q,'Đông Bắc'!$B18,'mau 2'!X:X)</f>
        <v>0</v>
      </c>
      <c r="N18" s="897"/>
      <c r="O18" s="885">
        <f t="shared" si="2"/>
        <v>4</v>
      </c>
      <c r="P18" s="896">
        <f>SUMIF('mau 2'!$Q:$Q,'Đông Bắc'!$B18,'mau 2'!AB:AB)</f>
        <v>1</v>
      </c>
      <c r="Q18" s="896">
        <f>SUMIF('mau 2'!$Q:$Q,'Đông Bắc'!$B18,'mau 2'!AC:AC)</f>
        <v>1</v>
      </c>
      <c r="R18" s="896">
        <f>SUMIF('mau 2'!$Q:$Q,'Đông Bắc'!$B18,'mau 2'!AD:AD)</f>
        <v>2</v>
      </c>
      <c r="S18" s="896">
        <f>SUMIF('mau 2'!$Q:$Q,'Đông Bắc'!$B18,'mau 2'!AE:AE)</f>
        <v>0</v>
      </c>
      <c r="T18" s="896">
        <f>SUMIF('mau 2'!$Q:$Q,'Đông Bắc'!$B18,'mau 2'!AF:AF)</f>
        <v>1</v>
      </c>
      <c r="U18" s="896">
        <f>SUMIF('mau 2'!$Q:$Q,'Đông Bắc'!$B18,'mau 2'!AG:AG)</f>
        <v>1</v>
      </c>
      <c r="V18" s="896">
        <f>SUMIF('mau 2'!$Q:$Q,'Đông Bắc'!$B18,'mau 2'!AH:AH)</f>
        <v>0</v>
      </c>
      <c r="W18" s="896">
        <f>SUMIF('mau 2'!$Q:$Q,'Đông Bắc'!$B18,'mau 2'!AI:AI)</f>
        <v>0</v>
      </c>
      <c r="X18" s="896">
        <f>SUMIF('mau 2'!$Q:$Q,'Đông Bắc'!$B18,'mau 2'!AJ:AJ)</f>
        <v>0</v>
      </c>
      <c r="Y18" s="900">
        <f>SUMIF('mau 2'!$Q:$Q,'Đông Bắc'!$B18,'mau 2'!AL:AL)</f>
        <v>0</v>
      </c>
      <c r="Z18" s="900">
        <f>SUMIF('mau 2'!$Q:$Q,'Đông Bắc'!$B18,'mau 2'!AO:AO)</f>
        <v>0</v>
      </c>
      <c r="AA18" s="901">
        <f>SUMIF('mau 2'!$Q:$Q,'Đông Bắc'!$B18,'mau 2'!AA:AA)</f>
        <v>0</v>
      </c>
    </row>
    <row r="19" spans="1:27" s="110" customFormat="1" ht="30" hidden="1" customHeight="1">
      <c r="A19" s="847">
        <v>10</v>
      </c>
      <c r="B19" s="845" t="s">
        <v>2640</v>
      </c>
      <c r="C19" s="109">
        <f t="shared" si="3"/>
        <v>56</v>
      </c>
      <c r="D19" s="896">
        <f>SUMIF('mau 2'!$Q:$Q,'Đông Bắc'!$B19,'mau 2'!S:S)</f>
        <v>40</v>
      </c>
      <c r="E19" s="896">
        <f>SUMIF('mau 2'!$Q:$Q,'Đông Bắc'!$B19,'mau 2'!T:T)</f>
        <v>8</v>
      </c>
      <c r="F19" s="896">
        <f>SUMIF('mau 2'!$Q:$Q,'Đông Bắc'!$B19,'mau 2'!U:U)</f>
        <v>0</v>
      </c>
      <c r="G19" s="897">
        <f>SUMIF('mau 2'!$Q:$Q,'Đông Bắc'!$B19,'mau 2'!V:V)</f>
        <v>8</v>
      </c>
      <c r="H19" s="109">
        <f t="shared" si="4"/>
        <v>4</v>
      </c>
      <c r="I19" s="896">
        <v>0</v>
      </c>
      <c r="J19" s="897">
        <f>COUNTIF('mau 1'!K:K,'Đông Bắc'!$B19)</f>
        <v>4</v>
      </c>
      <c r="K19" s="109">
        <f t="shared" si="1"/>
        <v>10</v>
      </c>
      <c r="L19" s="896">
        <f>SUMIF('mau 2'!$Q:$Q,'Đông Bắc'!$B19,'mau 2'!Y:Y)</f>
        <v>0</v>
      </c>
      <c r="M19" s="896">
        <f>SUMIF('mau 2'!$Q:$Q,'Đông Bắc'!$B19,'mau 2'!Z:Z) +SUMIF('mau 2'!$Q:$Q,'Đông Bắc'!$B19,'mau 2'!X:X)</f>
        <v>10</v>
      </c>
      <c r="N19" s="897"/>
      <c r="O19" s="885">
        <f t="shared" si="2"/>
        <v>46</v>
      </c>
      <c r="P19" s="896">
        <f>SUMIF('mau 2'!$Q:$Q,'Đông Bắc'!$B19,'mau 2'!AB:AB)</f>
        <v>0</v>
      </c>
      <c r="Q19" s="896">
        <f>SUMIF('mau 2'!$Q:$Q,'Đông Bắc'!$B19,'mau 2'!AC:AC)</f>
        <v>0</v>
      </c>
      <c r="R19" s="896">
        <f>SUMIF('mau 2'!$Q:$Q,'Đông Bắc'!$B19,'mau 2'!AD:AD)</f>
        <v>3</v>
      </c>
      <c r="S19" s="896">
        <f>SUMIF('mau 2'!$Q:$Q,'Đông Bắc'!$B19,'mau 2'!AE:AE)</f>
        <v>0</v>
      </c>
      <c r="T19" s="896">
        <f>SUMIF('mau 2'!$Q:$Q,'Đông Bắc'!$B19,'mau 2'!AF:AF)</f>
        <v>0</v>
      </c>
      <c r="U19" s="896">
        <f>SUMIF('mau 2'!$Q:$Q,'Đông Bắc'!$B19,'mau 2'!AG:AG)</f>
        <v>0</v>
      </c>
      <c r="V19" s="896">
        <f>SUMIF('mau 2'!$Q:$Q,'Đông Bắc'!$B19,'mau 2'!AH:AH)</f>
        <v>0</v>
      </c>
      <c r="W19" s="896">
        <f>SUMIF('mau 2'!$Q:$Q,'Đông Bắc'!$B19,'mau 2'!AI:AI)</f>
        <v>0</v>
      </c>
      <c r="X19" s="896">
        <f>SUMIF('mau 2'!$Q:$Q,'Đông Bắc'!$B19,'mau 2'!AJ:AJ)</f>
        <v>0</v>
      </c>
      <c r="Y19" s="900">
        <f>SUMIF('mau 2'!$Q:$Q,'Đông Bắc'!$B19,'mau 2'!AL:AL)</f>
        <v>0</v>
      </c>
      <c r="Z19" s="900">
        <f>SUMIF('mau 2'!$Q:$Q,'Đông Bắc'!$B19,'mau 2'!AO:AO)</f>
        <v>0</v>
      </c>
      <c r="AA19" s="901">
        <f>SUMIF('mau 2'!$Q:$Q,'Đông Bắc'!$B19,'mau 2'!AA:AA)</f>
        <v>41</v>
      </c>
    </row>
    <row r="20" spans="1:27" s="110" customFormat="1" ht="30" hidden="1" customHeight="1">
      <c r="A20" s="847">
        <v>11</v>
      </c>
      <c r="B20" s="845" t="s">
        <v>2641</v>
      </c>
      <c r="C20" s="109">
        <f t="shared" si="3"/>
        <v>7</v>
      </c>
      <c r="D20" s="896">
        <f>SUMIF('mau 2'!$Q:$Q,'Đông Bắc'!$B20,'mau 2'!S:S)</f>
        <v>3</v>
      </c>
      <c r="E20" s="896">
        <f>SUMIF('mau 2'!$Q:$Q,'Đông Bắc'!$B20,'mau 2'!T:T)</f>
        <v>1</v>
      </c>
      <c r="F20" s="896">
        <f>SUMIF('mau 2'!$Q:$Q,'Đông Bắc'!$B20,'mau 2'!U:U)</f>
        <v>0</v>
      </c>
      <c r="G20" s="897">
        <f>SUMIF('mau 2'!$Q:$Q,'Đông Bắc'!$B20,'mau 2'!V:V)</f>
        <v>3</v>
      </c>
      <c r="H20" s="109">
        <f t="shared" si="4"/>
        <v>1</v>
      </c>
      <c r="I20" s="896">
        <f>SUMIF('mau 2'!$Q:$Q,'Đông Bắc'!$B20,'mau 2'!W:W)</f>
        <v>0</v>
      </c>
      <c r="J20" s="897">
        <f>COUNTIF('mau 1'!K:K,'Đông Bắc'!$B20)</f>
        <v>1</v>
      </c>
      <c r="K20" s="109">
        <f t="shared" si="1"/>
        <v>0</v>
      </c>
      <c r="L20" s="896">
        <f>SUMIF('mau 2'!$Q:$Q,'Đông Bắc'!$B20,'mau 2'!Y:Y)</f>
        <v>0</v>
      </c>
      <c r="M20" s="896">
        <f>SUMIF('mau 2'!$Q:$Q,'Đông Bắc'!$B20,'mau 2'!Z:Z) +SUMIF('mau 2'!$Q:$Q,'Đông Bắc'!$B20,'mau 2'!X:X)</f>
        <v>0</v>
      </c>
      <c r="N20" s="897"/>
      <c r="O20" s="885">
        <f t="shared" si="2"/>
        <v>7</v>
      </c>
      <c r="P20" s="896">
        <f>SUMIF('mau 2'!$Q:$Q,'Đông Bắc'!$B20,'mau 2'!AB:AB)</f>
        <v>5</v>
      </c>
      <c r="Q20" s="896">
        <f>SUMIF('mau 2'!$Q:$Q,'Đông Bắc'!$B20,'mau 2'!AC:AC)</f>
        <v>0</v>
      </c>
      <c r="R20" s="896">
        <f>SUMIF('mau 2'!$Q:$Q,'Đông Bắc'!$B20,'mau 2'!AD:AD)</f>
        <v>4</v>
      </c>
      <c r="S20" s="896">
        <f>SUMIF('mau 2'!$Q:$Q,'Đông Bắc'!$B20,'mau 2'!AE:AE)</f>
        <v>0</v>
      </c>
      <c r="T20" s="896">
        <f>SUMIF('mau 2'!$Q:$Q,'Đông Bắc'!$B20,'mau 2'!AF:AF)</f>
        <v>0</v>
      </c>
      <c r="U20" s="896">
        <f>SUMIF('mau 2'!$Q:$Q,'Đông Bắc'!$B20,'mau 2'!AG:AG)</f>
        <v>0</v>
      </c>
      <c r="V20" s="896">
        <f>SUMIF('mau 2'!$Q:$Q,'Đông Bắc'!$B20,'mau 2'!AH:AH)</f>
        <v>0</v>
      </c>
      <c r="W20" s="896">
        <f>SUMIF('mau 2'!$Q:$Q,'Đông Bắc'!$B20,'mau 2'!AI:AI)</f>
        <v>0</v>
      </c>
      <c r="X20" s="896">
        <f>SUMIF('mau 2'!$Q:$Q,'Đông Bắc'!$B20,'mau 2'!AJ:AJ)</f>
        <v>0</v>
      </c>
      <c r="Y20" s="900">
        <f>SUMIF('mau 2'!$Q:$Q,'Đông Bắc'!$B20,'mau 2'!AL:AL)</f>
        <v>0</v>
      </c>
      <c r="Z20" s="900">
        <f>SUMIF('mau 2'!$Q:$Q,'Đông Bắc'!$B20,'mau 2'!AO:AO)</f>
        <v>2</v>
      </c>
      <c r="AA20" s="901">
        <f>SUMIF('mau 2'!$Q:$Q,'Đông Bắc'!$B20,'mau 2'!AA:AA)</f>
        <v>0</v>
      </c>
    </row>
    <row r="21" spans="1:27" s="110" customFormat="1" ht="30" hidden="1" customHeight="1">
      <c r="A21" s="847">
        <v>12</v>
      </c>
      <c r="B21" s="845" t="s">
        <v>2642</v>
      </c>
      <c r="C21" s="109">
        <f t="shared" si="3"/>
        <v>24</v>
      </c>
      <c r="D21" s="896">
        <f>SUMIF('mau 2'!$Q:$Q,'Đông Bắc'!$B21,'mau 2'!S:S)</f>
        <v>6</v>
      </c>
      <c r="E21" s="896">
        <f>SUMIF('mau 2'!$Q:$Q,'Đông Bắc'!$B21,'mau 2'!T:T)</f>
        <v>17</v>
      </c>
      <c r="F21" s="896">
        <f>SUMIF('mau 2'!$Q:$Q,'Đông Bắc'!$B21,'mau 2'!U:U)</f>
        <v>1</v>
      </c>
      <c r="G21" s="897">
        <f>SUMIF('mau 2'!$Q:$Q,'Đông Bắc'!$B21,'mau 2'!V:V)</f>
        <v>0</v>
      </c>
      <c r="H21" s="109">
        <f t="shared" si="4"/>
        <v>0</v>
      </c>
      <c r="I21" s="896">
        <f>SUMIF('mau 2'!$Q:$Q,'Đông Bắc'!$B21,'mau 2'!W:W)</f>
        <v>0</v>
      </c>
      <c r="J21" s="897">
        <f>COUNTIF('mau 1'!K:K,'Đông Bắc'!$B21)</f>
        <v>0</v>
      </c>
      <c r="K21" s="109">
        <f t="shared" si="1"/>
        <v>2</v>
      </c>
      <c r="L21" s="896">
        <f>SUMIF('mau 2'!$Q:$Q,'Đông Bắc'!$B21,'mau 2'!Y:Y)</f>
        <v>1</v>
      </c>
      <c r="M21" s="896">
        <f>SUMIF('mau 2'!$Q:$Q,'Đông Bắc'!$B21,'mau 2'!Z:Z) +SUMIF('mau 2'!$Q:$Q,'Đông Bắc'!$B21,'mau 2'!X:X)</f>
        <v>1</v>
      </c>
      <c r="N21" s="897"/>
      <c r="O21" s="885">
        <f t="shared" si="2"/>
        <v>22</v>
      </c>
      <c r="P21" s="896">
        <v>2</v>
      </c>
      <c r="Q21" s="896">
        <v>2</v>
      </c>
      <c r="R21" s="896">
        <v>1</v>
      </c>
      <c r="S21" s="896">
        <f>SUMIF('mau 2'!$Q:$Q,'Đông Bắc'!$B21,'mau 2'!AE:AE)</f>
        <v>0</v>
      </c>
      <c r="T21" s="896">
        <v>2</v>
      </c>
      <c r="U21" s="896">
        <f>SUMIF('mau 2'!$Q:$Q,'Đông Bắc'!$B21,'mau 2'!AG:AG)</f>
        <v>0</v>
      </c>
      <c r="V21" s="896">
        <f>SUMIF('mau 2'!$Q:$Q,'Đông Bắc'!$B21,'mau 2'!AH:AH)</f>
        <v>0</v>
      </c>
      <c r="W21" s="896">
        <f>SUMIF('mau 2'!$Q:$Q,'Đông Bắc'!$B21,'mau 2'!AI:AI)</f>
        <v>0</v>
      </c>
      <c r="X21" s="896">
        <v>4</v>
      </c>
      <c r="Y21" s="900">
        <f>SUMIF('mau 2'!$Q:$Q,'Đông Bắc'!$B21,'mau 2'!AL:AL)</f>
        <v>0</v>
      </c>
      <c r="Z21" s="900">
        <f>SUMIF('mau 2'!$Q:$Q,'Đông Bắc'!$B21,'mau 2'!AO:AO)</f>
        <v>16</v>
      </c>
      <c r="AA21" s="901">
        <f>SUMIF('mau 2'!$Q:$Q,'Đông Bắc'!$B21,'mau 2'!AA:AA)</f>
        <v>2</v>
      </c>
    </row>
    <row r="22" spans="1:27" s="110" customFormat="1" ht="30" customHeight="1">
      <c r="A22" s="847">
        <v>13</v>
      </c>
      <c r="B22" s="845" t="s">
        <v>1177</v>
      </c>
      <c r="C22" s="109">
        <f t="shared" si="3"/>
        <v>75</v>
      </c>
      <c r="D22" s="896">
        <f>SUMIF('mau 2'!$Q:$Q,'Đông Bắc'!$B22,'mau 2'!S:S)</f>
        <v>46</v>
      </c>
      <c r="E22" s="896">
        <f>SUMIF('mau 2'!$Q:$Q,'Đông Bắc'!$B22,'mau 2'!T:T)</f>
        <v>21</v>
      </c>
      <c r="F22" s="896">
        <f>SUMIF('mau 2'!$Q:$Q,'Đông Bắc'!$B22,'mau 2'!U:U)</f>
        <v>2</v>
      </c>
      <c r="G22" s="897">
        <f>SUMIF('mau 2'!$Q:$Q,'Đông Bắc'!$B22,'mau 2'!V:V)</f>
        <v>6</v>
      </c>
      <c r="H22" s="109">
        <f t="shared" si="4"/>
        <v>36</v>
      </c>
      <c r="I22" s="896">
        <v>34</v>
      </c>
      <c r="J22" s="897">
        <v>2</v>
      </c>
      <c r="K22" s="109">
        <f t="shared" si="1"/>
        <v>3</v>
      </c>
      <c r="L22" s="896">
        <f>SUMIF('mau 2'!$Q:$Q,'Đông Bắc'!$B22,'mau 2'!Y:Y)</f>
        <v>0</v>
      </c>
      <c r="M22" s="896">
        <f>SUMIF('mau 2'!$Q:$Q,'Đông Bắc'!$B22,'mau 2'!Z:Z) +SUMIF('mau 2'!$Q:$Q,'Đông Bắc'!$B22,'mau 2'!X:X)</f>
        <v>3</v>
      </c>
      <c r="N22" s="897"/>
      <c r="O22" s="885">
        <f t="shared" si="2"/>
        <v>38</v>
      </c>
      <c r="P22" s="896">
        <f>SUMIF('mau 2'!$Q:$Q,'Đông Bắc'!$B22,'mau 2'!AB:AB)</f>
        <v>31</v>
      </c>
      <c r="Q22" s="896">
        <f>SUMIF('mau 2'!$Q:$Q,'Đông Bắc'!$B22,'mau 2'!AC:AC)</f>
        <v>3</v>
      </c>
      <c r="R22" s="896">
        <f>SUMIF('mau 2'!$Q:$Q,'Đông Bắc'!$B22,'mau 2'!AD:AD)</f>
        <v>18</v>
      </c>
      <c r="S22" s="896">
        <f>SUMIF('mau 2'!$Q:$Q,'Đông Bắc'!$B22,'mau 2'!AE:AE)</f>
        <v>0</v>
      </c>
      <c r="T22" s="896">
        <f>SUMIF('mau 2'!$Q:$Q,'Đông Bắc'!$B22,'mau 2'!AF:AF)</f>
        <v>9</v>
      </c>
      <c r="U22" s="896">
        <f>SUMIF('mau 2'!$Q:$Q,'Đông Bắc'!$B22,'mau 2'!AG:AG)</f>
        <v>0</v>
      </c>
      <c r="V22" s="896">
        <f>SUMIF('mau 2'!$Q:$Q,'Đông Bắc'!$B22,'mau 2'!AH:AH)</f>
        <v>6</v>
      </c>
      <c r="W22" s="896">
        <f>SUMIF('mau 2'!$Q:$Q,'Đông Bắc'!$B22,'mau 2'!AI:AI)</f>
        <v>0</v>
      </c>
      <c r="X22" s="896">
        <f>SUMIF('mau 2'!$Q:$Q,'Đông Bắc'!$B22,'mau 2'!AJ:AJ)</f>
        <v>8</v>
      </c>
      <c r="Y22" s="900">
        <f>SUMIF('mau 2'!$Q:$Q,'Đông Bắc'!$B22,'mau 2'!AL:AL)</f>
        <v>1</v>
      </c>
      <c r="Z22" s="900">
        <f>SUMIF('mau 2'!$Q:$Q,'Đông Bắc'!$B22,'mau 2'!AO:AO)</f>
        <v>9</v>
      </c>
      <c r="AA22" s="901">
        <f>SUMIF('mau 2'!$Q:$Q,'Đông Bắc'!$B22,'mau 2'!AA:AA)</f>
        <v>0</v>
      </c>
    </row>
    <row r="23" spans="1:27" s="110" customFormat="1" ht="30" hidden="1" customHeight="1">
      <c r="A23" s="847">
        <v>14</v>
      </c>
      <c r="B23" s="845" t="s">
        <v>568</v>
      </c>
      <c r="C23" s="109">
        <f t="shared" si="3"/>
        <v>66</v>
      </c>
      <c r="D23" s="896">
        <f>SUMIF('mau 2'!$Q:$Q,'Đông Bắc'!$B23,'mau 2'!S:S)</f>
        <v>46</v>
      </c>
      <c r="E23" s="896">
        <f>SUMIF('mau 2'!$Q:$Q,'Đông Bắc'!$B23,'mau 2'!T:T)</f>
        <v>10</v>
      </c>
      <c r="F23" s="896">
        <f>SUMIF('mau 2'!$Q:$Q,'Đông Bắc'!$B23,'mau 2'!U:U)</f>
        <v>0</v>
      </c>
      <c r="G23" s="897">
        <f>SUMIF('mau 2'!$Q:$Q,'Đông Bắc'!$B23,'mau 2'!V:V)</f>
        <v>10</v>
      </c>
      <c r="H23" s="109">
        <f t="shared" si="4"/>
        <v>0</v>
      </c>
      <c r="I23" s="896">
        <f>SUMIF('mau 2'!$Q:$Q,'Đông Bắc'!$B23,'mau 2'!W:W)</f>
        <v>0</v>
      </c>
      <c r="J23" s="897">
        <f>COUNTIF('mau 1'!K:K,'Đông Bắc'!$B23)</f>
        <v>0</v>
      </c>
      <c r="K23" s="109">
        <f t="shared" si="1"/>
        <v>0</v>
      </c>
      <c r="L23" s="896">
        <f>SUMIF('mau 2'!$Q:$Q,'Đông Bắc'!$B23,'mau 2'!Y:Y)</f>
        <v>0</v>
      </c>
      <c r="M23" s="896">
        <f>SUMIF('mau 2'!$Q:$Q,'Đông Bắc'!$B23,'mau 2'!Z:Z) +SUMIF('mau 2'!$Q:$Q,'Đông Bắc'!$B23,'mau 2'!X:X)</f>
        <v>0</v>
      </c>
      <c r="N23" s="897"/>
      <c r="O23" s="885">
        <f t="shared" si="2"/>
        <v>66</v>
      </c>
      <c r="P23" s="896">
        <f>SUMIF('mau 2'!$Q:$Q,'Đông Bắc'!$B23,'mau 2'!AB:AB)</f>
        <v>29</v>
      </c>
      <c r="Q23" s="896">
        <f>SUMIF('mau 2'!$Q:$Q,'Đông Bắc'!$B23,'mau 2'!AC:AC)</f>
        <v>16</v>
      </c>
      <c r="R23" s="896">
        <f>SUMIF('mau 2'!$Q:$Q,'Đông Bắc'!$B23,'mau 2'!AD:AD)</f>
        <v>35</v>
      </c>
      <c r="S23" s="896">
        <f>SUMIF('mau 2'!$Q:$Q,'Đông Bắc'!$B23,'mau 2'!AE:AE)</f>
        <v>0</v>
      </c>
      <c r="T23" s="896">
        <f>SUMIF('mau 2'!$Q:$Q,'Đông Bắc'!$B23,'mau 2'!AF:AF)</f>
        <v>0</v>
      </c>
      <c r="U23" s="896">
        <f>SUMIF('mau 2'!$Q:$Q,'Đông Bắc'!$B23,'mau 2'!AG:AG)</f>
        <v>0</v>
      </c>
      <c r="V23" s="896">
        <f>SUMIF('mau 2'!$Q:$Q,'Đông Bắc'!$B23,'mau 2'!AH:AH)</f>
        <v>0</v>
      </c>
      <c r="W23" s="896">
        <f>SUMIF('mau 2'!$Q:$Q,'Đông Bắc'!$B23,'mau 2'!AI:AI)</f>
        <v>0</v>
      </c>
      <c r="X23" s="896">
        <f>SUMIF('mau 2'!$Q:$Q,'Đông Bắc'!$B23,'mau 2'!AJ:AJ)</f>
        <v>37</v>
      </c>
      <c r="Y23" s="900">
        <f>SUMIF('mau 2'!$Q:$Q,'Đông Bắc'!$B23,'mau 2'!AL:AL)</f>
        <v>0</v>
      </c>
      <c r="Z23" s="900">
        <f>SUMIF('mau 2'!$Q:$Q,'Đông Bắc'!$B23,'mau 2'!AO:AO)</f>
        <v>2</v>
      </c>
      <c r="AA23" s="901">
        <f>SUMIF('mau 2'!$Q:$Q,'Đông Bắc'!$B23,'mau 2'!AA:AA)</f>
        <v>0</v>
      </c>
    </row>
    <row r="24" spans="1:27" s="110" customFormat="1" ht="30" hidden="1" customHeight="1">
      <c r="A24" s="847">
        <v>15</v>
      </c>
      <c r="B24" s="845" t="s">
        <v>2669</v>
      </c>
      <c r="C24" s="109">
        <f t="shared" si="3"/>
        <v>25</v>
      </c>
      <c r="D24" s="896">
        <f>SUMIF('mau 2'!$Q:$Q,'Đông Bắc'!$B24,'mau 2'!S:S)</f>
        <v>7</v>
      </c>
      <c r="E24" s="896">
        <f>SUMIF('mau 2'!$Q:$Q,'Đông Bắc'!$B24,'mau 2'!T:T)</f>
        <v>7</v>
      </c>
      <c r="F24" s="896">
        <f>SUMIF('mau 2'!$Q:$Q,'Đông Bắc'!$B24,'mau 2'!U:U)</f>
        <v>0</v>
      </c>
      <c r="G24" s="897">
        <f>SUMIF('mau 2'!$Q:$Q,'Đông Bắc'!$B24,'mau 2'!V:V)</f>
        <v>11</v>
      </c>
      <c r="H24" s="109">
        <f t="shared" si="4"/>
        <v>1</v>
      </c>
      <c r="I24" s="896">
        <f>SUMIF('mau 2'!$Q:$Q,'Đông Bắc'!$B24,'mau 2'!W:W)</f>
        <v>0</v>
      </c>
      <c r="J24" s="897">
        <f>COUNTIF('mau 1'!K:K,'Đông Bắc'!$B24)</f>
        <v>1</v>
      </c>
      <c r="K24" s="109">
        <f t="shared" si="1"/>
        <v>0</v>
      </c>
      <c r="L24" s="896">
        <f>SUMIF('mau 2'!$Q:$Q,'Đông Bắc'!$B24,'mau 2'!Y:Y)</f>
        <v>0</v>
      </c>
      <c r="M24" s="896">
        <f>SUMIF('mau 2'!$Q:$Q,'Đông Bắc'!$B24,'mau 2'!Z:Z) +SUMIF('mau 2'!$Q:$Q,'Đông Bắc'!$B24,'mau 2'!X:X)</f>
        <v>0</v>
      </c>
      <c r="N24" s="897"/>
      <c r="O24" s="885">
        <f t="shared" si="2"/>
        <v>25</v>
      </c>
      <c r="P24" s="896">
        <f>SUMIF('mau 2'!$Q:$Q,'Đông Bắc'!$B24,'mau 2'!AB:AB)</f>
        <v>2</v>
      </c>
      <c r="Q24" s="896">
        <f>SUMIF('mau 2'!$Q:$Q,'Đông Bắc'!$B24,'mau 2'!AC:AC)</f>
        <v>1</v>
      </c>
      <c r="R24" s="896">
        <f>SUMIF('mau 2'!$Q:$Q,'Đông Bắc'!$B24,'mau 2'!AD:AD)</f>
        <v>11</v>
      </c>
      <c r="S24" s="896">
        <f>SUMIF('mau 2'!$Q:$Q,'Đông Bắc'!$B24,'mau 2'!AE:AE)</f>
        <v>0</v>
      </c>
      <c r="T24" s="896">
        <f>SUMIF('mau 2'!$Q:$Q,'Đông Bắc'!$B24,'mau 2'!AF:AF)</f>
        <v>0</v>
      </c>
      <c r="U24" s="896">
        <f>SUMIF('mau 2'!$Q:$Q,'Đông Bắc'!$B24,'mau 2'!AG:AG)</f>
        <v>2</v>
      </c>
      <c r="V24" s="896">
        <f>SUMIF('mau 2'!$Q:$Q,'Đông Bắc'!$B24,'mau 2'!AH:AH)</f>
        <v>0</v>
      </c>
      <c r="W24" s="896">
        <f>SUMIF('mau 2'!$Q:$Q,'Đông Bắc'!$B24,'mau 2'!AI:AI)</f>
        <v>0</v>
      </c>
      <c r="X24" s="896">
        <f>SUMIF('mau 2'!$Q:$Q,'Đông Bắc'!$B24,'mau 2'!AJ:AJ)</f>
        <v>0</v>
      </c>
      <c r="Y24" s="900">
        <f>SUMIF('mau 2'!$Q:$Q,'Đông Bắc'!$B24,'mau 2'!AL:AL)</f>
        <v>2</v>
      </c>
      <c r="Z24" s="900">
        <f>SUMIF('mau 2'!$Q:$Q,'Đông Bắc'!$B24,'mau 2'!AO:AO)</f>
        <v>9</v>
      </c>
      <c r="AA24" s="901">
        <f>SUMIF('mau 2'!$Q:$Q,'Đông Bắc'!$B24,'mau 2'!AA:AA)</f>
        <v>0</v>
      </c>
    </row>
    <row r="25" spans="1:27" s="110" customFormat="1" ht="30" hidden="1" customHeight="1">
      <c r="A25" s="847">
        <v>16</v>
      </c>
      <c r="B25" s="845" t="s">
        <v>849</v>
      </c>
      <c r="C25" s="109">
        <f t="shared" si="3"/>
        <v>137</v>
      </c>
      <c r="D25" s="896">
        <f>SUMIF('mau 2'!$Q:$Q,'Đông Bắc'!$B25,'mau 2'!S:S)</f>
        <v>3</v>
      </c>
      <c r="E25" s="896">
        <f>SUMIF('mau 2'!$Q:$Q,'Đông Bắc'!$B25,'mau 2'!T:T)</f>
        <v>3</v>
      </c>
      <c r="F25" s="896">
        <f>SUMIF('mau 2'!$Q:$Q,'Đông Bắc'!$B25,'mau 2'!U:U)</f>
        <v>130</v>
      </c>
      <c r="G25" s="897">
        <f>SUMIF('mau 2'!$Q:$Q,'Đông Bắc'!$B25,'mau 2'!V:V)</f>
        <v>1</v>
      </c>
      <c r="H25" s="109">
        <f t="shared" si="4"/>
        <v>0</v>
      </c>
      <c r="I25" s="896">
        <f>SUMIF('mau 2'!$Q:$Q,'Đông Bắc'!$B25,'mau 2'!W:W)</f>
        <v>0</v>
      </c>
      <c r="J25" s="897">
        <f>COUNTIF('mau 1'!K:K,'Đông Bắc'!$B25)</f>
        <v>0</v>
      </c>
      <c r="K25" s="109">
        <f t="shared" si="1"/>
        <v>66</v>
      </c>
      <c r="L25" s="896">
        <f>SUMIF('mau 2'!$Q:$Q,'Đông Bắc'!$B25,'mau 2'!Y:Y)</f>
        <v>0</v>
      </c>
      <c r="M25" s="896">
        <f>SUMIF('mau 2'!$Q:$Q,'Đông Bắc'!$B25,'mau 2'!Z:Z) +SUMIF('mau 2'!$Q:$Q,'Đông Bắc'!$B25,'mau 2'!X:X)</f>
        <v>66</v>
      </c>
      <c r="N25" s="897"/>
      <c r="O25" s="885">
        <f t="shared" si="2"/>
        <v>71</v>
      </c>
      <c r="P25" s="896">
        <f>SUMIF('mau 2'!$Q:$Q,'Đông Bắc'!$B25,'mau 2'!AB:AB)</f>
        <v>13</v>
      </c>
      <c r="Q25" s="896">
        <f>SUMIF('mau 2'!$Q:$Q,'Đông Bắc'!$B25,'mau 2'!AC:AC)</f>
        <v>3</v>
      </c>
      <c r="R25" s="896">
        <f>SUMIF('mau 2'!$Q:$Q,'Đông Bắc'!$B25,'mau 2'!AD:AD)</f>
        <v>61</v>
      </c>
      <c r="S25" s="896">
        <f>SUMIF('mau 2'!$Q:$Q,'Đông Bắc'!$B25,'mau 2'!AE:AE)</f>
        <v>0</v>
      </c>
      <c r="T25" s="896">
        <f>SUMIF('mau 2'!$Q:$Q,'Đông Bắc'!$B25,'mau 2'!AF:AF)</f>
        <v>0</v>
      </c>
      <c r="U25" s="896">
        <f>SUMIF('mau 2'!$Q:$Q,'Đông Bắc'!$B25,'mau 2'!AG:AG)</f>
        <v>0</v>
      </c>
      <c r="V25" s="896">
        <f>SUMIF('mau 2'!$Q:$Q,'Đông Bắc'!$B25,'mau 2'!AH:AH)</f>
        <v>1</v>
      </c>
      <c r="W25" s="896">
        <f>SUMIF('mau 2'!$Q:$Q,'Đông Bắc'!$B25,'mau 2'!AI:AI)</f>
        <v>2</v>
      </c>
      <c r="X25" s="896">
        <f>SUMIF('mau 2'!$Q:$Q,'Đông Bắc'!$B25,'mau 2'!AJ:AJ)</f>
        <v>1</v>
      </c>
      <c r="Y25" s="900">
        <f>SUMIF('mau 2'!$Q:$Q,'Đông Bắc'!$B25,'mau 2'!AL:AL)</f>
        <v>0</v>
      </c>
      <c r="Z25" s="900">
        <f>SUMIF('mau 2'!$Q:$Q,'Đông Bắc'!$B25,'mau 2'!AO:AO)</f>
        <v>6</v>
      </c>
      <c r="AA25" s="901">
        <f>SUMIF('mau 2'!$Q:$Q,'Đông Bắc'!$B25,'mau 2'!AA:AA)</f>
        <v>3</v>
      </c>
    </row>
    <row r="26" spans="1:27" s="110" customFormat="1" ht="30" hidden="1" customHeight="1">
      <c r="A26" s="847">
        <v>17</v>
      </c>
      <c r="B26" s="845" t="s">
        <v>2633</v>
      </c>
      <c r="C26" s="109">
        <f t="shared" si="3"/>
        <v>21</v>
      </c>
      <c r="D26" s="896">
        <f>SUMIF('mau 2'!$Q:$Q,'Đông Bắc'!$B26,'mau 2'!S:S)</f>
        <v>0</v>
      </c>
      <c r="E26" s="896">
        <f>SUMIF('mau 2'!$Q:$Q,'Đông Bắc'!$B26,'mau 2'!T:T)</f>
        <v>19</v>
      </c>
      <c r="F26" s="896">
        <f>SUMIF('mau 2'!$Q:$Q,'Đông Bắc'!$B26,'mau 2'!U:U)</f>
        <v>2</v>
      </c>
      <c r="G26" s="897">
        <f>SUMIF('mau 2'!$Q:$Q,'Đông Bắc'!$B26,'mau 2'!V:V)</f>
        <v>0</v>
      </c>
      <c r="H26" s="109">
        <f t="shared" si="4"/>
        <v>0</v>
      </c>
      <c r="I26" s="896">
        <f>SUMIF('mau 2'!$Q:$Q,'Đông Bắc'!$B26,'mau 2'!W:W)</f>
        <v>0</v>
      </c>
      <c r="J26" s="897">
        <f>COUNTIF('mau 1'!K:K,'Đông Bắc'!$B26)</f>
        <v>0</v>
      </c>
      <c r="K26" s="109">
        <f t="shared" si="1"/>
        <v>0</v>
      </c>
      <c r="L26" s="896">
        <f>SUMIF('mau 2'!$Q:$Q,'Đông Bắc'!$B26,'mau 2'!Y:Y)</f>
        <v>0</v>
      </c>
      <c r="M26" s="896">
        <f>SUMIF('mau 2'!$Q:$Q,'Đông Bắc'!$B26,'mau 2'!Z:Z) +SUMIF('mau 2'!$Q:$Q,'Đông Bắc'!$B26,'mau 2'!X:X)</f>
        <v>0</v>
      </c>
      <c r="N26" s="897"/>
      <c r="O26" s="885">
        <f t="shared" si="2"/>
        <v>21</v>
      </c>
      <c r="P26" s="896">
        <f>SUMIF('mau 2'!$Q:$Q,'Đông Bắc'!$B26,'mau 2'!AB:AB)</f>
        <v>21</v>
      </c>
      <c r="Q26" s="896">
        <f>SUMIF('mau 2'!$Q:$Q,'Đông Bắc'!$B26,'mau 2'!AC:AC)</f>
        <v>0</v>
      </c>
      <c r="R26" s="896">
        <f>SUMIF('mau 2'!$Q:$Q,'Đông Bắc'!$B26,'mau 2'!AD:AD)</f>
        <v>0</v>
      </c>
      <c r="S26" s="896">
        <f>SUMIF('mau 2'!$Q:$Q,'Đông Bắc'!$B26,'mau 2'!AE:AE)</f>
        <v>0</v>
      </c>
      <c r="T26" s="896">
        <f>SUMIF('mau 2'!$Q:$Q,'Đông Bắc'!$B26,'mau 2'!AF:AF)</f>
        <v>0</v>
      </c>
      <c r="U26" s="896">
        <f>SUMIF('mau 2'!$Q:$Q,'Đông Bắc'!$B26,'mau 2'!AG:AG)</f>
        <v>0</v>
      </c>
      <c r="V26" s="896">
        <f>SUMIF('mau 2'!$Q:$Q,'Đông Bắc'!$B26,'mau 2'!AH:AH)</f>
        <v>0</v>
      </c>
      <c r="W26" s="896">
        <f>SUMIF('mau 2'!$Q:$Q,'Đông Bắc'!$B26,'mau 2'!AI:AI)</f>
        <v>0</v>
      </c>
      <c r="X26" s="896">
        <f>SUMIF('mau 2'!$Q:$Q,'Đông Bắc'!$B26,'mau 2'!AJ:AJ)</f>
        <v>0</v>
      </c>
      <c r="Y26" s="900">
        <f>SUMIF('mau 2'!$Q:$Q,'Đông Bắc'!$B26,'mau 2'!AL:AL)</f>
        <v>0</v>
      </c>
      <c r="Z26" s="900">
        <f>SUMIF('mau 2'!$Q:$Q,'Đông Bắc'!$B26,'mau 2'!AO:AO)</f>
        <v>0</v>
      </c>
      <c r="AA26" s="901">
        <f>SUMIF('mau 2'!$Q:$Q,'Đông Bắc'!$B26,'mau 2'!AA:AA)</f>
        <v>0</v>
      </c>
    </row>
    <row r="27" spans="1:27" s="110" customFormat="1" ht="30" hidden="1" customHeight="1">
      <c r="A27" s="847">
        <v>18</v>
      </c>
      <c r="B27" s="845" t="s">
        <v>2643</v>
      </c>
      <c r="C27" s="109">
        <f t="shared" si="3"/>
        <v>52</v>
      </c>
      <c r="D27" s="896">
        <f>SUMIF('mau 2'!$Q:$Q,'Đông Bắc'!$B27,'mau 2'!S:S)</f>
        <v>38</v>
      </c>
      <c r="E27" s="896">
        <f>SUMIF('mau 2'!$Q:$Q,'Đông Bắc'!$B27,'mau 2'!T:T)</f>
        <v>13</v>
      </c>
      <c r="F27" s="896">
        <f>SUMIF('mau 2'!$Q:$Q,'Đông Bắc'!$B27,'mau 2'!U:U)</f>
        <v>0</v>
      </c>
      <c r="G27" s="897">
        <f>SUMIF('mau 2'!$Q:$Q,'Đông Bắc'!$B27,'mau 2'!V:V)</f>
        <v>1</v>
      </c>
      <c r="H27" s="109">
        <f t="shared" si="4"/>
        <v>4</v>
      </c>
      <c r="I27" s="896">
        <v>0</v>
      </c>
      <c r="J27" s="897">
        <f>COUNTIF('mau 1'!K:K,'Đông Bắc'!$B27)</f>
        <v>4</v>
      </c>
      <c r="K27" s="109">
        <f t="shared" si="1"/>
        <v>9</v>
      </c>
      <c r="L27" s="896">
        <f>SUMIF('mau 2'!$Q:$Q,'Đông Bắc'!$B27,'mau 2'!Y:Y)</f>
        <v>9</v>
      </c>
      <c r="M27" s="896">
        <f>SUMIF('mau 2'!$Q:$Q,'Đông Bắc'!$B27,'mau 2'!Z:Z) +SUMIF('mau 2'!$Q:$Q,'Đông Bắc'!$B27,'mau 2'!X:X)</f>
        <v>0</v>
      </c>
      <c r="N27" s="897"/>
      <c r="O27" s="885">
        <f t="shared" si="2"/>
        <v>43</v>
      </c>
      <c r="P27" s="896">
        <f>SUMIF('mau 2'!$Q:$Q,'Đông Bắc'!$B27,'mau 2'!AB:AB)</f>
        <v>34</v>
      </c>
      <c r="Q27" s="896">
        <f>SUMIF('mau 2'!$Q:$Q,'Đông Bắc'!$B27,'mau 2'!AC:AC)</f>
        <v>1</v>
      </c>
      <c r="R27" s="896">
        <f>SUMIF('mau 2'!$Q:$Q,'Đông Bắc'!$B27,'mau 2'!AD:AD)</f>
        <v>5</v>
      </c>
      <c r="S27" s="896">
        <f>SUMIF('mau 2'!$Q:$Q,'Đông Bắc'!$B27,'mau 2'!AE:AE)</f>
        <v>1</v>
      </c>
      <c r="T27" s="896">
        <f>SUMIF('mau 2'!$Q:$Q,'Đông Bắc'!$B27,'mau 2'!AF:AF)</f>
        <v>0</v>
      </c>
      <c r="U27" s="896">
        <f>SUMIF('mau 2'!$Q:$Q,'Đông Bắc'!$B27,'mau 2'!AG:AG)</f>
        <v>0</v>
      </c>
      <c r="V27" s="896">
        <f>SUMIF('mau 2'!$Q:$Q,'Đông Bắc'!$B27,'mau 2'!AH:AH)</f>
        <v>0</v>
      </c>
      <c r="W27" s="896">
        <f>SUMIF('mau 2'!$Q:$Q,'Đông Bắc'!$B27,'mau 2'!AI:AI)</f>
        <v>0</v>
      </c>
      <c r="X27" s="896">
        <f>SUMIF('mau 2'!$Q:$Q,'Đông Bắc'!$B27,'mau 2'!AJ:AJ)</f>
        <v>34</v>
      </c>
      <c r="Y27" s="900">
        <f>SUMIF('mau 2'!$Q:$Q,'Đông Bắc'!$B27,'mau 2'!AL:AL)</f>
        <v>20</v>
      </c>
      <c r="Z27" s="900">
        <f>SUMIF('mau 2'!$Q:$Q,'Đông Bắc'!$B27,'mau 2'!AO:AO)</f>
        <v>4</v>
      </c>
      <c r="AA27" s="901">
        <f>SUMIF('mau 2'!$Q:$Q,'Đông Bắc'!$B27,'mau 2'!AA:AA)</f>
        <v>0</v>
      </c>
    </row>
    <row r="28" spans="1:27" s="110" customFormat="1" ht="30" hidden="1" customHeight="1">
      <c r="A28" s="847">
        <v>19</v>
      </c>
      <c r="B28" s="845" t="s">
        <v>2644</v>
      </c>
      <c r="C28" s="109">
        <f t="shared" si="3"/>
        <v>3</v>
      </c>
      <c r="D28" s="896">
        <f>SUMIF('mau 2'!$Q:$Q,'Đông Bắc'!$B28,'mau 2'!S:S)</f>
        <v>2</v>
      </c>
      <c r="E28" s="896">
        <f>SUMIF('mau 2'!$Q:$Q,'Đông Bắc'!$B28,'mau 2'!T:T)</f>
        <v>1</v>
      </c>
      <c r="F28" s="896">
        <f>SUMIF('mau 2'!$Q:$Q,'Đông Bắc'!$B28,'mau 2'!U:U)</f>
        <v>0</v>
      </c>
      <c r="G28" s="897">
        <f>SUMIF('mau 2'!$Q:$Q,'Đông Bắc'!$B28,'mau 2'!V:V)</f>
        <v>0</v>
      </c>
      <c r="H28" s="109">
        <f t="shared" si="4"/>
        <v>10</v>
      </c>
      <c r="I28" s="896">
        <f>SUMIF('mau 2'!$Q:$Q,'Đông Bắc'!$B28,'mau 2'!W:W)</f>
        <v>0</v>
      </c>
      <c r="J28" s="897">
        <f>COUNTIF('mau 1'!K:K,'Đông Bắc'!$B28)</f>
        <v>10</v>
      </c>
      <c r="K28" s="109">
        <f t="shared" si="1"/>
        <v>0</v>
      </c>
      <c r="L28" s="896">
        <f>SUMIF('mau 2'!$Q:$Q,'Đông Bắc'!$B28,'mau 2'!Y:Y)</f>
        <v>0</v>
      </c>
      <c r="M28" s="896">
        <f>SUMIF('mau 2'!$Q:$Q,'Đông Bắc'!$B28,'mau 2'!Z:Z) +SUMIF('mau 2'!$Q:$Q,'Đông Bắc'!$B28,'mau 2'!X:X)</f>
        <v>0</v>
      </c>
      <c r="N28" s="897"/>
      <c r="O28" s="885">
        <f t="shared" si="2"/>
        <v>3</v>
      </c>
      <c r="P28" s="896">
        <f>SUMIF('mau 2'!$Q:$Q,'Đông Bắc'!$B28,'mau 2'!AB:AB)</f>
        <v>0</v>
      </c>
      <c r="Q28" s="896">
        <f>SUMIF('mau 2'!$Q:$Q,'Đông Bắc'!$B28,'mau 2'!AC:AC)</f>
        <v>0</v>
      </c>
      <c r="R28" s="896">
        <f>SUMIF('mau 2'!$Q:$Q,'Đông Bắc'!$B28,'mau 2'!AD:AD)</f>
        <v>3</v>
      </c>
      <c r="S28" s="896">
        <f>SUMIF('mau 2'!$Q:$Q,'Đông Bắc'!$B28,'mau 2'!AE:AE)</f>
        <v>0</v>
      </c>
      <c r="T28" s="896">
        <f>SUMIF('mau 2'!$Q:$Q,'Đông Bắc'!$B28,'mau 2'!AF:AF)</f>
        <v>0</v>
      </c>
      <c r="U28" s="896">
        <f>SUMIF('mau 2'!$Q:$Q,'Đông Bắc'!$B28,'mau 2'!AG:AG)</f>
        <v>1</v>
      </c>
      <c r="V28" s="896">
        <f>SUMIF('mau 2'!$Q:$Q,'Đông Bắc'!$B28,'mau 2'!AH:AH)</f>
        <v>0</v>
      </c>
      <c r="W28" s="896">
        <f>SUMIF('mau 2'!$Q:$Q,'Đông Bắc'!$B28,'mau 2'!AI:AI)</f>
        <v>0</v>
      </c>
      <c r="X28" s="896">
        <f>SUMIF('mau 2'!$Q:$Q,'Đông Bắc'!$B28,'mau 2'!AJ:AJ)</f>
        <v>0</v>
      </c>
      <c r="Y28" s="900">
        <f>SUMIF('mau 2'!$Q:$Q,'Đông Bắc'!$B28,'mau 2'!AL:AL)</f>
        <v>0</v>
      </c>
      <c r="Z28" s="900">
        <f>SUMIF('mau 2'!$Q:$Q,'Đông Bắc'!$B28,'mau 2'!AO:AO)</f>
        <v>0</v>
      </c>
      <c r="AA28" s="901">
        <f>SUMIF('mau 2'!$Q:$Q,'Đông Bắc'!$B28,'mau 2'!AA:AA)</f>
        <v>0</v>
      </c>
    </row>
    <row r="29" spans="1:27" s="110" customFormat="1" ht="30" hidden="1" customHeight="1">
      <c r="A29" s="847">
        <v>20</v>
      </c>
      <c r="B29" s="845" t="s">
        <v>2645</v>
      </c>
      <c r="C29" s="109">
        <f t="shared" si="3"/>
        <v>15</v>
      </c>
      <c r="D29" s="896">
        <f>SUMIF('mau 2'!$Q:$Q,'Đông Bắc'!$B29,'mau 2'!S:S)</f>
        <v>7</v>
      </c>
      <c r="E29" s="896">
        <f>SUMIF('mau 2'!$Q:$Q,'Đông Bắc'!$B29,'mau 2'!T:T)</f>
        <v>5</v>
      </c>
      <c r="F29" s="896">
        <f>SUMIF('mau 2'!$Q:$Q,'Đông Bắc'!$B29,'mau 2'!U:U)</f>
        <v>0</v>
      </c>
      <c r="G29" s="897">
        <f>SUMIF('mau 2'!$Q:$Q,'Đông Bắc'!$B29,'mau 2'!V:V)</f>
        <v>3</v>
      </c>
      <c r="H29" s="109">
        <f t="shared" si="4"/>
        <v>0</v>
      </c>
      <c r="I29" s="896">
        <f>SUMIF('mau 2'!$Q:$Q,'Đông Bắc'!$B29,'mau 2'!W:W)</f>
        <v>0</v>
      </c>
      <c r="J29" s="897">
        <f>COUNTIF('mau 1'!K:K,'Đông Bắc'!$B29)</f>
        <v>0</v>
      </c>
      <c r="K29" s="109">
        <f t="shared" si="1"/>
        <v>4</v>
      </c>
      <c r="L29" s="896">
        <f>SUMIF('mau 2'!$Q:$Q,'Đông Bắc'!$B29,'mau 2'!Y:Y)</f>
        <v>3</v>
      </c>
      <c r="M29" s="896">
        <f>SUMIF('mau 2'!$Q:$Q,'Đông Bắc'!$B29,'mau 2'!Z:Z) +SUMIF('mau 2'!$Q:$Q,'Đông Bắc'!$B29,'mau 2'!X:X)</f>
        <v>1</v>
      </c>
      <c r="N29" s="897"/>
      <c r="O29" s="885">
        <f t="shared" si="2"/>
        <v>11</v>
      </c>
      <c r="P29" s="896">
        <f>SUMIF('mau 2'!$Q:$Q,'Đông Bắc'!$B29,'mau 2'!AB:AB)</f>
        <v>2</v>
      </c>
      <c r="Q29" s="896">
        <f>SUMIF('mau 2'!$Q:$Q,'Đông Bắc'!$B29,'mau 2'!AC:AC)</f>
        <v>0</v>
      </c>
      <c r="R29" s="896">
        <f>SUMIF('mau 2'!$Q:$Q,'Đông Bắc'!$B29,'mau 2'!AD:AD)</f>
        <v>7</v>
      </c>
      <c r="S29" s="896">
        <f>SUMIF('mau 2'!$Q:$Q,'Đông Bắc'!$B29,'mau 2'!AE:AE)</f>
        <v>0</v>
      </c>
      <c r="T29" s="896">
        <f>SUMIF('mau 2'!$Q:$Q,'Đông Bắc'!$B29,'mau 2'!AF:AF)</f>
        <v>0</v>
      </c>
      <c r="U29" s="896">
        <f>SUMIF('mau 2'!$Q:$Q,'Đông Bắc'!$B29,'mau 2'!AG:AG)</f>
        <v>0</v>
      </c>
      <c r="V29" s="896">
        <f>SUMIF('mau 2'!$Q:$Q,'Đông Bắc'!$B29,'mau 2'!AH:AH)</f>
        <v>0</v>
      </c>
      <c r="W29" s="896">
        <f>SUMIF('mau 2'!$Q:$Q,'Đông Bắc'!$B29,'mau 2'!AI:AI)</f>
        <v>0</v>
      </c>
      <c r="X29" s="896">
        <f>SUMIF('mau 2'!$Q:$Q,'Đông Bắc'!$B29,'mau 2'!AJ:AJ)</f>
        <v>0</v>
      </c>
      <c r="Y29" s="900">
        <f>SUMIF('mau 2'!$Q:$Q,'Đông Bắc'!$B29,'mau 2'!AL:AL)</f>
        <v>2</v>
      </c>
      <c r="Z29" s="900">
        <f>SUMIF('mau 2'!$Q:$Q,'Đông Bắc'!$B29,'mau 2'!AO:AO)</f>
        <v>6</v>
      </c>
      <c r="AA29" s="901">
        <f>SUMIF('mau 2'!$Q:$Q,'Đông Bắc'!$B29,'mau 2'!AA:AA)</f>
        <v>0</v>
      </c>
    </row>
    <row r="30" spans="1:27" s="110" customFormat="1" ht="30" hidden="1" customHeight="1">
      <c r="A30" s="847">
        <v>21</v>
      </c>
      <c r="B30" s="845" t="s">
        <v>5109</v>
      </c>
      <c r="C30" s="109">
        <f t="shared" si="3"/>
        <v>7</v>
      </c>
      <c r="D30" s="896">
        <f>SUMIF('mau 2'!$Q:$Q,'Đông Bắc'!$B30,'mau 2'!S:S)</f>
        <v>0</v>
      </c>
      <c r="E30" s="896">
        <f>SUMIF('mau 2'!$Q:$Q,'Đông Bắc'!$B30,'mau 2'!T:T)</f>
        <v>7</v>
      </c>
      <c r="F30" s="896">
        <f>SUMIF('mau 2'!$Q:$Q,'Đông Bắc'!$B30,'mau 2'!U:U)</f>
        <v>0</v>
      </c>
      <c r="G30" s="897">
        <f>SUMIF('mau 2'!$Q:$Q,'Đông Bắc'!$B30,'mau 2'!V:V)</f>
        <v>0</v>
      </c>
      <c r="H30" s="109">
        <f t="shared" si="4"/>
        <v>9</v>
      </c>
      <c r="I30" s="896">
        <f>SUMIF('mau 2'!$Q:$Q,'Đông Bắc'!$B30,'mau 2'!W:W)</f>
        <v>0</v>
      </c>
      <c r="J30" s="897">
        <f>COUNTIF('mau 1'!K:K,'Đông Bắc'!$B30)</f>
        <v>9</v>
      </c>
      <c r="K30" s="109">
        <f t="shared" si="1"/>
        <v>1</v>
      </c>
      <c r="L30" s="896">
        <f>SUMIF('mau 2'!$Q:$Q,'Đông Bắc'!$B30,'mau 2'!Y:Y)</f>
        <v>0</v>
      </c>
      <c r="M30" s="896">
        <f>SUMIF('mau 2'!$Q:$Q,'Đông Bắc'!$B30,'mau 2'!Z:Z) +SUMIF('mau 2'!$Q:$Q,'Đông Bắc'!$B30,'mau 2'!X:X)</f>
        <v>1</v>
      </c>
      <c r="N30" s="897"/>
      <c r="O30" s="885">
        <f t="shared" si="2"/>
        <v>6</v>
      </c>
      <c r="P30" s="896">
        <f>SUMIF('mau 2'!$Q:$Q,'Đông Bắc'!$B30,'mau 2'!AB:AB)</f>
        <v>1</v>
      </c>
      <c r="Q30" s="896">
        <v>1</v>
      </c>
      <c r="R30" s="896">
        <v>1</v>
      </c>
      <c r="S30" s="896">
        <f>SUMIF('mau 2'!$Q:$Q,'Đông Bắc'!$B30,'mau 2'!AE:AE)</f>
        <v>0</v>
      </c>
      <c r="T30" s="896">
        <f>SUMIF('mau 2'!$Q:$Q,'Đông Bắc'!$B30,'mau 2'!AF:AF)</f>
        <v>1</v>
      </c>
      <c r="U30" s="896">
        <f>SUMIF('mau 2'!$Q:$Q,'Đông Bắc'!$B30,'mau 2'!AG:AG)</f>
        <v>0</v>
      </c>
      <c r="V30" s="896">
        <f>SUMIF('mau 2'!$Q:$Q,'Đông Bắc'!$B30,'mau 2'!AH:AH)</f>
        <v>0</v>
      </c>
      <c r="W30" s="896">
        <f>SUMIF('mau 2'!$Q:$Q,'Đông Bắc'!$B30,'mau 2'!AI:AI)</f>
        <v>0</v>
      </c>
      <c r="X30" s="896">
        <f>SUMIF('mau 2'!$Q:$Q,'Đông Bắc'!$B30,'mau 2'!AJ:AJ)</f>
        <v>0</v>
      </c>
      <c r="Y30" s="900">
        <f>SUMIF('mau 2'!$Q:$Q,'Đông Bắc'!$B30,'mau 2'!AL:AL)</f>
        <v>0</v>
      </c>
      <c r="Z30" s="900">
        <f>SUMIF('mau 2'!$Q:$Q,'Đông Bắc'!$B30,'mau 2'!AO:AO)</f>
        <v>1</v>
      </c>
      <c r="AA30" s="901">
        <f>SUMIF('mau 2'!$Q:$Q,'Đông Bắc'!$B30,'mau 2'!AA:AA)</f>
        <v>0</v>
      </c>
    </row>
    <row r="31" spans="1:27" s="110" customFormat="1" ht="30" customHeight="1">
      <c r="A31" s="847">
        <v>22</v>
      </c>
      <c r="B31" s="845" t="s">
        <v>2646</v>
      </c>
      <c r="C31" s="109">
        <f t="shared" si="3"/>
        <v>95</v>
      </c>
      <c r="D31" s="896">
        <f>SUMIF('mau 2'!$Q:$Q,'Đông Bắc'!$B31,'mau 2'!S:S)</f>
        <v>52</v>
      </c>
      <c r="E31" s="896">
        <f>SUMIF('mau 2'!$Q:$Q,'Đông Bắc'!$B31,'mau 2'!T:T)</f>
        <v>39</v>
      </c>
      <c r="F31" s="896">
        <f>SUMIF('mau 2'!$Q:$Q,'Đông Bắc'!$B31,'mau 2'!U:U)</f>
        <v>4</v>
      </c>
      <c r="G31" s="897">
        <f>SUMIF('mau 2'!$Q:$Q,'Đông Bắc'!$B31,'mau 2'!V:V)</f>
        <v>0</v>
      </c>
      <c r="H31" s="109">
        <f t="shared" si="4"/>
        <v>0</v>
      </c>
      <c r="I31" s="896">
        <f>SUMIF('mau 2'!$Q:$Q,'Đông Bắc'!$B31,'mau 2'!W:W)</f>
        <v>0</v>
      </c>
      <c r="J31" s="897">
        <f>COUNTIF('mau 1'!K:K,'Đông Bắc'!$B31)</f>
        <v>0</v>
      </c>
      <c r="K31" s="109">
        <f t="shared" si="1"/>
        <v>27</v>
      </c>
      <c r="L31" s="896">
        <f>SUMIF('mau 2'!$Q:$Q,'Đông Bắc'!$B31,'mau 2'!Y:Y)</f>
        <v>27</v>
      </c>
      <c r="M31" s="896">
        <f>SUMIF('mau 2'!$Q:$Q,'Đông Bắc'!$B31,'mau 2'!Z:Z) +SUMIF('mau 2'!$Q:$Q,'Đông Bắc'!$B31,'mau 2'!X:X)</f>
        <v>0</v>
      </c>
      <c r="N31" s="897"/>
      <c r="O31" s="885">
        <f>C31-K31-I31</f>
        <v>68</v>
      </c>
      <c r="P31" s="896">
        <f>SUMIF('mau 2'!$Q:$Q,'Đông Bắc'!$B31,'mau 2'!AB:AB)</f>
        <v>26</v>
      </c>
      <c r="Q31" s="896">
        <f>SUMIF('mau 2'!$Q:$Q,'Đông Bắc'!$B31,'mau 2'!AC:AC)</f>
        <v>32</v>
      </c>
      <c r="R31" s="896">
        <f>SUMIF('mau 2'!$Q:$Q,'Đông Bắc'!$B31,'mau 2'!AD:AD)</f>
        <v>30</v>
      </c>
      <c r="S31" s="896">
        <f>SUMIF('mau 2'!$Q:$Q,'Đông Bắc'!$B31,'mau 2'!AE:AE)</f>
        <v>7</v>
      </c>
      <c r="T31" s="896">
        <f>SUMIF('mau 2'!$Q:$Q,'Đông Bắc'!$B31,'mau 2'!AF:AF)</f>
        <v>19</v>
      </c>
      <c r="U31" s="896">
        <f>SUMIF('mau 2'!$Q:$Q,'Đông Bắc'!$B31,'mau 2'!AG:AG)</f>
        <v>19</v>
      </c>
      <c r="V31" s="896">
        <f>SUMIF('mau 2'!$Q:$Q,'Đông Bắc'!$B31,'mau 2'!AH:AH)</f>
        <v>0</v>
      </c>
      <c r="W31" s="896">
        <f>SUMIF('mau 2'!$Q:$Q,'Đông Bắc'!$B31,'mau 2'!AI:AI)</f>
        <v>0</v>
      </c>
      <c r="X31" s="896">
        <f>SUMIF('mau 2'!$Q:$Q,'Đông Bắc'!$B31,'mau 2'!AJ:AJ)</f>
        <v>19</v>
      </c>
      <c r="Y31" s="900">
        <f>SUMIF('mau 2'!$Q:$Q,'Đông Bắc'!$B31,'mau 2'!AL:AL)</f>
        <v>0</v>
      </c>
      <c r="Z31" s="900">
        <f>SUMIF('mau 2'!$Q:$Q,'Đông Bắc'!$B31,'mau 2'!AO:AO)</f>
        <v>7</v>
      </c>
      <c r="AA31" s="901">
        <f>SUMIF('mau 2'!$Q:$Q,'Đông Bắc'!$B31,'mau 2'!AA:AA)</f>
        <v>0</v>
      </c>
    </row>
    <row r="32" spans="1:27" s="110" customFormat="1" ht="30" hidden="1" customHeight="1">
      <c r="A32" s="847">
        <v>23</v>
      </c>
      <c r="B32" s="845" t="s">
        <v>2013</v>
      </c>
      <c r="C32" s="109">
        <f t="shared" si="3"/>
        <v>32</v>
      </c>
      <c r="D32" s="896">
        <f>SUMIF('mau 2'!$Q:$Q,'Đông Bắc'!$B32,'mau 2'!S:S)</f>
        <v>0</v>
      </c>
      <c r="E32" s="896">
        <f>SUMIF('mau 2'!$Q:$Q,'Đông Bắc'!$B32,'mau 2'!T:T)</f>
        <v>0</v>
      </c>
      <c r="F32" s="896">
        <f>SUMIF('mau 2'!$Q:$Q,'Đông Bắc'!$B32,'mau 2'!U:U)</f>
        <v>32</v>
      </c>
      <c r="G32" s="897">
        <f>SUMIF('mau 2'!$Q:$Q,'Đông Bắc'!$B32,'mau 2'!V:V)</f>
        <v>0</v>
      </c>
      <c r="H32" s="109">
        <f t="shared" si="4"/>
        <v>0</v>
      </c>
      <c r="I32" s="896">
        <f>SUMIF('mau 2'!$Q:$Q,'Đông Bắc'!$B32,'mau 2'!W:W)</f>
        <v>0</v>
      </c>
      <c r="J32" s="897">
        <f>COUNTIF('mau 1'!K:K,'Đông Bắc'!$B32)</f>
        <v>0</v>
      </c>
      <c r="K32" s="109">
        <f t="shared" si="1"/>
        <v>0</v>
      </c>
      <c r="L32" s="896">
        <f>SUMIF('mau 2'!$Q:$Q,'Đông Bắc'!$B32,'mau 2'!Y:Y)</f>
        <v>0</v>
      </c>
      <c r="M32" s="896">
        <f>SUMIF('mau 2'!$Q:$Q,'Đông Bắc'!$B32,'mau 2'!Z:Z) +SUMIF('mau 2'!$Q:$Q,'Đông Bắc'!$B32,'mau 2'!X:X)</f>
        <v>0</v>
      </c>
      <c r="N32" s="897"/>
      <c r="O32" s="885">
        <f t="shared" si="2"/>
        <v>32</v>
      </c>
      <c r="P32" s="896">
        <f>SUMIF('mau 2'!$Q:$Q,'Đông Bắc'!$B32,'mau 2'!AB:AB)</f>
        <v>0</v>
      </c>
      <c r="Q32" s="896">
        <f>SUMIF('mau 2'!$Q:$Q,'Đông Bắc'!$B32,'mau 2'!AC:AC)</f>
        <v>0</v>
      </c>
      <c r="R32" s="896">
        <f>SUMIF('mau 2'!$Q:$Q,'Đông Bắc'!$B32,'mau 2'!AD:AD)</f>
        <v>0</v>
      </c>
      <c r="S32" s="896">
        <f>SUMIF('mau 2'!$Q:$Q,'Đông Bắc'!$B32,'mau 2'!AE:AE)</f>
        <v>0</v>
      </c>
      <c r="T32" s="896">
        <f>SUMIF('mau 2'!$Q:$Q,'Đông Bắc'!$B32,'mau 2'!AF:AF)</f>
        <v>14</v>
      </c>
      <c r="U32" s="896">
        <f>SUMIF('mau 2'!$Q:$Q,'Đông Bắc'!$B32,'mau 2'!AG:AG)</f>
        <v>6</v>
      </c>
      <c r="V32" s="896">
        <f>SUMIF('mau 2'!$Q:$Q,'Đông Bắc'!$B32,'mau 2'!AH:AH)</f>
        <v>9</v>
      </c>
      <c r="W32" s="896">
        <f>SUMIF('mau 2'!$Q:$Q,'Đông Bắc'!$B32,'mau 2'!AI:AI)</f>
        <v>0</v>
      </c>
      <c r="X32" s="896">
        <f>SUMIF('mau 2'!$Q:$Q,'Đông Bắc'!$B32,'mau 2'!AJ:AJ)</f>
        <v>4</v>
      </c>
      <c r="Y32" s="900">
        <f>SUMIF('mau 2'!$Q:$Q,'Đông Bắc'!$B32,'mau 2'!AL:AL)</f>
        <v>0</v>
      </c>
      <c r="Z32" s="900">
        <f>SUMIF('mau 2'!$Q:$Q,'Đông Bắc'!$B32,'mau 2'!AO:AO)</f>
        <v>0</v>
      </c>
      <c r="AA32" s="901">
        <f>SUMIF('mau 2'!$Q:$Q,'Đông Bắc'!$B32,'mau 2'!AA:AA)</f>
        <v>0</v>
      </c>
    </row>
    <row r="33" spans="1:27" s="110" customFormat="1" ht="30" hidden="1" customHeight="1">
      <c r="A33" s="847">
        <v>24</v>
      </c>
      <c r="B33" s="845" t="s">
        <v>2670</v>
      </c>
      <c r="C33" s="109">
        <f t="shared" si="3"/>
        <v>477</v>
      </c>
      <c r="D33" s="896">
        <f>SUMIF('mau 2'!$Q:$Q,'Đông Bắc'!$B33,'mau 2'!S:S)</f>
        <v>93</v>
      </c>
      <c r="E33" s="896">
        <f>SUMIF('mau 2'!$Q:$Q,'Đông Bắc'!$B33,'mau 2'!T:T)</f>
        <v>148</v>
      </c>
      <c r="F33" s="896">
        <f>SUMIF('mau 2'!$Q:$Q,'Đông Bắc'!$B33,'mau 2'!U:U)</f>
        <v>119</v>
      </c>
      <c r="G33" s="897">
        <f>SUMIF('mau 2'!$Q:$Q,'Đông Bắc'!$B33,'mau 2'!V:V)</f>
        <v>117</v>
      </c>
      <c r="H33" s="109">
        <f t="shared" si="4"/>
        <v>86</v>
      </c>
      <c r="I33" s="896">
        <v>24</v>
      </c>
      <c r="J33" s="897">
        <v>62</v>
      </c>
      <c r="K33" s="109">
        <f t="shared" si="1"/>
        <v>139</v>
      </c>
      <c r="L33" s="896">
        <f>SUMIF('mau 2'!$Q:$Q,'Đông Bắc'!$B33,'mau 2'!Y:Y)</f>
        <v>85</v>
      </c>
      <c r="M33" s="896">
        <f>SUMIF('mau 2'!$Q:$Q,'Đông Bắc'!$B33,'mau 2'!Z:Z) +SUMIF('mau 2'!$Q:$Q,'Đông Bắc'!$B33,'mau 2'!X:X)</f>
        <v>54</v>
      </c>
      <c r="N33" s="897"/>
      <c r="O33" s="885">
        <f t="shared" si="2"/>
        <v>314</v>
      </c>
      <c r="P33" s="896">
        <f>SUMIF('mau 2'!$Q:$Q,'Đông Bắc'!$B33,'mau 2'!AB:AB)</f>
        <v>147</v>
      </c>
      <c r="Q33" s="896">
        <f>SUMIF('mau 2'!$Q:$Q,'Đông Bắc'!$B33,'mau 2'!AC:AC)</f>
        <v>125</v>
      </c>
      <c r="R33" s="896">
        <f>SUMIF('mau 2'!$Q:$Q,'Đông Bắc'!$B33,'mau 2'!AD:AD)</f>
        <v>112</v>
      </c>
      <c r="S33" s="896">
        <f>SUMIF('mau 2'!$Q:$Q,'Đông Bắc'!$B33,'mau 2'!AE:AE)</f>
        <v>62</v>
      </c>
      <c r="T33" s="896">
        <f>SUMIF('mau 2'!$Q:$Q,'Đông Bắc'!$B33,'mau 2'!AF:AF)</f>
        <v>15</v>
      </c>
      <c r="U33" s="896">
        <f>SUMIF('mau 2'!$Q:$Q,'Đông Bắc'!$B33,'mau 2'!AG:AG)</f>
        <v>19</v>
      </c>
      <c r="V33" s="896">
        <f>SUMIF('mau 2'!$Q:$Q,'Đông Bắc'!$B33,'mau 2'!AH:AH)</f>
        <v>10</v>
      </c>
      <c r="W33" s="896">
        <f>SUMIF('mau 2'!$Q:$Q,'Đông Bắc'!$B33,'mau 2'!AI:AI)</f>
        <v>7</v>
      </c>
      <c r="X33" s="896">
        <f>SUMIF('mau 2'!$Q:$Q,'Đông Bắc'!$B33,'mau 2'!AJ:AJ)</f>
        <v>20</v>
      </c>
      <c r="Y33" s="900">
        <f>SUMIF('mau 2'!$Q:$Q,'Đông Bắc'!$B33,'mau 2'!AL:AL)</f>
        <v>0</v>
      </c>
      <c r="Z33" s="900">
        <f>SUMIF('mau 2'!$Q:$Q,'Đông Bắc'!$B33,'mau 2'!AO:AO)</f>
        <v>189</v>
      </c>
      <c r="AA33" s="901">
        <f>SUMIF('mau 2'!$Q:$Q,'Đông Bắc'!$B33,'mau 2'!AA:AA)</f>
        <v>0</v>
      </c>
    </row>
    <row r="34" spans="1:27" s="110" customFormat="1" ht="30" hidden="1" customHeight="1">
      <c r="A34" s="847">
        <v>25</v>
      </c>
      <c r="B34" s="845" t="s">
        <v>2647</v>
      </c>
      <c r="C34" s="109">
        <f t="shared" si="3"/>
        <v>59</v>
      </c>
      <c r="D34" s="896">
        <f>SUMIF('mau 2'!$Q:$Q,'Đông Bắc'!$B34,'mau 2'!S:S)</f>
        <v>0</v>
      </c>
      <c r="E34" s="896">
        <f>SUMIF('mau 2'!$Q:$Q,'Đông Bắc'!$B34,'mau 2'!T:T)</f>
        <v>0</v>
      </c>
      <c r="F34" s="896">
        <f>SUMIF('mau 2'!$Q:$Q,'Đông Bắc'!$B34,'mau 2'!U:U)</f>
        <v>59</v>
      </c>
      <c r="G34" s="897">
        <f>SUMIF('mau 2'!$Q:$Q,'Đông Bắc'!$B34,'mau 2'!V:V)</f>
        <v>0</v>
      </c>
      <c r="H34" s="109">
        <f t="shared" si="4"/>
        <v>0</v>
      </c>
      <c r="I34" s="896">
        <f>SUMIF('mau 2'!$Q:$Q,'Đông Bắc'!$B34,'mau 2'!W:W)</f>
        <v>0</v>
      </c>
      <c r="J34" s="897">
        <f>COUNTIF('mau 1'!K:K,'Đông Bắc'!$B34)</f>
        <v>0</v>
      </c>
      <c r="K34" s="109">
        <f t="shared" si="1"/>
        <v>31</v>
      </c>
      <c r="L34" s="896">
        <f>SUMIF('mau 2'!$Q:$Q,'Đông Bắc'!$B34,'mau 2'!Y:Y)</f>
        <v>28</v>
      </c>
      <c r="M34" s="896">
        <f>SUMIF('mau 2'!$Q:$Q,'Đông Bắc'!$B34,'mau 2'!Z:Z) +SUMIF('mau 2'!$Q:$Q,'Đông Bắc'!$B34,'mau 2'!X:X)</f>
        <v>3</v>
      </c>
      <c r="N34" s="897"/>
      <c r="O34" s="885">
        <f t="shared" si="2"/>
        <v>28</v>
      </c>
      <c r="P34" s="896">
        <f>SUMIF('mau 2'!$Q:$Q,'Đông Bắc'!$B34,'mau 2'!AB:AB)</f>
        <v>0</v>
      </c>
      <c r="Q34" s="896">
        <f>SUMIF('mau 2'!$Q:$Q,'Đông Bắc'!$B34,'mau 2'!AC:AC)</f>
        <v>0</v>
      </c>
      <c r="R34" s="896">
        <f>SUMIF('mau 2'!$Q:$Q,'Đông Bắc'!$B34,'mau 2'!AD:AD)</f>
        <v>21</v>
      </c>
      <c r="S34" s="896">
        <f>SUMIF('mau 2'!$Q:$Q,'Đông Bắc'!$B34,'mau 2'!AE:AE)</f>
        <v>0</v>
      </c>
      <c r="T34" s="896">
        <f>SUMIF('mau 2'!$Q:$Q,'Đông Bắc'!$B34,'mau 2'!AF:AF)</f>
        <v>0</v>
      </c>
      <c r="U34" s="896">
        <f>SUMIF('mau 2'!$Q:$Q,'Đông Bắc'!$B34,'mau 2'!AG:AG)</f>
        <v>0</v>
      </c>
      <c r="V34" s="896">
        <f>SUMIF('mau 2'!$Q:$Q,'Đông Bắc'!$B34,'mau 2'!AH:AH)</f>
        <v>1</v>
      </c>
      <c r="W34" s="896">
        <f>SUMIF('mau 2'!$Q:$Q,'Đông Bắc'!$B34,'mau 2'!AI:AI)</f>
        <v>0</v>
      </c>
      <c r="X34" s="896">
        <f>SUMIF('mau 2'!$Q:$Q,'Đông Bắc'!$B34,'mau 2'!AJ:AJ)</f>
        <v>0</v>
      </c>
      <c r="Y34" s="900">
        <f>SUMIF('mau 2'!$Q:$Q,'Đông Bắc'!$B34,'mau 2'!AL:AL)</f>
        <v>0</v>
      </c>
      <c r="Z34" s="900">
        <f>SUMIF('mau 2'!$Q:$Q,'Đông Bắc'!$B34,'mau 2'!AO:AO)</f>
        <v>20</v>
      </c>
      <c r="AA34" s="901">
        <f>SUMIF('mau 2'!$Q:$Q,'Đông Bắc'!$B34,'mau 2'!AA:AA)</f>
        <v>8</v>
      </c>
    </row>
    <row r="35" spans="1:27" s="110" customFormat="1" ht="30" hidden="1" customHeight="1">
      <c r="A35" s="847">
        <v>26</v>
      </c>
      <c r="B35" s="845" t="s">
        <v>2648</v>
      </c>
      <c r="C35" s="109">
        <f t="shared" si="3"/>
        <v>225</v>
      </c>
      <c r="D35" s="896">
        <f>SUMIF('mau 2'!$Q:$Q,'Đông Bắc'!$B35,'mau 2'!S:S)</f>
        <v>0</v>
      </c>
      <c r="E35" s="896">
        <f>SUMIF('mau 2'!$Q:$Q,'Đông Bắc'!$B35,'mau 2'!T:T)</f>
        <v>0</v>
      </c>
      <c r="F35" s="896">
        <f>SUMIF('mau 2'!$Q:$Q,'Đông Bắc'!$B35,'mau 2'!U:U)</f>
        <v>225</v>
      </c>
      <c r="G35" s="897">
        <f>SUMIF('mau 2'!$Q:$Q,'Đông Bắc'!$B35,'mau 2'!V:V)</f>
        <v>0</v>
      </c>
      <c r="H35" s="109">
        <f t="shared" si="4"/>
        <v>0</v>
      </c>
      <c r="I35" s="896">
        <f>SUMIF('mau 2'!$Q:$Q,'Đông Bắc'!$B35,'mau 2'!W:W)</f>
        <v>0</v>
      </c>
      <c r="J35" s="897">
        <f>COUNTIF('mau 1'!K:K,'Đông Bắc'!$B35)</f>
        <v>0</v>
      </c>
      <c r="K35" s="109">
        <f t="shared" si="1"/>
        <v>225</v>
      </c>
      <c r="L35" s="896">
        <f>SUMIF('mau 2'!$Q:$Q,'Đông Bắc'!$B35,'mau 2'!Y:Y)</f>
        <v>225</v>
      </c>
      <c r="M35" s="896">
        <f>SUMIF('mau 2'!$Q:$Q,'Đông Bắc'!$B35,'mau 2'!Z:Z) +SUMIF('mau 2'!$Q:$Q,'Đông Bắc'!$B35,'mau 2'!X:X)</f>
        <v>0</v>
      </c>
      <c r="N35" s="897"/>
      <c r="O35" s="885">
        <f t="shared" si="2"/>
        <v>0</v>
      </c>
      <c r="P35" s="896">
        <f>SUMIF('mau 2'!$Q:$Q,'Đông Bắc'!$B35,'mau 2'!AB:AB)</f>
        <v>0</v>
      </c>
      <c r="Q35" s="896">
        <f>SUMIF('mau 2'!$Q:$Q,'Đông Bắc'!$B35,'mau 2'!AC:AC)</f>
        <v>0</v>
      </c>
      <c r="R35" s="896">
        <f>SUMIF('mau 2'!$Q:$Q,'Đông Bắc'!$B35,'mau 2'!AD:AD)</f>
        <v>0</v>
      </c>
      <c r="S35" s="896">
        <f>SUMIF('mau 2'!$Q:$Q,'Đông Bắc'!$B35,'mau 2'!AE:AE)</f>
        <v>0</v>
      </c>
      <c r="T35" s="896">
        <f>SUMIF('mau 2'!$Q:$Q,'Đông Bắc'!$B35,'mau 2'!AF:AF)</f>
        <v>0</v>
      </c>
      <c r="U35" s="896">
        <f>SUMIF('mau 2'!$Q:$Q,'Đông Bắc'!$B35,'mau 2'!AG:AG)</f>
        <v>0</v>
      </c>
      <c r="V35" s="896">
        <f>SUMIF('mau 2'!$Q:$Q,'Đông Bắc'!$B35,'mau 2'!AH:AH)</f>
        <v>0</v>
      </c>
      <c r="W35" s="896">
        <f>SUMIF('mau 2'!$Q:$Q,'Đông Bắc'!$B35,'mau 2'!AI:AI)</f>
        <v>0</v>
      </c>
      <c r="X35" s="896">
        <f>SUMIF('mau 2'!$Q:$Q,'Đông Bắc'!$B35,'mau 2'!AJ:AJ)</f>
        <v>0</v>
      </c>
      <c r="Y35" s="900">
        <f>SUMIF('mau 2'!$Q:$Q,'Đông Bắc'!$B35,'mau 2'!AL:AL)</f>
        <v>0</v>
      </c>
      <c r="Z35" s="900">
        <f>SUMIF('mau 2'!$Q:$Q,'Đông Bắc'!$B35,'mau 2'!AO:AO)</f>
        <v>0</v>
      </c>
      <c r="AA35" s="901">
        <f>SUMIF('mau 2'!$Q:$Q,'Đông Bắc'!$B35,'mau 2'!AA:AA)</f>
        <v>0</v>
      </c>
    </row>
    <row r="36" spans="1:27" s="110" customFormat="1" ht="30" hidden="1" customHeight="1">
      <c r="A36" s="847">
        <v>27</v>
      </c>
      <c r="B36" s="845" t="s">
        <v>2671</v>
      </c>
      <c r="C36" s="109">
        <f t="shared" si="3"/>
        <v>170</v>
      </c>
      <c r="D36" s="896">
        <f>SUMIF('mau 2'!$Q:$Q,'Đông Bắc'!$B36,'mau 2'!S:S)</f>
        <v>12</v>
      </c>
      <c r="E36" s="896">
        <f>SUMIF('mau 2'!$Q:$Q,'Đông Bắc'!$B36,'mau 2'!T:T)</f>
        <v>21</v>
      </c>
      <c r="F36" s="896">
        <f>SUMIF('mau 2'!$Q:$Q,'Đông Bắc'!$B36,'mau 2'!U:U)</f>
        <v>96</v>
      </c>
      <c r="G36" s="897">
        <f>SUMIF('mau 2'!$Q:$Q,'Đông Bắc'!$B36,'mau 2'!V:V)</f>
        <v>41</v>
      </c>
      <c r="H36" s="109">
        <f t="shared" si="4"/>
        <v>21</v>
      </c>
      <c r="I36" s="896">
        <v>6</v>
      </c>
      <c r="J36" s="897">
        <v>15</v>
      </c>
      <c r="K36" s="109">
        <f t="shared" si="1"/>
        <v>41</v>
      </c>
      <c r="L36" s="896">
        <f>SUMIF('mau 2'!$Q:$Q,'Đông Bắc'!$B36,'mau 2'!Y:Y)</f>
        <v>39</v>
      </c>
      <c r="M36" s="896">
        <f>SUMIF('mau 2'!$Q:$Q,'Đông Bắc'!$B36,'mau 2'!Z:Z) +SUMIF('mau 2'!$Q:$Q,'Đông Bắc'!$B36,'mau 2'!X:X)</f>
        <v>2</v>
      </c>
      <c r="N36" s="897"/>
      <c r="O36" s="885">
        <f t="shared" si="2"/>
        <v>123</v>
      </c>
      <c r="P36" s="896">
        <f>SUMIF('mau 2'!$Q:$Q,'Đông Bắc'!$B36,'mau 2'!AB:AB)</f>
        <v>96</v>
      </c>
      <c r="Q36" s="896">
        <f>SUMIF('mau 2'!$Q:$Q,'Đông Bắc'!$B36,'mau 2'!AC:AC)</f>
        <v>29</v>
      </c>
      <c r="R36" s="896">
        <f>SUMIF('mau 2'!$Q:$Q,'Đông Bắc'!$B36,'mau 2'!AD:AD)</f>
        <v>48</v>
      </c>
      <c r="S36" s="896">
        <f>SUMIF('mau 2'!$Q:$Q,'Đông Bắc'!$B36,'mau 2'!AE:AE)</f>
        <v>19</v>
      </c>
      <c r="T36" s="896">
        <f>SUMIF('mau 2'!$Q:$Q,'Đông Bắc'!$B36,'mau 2'!AF:AF)</f>
        <v>15</v>
      </c>
      <c r="U36" s="896">
        <f>SUMIF('mau 2'!$Q:$Q,'Đông Bắc'!$B36,'mau 2'!AG:AG)</f>
        <v>16</v>
      </c>
      <c r="V36" s="896">
        <f>SUMIF('mau 2'!$Q:$Q,'Đông Bắc'!$B36,'mau 2'!AH:AH)</f>
        <v>16</v>
      </c>
      <c r="W36" s="896">
        <f>SUMIF('mau 2'!$Q:$Q,'Đông Bắc'!$B36,'mau 2'!AI:AI)</f>
        <v>1</v>
      </c>
      <c r="X36" s="896">
        <f>SUMIF('mau 2'!$Q:$Q,'Đông Bắc'!$B36,'mau 2'!AJ:AJ)</f>
        <v>45</v>
      </c>
      <c r="Y36" s="900">
        <f>SUMIF('mau 2'!$Q:$Q,'Đông Bắc'!$B36,'mau 2'!AL:AL)</f>
        <v>15</v>
      </c>
      <c r="Z36" s="900">
        <f>SUMIF('mau 2'!$Q:$Q,'Đông Bắc'!$B36,'mau 2'!AO:AO)</f>
        <v>24</v>
      </c>
      <c r="AA36" s="901">
        <f>SUMIF('mau 2'!$Q:$Q,'Đông Bắc'!$B36,'mau 2'!AA:AA)</f>
        <v>0</v>
      </c>
    </row>
    <row r="37" spans="1:27" s="110" customFormat="1" ht="30" hidden="1" customHeight="1">
      <c r="A37" s="847">
        <v>28</v>
      </c>
      <c r="B37" s="845" t="s">
        <v>2649</v>
      </c>
      <c r="C37" s="109">
        <f t="shared" si="3"/>
        <v>0</v>
      </c>
      <c r="D37" s="896">
        <f>SUMIF('mau 2'!$Q:$Q,'Đông Bắc'!$B37,'mau 2'!S:S)</f>
        <v>0</v>
      </c>
      <c r="E37" s="896">
        <f>SUMIF('mau 2'!$Q:$Q,'Đông Bắc'!$B37,'mau 2'!T:T)</f>
        <v>0</v>
      </c>
      <c r="F37" s="896">
        <f>SUMIF('mau 2'!$Q:$Q,'Đông Bắc'!$B37,'mau 2'!U:U)</f>
        <v>0</v>
      </c>
      <c r="G37" s="897">
        <f>SUMIF('mau 2'!$Q:$Q,'Đông Bắc'!$B37,'mau 2'!V:V)</f>
        <v>0</v>
      </c>
      <c r="H37" s="109">
        <f t="shared" si="4"/>
        <v>0</v>
      </c>
      <c r="I37" s="896">
        <f>SUMIF('mau 2'!$Q:$Q,'Đông Bắc'!$B37,'mau 2'!W:W)</f>
        <v>0</v>
      </c>
      <c r="J37" s="897">
        <f>COUNTIF('mau 1'!K:K,'Đông Bắc'!$B37)</f>
        <v>0</v>
      </c>
      <c r="K37" s="109">
        <f t="shared" si="1"/>
        <v>0</v>
      </c>
      <c r="L37" s="896">
        <f>SUMIF('mau 2'!$Q:$Q,'Đông Bắc'!$B37,'mau 2'!Y:Y)</f>
        <v>0</v>
      </c>
      <c r="M37" s="896">
        <f>SUMIF('mau 2'!$Q:$Q,'Đông Bắc'!$B37,'mau 2'!Z:Z) +SUMIF('mau 2'!$Q:$Q,'Đông Bắc'!$B37,'mau 2'!X:X)</f>
        <v>0</v>
      </c>
      <c r="N37" s="897"/>
      <c r="O37" s="885">
        <f t="shared" si="2"/>
        <v>0</v>
      </c>
      <c r="P37" s="896">
        <f>SUMIF('mau 2'!$Q:$Q,'Đông Bắc'!$B37,'mau 2'!AB:AB)</f>
        <v>0</v>
      </c>
      <c r="Q37" s="896">
        <f>SUMIF('mau 2'!$Q:$Q,'Đông Bắc'!$B37,'mau 2'!AC:AC)</f>
        <v>0</v>
      </c>
      <c r="R37" s="896">
        <f>SUMIF('mau 2'!$Q:$Q,'Đông Bắc'!$B37,'mau 2'!AD:AD)</f>
        <v>0</v>
      </c>
      <c r="S37" s="896">
        <f>SUMIF('mau 2'!$Q:$Q,'Đông Bắc'!$B37,'mau 2'!AE:AE)</f>
        <v>0</v>
      </c>
      <c r="T37" s="896">
        <f>SUMIF('mau 2'!$Q:$Q,'Đông Bắc'!$B37,'mau 2'!AF:AF)</f>
        <v>0</v>
      </c>
      <c r="U37" s="896">
        <f>SUMIF('mau 2'!$Q:$Q,'Đông Bắc'!$B37,'mau 2'!AG:AG)</f>
        <v>0</v>
      </c>
      <c r="V37" s="896">
        <f>SUMIF('mau 2'!$Q:$Q,'Đông Bắc'!$B37,'mau 2'!AH:AH)</f>
        <v>0</v>
      </c>
      <c r="W37" s="896">
        <f>SUMIF('mau 2'!$Q:$Q,'Đông Bắc'!$B37,'mau 2'!AI:AI)</f>
        <v>0</v>
      </c>
      <c r="X37" s="896">
        <f>SUMIF('mau 2'!$Q:$Q,'Đông Bắc'!$B37,'mau 2'!AJ:AJ)</f>
        <v>0</v>
      </c>
      <c r="Y37" s="900">
        <f>SUMIF('mau 2'!$Q:$Q,'Đông Bắc'!$B37,'mau 2'!AL:AL)</f>
        <v>0</v>
      </c>
      <c r="Z37" s="900">
        <f>SUMIF('mau 2'!$Q:$Q,'Đông Bắc'!$B37,'mau 2'!AO:AO)</f>
        <v>0</v>
      </c>
      <c r="AA37" s="901">
        <f>SUMIF('mau 2'!$Q:$Q,'Đông Bắc'!$B37,'mau 2'!AA:AA)</f>
        <v>0</v>
      </c>
    </row>
    <row r="38" spans="1:27" s="110" customFormat="1" ht="30" hidden="1" customHeight="1">
      <c r="A38" s="847">
        <v>29</v>
      </c>
      <c r="B38" s="845" t="s">
        <v>2672</v>
      </c>
      <c r="C38" s="109">
        <f t="shared" si="3"/>
        <v>107</v>
      </c>
      <c r="D38" s="896">
        <f>SUMIF('mau 2'!$Q:$Q,'Đông Bắc'!$B38,'mau 2'!S:S)</f>
        <v>45</v>
      </c>
      <c r="E38" s="896">
        <f>SUMIF('mau 2'!$Q:$Q,'Đông Bắc'!$B38,'mau 2'!T:T)</f>
        <v>24</v>
      </c>
      <c r="F38" s="896">
        <f>SUMIF('mau 2'!$Q:$Q,'Đông Bắc'!$B38,'mau 2'!U:U)</f>
        <v>11</v>
      </c>
      <c r="G38" s="897">
        <f>SUMIF('mau 2'!$Q:$Q,'Đông Bắc'!$B38,'mau 2'!V:V)</f>
        <v>27</v>
      </c>
      <c r="H38" s="109">
        <f t="shared" si="4"/>
        <v>25</v>
      </c>
      <c r="I38" s="896">
        <v>20</v>
      </c>
      <c r="J38" s="897">
        <v>5</v>
      </c>
      <c r="K38" s="109">
        <f t="shared" si="1"/>
        <v>26</v>
      </c>
      <c r="L38" s="896">
        <f>SUMIF('mau 2'!$Q:$Q,'Đông Bắc'!$B38,'mau 2'!Y:Y)</f>
        <v>17</v>
      </c>
      <c r="M38" s="896">
        <f>SUMIF('mau 2'!$Q:$Q,'Đông Bắc'!$B38,'mau 2'!Z:Z) +SUMIF('mau 2'!$Q:$Q,'Đông Bắc'!$B38,'mau 2'!X:X)</f>
        <v>9</v>
      </c>
      <c r="N38" s="897"/>
      <c r="O38" s="885">
        <f t="shared" si="2"/>
        <v>61</v>
      </c>
      <c r="P38" s="896">
        <f>SUMIF('mau 2'!$Q:$Q,'Đông Bắc'!$B38,'mau 2'!AB:AB)</f>
        <v>48</v>
      </c>
      <c r="Q38" s="896">
        <f>SUMIF('mau 2'!$Q:$Q,'Đông Bắc'!$B38,'mau 2'!AC:AC)</f>
        <v>5</v>
      </c>
      <c r="R38" s="896">
        <f>SUMIF('mau 2'!$Q:$Q,'Đông Bắc'!$B38,'mau 2'!AD:AD)</f>
        <v>21</v>
      </c>
      <c r="S38" s="896">
        <f>SUMIF('mau 2'!$Q:$Q,'Đông Bắc'!$B38,'mau 2'!AE:AE)</f>
        <v>0</v>
      </c>
      <c r="T38" s="896">
        <f>SUMIF('mau 2'!$Q:$Q,'Đông Bắc'!$B38,'mau 2'!AF:AF)</f>
        <v>0</v>
      </c>
      <c r="U38" s="896">
        <f>SUMIF('mau 2'!$Q:$Q,'Đông Bắc'!$B38,'mau 2'!AG:AG)</f>
        <v>1</v>
      </c>
      <c r="V38" s="896">
        <f>SUMIF('mau 2'!$Q:$Q,'Đông Bắc'!$B38,'mau 2'!AH:AH)</f>
        <v>1</v>
      </c>
      <c r="W38" s="896">
        <f>SUMIF('mau 2'!$Q:$Q,'Đông Bắc'!$B38,'mau 2'!AI:AI)</f>
        <v>0</v>
      </c>
      <c r="X38" s="896">
        <f>SUMIF('mau 2'!$Q:$Q,'Đông Bắc'!$B38,'mau 2'!AJ:AJ)</f>
        <v>14</v>
      </c>
      <c r="Y38" s="900">
        <f>SUMIF('mau 2'!$Q:$Q,'Đông Bắc'!$B38,'mau 2'!AL:AL)</f>
        <v>0</v>
      </c>
      <c r="Z38" s="900">
        <f>SUMIF('mau 2'!$Q:$Q,'Đông Bắc'!$B38,'mau 2'!AO:AO)</f>
        <v>48</v>
      </c>
      <c r="AA38" s="901">
        <f>SUMIF('mau 2'!$Q:$Q,'Đông Bắc'!$B38,'mau 2'!AA:AA)</f>
        <v>1</v>
      </c>
    </row>
    <row r="39" spans="1:27" s="110" customFormat="1" ht="30" hidden="1" customHeight="1">
      <c r="A39" s="847">
        <v>30</v>
      </c>
      <c r="B39" s="845" t="s">
        <v>2650</v>
      </c>
      <c r="C39" s="109">
        <f t="shared" si="3"/>
        <v>25</v>
      </c>
      <c r="D39" s="896">
        <f>SUMIF('mau 2'!$Q:$Q,'Đông Bắc'!$B39,'mau 2'!S:S)</f>
        <v>3</v>
      </c>
      <c r="E39" s="896">
        <f>SUMIF('mau 2'!$Q:$Q,'Đông Bắc'!$B39,'mau 2'!T:T)</f>
        <v>22</v>
      </c>
      <c r="F39" s="896">
        <f>SUMIF('mau 2'!$Q:$Q,'Đông Bắc'!$B39,'mau 2'!U:U)</f>
        <v>0</v>
      </c>
      <c r="G39" s="897">
        <f>SUMIF('mau 2'!$Q:$Q,'Đông Bắc'!$B39,'mau 2'!V:V)</f>
        <v>0</v>
      </c>
      <c r="H39" s="109">
        <f t="shared" si="4"/>
        <v>0</v>
      </c>
      <c r="I39" s="896">
        <f>SUMIF('mau 2'!$Q:$Q,'Đông Bắc'!$B39,'mau 2'!W:W)</f>
        <v>0</v>
      </c>
      <c r="J39" s="897">
        <f>COUNTIF('mau 1'!K:K,'Đông Bắc'!$B39)</f>
        <v>0</v>
      </c>
      <c r="K39" s="109">
        <f t="shared" si="1"/>
        <v>0</v>
      </c>
      <c r="L39" s="896">
        <f>SUMIF('mau 2'!$Q:$Q,'Đông Bắc'!$B39,'mau 2'!Y:Y)</f>
        <v>0</v>
      </c>
      <c r="M39" s="896">
        <f>SUMIF('mau 2'!$Q:$Q,'Đông Bắc'!$B39,'mau 2'!Z:Z) +SUMIF('mau 2'!$Q:$Q,'Đông Bắc'!$B39,'mau 2'!X:X)</f>
        <v>0</v>
      </c>
      <c r="N39" s="897"/>
      <c r="O39" s="885">
        <f t="shared" si="2"/>
        <v>25</v>
      </c>
      <c r="P39" s="896">
        <v>25</v>
      </c>
      <c r="Q39" s="896">
        <f>SUMIF('mau 2'!$Q:$Q,'Đông Bắc'!$B39,'mau 2'!AC:AC)</f>
        <v>0</v>
      </c>
      <c r="R39" s="896">
        <f>SUMIF('mau 2'!$Q:$Q,'Đông Bắc'!$B39,'mau 2'!AD:AD)</f>
        <v>3</v>
      </c>
      <c r="S39" s="896">
        <f>SUMIF('mau 2'!$Q:$Q,'Đông Bắc'!$B39,'mau 2'!AE:AE)</f>
        <v>0</v>
      </c>
      <c r="T39" s="896">
        <f>SUMIF('mau 2'!$Q:$Q,'Đông Bắc'!$B39,'mau 2'!AF:AF)</f>
        <v>0</v>
      </c>
      <c r="U39" s="896">
        <f>SUMIF('mau 2'!$Q:$Q,'Đông Bắc'!$B39,'mau 2'!AG:AG)</f>
        <v>0</v>
      </c>
      <c r="V39" s="896">
        <f>SUMIF('mau 2'!$Q:$Q,'Đông Bắc'!$B39,'mau 2'!AH:AH)</f>
        <v>0</v>
      </c>
      <c r="W39" s="896">
        <f>SUMIF('mau 2'!$Q:$Q,'Đông Bắc'!$B39,'mau 2'!AI:AI)</f>
        <v>1</v>
      </c>
      <c r="X39" s="896">
        <f>SUMIF('mau 2'!$Q:$Q,'Đông Bắc'!$B39,'mau 2'!AJ:AJ)</f>
        <v>22</v>
      </c>
      <c r="Y39" s="900">
        <f>SUMIF('mau 2'!$Q:$Q,'Đông Bắc'!$B39,'mau 2'!AL:AL)</f>
        <v>0</v>
      </c>
      <c r="Z39" s="900">
        <f>SUMIF('mau 2'!$Q:$Q,'Đông Bắc'!$B39,'mau 2'!AO:AO)</f>
        <v>0</v>
      </c>
      <c r="AA39" s="901">
        <f>SUMIF('mau 2'!$Q:$Q,'Đông Bắc'!$B39,'mau 2'!AA:AA)</f>
        <v>0</v>
      </c>
    </row>
    <row r="40" spans="1:27" s="110" customFormat="1" ht="30" hidden="1" customHeight="1">
      <c r="A40" s="847">
        <v>31</v>
      </c>
      <c r="B40" s="845" t="s">
        <v>2022</v>
      </c>
      <c r="C40" s="109">
        <f t="shared" si="3"/>
        <v>3</v>
      </c>
      <c r="D40" s="896">
        <f>SUMIF('mau 2'!$Q:$Q,'Đông Bắc'!$B40,'mau 2'!S:S)</f>
        <v>0</v>
      </c>
      <c r="E40" s="896">
        <f>SUMIF('mau 2'!$Q:$Q,'Đông Bắc'!$B40,'mau 2'!T:T)</f>
        <v>0</v>
      </c>
      <c r="F40" s="896">
        <f>SUMIF('mau 2'!$Q:$Q,'Đông Bắc'!$B40,'mau 2'!U:U)</f>
        <v>0</v>
      </c>
      <c r="G40" s="897">
        <f>SUMIF('mau 2'!$Q:$Q,'Đông Bắc'!$B40,'mau 2'!V:V)</f>
        <v>3</v>
      </c>
      <c r="H40" s="109">
        <f t="shared" si="4"/>
        <v>0</v>
      </c>
      <c r="I40" s="896">
        <f>SUMIF('mau 2'!$Q:$Q,'Đông Bắc'!$B40,'mau 2'!W:W)</f>
        <v>0</v>
      </c>
      <c r="J40" s="897">
        <f>COUNTIF('mau 1'!K:K,'Đông Bắc'!$B40)</f>
        <v>0</v>
      </c>
      <c r="K40" s="109">
        <f t="shared" si="1"/>
        <v>0</v>
      </c>
      <c r="L40" s="896">
        <f>SUMIF('mau 2'!$Q:$Q,'Đông Bắc'!$B40,'mau 2'!Y:Y)</f>
        <v>0</v>
      </c>
      <c r="M40" s="896">
        <f>SUMIF('mau 2'!$Q:$Q,'Đông Bắc'!$B40,'mau 2'!Z:Z) +SUMIF('mau 2'!$Q:$Q,'Đông Bắc'!$B40,'mau 2'!X:X)</f>
        <v>0</v>
      </c>
      <c r="N40" s="897"/>
      <c r="O40" s="885">
        <f t="shared" si="2"/>
        <v>3</v>
      </c>
      <c r="P40" s="896">
        <f>SUMIF('mau 2'!$Q:$Q,'Đông Bắc'!$B40,'mau 2'!AB:AB)</f>
        <v>0</v>
      </c>
      <c r="Q40" s="896">
        <f>SUMIF('mau 2'!$Q:$Q,'Đông Bắc'!$B40,'mau 2'!AC:AC)</f>
        <v>0</v>
      </c>
      <c r="R40" s="896">
        <f>SUMIF('mau 2'!$Q:$Q,'Đông Bắc'!$B40,'mau 2'!AD:AD)</f>
        <v>0</v>
      </c>
      <c r="S40" s="896">
        <f>SUMIF('mau 2'!$Q:$Q,'Đông Bắc'!$B40,'mau 2'!AE:AE)</f>
        <v>0</v>
      </c>
      <c r="T40" s="896">
        <f>SUMIF('mau 2'!$Q:$Q,'Đông Bắc'!$B40,'mau 2'!AF:AF)</f>
        <v>0</v>
      </c>
      <c r="U40" s="896">
        <f>SUMIF('mau 2'!$Q:$Q,'Đông Bắc'!$B40,'mau 2'!AG:AG)</f>
        <v>0</v>
      </c>
      <c r="V40" s="896">
        <f>SUMIF('mau 2'!$Q:$Q,'Đông Bắc'!$B40,'mau 2'!AH:AH)</f>
        <v>0</v>
      </c>
      <c r="W40" s="896">
        <f>SUMIF('mau 2'!$Q:$Q,'Đông Bắc'!$B40,'mau 2'!AI:AI)</f>
        <v>0</v>
      </c>
      <c r="X40" s="896">
        <f>SUMIF('mau 2'!$Q:$Q,'Đông Bắc'!$B40,'mau 2'!AJ:AJ)</f>
        <v>0</v>
      </c>
      <c r="Y40" s="900">
        <f>SUMIF('mau 2'!$Q:$Q,'Đông Bắc'!$B40,'mau 2'!AL:AL)</f>
        <v>0</v>
      </c>
      <c r="Z40" s="900">
        <f>SUMIF('mau 2'!$Q:$Q,'Đông Bắc'!$B40,'mau 2'!AO:AO)</f>
        <v>0</v>
      </c>
      <c r="AA40" s="901">
        <f>SUMIF('mau 2'!$Q:$Q,'Đông Bắc'!$B40,'mau 2'!AA:AA)</f>
        <v>3</v>
      </c>
    </row>
    <row r="41" spans="1:27" s="110" customFormat="1" ht="30" hidden="1" customHeight="1">
      <c r="A41" s="847">
        <v>32</v>
      </c>
      <c r="B41" s="845" t="s">
        <v>2651</v>
      </c>
      <c r="C41" s="109">
        <f t="shared" si="3"/>
        <v>3</v>
      </c>
      <c r="D41" s="896">
        <f>SUMIF('mau 2'!$Q:$Q,'Đông Bắc'!$B41,'mau 2'!S:S)</f>
        <v>1</v>
      </c>
      <c r="E41" s="896">
        <f>SUMIF('mau 2'!$Q:$Q,'Đông Bắc'!$B41,'mau 2'!T:T)</f>
        <v>1</v>
      </c>
      <c r="F41" s="896">
        <f>SUMIF('mau 2'!$Q:$Q,'Đông Bắc'!$B41,'mau 2'!U:U)</f>
        <v>0</v>
      </c>
      <c r="G41" s="897">
        <f>SUMIF('mau 2'!$Q:$Q,'Đông Bắc'!$B41,'mau 2'!V:V)</f>
        <v>1</v>
      </c>
      <c r="H41" s="109">
        <f t="shared" si="4"/>
        <v>1</v>
      </c>
      <c r="I41" s="896">
        <v>1</v>
      </c>
      <c r="J41" s="897">
        <v>0</v>
      </c>
      <c r="K41" s="109">
        <f t="shared" si="1"/>
        <v>0</v>
      </c>
      <c r="L41" s="896">
        <f>SUMIF('mau 2'!$Q:$Q,'Đông Bắc'!$B41,'mau 2'!Y:Y)</f>
        <v>0</v>
      </c>
      <c r="M41" s="896">
        <f>SUMIF('mau 2'!$Q:$Q,'Đông Bắc'!$B41,'mau 2'!Z:Z) +SUMIF('mau 2'!$Q:$Q,'Đông Bắc'!$B41,'mau 2'!X:X)</f>
        <v>0</v>
      </c>
      <c r="N41" s="897"/>
      <c r="O41" s="885">
        <f t="shared" si="2"/>
        <v>2</v>
      </c>
      <c r="P41" s="896">
        <f>SUMIF('mau 2'!$Q:$Q,'Đông Bắc'!$B41,'mau 2'!AB:AB)</f>
        <v>1</v>
      </c>
      <c r="Q41" s="896">
        <f>SUMIF('mau 2'!$Q:$Q,'Đông Bắc'!$B41,'mau 2'!AC:AC)</f>
        <v>0</v>
      </c>
      <c r="R41" s="896">
        <f>SUMIF('mau 2'!$Q:$Q,'Đông Bắc'!$B41,'mau 2'!AD:AD)</f>
        <v>1</v>
      </c>
      <c r="S41" s="896">
        <f>SUMIF('mau 2'!$Q:$Q,'Đông Bắc'!$B41,'mau 2'!AE:AE)</f>
        <v>0</v>
      </c>
      <c r="T41" s="896">
        <f>SUMIF('mau 2'!$Q:$Q,'Đông Bắc'!$B41,'mau 2'!AF:AF)</f>
        <v>0</v>
      </c>
      <c r="U41" s="896">
        <f>SUMIF('mau 2'!$Q:$Q,'Đông Bắc'!$B41,'mau 2'!AG:AG)</f>
        <v>0</v>
      </c>
      <c r="V41" s="896">
        <f>SUMIF('mau 2'!$Q:$Q,'Đông Bắc'!$B41,'mau 2'!AH:AH)</f>
        <v>0</v>
      </c>
      <c r="W41" s="896">
        <f>SUMIF('mau 2'!$Q:$Q,'Đông Bắc'!$B41,'mau 2'!AI:AI)</f>
        <v>0</v>
      </c>
      <c r="X41" s="896">
        <f>SUMIF('mau 2'!$Q:$Q,'Đông Bắc'!$B41,'mau 2'!AJ:AJ)</f>
        <v>1</v>
      </c>
      <c r="Y41" s="900">
        <f>SUMIF('mau 2'!$Q:$Q,'Đông Bắc'!$B41,'mau 2'!AL:AL)</f>
        <v>0</v>
      </c>
      <c r="Z41" s="900">
        <f>SUMIF('mau 2'!$Q:$Q,'Đông Bắc'!$B41,'mau 2'!AO:AO)</f>
        <v>1</v>
      </c>
      <c r="AA41" s="901">
        <f>SUMIF('mau 2'!$Q:$Q,'Đông Bắc'!$B41,'mau 2'!AA:AA)</f>
        <v>0</v>
      </c>
    </row>
    <row r="42" spans="1:27" s="110" customFormat="1" ht="30" hidden="1" customHeight="1">
      <c r="A42" s="847">
        <v>33</v>
      </c>
      <c r="B42" s="845" t="s">
        <v>2652</v>
      </c>
      <c r="C42" s="109">
        <f t="shared" si="3"/>
        <v>0</v>
      </c>
      <c r="D42" s="896">
        <f>SUMIF('mau 2'!$Q:$Q,'Đông Bắc'!$B42,'mau 2'!S:S)</f>
        <v>0</v>
      </c>
      <c r="E42" s="896">
        <f>SUMIF('mau 2'!$Q:$Q,'Đông Bắc'!$B42,'mau 2'!T:T)</f>
        <v>0</v>
      </c>
      <c r="F42" s="896">
        <f>SUMIF('mau 2'!$Q:$Q,'Đông Bắc'!$B42,'mau 2'!U:U)</f>
        <v>0</v>
      </c>
      <c r="G42" s="897">
        <f>SUMIF('mau 2'!$Q:$Q,'Đông Bắc'!$B42,'mau 2'!V:V)</f>
        <v>0</v>
      </c>
      <c r="H42" s="109">
        <f t="shared" si="4"/>
        <v>0</v>
      </c>
      <c r="I42" s="896">
        <f>SUMIF('mau 2'!$Q:$Q,'Đông Bắc'!$B42,'mau 2'!W:W)</f>
        <v>0</v>
      </c>
      <c r="J42" s="897">
        <f>COUNTIF('mau 1'!K:K,'Đông Bắc'!$B42)</f>
        <v>0</v>
      </c>
      <c r="K42" s="109">
        <f t="shared" si="1"/>
        <v>0</v>
      </c>
      <c r="L42" s="896">
        <f>SUMIF('mau 2'!$Q:$Q,'Đông Bắc'!$B42,'mau 2'!Y:Y)</f>
        <v>0</v>
      </c>
      <c r="M42" s="896">
        <f>SUMIF('mau 2'!$Q:$Q,'Đông Bắc'!$B42,'mau 2'!Z:Z) +SUMIF('mau 2'!$Q:$Q,'Đông Bắc'!$B42,'mau 2'!X:X)</f>
        <v>0</v>
      </c>
      <c r="N42" s="897"/>
      <c r="O42" s="885">
        <f t="shared" si="2"/>
        <v>0</v>
      </c>
      <c r="P42" s="896">
        <f>SUMIF('mau 2'!$Q:$Q,'Đông Bắc'!$B42,'mau 2'!AB:AB)</f>
        <v>0</v>
      </c>
      <c r="Q42" s="896">
        <f>SUMIF('mau 2'!$Q:$Q,'Đông Bắc'!$B42,'mau 2'!AC:AC)</f>
        <v>0</v>
      </c>
      <c r="R42" s="896">
        <f>SUMIF('mau 2'!$Q:$Q,'Đông Bắc'!$B42,'mau 2'!AD:AD)</f>
        <v>0</v>
      </c>
      <c r="S42" s="896">
        <f>SUMIF('mau 2'!$Q:$Q,'Đông Bắc'!$B42,'mau 2'!AE:AE)</f>
        <v>0</v>
      </c>
      <c r="T42" s="896">
        <f>SUMIF('mau 2'!$Q:$Q,'Đông Bắc'!$B42,'mau 2'!AF:AF)</f>
        <v>0</v>
      </c>
      <c r="U42" s="896">
        <f>SUMIF('mau 2'!$Q:$Q,'Đông Bắc'!$B42,'mau 2'!AG:AG)</f>
        <v>0</v>
      </c>
      <c r="V42" s="896">
        <f>SUMIF('mau 2'!$Q:$Q,'Đông Bắc'!$B42,'mau 2'!AH:AH)</f>
        <v>0</v>
      </c>
      <c r="W42" s="896">
        <f>SUMIF('mau 2'!$Q:$Q,'Đông Bắc'!$B42,'mau 2'!AI:AI)</f>
        <v>0</v>
      </c>
      <c r="X42" s="896">
        <f>SUMIF('mau 2'!$Q:$Q,'Đông Bắc'!$B42,'mau 2'!AJ:AJ)</f>
        <v>0</v>
      </c>
      <c r="Y42" s="900">
        <f>SUMIF('mau 2'!$Q:$Q,'Đông Bắc'!$B42,'mau 2'!AL:AL)</f>
        <v>0</v>
      </c>
      <c r="Z42" s="900">
        <f>SUMIF('mau 2'!$Q:$Q,'Đông Bắc'!$B42,'mau 2'!AO:AO)</f>
        <v>0</v>
      </c>
      <c r="AA42" s="901">
        <f>SUMIF('mau 2'!$Q:$Q,'Đông Bắc'!$B42,'mau 2'!AA:AA)</f>
        <v>0</v>
      </c>
    </row>
    <row r="43" spans="1:27" s="110" customFormat="1" ht="30" hidden="1" customHeight="1">
      <c r="A43" s="847">
        <v>34</v>
      </c>
      <c r="B43" s="845" t="s">
        <v>887</v>
      </c>
      <c r="C43" s="109">
        <f t="shared" si="3"/>
        <v>9</v>
      </c>
      <c r="D43" s="896">
        <f>SUMIF('mau 2'!$Q:$Q,'Đông Bắc'!$B43,'mau 2'!S:S)</f>
        <v>5</v>
      </c>
      <c r="E43" s="896">
        <f>SUMIF('mau 2'!$Q:$Q,'Đông Bắc'!$B43,'mau 2'!T:T)</f>
        <v>4</v>
      </c>
      <c r="F43" s="896">
        <f>SUMIF('mau 2'!$Q:$Q,'Đông Bắc'!$B43,'mau 2'!U:U)</f>
        <v>0</v>
      </c>
      <c r="G43" s="897">
        <f>SUMIF('mau 2'!$Q:$Q,'Đông Bắc'!$B43,'mau 2'!V:V)</f>
        <v>0</v>
      </c>
      <c r="H43" s="109">
        <f t="shared" si="4"/>
        <v>4</v>
      </c>
      <c r="I43" s="896">
        <f>SUMIF('mau 2'!$Q:$Q,'Đông Bắc'!$B43,'mau 2'!W:W)</f>
        <v>4</v>
      </c>
      <c r="J43" s="897">
        <v>0</v>
      </c>
      <c r="K43" s="109">
        <f t="shared" si="1"/>
        <v>0</v>
      </c>
      <c r="L43" s="896">
        <f>SUMIF('mau 2'!$Q:$Q,'Đông Bắc'!$B43,'mau 2'!Y:Y)</f>
        <v>0</v>
      </c>
      <c r="M43" s="896">
        <f>SUMIF('mau 2'!$Q:$Q,'Đông Bắc'!$B43,'mau 2'!Z:Z) +SUMIF('mau 2'!$Q:$Q,'Đông Bắc'!$B43,'mau 2'!X:X)</f>
        <v>0</v>
      </c>
      <c r="N43" s="897"/>
      <c r="O43" s="885">
        <f t="shared" si="2"/>
        <v>5</v>
      </c>
      <c r="P43" s="896">
        <f>SUMIF('mau 2'!$Q:$Q,'Đông Bắc'!$B43,'mau 2'!AB:AB)</f>
        <v>4</v>
      </c>
      <c r="Q43" s="896">
        <f>SUMIF('mau 2'!$Q:$Q,'Đông Bắc'!$B43,'mau 2'!AC:AC)</f>
        <v>0</v>
      </c>
      <c r="R43" s="896">
        <f>SUMIF('mau 2'!$Q:$Q,'Đông Bắc'!$B43,'mau 2'!AD:AD)</f>
        <v>0</v>
      </c>
      <c r="S43" s="896">
        <f>SUMIF('mau 2'!$Q:$Q,'Đông Bắc'!$B43,'mau 2'!AE:AE)</f>
        <v>0</v>
      </c>
      <c r="T43" s="896">
        <f>SUMIF('mau 2'!$Q:$Q,'Đông Bắc'!$B43,'mau 2'!AF:AF)</f>
        <v>0</v>
      </c>
      <c r="U43" s="896">
        <f>SUMIF('mau 2'!$Q:$Q,'Đông Bắc'!$B43,'mau 2'!AG:AG)</f>
        <v>0</v>
      </c>
      <c r="V43" s="896">
        <f>SUMIF('mau 2'!$Q:$Q,'Đông Bắc'!$B43,'mau 2'!AH:AH)</f>
        <v>0</v>
      </c>
      <c r="W43" s="896">
        <f>SUMIF('mau 2'!$Q:$Q,'Đông Bắc'!$B43,'mau 2'!AI:AI)</f>
        <v>0</v>
      </c>
      <c r="X43" s="896">
        <f>SUMIF('mau 2'!$Q:$Q,'Đông Bắc'!$B43,'mau 2'!AJ:AJ)</f>
        <v>0</v>
      </c>
      <c r="Y43" s="900">
        <f>SUMIF('mau 2'!$Q:$Q,'Đông Bắc'!$B43,'mau 2'!AL:AL)</f>
        <v>0</v>
      </c>
      <c r="Z43" s="900">
        <f>SUMIF('mau 2'!$Q:$Q,'Đông Bắc'!$B43,'mau 2'!AO:AO)</f>
        <v>3</v>
      </c>
      <c r="AA43" s="901">
        <f>SUMIF('mau 2'!$Q:$Q,'Đông Bắc'!$B43,'mau 2'!AA:AA)</f>
        <v>0</v>
      </c>
    </row>
    <row r="44" spans="1:27" s="110" customFormat="1" ht="30" hidden="1" customHeight="1">
      <c r="A44" s="847">
        <v>35</v>
      </c>
      <c r="B44" s="845" t="s">
        <v>996</v>
      </c>
      <c r="C44" s="109">
        <f t="shared" si="3"/>
        <v>94</v>
      </c>
      <c r="D44" s="896">
        <f>SUMIF('mau 2'!$Q:$Q,'Đông Bắc'!$B44,'mau 2'!S:S)</f>
        <v>68</v>
      </c>
      <c r="E44" s="896">
        <f>SUMIF('mau 2'!$Q:$Q,'Đông Bắc'!$B44,'mau 2'!T:T)</f>
        <v>21</v>
      </c>
      <c r="F44" s="896">
        <f>SUMIF('mau 2'!$Q:$Q,'Đông Bắc'!$B44,'mau 2'!U:U)</f>
        <v>3</v>
      </c>
      <c r="G44" s="897">
        <f>SUMIF('mau 2'!$Q:$Q,'Đông Bắc'!$B44,'mau 2'!V:V)</f>
        <v>2</v>
      </c>
      <c r="H44" s="109">
        <f t="shared" si="4"/>
        <v>0</v>
      </c>
      <c r="I44" s="896">
        <f>SUMIF('mau 2'!$Q:$Q,'Đông Bắc'!$B44,'mau 2'!W:W)</f>
        <v>0</v>
      </c>
      <c r="J44" s="897">
        <f>COUNTIF('mau 1'!K:K,'Đông Bắc'!$B44)</f>
        <v>0</v>
      </c>
      <c r="K44" s="109">
        <f t="shared" si="1"/>
        <v>0</v>
      </c>
      <c r="L44" s="896">
        <f>SUMIF('mau 2'!$Q:$Q,'Đông Bắc'!$B44,'mau 2'!Y:Y)</f>
        <v>0</v>
      </c>
      <c r="M44" s="896">
        <f>SUMIF('mau 2'!$Q:$Q,'Đông Bắc'!$B44,'mau 2'!Z:Z) +SUMIF('mau 2'!$Q:$Q,'Đông Bắc'!$B44,'mau 2'!X:X)</f>
        <v>0</v>
      </c>
      <c r="N44" s="897"/>
      <c r="O44" s="885">
        <f t="shared" si="2"/>
        <v>94</v>
      </c>
      <c r="P44" s="896">
        <f>SUMIF('mau 2'!$Q:$Q,'Đông Bắc'!$B44,'mau 2'!AB:AB)</f>
        <v>38</v>
      </c>
      <c r="Q44" s="896">
        <f>SUMIF('mau 2'!$Q:$Q,'Đông Bắc'!$B44,'mau 2'!AC:AC)</f>
        <v>17</v>
      </c>
      <c r="R44" s="896">
        <f>SUMIF('mau 2'!$Q:$Q,'Đông Bắc'!$B44,'mau 2'!AD:AD)</f>
        <v>31</v>
      </c>
      <c r="S44" s="896">
        <f>SUMIF('mau 2'!$Q:$Q,'Đông Bắc'!$B44,'mau 2'!AE:AE)</f>
        <v>0</v>
      </c>
      <c r="T44" s="896">
        <f>SUMIF('mau 2'!$Q:$Q,'Đông Bắc'!$B44,'mau 2'!AF:AF)</f>
        <v>0</v>
      </c>
      <c r="U44" s="896">
        <f>SUMIF('mau 2'!$Q:$Q,'Đông Bắc'!$B44,'mau 2'!AG:AG)</f>
        <v>0</v>
      </c>
      <c r="V44" s="896">
        <f>SUMIF('mau 2'!$Q:$Q,'Đông Bắc'!$B44,'mau 2'!AH:AH)</f>
        <v>0</v>
      </c>
      <c r="W44" s="896">
        <f>SUMIF('mau 2'!$Q:$Q,'Đông Bắc'!$B44,'mau 2'!AI:AI)</f>
        <v>0</v>
      </c>
      <c r="X44" s="896">
        <f>SUMIF('mau 2'!$Q:$Q,'Đông Bắc'!$B44,'mau 2'!AJ:AJ)</f>
        <v>6</v>
      </c>
      <c r="Y44" s="900">
        <f>SUMIF('mau 2'!$Q:$Q,'Đông Bắc'!$B44,'mau 2'!AL:AL)</f>
        <v>0</v>
      </c>
      <c r="Z44" s="900">
        <f>SUMIF('mau 2'!$Q:$Q,'Đông Bắc'!$B44,'mau 2'!AO:AO)</f>
        <v>7</v>
      </c>
      <c r="AA44" s="901">
        <f>SUMIF('mau 2'!$Q:$Q,'Đông Bắc'!$B44,'mau 2'!AA:AA)</f>
        <v>0</v>
      </c>
    </row>
    <row r="45" spans="1:27" s="110" customFormat="1" ht="30" customHeight="1">
      <c r="A45" s="847">
        <v>36</v>
      </c>
      <c r="B45" s="845" t="s">
        <v>2653</v>
      </c>
      <c r="C45" s="109">
        <f t="shared" si="3"/>
        <v>76</v>
      </c>
      <c r="D45" s="896">
        <f>SUMIF('mau 2'!$Q:$Q,'Đông Bắc'!$B45,'mau 2'!S:S)</f>
        <v>43</v>
      </c>
      <c r="E45" s="896">
        <f>SUMIF('mau 2'!$Q:$Q,'Đông Bắc'!$B45,'mau 2'!T:T)</f>
        <v>16</v>
      </c>
      <c r="F45" s="896">
        <f>SUMIF('mau 2'!$Q:$Q,'Đông Bắc'!$B45,'mau 2'!U:U)</f>
        <v>2</v>
      </c>
      <c r="G45" s="897">
        <f>SUMIF('mau 2'!$Q:$Q,'Đông Bắc'!$B45,'mau 2'!V:V)</f>
        <v>15</v>
      </c>
      <c r="H45" s="109">
        <f t="shared" si="4"/>
        <v>18</v>
      </c>
      <c r="I45" s="896">
        <v>0</v>
      </c>
      <c r="J45" s="897">
        <f>COUNTIF('mau 1'!K:K,'Đông Bắc'!$B45)</f>
        <v>18</v>
      </c>
      <c r="K45" s="109">
        <f t="shared" si="1"/>
        <v>0</v>
      </c>
      <c r="L45" s="896">
        <f>SUMIF('mau 2'!$Q:$Q,'Đông Bắc'!$B45,'mau 2'!Y:Y)</f>
        <v>0</v>
      </c>
      <c r="M45" s="896">
        <f>SUMIF('mau 2'!$Q:$Q,'Đông Bắc'!$B45,'mau 2'!Z:Z) +SUMIF('mau 2'!$Q:$Q,'Đông Bắc'!$B45,'mau 2'!X:X)</f>
        <v>0</v>
      </c>
      <c r="N45" s="897"/>
      <c r="O45" s="885">
        <f t="shared" si="2"/>
        <v>76</v>
      </c>
      <c r="P45" s="896">
        <f>SUMIF('mau 2'!$Q:$Q,'Đông Bắc'!$B45,'mau 2'!AB:AB)</f>
        <v>53</v>
      </c>
      <c r="Q45" s="896">
        <f>SUMIF('mau 2'!$Q:$Q,'Đông Bắc'!$B45,'mau 2'!AC:AC)</f>
        <v>13</v>
      </c>
      <c r="R45" s="896">
        <f>SUMIF('mau 2'!$Q:$Q,'Đông Bắc'!$B45,'mau 2'!AD:AD)</f>
        <v>37</v>
      </c>
      <c r="S45" s="896">
        <f>SUMIF('mau 2'!$Q:$Q,'Đông Bắc'!$B45,'mau 2'!AE:AE)</f>
        <v>0</v>
      </c>
      <c r="T45" s="896">
        <f>SUMIF('mau 2'!$Q:$Q,'Đông Bắc'!$B45,'mau 2'!AF:AF)</f>
        <v>31</v>
      </c>
      <c r="U45" s="896">
        <f>SUMIF('mau 2'!$Q:$Q,'Đông Bắc'!$B45,'mau 2'!AG:AG)</f>
        <v>0</v>
      </c>
      <c r="V45" s="896">
        <f>SUMIF('mau 2'!$Q:$Q,'Đông Bắc'!$B45,'mau 2'!AH:AH)</f>
        <v>0</v>
      </c>
      <c r="W45" s="896">
        <f>SUMIF('mau 2'!$Q:$Q,'Đông Bắc'!$B45,'mau 2'!AI:AI)</f>
        <v>0</v>
      </c>
      <c r="X45" s="896">
        <f>SUMIF('mau 2'!$Q:$Q,'Đông Bắc'!$B45,'mau 2'!AJ:AJ)</f>
        <v>11</v>
      </c>
      <c r="Y45" s="900">
        <f>SUMIF('mau 2'!$Q:$Q,'Đông Bắc'!$B45,'mau 2'!AL:AL)</f>
        <v>0</v>
      </c>
      <c r="Z45" s="900">
        <f>SUMIF('mau 2'!$Q:$Q,'Đông Bắc'!$B45,'mau 2'!AO:AO)</f>
        <v>0</v>
      </c>
      <c r="AA45" s="901">
        <f>SUMIF('mau 2'!$Q:$Q,'Đông Bắc'!$B45,'mau 2'!AA:AA)</f>
        <v>0</v>
      </c>
    </row>
    <row r="46" spans="1:27" s="110" customFormat="1" ht="30" customHeight="1">
      <c r="A46" s="847">
        <v>37</v>
      </c>
      <c r="B46" s="845" t="s">
        <v>2654</v>
      </c>
      <c r="C46" s="109">
        <f>SUM(D46:G46)</f>
        <v>21</v>
      </c>
      <c r="D46" s="896">
        <f>SUMIF('mau 2'!$Q:$Q,'Đông Bắc'!$B46,'mau 2'!S:S)</f>
        <v>8</v>
      </c>
      <c r="E46" s="896">
        <f>SUMIF('mau 2'!$Q:$Q,'Đông Bắc'!$B46,'mau 2'!T:T)</f>
        <v>0</v>
      </c>
      <c r="F46" s="896">
        <f>SUMIF('mau 2'!$Q:$Q,'Đông Bắc'!$B46,'mau 2'!U:U)</f>
        <v>7</v>
      </c>
      <c r="G46" s="897">
        <f>SUMIF('mau 2'!$Q:$Q,'Đông Bắc'!$B46,'mau 2'!V:V)</f>
        <v>6</v>
      </c>
      <c r="H46" s="109">
        <f t="shared" si="4"/>
        <v>8</v>
      </c>
      <c r="I46" s="896">
        <v>6</v>
      </c>
      <c r="J46" s="897">
        <v>2</v>
      </c>
      <c r="K46" s="109">
        <f t="shared" si="1"/>
        <v>4</v>
      </c>
      <c r="L46" s="896">
        <f>SUMIF('mau 2'!$Q:$Q,'Đông Bắc'!$B46,'mau 2'!Y:Y)</f>
        <v>1</v>
      </c>
      <c r="M46" s="896">
        <f>SUMIF('mau 2'!$Q:$Q,'Đông Bắc'!$B46,'mau 2'!Z:Z) +SUMIF('mau 2'!$Q:$Q,'Đông Bắc'!$B46,'mau 2'!X:X)</f>
        <v>3</v>
      </c>
      <c r="N46" s="897"/>
      <c r="O46" s="885">
        <f t="shared" si="2"/>
        <v>11</v>
      </c>
      <c r="P46" s="896">
        <f>SUMIF('mau 2'!$Q:$Q,'Đông Bắc'!$B46,'mau 2'!AB:AB)</f>
        <v>4</v>
      </c>
      <c r="Q46" s="896">
        <f>SUMIF('mau 2'!$Q:$Q,'Đông Bắc'!$B46,'mau 2'!AC:AC)</f>
        <v>2</v>
      </c>
      <c r="R46" s="896">
        <f>SUMIF('mau 2'!$Q:$Q,'Đông Bắc'!$B46,'mau 2'!AD:AD)</f>
        <v>1</v>
      </c>
      <c r="S46" s="896">
        <f>SUMIF('mau 2'!$Q:$Q,'Đông Bắc'!$B46,'mau 2'!AE:AE)</f>
        <v>0</v>
      </c>
      <c r="T46" s="896">
        <f>SUMIF('mau 2'!$Q:$Q,'Đông Bắc'!$B46,'mau 2'!AF:AF)</f>
        <v>0</v>
      </c>
      <c r="U46" s="896">
        <f>SUMIF('mau 2'!$Q:$Q,'Đông Bắc'!$B46,'mau 2'!AG:AG)</f>
        <v>1</v>
      </c>
      <c r="V46" s="896">
        <f>SUMIF('mau 2'!$Q:$Q,'Đông Bắc'!$B46,'mau 2'!AH:AH)</f>
        <v>1</v>
      </c>
      <c r="W46" s="896">
        <f>SUMIF('mau 2'!$Q:$Q,'Đông Bắc'!$B46,'mau 2'!AI:AI)</f>
        <v>0</v>
      </c>
      <c r="X46" s="896">
        <f>SUMIF('mau 2'!$Q:$Q,'Đông Bắc'!$B46,'mau 2'!AJ:AJ)</f>
        <v>0</v>
      </c>
      <c r="Y46" s="900">
        <f>SUMIF('mau 2'!$Q:$Q,'Đông Bắc'!$B46,'mau 2'!AL:AL)</f>
        <v>0</v>
      </c>
      <c r="Z46" s="900">
        <f>SUMIF('mau 2'!$Q:$Q,'Đông Bắc'!$B46,'mau 2'!AO:AO)</f>
        <v>10</v>
      </c>
      <c r="AA46" s="901">
        <f>SUMIF('mau 2'!$Q:$Q,'Đông Bắc'!$B46,'mau 2'!AA:AA)</f>
        <v>2</v>
      </c>
    </row>
    <row r="47" spans="1:27" s="110" customFormat="1" ht="30" hidden="1" customHeight="1">
      <c r="A47" s="847">
        <v>38</v>
      </c>
      <c r="B47" s="845" t="s">
        <v>1211</v>
      </c>
      <c r="C47" s="109">
        <f t="shared" si="3"/>
        <v>15</v>
      </c>
      <c r="D47" s="896">
        <f>SUMIF('mau 2'!$Q:$Q,'Đông Bắc'!$B47,'mau 2'!S:S)</f>
        <v>5</v>
      </c>
      <c r="E47" s="896">
        <f>SUMIF('mau 2'!$Q:$Q,'Đông Bắc'!$B47,'mau 2'!T:T)</f>
        <v>9</v>
      </c>
      <c r="F47" s="896">
        <f>SUMIF('mau 2'!$Q:$Q,'Đông Bắc'!$B47,'mau 2'!U:U)</f>
        <v>1</v>
      </c>
      <c r="G47" s="897">
        <f>SUMIF('mau 2'!$Q:$Q,'Đông Bắc'!$B47,'mau 2'!V:V)</f>
        <v>0</v>
      </c>
      <c r="H47" s="109">
        <f t="shared" si="4"/>
        <v>0</v>
      </c>
      <c r="I47" s="896">
        <f>SUMIF('mau 2'!$Q:$Q,'Đông Bắc'!$B47,'mau 2'!W:W)</f>
        <v>0</v>
      </c>
      <c r="J47" s="897">
        <f>COUNTIF('mau 1'!K:K,'Đông Bắc'!$B47)</f>
        <v>0</v>
      </c>
      <c r="K47" s="109">
        <f t="shared" si="1"/>
        <v>2</v>
      </c>
      <c r="L47" s="896">
        <f>SUMIF('mau 2'!$Q:$Q,'Đông Bắc'!$B47,'mau 2'!Y:Y)</f>
        <v>0</v>
      </c>
      <c r="M47" s="896">
        <f>SUMIF('mau 2'!$Q:$Q,'Đông Bắc'!$B47,'mau 2'!Z:Z) +SUMIF('mau 2'!$Q:$Q,'Đông Bắc'!$B47,'mau 2'!X:X)</f>
        <v>2</v>
      </c>
      <c r="N47" s="897"/>
      <c r="O47" s="885">
        <f t="shared" si="2"/>
        <v>13</v>
      </c>
      <c r="P47" s="896">
        <f>SUMIF('mau 2'!$Q:$Q,'Đông Bắc'!$B47,'mau 2'!AB:AB)</f>
        <v>11</v>
      </c>
      <c r="Q47" s="896">
        <f>SUMIF('mau 2'!$Q:$Q,'Đông Bắc'!$B47,'mau 2'!AC:AC)</f>
        <v>2</v>
      </c>
      <c r="R47" s="896">
        <f>SUMIF('mau 2'!$Q:$Q,'Đông Bắc'!$B47,'mau 2'!AD:AD)</f>
        <v>1</v>
      </c>
      <c r="S47" s="896">
        <f>SUMIF('mau 2'!$Q:$Q,'Đông Bắc'!$B47,'mau 2'!AE:AE)</f>
        <v>0</v>
      </c>
      <c r="T47" s="896">
        <f>SUMIF('mau 2'!$Q:$Q,'Đông Bắc'!$B47,'mau 2'!AF:AF)</f>
        <v>0</v>
      </c>
      <c r="U47" s="896">
        <f>SUMIF('mau 2'!$Q:$Q,'Đông Bắc'!$B47,'mau 2'!AG:AG)</f>
        <v>0</v>
      </c>
      <c r="V47" s="896">
        <f>SUMIF('mau 2'!$Q:$Q,'Đông Bắc'!$B47,'mau 2'!AH:AH)</f>
        <v>0</v>
      </c>
      <c r="W47" s="896">
        <f>SUMIF('mau 2'!$Q:$Q,'Đông Bắc'!$B47,'mau 2'!AI:AI)</f>
        <v>0</v>
      </c>
      <c r="X47" s="896">
        <f>SUMIF('mau 2'!$Q:$Q,'Đông Bắc'!$B47,'mau 2'!AJ:AJ)</f>
        <v>0</v>
      </c>
      <c r="Y47" s="900">
        <f>SUMIF('mau 2'!$Q:$Q,'Đông Bắc'!$B47,'mau 2'!AL:AL)</f>
        <v>0</v>
      </c>
      <c r="Z47" s="900">
        <f>SUMIF('mau 2'!$Q:$Q,'Đông Bắc'!$B47,'mau 2'!AO:AO)</f>
        <v>2</v>
      </c>
      <c r="AA47" s="901">
        <f>SUMIF('mau 2'!$Q:$Q,'Đông Bắc'!$B47,'mau 2'!AA:AA)</f>
        <v>0</v>
      </c>
    </row>
    <row r="48" spans="1:27" s="110" customFormat="1" ht="30" hidden="1" customHeight="1">
      <c r="A48" s="847">
        <v>39</v>
      </c>
      <c r="B48" s="845" t="s">
        <v>2655</v>
      </c>
      <c r="C48" s="109">
        <f>SUM(D48:G48)</f>
        <v>21</v>
      </c>
      <c r="D48" s="896">
        <f>SUMIF('mau 2'!$Q:$Q,'Đông Bắc'!$B48,'mau 2'!S:S)</f>
        <v>5</v>
      </c>
      <c r="E48" s="896">
        <f>SUMIF('mau 2'!$Q:$Q,'Đông Bắc'!$B48,'mau 2'!T:T)</f>
        <v>12</v>
      </c>
      <c r="F48" s="896">
        <f>SUMIF('mau 2'!$Q:$Q,'Đông Bắc'!$B48,'mau 2'!U:U)</f>
        <v>0</v>
      </c>
      <c r="G48" s="897">
        <f>SUMIF('mau 2'!$Q:$Q,'Đông Bắc'!$B48,'mau 2'!V:V)</f>
        <v>4</v>
      </c>
      <c r="H48" s="109">
        <f t="shared" si="4"/>
        <v>2</v>
      </c>
      <c r="I48" s="896">
        <v>1</v>
      </c>
      <c r="J48" s="897">
        <v>1</v>
      </c>
      <c r="K48" s="109">
        <f t="shared" si="1"/>
        <v>5</v>
      </c>
      <c r="L48" s="896">
        <f>SUMIF('mau 2'!$Q:$Q,'Đông Bắc'!$B48,'mau 2'!Y:Y)</f>
        <v>2</v>
      </c>
      <c r="M48" s="896">
        <f>SUMIF('mau 2'!$Q:$Q,'Đông Bắc'!$B48,'mau 2'!Z:Z) +SUMIF('mau 2'!$Q:$Q,'Đông Bắc'!$B48,'mau 2'!X:X)</f>
        <v>3</v>
      </c>
      <c r="N48" s="897"/>
      <c r="O48" s="885">
        <f t="shared" si="2"/>
        <v>15</v>
      </c>
      <c r="P48" s="896">
        <f>SUMIF('mau 2'!$Q:$Q,'Đông Bắc'!$B48,'mau 2'!AB:AB)</f>
        <v>4</v>
      </c>
      <c r="Q48" s="896">
        <f>SUMIF('mau 2'!$Q:$Q,'Đông Bắc'!$B48,'mau 2'!AC:AC)</f>
        <v>3</v>
      </c>
      <c r="R48" s="896">
        <f>SUMIF('mau 2'!$Q:$Q,'Đông Bắc'!$B48,'mau 2'!AD:AD)</f>
        <v>7</v>
      </c>
      <c r="S48" s="896">
        <f>SUMIF('mau 2'!$Q:$Q,'Đông Bắc'!$B48,'mau 2'!AE:AE)</f>
        <v>0</v>
      </c>
      <c r="T48" s="896">
        <f>SUMIF('mau 2'!$Q:$Q,'Đông Bắc'!$B48,'mau 2'!AF:AF)</f>
        <v>0</v>
      </c>
      <c r="U48" s="896">
        <f>SUMIF('mau 2'!$Q:$Q,'Đông Bắc'!$B48,'mau 2'!AG:AG)</f>
        <v>0</v>
      </c>
      <c r="V48" s="896">
        <f>SUMIF('mau 2'!$Q:$Q,'Đông Bắc'!$B48,'mau 2'!AH:AH)</f>
        <v>1</v>
      </c>
      <c r="W48" s="896">
        <f>SUMIF('mau 2'!$Q:$Q,'Đông Bắc'!$B48,'mau 2'!AI:AI)</f>
        <v>1</v>
      </c>
      <c r="X48" s="896">
        <f>SUMIF('mau 2'!$Q:$Q,'Đông Bắc'!$B48,'mau 2'!AJ:AJ)</f>
        <v>1</v>
      </c>
      <c r="Y48" s="900">
        <f>SUMIF('mau 2'!$Q:$Q,'Đông Bắc'!$B48,'mau 2'!AL:AL)</f>
        <v>0</v>
      </c>
      <c r="Z48" s="900">
        <f>SUMIF('mau 2'!$Q:$Q,'Đông Bắc'!$B48,'mau 2'!AO:AO)</f>
        <v>3</v>
      </c>
      <c r="AA48" s="901">
        <f>SUMIF('mau 2'!$Q:$Q,'Đông Bắc'!$B48,'mau 2'!AA:AA)</f>
        <v>3</v>
      </c>
    </row>
    <row r="49" spans="1:27" s="110" customFormat="1" ht="30" hidden="1" customHeight="1">
      <c r="A49" s="847">
        <v>40</v>
      </c>
      <c r="B49" s="845" t="s">
        <v>2656</v>
      </c>
      <c r="C49" s="109">
        <f>SUM(D49:G49)</f>
        <v>16</v>
      </c>
      <c r="D49" s="896">
        <f>SUMIF('mau 2'!$Q:$Q,'Đông Bắc'!$B49,'mau 2'!S:S)</f>
        <v>0</v>
      </c>
      <c r="E49" s="896">
        <f>SUMIF('mau 2'!$Q:$Q,'Đông Bắc'!$B49,'mau 2'!T:T)</f>
        <v>0</v>
      </c>
      <c r="F49" s="896">
        <f>SUMIF('mau 2'!$Q:$Q,'Đông Bắc'!$B49,'mau 2'!U:U)</f>
        <v>15</v>
      </c>
      <c r="G49" s="897">
        <f>SUMIF('mau 2'!$Q:$Q,'Đông Bắc'!$B49,'mau 2'!V:V)</f>
        <v>1</v>
      </c>
      <c r="H49" s="109">
        <f t="shared" si="4"/>
        <v>1</v>
      </c>
      <c r="I49" s="896">
        <f>SUMIF('mau 2'!$Q:$Q,'Đông Bắc'!$B49,'mau 2'!W:W)</f>
        <v>0</v>
      </c>
      <c r="J49" s="897">
        <f>COUNTIF('mau 1'!K:K,'Đông Bắc'!$B49)</f>
        <v>1</v>
      </c>
      <c r="K49" s="109">
        <f t="shared" si="1"/>
        <v>9</v>
      </c>
      <c r="L49" s="896">
        <f>SUMIF('mau 2'!$Q:$Q,'Đông Bắc'!$B49,'mau 2'!Y:Y)</f>
        <v>0</v>
      </c>
      <c r="M49" s="896">
        <f>SUMIF('mau 2'!$Q:$Q,'Đông Bắc'!$B49,'mau 2'!Z:Z) +SUMIF('mau 2'!$Q:$Q,'Đông Bắc'!$B49,'mau 2'!X:X)</f>
        <v>9</v>
      </c>
      <c r="N49" s="897"/>
      <c r="O49" s="885">
        <f t="shared" si="2"/>
        <v>7</v>
      </c>
      <c r="P49" s="896">
        <f>SUMIF('mau 2'!$Q:$Q,'Đông Bắc'!$B49,'mau 2'!AB:AB)</f>
        <v>0</v>
      </c>
      <c r="Q49" s="896">
        <f>SUMIF('mau 2'!$Q:$Q,'Đông Bắc'!$B49,'mau 2'!AC:AC)</f>
        <v>0</v>
      </c>
      <c r="R49" s="896">
        <f>SUMIF('mau 2'!$Q:$Q,'Đông Bắc'!$B49,'mau 2'!AD:AD)</f>
        <v>2</v>
      </c>
      <c r="S49" s="896">
        <f>SUMIF('mau 2'!$Q:$Q,'Đông Bắc'!$B49,'mau 2'!AE:AE)</f>
        <v>0</v>
      </c>
      <c r="T49" s="896">
        <f>SUMIF('mau 2'!$Q:$Q,'Đông Bắc'!$B49,'mau 2'!AF:AF)</f>
        <v>0</v>
      </c>
      <c r="U49" s="896">
        <f>SUMIF('mau 2'!$Q:$Q,'Đông Bắc'!$B49,'mau 2'!AG:AG)</f>
        <v>0</v>
      </c>
      <c r="V49" s="896">
        <f>SUMIF('mau 2'!$Q:$Q,'Đông Bắc'!$B49,'mau 2'!AH:AH)</f>
        <v>1</v>
      </c>
      <c r="W49" s="896">
        <f>SUMIF('mau 2'!$Q:$Q,'Đông Bắc'!$B49,'mau 2'!AI:AI)</f>
        <v>3</v>
      </c>
      <c r="X49" s="896">
        <f>SUMIF('mau 2'!$Q:$Q,'Đông Bắc'!$B49,'mau 2'!AJ:AJ)</f>
        <v>0</v>
      </c>
      <c r="Y49" s="900">
        <f>SUMIF('mau 2'!$Q:$Q,'Đông Bắc'!$B49,'mau 2'!AL:AL)</f>
        <v>0</v>
      </c>
      <c r="Z49" s="900">
        <f>SUMIF('mau 2'!$Q:$Q,'Đông Bắc'!$B49,'mau 2'!AO:AO)</f>
        <v>0</v>
      </c>
      <c r="AA49" s="901">
        <f>SUMIF('mau 2'!$Q:$Q,'Đông Bắc'!$B49,'mau 2'!AA:AA)</f>
        <v>0</v>
      </c>
    </row>
    <row r="50" spans="1:27" s="110" customFormat="1" ht="30" hidden="1" customHeight="1">
      <c r="A50" s="847">
        <v>41</v>
      </c>
      <c r="B50" s="845" t="s">
        <v>2657</v>
      </c>
      <c r="C50" s="109">
        <f t="shared" si="3"/>
        <v>0</v>
      </c>
      <c r="D50" s="896">
        <f>SUMIF('mau 2'!$Q:$Q,'Đông Bắc'!$B50,'mau 2'!S:S)</f>
        <v>0</v>
      </c>
      <c r="E50" s="896">
        <f>SUMIF('mau 2'!$Q:$Q,'Đông Bắc'!$B50,'mau 2'!T:T)</f>
        <v>0</v>
      </c>
      <c r="F50" s="896">
        <f>SUMIF('mau 2'!$Q:$Q,'Đông Bắc'!$B50,'mau 2'!U:U)</f>
        <v>0</v>
      </c>
      <c r="G50" s="897">
        <f>SUMIF('mau 2'!$Q:$Q,'Đông Bắc'!$B50,'mau 2'!V:V)</f>
        <v>0</v>
      </c>
      <c r="H50" s="109">
        <f t="shared" si="4"/>
        <v>0</v>
      </c>
      <c r="I50" s="896">
        <f>SUMIF('mau 2'!$Q:$Q,'Đông Bắc'!$B50,'mau 2'!W:W)</f>
        <v>0</v>
      </c>
      <c r="J50" s="897">
        <f>COUNTIF('mau 1'!K:K,'Đông Bắc'!$B50)</f>
        <v>0</v>
      </c>
      <c r="K50" s="109">
        <f t="shared" si="1"/>
        <v>0</v>
      </c>
      <c r="L50" s="896">
        <f>SUMIF('mau 2'!$Q:$Q,'Đông Bắc'!$B50,'mau 2'!Y:Y)</f>
        <v>0</v>
      </c>
      <c r="M50" s="896">
        <f>SUMIF('mau 2'!$Q:$Q,'Đông Bắc'!$B50,'mau 2'!Z:Z) +SUMIF('mau 2'!$Q:$Q,'Đông Bắc'!$B50,'mau 2'!X:X)</f>
        <v>0</v>
      </c>
      <c r="N50" s="897"/>
      <c r="O50" s="885">
        <f t="shared" si="2"/>
        <v>0</v>
      </c>
      <c r="P50" s="896">
        <f>SUMIF('mau 2'!$Q:$Q,'Đông Bắc'!$B50,'mau 2'!AB:AB)</f>
        <v>0</v>
      </c>
      <c r="Q50" s="896">
        <f>SUMIF('mau 2'!$Q:$Q,'Đông Bắc'!$B50,'mau 2'!AC:AC)</f>
        <v>0</v>
      </c>
      <c r="R50" s="896">
        <f>SUMIF('mau 2'!$Q:$Q,'Đông Bắc'!$B50,'mau 2'!AD:AD)</f>
        <v>0</v>
      </c>
      <c r="S50" s="896">
        <f>SUMIF('mau 2'!$Q:$Q,'Đông Bắc'!$B50,'mau 2'!AE:AE)</f>
        <v>0</v>
      </c>
      <c r="T50" s="896">
        <f>SUMIF('mau 2'!$Q:$Q,'Đông Bắc'!$B50,'mau 2'!AF:AF)</f>
        <v>0</v>
      </c>
      <c r="U50" s="896">
        <f>SUMIF('mau 2'!$Q:$Q,'Đông Bắc'!$B50,'mau 2'!AG:AG)</f>
        <v>0</v>
      </c>
      <c r="V50" s="896">
        <f>SUMIF('mau 2'!$Q:$Q,'Đông Bắc'!$B50,'mau 2'!AH:AH)</f>
        <v>0</v>
      </c>
      <c r="W50" s="896">
        <f>SUMIF('mau 2'!$Q:$Q,'Đông Bắc'!$B50,'mau 2'!AI:AI)</f>
        <v>0</v>
      </c>
      <c r="X50" s="896">
        <f>SUMIF('mau 2'!$Q:$Q,'Đông Bắc'!$B50,'mau 2'!AJ:AJ)</f>
        <v>0</v>
      </c>
      <c r="Y50" s="900">
        <f>SUMIF('mau 2'!$Q:$Q,'Đông Bắc'!$B50,'mau 2'!AL:AL)</f>
        <v>0</v>
      </c>
      <c r="Z50" s="900">
        <f>SUMIF('mau 2'!$Q:$Q,'Đông Bắc'!$B50,'mau 2'!AO:AO)</f>
        <v>0</v>
      </c>
      <c r="AA50" s="901">
        <f>SUMIF('mau 2'!$Q:$Q,'Đông Bắc'!$B50,'mau 2'!AA:AA)</f>
        <v>0</v>
      </c>
    </row>
    <row r="51" spans="1:27" s="110" customFormat="1" ht="30" hidden="1" customHeight="1">
      <c r="A51" s="847">
        <v>42</v>
      </c>
      <c r="B51" s="845" t="s">
        <v>2658</v>
      </c>
      <c r="C51" s="109">
        <f t="shared" si="3"/>
        <v>6</v>
      </c>
      <c r="D51" s="896">
        <f>SUMIF('mau 2'!$Q:$Q,'Đông Bắc'!$B51,'mau 2'!S:S)</f>
        <v>0</v>
      </c>
      <c r="E51" s="896">
        <f>SUMIF('mau 2'!$Q:$Q,'Đông Bắc'!$B51,'mau 2'!T:T)</f>
        <v>0</v>
      </c>
      <c r="F51" s="896">
        <f>SUMIF('mau 2'!$Q:$Q,'Đông Bắc'!$B51,'mau 2'!U:U)</f>
        <v>6</v>
      </c>
      <c r="G51" s="897">
        <f>SUMIF('mau 2'!$Q:$Q,'Đông Bắc'!$B51,'mau 2'!V:V)</f>
        <v>0</v>
      </c>
      <c r="H51" s="109">
        <f t="shared" si="4"/>
        <v>46</v>
      </c>
      <c r="I51" s="896">
        <f>SUMIF('mau 2'!$Q:$Q,'Đông Bắc'!$B51,'mau 2'!W:W)</f>
        <v>0</v>
      </c>
      <c r="J51" s="897">
        <f>COUNTIF('mau 1'!K:K,'Đông Bắc'!$B51)</f>
        <v>46</v>
      </c>
      <c r="K51" s="109">
        <f t="shared" si="1"/>
        <v>6</v>
      </c>
      <c r="L51" s="896">
        <f>SUMIF('mau 2'!$Q:$Q,'Đông Bắc'!$B51,'mau 2'!Y:Y)</f>
        <v>6</v>
      </c>
      <c r="M51" s="896">
        <f>SUMIF('mau 2'!$Q:$Q,'Đông Bắc'!$B51,'mau 2'!Z:Z) +SUMIF('mau 2'!$Q:$Q,'Đông Bắc'!$B51,'mau 2'!X:X)</f>
        <v>0</v>
      </c>
      <c r="N51" s="897"/>
      <c r="O51" s="885">
        <f t="shared" si="2"/>
        <v>0</v>
      </c>
      <c r="P51" s="896">
        <f>SUMIF('mau 2'!$Q:$Q,'Đông Bắc'!$B51,'mau 2'!AB:AB)</f>
        <v>0</v>
      </c>
      <c r="Q51" s="896">
        <f>SUMIF('mau 2'!$Q:$Q,'Đông Bắc'!$B51,'mau 2'!AC:AC)</f>
        <v>0</v>
      </c>
      <c r="R51" s="896">
        <f>SUMIF('mau 2'!$Q:$Q,'Đông Bắc'!$B51,'mau 2'!AD:AD)</f>
        <v>0</v>
      </c>
      <c r="S51" s="896">
        <f>SUMIF('mau 2'!$Q:$Q,'Đông Bắc'!$B51,'mau 2'!AE:AE)</f>
        <v>0</v>
      </c>
      <c r="T51" s="896">
        <f>SUMIF('mau 2'!$Q:$Q,'Đông Bắc'!$B51,'mau 2'!AF:AF)</f>
        <v>0</v>
      </c>
      <c r="U51" s="896">
        <f>SUMIF('mau 2'!$Q:$Q,'Đông Bắc'!$B51,'mau 2'!AG:AG)</f>
        <v>0</v>
      </c>
      <c r="V51" s="896">
        <f>SUMIF('mau 2'!$Q:$Q,'Đông Bắc'!$B51,'mau 2'!AH:AH)</f>
        <v>0</v>
      </c>
      <c r="W51" s="896">
        <f>SUMIF('mau 2'!$Q:$Q,'Đông Bắc'!$B51,'mau 2'!AI:AI)</f>
        <v>0</v>
      </c>
      <c r="X51" s="896">
        <f>SUMIF('mau 2'!$Q:$Q,'Đông Bắc'!$B51,'mau 2'!AJ:AJ)</f>
        <v>0</v>
      </c>
      <c r="Y51" s="900">
        <f>SUMIF('mau 2'!$Q:$Q,'Đông Bắc'!$B51,'mau 2'!AL:AL)</f>
        <v>0</v>
      </c>
      <c r="Z51" s="900">
        <f>SUMIF('mau 2'!$Q:$Q,'Đông Bắc'!$B51,'mau 2'!AO:AO)</f>
        <v>0</v>
      </c>
      <c r="AA51" s="901">
        <f>SUMIF('mau 2'!$Q:$Q,'Đông Bắc'!$B51,'mau 2'!AA:AA)</f>
        <v>0</v>
      </c>
    </row>
    <row r="52" spans="1:27" s="110" customFormat="1" ht="30" hidden="1" customHeight="1">
      <c r="A52" s="847">
        <v>43</v>
      </c>
      <c r="B52" s="845" t="s">
        <v>2659</v>
      </c>
      <c r="C52" s="109">
        <f t="shared" si="3"/>
        <v>0</v>
      </c>
      <c r="D52" s="896">
        <f>SUMIF('mau 2'!$Q:$Q,'Đông Bắc'!$B52,'mau 2'!S:S)</f>
        <v>0</v>
      </c>
      <c r="E52" s="896">
        <f>SUMIF('mau 2'!$Q:$Q,'Đông Bắc'!$B52,'mau 2'!T:T)</f>
        <v>0</v>
      </c>
      <c r="F52" s="896">
        <f>SUMIF('mau 2'!$Q:$Q,'Đông Bắc'!$B52,'mau 2'!U:U)</f>
        <v>0</v>
      </c>
      <c r="G52" s="897">
        <f>SUMIF('mau 2'!$Q:$Q,'Đông Bắc'!$B52,'mau 2'!V:V)</f>
        <v>0</v>
      </c>
      <c r="H52" s="109">
        <f t="shared" si="4"/>
        <v>0</v>
      </c>
      <c r="I52" s="896">
        <f>SUMIF('mau 2'!$Q:$Q,'Đông Bắc'!$B52,'mau 2'!W:W)</f>
        <v>0</v>
      </c>
      <c r="J52" s="897">
        <f>COUNTIF('mau 1'!K:K,'Đông Bắc'!$B52)</f>
        <v>0</v>
      </c>
      <c r="K52" s="109">
        <f t="shared" si="1"/>
        <v>0</v>
      </c>
      <c r="L52" s="896">
        <f>SUMIF('mau 2'!$Q:$Q,'Đông Bắc'!$B52,'mau 2'!Y:Y)</f>
        <v>0</v>
      </c>
      <c r="M52" s="896">
        <f>SUMIF('mau 2'!$Q:$Q,'Đông Bắc'!$B52,'mau 2'!Z:Z) +SUMIF('mau 2'!$Q:$Q,'Đông Bắc'!$B52,'mau 2'!X:X)</f>
        <v>0</v>
      </c>
      <c r="N52" s="897"/>
      <c r="O52" s="885">
        <f t="shared" si="2"/>
        <v>0</v>
      </c>
      <c r="P52" s="896">
        <f>SUMIF('mau 2'!$Q:$Q,'Đông Bắc'!$B52,'mau 2'!AB:AB)</f>
        <v>0</v>
      </c>
      <c r="Q52" s="896">
        <f>SUMIF('mau 2'!$Q:$Q,'Đông Bắc'!$B52,'mau 2'!AC:AC)</f>
        <v>0</v>
      </c>
      <c r="R52" s="896">
        <f>SUMIF('mau 2'!$Q:$Q,'Đông Bắc'!$B52,'mau 2'!AD:AD)</f>
        <v>0</v>
      </c>
      <c r="S52" s="896">
        <f>SUMIF('mau 2'!$Q:$Q,'Đông Bắc'!$B52,'mau 2'!AE:AE)</f>
        <v>0</v>
      </c>
      <c r="T52" s="896">
        <f>SUMIF('mau 2'!$Q:$Q,'Đông Bắc'!$B52,'mau 2'!AF:AF)</f>
        <v>0</v>
      </c>
      <c r="U52" s="896">
        <f>SUMIF('mau 2'!$Q:$Q,'Đông Bắc'!$B52,'mau 2'!AG:AG)</f>
        <v>0</v>
      </c>
      <c r="V52" s="896">
        <f>SUMIF('mau 2'!$Q:$Q,'Đông Bắc'!$B52,'mau 2'!AH:AH)</f>
        <v>0</v>
      </c>
      <c r="W52" s="896">
        <f>SUMIF('mau 2'!$Q:$Q,'Đông Bắc'!$B52,'mau 2'!AI:AI)</f>
        <v>0</v>
      </c>
      <c r="X52" s="896">
        <f>SUMIF('mau 2'!$Q:$Q,'Đông Bắc'!$B52,'mau 2'!AJ:AJ)</f>
        <v>0</v>
      </c>
      <c r="Y52" s="900">
        <f>SUMIF('mau 2'!$Q:$Q,'Đông Bắc'!$B52,'mau 2'!AL:AL)</f>
        <v>0</v>
      </c>
      <c r="Z52" s="900">
        <f>SUMIF('mau 2'!$Q:$Q,'Đông Bắc'!$B52,'mau 2'!AO:AO)</f>
        <v>0</v>
      </c>
      <c r="AA52" s="901">
        <f>SUMIF('mau 2'!$Q:$Q,'Đông Bắc'!$B52,'mau 2'!AA:AA)</f>
        <v>0</v>
      </c>
    </row>
    <row r="53" spans="1:27" s="110" customFormat="1" ht="30" customHeight="1">
      <c r="A53" s="847">
        <v>44</v>
      </c>
      <c r="B53" s="845" t="s">
        <v>1353</v>
      </c>
      <c r="C53" s="109">
        <f t="shared" si="3"/>
        <v>73</v>
      </c>
      <c r="D53" s="896">
        <f>SUMIF('mau 2'!$Q:$Q,'Đông Bắc'!$B53,'mau 2'!S:S)</f>
        <v>0</v>
      </c>
      <c r="E53" s="896">
        <f>SUMIF('mau 2'!$Q:$Q,'Đông Bắc'!$B53,'mau 2'!T:T)</f>
        <v>0</v>
      </c>
      <c r="F53" s="896">
        <f>SUMIF('mau 2'!$Q:$Q,'Đông Bắc'!$B53,'mau 2'!U:U)</f>
        <v>73</v>
      </c>
      <c r="G53" s="897">
        <f>SUMIF('mau 2'!$Q:$Q,'Đông Bắc'!$B53,'mau 2'!V:V)</f>
        <v>0</v>
      </c>
      <c r="H53" s="109">
        <f t="shared" si="4"/>
        <v>0</v>
      </c>
      <c r="I53" s="896">
        <f>SUMIF('mau 2'!$Q:$Q,'Đông Bắc'!$B53,'mau 2'!W:W)</f>
        <v>0</v>
      </c>
      <c r="J53" s="897">
        <f>COUNTIF('mau 1'!K:K,'Đông Bắc'!$B53)</f>
        <v>0</v>
      </c>
      <c r="K53" s="109">
        <f t="shared" si="1"/>
        <v>0</v>
      </c>
      <c r="L53" s="896">
        <f>SUMIF('mau 2'!$Q:$Q,'Đông Bắc'!$B53,'mau 2'!Y:Y)</f>
        <v>0</v>
      </c>
      <c r="M53" s="896">
        <f>SUMIF('mau 2'!$Q:$Q,'Đông Bắc'!$B53,'mau 2'!Z:Z) +SUMIF('mau 2'!$Q:$Q,'Đông Bắc'!$B53,'mau 2'!X:X)</f>
        <v>0</v>
      </c>
      <c r="N53" s="897"/>
      <c r="O53" s="885">
        <f t="shared" si="2"/>
        <v>73</v>
      </c>
      <c r="P53" s="896">
        <f>SUMIF('mau 2'!$Q:$Q,'Đông Bắc'!$B53,'mau 2'!AB:AB)</f>
        <v>0</v>
      </c>
      <c r="Q53" s="896">
        <f>SUMIF('mau 2'!$Q:$Q,'Đông Bắc'!$B53,'mau 2'!AC:AC)</f>
        <v>0</v>
      </c>
      <c r="R53" s="896">
        <f>SUMIF('mau 2'!$Q:$Q,'Đông Bắc'!$B53,'mau 2'!AD:AD)</f>
        <v>0</v>
      </c>
      <c r="S53" s="896">
        <f>SUMIF('mau 2'!$Q:$Q,'Đông Bắc'!$B53,'mau 2'!AE:AE)</f>
        <v>6</v>
      </c>
      <c r="T53" s="896">
        <f>SUMIF('mau 2'!$Q:$Q,'Đông Bắc'!$B53,'mau 2'!AF:AF)</f>
        <v>0</v>
      </c>
      <c r="U53" s="896">
        <f>SUMIF('mau 2'!$Q:$Q,'Đông Bắc'!$B53,'mau 2'!AG:AG)</f>
        <v>6</v>
      </c>
      <c r="V53" s="896">
        <f>SUMIF('mau 2'!$Q:$Q,'Đông Bắc'!$B53,'mau 2'!AH:AH)</f>
        <v>0</v>
      </c>
      <c r="W53" s="896">
        <f>SUMIF('mau 2'!$Q:$Q,'Đông Bắc'!$B53,'mau 2'!AI:AI)</f>
        <v>0</v>
      </c>
      <c r="X53" s="896">
        <f>SUMIF('mau 2'!$Q:$Q,'Đông Bắc'!$B53,'mau 2'!AJ:AJ)</f>
        <v>73</v>
      </c>
      <c r="Y53" s="900">
        <f>SUMIF('mau 2'!$Q:$Q,'Đông Bắc'!$B53,'mau 2'!AL:AL)</f>
        <v>0</v>
      </c>
      <c r="Z53" s="900">
        <f>SUMIF('mau 2'!$Q:$Q,'Đông Bắc'!$B53,'mau 2'!AO:AO)</f>
        <v>0</v>
      </c>
      <c r="AA53" s="901">
        <f>SUMIF('mau 2'!$Q:$Q,'Đông Bắc'!$B53,'mau 2'!AA:AA)</f>
        <v>0</v>
      </c>
    </row>
    <row r="54" spans="1:27" s="110" customFormat="1" ht="30" hidden="1" customHeight="1">
      <c r="A54" s="847">
        <v>45</v>
      </c>
      <c r="B54" s="845" t="s">
        <v>2147</v>
      </c>
      <c r="C54" s="109">
        <f t="shared" si="3"/>
        <v>57</v>
      </c>
      <c r="D54" s="896">
        <f>SUMIF('mau 2'!$Q:$Q,'Đông Bắc'!$B54,'mau 2'!S:S)</f>
        <v>11</v>
      </c>
      <c r="E54" s="896">
        <f>SUMIF('mau 2'!$Q:$Q,'Đông Bắc'!$B54,'mau 2'!T:T)</f>
        <v>0</v>
      </c>
      <c r="F54" s="896">
        <f>SUMIF('mau 2'!$Q:$Q,'Đông Bắc'!$B54,'mau 2'!U:U)</f>
        <v>1</v>
      </c>
      <c r="G54" s="897">
        <f>SUMIF('mau 2'!$Q:$Q,'Đông Bắc'!$B54,'mau 2'!V:V)</f>
        <v>45</v>
      </c>
      <c r="H54" s="109">
        <f t="shared" si="4"/>
        <v>0</v>
      </c>
      <c r="I54" s="896">
        <f>SUMIF('mau 2'!$Q:$Q,'Đông Bắc'!$B54,'mau 2'!W:W)</f>
        <v>0</v>
      </c>
      <c r="J54" s="897">
        <f>COUNTIF('mau 1'!K:K,'Đông Bắc'!$B54)</f>
        <v>0</v>
      </c>
      <c r="K54" s="109">
        <f t="shared" si="1"/>
        <v>21</v>
      </c>
      <c r="L54" s="896">
        <f>SUMIF('mau 2'!$Q:$Q,'Đông Bắc'!$B54,'mau 2'!Y:Y)</f>
        <v>21</v>
      </c>
      <c r="M54" s="896">
        <f>SUMIF('mau 2'!$Q:$Q,'Đông Bắc'!$B54,'mau 2'!Z:Z) +SUMIF('mau 2'!$Q:$Q,'Đông Bắc'!$B54,'mau 2'!X:X)</f>
        <v>0</v>
      </c>
      <c r="N54" s="897"/>
      <c r="O54" s="885">
        <f t="shared" si="2"/>
        <v>36</v>
      </c>
      <c r="P54" s="896">
        <f>SUMIF('mau 2'!$Q:$Q,'Đông Bắc'!$B54,'mau 2'!AB:AB)</f>
        <v>28</v>
      </c>
      <c r="Q54" s="896">
        <f>SUMIF('mau 2'!$Q:$Q,'Đông Bắc'!$B54,'mau 2'!AC:AC)</f>
        <v>21</v>
      </c>
      <c r="R54" s="896">
        <f>SUMIF('mau 2'!$Q:$Q,'Đông Bắc'!$B54,'mau 2'!AD:AD)</f>
        <v>37</v>
      </c>
      <c r="S54" s="896">
        <f>SUMIF('mau 2'!$Q:$Q,'Đông Bắc'!$B54,'mau 2'!AE:AE)</f>
        <v>0</v>
      </c>
      <c r="T54" s="896">
        <f>SUMIF('mau 2'!$Q:$Q,'Đông Bắc'!$B54,'mau 2'!AF:AF)</f>
        <v>3</v>
      </c>
      <c r="U54" s="896">
        <f>SUMIF('mau 2'!$Q:$Q,'Đông Bắc'!$B54,'mau 2'!AG:AG)</f>
        <v>1</v>
      </c>
      <c r="V54" s="896">
        <f>SUMIF('mau 2'!$Q:$Q,'Đông Bắc'!$B54,'mau 2'!AH:AH)</f>
        <v>0</v>
      </c>
      <c r="W54" s="896">
        <f>SUMIF('mau 2'!$Q:$Q,'Đông Bắc'!$B54,'mau 2'!AI:AI)</f>
        <v>0</v>
      </c>
      <c r="X54" s="896">
        <f>SUMIF('mau 2'!$Q:$Q,'Đông Bắc'!$B54,'mau 2'!AJ:AJ)</f>
        <v>14</v>
      </c>
      <c r="Y54" s="900">
        <f>SUMIF('mau 2'!$Q:$Q,'Đông Bắc'!$B54,'mau 2'!AL:AL)</f>
        <v>0</v>
      </c>
      <c r="Z54" s="900">
        <f>SUMIF('mau 2'!$Q:$Q,'Đông Bắc'!$B54,'mau 2'!AO:AO)</f>
        <v>13</v>
      </c>
      <c r="AA54" s="901">
        <f>SUMIF('mau 2'!$Q:$Q,'Đông Bắc'!$B54,'mau 2'!AA:AA)</f>
        <v>0</v>
      </c>
    </row>
    <row r="55" spans="1:27" s="110" customFormat="1" ht="30" hidden="1" customHeight="1">
      <c r="A55" s="847">
        <v>46</v>
      </c>
      <c r="B55" s="845" t="s">
        <v>2660</v>
      </c>
      <c r="C55" s="109">
        <f t="shared" si="3"/>
        <v>0</v>
      </c>
      <c r="D55" s="896">
        <f>SUMIF('mau 2'!$Q:$Q,'Đông Bắc'!$B55,'mau 2'!S:S)</f>
        <v>0</v>
      </c>
      <c r="E55" s="896">
        <f>SUMIF('mau 2'!$Q:$Q,'Đông Bắc'!$B55,'mau 2'!T:T)</f>
        <v>0</v>
      </c>
      <c r="F55" s="896">
        <f>SUMIF('mau 2'!$Q:$Q,'Đông Bắc'!$B55,'mau 2'!U:U)</f>
        <v>0</v>
      </c>
      <c r="G55" s="897">
        <f>SUMIF('mau 2'!$Q:$Q,'Đông Bắc'!$B55,'mau 2'!V:V)</f>
        <v>0</v>
      </c>
      <c r="H55" s="109">
        <f t="shared" si="4"/>
        <v>0</v>
      </c>
      <c r="I55" s="896">
        <f>SUMIF('mau 2'!$Q:$Q,'Đông Bắc'!$B55,'mau 2'!W:W)</f>
        <v>0</v>
      </c>
      <c r="J55" s="897">
        <f>COUNTIF('mau 1'!K:K,'Đông Bắc'!$B55)</f>
        <v>0</v>
      </c>
      <c r="K55" s="109">
        <f t="shared" si="1"/>
        <v>0</v>
      </c>
      <c r="L55" s="896">
        <f>SUMIF('mau 2'!$Q:$Q,'Đông Bắc'!$B55,'mau 2'!Y:Y)</f>
        <v>0</v>
      </c>
      <c r="M55" s="896">
        <f>SUMIF('mau 2'!$Q:$Q,'Đông Bắc'!$B55,'mau 2'!Z:Z) +SUMIF('mau 2'!$Q:$Q,'Đông Bắc'!$B55,'mau 2'!X:X)</f>
        <v>0</v>
      </c>
      <c r="N55" s="897"/>
      <c r="O55" s="885">
        <f t="shared" si="2"/>
        <v>0</v>
      </c>
      <c r="P55" s="896">
        <f>SUMIF('mau 2'!$Q:$Q,'Đông Bắc'!$B55,'mau 2'!AB:AB)</f>
        <v>0</v>
      </c>
      <c r="Q55" s="896">
        <f>SUMIF('mau 2'!$Q:$Q,'Đông Bắc'!$B55,'mau 2'!AC:AC)</f>
        <v>0</v>
      </c>
      <c r="R55" s="896">
        <f>SUMIF('mau 2'!$Q:$Q,'Đông Bắc'!$B55,'mau 2'!AD:AD)</f>
        <v>0</v>
      </c>
      <c r="S55" s="896">
        <f>SUMIF('mau 2'!$Q:$Q,'Đông Bắc'!$B55,'mau 2'!AE:AE)</f>
        <v>0</v>
      </c>
      <c r="T55" s="896">
        <f>SUMIF('mau 2'!$Q:$Q,'Đông Bắc'!$B55,'mau 2'!AF:AF)</f>
        <v>0</v>
      </c>
      <c r="U55" s="896">
        <f>SUMIF('mau 2'!$Q:$Q,'Đông Bắc'!$B55,'mau 2'!AG:AG)</f>
        <v>0</v>
      </c>
      <c r="V55" s="896">
        <f>SUMIF('mau 2'!$Q:$Q,'Đông Bắc'!$B55,'mau 2'!AH:AH)</f>
        <v>0</v>
      </c>
      <c r="W55" s="896">
        <f>SUMIF('mau 2'!$Q:$Q,'Đông Bắc'!$B55,'mau 2'!AI:AI)</f>
        <v>0</v>
      </c>
      <c r="X55" s="896">
        <f>SUMIF('mau 2'!$Q:$Q,'Đông Bắc'!$B55,'mau 2'!AJ:AJ)</f>
        <v>0</v>
      </c>
      <c r="Y55" s="900">
        <f>SUMIF('mau 2'!$Q:$Q,'Đông Bắc'!$B55,'mau 2'!AL:AL)</f>
        <v>0</v>
      </c>
      <c r="Z55" s="900">
        <f>SUMIF('mau 2'!$Q:$Q,'Đông Bắc'!$B55,'mau 2'!AO:AO)</f>
        <v>0</v>
      </c>
      <c r="AA55" s="901">
        <f>SUMIF('mau 2'!$Q:$Q,'Đông Bắc'!$B55,'mau 2'!AA:AA)</f>
        <v>0</v>
      </c>
    </row>
    <row r="56" spans="1:27" s="110" customFormat="1" ht="30" hidden="1" customHeight="1">
      <c r="A56" s="847">
        <v>47</v>
      </c>
      <c r="B56" s="845" t="s">
        <v>1430</v>
      </c>
      <c r="C56" s="109">
        <f t="shared" si="3"/>
        <v>28</v>
      </c>
      <c r="D56" s="896">
        <f>SUMIF('mau 2'!$Q:$Q,'Đông Bắc'!$B56,'mau 2'!S:S)</f>
        <v>3</v>
      </c>
      <c r="E56" s="896">
        <f>SUMIF('mau 2'!$Q:$Q,'Đông Bắc'!$B56,'mau 2'!T:T)</f>
        <v>19</v>
      </c>
      <c r="F56" s="896">
        <f>SUMIF('mau 2'!$Q:$Q,'Đông Bắc'!$B56,'mau 2'!U:U)</f>
        <v>0</v>
      </c>
      <c r="G56" s="897">
        <f>SUMIF('mau 2'!$Q:$Q,'Đông Bắc'!$B56,'mau 2'!V:V)</f>
        <v>6</v>
      </c>
      <c r="H56" s="109">
        <f t="shared" si="4"/>
        <v>2</v>
      </c>
      <c r="I56" s="896">
        <f>SUMIF('mau 2'!$Q:$Q,'Đông Bắc'!$B56,'mau 2'!W:W)</f>
        <v>1</v>
      </c>
      <c r="J56" s="897">
        <f>COUNTIF('mau 1'!K:K,'Đông Bắc'!$B56)</f>
        <v>1</v>
      </c>
      <c r="K56" s="109">
        <f t="shared" si="1"/>
        <v>19</v>
      </c>
      <c r="L56" s="896">
        <f>SUMIF('mau 2'!$Q:$Q,'Đông Bắc'!$B56,'mau 2'!Y:Y)</f>
        <v>19</v>
      </c>
      <c r="M56" s="896">
        <f>SUMIF('mau 2'!$Q:$Q,'Đông Bắc'!$B56,'mau 2'!Z:Z) +SUMIF('mau 2'!$Q:$Q,'Đông Bắc'!$B56,'mau 2'!X:X)</f>
        <v>0</v>
      </c>
      <c r="N56" s="897"/>
      <c r="O56" s="885">
        <f t="shared" si="2"/>
        <v>8</v>
      </c>
      <c r="P56" s="896">
        <f>SUMIF('mau 2'!$Q:$Q,'Đông Bắc'!$B56,'mau 2'!AB:AB)</f>
        <v>1</v>
      </c>
      <c r="Q56" s="896">
        <f>SUMIF('mau 2'!$Q:$Q,'Đông Bắc'!$B56,'mau 2'!AC:AC)</f>
        <v>0</v>
      </c>
      <c r="R56" s="896">
        <f>SUMIF('mau 2'!$Q:$Q,'Đông Bắc'!$B56,'mau 2'!AD:AD)</f>
        <v>4</v>
      </c>
      <c r="S56" s="896">
        <f>SUMIF('mau 2'!$Q:$Q,'Đông Bắc'!$B56,'mau 2'!AE:AE)</f>
        <v>1</v>
      </c>
      <c r="T56" s="896">
        <f>SUMIF('mau 2'!$Q:$Q,'Đông Bắc'!$B56,'mau 2'!AF:AF)</f>
        <v>3</v>
      </c>
      <c r="U56" s="896">
        <f>SUMIF('mau 2'!$Q:$Q,'Đông Bắc'!$B56,'mau 2'!AG:AG)</f>
        <v>2</v>
      </c>
      <c r="V56" s="896">
        <f>SUMIF('mau 2'!$Q:$Q,'Đông Bắc'!$B56,'mau 2'!AH:AH)</f>
        <v>2</v>
      </c>
      <c r="W56" s="896">
        <f>SUMIF('mau 2'!$Q:$Q,'Đông Bắc'!$B56,'mau 2'!AI:AI)</f>
        <v>0</v>
      </c>
      <c r="X56" s="896">
        <f>SUMIF('mau 2'!$Q:$Q,'Đông Bắc'!$B56,'mau 2'!AJ:AJ)</f>
        <v>1</v>
      </c>
      <c r="Y56" s="900">
        <f>SUMIF('mau 2'!$Q:$Q,'Đông Bắc'!$B56,'mau 2'!AL:AL)</f>
        <v>0</v>
      </c>
      <c r="Z56" s="900">
        <f>SUMIF('mau 2'!$Q:$Q,'Đông Bắc'!$B56,'mau 2'!AO:AO)</f>
        <v>0</v>
      </c>
      <c r="AA56" s="901">
        <f>SUMIF('mau 2'!$Q:$Q,'Đông Bắc'!$B56,'mau 2'!AA:AA)</f>
        <v>0</v>
      </c>
    </row>
    <row r="57" spans="1:27" s="110" customFormat="1" ht="30" hidden="1" customHeight="1">
      <c r="A57" s="847">
        <v>48</v>
      </c>
      <c r="B57" s="845" t="s">
        <v>1481</v>
      </c>
      <c r="C57" s="109">
        <f t="shared" si="3"/>
        <v>13</v>
      </c>
      <c r="D57" s="896">
        <f>SUMIF('mau 2'!$Q:$Q,'Đông Bắc'!$B57,'mau 2'!S:S)</f>
        <v>0</v>
      </c>
      <c r="E57" s="896">
        <f>SUMIF('mau 2'!$Q:$Q,'Đông Bắc'!$B57,'mau 2'!T:T)</f>
        <v>0</v>
      </c>
      <c r="F57" s="896">
        <f>SUMIF('mau 2'!$Q:$Q,'Đông Bắc'!$B57,'mau 2'!U:U)</f>
        <v>13</v>
      </c>
      <c r="G57" s="897">
        <f>SUMIF('mau 2'!$Q:$Q,'Đông Bắc'!$B57,'mau 2'!V:V)</f>
        <v>0</v>
      </c>
      <c r="H57" s="109">
        <f t="shared" si="4"/>
        <v>4</v>
      </c>
      <c r="I57" s="896">
        <f>SUMIF('mau 2'!$Q:$Q,'Đông Bắc'!$B57,'mau 2'!W:W)</f>
        <v>0</v>
      </c>
      <c r="J57" s="897">
        <f>COUNTIF('mau 1'!K:K,'Đông Bắc'!$B57)</f>
        <v>4</v>
      </c>
      <c r="K57" s="109">
        <f t="shared" si="1"/>
        <v>0</v>
      </c>
      <c r="L57" s="896">
        <f>SUMIF('mau 2'!$Q:$Q,'Đông Bắc'!$B57,'mau 2'!Y:Y)</f>
        <v>0</v>
      </c>
      <c r="M57" s="896">
        <f>SUMIF('mau 2'!$Q:$Q,'Đông Bắc'!$B57,'mau 2'!Z:Z) +SUMIF('mau 2'!$Q:$Q,'Đông Bắc'!$B57,'mau 2'!X:X)</f>
        <v>0</v>
      </c>
      <c r="N57" s="897"/>
      <c r="O57" s="885">
        <f t="shared" si="2"/>
        <v>13</v>
      </c>
      <c r="P57" s="896">
        <f>SUMIF('mau 2'!$Q:$Q,'Đông Bắc'!$B57,'mau 2'!AB:AB)</f>
        <v>8</v>
      </c>
      <c r="Q57" s="896">
        <f>SUMIF('mau 2'!$Q:$Q,'Đông Bắc'!$B57,'mau 2'!AC:AC)</f>
        <v>0</v>
      </c>
      <c r="R57" s="896">
        <f>SUMIF('mau 2'!$Q:$Q,'Đông Bắc'!$B57,'mau 2'!AD:AD)</f>
        <v>0</v>
      </c>
      <c r="S57" s="896">
        <f>SUMIF('mau 2'!$Q:$Q,'Đông Bắc'!$B57,'mau 2'!AE:AE)</f>
        <v>1</v>
      </c>
      <c r="T57" s="896">
        <f>SUMIF('mau 2'!$Q:$Q,'Đông Bắc'!$B57,'mau 2'!AF:AF)</f>
        <v>3</v>
      </c>
      <c r="U57" s="896">
        <f>SUMIF('mau 2'!$Q:$Q,'Đông Bắc'!$B57,'mau 2'!AG:AG)</f>
        <v>5</v>
      </c>
      <c r="V57" s="896">
        <f>SUMIF('mau 2'!$Q:$Q,'Đông Bắc'!$B57,'mau 2'!AH:AH)</f>
        <v>1</v>
      </c>
      <c r="W57" s="896">
        <f>SUMIF('mau 2'!$Q:$Q,'Đông Bắc'!$B57,'mau 2'!AI:AI)</f>
        <v>1</v>
      </c>
      <c r="X57" s="896">
        <f>SUMIF('mau 2'!$Q:$Q,'Đông Bắc'!$B57,'mau 2'!AJ:AJ)</f>
        <v>4</v>
      </c>
      <c r="Y57" s="900">
        <f>SUMIF('mau 2'!$Q:$Q,'Đông Bắc'!$B57,'mau 2'!AL:AL)</f>
        <v>0</v>
      </c>
      <c r="Z57" s="900">
        <f>SUMIF('mau 2'!$Q:$Q,'Đông Bắc'!$B57,'mau 2'!AO:AO)</f>
        <v>3</v>
      </c>
      <c r="AA57" s="901">
        <f>SUMIF('mau 2'!$Q:$Q,'Đông Bắc'!$B57,'mau 2'!AA:AA)</f>
        <v>0</v>
      </c>
    </row>
    <row r="58" spans="1:27" s="110" customFormat="1" ht="30" customHeight="1">
      <c r="A58" s="847">
        <v>49</v>
      </c>
      <c r="B58" s="845" t="s">
        <v>1445</v>
      </c>
      <c r="C58" s="109">
        <f t="shared" si="3"/>
        <v>5</v>
      </c>
      <c r="D58" s="896">
        <f>SUMIF('mau 2'!$Q:$Q,'Đông Bắc'!$B58,'mau 2'!S:S)</f>
        <v>0</v>
      </c>
      <c r="E58" s="896">
        <f>SUMIF('mau 2'!$Q:$Q,'Đông Bắc'!$B58,'mau 2'!T:T)</f>
        <v>2</v>
      </c>
      <c r="F58" s="896">
        <f>SUMIF('mau 2'!$Q:$Q,'Đông Bắc'!$B58,'mau 2'!U:U)</f>
        <v>0</v>
      </c>
      <c r="G58" s="897">
        <f>SUMIF('mau 2'!$Q:$Q,'Đông Bắc'!$B58,'mau 2'!V:V)</f>
        <v>3</v>
      </c>
      <c r="H58" s="109">
        <f t="shared" si="4"/>
        <v>0</v>
      </c>
      <c r="I58" s="896">
        <f>SUMIF('mau 2'!$Q:$Q,'Đông Bắc'!$B58,'mau 2'!W:W)</f>
        <v>0</v>
      </c>
      <c r="J58" s="897">
        <f>COUNTIF('mau 1'!K:K,'Đông Bắc'!$B58)</f>
        <v>0</v>
      </c>
      <c r="K58" s="109">
        <f t="shared" si="1"/>
        <v>0</v>
      </c>
      <c r="L58" s="896">
        <f>SUMIF('mau 2'!$Q:$Q,'Đông Bắc'!$B58,'mau 2'!Y:Y)</f>
        <v>0</v>
      </c>
      <c r="M58" s="896">
        <f>SUMIF('mau 2'!$Q:$Q,'Đông Bắc'!$B58,'mau 2'!Z:Z) +SUMIF('mau 2'!$Q:$Q,'Đông Bắc'!$B58,'mau 2'!X:X)</f>
        <v>0</v>
      </c>
      <c r="N58" s="897"/>
      <c r="O58" s="885">
        <f t="shared" si="2"/>
        <v>5</v>
      </c>
      <c r="P58" s="896">
        <f>SUMIF('mau 2'!$Q:$Q,'Đông Bắc'!$B58,'mau 2'!AB:AB)</f>
        <v>2</v>
      </c>
      <c r="Q58" s="896">
        <f>SUMIF('mau 2'!$Q:$Q,'Đông Bắc'!$B58,'mau 2'!AC:AC)</f>
        <v>0</v>
      </c>
      <c r="R58" s="896">
        <f>SUMIF('mau 2'!$Q:$Q,'Đông Bắc'!$B58,'mau 2'!AD:AD)</f>
        <v>2</v>
      </c>
      <c r="S58" s="896">
        <f>SUMIF('mau 2'!$Q:$Q,'Đông Bắc'!$B58,'mau 2'!AE:AE)</f>
        <v>0</v>
      </c>
      <c r="T58" s="896">
        <f>SUMIF('mau 2'!$Q:$Q,'Đông Bắc'!$B58,'mau 2'!AF:AF)</f>
        <v>1</v>
      </c>
      <c r="U58" s="896">
        <f>SUMIF('mau 2'!$Q:$Q,'Đông Bắc'!$B58,'mau 2'!AG:AG)</f>
        <v>0</v>
      </c>
      <c r="V58" s="896">
        <f>SUMIF('mau 2'!$Q:$Q,'Đông Bắc'!$B58,'mau 2'!AH:AH)</f>
        <v>2</v>
      </c>
      <c r="W58" s="896">
        <f>SUMIF('mau 2'!$Q:$Q,'Đông Bắc'!$B58,'mau 2'!AI:AI)</f>
        <v>0</v>
      </c>
      <c r="X58" s="896">
        <f>SUMIF('mau 2'!$Q:$Q,'Đông Bắc'!$B58,'mau 2'!AJ:AJ)</f>
        <v>0</v>
      </c>
      <c r="Y58" s="900">
        <f>SUMIF('mau 2'!$Q:$Q,'Đông Bắc'!$B58,'mau 2'!AL:AL)</f>
        <v>0</v>
      </c>
      <c r="Z58" s="900">
        <f>SUMIF('mau 2'!$Q:$Q,'Đông Bắc'!$B58,'mau 2'!AO:AO)</f>
        <v>0</v>
      </c>
      <c r="AA58" s="901">
        <f>SUMIF('mau 2'!$Q:$Q,'Đông Bắc'!$B58,'mau 2'!AA:AA)</f>
        <v>0</v>
      </c>
    </row>
    <row r="59" spans="1:27" s="110" customFormat="1" ht="30" hidden="1" customHeight="1">
      <c r="A59" s="847">
        <v>50</v>
      </c>
      <c r="B59" s="845" t="s">
        <v>2661</v>
      </c>
      <c r="C59" s="109">
        <f t="shared" si="3"/>
        <v>6</v>
      </c>
      <c r="D59" s="896">
        <f>SUMIF('mau 2'!$Q:$Q,'Đông Bắc'!$B59,'mau 2'!S:S)</f>
        <v>0</v>
      </c>
      <c r="E59" s="896">
        <f>SUMIF('mau 2'!$Q:$Q,'Đông Bắc'!$B59,'mau 2'!T:T)</f>
        <v>0</v>
      </c>
      <c r="F59" s="896">
        <f>SUMIF('mau 2'!$Q:$Q,'Đông Bắc'!$B59,'mau 2'!U:U)</f>
        <v>6</v>
      </c>
      <c r="G59" s="897">
        <f>SUMIF('mau 2'!$Q:$Q,'Đông Bắc'!$B59,'mau 2'!V:V)</f>
        <v>0</v>
      </c>
      <c r="H59" s="109">
        <f t="shared" si="4"/>
        <v>0</v>
      </c>
      <c r="I59" s="896">
        <f>SUMIF('mau 2'!$Q:$Q,'Đông Bắc'!$B59,'mau 2'!W:W)</f>
        <v>0</v>
      </c>
      <c r="J59" s="897">
        <f>COUNTIF('mau 1'!K:K,'Đông Bắc'!$B59)</f>
        <v>0</v>
      </c>
      <c r="K59" s="109">
        <f t="shared" si="1"/>
        <v>0</v>
      </c>
      <c r="L59" s="896">
        <f>SUMIF('mau 2'!$Q:$Q,'Đông Bắc'!$B59,'mau 2'!Y:Y)</f>
        <v>0</v>
      </c>
      <c r="M59" s="896">
        <f>SUMIF('mau 2'!$Q:$Q,'Đông Bắc'!$B59,'mau 2'!Z:Z) +SUMIF('mau 2'!$Q:$Q,'Đông Bắc'!$B59,'mau 2'!X:X)</f>
        <v>0</v>
      </c>
      <c r="N59" s="897"/>
      <c r="O59" s="885">
        <f t="shared" si="2"/>
        <v>6</v>
      </c>
      <c r="P59" s="896">
        <f>SUMIF('mau 2'!$Q:$Q,'Đông Bắc'!$B59,'mau 2'!AB:AB)</f>
        <v>0</v>
      </c>
      <c r="Q59" s="896">
        <f>SUMIF('mau 2'!$Q:$Q,'Đông Bắc'!$B59,'mau 2'!AC:AC)</f>
        <v>0</v>
      </c>
      <c r="R59" s="896">
        <f>SUMIF('mau 2'!$Q:$Q,'Đông Bắc'!$B59,'mau 2'!AD:AD)</f>
        <v>0</v>
      </c>
      <c r="S59" s="896">
        <f>SUMIF('mau 2'!$Q:$Q,'Đông Bắc'!$B59,'mau 2'!AE:AE)</f>
        <v>0</v>
      </c>
      <c r="T59" s="896">
        <f>SUMIF('mau 2'!$Q:$Q,'Đông Bắc'!$B59,'mau 2'!AF:AF)</f>
        <v>0</v>
      </c>
      <c r="U59" s="896">
        <f>SUMIF('mau 2'!$Q:$Q,'Đông Bắc'!$B59,'mau 2'!AG:AG)</f>
        <v>0</v>
      </c>
      <c r="V59" s="896">
        <f>SUMIF('mau 2'!$Q:$Q,'Đông Bắc'!$B59,'mau 2'!AH:AH)</f>
        <v>0</v>
      </c>
      <c r="W59" s="896">
        <f>SUMIF('mau 2'!$Q:$Q,'Đông Bắc'!$B59,'mau 2'!AI:AI)</f>
        <v>0</v>
      </c>
      <c r="X59" s="896">
        <f>SUMIF('mau 2'!$Q:$Q,'Đông Bắc'!$B59,'mau 2'!AJ:AJ)</f>
        <v>0</v>
      </c>
      <c r="Y59" s="900">
        <f>SUMIF('mau 2'!$Q:$Q,'Đông Bắc'!$B59,'mau 2'!AL:AL)</f>
        <v>0</v>
      </c>
      <c r="Z59" s="900">
        <f>SUMIF('mau 2'!$Q:$Q,'Đông Bắc'!$B59,'mau 2'!AO:AO)</f>
        <v>0</v>
      </c>
      <c r="AA59" s="901">
        <f>SUMIF('mau 2'!$Q:$Q,'Đông Bắc'!$B59,'mau 2'!AA:AA)</f>
        <v>1</v>
      </c>
    </row>
    <row r="60" spans="1:27" s="110" customFormat="1" ht="30" hidden="1" customHeight="1">
      <c r="A60" s="847">
        <v>51</v>
      </c>
      <c r="B60" s="845" t="s">
        <v>2662</v>
      </c>
      <c r="C60" s="109">
        <f t="shared" si="3"/>
        <v>15</v>
      </c>
      <c r="D60" s="896">
        <f>SUMIF('mau 2'!$Q:$Q,'Đông Bắc'!$B60,'mau 2'!S:S)</f>
        <v>7</v>
      </c>
      <c r="E60" s="896">
        <f>SUMIF('mau 2'!$Q:$Q,'Đông Bắc'!$B60,'mau 2'!T:T)</f>
        <v>6</v>
      </c>
      <c r="F60" s="896">
        <f>SUMIF('mau 2'!$Q:$Q,'Đông Bắc'!$B60,'mau 2'!U:U)</f>
        <v>0</v>
      </c>
      <c r="G60" s="897">
        <f>SUMIF('mau 2'!$Q:$Q,'Đông Bắc'!$B60,'mau 2'!V:V)</f>
        <v>2</v>
      </c>
      <c r="H60" s="109">
        <f t="shared" si="4"/>
        <v>29</v>
      </c>
      <c r="I60" s="896">
        <f>SUMIF('mau 2'!$Q:$Q,'Đông Bắc'!$B60,'mau 2'!W:W)</f>
        <v>0</v>
      </c>
      <c r="J60" s="897">
        <f>COUNTIF('mau 1'!K:K,'Đông Bắc'!$B60)</f>
        <v>29</v>
      </c>
      <c r="K60" s="109">
        <f t="shared" si="1"/>
        <v>3</v>
      </c>
      <c r="L60" s="896">
        <f>SUMIF('mau 2'!$Q:$Q,'Đông Bắc'!$B60,'mau 2'!Y:Y)</f>
        <v>1</v>
      </c>
      <c r="M60" s="896">
        <f>SUMIF('mau 2'!$Q:$Q,'Đông Bắc'!$B60,'mau 2'!Z:Z) +SUMIF('mau 2'!$Q:$Q,'Đông Bắc'!$B60,'mau 2'!X:X)</f>
        <v>2</v>
      </c>
      <c r="N60" s="897"/>
      <c r="O60" s="885">
        <f t="shared" si="2"/>
        <v>12</v>
      </c>
      <c r="P60" s="896">
        <f>SUMIF('mau 2'!$Q:$Q,'Đông Bắc'!$B60,'mau 2'!AB:AB)</f>
        <v>4</v>
      </c>
      <c r="Q60" s="896">
        <f>SUMIF('mau 2'!$Q:$Q,'Đông Bắc'!$B60,'mau 2'!AC:AC)</f>
        <v>2</v>
      </c>
      <c r="R60" s="896">
        <f>SUMIF('mau 2'!$Q:$Q,'Đông Bắc'!$B60,'mau 2'!AD:AD)</f>
        <v>4</v>
      </c>
      <c r="S60" s="896">
        <f>SUMIF('mau 2'!$Q:$Q,'Đông Bắc'!$B60,'mau 2'!AE:AE)</f>
        <v>2</v>
      </c>
      <c r="T60" s="896">
        <f>SUMIF('mau 2'!$Q:$Q,'Đông Bắc'!$B60,'mau 2'!AF:AF)</f>
        <v>3</v>
      </c>
      <c r="U60" s="896">
        <f>SUMIF('mau 2'!$Q:$Q,'Đông Bắc'!$B60,'mau 2'!AG:AG)</f>
        <v>3</v>
      </c>
      <c r="V60" s="896">
        <f>SUMIF('mau 2'!$Q:$Q,'Đông Bắc'!$B60,'mau 2'!AH:AH)</f>
        <v>3</v>
      </c>
      <c r="W60" s="896">
        <f>SUMIF('mau 2'!$Q:$Q,'Đông Bắc'!$B60,'mau 2'!AI:AI)</f>
        <v>4</v>
      </c>
      <c r="X60" s="896">
        <f>SUMIF('mau 2'!$Q:$Q,'Đông Bắc'!$B60,'mau 2'!AJ:AJ)</f>
        <v>7</v>
      </c>
      <c r="Y60" s="900">
        <f>SUMIF('mau 2'!$Q:$Q,'Đông Bắc'!$B60,'mau 2'!AL:AL)</f>
        <v>6</v>
      </c>
      <c r="Z60" s="900">
        <f>SUMIF('mau 2'!$Q:$Q,'Đông Bắc'!$B60,'mau 2'!AO:AO)</f>
        <v>3</v>
      </c>
      <c r="AA60" s="901">
        <f>SUMIF('mau 2'!$Q:$Q,'Đông Bắc'!$B60,'mau 2'!AA:AA)</f>
        <v>0</v>
      </c>
    </row>
    <row r="61" spans="1:27" s="110" customFormat="1" ht="30" hidden="1" customHeight="1">
      <c r="A61" s="847">
        <v>52</v>
      </c>
      <c r="B61" s="845" t="s">
        <v>1614</v>
      </c>
      <c r="C61" s="109">
        <f t="shared" si="3"/>
        <v>36</v>
      </c>
      <c r="D61" s="896">
        <f>SUMIF('mau 2'!$Q:$Q,'Đông Bắc'!$B61,'mau 2'!S:S)</f>
        <v>6</v>
      </c>
      <c r="E61" s="896">
        <f>SUMIF('mau 2'!$Q:$Q,'Đông Bắc'!$B61,'mau 2'!T:T)</f>
        <v>29</v>
      </c>
      <c r="F61" s="896">
        <f>SUMIF('mau 2'!$Q:$Q,'Đông Bắc'!$B61,'mau 2'!U:U)</f>
        <v>0</v>
      </c>
      <c r="G61" s="897">
        <f>SUMIF('mau 2'!$Q:$Q,'Đông Bắc'!$B61,'mau 2'!V:V)</f>
        <v>1</v>
      </c>
      <c r="H61" s="109">
        <f t="shared" si="4"/>
        <v>0</v>
      </c>
      <c r="I61" s="896">
        <f>SUMIF('mau 2'!$Q:$Q,'Đông Bắc'!$B61,'mau 2'!W:W)</f>
        <v>0</v>
      </c>
      <c r="J61" s="897">
        <f>COUNTIF('mau 1'!K:K,'Đông Bắc'!$B61)</f>
        <v>0</v>
      </c>
      <c r="K61" s="109">
        <f t="shared" si="1"/>
        <v>33</v>
      </c>
      <c r="L61" s="896">
        <f>SUMIF('mau 2'!$Q:$Q,'Đông Bắc'!$B61,'mau 2'!Y:Y)</f>
        <v>33</v>
      </c>
      <c r="M61" s="896">
        <f>SUMIF('mau 2'!$Q:$Q,'Đông Bắc'!$B61,'mau 2'!Z:Z) +SUMIF('mau 2'!$Q:$Q,'Đông Bắc'!$B61,'mau 2'!X:X)</f>
        <v>0</v>
      </c>
      <c r="N61" s="897"/>
      <c r="O61" s="885">
        <f t="shared" si="2"/>
        <v>3</v>
      </c>
      <c r="P61" s="896">
        <f>SUMIF('mau 2'!$Q:$Q,'Đông Bắc'!$B61,'mau 2'!AB:AB)</f>
        <v>0</v>
      </c>
      <c r="Q61" s="896">
        <f>SUMIF('mau 2'!$Q:$Q,'Đông Bắc'!$B61,'mau 2'!AC:AC)</f>
        <v>2</v>
      </c>
      <c r="R61" s="896">
        <f>SUMIF('mau 2'!$Q:$Q,'Đông Bắc'!$B61,'mau 2'!AD:AD)</f>
        <v>1</v>
      </c>
      <c r="S61" s="896">
        <f>SUMIF('mau 2'!$Q:$Q,'Đông Bắc'!$B61,'mau 2'!AE:AE)</f>
        <v>0</v>
      </c>
      <c r="T61" s="896">
        <f>SUMIF('mau 2'!$Q:$Q,'Đông Bắc'!$B61,'mau 2'!AF:AF)</f>
        <v>0</v>
      </c>
      <c r="U61" s="896">
        <f>SUMIF('mau 2'!$Q:$Q,'Đông Bắc'!$B61,'mau 2'!AG:AG)</f>
        <v>0</v>
      </c>
      <c r="V61" s="896">
        <f>SUMIF('mau 2'!$Q:$Q,'Đông Bắc'!$B61,'mau 2'!AH:AH)</f>
        <v>0</v>
      </c>
      <c r="W61" s="896">
        <f>SUMIF('mau 2'!$Q:$Q,'Đông Bắc'!$B61,'mau 2'!AI:AI)</f>
        <v>0</v>
      </c>
      <c r="X61" s="896">
        <f>SUMIF('mau 2'!$Q:$Q,'Đông Bắc'!$B61,'mau 2'!AJ:AJ)</f>
        <v>0</v>
      </c>
      <c r="Y61" s="900">
        <f>SUMIF('mau 2'!$Q:$Q,'Đông Bắc'!$B61,'mau 2'!AL:AL)</f>
        <v>5</v>
      </c>
      <c r="Z61" s="900">
        <f>SUMIF('mau 2'!$Q:$Q,'Đông Bắc'!$B61,'mau 2'!AO:AO)</f>
        <v>3</v>
      </c>
      <c r="AA61" s="901">
        <f>SUMIF('mau 2'!$Q:$Q,'Đông Bắc'!$B61,'mau 2'!AA:AA)</f>
        <v>0</v>
      </c>
    </row>
    <row r="62" spans="1:27" s="110" customFormat="1" ht="30" hidden="1" customHeight="1">
      <c r="A62" s="847">
        <v>53</v>
      </c>
      <c r="B62" s="845" t="s">
        <v>2663</v>
      </c>
      <c r="C62" s="109">
        <f t="shared" si="3"/>
        <v>10</v>
      </c>
      <c r="D62" s="896">
        <f>SUMIF('mau 2'!$Q:$Q,'Đông Bắc'!$B62,'mau 2'!S:S)</f>
        <v>6</v>
      </c>
      <c r="E62" s="896">
        <f>SUMIF('mau 2'!$Q:$Q,'Đông Bắc'!$B62,'mau 2'!T:T)</f>
        <v>4</v>
      </c>
      <c r="F62" s="896">
        <f>SUMIF('mau 2'!$Q:$Q,'Đông Bắc'!$B62,'mau 2'!U:U)</f>
        <v>0</v>
      </c>
      <c r="G62" s="897">
        <f>SUMIF('mau 2'!$Q:$Q,'Đông Bắc'!$B62,'mau 2'!V:V)</f>
        <v>0</v>
      </c>
      <c r="H62" s="109">
        <f t="shared" si="4"/>
        <v>6</v>
      </c>
      <c r="I62" s="896">
        <f>SUMIF('mau 2'!$Q:$Q,'Đông Bắc'!$B62,'mau 2'!W:W)</f>
        <v>6</v>
      </c>
      <c r="J62" s="897">
        <v>0</v>
      </c>
      <c r="K62" s="109">
        <f t="shared" si="1"/>
        <v>0</v>
      </c>
      <c r="L62" s="896">
        <f>SUMIF('mau 2'!$Q:$Q,'Đông Bắc'!$B62,'mau 2'!Y:Y)</f>
        <v>0</v>
      </c>
      <c r="M62" s="896">
        <f>SUMIF('mau 2'!$Q:$Q,'Đông Bắc'!$B62,'mau 2'!Z:Z) +SUMIF('mau 2'!$Q:$Q,'Đông Bắc'!$B62,'mau 2'!X:X)</f>
        <v>0</v>
      </c>
      <c r="N62" s="897"/>
      <c r="O62" s="885">
        <f>C62-K62-I62</f>
        <v>4</v>
      </c>
      <c r="P62" s="896">
        <f>SUMIF('mau 2'!$Q:$Q,'Đông Bắc'!$B62,'mau 2'!AB:AB)</f>
        <v>10</v>
      </c>
      <c r="Q62" s="896">
        <f>SUMIF('mau 2'!$Q:$Q,'Đông Bắc'!$B62,'mau 2'!AC:AC)</f>
        <v>1</v>
      </c>
      <c r="R62" s="896">
        <f>SUMIF('mau 2'!$Q:$Q,'Đông Bắc'!$B62,'mau 2'!AD:AD)</f>
        <v>1</v>
      </c>
      <c r="S62" s="896">
        <f>SUMIF('mau 2'!$Q:$Q,'Đông Bắc'!$B62,'mau 2'!AE:AE)</f>
        <v>0</v>
      </c>
      <c r="T62" s="896">
        <f>SUMIF('mau 2'!$Q:$Q,'Đông Bắc'!$B62,'mau 2'!AF:AF)</f>
        <v>0</v>
      </c>
      <c r="U62" s="896">
        <f>SUMIF('mau 2'!$Q:$Q,'Đông Bắc'!$B62,'mau 2'!AG:AG)</f>
        <v>0</v>
      </c>
      <c r="V62" s="896">
        <f>SUMIF('mau 2'!$Q:$Q,'Đông Bắc'!$B62,'mau 2'!AH:AH)</f>
        <v>0</v>
      </c>
      <c r="W62" s="896">
        <f>SUMIF('mau 2'!$Q:$Q,'Đông Bắc'!$B62,'mau 2'!AI:AI)</f>
        <v>2</v>
      </c>
      <c r="X62" s="896">
        <f>SUMIF('mau 2'!$Q:$Q,'Đông Bắc'!$B62,'mau 2'!AJ:AJ)</f>
        <v>0</v>
      </c>
      <c r="Y62" s="900">
        <f>SUMIF('mau 2'!$Q:$Q,'Đông Bắc'!$B62,'mau 2'!AL:AL)</f>
        <v>0</v>
      </c>
      <c r="Z62" s="900">
        <f>SUMIF('mau 2'!$Q:$Q,'Đông Bắc'!$B62,'mau 2'!AO:AO)</f>
        <v>0</v>
      </c>
      <c r="AA62" s="901">
        <f>SUMIF('mau 2'!$Q:$Q,'Đông Bắc'!$B62,'mau 2'!AA:AA)</f>
        <v>0</v>
      </c>
    </row>
    <row r="63" spans="1:27" s="110" customFormat="1" ht="30" hidden="1" customHeight="1">
      <c r="A63" s="847">
        <v>54</v>
      </c>
      <c r="B63" s="845" t="s">
        <v>2664</v>
      </c>
      <c r="C63" s="109">
        <f t="shared" si="3"/>
        <v>4</v>
      </c>
      <c r="D63" s="896">
        <f>SUMIF('mau 2'!$Q:$Q,'Đông Bắc'!$B63,'mau 2'!S:S)</f>
        <v>0</v>
      </c>
      <c r="E63" s="896">
        <f>SUMIF('mau 2'!$Q:$Q,'Đông Bắc'!$B63,'mau 2'!T:T)</f>
        <v>0</v>
      </c>
      <c r="F63" s="896">
        <f>SUMIF('mau 2'!$Q:$Q,'Đông Bắc'!$B63,'mau 2'!U:U)</f>
        <v>4</v>
      </c>
      <c r="G63" s="897">
        <f>SUMIF('mau 2'!$Q:$Q,'Đông Bắc'!$B63,'mau 2'!V:V)</f>
        <v>0</v>
      </c>
      <c r="H63" s="109">
        <f t="shared" si="4"/>
        <v>2</v>
      </c>
      <c r="I63" s="896">
        <f>SUMIF('mau 2'!$Q:$Q,'Đông Bắc'!$B63,'mau 2'!W:W)</f>
        <v>0</v>
      </c>
      <c r="J63" s="897">
        <f>COUNTIF('mau 1'!K:K,'Đông Bắc'!$B63)</f>
        <v>2</v>
      </c>
      <c r="K63" s="109">
        <f t="shared" si="1"/>
        <v>3</v>
      </c>
      <c r="L63" s="896">
        <f>SUMIF('mau 2'!$Q:$Q,'Đông Bắc'!$B63,'mau 2'!Y:Y)</f>
        <v>0</v>
      </c>
      <c r="M63" s="896">
        <f>SUMIF('mau 2'!$Q:$Q,'Đông Bắc'!$B63,'mau 2'!Z:Z) +SUMIF('mau 2'!$Q:$Q,'Đông Bắc'!$B63,'mau 2'!X:X)</f>
        <v>3</v>
      </c>
      <c r="N63" s="897"/>
      <c r="O63" s="885">
        <f t="shared" si="2"/>
        <v>1</v>
      </c>
      <c r="P63" s="896">
        <f>SUMIF('mau 2'!$Q:$Q,'Đông Bắc'!$B63,'mau 2'!AB:AB)</f>
        <v>0</v>
      </c>
      <c r="Q63" s="896">
        <f>SUMIF('mau 2'!$Q:$Q,'Đông Bắc'!$B63,'mau 2'!AC:AC)</f>
        <v>0</v>
      </c>
      <c r="R63" s="896">
        <f>SUMIF('mau 2'!$Q:$Q,'Đông Bắc'!$B63,'mau 2'!AD:AD)</f>
        <v>0</v>
      </c>
      <c r="S63" s="896">
        <f>SUMIF('mau 2'!$Q:$Q,'Đông Bắc'!$B63,'mau 2'!AE:AE)</f>
        <v>0</v>
      </c>
      <c r="T63" s="896">
        <f>SUMIF('mau 2'!$Q:$Q,'Đông Bắc'!$B63,'mau 2'!AF:AF)</f>
        <v>0</v>
      </c>
      <c r="U63" s="896">
        <f>SUMIF('mau 2'!$Q:$Q,'Đông Bắc'!$B63,'mau 2'!AG:AG)</f>
        <v>0</v>
      </c>
      <c r="V63" s="896">
        <f>SUMIF('mau 2'!$Q:$Q,'Đông Bắc'!$B63,'mau 2'!AH:AH)</f>
        <v>1</v>
      </c>
      <c r="W63" s="896">
        <f>SUMIF('mau 2'!$Q:$Q,'Đông Bắc'!$B63,'mau 2'!AI:AI)</f>
        <v>1</v>
      </c>
      <c r="X63" s="896">
        <f>SUMIF('mau 2'!$Q:$Q,'Đông Bắc'!$B63,'mau 2'!AJ:AJ)</f>
        <v>0</v>
      </c>
      <c r="Y63" s="900">
        <f>SUMIF('mau 2'!$Q:$Q,'Đông Bắc'!$B63,'mau 2'!AL:AL)</f>
        <v>0</v>
      </c>
      <c r="Z63" s="900">
        <f>SUMIF('mau 2'!$Q:$Q,'Đông Bắc'!$B63,'mau 2'!AO:AO)</f>
        <v>0</v>
      </c>
      <c r="AA63" s="901">
        <f>SUMIF('mau 2'!$Q:$Q,'Đông Bắc'!$B63,'mau 2'!AA:AA)</f>
        <v>0</v>
      </c>
    </row>
    <row r="64" spans="1:27" s="110" customFormat="1" ht="30" customHeight="1">
      <c r="A64" s="847">
        <v>55</v>
      </c>
      <c r="B64" s="845" t="s">
        <v>1947</v>
      </c>
      <c r="C64" s="109">
        <f t="shared" si="3"/>
        <v>79</v>
      </c>
      <c r="D64" s="896">
        <f>SUMIF('mau 2'!$Q:$Q,'Đông Bắc'!$B64,'mau 2'!S:S)</f>
        <v>29</v>
      </c>
      <c r="E64" s="896">
        <f>SUMIF('mau 2'!$Q:$Q,'Đông Bắc'!$B64,'mau 2'!T:T)</f>
        <v>9</v>
      </c>
      <c r="F64" s="896">
        <f>SUMIF('mau 2'!$Q:$Q,'Đông Bắc'!$B64,'mau 2'!U:U)</f>
        <v>19</v>
      </c>
      <c r="G64" s="897">
        <f>SUMIF('mau 2'!$Q:$Q,'Đông Bắc'!$B64,'mau 2'!V:V)</f>
        <v>22</v>
      </c>
      <c r="H64" s="109">
        <f t="shared" si="4"/>
        <v>66</v>
      </c>
      <c r="I64" s="896">
        <v>19</v>
      </c>
      <c r="J64" s="897">
        <v>47</v>
      </c>
      <c r="K64" s="109">
        <f t="shared" si="1"/>
        <v>23</v>
      </c>
      <c r="L64" s="896">
        <f>SUMIF('mau 2'!$Q:$Q,'Đông Bắc'!$B64,'mau 2'!Y:Y)</f>
        <v>23</v>
      </c>
      <c r="M64" s="896">
        <f>SUMIF('mau 2'!$Q:$Q,'Đông Bắc'!$B64,'mau 2'!Z:Z) +SUMIF('mau 2'!$Q:$Q,'Đông Bắc'!$B64,'mau 2'!X:X)</f>
        <v>0</v>
      </c>
      <c r="N64" s="897"/>
      <c r="O64" s="885">
        <f t="shared" si="2"/>
        <v>37</v>
      </c>
      <c r="P64" s="896">
        <f>SUMIF('mau 2'!$Q:$Q,'Đông Bắc'!$B64,'mau 2'!AB:AB)</f>
        <v>26</v>
      </c>
      <c r="Q64" s="896">
        <f>SUMIF('mau 2'!$Q:$Q,'Đông Bắc'!$B64,'mau 2'!AC:AC)</f>
        <v>17</v>
      </c>
      <c r="R64" s="896">
        <f>SUMIF('mau 2'!$Q:$Q,'Đông Bắc'!$B64,'mau 2'!AD:AD)</f>
        <v>5</v>
      </c>
      <c r="S64" s="896">
        <f>SUMIF('mau 2'!$Q:$Q,'Đông Bắc'!$B64,'mau 2'!AE:AE)</f>
        <v>0</v>
      </c>
      <c r="T64" s="896">
        <f>SUMIF('mau 2'!$Q:$Q,'Đông Bắc'!$B64,'mau 2'!AF:AF)</f>
        <v>0</v>
      </c>
      <c r="U64" s="896">
        <f>SUMIF('mau 2'!$Q:$Q,'Đông Bắc'!$B64,'mau 2'!AG:AG)</f>
        <v>0</v>
      </c>
      <c r="V64" s="896">
        <f>SUMIF('mau 2'!$Q:$Q,'Đông Bắc'!$B64,'mau 2'!AH:AH)</f>
        <v>2</v>
      </c>
      <c r="W64" s="896">
        <f>SUMIF('mau 2'!$Q:$Q,'Đông Bắc'!$B64,'mau 2'!AI:AI)</f>
        <v>3</v>
      </c>
      <c r="X64" s="896">
        <f>SUMIF('mau 2'!$Q:$Q,'Đông Bắc'!$B64,'mau 2'!AJ:AJ)</f>
        <v>30</v>
      </c>
      <c r="Y64" s="900">
        <f>SUMIF('mau 2'!$Q:$Q,'Đông Bắc'!$B64,'mau 2'!AL:AL)</f>
        <v>0</v>
      </c>
      <c r="Z64" s="900">
        <f>SUMIF('mau 2'!$Q:$Q,'Đông Bắc'!$B64,'mau 2'!AO:AO)</f>
        <v>19</v>
      </c>
      <c r="AA64" s="901">
        <f>SUMIF('mau 2'!$Q:$Q,'Đông Bắc'!$B64,'mau 2'!AA:AA)</f>
        <v>0</v>
      </c>
    </row>
    <row r="65" spans="1:27" s="110" customFormat="1" ht="30" hidden="1" customHeight="1">
      <c r="A65" s="847">
        <v>56</v>
      </c>
      <c r="B65" s="845" t="s">
        <v>2665</v>
      </c>
      <c r="C65" s="109">
        <f t="shared" si="3"/>
        <v>70</v>
      </c>
      <c r="D65" s="896">
        <f>SUMIF('mau 2'!$Q:$Q,'Đông Bắc'!$B65,'mau 2'!S:S)</f>
        <v>15</v>
      </c>
      <c r="E65" s="896">
        <f>SUMIF('mau 2'!$Q:$Q,'Đông Bắc'!$B65,'mau 2'!T:T)</f>
        <v>14</v>
      </c>
      <c r="F65" s="896">
        <f>SUMIF('mau 2'!$Q:$Q,'Đông Bắc'!$B65,'mau 2'!U:U)</f>
        <v>37</v>
      </c>
      <c r="G65" s="897">
        <f>SUMIF('mau 2'!$Q:$Q,'Đông Bắc'!$B65,'mau 2'!V:V)</f>
        <v>4</v>
      </c>
      <c r="H65" s="109">
        <f t="shared" si="4"/>
        <v>13</v>
      </c>
      <c r="I65" s="896">
        <v>8</v>
      </c>
      <c r="J65" s="897">
        <v>5</v>
      </c>
      <c r="K65" s="109">
        <f t="shared" si="1"/>
        <v>15</v>
      </c>
      <c r="L65" s="896">
        <f>SUMIF('mau 2'!$Q:$Q,'Đông Bắc'!$B65,'mau 2'!Y:Y)</f>
        <v>1</v>
      </c>
      <c r="M65" s="896">
        <f>SUMIF('mau 2'!$Q:$Q,'Đông Bắc'!$B65,'mau 2'!Z:Z) +SUMIF('mau 2'!$Q:$Q,'Đông Bắc'!$B65,'mau 2'!X:X)</f>
        <v>14</v>
      </c>
      <c r="N65" s="897"/>
      <c r="O65" s="885">
        <f t="shared" si="2"/>
        <v>47</v>
      </c>
      <c r="P65" s="896">
        <f>SUMIF('mau 2'!$Q:$Q,'Đông Bắc'!$B65,'mau 2'!AB:AB)</f>
        <v>14</v>
      </c>
      <c r="Q65" s="896">
        <f>SUMIF('mau 2'!$Q:$Q,'Đông Bắc'!$B65,'mau 2'!AC:AC)</f>
        <v>7</v>
      </c>
      <c r="R65" s="896">
        <f>SUMIF('mau 2'!$Q:$Q,'Đông Bắc'!$B65,'mau 2'!AD:AD)</f>
        <v>3</v>
      </c>
      <c r="S65" s="896">
        <f>SUMIF('mau 2'!$Q:$Q,'Đông Bắc'!$B65,'mau 2'!AE:AE)</f>
        <v>0</v>
      </c>
      <c r="T65" s="896">
        <f>SUMIF('mau 2'!$Q:$Q,'Đông Bắc'!$B65,'mau 2'!AF:AF)</f>
        <v>16</v>
      </c>
      <c r="U65" s="896">
        <f>SUMIF('mau 2'!$Q:$Q,'Đông Bắc'!$B65,'mau 2'!AG:AG)</f>
        <v>12</v>
      </c>
      <c r="V65" s="896">
        <f>SUMIF('mau 2'!$Q:$Q,'Đông Bắc'!$B65,'mau 2'!AH:AH)</f>
        <v>1</v>
      </c>
      <c r="W65" s="896">
        <f>SUMIF('mau 2'!$Q:$Q,'Đông Bắc'!$B65,'mau 2'!AI:AI)</f>
        <v>1</v>
      </c>
      <c r="X65" s="896">
        <f>SUMIF('mau 2'!$Q:$Q,'Đông Bắc'!$B65,'mau 2'!AJ:AJ)</f>
        <v>6</v>
      </c>
      <c r="Y65" s="900">
        <f>SUMIF('mau 2'!$Q:$Q,'Đông Bắc'!$B65,'mau 2'!AL:AL)</f>
        <v>0</v>
      </c>
      <c r="Z65" s="900">
        <f>SUMIF('mau 2'!$Q:$Q,'Đông Bắc'!$B65,'mau 2'!AO:AO)</f>
        <v>16</v>
      </c>
      <c r="AA65" s="901">
        <f>SUMIF('mau 2'!$Q:$Q,'Đông Bắc'!$B65,'mau 2'!AA:AA)</f>
        <v>0</v>
      </c>
    </row>
    <row r="66" spans="1:27" s="110" customFormat="1" ht="30" hidden="1" customHeight="1">
      <c r="A66" s="847">
        <v>57</v>
      </c>
      <c r="B66" s="845" t="s">
        <v>2800</v>
      </c>
      <c r="C66" s="109">
        <f t="shared" si="3"/>
        <v>17</v>
      </c>
      <c r="D66" s="896">
        <f>SUMIF('mau 2'!$Q:$Q,'Đông Bắc'!$B66,'mau 2'!S:S)</f>
        <v>2</v>
      </c>
      <c r="E66" s="896">
        <f>SUMIF('mau 2'!$Q:$Q,'Đông Bắc'!$B66,'mau 2'!T:T)</f>
        <v>15</v>
      </c>
      <c r="F66" s="896">
        <f>SUMIF('mau 2'!$Q:$Q,'Đông Bắc'!$B66,'mau 2'!U:U)</f>
        <v>0</v>
      </c>
      <c r="G66" s="897">
        <f>SUMIF('mau 2'!$Q:$Q,'Đông Bắc'!$B66,'mau 2'!V:V)</f>
        <v>0</v>
      </c>
      <c r="H66" s="109">
        <f t="shared" si="4"/>
        <v>8</v>
      </c>
      <c r="I66" s="896">
        <f>SUMIF('mau 2'!$Q:$Q,'Đông Bắc'!$B66,'mau 2'!W:W)</f>
        <v>0</v>
      </c>
      <c r="J66" s="897">
        <f>COUNTIF('mau 1'!K:K,'Đông Bắc'!$B66)</f>
        <v>8</v>
      </c>
      <c r="K66" s="109">
        <f t="shared" si="1"/>
        <v>0</v>
      </c>
      <c r="L66" s="896">
        <f>SUMIF('mau 2'!$Q:$Q,'Đông Bắc'!$B66,'mau 2'!Y:Y)</f>
        <v>0</v>
      </c>
      <c r="M66" s="896">
        <f>SUMIF('mau 2'!$Q:$Q,'Đông Bắc'!$B66,'mau 2'!Z:Z) +SUMIF('mau 2'!$Q:$Q,'Đông Bắc'!$B66,'mau 2'!X:X)</f>
        <v>0</v>
      </c>
      <c r="N66" s="897"/>
      <c r="O66" s="885">
        <f t="shared" si="2"/>
        <v>17</v>
      </c>
      <c r="P66" s="896">
        <f>SUMIF('mau 2'!$Q:$Q,'Đông Bắc'!$B66,'mau 2'!AB:AB)</f>
        <v>16</v>
      </c>
      <c r="Q66" s="896">
        <f>SUMIF('mau 2'!$Q:$Q,'Đông Bắc'!$B66,'mau 2'!AC:AC)</f>
        <v>1</v>
      </c>
      <c r="R66" s="896">
        <f>SUMIF('mau 2'!$Q:$Q,'Đông Bắc'!$B66,'mau 2'!AD:AD)</f>
        <v>0</v>
      </c>
      <c r="S66" s="896">
        <f>SUMIF('mau 2'!$Q:$Q,'Đông Bắc'!$B66,'mau 2'!AE:AE)</f>
        <v>0</v>
      </c>
      <c r="T66" s="896">
        <f>SUMIF('mau 2'!$Q:$Q,'Đông Bắc'!$B66,'mau 2'!AF:AF)</f>
        <v>1</v>
      </c>
      <c r="U66" s="896">
        <f>SUMIF('mau 2'!$Q:$Q,'Đông Bắc'!$B66,'mau 2'!AG:AG)</f>
        <v>0</v>
      </c>
      <c r="V66" s="896">
        <f>SUMIF('mau 2'!$Q:$Q,'Đông Bắc'!$B66,'mau 2'!AH:AH)</f>
        <v>0</v>
      </c>
      <c r="W66" s="896">
        <f>SUMIF('mau 2'!$Q:$Q,'Đông Bắc'!$B66,'mau 2'!AI:AI)</f>
        <v>0</v>
      </c>
      <c r="X66" s="896">
        <f>SUMIF('mau 2'!$Q:$Q,'Đông Bắc'!$B66,'mau 2'!AJ:AJ)</f>
        <v>2</v>
      </c>
      <c r="Y66" s="900">
        <f>SUMIF('mau 2'!$Q:$Q,'Đông Bắc'!$B66,'mau 2'!AL:AL)</f>
        <v>0</v>
      </c>
      <c r="Z66" s="900">
        <f>SUMIF('mau 2'!$Q:$Q,'Đông Bắc'!$B66,'mau 2'!AO:AO)</f>
        <v>6</v>
      </c>
      <c r="AA66" s="901">
        <f>SUMIF('mau 2'!$Q:$Q,'Đông Bắc'!$B66,'mau 2'!AA:AA)</f>
        <v>0</v>
      </c>
    </row>
    <row r="67" spans="1:27" s="110" customFormat="1" ht="30" hidden="1" customHeight="1">
      <c r="A67" s="847">
        <v>58</v>
      </c>
      <c r="B67" s="845" t="s">
        <v>1619</v>
      </c>
      <c r="C67" s="109">
        <f t="shared" si="3"/>
        <v>2</v>
      </c>
      <c r="D67" s="896">
        <f>SUMIF('mau 2'!$Q:$Q,'Đông Bắc'!$B67,'mau 2'!S:S)</f>
        <v>1</v>
      </c>
      <c r="E67" s="896">
        <f>SUMIF('mau 2'!$Q:$Q,'Đông Bắc'!$B67,'mau 2'!T:T)</f>
        <v>0</v>
      </c>
      <c r="F67" s="896">
        <f>SUMIF('mau 2'!$Q:$Q,'Đông Bắc'!$B67,'mau 2'!U:U)</f>
        <v>0</v>
      </c>
      <c r="G67" s="897">
        <f>SUMIF('mau 2'!$Q:$Q,'Đông Bắc'!$B67,'mau 2'!V:V)</f>
        <v>1</v>
      </c>
      <c r="H67" s="109">
        <f t="shared" si="4"/>
        <v>0</v>
      </c>
      <c r="I67" s="896">
        <f>SUMIF('mau 2'!$Q:$Q,'Đông Bắc'!$B67,'mau 2'!W:W)</f>
        <v>0</v>
      </c>
      <c r="J67" s="897">
        <f>COUNTIF('mau 1'!K:K,'Đông Bắc'!$B67)</f>
        <v>0</v>
      </c>
      <c r="K67" s="109">
        <f t="shared" si="1"/>
        <v>0</v>
      </c>
      <c r="L67" s="896">
        <f>SUMIF('mau 2'!$Q:$Q,'Đông Bắc'!$B67,'mau 2'!Y:Y)</f>
        <v>0</v>
      </c>
      <c r="M67" s="896">
        <f>SUMIF('mau 2'!$Q:$Q,'Đông Bắc'!$B67,'mau 2'!Z:Z) +SUMIF('mau 2'!$Q:$Q,'Đông Bắc'!$B67,'mau 2'!X:X)</f>
        <v>0</v>
      </c>
      <c r="N67" s="897"/>
      <c r="O67" s="885">
        <f t="shared" si="2"/>
        <v>2</v>
      </c>
      <c r="P67" s="896">
        <f>SUMIF('mau 2'!$Q:$Q,'Đông Bắc'!$B67,'mau 2'!AB:AB)</f>
        <v>2</v>
      </c>
      <c r="Q67" s="896">
        <f>SUMIF('mau 2'!$Q:$Q,'Đông Bắc'!$B67,'mau 2'!AC:AC)</f>
        <v>1</v>
      </c>
      <c r="R67" s="896">
        <f>SUMIF('mau 2'!$Q:$Q,'Đông Bắc'!$B67,'mau 2'!AD:AD)</f>
        <v>2</v>
      </c>
      <c r="S67" s="896">
        <f>SUMIF('mau 2'!$Q:$Q,'Đông Bắc'!$B67,'mau 2'!AE:AE)</f>
        <v>0</v>
      </c>
      <c r="T67" s="896">
        <f>SUMIF('mau 2'!$Q:$Q,'Đông Bắc'!$B67,'mau 2'!AF:AF)</f>
        <v>1</v>
      </c>
      <c r="U67" s="896">
        <f>SUMIF('mau 2'!$Q:$Q,'Đông Bắc'!$B67,'mau 2'!AG:AG)</f>
        <v>0</v>
      </c>
      <c r="V67" s="896">
        <f>SUMIF('mau 2'!$Q:$Q,'Đông Bắc'!$B67,'mau 2'!AH:AH)</f>
        <v>0</v>
      </c>
      <c r="W67" s="896">
        <f>SUMIF('mau 2'!$Q:$Q,'Đông Bắc'!$B67,'mau 2'!AI:AI)</f>
        <v>1</v>
      </c>
      <c r="X67" s="896">
        <f>SUMIF('mau 2'!$Q:$Q,'Đông Bắc'!$B67,'mau 2'!AJ:AJ)</f>
        <v>0</v>
      </c>
      <c r="Y67" s="900">
        <f>SUMIF('mau 2'!$Q:$Q,'Đông Bắc'!$B67,'mau 2'!AL:AL)</f>
        <v>0</v>
      </c>
      <c r="Z67" s="900">
        <f>SUMIF('mau 2'!$Q:$Q,'Đông Bắc'!$B67,'mau 2'!AO:AO)</f>
        <v>0</v>
      </c>
      <c r="AA67" s="901">
        <f>SUMIF('mau 2'!$Q:$Q,'Đông Bắc'!$B67,'mau 2'!AA:AA)</f>
        <v>0</v>
      </c>
    </row>
    <row r="68" spans="1:27" s="110" customFormat="1" ht="30" hidden="1" customHeight="1">
      <c r="A68" s="847">
        <v>59</v>
      </c>
      <c r="B68" s="845" t="s">
        <v>2666</v>
      </c>
      <c r="C68" s="109">
        <f t="shared" si="3"/>
        <v>23</v>
      </c>
      <c r="D68" s="896">
        <f>SUMIF('mau 2'!$Q:$Q,'Đông Bắc'!$B68,'mau 2'!S:S)</f>
        <v>2</v>
      </c>
      <c r="E68" s="896">
        <f>SUMIF('mau 2'!$Q:$Q,'Đông Bắc'!$B68,'mau 2'!T:T)</f>
        <v>12</v>
      </c>
      <c r="F68" s="896">
        <f>SUMIF('mau 2'!$Q:$Q,'Đông Bắc'!$B68,'mau 2'!U:U)</f>
        <v>7</v>
      </c>
      <c r="G68" s="897">
        <f>SUMIF('mau 2'!$Q:$Q,'Đông Bắc'!$B68,'mau 2'!V:V)</f>
        <v>2</v>
      </c>
      <c r="H68" s="109">
        <f t="shared" si="4"/>
        <v>0</v>
      </c>
      <c r="I68" s="896">
        <f>SUMIF('mau 2'!$Q:$Q,'Đông Bắc'!$B68,'mau 2'!W:W)</f>
        <v>0</v>
      </c>
      <c r="J68" s="897">
        <f>COUNTIF('mau 1'!K:K,'Đông Bắc'!$B68)</f>
        <v>0</v>
      </c>
      <c r="K68" s="109">
        <f t="shared" si="1"/>
        <v>18</v>
      </c>
      <c r="L68" s="896">
        <f>SUMIF('mau 2'!$Q:$Q,'Đông Bắc'!$B68,'mau 2'!Y:Y)</f>
        <v>18</v>
      </c>
      <c r="M68" s="896">
        <f>SUMIF('mau 2'!$Q:$Q,'Đông Bắc'!$B68,'mau 2'!Z:Z) +SUMIF('mau 2'!$Q:$Q,'Đông Bắc'!$B68,'mau 2'!X:X)</f>
        <v>0</v>
      </c>
      <c r="N68" s="897"/>
      <c r="O68" s="885">
        <f>C68-K68-I68</f>
        <v>5</v>
      </c>
      <c r="P68" s="896">
        <f>SUMIF('mau 2'!$Q:$Q,'Đông Bắc'!$B68,'mau 2'!AB:AB)</f>
        <v>11</v>
      </c>
      <c r="Q68" s="896">
        <f>SUMIF('mau 2'!$Q:$Q,'Đông Bắc'!$B68,'mau 2'!AC:AC)</f>
        <v>0</v>
      </c>
      <c r="R68" s="896">
        <f>SUMIF('mau 2'!$Q:$Q,'Đông Bắc'!$B68,'mau 2'!AD:AD)</f>
        <v>7</v>
      </c>
      <c r="S68" s="896">
        <f>SUMIF('mau 2'!$Q:$Q,'Đông Bắc'!$B68,'mau 2'!AE:AE)</f>
        <v>0</v>
      </c>
      <c r="T68" s="896">
        <f>SUMIF('mau 2'!$Q:$Q,'Đông Bắc'!$B68,'mau 2'!AF:AF)</f>
        <v>0</v>
      </c>
      <c r="U68" s="896">
        <f>SUMIF('mau 2'!$Q:$Q,'Đông Bắc'!$B68,'mau 2'!AG:AG)</f>
        <v>1</v>
      </c>
      <c r="V68" s="896">
        <f>SUMIF('mau 2'!$Q:$Q,'Đông Bắc'!$B68,'mau 2'!AH:AH)</f>
        <v>0</v>
      </c>
      <c r="W68" s="896">
        <f>SUMIF('mau 2'!$Q:$Q,'Đông Bắc'!$B68,'mau 2'!AI:AI)</f>
        <v>0</v>
      </c>
      <c r="X68" s="896">
        <f>SUMIF('mau 2'!$Q:$Q,'Đông Bắc'!$B68,'mau 2'!AJ:AJ)</f>
        <v>3</v>
      </c>
      <c r="Y68" s="900">
        <f>SUMIF('mau 2'!$Q:$Q,'Đông Bắc'!$B68,'mau 2'!AL:AL)</f>
        <v>0</v>
      </c>
      <c r="Z68" s="900">
        <f>SUMIF('mau 2'!$Q:$Q,'Đông Bắc'!$B68,'mau 2'!AO:AO)</f>
        <v>2</v>
      </c>
      <c r="AA68" s="901">
        <f>SUMIF('mau 2'!$Q:$Q,'Đông Bắc'!$B68,'mau 2'!AA:AA)</f>
        <v>2</v>
      </c>
    </row>
    <row r="69" spans="1:27" s="110" customFormat="1" ht="30" customHeight="1">
      <c r="A69" s="847">
        <v>60</v>
      </c>
      <c r="B69" s="845" t="s">
        <v>1764</v>
      </c>
      <c r="C69" s="109">
        <f>SUM(D69:G69)</f>
        <v>103</v>
      </c>
      <c r="D69" s="896">
        <f>SUMIF('mau 2'!$Q:$Q,'Đông Bắc'!$B69,'mau 2'!S:S)</f>
        <v>78</v>
      </c>
      <c r="E69" s="896">
        <f>SUMIF('mau 2'!$Q:$Q,'Đông Bắc'!$B69,'mau 2'!T:T)</f>
        <v>4</v>
      </c>
      <c r="F69" s="896">
        <f>SUMIF('mau 2'!$Q:$Q,'Đông Bắc'!$B69,'mau 2'!U:U)</f>
        <v>0</v>
      </c>
      <c r="G69" s="897">
        <f>SUMIF('mau 2'!$Q:$Q,'Đông Bắc'!$B69,'mau 2'!V:V)</f>
        <v>21</v>
      </c>
      <c r="H69" s="109">
        <f t="shared" si="4"/>
        <v>93</v>
      </c>
      <c r="I69" s="896">
        <v>32</v>
      </c>
      <c r="J69" s="897">
        <v>61</v>
      </c>
      <c r="K69" s="109">
        <f t="shared" si="1"/>
        <v>19</v>
      </c>
      <c r="L69" s="896">
        <f>SUMIF('mau 2'!$Q:$Q,'Đông Bắc'!$B69,'mau 2'!Y:Y)</f>
        <v>19</v>
      </c>
      <c r="M69" s="896">
        <f>SUMIF('mau 2'!$Q:$Q,'Đông Bắc'!$B69,'mau 2'!Z:Z) +SUMIF('mau 2'!$Q:$Q,'Đông Bắc'!$B69,'mau 2'!X:X)</f>
        <v>0</v>
      </c>
      <c r="N69" s="897"/>
      <c r="O69" s="885">
        <f>C69-K69-I69</f>
        <v>52</v>
      </c>
      <c r="P69" s="896">
        <f>SUMIF('mau 2'!$Q:$Q,'Đông Bắc'!$B69,'mau 2'!AB:AB)</f>
        <v>23</v>
      </c>
      <c r="Q69" s="896">
        <f>SUMIF('mau 2'!$Q:$Q,'Đông Bắc'!$B69,'mau 2'!AC:AC)</f>
        <v>5</v>
      </c>
      <c r="R69" s="896">
        <f>SUMIF('mau 2'!$Q:$Q,'Đông Bắc'!$B69,'mau 2'!AD:AD)</f>
        <v>16</v>
      </c>
      <c r="S69" s="896">
        <f>SUMIF('mau 2'!$Q:$Q,'Đông Bắc'!$B69,'mau 2'!AE:AE)</f>
        <v>0</v>
      </c>
      <c r="T69" s="896">
        <f>SUMIF('mau 2'!$Q:$Q,'Đông Bắc'!$B69,'mau 2'!AF:AF)</f>
        <v>0</v>
      </c>
      <c r="U69" s="896">
        <f>SUMIF('mau 2'!$Q:$Q,'Đông Bắc'!$B69,'mau 2'!AG:AG)</f>
        <v>0</v>
      </c>
      <c r="V69" s="896">
        <f>SUMIF('mau 2'!$Q:$Q,'Đông Bắc'!$B69,'mau 2'!AH:AH)</f>
        <v>0</v>
      </c>
      <c r="W69" s="896">
        <f>SUMIF('mau 2'!$Q:$Q,'Đông Bắc'!$B69,'mau 2'!AI:AI)</f>
        <v>1</v>
      </c>
      <c r="X69" s="896">
        <f>SUMIF('mau 2'!$Q:$Q,'Đông Bắc'!$B69,'mau 2'!AJ:AJ)</f>
        <v>13</v>
      </c>
      <c r="Y69" s="900">
        <f>SUMIF('mau 2'!$Q:$Q,'Đông Bắc'!$B69,'mau 2'!AL:AL)</f>
        <v>0</v>
      </c>
      <c r="Z69" s="900">
        <f>SUMIF('mau 2'!$Q:$Q,'Đông Bắc'!$B69,'mau 2'!AO:AO)</f>
        <v>23</v>
      </c>
      <c r="AA69" s="901">
        <f>SUMIF('mau 2'!$Q:$Q,'Đông Bắc'!$B69,'mau 2'!AA:AA)</f>
        <v>0</v>
      </c>
    </row>
    <row r="70" spans="1:27" s="110" customFormat="1" ht="30" hidden="1" customHeight="1">
      <c r="A70" s="847">
        <v>61</v>
      </c>
      <c r="B70" s="845" t="s">
        <v>2667</v>
      </c>
      <c r="C70" s="109">
        <f t="shared" si="3"/>
        <v>29</v>
      </c>
      <c r="D70" s="896">
        <f>SUMIF('mau 2'!$Q:$Q,'Đông Bắc'!$B70,'mau 2'!S:S)</f>
        <v>16</v>
      </c>
      <c r="E70" s="896">
        <f>SUMIF('mau 2'!$Q:$Q,'Đông Bắc'!$B70,'mau 2'!T:T)</f>
        <v>11</v>
      </c>
      <c r="F70" s="896">
        <f>SUMIF('mau 2'!$Q:$Q,'Đông Bắc'!$B70,'mau 2'!U:U)</f>
        <v>0</v>
      </c>
      <c r="G70" s="897">
        <f>SUMIF('mau 2'!$Q:$Q,'Đông Bắc'!$B70,'mau 2'!V:V)</f>
        <v>2</v>
      </c>
      <c r="H70" s="109">
        <f t="shared" si="4"/>
        <v>0</v>
      </c>
      <c r="I70" s="896">
        <f>SUMIF('mau 2'!$Q:$Q,'Đông Bắc'!$B70,'mau 2'!W:W)</f>
        <v>0</v>
      </c>
      <c r="J70" s="897">
        <f>COUNTIF('mau 1'!K:K,'Đông Bắc'!$B70)</f>
        <v>0</v>
      </c>
      <c r="K70" s="109">
        <f t="shared" si="1"/>
        <v>23</v>
      </c>
      <c r="L70" s="896">
        <f>SUMIF('mau 2'!$Q:$Q,'Đông Bắc'!$B70,'mau 2'!Y:Y)</f>
        <v>23</v>
      </c>
      <c r="M70" s="896">
        <f>SUMIF('mau 2'!$Q:$Q,'Đông Bắc'!$B70,'mau 2'!Z:Z) +SUMIF('mau 2'!$Q:$Q,'Đông Bắc'!$B70,'mau 2'!X:X)</f>
        <v>0</v>
      </c>
      <c r="N70" s="897"/>
      <c r="O70" s="885">
        <f t="shared" si="2"/>
        <v>6</v>
      </c>
      <c r="P70" s="896">
        <f>SUMIF('mau 2'!$Q:$Q,'Đông Bắc'!$B70,'mau 2'!AB:AB)</f>
        <v>3</v>
      </c>
      <c r="Q70" s="896">
        <f>SUMIF('mau 2'!$Q:$Q,'Đông Bắc'!$B70,'mau 2'!AC:AC)</f>
        <v>1</v>
      </c>
      <c r="R70" s="896">
        <f>SUMIF('mau 2'!$Q:$Q,'Đông Bắc'!$B70,'mau 2'!AD:AD)</f>
        <v>6</v>
      </c>
      <c r="S70" s="896">
        <f>SUMIF('mau 2'!$Q:$Q,'Đông Bắc'!$B70,'mau 2'!AE:AE)</f>
        <v>0</v>
      </c>
      <c r="T70" s="896">
        <f>SUMIF('mau 2'!$Q:$Q,'Đông Bắc'!$B70,'mau 2'!AF:AF)</f>
        <v>0</v>
      </c>
      <c r="U70" s="896">
        <f>SUMIF('mau 2'!$Q:$Q,'Đông Bắc'!$B70,'mau 2'!AG:AG)</f>
        <v>1</v>
      </c>
      <c r="V70" s="896">
        <f>SUMIF('mau 2'!$Q:$Q,'Đông Bắc'!$B70,'mau 2'!AH:AH)</f>
        <v>0</v>
      </c>
      <c r="W70" s="896">
        <f>SUMIF('mau 2'!$Q:$Q,'Đông Bắc'!$B70,'mau 2'!AI:AI)</f>
        <v>0</v>
      </c>
      <c r="X70" s="896">
        <f>SUMIF('mau 2'!$Q:$Q,'Đông Bắc'!$B70,'mau 2'!AJ:AJ)</f>
        <v>0</v>
      </c>
      <c r="Y70" s="900">
        <f>SUMIF('mau 2'!$Q:$Q,'Đông Bắc'!$B70,'mau 2'!AL:AL)</f>
        <v>0</v>
      </c>
      <c r="Z70" s="900">
        <f>SUMIF('mau 2'!$Q:$Q,'Đông Bắc'!$B70,'mau 2'!AO:AO)</f>
        <v>0</v>
      </c>
      <c r="AA70" s="901">
        <f>SUMIF('mau 2'!$Q:$Q,'Đông Bắc'!$B70,'mau 2'!AA:AA)</f>
        <v>0</v>
      </c>
    </row>
    <row r="71" spans="1:27" s="110" customFormat="1" ht="30" hidden="1" customHeight="1">
      <c r="A71" s="847">
        <v>62</v>
      </c>
      <c r="B71" s="845" t="s">
        <v>2589</v>
      </c>
      <c r="C71" s="109">
        <f t="shared" si="3"/>
        <v>296</v>
      </c>
      <c r="D71" s="896">
        <f>SUMIF('mau 2'!$Q:$Q,'Đông Bắc'!$B71,'mau 2'!S:S)</f>
        <v>0</v>
      </c>
      <c r="E71" s="896">
        <f>SUMIF('mau 2'!$Q:$Q,'Đông Bắc'!$B71,'mau 2'!T:T)</f>
        <v>0</v>
      </c>
      <c r="F71" s="896">
        <f>SUMIF('mau 2'!$Q:$Q,'Đông Bắc'!$B71,'mau 2'!U:U)</f>
        <v>296</v>
      </c>
      <c r="G71" s="897">
        <f>SUMIF('mau 2'!$Q:$Q,'Đông Bắc'!$B71,'mau 2'!V:V)</f>
        <v>0</v>
      </c>
      <c r="H71" s="109">
        <f t="shared" si="4"/>
        <v>45</v>
      </c>
      <c r="I71" s="896">
        <f>SUMIF('mau 2'!$Q:$Q,'Đông Bắc'!$B71,'mau 2'!W:W)</f>
        <v>0</v>
      </c>
      <c r="J71" s="897">
        <f>COUNTIF('mau 1'!K:K,'Đông Bắc'!$B71)</f>
        <v>45</v>
      </c>
      <c r="K71" s="109">
        <f t="shared" si="1"/>
        <v>8</v>
      </c>
      <c r="L71" s="896">
        <f>SUMIF('mau 2'!$Q:$Q,'Đông Bắc'!$B71,'mau 2'!Y:Y)</f>
        <v>8</v>
      </c>
      <c r="M71" s="896">
        <f>SUMIF('mau 2'!$Q:$Q,'Đông Bắc'!$B71,'mau 2'!Z:Z) +SUMIF('mau 2'!$Q:$Q,'Đông Bắc'!$B71,'mau 2'!X:X)</f>
        <v>0</v>
      </c>
      <c r="N71" s="897"/>
      <c r="O71" s="885">
        <f t="shared" si="2"/>
        <v>288</v>
      </c>
      <c r="P71" s="896">
        <f>SUMIF('mau 2'!$Q:$Q,'Đông Bắc'!$B71,'mau 2'!AB:AB)</f>
        <v>166</v>
      </c>
      <c r="Q71" s="896">
        <f>SUMIF('mau 2'!$Q:$Q,'Đông Bắc'!$B71,'mau 2'!AC:AC)</f>
        <v>31</v>
      </c>
      <c r="R71" s="896">
        <f>SUMIF('mau 2'!$Q:$Q,'Đông Bắc'!$B71,'mau 2'!AD:AD)</f>
        <v>82</v>
      </c>
      <c r="S71" s="896">
        <f>SUMIF('mau 2'!$Q:$Q,'Đông Bắc'!$B71,'mau 2'!AE:AE)</f>
        <v>132</v>
      </c>
      <c r="T71" s="896">
        <f>SUMIF('mau 2'!$Q:$Q,'Đông Bắc'!$B71,'mau 2'!AF:AF)</f>
        <v>5</v>
      </c>
      <c r="U71" s="896">
        <f>SUMIF('mau 2'!$Q:$Q,'Đông Bắc'!$B71,'mau 2'!AG:AG)</f>
        <v>2</v>
      </c>
      <c r="V71" s="896">
        <f>SUMIF('mau 2'!$Q:$Q,'Đông Bắc'!$B71,'mau 2'!AH:AH)</f>
        <v>0</v>
      </c>
      <c r="W71" s="896">
        <f>SUMIF('mau 2'!$Q:$Q,'Đông Bắc'!$B71,'mau 2'!AI:AI)</f>
        <v>166</v>
      </c>
      <c r="X71" s="896">
        <f>SUMIF('mau 2'!$Q:$Q,'Đông Bắc'!$B71,'mau 2'!AJ:AJ)</f>
        <v>95</v>
      </c>
      <c r="Y71" s="900">
        <f>SUMIF('mau 2'!$Q:$Q,'Đông Bắc'!$B71,'mau 2'!AL:AL)</f>
        <v>0</v>
      </c>
      <c r="Z71" s="900">
        <f>SUMIF('mau 2'!$Q:$Q,'Đông Bắc'!$B71,'mau 2'!AO:AO)</f>
        <v>285</v>
      </c>
      <c r="AA71" s="901" t="s">
        <v>7775</v>
      </c>
    </row>
    <row r="72" spans="1:27" s="110" customFormat="1" ht="30" customHeight="1" thickBot="1">
      <c r="A72" s="886">
        <v>63</v>
      </c>
      <c r="B72" s="887" t="s">
        <v>2668</v>
      </c>
      <c r="C72" s="888">
        <f t="shared" si="3"/>
        <v>52</v>
      </c>
      <c r="D72" s="914">
        <f>SUMIF('mau 2'!$Q:$Q,'Đông Bắc'!$B72,'mau 2'!S:S)</f>
        <v>27</v>
      </c>
      <c r="E72" s="914">
        <f>SUMIF('mau 2'!$Q:$Q,'Đông Bắc'!$B72,'mau 2'!T:T)</f>
        <v>15</v>
      </c>
      <c r="F72" s="914">
        <f>SUMIF('mau 2'!$Q:$Q,'Đông Bắc'!$B72,'mau 2'!U:U)</f>
        <v>0</v>
      </c>
      <c r="G72" s="915">
        <f>SUMIF('mau 2'!$Q:$Q,'Đông Bắc'!$B72,'mau 2'!V:V)</f>
        <v>10</v>
      </c>
      <c r="H72" s="888">
        <f t="shared" si="4"/>
        <v>41</v>
      </c>
      <c r="I72" s="916">
        <v>13</v>
      </c>
      <c r="J72" s="916">
        <v>28</v>
      </c>
      <c r="K72" s="889">
        <f t="shared" si="1"/>
        <v>0</v>
      </c>
      <c r="L72" s="914">
        <f>SUMIF('mau 2'!$Q:$Q,'Đông Bắc'!$B72,'mau 2'!Y:Y)</f>
        <v>0</v>
      </c>
      <c r="M72" s="914">
        <f>SUMIF('mau 2'!$Q:$Q,'Đông Bắc'!$B72,'mau 2'!Z:Z) +SUMIF('mau 2'!$Q:$Q,'Đông Bắc'!$B72,'mau 2'!X:X)</f>
        <v>0</v>
      </c>
      <c r="N72" s="903"/>
      <c r="O72" s="889">
        <f t="shared" si="2"/>
        <v>39</v>
      </c>
      <c r="P72" s="914">
        <f>SUMIF('mau 2'!$Q:$Q,'Đông Bắc'!$B72,'mau 2'!AB:AB)</f>
        <v>11</v>
      </c>
      <c r="Q72" s="914">
        <f>SUMIF('mau 2'!$Q:$Q,'Đông Bắc'!$B72,'mau 2'!AC:AC)</f>
        <v>4</v>
      </c>
      <c r="R72" s="914">
        <f>SUMIF('mau 2'!$Q:$Q,'Đông Bắc'!$B72,'mau 2'!AD:AD)</f>
        <v>18</v>
      </c>
      <c r="S72" s="914">
        <f>SUMIF('mau 2'!$Q:$Q,'Đông Bắc'!$B72,'mau 2'!AE:AE)</f>
        <v>0</v>
      </c>
      <c r="T72" s="914">
        <f>SUMIF('mau 2'!$Q:$Q,'Đông Bắc'!$B72,'mau 2'!AF:AF)</f>
        <v>0</v>
      </c>
      <c r="U72" s="914">
        <f>SUMIF('mau 2'!$Q:$Q,'Đông Bắc'!$B72,'mau 2'!AG:AG)</f>
        <v>0</v>
      </c>
      <c r="V72" s="914">
        <f>SUMIF('mau 2'!$Q:$Q,'Đông Bắc'!$B72,'mau 2'!AH:AH)</f>
        <v>0</v>
      </c>
      <c r="W72" s="914">
        <f>SUMIF('mau 2'!$Q:$Q,'Đông Bắc'!$B72,'mau 2'!AI:AI)</f>
        <v>0</v>
      </c>
      <c r="X72" s="914">
        <f>SUMIF('mau 2'!$Q:$Q,'Đông Bắc'!$B72,'mau 2'!AJ:AJ)</f>
        <v>0</v>
      </c>
      <c r="Y72" s="916">
        <f>SUMIF('mau 2'!$Q:$Q,'Đông Bắc'!$B72,'mau 2'!AL:AL)</f>
        <v>0</v>
      </c>
      <c r="Z72" s="916">
        <f>SUMIF('mau 2'!$Q:$Q,'Đông Bắc'!$B72,'mau 2'!AO:AO)</f>
        <v>1</v>
      </c>
      <c r="AA72" s="917">
        <f>SUMIF('mau 2'!$Q:$Q,'Đông Bắc'!$B72,'mau 2'!AA:AA)</f>
        <v>0</v>
      </c>
    </row>
    <row r="73" spans="1:27">
      <c r="A73" s="890"/>
      <c r="B73" s="891" t="s">
        <v>7584</v>
      </c>
      <c r="C73" s="918">
        <f>C13+C14+C22+C31+C45+C46+C53+C58+C64+C69+C72</f>
        <v>680</v>
      </c>
      <c r="D73" s="918">
        <f t="shared" ref="D73:AA73" si="5">D13+D14+D22+D31+D45+D46+D53+D58+D64+D69+D72</f>
        <v>300</v>
      </c>
      <c r="E73" s="918">
        <f t="shared" si="5"/>
        <v>187</v>
      </c>
      <c r="F73" s="918">
        <f t="shared" si="5"/>
        <v>109</v>
      </c>
      <c r="G73" s="918">
        <f t="shared" si="5"/>
        <v>84</v>
      </c>
      <c r="H73" s="918">
        <f t="shared" si="5"/>
        <v>262</v>
      </c>
      <c r="I73" s="918">
        <f t="shared" si="5"/>
        <v>104</v>
      </c>
      <c r="J73" s="918">
        <f t="shared" si="5"/>
        <v>158</v>
      </c>
      <c r="K73" s="918">
        <f t="shared" si="5"/>
        <v>121</v>
      </c>
      <c r="L73" s="918">
        <f t="shared" si="5"/>
        <v>72</v>
      </c>
      <c r="M73" s="918">
        <f t="shared" si="5"/>
        <v>49</v>
      </c>
      <c r="N73" s="891">
        <f t="shared" si="5"/>
        <v>0</v>
      </c>
      <c r="O73" s="918">
        <f t="shared" si="5"/>
        <v>455</v>
      </c>
      <c r="P73" s="918">
        <f t="shared" si="5"/>
        <v>201</v>
      </c>
      <c r="Q73" s="918">
        <f t="shared" si="5"/>
        <v>88</v>
      </c>
      <c r="R73" s="918">
        <f t="shared" si="5"/>
        <v>138</v>
      </c>
      <c r="S73" s="918">
        <f t="shared" si="5"/>
        <v>13</v>
      </c>
      <c r="T73" s="918">
        <f t="shared" si="5"/>
        <v>65</v>
      </c>
      <c r="U73" s="918">
        <f t="shared" si="5"/>
        <v>26</v>
      </c>
      <c r="V73" s="918">
        <f t="shared" si="5"/>
        <v>11</v>
      </c>
      <c r="W73" s="918">
        <f t="shared" si="5"/>
        <v>5</v>
      </c>
      <c r="X73" s="918">
        <f t="shared" si="5"/>
        <v>159</v>
      </c>
      <c r="Y73" s="918">
        <f t="shared" si="5"/>
        <v>1</v>
      </c>
      <c r="Z73" s="918">
        <f t="shared" si="5"/>
        <v>121</v>
      </c>
      <c r="AA73" s="918">
        <f t="shared" si="5"/>
        <v>2</v>
      </c>
    </row>
  </sheetData>
  <autoFilter ref="A8:AB72">
    <filterColumn colId="1">
      <filters>
        <filter val="Bắc Giang"/>
        <filter val="Bắc Kạn"/>
        <filter val="Cao Bằng"/>
        <filter val="Hà Giang"/>
        <filter val="Lạng Sơn"/>
        <filter val="Lào Cai"/>
        <filter val="Phú Thọ"/>
        <filter val="Quảng Ninh"/>
        <filter val="Thái Nguyên"/>
        <filter val="Tuyên Quang"/>
        <filter val="Yên Bái"/>
      </filters>
    </filterColumn>
  </autoFilter>
  <mergeCells count="10">
    <mergeCell ref="AA6:AA8"/>
    <mergeCell ref="A3:AA3"/>
    <mergeCell ref="A2:Z2"/>
    <mergeCell ref="A4:Z4"/>
    <mergeCell ref="A6:A8"/>
    <mergeCell ref="B6:B8"/>
    <mergeCell ref="C6:G6"/>
    <mergeCell ref="H6:J6"/>
    <mergeCell ref="K6:N6"/>
    <mergeCell ref="O6:Z6"/>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K75" sqref="K75"/>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5862</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3279</v>
      </c>
      <c r="D9" s="114">
        <f>SUM(D10:D3827)</f>
        <v>946</v>
      </c>
      <c r="E9" s="114">
        <f>SUM(E10:E3827)</f>
        <v>761</v>
      </c>
      <c r="F9" s="114">
        <f>SUM(F10:F3827)</f>
        <v>1176</v>
      </c>
      <c r="G9" s="115">
        <f>SUM(G10:G3827)</f>
        <v>396</v>
      </c>
      <c r="H9" s="116">
        <f>I9+J9</f>
        <v>619</v>
      </c>
      <c r="I9" s="114">
        <f>SUM(I10:I3827)</f>
        <v>192</v>
      </c>
      <c r="J9" s="115">
        <f>SUM(J10:J3827)</f>
        <v>427</v>
      </c>
      <c r="K9" s="114">
        <f>SUM(K10:K3827)</f>
        <v>903</v>
      </c>
      <c r="L9" s="114">
        <f>SUM(L10:L3827)</f>
        <v>653</v>
      </c>
      <c r="M9" s="114">
        <f>SUM(M10:M3827)</f>
        <v>250</v>
      </c>
      <c r="N9" s="117"/>
      <c r="O9" s="884">
        <f>SUM(O10:O3827)</f>
        <v>2184</v>
      </c>
      <c r="P9" s="884">
        <f t="shared" ref="P9:AA9" si="0">SUM(P10:P3827)</f>
        <v>1043</v>
      </c>
      <c r="Q9" s="884">
        <f t="shared" si="0"/>
        <v>381</v>
      </c>
      <c r="R9" s="884">
        <f t="shared" si="0"/>
        <v>727</v>
      </c>
      <c r="S9" s="884">
        <f t="shared" si="0"/>
        <v>232</v>
      </c>
      <c r="T9" s="884">
        <f t="shared" si="0"/>
        <v>152</v>
      </c>
      <c r="U9" s="884">
        <f t="shared" si="0"/>
        <v>102</v>
      </c>
      <c r="V9" s="884">
        <f t="shared" si="0"/>
        <v>61</v>
      </c>
      <c r="W9" s="884">
        <f t="shared" si="0"/>
        <v>198</v>
      </c>
      <c r="X9" s="884">
        <f t="shared" si="0"/>
        <v>528</v>
      </c>
      <c r="Y9" s="884">
        <f t="shared" si="0"/>
        <v>78</v>
      </c>
      <c r="Z9" s="884">
        <f t="shared" si="0"/>
        <v>849</v>
      </c>
      <c r="AA9" s="119">
        <f t="shared" si="0"/>
        <v>69</v>
      </c>
    </row>
    <row r="10" spans="1:27" s="110" customFormat="1" ht="30" hidden="1" customHeight="1">
      <c r="A10" s="847">
        <v>1</v>
      </c>
      <c r="B10" s="845" t="s">
        <v>36</v>
      </c>
      <c r="C10" s="109">
        <f>SUM(D10:G10)</f>
        <v>12</v>
      </c>
      <c r="D10" s="896">
        <f>SUMIF('mau 2'!$Q:$Q,'Tây Bắc'!$B10,'mau 2'!S:S)</f>
        <v>1</v>
      </c>
      <c r="E10" s="896">
        <f>SUMIF('mau 2'!$Q:$Q,'Tây Bắc'!$B10,'mau 2'!T:T)</f>
        <v>5</v>
      </c>
      <c r="F10" s="896">
        <f>SUMIF('mau 2'!$Q:$Q,'Tây Bắc'!$B10,'mau 2'!U:U)</f>
        <v>0</v>
      </c>
      <c r="G10" s="897">
        <f>SUMIF('mau 2'!$Q:$Q,'Tây Bắc'!$B10,'mau 2'!V:V)</f>
        <v>6</v>
      </c>
      <c r="H10" s="109">
        <f>I10+J10</f>
        <v>1</v>
      </c>
      <c r="I10" s="896">
        <v>1</v>
      </c>
      <c r="J10" s="897">
        <v>0</v>
      </c>
      <c r="K10" s="109">
        <f t="shared" ref="K10:K72" si="1">N10+M10+L10</f>
        <v>0</v>
      </c>
      <c r="L10" s="896">
        <f>SUMIF('mau 2'!$Q:$Q,'Tây Bắc'!$B10,'mau 2'!Y:Y)</f>
        <v>0</v>
      </c>
      <c r="M10" s="896">
        <f>SUMIF('mau 2'!$Q:$Q,'Tây Bắc'!$B10,'mau 2'!Z:Z) +SUMIF('mau 2'!$Q:$Q,'Tây Bắc'!$B10,'mau 2'!X:X)</f>
        <v>0</v>
      </c>
      <c r="N10" s="898"/>
      <c r="O10" s="899">
        <f t="shared" ref="O10:O72" si="2">C10-K10-I10</f>
        <v>11</v>
      </c>
      <c r="P10" s="900">
        <f>SUMIF('mau 2'!$Q:$Q,'Tây Bắc'!$B10,'mau 2'!AB:AB)</f>
        <v>0</v>
      </c>
      <c r="Q10" s="900">
        <f>SUMIF('mau 2'!$Q:$Q,'Tây Bắc'!$B10,'mau 2'!AC:AC)</f>
        <v>0</v>
      </c>
      <c r="R10" s="900">
        <f>SUMIF('mau 2'!$Q:$Q,'Tây Bắc'!$B10,'mau 2'!AD:AD)</f>
        <v>6</v>
      </c>
      <c r="S10" s="900">
        <f>SUMIF('mau 2'!$Q:$Q,'Tây Bắc'!$B10,'mau 2'!AE:AE)</f>
        <v>0</v>
      </c>
      <c r="T10" s="900">
        <f>SUMIF('mau 2'!$Q:$Q,'Tây Bắc'!$B10,'mau 2'!AF:AF)</f>
        <v>0</v>
      </c>
      <c r="U10" s="900">
        <f>SUMIF('mau 2'!$Q:$Q,'Tây Bắc'!$B10,'mau 2'!AG:AG)</f>
        <v>3</v>
      </c>
      <c r="V10" s="900">
        <f>SUMIF('mau 2'!$Q:$Q,'Tây Bắc'!$B10,'mau 2'!AH:AH)</f>
        <v>1</v>
      </c>
      <c r="W10" s="900">
        <f>SUMIF('mau 2'!$Q:$Q,'Tây Bắc'!$B10,'mau 2'!AI:AI)</f>
        <v>1</v>
      </c>
      <c r="X10" s="900">
        <f>SUMIF('mau 2'!$Q:$Q,'Tây Bắc'!$B10,'mau 2'!AJ:AJ)</f>
        <v>0</v>
      </c>
      <c r="Y10" s="900">
        <f>SUMIF('mau 2'!$Q:$Q,'Tây Bắc'!$B10,'mau 2'!AL:AL)</f>
        <v>0</v>
      </c>
      <c r="Z10" s="900">
        <f>SUMIF('mau 2'!$Q:$Q,'Tây Bắc'!$B10,'mau 2'!AK:AK)</f>
        <v>4</v>
      </c>
      <c r="AA10" s="901">
        <f>SUMIF('mau 2'!$Q:$Q,'Tây Bắc'!$B10,'mau 2'!AA:AA)</f>
        <v>3</v>
      </c>
    </row>
    <row r="11" spans="1:27" s="110" customFormat="1" ht="37.5" hidden="1">
      <c r="A11" s="847">
        <v>2</v>
      </c>
      <c r="B11" s="845" t="s">
        <v>2636</v>
      </c>
      <c r="C11" s="109">
        <f t="shared" ref="C11:C72" si="3">SUM(D11:G11)</f>
        <v>10</v>
      </c>
      <c r="D11" s="896">
        <f>SUMIF('mau 2'!$Q:$Q,'Tây Bắc'!$B11,'mau 2'!S:S)</f>
        <v>6</v>
      </c>
      <c r="E11" s="896">
        <f>SUMIF('mau 2'!$Q:$Q,'Tây Bắc'!$B11,'mau 2'!T:T)</f>
        <v>4</v>
      </c>
      <c r="F11" s="896">
        <f>SUMIF('mau 2'!$Q:$Q,'Tây Bắc'!$B11,'mau 2'!U:U)</f>
        <v>0</v>
      </c>
      <c r="G11" s="897">
        <f>SUMIF('mau 2'!$Q:$Q,'Tây Bắc'!$B11,'mau 2'!V:V)</f>
        <v>0</v>
      </c>
      <c r="H11" s="109">
        <f t="shared" ref="H11:H72" si="4">I11+J11</f>
        <v>10</v>
      </c>
      <c r="I11" s="896">
        <v>10</v>
      </c>
      <c r="J11" s="897">
        <v>0</v>
      </c>
      <c r="K11" s="109">
        <f t="shared" si="1"/>
        <v>0</v>
      </c>
      <c r="L11" s="896">
        <f>SUMIF('mau 2'!$Q:$Q,'Tây Bắc'!$B11,'mau 2'!Y:Y)</f>
        <v>0</v>
      </c>
      <c r="M11" s="896">
        <f>SUMIF('mau 2'!$Q:$Q,'Tây Bắc'!$B11,'mau 2'!Z:Z) +SUMIF('mau 2'!$Q:$Q,'Tây Bắc'!$B11,'mau 2'!X:X)</f>
        <v>0</v>
      </c>
      <c r="N11" s="898"/>
      <c r="O11" s="899">
        <f t="shared" si="2"/>
        <v>0</v>
      </c>
      <c r="P11" s="900">
        <f>SUMIF('mau 2'!$Q:$Q,'Tây Bắc'!$B11,'mau 2'!AB:AB)</f>
        <v>2</v>
      </c>
      <c r="Q11" s="900">
        <f>SUMIF('mau 2'!$Q:$Q,'Tây Bắc'!$B11,'mau 2'!AC:AC)</f>
        <v>0</v>
      </c>
      <c r="R11" s="900">
        <f>SUMIF('mau 2'!$Q:$Q,'Tây Bắc'!$B11,'mau 2'!AD:AD)</f>
        <v>7</v>
      </c>
      <c r="S11" s="900">
        <f>SUMIF('mau 2'!$Q:$Q,'Tây Bắc'!$B11,'mau 2'!AE:AE)</f>
        <v>0</v>
      </c>
      <c r="T11" s="900">
        <f>SUMIF('mau 2'!$Q:$Q,'Tây Bắc'!$B11,'mau 2'!AF:AF)</f>
        <v>0</v>
      </c>
      <c r="U11" s="900">
        <f>SUMIF('mau 2'!$Q:$Q,'Tây Bắc'!$B11,'mau 2'!AG:AG)</f>
        <v>0</v>
      </c>
      <c r="V11" s="900">
        <f>SUMIF('mau 2'!$Q:$Q,'Tây Bắc'!$B11,'mau 2'!AH:AH)</f>
        <v>1</v>
      </c>
      <c r="W11" s="900">
        <f>SUMIF('mau 2'!$Q:$Q,'Tây Bắc'!$B11,'mau 2'!AI:AI)</f>
        <v>0</v>
      </c>
      <c r="X11" s="900">
        <f>SUMIF('mau 2'!$Q:$Q,'Tây Bắc'!$B11,'mau 2'!AJ:AJ)</f>
        <v>1</v>
      </c>
      <c r="Y11" s="900">
        <f>SUMIF('mau 2'!$Q:$Q,'Tây Bắc'!$B11,'mau 2'!AL:AL)</f>
        <v>0</v>
      </c>
      <c r="Z11" s="900">
        <f>SUMIF('mau 2'!$Q:$Q,'Tây Bắc'!$B11,'mau 2'!AK:AK)</f>
        <v>9</v>
      </c>
      <c r="AA11" s="901">
        <f>SUMIF('mau 2'!$Q:$Q,'Tây Bắc'!$B11,'mau 2'!AA:AA)</f>
        <v>0</v>
      </c>
    </row>
    <row r="12" spans="1:27" s="110" customFormat="1" ht="30" hidden="1" customHeight="1">
      <c r="A12" s="847">
        <v>3</v>
      </c>
      <c r="B12" s="845" t="s">
        <v>2637</v>
      </c>
      <c r="C12" s="109">
        <f t="shared" si="3"/>
        <v>23</v>
      </c>
      <c r="D12" s="896">
        <f>SUMIF('mau 2'!$Q:$Q,'Tây Bắc'!$B12,'mau 2'!S:S)</f>
        <v>7</v>
      </c>
      <c r="E12" s="896">
        <f>SUMIF('mau 2'!$Q:$Q,'Tây Bắc'!$B12,'mau 2'!T:T)</f>
        <v>14</v>
      </c>
      <c r="F12" s="896">
        <f>SUMIF('mau 2'!$Q:$Q,'Tây Bắc'!$B12,'mau 2'!U:U)</f>
        <v>0</v>
      </c>
      <c r="G12" s="897">
        <f>SUMIF('mau 2'!$Q:$Q,'Tây Bắc'!$B12,'mau 2'!V:V)</f>
        <v>2</v>
      </c>
      <c r="H12" s="109">
        <f t="shared" si="4"/>
        <v>0</v>
      </c>
      <c r="I12" s="896">
        <f>SUMIF('mau 2'!$Q:$Q,'Tây Bắc'!$B12,'mau 2'!W:W)</f>
        <v>0</v>
      </c>
      <c r="J12" s="897">
        <f>COUNTIF('mau 1'!K:K,'Tây Bắc'!$B12)</f>
        <v>0</v>
      </c>
      <c r="K12" s="109">
        <f t="shared" si="1"/>
        <v>0</v>
      </c>
      <c r="L12" s="896">
        <f>SUMIF('mau 2'!$Q:$Q,'Tây Bắc'!$B12,'mau 2'!Y:Y)</f>
        <v>0</v>
      </c>
      <c r="M12" s="896">
        <f>SUMIF('mau 2'!$Q:$Q,'Tây Bắc'!$B12,'mau 2'!Z:Z) +SUMIF('mau 2'!$Q:$Q,'Tây Bắc'!$B12,'mau 2'!X:X)</f>
        <v>0</v>
      </c>
      <c r="N12" s="898"/>
      <c r="O12" s="899">
        <f t="shared" si="2"/>
        <v>23</v>
      </c>
      <c r="P12" s="900">
        <f>SUMIF('mau 2'!$Q:$Q,'Tây Bắc'!$B12,'mau 2'!AB:AB)</f>
        <v>20</v>
      </c>
      <c r="Q12" s="900">
        <f>SUMIF('mau 2'!$Q:$Q,'Tây Bắc'!$B12,'mau 2'!AC:AC)</f>
        <v>0</v>
      </c>
      <c r="R12" s="900">
        <f>SUMIF('mau 2'!$Q:$Q,'Tây Bắc'!$B12,'mau 2'!AD:AD)</f>
        <v>5</v>
      </c>
      <c r="S12" s="900">
        <f>SUMIF('mau 2'!$Q:$Q,'Tây Bắc'!$B12,'mau 2'!AE:AE)</f>
        <v>0</v>
      </c>
      <c r="T12" s="900">
        <f>SUMIF('mau 2'!$Q:$Q,'Tây Bắc'!$B12,'mau 2'!AF:AF)</f>
        <v>0</v>
      </c>
      <c r="U12" s="900">
        <f>SUMIF('mau 2'!$Q:$Q,'Tây Bắc'!$B12,'mau 2'!AG:AG)</f>
        <v>0</v>
      </c>
      <c r="V12" s="900">
        <f>SUMIF('mau 2'!$Q:$Q,'Tây Bắc'!$B12,'mau 2'!AH:AH)</f>
        <v>0</v>
      </c>
      <c r="W12" s="900">
        <f>SUMIF('mau 2'!$Q:$Q,'Tây Bắc'!$B12,'mau 2'!AI:AI)</f>
        <v>0</v>
      </c>
      <c r="X12" s="900">
        <f>SUMIF('mau 2'!$Q:$Q,'Tây Bắc'!$B12,'mau 2'!AJ:AJ)</f>
        <v>3</v>
      </c>
      <c r="Y12" s="900">
        <f>SUMIF('mau 2'!$Q:$Q,'Tây Bắc'!$B12,'mau 2'!AL:AL)</f>
        <v>2</v>
      </c>
      <c r="Z12" s="900">
        <f>SUMIF('mau 2'!$Q:$Q,'Tây Bắc'!$B12,'mau 2'!AK:AK)</f>
        <v>2</v>
      </c>
      <c r="AA12" s="901">
        <f>SUMIF('mau 2'!$Q:$Q,'Tây Bắc'!$B12,'mau 2'!AA:AA)</f>
        <v>0</v>
      </c>
    </row>
    <row r="13" spans="1:27" s="110" customFormat="1" ht="30" hidden="1" customHeight="1">
      <c r="A13" s="847">
        <v>4</v>
      </c>
      <c r="B13" s="845" t="s">
        <v>325</v>
      </c>
      <c r="C13" s="109">
        <f t="shared" si="3"/>
        <v>37</v>
      </c>
      <c r="D13" s="896">
        <f>SUMIF('mau 2'!$Q:$Q,'Tây Bắc'!$B13,'mau 2'!S:S)</f>
        <v>2</v>
      </c>
      <c r="E13" s="896">
        <f>SUMIF('mau 2'!$Q:$Q,'Tây Bắc'!$B13,'mau 2'!T:T)</f>
        <v>33</v>
      </c>
      <c r="F13" s="896">
        <f>SUMIF('mau 2'!$Q:$Q,'Tây Bắc'!$B13,'mau 2'!U:U)</f>
        <v>2</v>
      </c>
      <c r="G13" s="897">
        <f>SUMIF('mau 2'!$Q:$Q,'Tây Bắc'!$B13,'mau 2'!V:V)</f>
        <v>0</v>
      </c>
      <c r="H13" s="109">
        <f t="shared" si="4"/>
        <v>0</v>
      </c>
      <c r="I13" s="896">
        <f>SUMIF('mau 2'!$Q:$Q,'Tây Bắc'!$B13,'mau 2'!W:W)</f>
        <v>0</v>
      </c>
      <c r="J13" s="897">
        <f>COUNTIF('mau 1'!K:K,'Tây Bắc'!$B13)</f>
        <v>0</v>
      </c>
      <c r="K13" s="109">
        <f t="shared" si="1"/>
        <v>12</v>
      </c>
      <c r="L13" s="896">
        <f>SUMIF('mau 2'!$Q:$Q,'Tây Bắc'!$B13,'mau 2'!Y:Y)</f>
        <v>2</v>
      </c>
      <c r="M13" s="896">
        <f>SUMIF('mau 2'!$Q:$Q,'Tây Bắc'!$B13,'mau 2'!Z:Z) +SUMIF('mau 2'!$Q:$Q,'Tây Bắc'!$B13,'mau 2'!X:X)</f>
        <v>10</v>
      </c>
      <c r="N13" s="898"/>
      <c r="O13" s="899">
        <f t="shared" si="2"/>
        <v>25</v>
      </c>
      <c r="P13" s="900">
        <f>SUMIF('mau 2'!$Q:$Q,'Tây Bắc'!$B13,'mau 2'!AB:AB)</f>
        <v>12</v>
      </c>
      <c r="Q13" s="900">
        <f>SUMIF('mau 2'!$Q:$Q,'Tây Bắc'!$B13,'mau 2'!AC:AC)</f>
        <v>4</v>
      </c>
      <c r="R13" s="900">
        <f>SUMIF('mau 2'!$Q:$Q,'Tây Bắc'!$B13,'mau 2'!AD:AD)</f>
        <v>4</v>
      </c>
      <c r="S13" s="900">
        <f>SUMIF('mau 2'!$Q:$Q,'Tây Bắc'!$B13,'mau 2'!AE:AE)</f>
        <v>0</v>
      </c>
      <c r="T13" s="900">
        <f>SUMIF('mau 2'!$Q:$Q,'Tây Bắc'!$B13,'mau 2'!AF:AF)</f>
        <v>0</v>
      </c>
      <c r="U13" s="900">
        <f>SUMIF('mau 2'!$Q:$Q,'Tây Bắc'!$B13,'mau 2'!AG:AG)</f>
        <v>0</v>
      </c>
      <c r="V13" s="900">
        <f>SUMIF('mau 2'!$Q:$Q,'Tây Bắc'!$B13,'mau 2'!AH:AH)</f>
        <v>0</v>
      </c>
      <c r="W13" s="900">
        <f>SUMIF('mau 2'!$Q:$Q,'Tây Bắc'!$B13,'mau 2'!AI:AI)</f>
        <v>1</v>
      </c>
      <c r="X13" s="900">
        <f>SUMIF('mau 2'!$Q:$Q,'Tây Bắc'!$B13,'mau 2'!AJ:AJ)</f>
        <v>5</v>
      </c>
      <c r="Y13" s="900">
        <f>SUMIF('mau 2'!$Q:$Q,'Tây Bắc'!$B13,'mau 2'!AL:AL)</f>
        <v>0</v>
      </c>
      <c r="Z13" s="900">
        <f>SUMIF('mau 2'!$Q:$Q,'Tây Bắc'!$B13,'mau 2'!AK:AK)</f>
        <v>14</v>
      </c>
      <c r="AA13" s="901">
        <f>SUMIF('mau 2'!$Q:$Q,'Tây Bắc'!$B13,'mau 2'!AA:AA)</f>
        <v>0</v>
      </c>
    </row>
    <row r="14" spans="1:27" s="110" customFormat="1" ht="30" hidden="1" customHeight="1">
      <c r="A14" s="847">
        <v>5</v>
      </c>
      <c r="B14" s="845" t="s">
        <v>109</v>
      </c>
      <c r="C14" s="109">
        <f t="shared" si="3"/>
        <v>64</v>
      </c>
      <c r="D14" s="896">
        <f>SUMIF('mau 2'!$Q:$Q,'Tây Bắc'!$B14,'mau 2'!S:S)</f>
        <v>15</v>
      </c>
      <c r="E14" s="896">
        <f>SUMIF('mau 2'!$Q:$Q,'Tây Bắc'!$B14,'mau 2'!T:T)</f>
        <v>48</v>
      </c>
      <c r="F14" s="896">
        <f>SUMIF('mau 2'!$Q:$Q,'Tây Bắc'!$B14,'mau 2'!U:U)</f>
        <v>0</v>
      </c>
      <c r="G14" s="897">
        <f>SUMIF('mau 2'!$Q:$Q,'Tây Bắc'!$B14,'mau 2'!V:V)</f>
        <v>1</v>
      </c>
      <c r="H14" s="109">
        <f t="shared" si="4"/>
        <v>0</v>
      </c>
      <c r="I14" s="896">
        <f>SUMIF('mau 2'!$Q:$Q,'Tây Bắc'!$B14,'mau 2'!W:W)</f>
        <v>0</v>
      </c>
      <c r="J14" s="897">
        <f>COUNTIF('mau 1'!K:K,'Tây Bắc'!$B14)</f>
        <v>0</v>
      </c>
      <c r="K14" s="109">
        <f t="shared" si="1"/>
        <v>33</v>
      </c>
      <c r="L14" s="896">
        <f>SUMIF('mau 2'!$Q:$Q,'Tây Bắc'!$B14,'mau 2'!Y:Y)</f>
        <v>0</v>
      </c>
      <c r="M14" s="896">
        <f>SUMIF('mau 2'!$Q:$Q,'Tây Bắc'!$B14,'mau 2'!Z:Z) +SUMIF('mau 2'!$Q:$Q,'Tây Bắc'!$B14,'mau 2'!X:X)</f>
        <v>33</v>
      </c>
      <c r="N14" s="898"/>
      <c r="O14" s="899">
        <f t="shared" si="2"/>
        <v>31</v>
      </c>
      <c r="P14" s="900">
        <f>SUMIF('mau 2'!$Q:$Q,'Tây Bắc'!$B14,'mau 2'!AB:AB)</f>
        <v>13</v>
      </c>
      <c r="Q14" s="900">
        <f>SUMIF('mau 2'!$Q:$Q,'Tây Bắc'!$B14,'mau 2'!AC:AC)</f>
        <v>8</v>
      </c>
      <c r="R14" s="900">
        <f>SUMIF('mau 2'!$Q:$Q,'Tây Bắc'!$B14,'mau 2'!AD:AD)</f>
        <v>7</v>
      </c>
      <c r="S14" s="900">
        <f>SUMIF('mau 2'!$Q:$Q,'Tây Bắc'!$B14,'mau 2'!AE:AE)</f>
        <v>0</v>
      </c>
      <c r="T14" s="900">
        <f>SUMIF('mau 2'!$Q:$Q,'Tây Bắc'!$B14,'mau 2'!AF:AF)</f>
        <v>5</v>
      </c>
      <c r="U14" s="900">
        <f>SUMIF('mau 2'!$Q:$Q,'Tây Bắc'!$B14,'mau 2'!AG:AG)</f>
        <v>0</v>
      </c>
      <c r="V14" s="900">
        <f>SUMIF('mau 2'!$Q:$Q,'Tây Bắc'!$B14,'mau 2'!AH:AH)</f>
        <v>0</v>
      </c>
      <c r="W14" s="900">
        <f>SUMIF('mau 2'!$Q:$Q,'Tây Bắc'!$B14,'mau 2'!AI:AI)</f>
        <v>0</v>
      </c>
      <c r="X14" s="900">
        <f>SUMIF('mau 2'!$Q:$Q,'Tây Bắc'!$B14,'mau 2'!AJ:AJ)</f>
        <v>0</v>
      </c>
      <c r="Y14" s="900">
        <f>SUMIF('mau 2'!$Q:$Q,'Tây Bắc'!$B14,'mau 2'!AL:AL)</f>
        <v>0</v>
      </c>
      <c r="Z14" s="900">
        <f>SUMIF('mau 2'!$Q:$Q,'Tây Bắc'!$B14,'mau 2'!AK:AK)</f>
        <v>38</v>
      </c>
      <c r="AA14" s="901">
        <f>SUMIF('mau 2'!$Q:$Q,'Tây Bắc'!$B14,'mau 2'!AA:AA)</f>
        <v>0</v>
      </c>
    </row>
    <row r="15" spans="1:27" s="110" customFormat="1" ht="30" hidden="1" customHeight="1">
      <c r="A15" s="847">
        <v>6</v>
      </c>
      <c r="B15" s="845" t="s">
        <v>381</v>
      </c>
      <c r="C15" s="109">
        <f t="shared" si="3"/>
        <v>60</v>
      </c>
      <c r="D15" s="896">
        <f>SUMIF('mau 2'!$Q:$Q,'Tây Bắc'!$B15,'mau 2'!S:S)</f>
        <v>48</v>
      </c>
      <c r="E15" s="896">
        <f>SUMIF('mau 2'!$Q:$Q,'Tây Bắc'!$B15,'mau 2'!T:T)</f>
        <v>12</v>
      </c>
      <c r="F15" s="896">
        <f>SUMIF('mau 2'!$Q:$Q,'Tây Bắc'!$B15,'mau 2'!U:U)</f>
        <v>0</v>
      </c>
      <c r="G15" s="897">
        <f>SUMIF('mau 2'!$Q:$Q,'Tây Bắc'!$B15,'mau 2'!V:V)</f>
        <v>0</v>
      </c>
      <c r="H15" s="109">
        <f t="shared" si="4"/>
        <v>12</v>
      </c>
      <c r="I15" s="896">
        <f>SUMIF('mau 2'!$Q:$Q,'Tây Bắc'!$B15,'mau 2'!W:W)</f>
        <v>0</v>
      </c>
      <c r="J15" s="897">
        <f>COUNTIF('mau 1'!K:K,'Tây Bắc'!$B15)</f>
        <v>12</v>
      </c>
      <c r="K15" s="109">
        <f t="shared" si="1"/>
        <v>19</v>
      </c>
      <c r="L15" s="896">
        <f>SUMIF('mau 2'!$Q:$Q,'Tây Bắc'!$B15,'mau 2'!Y:Y)</f>
        <v>0</v>
      </c>
      <c r="M15" s="896">
        <f>SUMIF('mau 2'!$Q:$Q,'Tây Bắc'!$B15,'mau 2'!Z:Z) +SUMIF('mau 2'!$Q:$Q,'Tây Bắc'!$B15,'mau 2'!X:X)</f>
        <v>19</v>
      </c>
      <c r="N15" s="898"/>
      <c r="O15" s="899">
        <f t="shared" si="2"/>
        <v>41</v>
      </c>
      <c r="P15" s="900">
        <f>SUMIF('mau 2'!$Q:$Q,'Tây Bắc'!$B15,'mau 2'!AB:AB)</f>
        <v>0</v>
      </c>
      <c r="Q15" s="900">
        <f>SUMIF('mau 2'!$Q:$Q,'Tây Bắc'!$B15,'mau 2'!AC:AC)</f>
        <v>0</v>
      </c>
      <c r="R15" s="900">
        <f>SUMIF('mau 2'!$Q:$Q,'Tây Bắc'!$B15,'mau 2'!AD:AD)</f>
        <v>0</v>
      </c>
      <c r="S15" s="900">
        <f>SUMIF('mau 2'!$Q:$Q,'Tây Bắc'!$B15,'mau 2'!AE:AE)</f>
        <v>0</v>
      </c>
      <c r="T15" s="900">
        <f>SUMIF('mau 2'!$Q:$Q,'Tây Bắc'!$B15,'mau 2'!AF:AF)</f>
        <v>0</v>
      </c>
      <c r="U15" s="900">
        <f>SUMIF('mau 2'!$Q:$Q,'Tây Bắc'!$B15,'mau 2'!AG:AG)</f>
        <v>0</v>
      </c>
      <c r="V15" s="900">
        <f>SUMIF('mau 2'!$Q:$Q,'Tây Bắc'!$B15,'mau 2'!AH:AH)</f>
        <v>0</v>
      </c>
      <c r="W15" s="900">
        <f>SUMIF('mau 2'!$Q:$Q,'Tây Bắc'!$B15,'mau 2'!AI:AI)</f>
        <v>0</v>
      </c>
      <c r="X15" s="900">
        <f>SUMIF('mau 2'!$Q:$Q,'Tây Bắc'!$B15,'mau 2'!AJ:AJ)</f>
        <v>0</v>
      </c>
      <c r="Y15" s="900">
        <f>SUMIF('mau 2'!$Q:$Q,'Tây Bắc'!$B15,'mau 2'!AL:AL)</f>
        <v>0</v>
      </c>
      <c r="Z15" s="900">
        <f>SUMIF('mau 2'!$Q:$Q,'Tây Bắc'!$B15,'mau 2'!AK:AK)</f>
        <v>19</v>
      </c>
      <c r="AA15" s="901">
        <f>SUMIF('mau 2'!$Q:$Q,'Tây Bắc'!$B15,'mau 2'!AA:AA)</f>
        <v>0</v>
      </c>
    </row>
    <row r="16" spans="1:27" s="110" customFormat="1" ht="30" hidden="1" customHeight="1">
      <c r="A16" s="847">
        <v>7</v>
      </c>
      <c r="B16" s="845" t="s">
        <v>2638</v>
      </c>
      <c r="C16" s="109">
        <f t="shared" si="3"/>
        <v>16</v>
      </c>
      <c r="D16" s="896">
        <f>SUMIF('mau 2'!$Q:$Q,'Tây Bắc'!$B16,'mau 2'!S:S)</f>
        <v>9</v>
      </c>
      <c r="E16" s="896">
        <f>SUMIF('mau 2'!$Q:$Q,'Tây Bắc'!$B16,'mau 2'!T:T)</f>
        <v>6</v>
      </c>
      <c r="F16" s="896">
        <f>SUMIF('mau 2'!$Q:$Q,'Tây Bắc'!$B16,'mau 2'!U:U)</f>
        <v>0</v>
      </c>
      <c r="G16" s="897">
        <f>SUMIF('mau 2'!$Q:$Q,'Tây Bắc'!$B16,'mau 2'!V:V)</f>
        <v>1</v>
      </c>
      <c r="H16" s="109">
        <f t="shared" si="4"/>
        <v>5</v>
      </c>
      <c r="I16" s="896">
        <v>5</v>
      </c>
      <c r="J16" s="897">
        <v>0</v>
      </c>
      <c r="K16" s="109">
        <f t="shared" si="1"/>
        <v>1</v>
      </c>
      <c r="L16" s="896">
        <f>SUMIF('mau 2'!$Q:$Q,'Tây Bắc'!$B16,'mau 2'!Y:Y)</f>
        <v>0</v>
      </c>
      <c r="M16" s="896">
        <f>SUMIF('mau 2'!$Q:$Q,'Tây Bắc'!$B16,'mau 2'!Z:Z) +SUMIF('mau 2'!$Q:$Q,'Tây Bắc'!$B16,'mau 2'!X:X)</f>
        <v>1</v>
      </c>
      <c r="N16" s="898"/>
      <c r="O16" s="899">
        <f t="shared" si="2"/>
        <v>10</v>
      </c>
      <c r="P16" s="900">
        <f>SUMIF('mau 2'!$Q:$Q,'Tây Bắc'!$B16,'mau 2'!AB:AB)</f>
        <v>1</v>
      </c>
      <c r="Q16" s="900">
        <f>SUMIF('mau 2'!$Q:$Q,'Tây Bắc'!$B16,'mau 2'!AC:AC)</f>
        <v>0</v>
      </c>
      <c r="R16" s="900">
        <f>SUMIF('mau 2'!$Q:$Q,'Tây Bắc'!$B16,'mau 2'!AD:AD)</f>
        <v>7</v>
      </c>
      <c r="S16" s="900">
        <f>SUMIF('mau 2'!$Q:$Q,'Tây Bắc'!$B16,'mau 2'!AE:AE)</f>
        <v>0</v>
      </c>
      <c r="T16" s="900">
        <f>SUMIF('mau 2'!$Q:$Q,'Tây Bắc'!$B16,'mau 2'!AF:AF)</f>
        <v>4</v>
      </c>
      <c r="U16" s="900">
        <f>SUMIF('mau 2'!$Q:$Q,'Tây Bắc'!$B16,'mau 2'!AG:AG)</f>
        <v>0</v>
      </c>
      <c r="V16" s="900">
        <f>SUMIF('mau 2'!$Q:$Q,'Tây Bắc'!$B16,'mau 2'!AH:AH)</f>
        <v>0</v>
      </c>
      <c r="W16" s="900">
        <f>SUMIF('mau 2'!$Q:$Q,'Tây Bắc'!$B16,'mau 2'!AI:AI)</f>
        <v>1</v>
      </c>
      <c r="X16" s="900">
        <f>SUMIF('mau 2'!$Q:$Q,'Tây Bắc'!$B16,'mau 2'!AJ:AJ)</f>
        <v>4</v>
      </c>
      <c r="Y16" s="900">
        <f>SUMIF('mau 2'!$Q:$Q,'Tây Bắc'!$B16,'mau 2'!AL:AL)</f>
        <v>0</v>
      </c>
      <c r="Z16" s="900">
        <f>SUMIF('mau 2'!$Q:$Q,'Tây Bắc'!$B16,'mau 2'!AO:AO)</f>
        <v>6</v>
      </c>
      <c r="AA16" s="901">
        <f>SUMIF('mau 2'!$Q:$Q,'Tây Bắc'!$B16,'mau 2'!AA:AA)</f>
        <v>0</v>
      </c>
    </row>
    <row r="17" spans="1:27" s="110" customFormat="1" ht="30" hidden="1" customHeight="1">
      <c r="A17" s="847">
        <v>8</v>
      </c>
      <c r="B17" s="845" t="s">
        <v>2639</v>
      </c>
      <c r="C17" s="109">
        <f t="shared" si="3"/>
        <v>10</v>
      </c>
      <c r="D17" s="896">
        <f>SUMIF('mau 2'!$Q:$Q,'Tây Bắc'!$B17,'mau 2'!S:S)</f>
        <v>3</v>
      </c>
      <c r="E17" s="896">
        <f>SUMIF('mau 2'!$Q:$Q,'Tây Bắc'!$B17,'mau 2'!T:T)</f>
        <v>7</v>
      </c>
      <c r="F17" s="896">
        <f>SUMIF('mau 2'!$Q:$Q,'Tây Bắc'!$B17,'mau 2'!U:U)</f>
        <v>0</v>
      </c>
      <c r="G17" s="897">
        <f>SUMIF('mau 2'!$Q:$Q,'Tây Bắc'!$B17,'mau 2'!V:V)</f>
        <v>0</v>
      </c>
      <c r="H17" s="109">
        <f t="shared" si="4"/>
        <v>0</v>
      </c>
      <c r="I17" s="896">
        <f>SUMIF('mau 2'!$Q:$Q,'Tây Bắc'!$B17,'mau 2'!W:W)</f>
        <v>0</v>
      </c>
      <c r="J17" s="897">
        <f>COUNTIF('mau 1'!K:K,'Tây Bắc'!$B17)</f>
        <v>0</v>
      </c>
      <c r="K17" s="109">
        <f t="shared" si="1"/>
        <v>1</v>
      </c>
      <c r="L17" s="896">
        <f>SUMIF('mau 2'!$Q:$Q,'Tây Bắc'!$B17,'mau 2'!Y:Y)</f>
        <v>0</v>
      </c>
      <c r="M17" s="896">
        <f>SUMIF('mau 2'!$Q:$Q,'Tây Bắc'!$B17,'mau 2'!Z:Z) +SUMIF('mau 2'!$Q:$Q,'Tây Bắc'!$B17,'mau 2'!X:X)</f>
        <v>1</v>
      </c>
      <c r="N17" s="897"/>
      <c r="O17" s="885">
        <f t="shared" si="2"/>
        <v>9</v>
      </c>
      <c r="P17" s="896">
        <f>SUMIF('mau 2'!$Q:$Q,'Tây Bắc'!$B17,'mau 2'!AB:AB)</f>
        <v>0</v>
      </c>
      <c r="Q17" s="896">
        <f>SUMIF('mau 2'!$Q:$Q,'Tây Bắc'!$B17,'mau 2'!AC:AC)</f>
        <v>0</v>
      </c>
      <c r="R17" s="896">
        <f>SUMIF('mau 2'!$Q:$Q,'Tây Bắc'!$B17,'mau 2'!AD:AD)</f>
        <v>0</v>
      </c>
      <c r="S17" s="896">
        <f>SUMIF('mau 2'!$Q:$Q,'Tây Bắc'!$B17,'mau 2'!AE:AE)</f>
        <v>0</v>
      </c>
      <c r="T17" s="896">
        <f>SUMIF('mau 2'!$Q:$Q,'Tây Bắc'!$B17,'mau 2'!AF:AF)</f>
        <v>0</v>
      </c>
      <c r="U17" s="896">
        <f>SUMIF('mau 2'!$Q:$Q,'Tây Bắc'!$B17,'mau 2'!AG:AG)</f>
        <v>0</v>
      </c>
      <c r="V17" s="896">
        <f>SUMIF('mau 2'!$Q:$Q,'Tây Bắc'!$B17,'mau 2'!AH:AH)</f>
        <v>0</v>
      </c>
      <c r="W17" s="896">
        <f>SUMIF('mau 2'!$Q:$Q,'Tây Bắc'!$B17,'mau 2'!AI:AI)</f>
        <v>0</v>
      </c>
      <c r="X17" s="896">
        <f>SUMIF('mau 2'!$Q:$Q,'Tây Bắc'!$B17,'mau 2'!AJ:AJ)</f>
        <v>0</v>
      </c>
      <c r="Y17" s="900">
        <f>SUMIF('mau 2'!$Q:$Q,'Tây Bắc'!$B17,'mau 2'!AL:AL)</f>
        <v>0</v>
      </c>
      <c r="Z17" s="900">
        <f>SUMIF('mau 2'!$Q:$Q,'Tây Bắc'!$B17,'mau 2'!AO:AO)</f>
        <v>0</v>
      </c>
      <c r="AA17" s="901">
        <f>SUMIF('mau 2'!$Q:$Q,'Tây Bắc'!$B17,'mau 2'!AA:AA)</f>
        <v>0</v>
      </c>
    </row>
    <row r="18" spans="1:27" s="110" customFormat="1" ht="30" hidden="1" customHeight="1">
      <c r="A18" s="847">
        <v>9</v>
      </c>
      <c r="B18" s="845" t="s">
        <v>2161</v>
      </c>
      <c r="C18" s="109">
        <f t="shared" si="3"/>
        <v>5</v>
      </c>
      <c r="D18" s="896">
        <f>SUMIF('mau 2'!$Q:$Q,'Tây Bắc'!$B18,'mau 2'!S:S)</f>
        <v>2</v>
      </c>
      <c r="E18" s="896">
        <f>SUMIF('mau 2'!$Q:$Q,'Tây Bắc'!$B18,'mau 2'!T:T)</f>
        <v>0</v>
      </c>
      <c r="F18" s="896">
        <f>SUMIF('mau 2'!$Q:$Q,'Tây Bắc'!$B18,'mau 2'!U:U)</f>
        <v>0</v>
      </c>
      <c r="G18" s="897">
        <f>SUMIF('mau 2'!$Q:$Q,'Tây Bắc'!$B18,'mau 2'!V:V)</f>
        <v>3</v>
      </c>
      <c r="H18" s="109">
        <f t="shared" si="4"/>
        <v>1</v>
      </c>
      <c r="I18" s="896">
        <v>1</v>
      </c>
      <c r="J18" s="897">
        <v>0</v>
      </c>
      <c r="K18" s="109">
        <f t="shared" si="1"/>
        <v>0</v>
      </c>
      <c r="L18" s="896">
        <f>SUMIF('mau 2'!$Q:$Q,'Tây Bắc'!$B18,'mau 2'!Y:Y)</f>
        <v>0</v>
      </c>
      <c r="M18" s="896">
        <f>SUMIF('mau 2'!$Q:$Q,'Tây Bắc'!$B18,'mau 2'!Z:Z) +SUMIF('mau 2'!$Q:$Q,'Tây Bắc'!$B18,'mau 2'!X:X)</f>
        <v>0</v>
      </c>
      <c r="N18" s="897"/>
      <c r="O18" s="885">
        <f t="shared" si="2"/>
        <v>4</v>
      </c>
      <c r="P18" s="896">
        <f>SUMIF('mau 2'!$Q:$Q,'Tây Bắc'!$B18,'mau 2'!AB:AB)</f>
        <v>1</v>
      </c>
      <c r="Q18" s="896">
        <f>SUMIF('mau 2'!$Q:$Q,'Tây Bắc'!$B18,'mau 2'!AC:AC)</f>
        <v>1</v>
      </c>
      <c r="R18" s="896">
        <f>SUMIF('mau 2'!$Q:$Q,'Tây Bắc'!$B18,'mau 2'!AD:AD)</f>
        <v>2</v>
      </c>
      <c r="S18" s="896">
        <f>SUMIF('mau 2'!$Q:$Q,'Tây Bắc'!$B18,'mau 2'!AE:AE)</f>
        <v>0</v>
      </c>
      <c r="T18" s="896">
        <f>SUMIF('mau 2'!$Q:$Q,'Tây Bắc'!$B18,'mau 2'!AF:AF)</f>
        <v>1</v>
      </c>
      <c r="U18" s="896">
        <f>SUMIF('mau 2'!$Q:$Q,'Tây Bắc'!$B18,'mau 2'!AG:AG)</f>
        <v>1</v>
      </c>
      <c r="V18" s="896">
        <f>SUMIF('mau 2'!$Q:$Q,'Tây Bắc'!$B18,'mau 2'!AH:AH)</f>
        <v>0</v>
      </c>
      <c r="W18" s="896">
        <f>SUMIF('mau 2'!$Q:$Q,'Tây Bắc'!$B18,'mau 2'!AI:AI)</f>
        <v>0</v>
      </c>
      <c r="X18" s="896">
        <f>SUMIF('mau 2'!$Q:$Q,'Tây Bắc'!$B18,'mau 2'!AJ:AJ)</f>
        <v>0</v>
      </c>
      <c r="Y18" s="900">
        <f>SUMIF('mau 2'!$Q:$Q,'Tây Bắc'!$B18,'mau 2'!AL:AL)</f>
        <v>0</v>
      </c>
      <c r="Z18" s="900">
        <f>SUMIF('mau 2'!$Q:$Q,'Tây Bắc'!$B18,'mau 2'!AO:AO)</f>
        <v>0</v>
      </c>
      <c r="AA18" s="901">
        <f>SUMIF('mau 2'!$Q:$Q,'Tây Bắc'!$B18,'mau 2'!AA:AA)</f>
        <v>0</v>
      </c>
    </row>
    <row r="19" spans="1:27" s="110" customFormat="1" ht="30" hidden="1" customHeight="1">
      <c r="A19" s="847">
        <v>10</v>
      </c>
      <c r="B19" s="845" t="s">
        <v>2640</v>
      </c>
      <c r="C19" s="109">
        <f t="shared" si="3"/>
        <v>56</v>
      </c>
      <c r="D19" s="896">
        <f>SUMIF('mau 2'!$Q:$Q,'Tây Bắc'!$B19,'mau 2'!S:S)</f>
        <v>40</v>
      </c>
      <c r="E19" s="896">
        <f>SUMIF('mau 2'!$Q:$Q,'Tây Bắc'!$B19,'mau 2'!T:T)</f>
        <v>8</v>
      </c>
      <c r="F19" s="896">
        <f>SUMIF('mau 2'!$Q:$Q,'Tây Bắc'!$B19,'mau 2'!U:U)</f>
        <v>0</v>
      </c>
      <c r="G19" s="897">
        <f>SUMIF('mau 2'!$Q:$Q,'Tây Bắc'!$B19,'mau 2'!V:V)</f>
        <v>8</v>
      </c>
      <c r="H19" s="109">
        <f t="shared" si="4"/>
        <v>4</v>
      </c>
      <c r="I19" s="896">
        <v>0</v>
      </c>
      <c r="J19" s="897">
        <f>COUNTIF('mau 1'!K:K,'Tây Bắc'!$B19)</f>
        <v>4</v>
      </c>
      <c r="K19" s="109">
        <f t="shared" si="1"/>
        <v>10</v>
      </c>
      <c r="L19" s="896">
        <f>SUMIF('mau 2'!$Q:$Q,'Tây Bắc'!$B19,'mau 2'!Y:Y)</f>
        <v>0</v>
      </c>
      <c r="M19" s="896">
        <f>SUMIF('mau 2'!$Q:$Q,'Tây Bắc'!$B19,'mau 2'!Z:Z) +SUMIF('mau 2'!$Q:$Q,'Tây Bắc'!$B19,'mau 2'!X:X)</f>
        <v>10</v>
      </c>
      <c r="N19" s="897"/>
      <c r="O19" s="885">
        <f t="shared" si="2"/>
        <v>46</v>
      </c>
      <c r="P19" s="896">
        <f>SUMIF('mau 2'!$Q:$Q,'Tây Bắc'!$B19,'mau 2'!AB:AB)</f>
        <v>0</v>
      </c>
      <c r="Q19" s="896">
        <f>SUMIF('mau 2'!$Q:$Q,'Tây Bắc'!$B19,'mau 2'!AC:AC)</f>
        <v>0</v>
      </c>
      <c r="R19" s="896">
        <f>SUMIF('mau 2'!$Q:$Q,'Tây Bắc'!$B19,'mau 2'!AD:AD)</f>
        <v>3</v>
      </c>
      <c r="S19" s="896">
        <f>SUMIF('mau 2'!$Q:$Q,'Tây Bắc'!$B19,'mau 2'!AE:AE)</f>
        <v>0</v>
      </c>
      <c r="T19" s="896">
        <f>SUMIF('mau 2'!$Q:$Q,'Tây Bắc'!$B19,'mau 2'!AF:AF)</f>
        <v>0</v>
      </c>
      <c r="U19" s="896">
        <f>SUMIF('mau 2'!$Q:$Q,'Tây Bắc'!$B19,'mau 2'!AG:AG)</f>
        <v>0</v>
      </c>
      <c r="V19" s="896">
        <f>SUMIF('mau 2'!$Q:$Q,'Tây Bắc'!$B19,'mau 2'!AH:AH)</f>
        <v>0</v>
      </c>
      <c r="W19" s="896">
        <f>SUMIF('mau 2'!$Q:$Q,'Tây Bắc'!$B19,'mau 2'!AI:AI)</f>
        <v>0</v>
      </c>
      <c r="X19" s="896">
        <f>SUMIF('mau 2'!$Q:$Q,'Tây Bắc'!$B19,'mau 2'!AJ:AJ)</f>
        <v>0</v>
      </c>
      <c r="Y19" s="900">
        <f>SUMIF('mau 2'!$Q:$Q,'Tây Bắc'!$B19,'mau 2'!AL:AL)</f>
        <v>0</v>
      </c>
      <c r="Z19" s="900">
        <f>SUMIF('mau 2'!$Q:$Q,'Tây Bắc'!$B19,'mau 2'!AO:AO)</f>
        <v>0</v>
      </c>
      <c r="AA19" s="901">
        <f>SUMIF('mau 2'!$Q:$Q,'Tây Bắc'!$B19,'mau 2'!AA:AA)</f>
        <v>41</v>
      </c>
    </row>
    <row r="20" spans="1:27" s="110" customFormat="1" ht="30" hidden="1" customHeight="1">
      <c r="A20" s="847">
        <v>11</v>
      </c>
      <c r="B20" s="845" t="s">
        <v>2641</v>
      </c>
      <c r="C20" s="109">
        <f t="shared" si="3"/>
        <v>7</v>
      </c>
      <c r="D20" s="896">
        <f>SUMIF('mau 2'!$Q:$Q,'Tây Bắc'!$B20,'mau 2'!S:S)</f>
        <v>3</v>
      </c>
      <c r="E20" s="896">
        <f>SUMIF('mau 2'!$Q:$Q,'Tây Bắc'!$B20,'mau 2'!T:T)</f>
        <v>1</v>
      </c>
      <c r="F20" s="896">
        <f>SUMIF('mau 2'!$Q:$Q,'Tây Bắc'!$B20,'mau 2'!U:U)</f>
        <v>0</v>
      </c>
      <c r="G20" s="897">
        <f>SUMIF('mau 2'!$Q:$Q,'Tây Bắc'!$B20,'mau 2'!V:V)</f>
        <v>3</v>
      </c>
      <c r="H20" s="109">
        <f t="shared" si="4"/>
        <v>1</v>
      </c>
      <c r="I20" s="896">
        <f>SUMIF('mau 2'!$Q:$Q,'Tây Bắc'!$B20,'mau 2'!W:W)</f>
        <v>0</v>
      </c>
      <c r="J20" s="897">
        <f>COUNTIF('mau 1'!K:K,'Tây Bắc'!$B20)</f>
        <v>1</v>
      </c>
      <c r="K20" s="109">
        <f t="shared" si="1"/>
        <v>0</v>
      </c>
      <c r="L20" s="896">
        <f>SUMIF('mau 2'!$Q:$Q,'Tây Bắc'!$B20,'mau 2'!Y:Y)</f>
        <v>0</v>
      </c>
      <c r="M20" s="896">
        <f>SUMIF('mau 2'!$Q:$Q,'Tây Bắc'!$B20,'mau 2'!Z:Z) +SUMIF('mau 2'!$Q:$Q,'Tây Bắc'!$B20,'mau 2'!X:X)</f>
        <v>0</v>
      </c>
      <c r="N20" s="897"/>
      <c r="O20" s="885">
        <f t="shared" si="2"/>
        <v>7</v>
      </c>
      <c r="P20" s="896">
        <f>SUMIF('mau 2'!$Q:$Q,'Tây Bắc'!$B20,'mau 2'!AB:AB)</f>
        <v>5</v>
      </c>
      <c r="Q20" s="896">
        <f>SUMIF('mau 2'!$Q:$Q,'Tây Bắc'!$B20,'mau 2'!AC:AC)</f>
        <v>0</v>
      </c>
      <c r="R20" s="896">
        <f>SUMIF('mau 2'!$Q:$Q,'Tây Bắc'!$B20,'mau 2'!AD:AD)</f>
        <v>4</v>
      </c>
      <c r="S20" s="896">
        <f>SUMIF('mau 2'!$Q:$Q,'Tây Bắc'!$B20,'mau 2'!AE:AE)</f>
        <v>0</v>
      </c>
      <c r="T20" s="896">
        <f>SUMIF('mau 2'!$Q:$Q,'Tây Bắc'!$B20,'mau 2'!AF:AF)</f>
        <v>0</v>
      </c>
      <c r="U20" s="896">
        <f>SUMIF('mau 2'!$Q:$Q,'Tây Bắc'!$B20,'mau 2'!AG:AG)</f>
        <v>0</v>
      </c>
      <c r="V20" s="896">
        <f>SUMIF('mau 2'!$Q:$Q,'Tây Bắc'!$B20,'mau 2'!AH:AH)</f>
        <v>0</v>
      </c>
      <c r="W20" s="896">
        <f>SUMIF('mau 2'!$Q:$Q,'Tây Bắc'!$B20,'mau 2'!AI:AI)</f>
        <v>0</v>
      </c>
      <c r="X20" s="896">
        <f>SUMIF('mau 2'!$Q:$Q,'Tây Bắc'!$B20,'mau 2'!AJ:AJ)</f>
        <v>0</v>
      </c>
      <c r="Y20" s="900">
        <f>SUMIF('mau 2'!$Q:$Q,'Tây Bắc'!$B20,'mau 2'!AL:AL)</f>
        <v>0</v>
      </c>
      <c r="Z20" s="900">
        <f>SUMIF('mau 2'!$Q:$Q,'Tây Bắc'!$B20,'mau 2'!AO:AO)</f>
        <v>2</v>
      </c>
      <c r="AA20" s="901">
        <f>SUMIF('mau 2'!$Q:$Q,'Tây Bắc'!$B20,'mau 2'!AA:AA)</f>
        <v>0</v>
      </c>
    </row>
    <row r="21" spans="1:27" s="110" customFormat="1" ht="30" hidden="1" customHeight="1">
      <c r="A21" s="847">
        <v>12</v>
      </c>
      <c r="B21" s="845" t="s">
        <v>2642</v>
      </c>
      <c r="C21" s="109">
        <f t="shared" si="3"/>
        <v>24</v>
      </c>
      <c r="D21" s="896">
        <f>SUMIF('mau 2'!$Q:$Q,'Tây Bắc'!$B21,'mau 2'!S:S)</f>
        <v>6</v>
      </c>
      <c r="E21" s="896">
        <f>SUMIF('mau 2'!$Q:$Q,'Tây Bắc'!$B21,'mau 2'!T:T)</f>
        <v>17</v>
      </c>
      <c r="F21" s="896">
        <f>SUMIF('mau 2'!$Q:$Q,'Tây Bắc'!$B21,'mau 2'!U:U)</f>
        <v>1</v>
      </c>
      <c r="G21" s="897">
        <f>SUMIF('mau 2'!$Q:$Q,'Tây Bắc'!$B21,'mau 2'!V:V)</f>
        <v>0</v>
      </c>
      <c r="H21" s="109">
        <f t="shared" si="4"/>
        <v>0</v>
      </c>
      <c r="I21" s="896">
        <f>SUMIF('mau 2'!$Q:$Q,'Tây Bắc'!$B21,'mau 2'!W:W)</f>
        <v>0</v>
      </c>
      <c r="J21" s="897">
        <f>COUNTIF('mau 1'!K:K,'Tây Bắc'!$B21)</f>
        <v>0</v>
      </c>
      <c r="K21" s="109">
        <f t="shared" si="1"/>
        <v>2</v>
      </c>
      <c r="L21" s="896">
        <f>SUMIF('mau 2'!$Q:$Q,'Tây Bắc'!$B21,'mau 2'!Y:Y)</f>
        <v>1</v>
      </c>
      <c r="M21" s="896">
        <f>SUMIF('mau 2'!$Q:$Q,'Tây Bắc'!$B21,'mau 2'!Z:Z) +SUMIF('mau 2'!$Q:$Q,'Tây Bắc'!$B21,'mau 2'!X:X)</f>
        <v>1</v>
      </c>
      <c r="N21" s="897"/>
      <c r="O21" s="885">
        <f t="shared" si="2"/>
        <v>22</v>
      </c>
      <c r="P21" s="896">
        <v>2</v>
      </c>
      <c r="Q21" s="896">
        <v>2</v>
      </c>
      <c r="R21" s="896">
        <v>1</v>
      </c>
      <c r="S21" s="896">
        <f>SUMIF('mau 2'!$Q:$Q,'Tây Bắc'!$B21,'mau 2'!AE:AE)</f>
        <v>0</v>
      </c>
      <c r="T21" s="896">
        <v>2</v>
      </c>
      <c r="U21" s="896">
        <f>SUMIF('mau 2'!$Q:$Q,'Tây Bắc'!$B21,'mau 2'!AG:AG)</f>
        <v>0</v>
      </c>
      <c r="V21" s="896">
        <f>SUMIF('mau 2'!$Q:$Q,'Tây Bắc'!$B21,'mau 2'!AH:AH)</f>
        <v>0</v>
      </c>
      <c r="W21" s="896">
        <f>SUMIF('mau 2'!$Q:$Q,'Tây Bắc'!$B21,'mau 2'!AI:AI)</f>
        <v>0</v>
      </c>
      <c r="X21" s="896">
        <v>4</v>
      </c>
      <c r="Y21" s="900">
        <f>SUMIF('mau 2'!$Q:$Q,'Tây Bắc'!$B21,'mau 2'!AL:AL)</f>
        <v>0</v>
      </c>
      <c r="Z21" s="900">
        <f>SUMIF('mau 2'!$Q:$Q,'Tây Bắc'!$B21,'mau 2'!AO:AO)</f>
        <v>16</v>
      </c>
      <c r="AA21" s="901">
        <f>SUMIF('mau 2'!$Q:$Q,'Tây Bắc'!$B21,'mau 2'!AA:AA)</f>
        <v>2</v>
      </c>
    </row>
    <row r="22" spans="1:27" s="110" customFormat="1" ht="30" hidden="1" customHeight="1">
      <c r="A22" s="847">
        <v>13</v>
      </c>
      <c r="B22" s="845" t="s">
        <v>1177</v>
      </c>
      <c r="C22" s="109">
        <f t="shared" si="3"/>
        <v>75</v>
      </c>
      <c r="D22" s="896">
        <f>SUMIF('mau 2'!$Q:$Q,'Tây Bắc'!$B22,'mau 2'!S:S)</f>
        <v>46</v>
      </c>
      <c r="E22" s="896">
        <f>SUMIF('mau 2'!$Q:$Q,'Tây Bắc'!$B22,'mau 2'!T:T)</f>
        <v>21</v>
      </c>
      <c r="F22" s="896">
        <f>SUMIF('mau 2'!$Q:$Q,'Tây Bắc'!$B22,'mau 2'!U:U)</f>
        <v>2</v>
      </c>
      <c r="G22" s="897">
        <f>SUMIF('mau 2'!$Q:$Q,'Tây Bắc'!$B22,'mau 2'!V:V)</f>
        <v>6</v>
      </c>
      <c r="H22" s="109">
        <f t="shared" si="4"/>
        <v>36</v>
      </c>
      <c r="I22" s="896">
        <v>34</v>
      </c>
      <c r="J22" s="897">
        <v>2</v>
      </c>
      <c r="K22" s="109">
        <f t="shared" si="1"/>
        <v>3</v>
      </c>
      <c r="L22" s="896">
        <f>SUMIF('mau 2'!$Q:$Q,'Tây Bắc'!$B22,'mau 2'!Y:Y)</f>
        <v>0</v>
      </c>
      <c r="M22" s="896">
        <f>SUMIF('mau 2'!$Q:$Q,'Tây Bắc'!$B22,'mau 2'!Z:Z) +SUMIF('mau 2'!$Q:$Q,'Tây Bắc'!$B22,'mau 2'!X:X)</f>
        <v>3</v>
      </c>
      <c r="N22" s="897"/>
      <c r="O22" s="885">
        <f t="shared" si="2"/>
        <v>38</v>
      </c>
      <c r="P22" s="896">
        <f>SUMIF('mau 2'!$Q:$Q,'Tây Bắc'!$B22,'mau 2'!AB:AB)</f>
        <v>31</v>
      </c>
      <c r="Q22" s="896">
        <f>SUMIF('mau 2'!$Q:$Q,'Tây Bắc'!$B22,'mau 2'!AC:AC)</f>
        <v>3</v>
      </c>
      <c r="R22" s="896">
        <f>SUMIF('mau 2'!$Q:$Q,'Tây Bắc'!$B22,'mau 2'!AD:AD)</f>
        <v>18</v>
      </c>
      <c r="S22" s="896">
        <f>SUMIF('mau 2'!$Q:$Q,'Tây Bắc'!$B22,'mau 2'!AE:AE)</f>
        <v>0</v>
      </c>
      <c r="T22" s="896">
        <f>SUMIF('mau 2'!$Q:$Q,'Tây Bắc'!$B22,'mau 2'!AF:AF)</f>
        <v>9</v>
      </c>
      <c r="U22" s="896">
        <f>SUMIF('mau 2'!$Q:$Q,'Tây Bắc'!$B22,'mau 2'!AG:AG)</f>
        <v>0</v>
      </c>
      <c r="V22" s="896">
        <f>SUMIF('mau 2'!$Q:$Q,'Tây Bắc'!$B22,'mau 2'!AH:AH)</f>
        <v>6</v>
      </c>
      <c r="W22" s="896">
        <f>SUMIF('mau 2'!$Q:$Q,'Tây Bắc'!$B22,'mau 2'!AI:AI)</f>
        <v>0</v>
      </c>
      <c r="X22" s="896">
        <f>SUMIF('mau 2'!$Q:$Q,'Tây Bắc'!$B22,'mau 2'!AJ:AJ)</f>
        <v>8</v>
      </c>
      <c r="Y22" s="900">
        <f>SUMIF('mau 2'!$Q:$Q,'Tây Bắc'!$B22,'mau 2'!AL:AL)</f>
        <v>1</v>
      </c>
      <c r="Z22" s="900">
        <f>SUMIF('mau 2'!$Q:$Q,'Tây Bắc'!$B22,'mau 2'!AO:AO)</f>
        <v>9</v>
      </c>
      <c r="AA22" s="901">
        <f>SUMIF('mau 2'!$Q:$Q,'Tây Bắc'!$B22,'mau 2'!AA:AA)</f>
        <v>0</v>
      </c>
    </row>
    <row r="23" spans="1:27" s="110" customFormat="1" ht="30" hidden="1" customHeight="1">
      <c r="A23" s="847">
        <v>14</v>
      </c>
      <c r="B23" s="845" t="s">
        <v>568</v>
      </c>
      <c r="C23" s="109">
        <f t="shared" si="3"/>
        <v>66</v>
      </c>
      <c r="D23" s="896">
        <f>SUMIF('mau 2'!$Q:$Q,'Tây Bắc'!$B23,'mau 2'!S:S)</f>
        <v>46</v>
      </c>
      <c r="E23" s="896">
        <f>SUMIF('mau 2'!$Q:$Q,'Tây Bắc'!$B23,'mau 2'!T:T)</f>
        <v>10</v>
      </c>
      <c r="F23" s="896">
        <f>SUMIF('mau 2'!$Q:$Q,'Tây Bắc'!$B23,'mau 2'!U:U)</f>
        <v>0</v>
      </c>
      <c r="G23" s="897">
        <f>SUMIF('mau 2'!$Q:$Q,'Tây Bắc'!$B23,'mau 2'!V:V)</f>
        <v>10</v>
      </c>
      <c r="H23" s="109">
        <f t="shared" si="4"/>
        <v>0</v>
      </c>
      <c r="I23" s="896">
        <f>SUMIF('mau 2'!$Q:$Q,'Tây Bắc'!$B23,'mau 2'!W:W)</f>
        <v>0</v>
      </c>
      <c r="J23" s="897">
        <f>COUNTIF('mau 1'!K:K,'Tây Bắc'!$B23)</f>
        <v>0</v>
      </c>
      <c r="K23" s="109">
        <f t="shared" si="1"/>
        <v>0</v>
      </c>
      <c r="L23" s="896">
        <f>SUMIF('mau 2'!$Q:$Q,'Tây Bắc'!$B23,'mau 2'!Y:Y)</f>
        <v>0</v>
      </c>
      <c r="M23" s="896">
        <f>SUMIF('mau 2'!$Q:$Q,'Tây Bắc'!$B23,'mau 2'!Z:Z) +SUMIF('mau 2'!$Q:$Q,'Tây Bắc'!$B23,'mau 2'!X:X)</f>
        <v>0</v>
      </c>
      <c r="N23" s="897"/>
      <c r="O23" s="885">
        <f t="shared" si="2"/>
        <v>66</v>
      </c>
      <c r="P23" s="896">
        <f>SUMIF('mau 2'!$Q:$Q,'Tây Bắc'!$B23,'mau 2'!AB:AB)</f>
        <v>29</v>
      </c>
      <c r="Q23" s="896">
        <f>SUMIF('mau 2'!$Q:$Q,'Tây Bắc'!$B23,'mau 2'!AC:AC)</f>
        <v>16</v>
      </c>
      <c r="R23" s="896">
        <f>SUMIF('mau 2'!$Q:$Q,'Tây Bắc'!$B23,'mau 2'!AD:AD)</f>
        <v>35</v>
      </c>
      <c r="S23" s="896">
        <f>SUMIF('mau 2'!$Q:$Q,'Tây Bắc'!$B23,'mau 2'!AE:AE)</f>
        <v>0</v>
      </c>
      <c r="T23" s="896">
        <f>SUMIF('mau 2'!$Q:$Q,'Tây Bắc'!$B23,'mau 2'!AF:AF)</f>
        <v>0</v>
      </c>
      <c r="U23" s="896">
        <f>SUMIF('mau 2'!$Q:$Q,'Tây Bắc'!$B23,'mau 2'!AG:AG)</f>
        <v>0</v>
      </c>
      <c r="V23" s="896">
        <f>SUMIF('mau 2'!$Q:$Q,'Tây Bắc'!$B23,'mau 2'!AH:AH)</f>
        <v>0</v>
      </c>
      <c r="W23" s="896">
        <f>SUMIF('mau 2'!$Q:$Q,'Tây Bắc'!$B23,'mau 2'!AI:AI)</f>
        <v>0</v>
      </c>
      <c r="X23" s="896">
        <f>SUMIF('mau 2'!$Q:$Q,'Tây Bắc'!$B23,'mau 2'!AJ:AJ)</f>
        <v>37</v>
      </c>
      <c r="Y23" s="900">
        <f>SUMIF('mau 2'!$Q:$Q,'Tây Bắc'!$B23,'mau 2'!AL:AL)</f>
        <v>0</v>
      </c>
      <c r="Z23" s="900">
        <f>SUMIF('mau 2'!$Q:$Q,'Tây Bắc'!$B23,'mau 2'!AO:AO)</f>
        <v>2</v>
      </c>
      <c r="AA23" s="901">
        <f>SUMIF('mau 2'!$Q:$Q,'Tây Bắc'!$B23,'mau 2'!AA:AA)</f>
        <v>0</v>
      </c>
    </row>
    <row r="24" spans="1:27" s="110" customFormat="1" ht="30" hidden="1" customHeight="1">
      <c r="A24" s="847">
        <v>15</v>
      </c>
      <c r="B24" s="845" t="s">
        <v>2669</v>
      </c>
      <c r="C24" s="109">
        <f t="shared" si="3"/>
        <v>25</v>
      </c>
      <c r="D24" s="896">
        <f>SUMIF('mau 2'!$Q:$Q,'Tây Bắc'!$B24,'mau 2'!S:S)</f>
        <v>7</v>
      </c>
      <c r="E24" s="896">
        <f>SUMIF('mau 2'!$Q:$Q,'Tây Bắc'!$B24,'mau 2'!T:T)</f>
        <v>7</v>
      </c>
      <c r="F24" s="896">
        <f>SUMIF('mau 2'!$Q:$Q,'Tây Bắc'!$B24,'mau 2'!U:U)</f>
        <v>0</v>
      </c>
      <c r="G24" s="897">
        <f>SUMIF('mau 2'!$Q:$Q,'Tây Bắc'!$B24,'mau 2'!V:V)</f>
        <v>11</v>
      </c>
      <c r="H24" s="109">
        <f t="shared" si="4"/>
        <v>1</v>
      </c>
      <c r="I24" s="896">
        <f>SUMIF('mau 2'!$Q:$Q,'Tây Bắc'!$B24,'mau 2'!W:W)</f>
        <v>0</v>
      </c>
      <c r="J24" s="897">
        <f>COUNTIF('mau 1'!K:K,'Tây Bắc'!$B24)</f>
        <v>1</v>
      </c>
      <c r="K24" s="109">
        <f t="shared" si="1"/>
        <v>0</v>
      </c>
      <c r="L24" s="896">
        <f>SUMIF('mau 2'!$Q:$Q,'Tây Bắc'!$B24,'mau 2'!Y:Y)</f>
        <v>0</v>
      </c>
      <c r="M24" s="896">
        <f>SUMIF('mau 2'!$Q:$Q,'Tây Bắc'!$B24,'mau 2'!Z:Z) +SUMIF('mau 2'!$Q:$Q,'Tây Bắc'!$B24,'mau 2'!X:X)</f>
        <v>0</v>
      </c>
      <c r="N24" s="897"/>
      <c r="O24" s="885">
        <f t="shared" si="2"/>
        <v>25</v>
      </c>
      <c r="P24" s="896">
        <f>SUMIF('mau 2'!$Q:$Q,'Tây Bắc'!$B24,'mau 2'!AB:AB)</f>
        <v>2</v>
      </c>
      <c r="Q24" s="896">
        <f>SUMIF('mau 2'!$Q:$Q,'Tây Bắc'!$B24,'mau 2'!AC:AC)</f>
        <v>1</v>
      </c>
      <c r="R24" s="896">
        <f>SUMIF('mau 2'!$Q:$Q,'Tây Bắc'!$B24,'mau 2'!AD:AD)</f>
        <v>11</v>
      </c>
      <c r="S24" s="896">
        <f>SUMIF('mau 2'!$Q:$Q,'Tây Bắc'!$B24,'mau 2'!AE:AE)</f>
        <v>0</v>
      </c>
      <c r="T24" s="896">
        <f>SUMIF('mau 2'!$Q:$Q,'Tây Bắc'!$B24,'mau 2'!AF:AF)</f>
        <v>0</v>
      </c>
      <c r="U24" s="896">
        <f>SUMIF('mau 2'!$Q:$Q,'Tây Bắc'!$B24,'mau 2'!AG:AG)</f>
        <v>2</v>
      </c>
      <c r="V24" s="896">
        <f>SUMIF('mau 2'!$Q:$Q,'Tây Bắc'!$B24,'mau 2'!AH:AH)</f>
        <v>0</v>
      </c>
      <c r="W24" s="896">
        <f>SUMIF('mau 2'!$Q:$Q,'Tây Bắc'!$B24,'mau 2'!AI:AI)</f>
        <v>0</v>
      </c>
      <c r="X24" s="896">
        <f>SUMIF('mau 2'!$Q:$Q,'Tây Bắc'!$B24,'mau 2'!AJ:AJ)</f>
        <v>0</v>
      </c>
      <c r="Y24" s="900">
        <f>SUMIF('mau 2'!$Q:$Q,'Tây Bắc'!$B24,'mau 2'!AL:AL)</f>
        <v>2</v>
      </c>
      <c r="Z24" s="900">
        <f>SUMIF('mau 2'!$Q:$Q,'Tây Bắc'!$B24,'mau 2'!AO:AO)</f>
        <v>9</v>
      </c>
      <c r="AA24" s="901">
        <f>SUMIF('mau 2'!$Q:$Q,'Tây Bắc'!$B24,'mau 2'!AA:AA)</f>
        <v>0</v>
      </c>
    </row>
    <row r="25" spans="1:27" s="110" customFormat="1" ht="30" hidden="1" customHeight="1">
      <c r="A25" s="847">
        <v>16</v>
      </c>
      <c r="B25" s="845" t="s">
        <v>849</v>
      </c>
      <c r="C25" s="109">
        <f t="shared" si="3"/>
        <v>137</v>
      </c>
      <c r="D25" s="896">
        <f>SUMIF('mau 2'!$Q:$Q,'Tây Bắc'!$B25,'mau 2'!S:S)</f>
        <v>3</v>
      </c>
      <c r="E25" s="896">
        <f>SUMIF('mau 2'!$Q:$Q,'Tây Bắc'!$B25,'mau 2'!T:T)</f>
        <v>3</v>
      </c>
      <c r="F25" s="896">
        <f>SUMIF('mau 2'!$Q:$Q,'Tây Bắc'!$B25,'mau 2'!U:U)</f>
        <v>130</v>
      </c>
      <c r="G25" s="897">
        <f>SUMIF('mau 2'!$Q:$Q,'Tây Bắc'!$B25,'mau 2'!V:V)</f>
        <v>1</v>
      </c>
      <c r="H25" s="109">
        <f t="shared" si="4"/>
        <v>0</v>
      </c>
      <c r="I25" s="896">
        <f>SUMIF('mau 2'!$Q:$Q,'Tây Bắc'!$B25,'mau 2'!W:W)</f>
        <v>0</v>
      </c>
      <c r="J25" s="897">
        <f>COUNTIF('mau 1'!K:K,'Tây Bắc'!$B25)</f>
        <v>0</v>
      </c>
      <c r="K25" s="109">
        <f t="shared" si="1"/>
        <v>66</v>
      </c>
      <c r="L25" s="896">
        <f>SUMIF('mau 2'!$Q:$Q,'Tây Bắc'!$B25,'mau 2'!Y:Y)</f>
        <v>0</v>
      </c>
      <c r="M25" s="896">
        <f>SUMIF('mau 2'!$Q:$Q,'Tây Bắc'!$B25,'mau 2'!Z:Z) +SUMIF('mau 2'!$Q:$Q,'Tây Bắc'!$B25,'mau 2'!X:X)</f>
        <v>66</v>
      </c>
      <c r="N25" s="897"/>
      <c r="O25" s="885">
        <f t="shared" si="2"/>
        <v>71</v>
      </c>
      <c r="P25" s="896">
        <f>SUMIF('mau 2'!$Q:$Q,'Tây Bắc'!$B25,'mau 2'!AB:AB)</f>
        <v>13</v>
      </c>
      <c r="Q25" s="896">
        <f>SUMIF('mau 2'!$Q:$Q,'Tây Bắc'!$B25,'mau 2'!AC:AC)</f>
        <v>3</v>
      </c>
      <c r="R25" s="896">
        <f>SUMIF('mau 2'!$Q:$Q,'Tây Bắc'!$B25,'mau 2'!AD:AD)</f>
        <v>61</v>
      </c>
      <c r="S25" s="896">
        <f>SUMIF('mau 2'!$Q:$Q,'Tây Bắc'!$B25,'mau 2'!AE:AE)</f>
        <v>0</v>
      </c>
      <c r="T25" s="896">
        <f>SUMIF('mau 2'!$Q:$Q,'Tây Bắc'!$B25,'mau 2'!AF:AF)</f>
        <v>0</v>
      </c>
      <c r="U25" s="896">
        <f>SUMIF('mau 2'!$Q:$Q,'Tây Bắc'!$B25,'mau 2'!AG:AG)</f>
        <v>0</v>
      </c>
      <c r="V25" s="896">
        <f>SUMIF('mau 2'!$Q:$Q,'Tây Bắc'!$B25,'mau 2'!AH:AH)</f>
        <v>1</v>
      </c>
      <c r="W25" s="896">
        <f>SUMIF('mau 2'!$Q:$Q,'Tây Bắc'!$B25,'mau 2'!AI:AI)</f>
        <v>2</v>
      </c>
      <c r="X25" s="896">
        <f>SUMIF('mau 2'!$Q:$Q,'Tây Bắc'!$B25,'mau 2'!AJ:AJ)</f>
        <v>1</v>
      </c>
      <c r="Y25" s="900">
        <f>SUMIF('mau 2'!$Q:$Q,'Tây Bắc'!$B25,'mau 2'!AL:AL)</f>
        <v>0</v>
      </c>
      <c r="Z25" s="900">
        <f>SUMIF('mau 2'!$Q:$Q,'Tây Bắc'!$B25,'mau 2'!AO:AO)</f>
        <v>6</v>
      </c>
      <c r="AA25" s="901">
        <f>SUMIF('mau 2'!$Q:$Q,'Tây Bắc'!$B25,'mau 2'!AA:AA)</f>
        <v>3</v>
      </c>
    </row>
    <row r="26" spans="1:27" s="110" customFormat="1" ht="30" hidden="1" customHeight="1">
      <c r="A26" s="847">
        <v>17</v>
      </c>
      <c r="B26" s="845" t="s">
        <v>2633</v>
      </c>
      <c r="C26" s="109">
        <f t="shared" si="3"/>
        <v>21</v>
      </c>
      <c r="D26" s="896">
        <f>SUMIF('mau 2'!$Q:$Q,'Tây Bắc'!$B26,'mau 2'!S:S)</f>
        <v>0</v>
      </c>
      <c r="E26" s="896">
        <f>SUMIF('mau 2'!$Q:$Q,'Tây Bắc'!$B26,'mau 2'!T:T)</f>
        <v>19</v>
      </c>
      <c r="F26" s="896">
        <f>SUMIF('mau 2'!$Q:$Q,'Tây Bắc'!$B26,'mau 2'!U:U)</f>
        <v>2</v>
      </c>
      <c r="G26" s="897">
        <f>SUMIF('mau 2'!$Q:$Q,'Tây Bắc'!$B26,'mau 2'!V:V)</f>
        <v>0</v>
      </c>
      <c r="H26" s="109">
        <f t="shared" si="4"/>
        <v>0</v>
      </c>
      <c r="I26" s="896">
        <f>SUMIF('mau 2'!$Q:$Q,'Tây Bắc'!$B26,'mau 2'!W:W)</f>
        <v>0</v>
      </c>
      <c r="J26" s="897">
        <f>COUNTIF('mau 1'!K:K,'Tây Bắc'!$B26)</f>
        <v>0</v>
      </c>
      <c r="K26" s="109">
        <f t="shared" si="1"/>
        <v>0</v>
      </c>
      <c r="L26" s="896">
        <f>SUMIF('mau 2'!$Q:$Q,'Tây Bắc'!$B26,'mau 2'!Y:Y)</f>
        <v>0</v>
      </c>
      <c r="M26" s="896">
        <f>SUMIF('mau 2'!$Q:$Q,'Tây Bắc'!$B26,'mau 2'!Z:Z) +SUMIF('mau 2'!$Q:$Q,'Tây Bắc'!$B26,'mau 2'!X:X)</f>
        <v>0</v>
      </c>
      <c r="N26" s="897"/>
      <c r="O26" s="885">
        <f t="shared" si="2"/>
        <v>21</v>
      </c>
      <c r="P26" s="896">
        <f>SUMIF('mau 2'!$Q:$Q,'Tây Bắc'!$B26,'mau 2'!AB:AB)</f>
        <v>21</v>
      </c>
      <c r="Q26" s="896">
        <f>SUMIF('mau 2'!$Q:$Q,'Tây Bắc'!$B26,'mau 2'!AC:AC)</f>
        <v>0</v>
      </c>
      <c r="R26" s="896">
        <f>SUMIF('mau 2'!$Q:$Q,'Tây Bắc'!$B26,'mau 2'!AD:AD)</f>
        <v>0</v>
      </c>
      <c r="S26" s="896">
        <f>SUMIF('mau 2'!$Q:$Q,'Tây Bắc'!$B26,'mau 2'!AE:AE)</f>
        <v>0</v>
      </c>
      <c r="T26" s="896">
        <f>SUMIF('mau 2'!$Q:$Q,'Tây Bắc'!$B26,'mau 2'!AF:AF)</f>
        <v>0</v>
      </c>
      <c r="U26" s="896">
        <f>SUMIF('mau 2'!$Q:$Q,'Tây Bắc'!$B26,'mau 2'!AG:AG)</f>
        <v>0</v>
      </c>
      <c r="V26" s="896">
        <f>SUMIF('mau 2'!$Q:$Q,'Tây Bắc'!$B26,'mau 2'!AH:AH)</f>
        <v>0</v>
      </c>
      <c r="W26" s="896">
        <f>SUMIF('mau 2'!$Q:$Q,'Tây Bắc'!$B26,'mau 2'!AI:AI)</f>
        <v>0</v>
      </c>
      <c r="X26" s="896">
        <f>SUMIF('mau 2'!$Q:$Q,'Tây Bắc'!$B26,'mau 2'!AJ:AJ)</f>
        <v>0</v>
      </c>
      <c r="Y26" s="900">
        <f>SUMIF('mau 2'!$Q:$Q,'Tây Bắc'!$B26,'mau 2'!AL:AL)</f>
        <v>0</v>
      </c>
      <c r="Z26" s="900">
        <f>SUMIF('mau 2'!$Q:$Q,'Tây Bắc'!$B26,'mau 2'!AO:AO)</f>
        <v>0</v>
      </c>
      <c r="AA26" s="901">
        <f>SUMIF('mau 2'!$Q:$Q,'Tây Bắc'!$B26,'mau 2'!AA:AA)</f>
        <v>0</v>
      </c>
    </row>
    <row r="27" spans="1:27" s="110" customFormat="1" ht="30" customHeight="1">
      <c r="A27" s="847">
        <v>18</v>
      </c>
      <c r="B27" s="845" t="s">
        <v>2643</v>
      </c>
      <c r="C27" s="109">
        <f t="shared" si="3"/>
        <v>52</v>
      </c>
      <c r="D27" s="896">
        <f>SUMIF('mau 2'!$Q:$Q,'Tây Bắc'!$B27,'mau 2'!S:S)</f>
        <v>38</v>
      </c>
      <c r="E27" s="896">
        <f>SUMIF('mau 2'!$Q:$Q,'Tây Bắc'!$B27,'mau 2'!T:T)</f>
        <v>13</v>
      </c>
      <c r="F27" s="896">
        <f>SUMIF('mau 2'!$Q:$Q,'Tây Bắc'!$B27,'mau 2'!U:U)</f>
        <v>0</v>
      </c>
      <c r="G27" s="897">
        <f>SUMIF('mau 2'!$Q:$Q,'Tây Bắc'!$B27,'mau 2'!V:V)</f>
        <v>1</v>
      </c>
      <c r="H27" s="109">
        <f t="shared" si="4"/>
        <v>4</v>
      </c>
      <c r="I27" s="896">
        <v>0</v>
      </c>
      <c r="J27" s="897">
        <f>COUNTIF('mau 1'!K:K,'Tây Bắc'!$B27)</f>
        <v>4</v>
      </c>
      <c r="K27" s="109">
        <f t="shared" si="1"/>
        <v>9</v>
      </c>
      <c r="L27" s="896">
        <f>SUMIF('mau 2'!$Q:$Q,'Tây Bắc'!$B27,'mau 2'!Y:Y)</f>
        <v>9</v>
      </c>
      <c r="M27" s="896">
        <f>SUMIF('mau 2'!$Q:$Q,'Tây Bắc'!$B27,'mau 2'!Z:Z) +SUMIF('mau 2'!$Q:$Q,'Tây Bắc'!$B27,'mau 2'!X:X)</f>
        <v>0</v>
      </c>
      <c r="N27" s="897"/>
      <c r="O27" s="885">
        <f t="shared" si="2"/>
        <v>43</v>
      </c>
      <c r="P27" s="896">
        <f>SUMIF('mau 2'!$Q:$Q,'Tây Bắc'!$B27,'mau 2'!AB:AB)</f>
        <v>34</v>
      </c>
      <c r="Q27" s="896">
        <f>SUMIF('mau 2'!$Q:$Q,'Tây Bắc'!$B27,'mau 2'!AC:AC)</f>
        <v>1</v>
      </c>
      <c r="R27" s="896">
        <f>SUMIF('mau 2'!$Q:$Q,'Tây Bắc'!$B27,'mau 2'!AD:AD)</f>
        <v>5</v>
      </c>
      <c r="S27" s="896">
        <f>SUMIF('mau 2'!$Q:$Q,'Tây Bắc'!$B27,'mau 2'!AE:AE)</f>
        <v>1</v>
      </c>
      <c r="T27" s="896">
        <f>SUMIF('mau 2'!$Q:$Q,'Tây Bắc'!$B27,'mau 2'!AF:AF)</f>
        <v>0</v>
      </c>
      <c r="U27" s="896">
        <f>SUMIF('mau 2'!$Q:$Q,'Tây Bắc'!$B27,'mau 2'!AG:AG)</f>
        <v>0</v>
      </c>
      <c r="V27" s="896">
        <f>SUMIF('mau 2'!$Q:$Q,'Tây Bắc'!$B27,'mau 2'!AH:AH)</f>
        <v>0</v>
      </c>
      <c r="W27" s="896">
        <f>SUMIF('mau 2'!$Q:$Q,'Tây Bắc'!$B27,'mau 2'!AI:AI)</f>
        <v>0</v>
      </c>
      <c r="X27" s="896">
        <f>SUMIF('mau 2'!$Q:$Q,'Tây Bắc'!$B27,'mau 2'!AJ:AJ)</f>
        <v>34</v>
      </c>
      <c r="Y27" s="900">
        <f>SUMIF('mau 2'!$Q:$Q,'Tây Bắc'!$B27,'mau 2'!AL:AL)</f>
        <v>20</v>
      </c>
      <c r="Z27" s="900">
        <f>SUMIF('mau 2'!$Q:$Q,'Tây Bắc'!$B27,'mau 2'!AO:AO)</f>
        <v>4</v>
      </c>
      <c r="AA27" s="901">
        <f>SUMIF('mau 2'!$Q:$Q,'Tây Bắc'!$B27,'mau 2'!AA:AA)</f>
        <v>0</v>
      </c>
    </row>
    <row r="28" spans="1:27" s="110" customFormat="1" ht="30" hidden="1" customHeight="1">
      <c r="A28" s="847">
        <v>19</v>
      </c>
      <c r="B28" s="845" t="s">
        <v>2644</v>
      </c>
      <c r="C28" s="109">
        <f t="shared" si="3"/>
        <v>3</v>
      </c>
      <c r="D28" s="896">
        <f>SUMIF('mau 2'!$Q:$Q,'Tây Bắc'!$B28,'mau 2'!S:S)</f>
        <v>2</v>
      </c>
      <c r="E28" s="896">
        <f>SUMIF('mau 2'!$Q:$Q,'Tây Bắc'!$B28,'mau 2'!T:T)</f>
        <v>1</v>
      </c>
      <c r="F28" s="896">
        <f>SUMIF('mau 2'!$Q:$Q,'Tây Bắc'!$B28,'mau 2'!U:U)</f>
        <v>0</v>
      </c>
      <c r="G28" s="897">
        <f>SUMIF('mau 2'!$Q:$Q,'Tây Bắc'!$B28,'mau 2'!V:V)</f>
        <v>0</v>
      </c>
      <c r="H28" s="109">
        <f t="shared" si="4"/>
        <v>10</v>
      </c>
      <c r="I28" s="896">
        <f>SUMIF('mau 2'!$Q:$Q,'Tây Bắc'!$B28,'mau 2'!W:W)</f>
        <v>0</v>
      </c>
      <c r="J28" s="897">
        <f>COUNTIF('mau 1'!K:K,'Tây Bắc'!$B28)</f>
        <v>10</v>
      </c>
      <c r="K28" s="109">
        <f t="shared" si="1"/>
        <v>0</v>
      </c>
      <c r="L28" s="896">
        <f>SUMIF('mau 2'!$Q:$Q,'Tây Bắc'!$B28,'mau 2'!Y:Y)</f>
        <v>0</v>
      </c>
      <c r="M28" s="896">
        <f>SUMIF('mau 2'!$Q:$Q,'Tây Bắc'!$B28,'mau 2'!Z:Z) +SUMIF('mau 2'!$Q:$Q,'Tây Bắc'!$B28,'mau 2'!X:X)</f>
        <v>0</v>
      </c>
      <c r="N28" s="897"/>
      <c r="O28" s="885">
        <f t="shared" si="2"/>
        <v>3</v>
      </c>
      <c r="P28" s="896">
        <f>SUMIF('mau 2'!$Q:$Q,'Tây Bắc'!$B28,'mau 2'!AB:AB)</f>
        <v>0</v>
      </c>
      <c r="Q28" s="896">
        <f>SUMIF('mau 2'!$Q:$Q,'Tây Bắc'!$B28,'mau 2'!AC:AC)</f>
        <v>0</v>
      </c>
      <c r="R28" s="896">
        <f>SUMIF('mau 2'!$Q:$Q,'Tây Bắc'!$B28,'mau 2'!AD:AD)</f>
        <v>3</v>
      </c>
      <c r="S28" s="896">
        <f>SUMIF('mau 2'!$Q:$Q,'Tây Bắc'!$B28,'mau 2'!AE:AE)</f>
        <v>0</v>
      </c>
      <c r="T28" s="896">
        <f>SUMIF('mau 2'!$Q:$Q,'Tây Bắc'!$B28,'mau 2'!AF:AF)</f>
        <v>0</v>
      </c>
      <c r="U28" s="896">
        <f>SUMIF('mau 2'!$Q:$Q,'Tây Bắc'!$B28,'mau 2'!AG:AG)</f>
        <v>1</v>
      </c>
      <c r="V28" s="896">
        <f>SUMIF('mau 2'!$Q:$Q,'Tây Bắc'!$B28,'mau 2'!AH:AH)</f>
        <v>0</v>
      </c>
      <c r="W28" s="896">
        <f>SUMIF('mau 2'!$Q:$Q,'Tây Bắc'!$B28,'mau 2'!AI:AI)</f>
        <v>0</v>
      </c>
      <c r="X28" s="896">
        <f>SUMIF('mau 2'!$Q:$Q,'Tây Bắc'!$B28,'mau 2'!AJ:AJ)</f>
        <v>0</v>
      </c>
      <c r="Y28" s="900">
        <f>SUMIF('mau 2'!$Q:$Q,'Tây Bắc'!$B28,'mau 2'!AL:AL)</f>
        <v>0</v>
      </c>
      <c r="Z28" s="900">
        <f>SUMIF('mau 2'!$Q:$Q,'Tây Bắc'!$B28,'mau 2'!AO:AO)</f>
        <v>0</v>
      </c>
      <c r="AA28" s="901">
        <f>SUMIF('mau 2'!$Q:$Q,'Tây Bắc'!$B28,'mau 2'!AA:AA)</f>
        <v>0</v>
      </c>
    </row>
    <row r="29" spans="1:27" s="110" customFormat="1" ht="30" hidden="1" customHeight="1">
      <c r="A29" s="847">
        <v>20</v>
      </c>
      <c r="B29" s="845" t="s">
        <v>2645</v>
      </c>
      <c r="C29" s="109">
        <f t="shared" si="3"/>
        <v>15</v>
      </c>
      <c r="D29" s="896">
        <f>SUMIF('mau 2'!$Q:$Q,'Tây Bắc'!$B29,'mau 2'!S:S)</f>
        <v>7</v>
      </c>
      <c r="E29" s="896">
        <f>SUMIF('mau 2'!$Q:$Q,'Tây Bắc'!$B29,'mau 2'!T:T)</f>
        <v>5</v>
      </c>
      <c r="F29" s="896">
        <f>SUMIF('mau 2'!$Q:$Q,'Tây Bắc'!$B29,'mau 2'!U:U)</f>
        <v>0</v>
      </c>
      <c r="G29" s="897">
        <f>SUMIF('mau 2'!$Q:$Q,'Tây Bắc'!$B29,'mau 2'!V:V)</f>
        <v>3</v>
      </c>
      <c r="H29" s="109">
        <f t="shared" si="4"/>
        <v>0</v>
      </c>
      <c r="I29" s="896">
        <f>SUMIF('mau 2'!$Q:$Q,'Tây Bắc'!$B29,'mau 2'!W:W)</f>
        <v>0</v>
      </c>
      <c r="J29" s="897">
        <f>COUNTIF('mau 1'!K:K,'Tây Bắc'!$B29)</f>
        <v>0</v>
      </c>
      <c r="K29" s="109">
        <f t="shared" si="1"/>
        <v>4</v>
      </c>
      <c r="L29" s="896">
        <f>SUMIF('mau 2'!$Q:$Q,'Tây Bắc'!$B29,'mau 2'!Y:Y)</f>
        <v>3</v>
      </c>
      <c r="M29" s="896">
        <f>SUMIF('mau 2'!$Q:$Q,'Tây Bắc'!$B29,'mau 2'!Z:Z) +SUMIF('mau 2'!$Q:$Q,'Tây Bắc'!$B29,'mau 2'!X:X)</f>
        <v>1</v>
      </c>
      <c r="N29" s="897"/>
      <c r="O29" s="885">
        <f t="shared" si="2"/>
        <v>11</v>
      </c>
      <c r="P29" s="896">
        <f>SUMIF('mau 2'!$Q:$Q,'Tây Bắc'!$B29,'mau 2'!AB:AB)</f>
        <v>2</v>
      </c>
      <c r="Q29" s="896">
        <f>SUMIF('mau 2'!$Q:$Q,'Tây Bắc'!$B29,'mau 2'!AC:AC)</f>
        <v>0</v>
      </c>
      <c r="R29" s="896">
        <f>SUMIF('mau 2'!$Q:$Q,'Tây Bắc'!$B29,'mau 2'!AD:AD)</f>
        <v>7</v>
      </c>
      <c r="S29" s="896">
        <f>SUMIF('mau 2'!$Q:$Q,'Tây Bắc'!$B29,'mau 2'!AE:AE)</f>
        <v>0</v>
      </c>
      <c r="T29" s="896">
        <f>SUMIF('mau 2'!$Q:$Q,'Tây Bắc'!$B29,'mau 2'!AF:AF)</f>
        <v>0</v>
      </c>
      <c r="U29" s="896">
        <f>SUMIF('mau 2'!$Q:$Q,'Tây Bắc'!$B29,'mau 2'!AG:AG)</f>
        <v>0</v>
      </c>
      <c r="V29" s="896">
        <f>SUMIF('mau 2'!$Q:$Q,'Tây Bắc'!$B29,'mau 2'!AH:AH)</f>
        <v>0</v>
      </c>
      <c r="W29" s="896">
        <f>SUMIF('mau 2'!$Q:$Q,'Tây Bắc'!$B29,'mau 2'!AI:AI)</f>
        <v>0</v>
      </c>
      <c r="X29" s="896">
        <f>SUMIF('mau 2'!$Q:$Q,'Tây Bắc'!$B29,'mau 2'!AJ:AJ)</f>
        <v>0</v>
      </c>
      <c r="Y29" s="900">
        <f>SUMIF('mau 2'!$Q:$Q,'Tây Bắc'!$B29,'mau 2'!AL:AL)</f>
        <v>2</v>
      </c>
      <c r="Z29" s="900">
        <f>SUMIF('mau 2'!$Q:$Q,'Tây Bắc'!$B29,'mau 2'!AO:AO)</f>
        <v>6</v>
      </c>
      <c r="AA29" s="901">
        <f>SUMIF('mau 2'!$Q:$Q,'Tây Bắc'!$B29,'mau 2'!AA:AA)</f>
        <v>0</v>
      </c>
    </row>
    <row r="30" spans="1:27" s="110" customFormat="1" ht="30" hidden="1" customHeight="1">
      <c r="A30" s="847">
        <v>21</v>
      </c>
      <c r="B30" s="845" t="s">
        <v>5109</v>
      </c>
      <c r="C30" s="109">
        <f t="shared" si="3"/>
        <v>7</v>
      </c>
      <c r="D30" s="896">
        <f>SUMIF('mau 2'!$Q:$Q,'Tây Bắc'!$B30,'mau 2'!S:S)</f>
        <v>0</v>
      </c>
      <c r="E30" s="896">
        <f>SUMIF('mau 2'!$Q:$Q,'Tây Bắc'!$B30,'mau 2'!T:T)</f>
        <v>7</v>
      </c>
      <c r="F30" s="896">
        <f>SUMIF('mau 2'!$Q:$Q,'Tây Bắc'!$B30,'mau 2'!U:U)</f>
        <v>0</v>
      </c>
      <c r="G30" s="897">
        <f>SUMIF('mau 2'!$Q:$Q,'Tây Bắc'!$B30,'mau 2'!V:V)</f>
        <v>0</v>
      </c>
      <c r="H30" s="109">
        <f t="shared" si="4"/>
        <v>9</v>
      </c>
      <c r="I30" s="896">
        <f>SUMIF('mau 2'!$Q:$Q,'Tây Bắc'!$B30,'mau 2'!W:W)</f>
        <v>0</v>
      </c>
      <c r="J30" s="897">
        <f>COUNTIF('mau 1'!K:K,'Tây Bắc'!$B30)</f>
        <v>9</v>
      </c>
      <c r="K30" s="109">
        <f t="shared" si="1"/>
        <v>1</v>
      </c>
      <c r="L30" s="896">
        <f>SUMIF('mau 2'!$Q:$Q,'Tây Bắc'!$B30,'mau 2'!Y:Y)</f>
        <v>0</v>
      </c>
      <c r="M30" s="896">
        <f>SUMIF('mau 2'!$Q:$Q,'Tây Bắc'!$B30,'mau 2'!Z:Z) +SUMIF('mau 2'!$Q:$Q,'Tây Bắc'!$B30,'mau 2'!X:X)</f>
        <v>1</v>
      </c>
      <c r="N30" s="897"/>
      <c r="O30" s="885">
        <f t="shared" si="2"/>
        <v>6</v>
      </c>
      <c r="P30" s="896">
        <f>SUMIF('mau 2'!$Q:$Q,'Tây Bắc'!$B30,'mau 2'!AB:AB)</f>
        <v>1</v>
      </c>
      <c r="Q30" s="896">
        <v>1</v>
      </c>
      <c r="R30" s="896">
        <v>1</v>
      </c>
      <c r="S30" s="896">
        <f>SUMIF('mau 2'!$Q:$Q,'Tây Bắc'!$B30,'mau 2'!AE:AE)</f>
        <v>0</v>
      </c>
      <c r="T30" s="896">
        <f>SUMIF('mau 2'!$Q:$Q,'Tây Bắc'!$B30,'mau 2'!AF:AF)</f>
        <v>1</v>
      </c>
      <c r="U30" s="896">
        <f>SUMIF('mau 2'!$Q:$Q,'Tây Bắc'!$B30,'mau 2'!AG:AG)</f>
        <v>0</v>
      </c>
      <c r="V30" s="896">
        <f>SUMIF('mau 2'!$Q:$Q,'Tây Bắc'!$B30,'mau 2'!AH:AH)</f>
        <v>0</v>
      </c>
      <c r="W30" s="896">
        <f>SUMIF('mau 2'!$Q:$Q,'Tây Bắc'!$B30,'mau 2'!AI:AI)</f>
        <v>0</v>
      </c>
      <c r="X30" s="896">
        <f>SUMIF('mau 2'!$Q:$Q,'Tây Bắc'!$B30,'mau 2'!AJ:AJ)</f>
        <v>0</v>
      </c>
      <c r="Y30" s="900">
        <f>SUMIF('mau 2'!$Q:$Q,'Tây Bắc'!$B30,'mau 2'!AL:AL)</f>
        <v>0</v>
      </c>
      <c r="Z30" s="900">
        <f>SUMIF('mau 2'!$Q:$Q,'Tây Bắc'!$B30,'mau 2'!AO:AO)</f>
        <v>1</v>
      </c>
      <c r="AA30" s="901">
        <f>SUMIF('mau 2'!$Q:$Q,'Tây Bắc'!$B30,'mau 2'!AA:AA)</f>
        <v>0</v>
      </c>
    </row>
    <row r="31" spans="1:27" s="110" customFormat="1" ht="30" hidden="1" customHeight="1">
      <c r="A31" s="847">
        <v>22</v>
      </c>
      <c r="B31" s="845" t="s">
        <v>2646</v>
      </c>
      <c r="C31" s="109">
        <f t="shared" si="3"/>
        <v>95</v>
      </c>
      <c r="D31" s="896">
        <f>SUMIF('mau 2'!$Q:$Q,'Tây Bắc'!$B31,'mau 2'!S:S)</f>
        <v>52</v>
      </c>
      <c r="E31" s="896">
        <f>SUMIF('mau 2'!$Q:$Q,'Tây Bắc'!$B31,'mau 2'!T:T)</f>
        <v>39</v>
      </c>
      <c r="F31" s="896">
        <f>SUMIF('mau 2'!$Q:$Q,'Tây Bắc'!$B31,'mau 2'!U:U)</f>
        <v>4</v>
      </c>
      <c r="G31" s="897">
        <f>SUMIF('mau 2'!$Q:$Q,'Tây Bắc'!$B31,'mau 2'!V:V)</f>
        <v>0</v>
      </c>
      <c r="H31" s="109">
        <f t="shared" si="4"/>
        <v>0</v>
      </c>
      <c r="I31" s="896">
        <f>SUMIF('mau 2'!$Q:$Q,'Tây Bắc'!$B31,'mau 2'!W:W)</f>
        <v>0</v>
      </c>
      <c r="J31" s="897">
        <f>COUNTIF('mau 1'!K:K,'Tây Bắc'!$B31)</f>
        <v>0</v>
      </c>
      <c r="K31" s="109">
        <f t="shared" si="1"/>
        <v>27</v>
      </c>
      <c r="L31" s="896">
        <f>SUMIF('mau 2'!$Q:$Q,'Tây Bắc'!$B31,'mau 2'!Y:Y)</f>
        <v>27</v>
      </c>
      <c r="M31" s="896">
        <f>SUMIF('mau 2'!$Q:$Q,'Tây Bắc'!$B31,'mau 2'!Z:Z) +SUMIF('mau 2'!$Q:$Q,'Tây Bắc'!$B31,'mau 2'!X:X)</f>
        <v>0</v>
      </c>
      <c r="N31" s="897"/>
      <c r="O31" s="885">
        <f>C31-K31-I31</f>
        <v>68</v>
      </c>
      <c r="P31" s="896">
        <f>SUMIF('mau 2'!$Q:$Q,'Tây Bắc'!$B31,'mau 2'!AB:AB)</f>
        <v>26</v>
      </c>
      <c r="Q31" s="896">
        <f>SUMIF('mau 2'!$Q:$Q,'Tây Bắc'!$B31,'mau 2'!AC:AC)</f>
        <v>32</v>
      </c>
      <c r="R31" s="896">
        <f>SUMIF('mau 2'!$Q:$Q,'Tây Bắc'!$B31,'mau 2'!AD:AD)</f>
        <v>30</v>
      </c>
      <c r="S31" s="896">
        <f>SUMIF('mau 2'!$Q:$Q,'Tây Bắc'!$B31,'mau 2'!AE:AE)</f>
        <v>7</v>
      </c>
      <c r="T31" s="896">
        <f>SUMIF('mau 2'!$Q:$Q,'Tây Bắc'!$B31,'mau 2'!AF:AF)</f>
        <v>19</v>
      </c>
      <c r="U31" s="896">
        <f>SUMIF('mau 2'!$Q:$Q,'Tây Bắc'!$B31,'mau 2'!AG:AG)</f>
        <v>19</v>
      </c>
      <c r="V31" s="896">
        <f>SUMIF('mau 2'!$Q:$Q,'Tây Bắc'!$B31,'mau 2'!AH:AH)</f>
        <v>0</v>
      </c>
      <c r="W31" s="896">
        <f>SUMIF('mau 2'!$Q:$Q,'Tây Bắc'!$B31,'mau 2'!AI:AI)</f>
        <v>0</v>
      </c>
      <c r="X31" s="896">
        <f>SUMIF('mau 2'!$Q:$Q,'Tây Bắc'!$B31,'mau 2'!AJ:AJ)</f>
        <v>19</v>
      </c>
      <c r="Y31" s="900">
        <f>SUMIF('mau 2'!$Q:$Q,'Tây Bắc'!$B31,'mau 2'!AL:AL)</f>
        <v>0</v>
      </c>
      <c r="Z31" s="900">
        <f>SUMIF('mau 2'!$Q:$Q,'Tây Bắc'!$B31,'mau 2'!AO:AO)</f>
        <v>7</v>
      </c>
      <c r="AA31" s="901">
        <f>SUMIF('mau 2'!$Q:$Q,'Tây Bắc'!$B31,'mau 2'!AA:AA)</f>
        <v>0</v>
      </c>
    </row>
    <row r="32" spans="1:27" s="110" customFormat="1" ht="30" hidden="1" customHeight="1">
      <c r="A32" s="847">
        <v>23</v>
      </c>
      <c r="B32" s="845" t="s">
        <v>2013</v>
      </c>
      <c r="C32" s="109">
        <f t="shared" si="3"/>
        <v>32</v>
      </c>
      <c r="D32" s="896">
        <f>SUMIF('mau 2'!$Q:$Q,'Tây Bắc'!$B32,'mau 2'!S:S)</f>
        <v>0</v>
      </c>
      <c r="E32" s="896">
        <f>SUMIF('mau 2'!$Q:$Q,'Tây Bắc'!$B32,'mau 2'!T:T)</f>
        <v>0</v>
      </c>
      <c r="F32" s="896">
        <f>SUMIF('mau 2'!$Q:$Q,'Tây Bắc'!$B32,'mau 2'!U:U)</f>
        <v>32</v>
      </c>
      <c r="G32" s="897">
        <f>SUMIF('mau 2'!$Q:$Q,'Tây Bắc'!$B32,'mau 2'!V:V)</f>
        <v>0</v>
      </c>
      <c r="H32" s="109">
        <f t="shared" si="4"/>
        <v>0</v>
      </c>
      <c r="I32" s="896">
        <f>SUMIF('mau 2'!$Q:$Q,'Tây Bắc'!$B32,'mau 2'!W:W)</f>
        <v>0</v>
      </c>
      <c r="J32" s="897">
        <f>COUNTIF('mau 1'!K:K,'Tây Bắc'!$B32)</f>
        <v>0</v>
      </c>
      <c r="K32" s="109">
        <f t="shared" si="1"/>
        <v>0</v>
      </c>
      <c r="L32" s="896">
        <f>SUMIF('mau 2'!$Q:$Q,'Tây Bắc'!$B32,'mau 2'!Y:Y)</f>
        <v>0</v>
      </c>
      <c r="M32" s="896">
        <f>SUMIF('mau 2'!$Q:$Q,'Tây Bắc'!$B32,'mau 2'!Z:Z) +SUMIF('mau 2'!$Q:$Q,'Tây Bắc'!$B32,'mau 2'!X:X)</f>
        <v>0</v>
      </c>
      <c r="N32" s="897"/>
      <c r="O32" s="885">
        <f t="shared" si="2"/>
        <v>32</v>
      </c>
      <c r="P32" s="896">
        <f>SUMIF('mau 2'!$Q:$Q,'Tây Bắc'!$B32,'mau 2'!AB:AB)</f>
        <v>0</v>
      </c>
      <c r="Q32" s="896">
        <f>SUMIF('mau 2'!$Q:$Q,'Tây Bắc'!$B32,'mau 2'!AC:AC)</f>
        <v>0</v>
      </c>
      <c r="R32" s="896">
        <f>SUMIF('mau 2'!$Q:$Q,'Tây Bắc'!$B32,'mau 2'!AD:AD)</f>
        <v>0</v>
      </c>
      <c r="S32" s="896">
        <f>SUMIF('mau 2'!$Q:$Q,'Tây Bắc'!$B32,'mau 2'!AE:AE)</f>
        <v>0</v>
      </c>
      <c r="T32" s="896">
        <f>SUMIF('mau 2'!$Q:$Q,'Tây Bắc'!$B32,'mau 2'!AF:AF)</f>
        <v>14</v>
      </c>
      <c r="U32" s="896">
        <f>SUMIF('mau 2'!$Q:$Q,'Tây Bắc'!$B32,'mau 2'!AG:AG)</f>
        <v>6</v>
      </c>
      <c r="V32" s="896">
        <f>SUMIF('mau 2'!$Q:$Q,'Tây Bắc'!$B32,'mau 2'!AH:AH)</f>
        <v>9</v>
      </c>
      <c r="W32" s="896">
        <f>SUMIF('mau 2'!$Q:$Q,'Tây Bắc'!$B32,'mau 2'!AI:AI)</f>
        <v>0</v>
      </c>
      <c r="X32" s="896">
        <f>SUMIF('mau 2'!$Q:$Q,'Tây Bắc'!$B32,'mau 2'!AJ:AJ)</f>
        <v>4</v>
      </c>
      <c r="Y32" s="900">
        <f>SUMIF('mau 2'!$Q:$Q,'Tây Bắc'!$B32,'mau 2'!AL:AL)</f>
        <v>0</v>
      </c>
      <c r="Z32" s="900">
        <f>SUMIF('mau 2'!$Q:$Q,'Tây Bắc'!$B32,'mau 2'!AO:AO)</f>
        <v>0</v>
      </c>
      <c r="AA32" s="901">
        <f>SUMIF('mau 2'!$Q:$Q,'Tây Bắc'!$B32,'mau 2'!AA:AA)</f>
        <v>0</v>
      </c>
    </row>
    <row r="33" spans="1:27" s="110" customFormat="1" ht="30" hidden="1" customHeight="1">
      <c r="A33" s="847">
        <v>24</v>
      </c>
      <c r="B33" s="845" t="s">
        <v>2670</v>
      </c>
      <c r="C33" s="109">
        <f t="shared" si="3"/>
        <v>477</v>
      </c>
      <c r="D33" s="896">
        <f>SUMIF('mau 2'!$Q:$Q,'Tây Bắc'!$B33,'mau 2'!S:S)</f>
        <v>93</v>
      </c>
      <c r="E33" s="896">
        <f>SUMIF('mau 2'!$Q:$Q,'Tây Bắc'!$B33,'mau 2'!T:T)</f>
        <v>148</v>
      </c>
      <c r="F33" s="896">
        <f>SUMIF('mau 2'!$Q:$Q,'Tây Bắc'!$B33,'mau 2'!U:U)</f>
        <v>119</v>
      </c>
      <c r="G33" s="897">
        <f>SUMIF('mau 2'!$Q:$Q,'Tây Bắc'!$B33,'mau 2'!V:V)</f>
        <v>117</v>
      </c>
      <c r="H33" s="109">
        <f t="shared" si="4"/>
        <v>86</v>
      </c>
      <c r="I33" s="896">
        <v>24</v>
      </c>
      <c r="J33" s="897">
        <v>62</v>
      </c>
      <c r="K33" s="109">
        <f t="shared" si="1"/>
        <v>139</v>
      </c>
      <c r="L33" s="896">
        <f>SUMIF('mau 2'!$Q:$Q,'Tây Bắc'!$B33,'mau 2'!Y:Y)</f>
        <v>85</v>
      </c>
      <c r="M33" s="896">
        <f>SUMIF('mau 2'!$Q:$Q,'Tây Bắc'!$B33,'mau 2'!Z:Z) +SUMIF('mau 2'!$Q:$Q,'Tây Bắc'!$B33,'mau 2'!X:X)</f>
        <v>54</v>
      </c>
      <c r="N33" s="897"/>
      <c r="O33" s="885">
        <f t="shared" si="2"/>
        <v>314</v>
      </c>
      <c r="P33" s="896">
        <f>SUMIF('mau 2'!$Q:$Q,'Tây Bắc'!$B33,'mau 2'!AB:AB)</f>
        <v>147</v>
      </c>
      <c r="Q33" s="896">
        <f>SUMIF('mau 2'!$Q:$Q,'Tây Bắc'!$B33,'mau 2'!AC:AC)</f>
        <v>125</v>
      </c>
      <c r="R33" s="896">
        <f>SUMIF('mau 2'!$Q:$Q,'Tây Bắc'!$B33,'mau 2'!AD:AD)</f>
        <v>112</v>
      </c>
      <c r="S33" s="896">
        <f>SUMIF('mau 2'!$Q:$Q,'Tây Bắc'!$B33,'mau 2'!AE:AE)</f>
        <v>62</v>
      </c>
      <c r="T33" s="896">
        <f>SUMIF('mau 2'!$Q:$Q,'Tây Bắc'!$B33,'mau 2'!AF:AF)</f>
        <v>15</v>
      </c>
      <c r="U33" s="896">
        <f>SUMIF('mau 2'!$Q:$Q,'Tây Bắc'!$B33,'mau 2'!AG:AG)</f>
        <v>19</v>
      </c>
      <c r="V33" s="896">
        <f>SUMIF('mau 2'!$Q:$Q,'Tây Bắc'!$B33,'mau 2'!AH:AH)</f>
        <v>10</v>
      </c>
      <c r="W33" s="896">
        <f>SUMIF('mau 2'!$Q:$Q,'Tây Bắc'!$B33,'mau 2'!AI:AI)</f>
        <v>7</v>
      </c>
      <c r="X33" s="896">
        <f>SUMIF('mau 2'!$Q:$Q,'Tây Bắc'!$B33,'mau 2'!AJ:AJ)</f>
        <v>20</v>
      </c>
      <c r="Y33" s="900">
        <f>SUMIF('mau 2'!$Q:$Q,'Tây Bắc'!$B33,'mau 2'!AL:AL)</f>
        <v>0</v>
      </c>
      <c r="Z33" s="900">
        <f>SUMIF('mau 2'!$Q:$Q,'Tây Bắc'!$B33,'mau 2'!AO:AO)</f>
        <v>189</v>
      </c>
      <c r="AA33" s="901">
        <f>SUMIF('mau 2'!$Q:$Q,'Tây Bắc'!$B33,'mau 2'!AA:AA)</f>
        <v>0</v>
      </c>
    </row>
    <row r="34" spans="1:27" s="110" customFormat="1" ht="30" hidden="1" customHeight="1">
      <c r="A34" s="847">
        <v>25</v>
      </c>
      <c r="B34" s="845" t="s">
        <v>2647</v>
      </c>
      <c r="C34" s="109">
        <f t="shared" si="3"/>
        <v>59</v>
      </c>
      <c r="D34" s="896">
        <f>SUMIF('mau 2'!$Q:$Q,'Tây Bắc'!$B34,'mau 2'!S:S)</f>
        <v>0</v>
      </c>
      <c r="E34" s="896">
        <f>SUMIF('mau 2'!$Q:$Q,'Tây Bắc'!$B34,'mau 2'!T:T)</f>
        <v>0</v>
      </c>
      <c r="F34" s="896">
        <f>SUMIF('mau 2'!$Q:$Q,'Tây Bắc'!$B34,'mau 2'!U:U)</f>
        <v>59</v>
      </c>
      <c r="G34" s="897">
        <f>SUMIF('mau 2'!$Q:$Q,'Tây Bắc'!$B34,'mau 2'!V:V)</f>
        <v>0</v>
      </c>
      <c r="H34" s="109">
        <f t="shared" si="4"/>
        <v>0</v>
      </c>
      <c r="I34" s="896">
        <f>SUMIF('mau 2'!$Q:$Q,'Tây Bắc'!$B34,'mau 2'!W:W)</f>
        <v>0</v>
      </c>
      <c r="J34" s="897">
        <f>COUNTIF('mau 1'!K:K,'Tây Bắc'!$B34)</f>
        <v>0</v>
      </c>
      <c r="K34" s="109">
        <f t="shared" si="1"/>
        <v>31</v>
      </c>
      <c r="L34" s="896">
        <f>SUMIF('mau 2'!$Q:$Q,'Tây Bắc'!$B34,'mau 2'!Y:Y)</f>
        <v>28</v>
      </c>
      <c r="M34" s="896">
        <f>SUMIF('mau 2'!$Q:$Q,'Tây Bắc'!$B34,'mau 2'!Z:Z) +SUMIF('mau 2'!$Q:$Q,'Tây Bắc'!$B34,'mau 2'!X:X)</f>
        <v>3</v>
      </c>
      <c r="N34" s="897"/>
      <c r="O34" s="885">
        <f t="shared" si="2"/>
        <v>28</v>
      </c>
      <c r="P34" s="896">
        <f>SUMIF('mau 2'!$Q:$Q,'Tây Bắc'!$B34,'mau 2'!AB:AB)</f>
        <v>0</v>
      </c>
      <c r="Q34" s="896">
        <f>SUMIF('mau 2'!$Q:$Q,'Tây Bắc'!$B34,'mau 2'!AC:AC)</f>
        <v>0</v>
      </c>
      <c r="R34" s="896">
        <f>SUMIF('mau 2'!$Q:$Q,'Tây Bắc'!$B34,'mau 2'!AD:AD)</f>
        <v>21</v>
      </c>
      <c r="S34" s="896">
        <f>SUMIF('mau 2'!$Q:$Q,'Tây Bắc'!$B34,'mau 2'!AE:AE)</f>
        <v>0</v>
      </c>
      <c r="T34" s="896">
        <f>SUMIF('mau 2'!$Q:$Q,'Tây Bắc'!$B34,'mau 2'!AF:AF)</f>
        <v>0</v>
      </c>
      <c r="U34" s="896">
        <f>SUMIF('mau 2'!$Q:$Q,'Tây Bắc'!$B34,'mau 2'!AG:AG)</f>
        <v>0</v>
      </c>
      <c r="V34" s="896">
        <f>SUMIF('mau 2'!$Q:$Q,'Tây Bắc'!$B34,'mau 2'!AH:AH)</f>
        <v>1</v>
      </c>
      <c r="W34" s="896">
        <f>SUMIF('mau 2'!$Q:$Q,'Tây Bắc'!$B34,'mau 2'!AI:AI)</f>
        <v>0</v>
      </c>
      <c r="X34" s="896">
        <f>SUMIF('mau 2'!$Q:$Q,'Tây Bắc'!$B34,'mau 2'!AJ:AJ)</f>
        <v>0</v>
      </c>
      <c r="Y34" s="900">
        <f>SUMIF('mau 2'!$Q:$Q,'Tây Bắc'!$B34,'mau 2'!AL:AL)</f>
        <v>0</v>
      </c>
      <c r="Z34" s="900">
        <f>SUMIF('mau 2'!$Q:$Q,'Tây Bắc'!$B34,'mau 2'!AO:AO)</f>
        <v>20</v>
      </c>
      <c r="AA34" s="901">
        <f>SUMIF('mau 2'!$Q:$Q,'Tây Bắc'!$B34,'mau 2'!AA:AA)</f>
        <v>8</v>
      </c>
    </row>
    <row r="35" spans="1:27" s="110" customFormat="1" ht="30" hidden="1" customHeight="1">
      <c r="A35" s="847">
        <v>26</v>
      </c>
      <c r="B35" s="845" t="s">
        <v>2648</v>
      </c>
      <c r="C35" s="109">
        <f t="shared" si="3"/>
        <v>225</v>
      </c>
      <c r="D35" s="896">
        <f>SUMIF('mau 2'!$Q:$Q,'Tây Bắc'!$B35,'mau 2'!S:S)</f>
        <v>0</v>
      </c>
      <c r="E35" s="896">
        <f>SUMIF('mau 2'!$Q:$Q,'Tây Bắc'!$B35,'mau 2'!T:T)</f>
        <v>0</v>
      </c>
      <c r="F35" s="896">
        <f>SUMIF('mau 2'!$Q:$Q,'Tây Bắc'!$B35,'mau 2'!U:U)</f>
        <v>225</v>
      </c>
      <c r="G35" s="897">
        <f>SUMIF('mau 2'!$Q:$Q,'Tây Bắc'!$B35,'mau 2'!V:V)</f>
        <v>0</v>
      </c>
      <c r="H35" s="109">
        <f t="shared" si="4"/>
        <v>0</v>
      </c>
      <c r="I35" s="896">
        <f>SUMIF('mau 2'!$Q:$Q,'Tây Bắc'!$B35,'mau 2'!W:W)</f>
        <v>0</v>
      </c>
      <c r="J35" s="897">
        <f>COUNTIF('mau 1'!K:K,'Tây Bắc'!$B35)</f>
        <v>0</v>
      </c>
      <c r="K35" s="109">
        <f t="shared" si="1"/>
        <v>225</v>
      </c>
      <c r="L35" s="896">
        <f>SUMIF('mau 2'!$Q:$Q,'Tây Bắc'!$B35,'mau 2'!Y:Y)</f>
        <v>225</v>
      </c>
      <c r="M35" s="896">
        <f>SUMIF('mau 2'!$Q:$Q,'Tây Bắc'!$B35,'mau 2'!Z:Z) +SUMIF('mau 2'!$Q:$Q,'Tây Bắc'!$B35,'mau 2'!X:X)</f>
        <v>0</v>
      </c>
      <c r="N35" s="897"/>
      <c r="O35" s="885">
        <f t="shared" si="2"/>
        <v>0</v>
      </c>
      <c r="P35" s="896">
        <f>SUMIF('mau 2'!$Q:$Q,'Tây Bắc'!$B35,'mau 2'!AB:AB)</f>
        <v>0</v>
      </c>
      <c r="Q35" s="896">
        <f>SUMIF('mau 2'!$Q:$Q,'Tây Bắc'!$B35,'mau 2'!AC:AC)</f>
        <v>0</v>
      </c>
      <c r="R35" s="896">
        <f>SUMIF('mau 2'!$Q:$Q,'Tây Bắc'!$B35,'mau 2'!AD:AD)</f>
        <v>0</v>
      </c>
      <c r="S35" s="896">
        <f>SUMIF('mau 2'!$Q:$Q,'Tây Bắc'!$B35,'mau 2'!AE:AE)</f>
        <v>0</v>
      </c>
      <c r="T35" s="896">
        <f>SUMIF('mau 2'!$Q:$Q,'Tây Bắc'!$B35,'mau 2'!AF:AF)</f>
        <v>0</v>
      </c>
      <c r="U35" s="896">
        <f>SUMIF('mau 2'!$Q:$Q,'Tây Bắc'!$B35,'mau 2'!AG:AG)</f>
        <v>0</v>
      </c>
      <c r="V35" s="896">
        <f>SUMIF('mau 2'!$Q:$Q,'Tây Bắc'!$B35,'mau 2'!AH:AH)</f>
        <v>0</v>
      </c>
      <c r="W35" s="896">
        <f>SUMIF('mau 2'!$Q:$Q,'Tây Bắc'!$B35,'mau 2'!AI:AI)</f>
        <v>0</v>
      </c>
      <c r="X35" s="896">
        <f>SUMIF('mau 2'!$Q:$Q,'Tây Bắc'!$B35,'mau 2'!AJ:AJ)</f>
        <v>0</v>
      </c>
      <c r="Y35" s="900">
        <f>SUMIF('mau 2'!$Q:$Q,'Tây Bắc'!$B35,'mau 2'!AL:AL)</f>
        <v>0</v>
      </c>
      <c r="Z35" s="900">
        <f>SUMIF('mau 2'!$Q:$Q,'Tây Bắc'!$B35,'mau 2'!AO:AO)</f>
        <v>0</v>
      </c>
      <c r="AA35" s="901">
        <f>SUMIF('mau 2'!$Q:$Q,'Tây Bắc'!$B35,'mau 2'!AA:AA)</f>
        <v>0</v>
      </c>
    </row>
    <row r="36" spans="1:27" s="110" customFormat="1" ht="30" hidden="1" customHeight="1">
      <c r="A36" s="847">
        <v>27</v>
      </c>
      <c r="B36" s="845" t="s">
        <v>2671</v>
      </c>
      <c r="C36" s="109">
        <f t="shared" si="3"/>
        <v>170</v>
      </c>
      <c r="D36" s="896">
        <f>SUMIF('mau 2'!$Q:$Q,'Tây Bắc'!$B36,'mau 2'!S:S)</f>
        <v>12</v>
      </c>
      <c r="E36" s="896">
        <f>SUMIF('mau 2'!$Q:$Q,'Tây Bắc'!$B36,'mau 2'!T:T)</f>
        <v>21</v>
      </c>
      <c r="F36" s="896">
        <f>SUMIF('mau 2'!$Q:$Q,'Tây Bắc'!$B36,'mau 2'!U:U)</f>
        <v>96</v>
      </c>
      <c r="G36" s="897">
        <f>SUMIF('mau 2'!$Q:$Q,'Tây Bắc'!$B36,'mau 2'!V:V)</f>
        <v>41</v>
      </c>
      <c r="H36" s="109">
        <f t="shared" si="4"/>
        <v>21</v>
      </c>
      <c r="I36" s="896">
        <v>6</v>
      </c>
      <c r="J36" s="897">
        <v>15</v>
      </c>
      <c r="K36" s="109">
        <f t="shared" si="1"/>
        <v>41</v>
      </c>
      <c r="L36" s="896">
        <f>SUMIF('mau 2'!$Q:$Q,'Tây Bắc'!$B36,'mau 2'!Y:Y)</f>
        <v>39</v>
      </c>
      <c r="M36" s="896">
        <f>SUMIF('mau 2'!$Q:$Q,'Tây Bắc'!$B36,'mau 2'!Z:Z) +SUMIF('mau 2'!$Q:$Q,'Tây Bắc'!$B36,'mau 2'!X:X)</f>
        <v>2</v>
      </c>
      <c r="N36" s="897"/>
      <c r="O36" s="885">
        <f t="shared" si="2"/>
        <v>123</v>
      </c>
      <c r="P36" s="896">
        <f>SUMIF('mau 2'!$Q:$Q,'Tây Bắc'!$B36,'mau 2'!AB:AB)</f>
        <v>96</v>
      </c>
      <c r="Q36" s="896">
        <f>SUMIF('mau 2'!$Q:$Q,'Tây Bắc'!$B36,'mau 2'!AC:AC)</f>
        <v>29</v>
      </c>
      <c r="R36" s="896">
        <f>SUMIF('mau 2'!$Q:$Q,'Tây Bắc'!$B36,'mau 2'!AD:AD)</f>
        <v>48</v>
      </c>
      <c r="S36" s="896">
        <f>SUMIF('mau 2'!$Q:$Q,'Tây Bắc'!$B36,'mau 2'!AE:AE)</f>
        <v>19</v>
      </c>
      <c r="T36" s="896">
        <f>SUMIF('mau 2'!$Q:$Q,'Tây Bắc'!$B36,'mau 2'!AF:AF)</f>
        <v>15</v>
      </c>
      <c r="U36" s="896">
        <f>SUMIF('mau 2'!$Q:$Q,'Tây Bắc'!$B36,'mau 2'!AG:AG)</f>
        <v>16</v>
      </c>
      <c r="V36" s="896">
        <f>SUMIF('mau 2'!$Q:$Q,'Tây Bắc'!$B36,'mau 2'!AH:AH)</f>
        <v>16</v>
      </c>
      <c r="W36" s="896">
        <f>SUMIF('mau 2'!$Q:$Q,'Tây Bắc'!$B36,'mau 2'!AI:AI)</f>
        <v>1</v>
      </c>
      <c r="X36" s="896">
        <f>SUMIF('mau 2'!$Q:$Q,'Tây Bắc'!$B36,'mau 2'!AJ:AJ)</f>
        <v>45</v>
      </c>
      <c r="Y36" s="900">
        <f>SUMIF('mau 2'!$Q:$Q,'Tây Bắc'!$B36,'mau 2'!AL:AL)</f>
        <v>15</v>
      </c>
      <c r="Z36" s="900">
        <f>SUMIF('mau 2'!$Q:$Q,'Tây Bắc'!$B36,'mau 2'!AO:AO)</f>
        <v>24</v>
      </c>
      <c r="AA36" s="901">
        <f>SUMIF('mau 2'!$Q:$Q,'Tây Bắc'!$B36,'mau 2'!AA:AA)</f>
        <v>0</v>
      </c>
    </row>
    <row r="37" spans="1:27" s="110" customFormat="1" ht="30" customHeight="1">
      <c r="A37" s="847">
        <v>28</v>
      </c>
      <c r="B37" s="845" t="s">
        <v>2649</v>
      </c>
      <c r="C37" s="109">
        <f t="shared" si="3"/>
        <v>0</v>
      </c>
      <c r="D37" s="896">
        <f>SUMIF('mau 2'!$Q:$Q,'Tây Bắc'!$B37,'mau 2'!S:S)</f>
        <v>0</v>
      </c>
      <c r="E37" s="896">
        <f>SUMIF('mau 2'!$Q:$Q,'Tây Bắc'!$B37,'mau 2'!T:T)</f>
        <v>0</v>
      </c>
      <c r="F37" s="896">
        <f>SUMIF('mau 2'!$Q:$Q,'Tây Bắc'!$B37,'mau 2'!U:U)</f>
        <v>0</v>
      </c>
      <c r="G37" s="897">
        <f>SUMIF('mau 2'!$Q:$Q,'Tây Bắc'!$B37,'mau 2'!V:V)</f>
        <v>0</v>
      </c>
      <c r="H37" s="109">
        <f t="shared" si="4"/>
        <v>0</v>
      </c>
      <c r="I37" s="896">
        <f>SUMIF('mau 2'!$Q:$Q,'Tây Bắc'!$B37,'mau 2'!W:W)</f>
        <v>0</v>
      </c>
      <c r="J37" s="897">
        <f>COUNTIF('mau 1'!K:K,'Tây Bắc'!$B37)</f>
        <v>0</v>
      </c>
      <c r="K37" s="109">
        <f t="shared" si="1"/>
        <v>0</v>
      </c>
      <c r="L37" s="896">
        <f>SUMIF('mau 2'!$Q:$Q,'Tây Bắc'!$B37,'mau 2'!Y:Y)</f>
        <v>0</v>
      </c>
      <c r="M37" s="896">
        <f>SUMIF('mau 2'!$Q:$Q,'Tây Bắc'!$B37,'mau 2'!Z:Z) +SUMIF('mau 2'!$Q:$Q,'Tây Bắc'!$B37,'mau 2'!X:X)</f>
        <v>0</v>
      </c>
      <c r="N37" s="897"/>
      <c r="O37" s="885">
        <f t="shared" si="2"/>
        <v>0</v>
      </c>
      <c r="P37" s="896">
        <f>SUMIF('mau 2'!$Q:$Q,'Tây Bắc'!$B37,'mau 2'!AB:AB)</f>
        <v>0</v>
      </c>
      <c r="Q37" s="896">
        <f>SUMIF('mau 2'!$Q:$Q,'Tây Bắc'!$B37,'mau 2'!AC:AC)</f>
        <v>0</v>
      </c>
      <c r="R37" s="896">
        <f>SUMIF('mau 2'!$Q:$Q,'Tây Bắc'!$B37,'mau 2'!AD:AD)</f>
        <v>0</v>
      </c>
      <c r="S37" s="896">
        <f>SUMIF('mau 2'!$Q:$Q,'Tây Bắc'!$B37,'mau 2'!AE:AE)</f>
        <v>0</v>
      </c>
      <c r="T37" s="896">
        <f>SUMIF('mau 2'!$Q:$Q,'Tây Bắc'!$B37,'mau 2'!AF:AF)</f>
        <v>0</v>
      </c>
      <c r="U37" s="896">
        <f>SUMIF('mau 2'!$Q:$Q,'Tây Bắc'!$B37,'mau 2'!AG:AG)</f>
        <v>0</v>
      </c>
      <c r="V37" s="896">
        <f>SUMIF('mau 2'!$Q:$Q,'Tây Bắc'!$B37,'mau 2'!AH:AH)</f>
        <v>0</v>
      </c>
      <c r="W37" s="896">
        <f>SUMIF('mau 2'!$Q:$Q,'Tây Bắc'!$B37,'mau 2'!AI:AI)</f>
        <v>0</v>
      </c>
      <c r="X37" s="896">
        <f>SUMIF('mau 2'!$Q:$Q,'Tây Bắc'!$B37,'mau 2'!AJ:AJ)</f>
        <v>0</v>
      </c>
      <c r="Y37" s="900">
        <f>SUMIF('mau 2'!$Q:$Q,'Tây Bắc'!$B37,'mau 2'!AL:AL)</f>
        <v>0</v>
      </c>
      <c r="Z37" s="900">
        <f>SUMIF('mau 2'!$Q:$Q,'Tây Bắc'!$B37,'mau 2'!AO:AO)</f>
        <v>0</v>
      </c>
      <c r="AA37" s="901">
        <f>SUMIF('mau 2'!$Q:$Q,'Tây Bắc'!$B37,'mau 2'!AA:AA)</f>
        <v>0</v>
      </c>
    </row>
    <row r="38" spans="1:27" s="110" customFormat="1" ht="30" hidden="1" customHeight="1">
      <c r="A38" s="847">
        <v>29</v>
      </c>
      <c r="B38" s="845" t="s">
        <v>2672</v>
      </c>
      <c r="C38" s="109">
        <f t="shared" si="3"/>
        <v>107</v>
      </c>
      <c r="D38" s="896">
        <f>SUMIF('mau 2'!$Q:$Q,'Tây Bắc'!$B38,'mau 2'!S:S)</f>
        <v>45</v>
      </c>
      <c r="E38" s="896">
        <f>SUMIF('mau 2'!$Q:$Q,'Tây Bắc'!$B38,'mau 2'!T:T)</f>
        <v>24</v>
      </c>
      <c r="F38" s="896">
        <f>SUMIF('mau 2'!$Q:$Q,'Tây Bắc'!$B38,'mau 2'!U:U)</f>
        <v>11</v>
      </c>
      <c r="G38" s="897">
        <f>SUMIF('mau 2'!$Q:$Q,'Tây Bắc'!$B38,'mau 2'!V:V)</f>
        <v>27</v>
      </c>
      <c r="H38" s="109">
        <f t="shared" si="4"/>
        <v>25</v>
      </c>
      <c r="I38" s="896">
        <v>20</v>
      </c>
      <c r="J38" s="897">
        <v>5</v>
      </c>
      <c r="K38" s="109">
        <f t="shared" si="1"/>
        <v>26</v>
      </c>
      <c r="L38" s="896">
        <f>SUMIF('mau 2'!$Q:$Q,'Tây Bắc'!$B38,'mau 2'!Y:Y)</f>
        <v>17</v>
      </c>
      <c r="M38" s="896">
        <f>SUMIF('mau 2'!$Q:$Q,'Tây Bắc'!$B38,'mau 2'!Z:Z) +SUMIF('mau 2'!$Q:$Q,'Tây Bắc'!$B38,'mau 2'!X:X)</f>
        <v>9</v>
      </c>
      <c r="N38" s="897"/>
      <c r="O38" s="885">
        <f t="shared" si="2"/>
        <v>61</v>
      </c>
      <c r="P38" s="896">
        <f>SUMIF('mau 2'!$Q:$Q,'Tây Bắc'!$B38,'mau 2'!AB:AB)</f>
        <v>48</v>
      </c>
      <c r="Q38" s="896">
        <f>SUMIF('mau 2'!$Q:$Q,'Tây Bắc'!$B38,'mau 2'!AC:AC)</f>
        <v>5</v>
      </c>
      <c r="R38" s="896">
        <f>SUMIF('mau 2'!$Q:$Q,'Tây Bắc'!$B38,'mau 2'!AD:AD)</f>
        <v>21</v>
      </c>
      <c r="S38" s="896">
        <f>SUMIF('mau 2'!$Q:$Q,'Tây Bắc'!$B38,'mau 2'!AE:AE)</f>
        <v>0</v>
      </c>
      <c r="T38" s="896">
        <f>SUMIF('mau 2'!$Q:$Q,'Tây Bắc'!$B38,'mau 2'!AF:AF)</f>
        <v>0</v>
      </c>
      <c r="U38" s="896">
        <f>SUMIF('mau 2'!$Q:$Q,'Tây Bắc'!$B38,'mau 2'!AG:AG)</f>
        <v>1</v>
      </c>
      <c r="V38" s="896">
        <f>SUMIF('mau 2'!$Q:$Q,'Tây Bắc'!$B38,'mau 2'!AH:AH)</f>
        <v>1</v>
      </c>
      <c r="W38" s="896">
        <f>SUMIF('mau 2'!$Q:$Q,'Tây Bắc'!$B38,'mau 2'!AI:AI)</f>
        <v>0</v>
      </c>
      <c r="X38" s="896">
        <f>SUMIF('mau 2'!$Q:$Q,'Tây Bắc'!$B38,'mau 2'!AJ:AJ)</f>
        <v>14</v>
      </c>
      <c r="Y38" s="900">
        <f>SUMIF('mau 2'!$Q:$Q,'Tây Bắc'!$B38,'mau 2'!AL:AL)</f>
        <v>0</v>
      </c>
      <c r="Z38" s="900">
        <f>SUMIF('mau 2'!$Q:$Q,'Tây Bắc'!$B38,'mau 2'!AO:AO)</f>
        <v>48</v>
      </c>
      <c r="AA38" s="901">
        <f>SUMIF('mau 2'!$Q:$Q,'Tây Bắc'!$B38,'mau 2'!AA:AA)</f>
        <v>1</v>
      </c>
    </row>
    <row r="39" spans="1:27" s="110" customFormat="1" ht="30" hidden="1" customHeight="1">
      <c r="A39" s="847">
        <v>30</v>
      </c>
      <c r="B39" s="845" t="s">
        <v>2650</v>
      </c>
      <c r="C39" s="109">
        <f t="shared" si="3"/>
        <v>25</v>
      </c>
      <c r="D39" s="896">
        <f>SUMIF('mau 2'!$Q:$Q,'Tây Bắc'!$B39,'mau 2'!S:S)</f>
        <v>3</v>
      </c>
      <c r="E39" s="896">
        <f>SUMIF('mau 2'!$Q:$Q,'Tây Bắc'!$B39,'mau 2'!T:T)</f>
        <v>22</v>
      </c>
      <c r="F39" s="896">
        <f>SUMIF('mau 2'!$Q:$Q,'Tây Bắc'!$B39,'mau 2'!U:U)</f>
        <v>0</v>
      </c>
      <c r="G39" s="897">
        <f>SUMIF('mau 2'!$Q:$Q,'Tây Bắc'!$B39,'mau 2'!V:V)</f>
        <v>0</v>
      </c>
      <c r="H39" s="109">
        <f t="shared" si="4"/>
        <v>0</v>
      </c>
      <c r="I39" s="896">
        <f>SUMIF('mau 2'!$Q:$Q,'Tây Bắc'!$B39,'mau 2'!W:W)</f>
        <v>0</v>
      </c>
      <c r="J39" s="897">
        <f>COUNTIF('mau 1'!K:K,'Tây Bắc'!$B39)</f>
        <v>0</v>
      </c>
      <c r="K39" s="109">
        <f t="shared" si="1"/>
        <v>0</v>
      </c>
      <c r="L39" s="896">
        <f>SUMIF('mau 2'!$Q:$Q,'Tây Bắc'!$B39,'mau 2'!Y:Y)</f>
        <v>0</v>
      </c>
      <c r="M39" s="896">
        <f>SUMIF('mau 2'!$Q:$Q,'Tây Bắc'!$B39,'mau 2'!Z:Z) +SUMIF('mau 2'!$Q:$Q,'Tây Bắc'!$B39,'mau 2'!X:X)</f>
        <v>0</v>
      </c>
      <c r="N39" s="897"/>
      <c r="O39" s="885">
        <f t="shared" si="2"/>
        <v>25</v>
      </c>
      <c r="P39" s="896">
        <v>25</v>
      </c>
      <c r="Q39" s="896">
        <f>SUMIF('mau 2'!$Q:$Q,'Tây Bắc'!$B39,'mau 2'!AC:AC)</f>
        <v>0</v>
      </c>
      <c r="R39" s="896">
        <f>SUMIF('mau 2'!$Q:$Q,'Tây Bắc'!$B39,'mau 2'!AD:AD)</f>
        <v>3</v>
      </c>
      <c r="S39" s="896">
        <f>SUMIF('mau 2'!$Q:$Q,'Tây Bắc'!$B39,'mau 2'!AE:AE)</f>
        <v>0</v>
      </c>
      <c r="T39" s="896">
        <f>SUMIF('mau 2'!$Q:$Q,'Tây Bắc'!$B39,'mau 2'!AF:AF)</f>
        <v>0</v>
      </c>
      <c r="U39" s="896">
        <f>SUMIF('mau 2'!$Q:$Q,'Tây Bắc'!$B39,'mau 2'!AG:AG)</f>
        <v>0</v>
      </c>
      <c r="V39" s="896">
        <f>SUMIF('mau 2'!$Q:$Q,'Tây Bắc'!$B39,'mau 2'!AH:AH)</f>
        <v>0</v>
      </c>
      <c r="W39" s="896">
        <f>SUMIF('mau 2'!$Q:$Q,'Tây Bắc'!$B39,'mau 2'!AI:AI)</f>
        <v>1</v>
      </c>
      <c r="X39" s="896">
        <f>SUMIF('mau 2'!$Q:$Q,'Tây Bắc'!$B39,'mau 2'!AJ:AJ)</f>
        <v>22</v>
      </c>
      <c r="Y39" s="900">
        <f>SUMIF('mau 2'!$Q:$Q,'Tây Bắc'!$B39,'mau 2'!AL:AL)</f>
        <v>0</v>
      </c>
      <c r="Z39" s="900">
        <f>SUMIF('mau 2'!$Q:$Q,'Tây Bắc'!$B39,'mau 2'!AO:AO)</f>
        <v>0</v>
      </c>
      <c r="AA39" s="901">
        <f>SUMIF('mau 2'!$Q:$Q,'Tây Bắc'!$B39,'mau 2'!AA:AA)</f>
        <v>0</v>
      </c>
    </row>
    <row r="40" spans="1:27" s="110" customFormat="1" ht="30" hidden="1" customHeight="1">
      <c r="A40" s="847">
        <v>31</v>
      </c>
      <c r="B40" s="845" t="s">
        <v>2022</v>
      </c>
      <c r="C40" s="109">
        <f t="shared" si="3"/>
        <v>3</v>
      </c>
      <c r="D40" s="896">
        <f>SUMIF('mau 2'!$Q:$Q,'Tây Bắc'!$B40,'mau 2'!S:S)</f>
        <v>0</v>
      </c>
      <c r="E40" s="896">
        <f>SUMIF('mau 2'!$Q:$Q,'Tây Bắc'!$B40,'mau 2'!T:T)</f>
        <v>0</v>
      </c>
      <c r="F40" s="896">
        <f>SUMIF('mau 2'!$Q:$Q,'Tây Bắc'!$B40,'mau 2'!U:U)</f>
        <v>0</v>
      </c>
      <c r="G40" s="897">
        <f>SUMIF('mau 2'!$Q:$Q,'Tây Bắc'!$B40,'mau 2'!V:V)</f>
        <v>3</v>
      </c>
      <c r="H40" s="109">
        <f t="shared" si="4"/>
        <v>0</v>
      </c>
      <c r="I40" s="896">
        <f>SUMIF('mau 2'!$Q:$Q,'Tây Bắc'!$B40,'mau 2'!W:W)</f>
        <v>0</v>
      </c>
      <c r="J40" s="897">
        <f>COUNTIF('mau 1'!K:K,'Tây Bắc'!$B40)</f>
        <v>0</v>
      </c>
      <c r="K40" s="109">
        <f t="shared" si="1"/>
        <v>0</v>
      </c>
      <c r="L40" s="896">
        <f>SUMIF('mau 2'!$Q:$Q,'Tây Bắc'!$B40,'mau 2'!Y:Y)</f>
        <v>0</v>
      </c>
      <c r="M40" s="896">
        <f>SUMIF('mau 2'!$Q:$Q,'Tây Bắc'!$B40,'mau 2'!Z:Z) +SUMIF('mau 2'!$Q:$Q,'Tây Bắc'!$B40,'mau 2'!X:X)</f>
        <v>0</v>
      </c>
      <c r="N40" s="897"/>
      <c r="O40" s="885">
        <f t="shared" si="2"/>
        <v>3</v>
      </c>
      <c r="P40" s="896">
        <f>SUMIF('mau 2'!$Q:$Q,'Tây Bắc'!$B40,'mau 2'!AB:AB)</f>
        <v>0</v>
      </c>
      <c r="Q40" s="896">
        <f>SUMIF('mau 2'!$Q:$Q,'Tây Bắc'!$B40,'mau 2'!AC:AC)</f>
        <v>0</v>
      </c>
      <c r="R40" s="896">
        <f>SUMIF('mau 2'!$Q:$Q,'Tây Bắc'!$B40,'mau 2'!AD:AD)</f>
        <v>0</v>
      </c>
      <c r="S40" s="896">
        <f>SUMIF('mau 2'!$Q:$Q,'Tây Bắc'!$B40,'mau 2'!AE:AE)</f>
        <v>0</v>
      </c>
      <c r="T40" s="896">
        <f>SUMIF('mau 2'!$Q:$Q,'Tây Bắc'!$B40,'mau 2'!AF:AF)</f>
        <v>0</v>
      </c>
      <c r="U40" s="896">
        <f>SUMIF('mau 2'!$Q:$Q,'Tây Bắc'!$B40,'mau 2'!AG:AG)</f>
        <v>0</v>
      </c>
      <c r="V40" s="896">
        <f>SUMIF('mau 2'!$Q:$Q,'Tây Bắc'!$B40,'mau 2'!AH:AH)</f>
        <v>0</v>
      </c>
      <c r="W40" s="896">
        <f>SUMIF('mau 2'!$Q:$Q,'Tây Bắc'!$B40,'mau 2'!AI:AI)</f>
        <v>0</v>
      </c>
      <c r="X40" s="896">
        <f>SUMIF('mau 2'!$Q:$Q,'Tây Bắc'!$B40,'mau 2'!AJ:AJ)</f>
        <v>0</v>
      </c>
      <c r="Y40" s="900">
        <f>SUMIF('mau 2'!$Q:$Q,'Tây Bắc'!$B40,'mau 2'!AL:AL)</f>
        <v>0</v>
      </c>
      <c r="Z40" s="900">
        <f>SUMIF('mau 2'!$Q:$Q,'Tây Bắc'!$B40,'mau 2'!AO:AO)</f>
        <v>0</v>
      </c>
      <c r="AA40" s="901">
        <f>SUMIF('mau 2'!$Q:$Q,'Tây Bắc'!$B40,'mau 2'!AA:AA)</f>
        <v>3</v>
      </c>
    </row>
    <row r="41" spans="1:27" s="110" customFormat="1" ht="30" hidden="1" customHeight="1">
      <c r="A41" s="847">
        <v>32</v>
      </c>
      <c r="B41" s="845" t="s">
        <v>2651</v>
      </c>
      <c r="C41" s="109">
        <f t="shared" si="3"/>
        <v>3</v>
      </c>
      <c r="D41" s="896">
        <f>SUMIF('mau 2'!$Q:$Q,'Tây Bắc'!$B41,'mau 2'!S:S)</f>
        <v>1</v>
      </c>
      <c r="E41" s="896">
        <f>SUMIF('mau 2'!$Q:$Q,'Tây Bắc'!$B41,'mau 2'!T:T)</f>
        <v>1</v>
      </c>
      <c r="F41" s="896">
        <f>SUMIF('mau 2'!$Q:$Q,'Tây Bắc'!$B41,'mau 2'!U:U)</f>
        <v>0</v>
      </c>
      <c r="G41" s="897">
        <f>SUMIF('mau 2'!$Q:$Q,'Tây Bắc'!$B41,'mau 2'!V:V)</f>
        <v>1</v>
      </c>
      <c r="H41" s="109">
        <f t="shared" si="4"/>
        <v>1</v>
      </c>
      <c r="I41" s="896">
        <v>1</v>
      </c>
      <c r="J41" s="897">
        <v>0</v>
      </c>
      <c r="K41" s="109">
        <f t="shared" si="1"/>
        <v>0</v>
      </c>
      <c r="L41" s="896">
        <f>SUMIF('mau 2'!$Q:$Q,'Tây Bắc'!$B41,'mau 2'!Y:Y)</f>
        <v>0</v>
      </c>
      <c r="M41" s="896">
        <f>SUMIF('mau 2'!$Q:$Q,'Tây Bắc'!$B41,'mau 2'!Z:Z) +SUMIF('mau 2'!$Q:$Q,'Tây Bắc'!$B41,'mau 2'!X:X)</f>
        <v>0</v>
      </c>
      <c r="N41" s="897"/>
      <c r="O41" s="885">
        <f t="shared" si="2"/>
        <v>2</v>
      </c>
      <c r="P41" s="896">
        <f>SUMIF('mau 2'!$Q:$Q,'Tây Bắc'!$B41,'mau 2'!AB:AB)</f>
        <v>1</v>
      </c>
      <c r="Q41" s="896">
        <f>SUMIF('mau 2'!$Q:$Q,'Tây Bắc'!$B41,'mau 2'!AC:AC)</f>
        <v>0</v>
      </c>
      <c r="R41" s="896">
        <f>SUMIF('mau 2'!$Q:$Q,'Tây Bắc'!$B41,'mau 2'!AD:AD)</f>
        <v>1</v>
      </c>
      <c r="S41" s="896">
        <f>SUMIF('mau 2'!$Q:$Q,'Tây Bắc'!$B41,'mau 2'!AE:AE)</f>
        <v>0</v>
      </c>
      <c r="T41" s="896">
        <f>SUMIF('mau 2'!$Q:$Q,'Tây Bắc'!$B41,'mau 2'!AF:AF)</f>
        <v>0</v>
      </c>
      <c r="U41" s="896">
        <f>SUMIF('mau 2'!$Q:$Q,'Tây Bắc'!$B41,'mau 2'!AG:AG)</f>
        <v>0</v>
      </c>
      <c r="V41" s="896">
        <f>SUMIF('mau 2'!$Q:$Q,'Tây Bắc'!$B41,'mau 2'!AH:AH)</f>
        <v>0</v>
      </c>
      <c r="W41" s="896">
        <f>SUMIF('mau 2'!$Q:$Q,'Tây Bắc'!$B41,'mau 2'!AI:AI)</f>
        <v>0</v>
      </c>
      <c r="X41" s="896">
        <f>SUMIF('mau 2'!$Q:$Q,'Tây Bắc'!$B41,'mau 2'!AJ:AJ)</f>
        <v>1</v>
      </c>
      <c r="Y41" s="900">
        <f>SUMIF('mau 2'!$Q:$Q,'Tây Bắc'!$B41,'mau 2'!AL:AL)</f>
        <v>0</v>
      </c>
      <c r="Z41" s="900">
        <f>SUMIF('mau 2'!$Q:$Q,'Tây Bắc'!$B41,'mau 2'!AO:AO)</f>
        <v>1</v>
      </c>
      <c r="AA41" s="901">
        <f>SUMIF('mau 2'!$Q:$Q,'Tây Bắc'!$B41,'mau 2'!AA:AA)</f>
        <v>0</v>
      </c>
    </row>
    <row r="42" spans="1:27" s="110" customFormat="1" ht="30" hidden="1" customHeight="1">
      <c r="A42" s="847">
        <v>33</v>
      </c>
      <c r="B42" s="845" t="s">
        <v>2652</v>
      </c>
      <c r="C42" s="109">
        <f t="shared" si="3"/>
        <v>0</v>
      </c>
      <c r="D42" s="896">
        <f>SUMIF('mau 2'!$Q:$Q,'Tây Bắc'!$B42,'mau 2'!S:S)</f>
        <v>0</v>
      </c>
      <c r="E42" s="896">
        <f>SUMIF('mau 2'!$Q:$Q,'Tây Bắc'!$B42,'mau 2'!T:T)</f>
        <v>0</v>
      </c>
      <c r="F42" s="896">
        <f>SUMIF('mau 2'!$Q:$Q,'Tây Bắc'!$B42,'mau 2'!U:U)</f>
        <v>0</v>
      </c>
      <c r="G42" s="897">
        <f>SUMIF('mau 2'!$Q:$Q,'Tây Bắc'!$B42,'mau 2'!V:V)</f>
        <v>0</v>
      </c>
      <c r="H42" s="109">
        <f t="shared" si="4"/>
        <v>0</v>
      </c>
      <c r="I42" s="896">
        <f>SUMIF('mau 2'!$Q:$Q,'Tây Bắc'!$B42,'mau 2'!W:W)</f>
        <v>0</v>
      </c>
      <c r="J42" s="897">
        <f>COUNTIF('mau 1'!K:K,'Tây Bắc'!$B42)</f>
        <v>0</v>
      </c>
      <c r="K42" s="109">
        <f t="shared" si="1"/>
        <v>0</v>
      </c>
      <c r="L42" s="896">
        <f>SUMIF('mau 2'!$Q:$Q,'Tây Bắc'!$B42,'mau 2'!Y:Y)</f>
        <v>0</v>
      </c>
      <c r="M42" s="896">
        <f>SUMIF('mau 2'!$Q:$Q,'Tây Bắc'!$B42,'mau 2'!Z:Z) +SUMIF('mau 2'!$Q:$Q,'Tây Bắc'!$B42,'mau 2'!X:X)</f>
        <v>0</v>
      </c>
      <c r="N42" s="897"/>
      <c r="O42" s="885">
        <f t="shared" si="2"/>
        <v>0</v>
      </c>
      <c r="P42" s="896">
        <f>SUMIF('mau 2'!$Q:$Q,'Tây Bắc'!$B42,'mau 2'!AB:AB)</f>
        <v>0</v>
      </c>
      <c r="Q42" s="896">
        <f>SUMIF('mau 2'!$Q:$Q,'Tây Bắc'!$B42,'mau 2'!AC:AC)</f>
        <v>0</v>
      </c>
      <c r="R42" s="896">
        <f>SUMIF('mau 2'!$Q:$Q,'Tây Bắc'!$B42,'mau 2'!AD:AD)</f>
        <v>0</v>
      </c>
      <c r="S42" s="896">
        <f>SUMIF('mau 2'!$Q:$Q,'Tây Bắc'!$B42,'mau 2'!AE:AE)</f>
        <v>0</v>
      </c>
      <c r="T42" s="896">
        <f>SUMIF('mau 2'!$Q:$Q,'Tây Bắc'!$B42,'mau 2'!AF:AF)</f>
        <v>0</v>
      </c>
      <c r="U42" s="896">
        <f>SUMIF('mau 2'!$Q:$Q,'Tây Bắc'!$B42,'mau 2'!AG:AG)</f>
        <v>0</v>
      </c>
      <c r="V42" s="896">
        <f>SUMIF('mau 2'!$Q:$Q,'Tây Bắc'!$B42,'mau 2'!AH:AH)</f>
        <v>0</v>
      </c>
      <c r="W42" s="896">
        <f>SUMIF('mau 2'!$Q:$Q,'Tây Bắc'!$B42,'mau 2'!AI:AI)</f>
        <v>0</v>
      </c>
      <c r="X42" s="896">
        <f>SUMIF('mau 2'!$Q:$Q,'Tây Bắc'!$B42,'mau 2'!AJ:AJ)</f>
        <v>0</v>
      </c>
      <c r="Y42" s="900">
        <f>SUMIF('mau 2'!$Q:$Q,'Tây Bắc'!$B42,'mau 2'!AL:AL)</f>
        <v>0</v>
      </c>
      <c r="Z42" s="900">
        <f>SUMIF('mau 2'!$Q:$Q,'Tây Bắc'!$B42,'mau 2'!AO:AO)</f>
        <v>0</v>
      </c>
      <c r="AA42" s="901">
        <f>SUMIF('mau 2'!$Q:$Q,'Tây Bắc'!$B42,'mau 2'!AA:AA)</f>
        <v>0</v>
      </c>
    </row>
    <row r="43" spans="1:27" s="110" customFormat="1" ht="30" hidden="1" customHeight="1">
      <c r="A43" s="847">
        <v>34</v>
      </c>
      <c r="B43" s="845" t="s">
        <v>887</v>
      </c>
      <c r="C43" s="109">
        <f t="shared" si="3"/>
        <v>9</v>
      </c>
      <c r="D43" s="896">
        <f>SUMIF('mau 2'!$Q:$Q,'Tây Bắc'!$B43,'mau 2'!S:S)</f>
        <v>5</v>
      </c>
      <c r="E43" s="896">
        <f>SUMIF('mau 2'!$Q:$Q,'Tây Bắc'!$B43,'mau 2'!T:T)</f>
        <v>4</v>
      </c>
      <c r="F43" s="896">
        <f>SUMIF('mau 2'!$Q:$Q,'Tây Bắc'!$B43,'mau 2'!U:U)</f>
        <v>0</v>
      </c>
      <c r="G43" s="897">
        <f>SUMIF('mau 2'!$Q:$Q,'Tây Bắc'!$B43,'mau 2'!V:V)</f>
        <v>0</v>
      </c>
      <c r="H43" s="109">
        <f t="shared" si="4"/>
        <v>4</v>
      </c>
      <c r="I43" s="896">
        <f>SUMIF('mau 2'!$Q:$Q,'Tây Bắc'!$B43,'mau 2'!W:W)</f>
        <v>4</v>
      </c>
      <c r="J43" s="897">
        <v>0</v>
      </c>
      <c r="K43" s="109">
        <f t="shared" si="1"/>
        <v>0</v>
      </c>
      <c r="L43" s="896">
        <f>SUMIF('mau 2'!$Q:$Q,'Tây Bắc'!$B43,'mau 2'!Y:Y)</f>
        <v>0</v>
      </c>
      <c r="M43" s="896">
        <f>SUMIF('mau 2'!$Q:$Q,'Tây Bắc'!$B43,'mau 2'!Z:Z) +SUMIF('mau 2'!$Q:$Q,'Tây Bắc'!$B43,'mau 2'!X:X)</f>
        <v>0</v>
      </c>
      <c r="N43" s="897"/>
      <c r="O43" s="885">
        <f t="shared" si="2"/>
        <v>5</v>
      </c>
      <c r="P43" s="896">
        <f>SUMIF('mau 2'!$Q:$Q,'Tây Bắc'!$B43,'mau 2'!AB:AB)</f>
        <v>4</v>
      </c>
      <c r="Q43" s="896">
        <f>SUMIF('mau 2'!$Q:$Q,'Tây Bắc'!$B43,'mau 2'!AC:AC)</f>
        <v>0</v>
      </c>
      <c r="R43" s="896">
        <f>SUMIF('mau 2'!$Q:$Q,'Tây Bắc'!$B43,'mau 2'!AD:AD)</f>
        <v>0</v>
      </c>
      <c r="S43" s="896">
        <f>SUMIF('mau 2'!$Q:$Q,'Tây Bắc'!$B43,'mau 2'!AE:AE)</f>
        <v>0</v>
      </c>
      <c r="T43" s="896">
        <f>SUMIF('mau 2'!$Q:$Q,'Tây Bắc'!$B43,'mau 2'!AF:AF)</f>
        <v>0</v>
      </c>
      <c r="U43" s="896">
        <f>SUMIF('mau 2'!$Q:$Q,'Tây Bắc'!$B43,'mau 2'!AG:AG)</f>
        <v>0</v>
      </c>
      <c r="V43" s="896">
        <f>SUMIF('mau 2'!$Q:$Q,'Tây Bắc'!$B43,'mau 2'!AH:AH)</f>
        <v>0</v>
      </c>
      <c r="W43" s="896">
        <f>SUMIF('mau 2'!$Q:$Q,'Tây Bắc'!$B43,'mau 2'!AI:AI)</f>
        <v>0</v>
      </c>
      <c r="X43" s="896">
        <f>SUMIF('mau 2'!$Q:$Q,'Tây Bắc'!$B43,'mau 2'!AJ:AJ)</f>
        <v>0</v>
      </c>
      <c r="Y43" s="900">
        <f>SUMIF('mau 2'!$Q:$Q,'Tây Bắc'!$B43,'mau 2'!AL:AL)</f>
        <v>0</v>
      </c>
      <c r="Z43" s="900">
        <f>SUMIF('mau 2'!$Q:$Q,'Tây Bắc'!$B43,'mau 2'!AO:AO)</f>
        <v>3</v>
      </c>
      <c r="AA43" s="901">
        <f>SUMIF('mau 2'!$Q:$Q,'Tây Bắc'!$B43,'mau 2'!AA:AA)</f>
        <v>0</v>
      </c>
    </row>
    <row r="44" spans="1:27" s="110" customFormat="1" ht="30" customHeight="1">
      <c r="A44" s="847">
        <v>35</v>
      </c>
      <c r="B44" s="845" t="s">
        <v>996</v>
      </c>
      <c r="C44" s="109">
        <f t="shared" si="3"/>
        <v>94</v>
      </c>
      <c r="D44" s="896">
        <f>SUMIF('mau 2'!$Q:$Q,'Tây Bắc'!$B44,'mau 2'!S:S)</f>
        <v>68</v>
      </c>
      <c r="E44" s="896">
        <f>SUMIF('mau 2'!$Q:$Q,'Tây Bắc'!$B44,'mau 2'!T:T)</f>
        <v>21</v>
      </c>
      <c r="F44" s="896">
        <f>SUMIF('mau 2'!$Q:$Q,'Tây Bắc'!$B44,'mau 2'!U:U)</f>
        <v>3</v>
      </c>
      <c r="G44" s="897">
        <f>SUMIF('mau 2'!$Q:$Q,'Tây Bắc'!$B44,'mau 2'!V:V)</f>
        <v>2</v>
      </c>
      <c r="H44" s="109">
        <f t="shared" si="4"/>
        <v>0</v>
      </c>
      <c r="I44" s="896">
        <f>SUMIF('mau 2'!$Q:$Q,'Tây Bắc'!$B44,'mau 2'!W:W)</f>
        <v>0</v>
      </c>
      <c r="J44" s="897">
        <f>COUNTIF('mau 1'!K:K,'Tây Bắc'!$B44)</f>
        <v>0</v>
      </c>
      <c r="K44" s="109">
        <f t="shared" si="1"/>
        <v>0</v>
      </c>
      <c r="L44" s="896">
        <f>SUMIF('mau 2'!$Q:$Q,'Tây Bắc'!$B44,'mau 2'!Y:Y)</f>
        <v>0</v>
      </c>
      <c r="M44" s="896">
        <f>SUMIF('mau 2'!$Q:$Q,'Tây Bắc'!$B44,'mau 2'!Z:Z) +SUMIF('mau 2'!$Q:$Q,'Tây Bắc'!$B44,'mau 2'!X:X)</f>
        <v>0</v>
      </c>
      <c r="N44" s="897"/>
      <c r="O44" s="885">
        <f t="shared" si="2"/>
        <v>94</v>
      </c>
      <c r="P44" s="896">
        <f>SUMIF('mau 2'!$Q:$Q,'Tây Bắc'!$B44,'mau 2'!AB:AB)</f>
        <v>38</v>
      </c>
      <c r="Q44" s="896">
        <f>SUMIF('mau 2'!$Q:$Q,'Tây Bắc'!$B44,'mau 2'!AC:AC)</f>
        <v>17</v>
      </c>
      <c r="R44" s="896">
        <f>SUMIF('mau 2'!$Q:$Q,'Tây Bắc'!$B44,'mau 2'!AD:AD)</f>
        <v>31</v>
      </c>
      <c r="S44" s="896">
        <f>SUMIF('mau 2'!$Q:$Q,'Tây Bắc'!$B44,'mau 2'!AE:AE)</f>
        <v>0</v>
      </c>
      <c r="T44" s="896">
        <f>SUMIF('mau 2'!$Q:$Q,'Tây Bắc'!$B44,'mau 2'!AF:AF)</f>
        <v>0</v>
      </c>
      <c r="U44" s="896">
        <f>SUMIF('mau 2'!$Q:$Q,'Tây Bắc'!$B44,'mau 2'!AG:AG)</f>
        <v>0</v>
      </c>
      <c r="V44" s="896">
        <f>SUMIF('mau 2'!$Q:$Q,'Tây Bắc'!$B44,'mau 2'!AH:AH)</f>
        <v>0</v>
      </c>
      <c r="W44" s="896">
        <f>SUMIF('mau 2'!$Q:$Q,'Tây Bắc'!$B44,'mau 2'!AI:AI)</f>
        <v>0</v>
      </c>
      <c r="X44" s="896">
        <f>SUMIF('mau 2'!$Q:$Q,'Tây Bắc'!$B44,'mau 2'!AJ:AJ)</f>
        <v>6</v>
      </c>
      <c r="Y44" s="900">
        <f>SUMIF('mau 2'!$Q:$Q,'Tây Bắc'!$B44,'mau 2'!AL:AL)</f>
        <v>0</v>
      </c>
      <c r="Z44" s="900">
        <f>SUMIF('mau 2'!$Q:$Q,'Tây Bắc'!$B44,'mau 2'!AO:AO)</f>
        <v>7</v>
      </c>
      <c r="AA44" s="901">
        <f>SUMIF('mau 2'!$Q:$Q,'Tây Bắc'!$B44,'mau 2'!AA:AA)</f>
        <v>0</v>
      </c>
    </row>
    <row r="45" spans="1:27" s="110" customFormat="1" ht="30" hidden="1" customHeight="1">
      <c r="A45" s="847">
        <v>36</v>
      </c>
      <c r="B45" s="845" t="s">
        <v>2653</v>
      </c>
      <c r="C45" s="109">
        <f t="shared" si="3"/>
        <v>76</v>
      </c>
      <c r="D45" s="896">
        <f>SUMIF('mau 2'!$Q:$Q,'Tây Bắc'!$B45,'mau 2'!S:S)</f>
        <v>43</v>
      </c>
      <c r="E45" s="896">
        <f>SUMIF('mau 2'!$Q:$Q,'Tây Bắc'!$B45,'mau 2'!T:T)</f>
        <v>16</v>
      </c>
      <c r="F45" s="896">
        <f>SUMIF('mau 2'!$Q:$Q,'Tây Bắc'!$B45,'mau 2'!U:U)</f>
        <v>2</v>
      </c>
      <c r="G45" s="897">
        <f>SUMIF('mau 2'!$Q:$Q,'Tây Bắc'!$B45,'mau 2'!V:V)</f>
        <v>15</v>
      </c>
      <c r="H45" s="109">
        <f t="shared" si="4"/>
        <v>18</v>
      </c>
      <c r="I45" s="896">
        <v>0</v>
      </c>
      <c r="J45" s="897">
        <f>COUNTIF('mau 1'!K:K,'Tây Bắc'!$B45)</f>
        <v>18</v>
      </c>
      <c r="K45" s="109">
        <f t="shared" si="1"/>
        <v>0</v>
      </c>
      <c r="L45" s="896">
        <f>SUMIF('mau 2'!$Q:$Q,'Tây Bắc'!$B45,'mau 2'!Y:Y)</f>
        <v>0</v>
      </c>
      <c r="M45" s="896">
        <f>SUMIF('mau 2'!$Q:$Q,'Tây Bắc'!$B45,'mau 2'!Z:Z) +SUMIF('mau 2'!$Q:$Q,'Tây Bắc'!$B45,'mau 2'!X:X)</f>
        <v>0</v>
      </c>
      <c r="N45" s="897"/>
      <c r="O45" s="885">
        <f t="shared" si="2"/>
        <v>76</v>
      </c>
      <c r="P45" s="896">
        <f>SUMIF('mau 2'!$Q:$Q,'Tây Bắc'!$B45,'mau 2'!AB:AB)</f>
        <v>53</v>
      </c>
      <c r="Q45" s="896">
        <f>SUMIF('mau 2'!$Q:$Q,'Tây Bắc'!$B45,'mau 2'!AC:AC)</f>
        <v>13</v>
      </c>
      <c r="R45" s="896">
        <f>SUMIF('mau 2'!$Q:$Q,'Tây Bắc'!$B45,'mau 2'!AD:AD)</f>
        <v>37</v>
      </c>
      <c r="S45" s="896">
        <f>SUMIF('mau 2'!$Q:$Q,'Tây Bắc'!$B45,'mau 2'!AE:AE)</f>
        <v>0</v>
      </c>
      <c r="T45" s="896">
        <f>SUMIF('mau 2'!$Q:$Q,'Tây Bắc'!$B45,'mau 2'!AF:AF)</f>
        <v>31</v>
      </c>
      <c r="U45" s="896">
        <f>SUMIF('mau 2'!$Q:$Q,'Tây Bắc'!$B45,'mau 2'!AG:AG)</f>
        <v>0</v>
      </c>
      <c r="V45" s="896">
        <f>SUMIF('mau 2'!$Q:$Q,'Tây Bắc'!$B45,'mau 2'!AH:AH)</f>
        <v>0</v>
      </c>
      <c r="W45" s="896">
        <f>SUMIF('mau 2'!$Q:$Q,'Tây Bắc'!$B45,'mau 2'!AI:AI)</f>
        <v>0</v>
      </c>
      <c r="X45" s="896">
        <f>SUMIF('mau 2'!$Q:$Q,'Tây Bắc'!$B45,'mau 2'!AJ:AJ)</f>
        <v>11</v>
      </c>
      <c r="Y45" s="900">
        <f>SUMIF('mau 2'!$Q:$Q,'Tây Bắc'!$B45,'mau 2'!AL:AL)</f>
        <v>0</v>
      </c>
      <c r="Z45" s="900">
        <f>SUMIF('mau 2'!$Q:$Q,'Tây Bắc'!$B45,'mau 2'!AO:AO)</f>
        <v>0</v>
      </c>
      <c r="AA45" s="901">
        <f>SUMIF('mau 2'!$Q:$Q,'Tây Bắc'!$B45,'mau 2'!AA:AA)</f>
        <v>0</v>
      </c>
    </row>
    <row r="46" spans="1:27" s="110" customFormat="1" ht="30" hidden="1" customHeight="1">
      <c r="A46" s="847">
        <v>37</v>
      </c>
      <c r="B46" s="845" t="s">
        <v>2654</v>
      </c>
      <c r="C46" s="109">
        <f>SUM(D46:G46)</f>
        <v>21</v>
      </c>
      <c r="D46" s="896">
        <f>SUMIF('mau 2'!$Q:$Q,'Tây Bắc'!$B46,'mau 2'!S:S)</f>
        <v>8</v>
      </c>
      <c r="E46" s="896">
        <f>SUMIF('mau 2'!$Q:$Q,'Tây Bắc'!$B46,'mau 2'!T:T)</f>
        <v>0</v>
      </c>
      <c r="F46" s="896">
        <f>SUMIF('mau 2'!$Q:$Q,'Tây Bắc'!$B46,'mau 2'!U:U)</f>
        <v>7</v>
      </c>
      <c r="G46" s="897">
        <f>SUMIF('mau 2'!$Q:$Q,'Tây Bắc'!$B46,'mau 2'!V:V)</f>
        <v>6</v>
      </c>
      <c r="H46" s="109">
        <f t="shared" si="4"/>
        <v>8</v>
      </c>
      <c r="I46" s="896">
        <v>6</v>
      </c>
      <c r="J46" s="897">
        <v>2</v>
      </c>
      <c r="K46" s="109">
        <f t="shared" si="1"/>
        <v>4</v>
      </c>
      <c r="L46" s="896">
        <f>SUMIF('mau 2'!$Q:$Q,'Tây Bắc'!$B46,'mau 2'!Y:Y)</f>
        <v>1</v>
      </c>
      <c r="M46" s="896">
        <f>SUMIF('mau 2'!$Q:$Q,'Tây Bắc'!$B46,'mau 2'!Z:Z) +SUMIF('mau 2'!$Q:$Q,'Tây Bắc'!$B46,'mau 2'!X:X)</f>
        <v>3</v>
      </c>
      <c r="N46" s="897"/>
      <c r="O46" s="885">
        <f t="shared" si="2"/>
        <v>11</v>
      </c>
      <c r="P46" s="896">
        <f>SUMIF('mau 2'!$Q:$Q,'Tây Bắc'!$B46,'mau 2'!AB:AB)</f>
        <v>4</v>
      </c>
      <c r="Q46" s="896">
        <f>SUMIF('mau 2'!$Q:$Q,'Tây Bắc'!$B46,'mau 2'!AC:AC)</f>
        <v>2</v>
      </c>
      <c r="R46" s="896">
        <f>SUMIF('mau 2'!$Q:$Q,'Tây Bắc'!$B46,'mau 2'!AD:AD)</f>
        <v>1</v>
      </c>
      <c r="S46" s="896">
        <f>SUMIF('mau 2'!$Q:$Q,'Tây Bắc'!$B46,'mau 2'!AE:AE)</f>
        <v>0</v>
      </c>
      <c r="T46" s="896">
        <f>SUMIF('mau 2'!$Q:$Q,'Tây Bắc'!$B46,'mau 2'!AF:AF)</f>
        <v>0</v>
      </c>
      <c r="U46" s="896">
        <f>SUMIF('mau 2'!$Q:$Q,'Tây Bắc'!$B46,'mau 2'!AG:AG)</f>
        <v>1</v>
      </c>
      <c r="V46" s="896">
        <f>SUMIF('mau 2'!$Q:$Q,'Tây Bắc'!$B46,'mau 2'!AH:AH)</f>
        <v>1</v>
      </c>
      <c r="W46" s="896">
        <f>SUMIF('mau 2'!$Q:$Q,'Tây Bắc'!$B46,'mau 2'!AI:AI)</f>
        <v>0</v>
      </c>
      <c r="X46" s="896">
        <f>SUMIF('mau 2'!$Q:$Q,'Tây Bắc'!$B46,'mau 2'!AJ:AJ)</f>
        <v>0</v>
      </c>
      <c r="Y46" s="900">
        <f>SUMIF('mau 2'!$Q:$Q,'Tây Bắc'!$B46,'mau 2'!AL:AL)</f>
        <v>0</v>
      </c>
      <c r="Z46" s="900">
        <f>SUMIF('mau 2'!$Q:$Q,'Tây Bắc'!$B46,'mau 2'!AO:AO)</f>
        <v>10</v>
      </c>
      <c r="AA46" s="901">
        <f>SUMIF('mau 2'!$Q:$Q,'Tây Bắc'!$B46,'mau 2'!AA:AA)</f>
        <v>2</v>
      </c>
    </row>
    <row r="47" spans="1:27" s="110" customFormat="1" ht="30" hidden="1" customHeight="1">
      <c r="A47" s="847">
        <v>38</v>
      </c>
      <c r="B47" s="845" t="s">
        <v>1211</v>
      </c>
      <c r="C47" s="109">
        <f t="shared" si="3"/>
        <v>15</v>
      </c>
      <c r="D47" s="896">
        <f>SUMIF('mau 2'!$Q:$Q,'Tây Bắc'!$B47,'mau 2'!S:S)</f>
        <v>5</v>
      </c>
      <c r="E47" s="896">
        <f>SUMIF('mau 2'!$Q:$Q,'Tây Bắc'!$B47,'mau 2'!T:T)</f>
        <v>9</v>
      </c>
      <c r="F47" s="896">
        <f>SUMIF('mau 2'!$Q:$Q,'Tây Bắc'!$B47,'mau 2'!U:U)</f>
        <v>1</v>
      </c>
      <c r="G47" s="897">
        <f>SUMIF('mau 2'!$Q:$Q,'Tây Bắc'!$B47,'mau 2'!V:V)</f>
        <v>0</v>
      </c>
      <c r="H47" s="109">
        <f t="shared" si="4"/>
        <v>0</v>
      </c>
      <c r="I47" s="896">
        <f>SUMIF('mau 2'!$Q:$Q,'Tây Bắc'!$B47,'mau 2'!W:W)</f>
        <v>0</v>
      </c>
      <c r="J47" s="897">
        <f>COUNTIF('mau 1'!K:K,'Tây Bắc'!$B47)</f>
        <v>0</v>
      </c>
      <c r="K47" s="109">
        <f t="shared" si="1"/>
        <v>2</v>
      </c>
      <c r="L47" s="896">
        <f>SUMIF('mau 2'!$Q:$Q,'Tây Bắc'!$B47,'mau 2'!Y:Y)</f>
        <v>0</v>
      </c>
      <c r="M47" s="896">
        <f>SUMIF('mau 2'!$Q:$Q,'Tây Bắc'!$B47,'mau 2'!Z:Z) +SUMIF('mau 2'!$Q:$Q,'Tây Bắc'!$B47,'mau 2'!X:X)</f>
        <v>2</v>
      </c>
      <c r="N47" s="897"/>
      <c r="O47" s="885">
        <f t="shared" si="2"/>
        <v>13</v>
      </c>
      <c r="P47" s="896">
        <f>SUMIF('mau 2'!$Q:$Q,'Tây Bắc'!$B47,'mau 2'!AB:AB)</f>
        <v>11</v>
      </c>
      <c r="Q47" s="896">
        <f>SUMIF('mau 2'!$Q:$Q,'Tây Bắc'!$B47,'mau 2'!AC:AC)</f>
        <v>2</v>
      </c>
      <c r="R47" s="896">
        <f>SUMIF('mau 2'!$Q:$Q,'Tây Bắc'!$B47,'mau 2'!AD:AD)</f>
        <v>1</v>
      </c>
      <c r="S47" s="896">
        <f>SUMIF('mau 2'!$Q:$Q,'Tây Bắc'!$B47,'mau 2'!AE:AE)</f>
        <v>0</v>
      </c>
      <c r="T47" s="896">
        <f>SUMIF('mau 2'!$Q:$Q,'Tây Bắc'!$B47,'mau 2'!AF:AF)</f>
        <v>0</v>
      </c>
      <c r="U47" s="896">
        <f>SUMIF('mau 2'!$Q:$Q,'Tây Bắc'!$B47,'mau 2'!AG:AG)</f>
        <v>0</v>
      </c>
      <c r="V47" s="896">
        <f>SUMIF('mau 2'!$Q:$Q,'Tây Bắc'!$B47,'mau 2'!AH:AH)</f>
        <v>0</v>
      </c>
      <c r="W47" s="896">
        <f>SUMIF('mau 2'!$Q:$Q,'Tây Bắc'!$B47,'mau 2'!AI:AI)</f>
        <v>0</v>
      </c>
      <c r="X47" s="896">
        <f>SUMIF('mau 2'!$Q:$Q,'Tây Bắc'!$B47,'mau 2'!AJ:AJ)</f>
        <v>0</v>
      </c>
      <c r="Y47" s="900">
        <f>SUMIF('mau 2'!$Q:$Q,'Tây Bắc'!$B47,'mau 2'!AL:AL)</f>
        <v>0</v>
      </c>
      <c r="Z47" s="900">
        <f>SUMIF('mau 2'!$Q:$Q,'Tây Bắc'!$B47,'mau 2'!AO:AO)</f>
        <v>2</v>
      </c>
      <c r="AA47" s="901">
        <f>SUMIF('mau 2'!$Q:$Q,'Tây Bắc'!$B47,'mau 2'!AA:AA)</f>
        <v>0</v>
      </c>
    </row>
    <row r="48" spans="1:27" s="110" customFormat="1" ht="30" hidden="1" customHeight="1">
      <c r="A48" s="847">
        <v>39</v>
      </c>
      <c r="B48" s="845" t="s">
        <v>2655</v>
      </c>
      <c r="C48" s="109">
        <f>SUM(D48:G48)</f>
        <v>21</v>
      </c>
      <c r="D48" s="896">
        <f>SUMIF('mau 2'!$Q:$Q,'Tây Bắc'!$B48,'mau 2'!S:S)</f>
        <v>5</v>
      </c>
      <c r="E48" s="896">
        <f>SUMIF('mau 2'!$Q:$Q,'Tây Bắc'!$B48,'mau 2'!T:T)</f>
        <v>12</v>
      </c>
      <c r="F48" s="896">
        <f>SUMIF('mau 2'!$Q:$Q,'Tây Bắc'!$B48,'mau 2'!U:U)</f>
        <v>0</v>
      </c>
      <c r="G48" s="897">
        <f>SUMIF('mau 2'!$Q:$Q,'Tây Bắc'!$B48,'mau 2'!V:V)</f>
        <v>4</v>
      </c>
      <c r="H48" s="109">
        <f t="shared" si="4"/>
        <v>2</v>
      </c>
      <c r="I48" s="896">
        <v>1</v>
      </c>
      <c r="J48" s="897">
        <v>1</v>
      </c>
      <c r="K48" s="109">
        <f t="shared" si="1"/>
        <v>5</v>
      </c>
      <c r="L48" s="896">
        <f>SUMIF('mau 2'!$Q:$Q,'Tây Bắc'!$B48,'mau 2'!Y:Y)</f>
        <v>2</v>
      </c>
      <c r="M48" s="896">
        <f>SUMIF('mau 2'!$Q:$Q,'Tây Bắc'!$B48,'mau 2'!Z:Z) +SUMIF('mau 2'!$Q:$Q,'Tây Bắc'!$B48,'mau 2'!X:X)</f>
        <v>3</v>
      </c>
      <c r="N48" s="897"/>
      <c r="O48" s="885">
        <f t="shared" si="2"/>
        <v>15</v>
      </c>
      <c r="P48" s="896">
        <f>SUMIF('mau 2'!$Q:$Q,'Tây Bắc'!$B48,'mau 2'!AB:AB)</f>
        <v>4</v>
      </c>
      <c r="Q48" s="896">
        <f>SUMIF('mau 2'!$Q:$Q,'Tây Bắc'!$B48,'mau 2'!AC:AC)</f>
        <v>3</v>
      </c>
      <c r="R48" s="896">
        <f>SUMIF('mau 2'!$Q:$Q,'Tây Bắc'!$B48,'mau 2'!AD:AD)</f>
        <v>7</v>
      </c>
      <c r="S48" s="896">
        <f>SUMIF('mau 2'!$Q:$Q,'Tây Bắc'!$B48,'mau 2'!AE:AE)</f>
        <v>0</v>
      </c>
      <c r="T48" s="896">
        <f>SUMIF('mau 2'!$Q:$Q,'Tây Bắc'!$B48,'mau 2'!AF:AF)</f>
        <v>0</v>
      </c>
      <c r="U48" s="896">
        <f>SUMIF('mau 2'!$Q:$Q,'Tây Bắc'!$B48,'mau 2'!AG:AG)</f>
        <v>0</v>
      </c>
      <c r="V48" s="896">
        <f>SUMIF('mau 2'!$Q:$Q,'Tây Bắc'!$B48,'mau 2'!AH:AH)</f>
        <v>1</v>
      </c>
      <c r="W48" s="896">
        <f>SUMIF('mau 2'!$Q:$Q,'Tây Bắc'!$B48,'mau 2'!AI:AI)</f>
        <v>1</v>
      </c>
      <c r="X48" s="896">
        <f>SUMIF('mau 2'!$Q:$Q,'Tây Bắc'!$B48,'mau 2'!AJ:AJ)</f>
        <v>1</v>
      </c>
      <c r="Y48" s="900">
        <f>SUMIF('mau 2'!$Q:$Q,'Tây Bắc'!$B48,'mau 2'!AL:AL)</f>
        <v>0</v>
      </c>
      <c r="Z48" s="900">
        <f>SUMIF('mau 2'!$Q:$Q,'Tây Bắc'!$B48,'mau 2'!AO:AO)</f>
        <v>3</v>
      </c>
      <c r="AA48" s="901">
        <f>SUMIF('mau 2'!$Q:$Q,'Tây Bắc'!$B48,'mau 2'!AA:AA)</f>
        <v>3</v>
      </c>
    </row>
    <row r="49" spans="1:27" s="110" customFormat="1" ht="30" hidden="1" customHeight="1">
      <c r="A49" s="847">
        <v>40</v>
      </c>
      <c r="B49" s="845" t="s">
        <v>2656</v>
      </c>
      <c r="C49" s="109">
        <f>SUM(D49:G49)</f>
        <v>16</v>
      </c>
      <c r="D49" s="896">
        <f>SUMIF('mau 2'!$Q:$Q,'Tây Bắc'!$B49,'mau 2'!S:S)</f>
        <v>0</v>
      </c>
      <c r="E49" s="896">
        <f>SUMIF('mau 2'!$Q:$Q,'Tây Bắc'!$B49,'mau 2'!T:T)</f>
        <v>0</v>
      </c>
      <c r="F49" s="896">
        <f>SUMIF('mau 2'!$Q:$Q,'Tây Bắc'!$B49,'mau 2'!U:U)</f>
        <v>15</v>
      </c>
      <c r="G49" s="897">
        <f>SUMIF('mau 2'!$Q:$Q,'Tây Bắc'!$B49,'mau 2'!V:V)</f>
        <v>1</v>
      </c>
      <c r="H49" s="109">
        <f t="shared" si="4"/>
        <v>1</v>
      </c>
      <c r="I49" s="896">
        <f>SUMIF('mau 2'!$Q:$Q,'Tây Bắc'!$B49,'mau 2'!W:W)</f>
        <v>0</v>
      </c>
      <c r="J49" s="897">
        <f>COUNTIF('mau 1'!K:K,'Tây Bắc'!$B49)</f>
        <v>1</v>
      </c>
      <c r="K49" s="109">
        <f t="shared" si="1"/>
        <v>9</v>
      </c>
      <c r="L49" s="896">
        <f>SUMIF('mau 2'!$Q:$Q,'Tây Bắc'!$B49,'mau 2'!Y:Y)</f>
        <v>0</v>
      </c>
      <c r="M49" s="896">
        <f>SUMIF('mau 2'!$Q:$Q,'Tây Bắc'!$B49,'mau 2'!Z:Z) +SUMIF('mau 2'!$Q:$Q,'Tây Bắc'!$B49,'mau 2'!X:X)</f>
        <v>9</v>
      </c>
      <c r="N49" s="897"/>
      <c r="O49" s="885">
        <f t="shared" si="2"/>
        <v>7</v>
      </c>
      <c r="P49" s="896">
        <f>SUMIF('mau 2'!$Q:$Q,'Tây Bắc'!$B49,'mau 2'!AB:AB)</f>
        <v>0</v>
      </c>
      <c r="Q49" s="896">
        <f>SUMIF('mau 2'!$Q:$Q,'Tây Bắc'!$B49,'mau 2'!AC:AC)</f>
        <v>0</v>
      </c>
      <c r="R49" s="896">
        <f>SUMIF('mau 2'!$Q:$Q,'Tây Bắc'!$B49,'mau 2'!AD:AD)</f>
        <v>2</v>
      </c>
      <c r="S49" s="896">
        <f>SUMIF('mau 2'!$Q:$Q,'Tây Bắc'!$B49,'mau 2'!AE:AE)</f>
        <v>0</v>
      </c>
      <c r="T49" s="896">
        <f>SUMIF('mau 2'!$Q:$Q,'Tây Bắc'!$B49,'mau 2'!AF:AF)</f>
        <v>0</v>
      </c>
      <c r="U49" s="896">
        <f>SUMIF('mau 2'!$Q:$Q,'Tây Bắc'!$B49,'mau 2'!AG:AG)</f>
        <v>0</v>
      </c>
      <c r="V49" s="896">
        <f>SUMIF('mau 2'!$Q:$Q,'Tây Bắc'!$B49,'mau 2'!AH:AH)</f>
        <v>1</v>
      </c>
      <c r="W49" s="896">
        <f>SUMIF('mau 2'!$Q:$Q,'Tây Bắc'!$B49,'mau 2'!AI:AI)</f>
        <v>3</v>
      </c>
      <c r="X49" s="896">
        <f>SUMIF('mau 2'!$Q:$Q,'Tây Bắc'!$B49,'mau 2'!AJ:AJ)</f>
        <v>0</v>
      </c>
      <c r="Y49" s="900">
        <f>SUMIF('mau 2'!$Q:$Q,'Tây Bắc'!$B49,'mau 2'!AL:AL)</f>
        <v>0</v>
      </c>
      <c r="Z49" s="900">
        <f>SUMIF('mau 2'!$Q:$Q,'Tây Bắc'!$B49,'mau 2'!AO:AO)</f>
        <v>0</v>
      </c>
      <c r="AA49" s="901">
        <f>SUMIF('mau 2'!$Q:$Q,'Tây Bắc'!$B49,'mau 2'!AA:AA)</f>
        <v>0</v>
      </c>
    </row>
    <row r="50" spans="1:27" s="110" customFormat="1" ht="30" hidden="1" customHeight="1">
      <c r="A50" s="847">
        <v>41</v>
      </c>
      <c r="B50" s="845" t="s">
        <v>2657</v>
      </c>
      <c r="C50" s="109">
        <f t="shared" si="3"/>
        <v>0</v>
      </c>
      <c r="D50" s="896">
        <f>SUMIF('mau 2'!$Q:$Q,'Tây Bắc'!$B50,'mau 2'!S:S)</f>
        <v>0</v>
      </c>
      <c r="E50" s="896">
        <f>SUMIF('mau 2'!$Q:$Q,'Tây Bắc'!$B50,'mau 2'!T:T)</f>
        <v>0</v>
      </c>
      <c r="F50" s="896">
        <f>SUMIF('mau 2'!$Q:$Q,'Tây Bắc'!$B50,'mau 2'!U:U)</f>
        <v>0</v>
      </c>
      <c r="G50" s="897">
        <f>SUMIF('mau 2'!$Q:$Q,'Tây Bắc'!$B50,'mau 2'!V:V)</f>
        <v>0</v>
      </c>
      <c r="H50" s="109">
        <f t="shared" si="4"/>
        <v>0</v>
      </c>
      <c r="I50" s="896">
        <f>SUMIF('mau 2'!$Q:$Q,'Tây Bắc'!$B50,'mau 2'!W:W)</f>
        <v>0</v>
      </c>
      <c r="J50" s="897">
        <f>COUNTIF('mau 1'!K:K,'Tây Bắc'!$B50)</f>
        <v>0</v>
      </c>
      <c r="K50" s="109">
        <f t="shared" si="1"/>
        <v>0</v>
      </c>
      <c r="L50" s="896">
        <f>SUMIF('mau 2'!$Q:$Q,'Tây Bắc'!$B50,'mau 2'!Y:Y)</f>
        <v>0</v>
      </c>
      <c r="M50" s="896">
        <f>SUMIF('mau 2'!$Q:$Q,'Tây Bắc'!$B50,'mau 2'!Z:Z) +SUMIF('mau 2'!$Q:$Q,'Tây Bắc'!$B50,'mau 2'!X:X)</f>
        <v>0</v>
      </c>
      <c r="N50" s="897"/>
      <c r="O50" s="885">
        <f t="shared" si="2"/>
        <v>0</v>
      </c>
      <c r="P50" s="896">
        <f>SUMIF('mau 2'!$Q:$Q,'Tây Bắc'!$B50,'mau 2'!AB:AB)</f>
        <v>0</v>
      </c>
      <c r="Q50" s="896">
        <f>SUMIF('mau 2'!$Q:$Q,'Tây Bắc'!$B50,'mau 2'!AC:AC)</f>
        <v>0</v>
      </c>
      <c r="R50" s="896">
        <f>SUMIF('mau 2'!$Q:$Q,'Tây Bắc'!$B50,'mau 2'!AD:AD)</f>
        <v>0</v>
      </c>
      <c r="S50" s="896">
        <f>SUMIF('mau 2'!$Q:$Q,'Tây Bắc'!$B50,'mau 2'!AE:AE)</f>
        <v>0</v>
      </c>
      <c r="T50" s="896">
        <f>SUMIF('mau 2'!$Q:$Q,'Tây Bắc'!$B50,'mau 2'!AF:AF)</f>
        <v>0</v>
      </c>
      <c r="U50" s="896">
        <f>SUMIF('mau 2'!$Q:$Q,'Tây Bắc'!$B50,'mau 2'!AG:AG)</f>
        <v>0</v>
      </c>
      <c r="V50" s="896">
        <f>SUMIF('mau 2'!$Q:$Q,'Tây Bắc'!$B50,'mau 2'!AH:AH)</f>
        <v>0</v>
      </c>
      <c r="W50" s="896">
        <f>SUMIF('mau 2'!$Q:$Q,'Tây Bắc'!$B50,'mau 2'!AI:AI)</f>
        <v>0</v>
      </c>
      <c r="X50" s="896">
        <f>SUMIF('mau 2'!$Q:$Q,'Tây Bắc'!$B50,'mau 2'!AJ:AJ)</f>
        <v>0</v>
      </c>
      <c r="Y50" s="900">
        <f>SUMIF('mau 2'!$Q:$Q,'Tây Bắc'!$B50,'mau 2'!AL:AL)</f>
        <v>0</v>
      </c>
      <c r="Z50" s="900">
        <f>SUMIF('mau 2'!$Q:$Q,'Tây Bắc'!$B50,'mau 2'!AO:AO)</f>
        <v>0</v>
      </c>
      <c r="AA50" s="901">
        <f>SUMIF('mau 2'!$Q:$Q,'Tây Bắc'!$B50,'mau 2'!AA:AA)</f>
        <v>0</v>
      </c>
    </row>
    <row r="51" spans="1:27" s="110" customFormat="1" ht="30" hidden="1" customHeight="1">
      <c r="A51" s="847">
        <v>42</v>
      </c>
      <c r="B51" s="845" t="s">
        <v>2658</v>
      </c>
      <c r="C51" s="109">
        <f t="shared" si="3"/>
        <v>6</v>
      </c>
      <c r="D51" s="896">
        <f>SUMIF('mau 2'!$Q:$Q,'Tây Bắc'!$B51,'mau 2'!S:S)</f>
        <v>0</v>
      </c>
      <c r="E51" s="896">
        <f>SUMIF('mau 2'!$Q:$Q,'Tây Bắc'!$B51,'mau 2'!T:T)</f>
        <v>0</v>
      </c>
      <c r="F51" s="896">
        <f>SUMIF('mau 2'!$Q:$Q,'Tây Bắc'!$B51,'mau 2'!U:U)</f>
        <v>6</v>
      </c>
      <c r="G51" s="897">
        <f>SUMIF('mau 2'!$Q:$Q,'Tây Bắc'!$B51,'mau 2'!V:V)</f>
        <v>0</v>
      </c>
      <c r="H51" s="109">
        <f t="shared" si="4"/>
        <v>46</v>
      </c>
      <c r="I51" s="896">
        <f>SUMIF('mau 2'!$Q:$Q,'Tây Bắc'!$B51,'mau 2'!W:W)</f>
        <v>0</v>
      </c>
      <c r="J51" s="897">
        <f>COUNTIF('mau 1'!K:K,'Tây Bắc'!$B51)</f>
        <v>46</v>
      </c>
      <c r="K51" s="109">
        <f t="shared" si="1"/>
        <v>6</v>
      </c>
      <c r="L51" s="896">
        <f>SUMIF('mau 2'!$Q:$Q,'Tây Bắc'!$B51,'mau 2'!Y:Y)</f>
        <v>6</v>
      </c>
      <c r="M51" s="896">
        <f>SUMIF('mau 2'!$Q:$Q,'Tây Bắc'!$B51,'mau 2'!Z:Z) +SUMIF('mau 2'!$Q:$Q,'Tây Bắc'!$B51,'mau 2'!X:X)</f>
        <v>0</v>
      </c>
      <c r="N51" s="897"/>
      <c r="O51" s="885">
        <f t="shared" si="2"/>
        <v>0</v>
      </c>
      <c r="P51" s="896">
        <f>SUMIF('mau 2'!$Q:$Q,'Tây Bắc'!$B51,'mau 2'!AB:AB)</f>
        <v>0</v>
      </c>
      <c r="Q51" s="896">
        <f>SUMIF('mau 2'!$Q:$Q,'Tây Bắc'!$B51,'mau 2'!AC:AC)</f>
        <v>0</v>
      </c>
      <c r="R51" s="896">
        <f>SUMIF('mau 2'!$Q:$Q,'Tây Bắc'!$B51,'mau 2'!AD:AD)</f>
        <v>0</v>
      </c>
      <c r="S51" s="896">
        <f>SUMIF('mau 2'!$Q:$Q,'Tây Bắc'!$B51,'mau 2'!AE:AE)</f>
        <v>0</v>
      </c>
      <c r="T51" s="896">
        <f>SUMIF('mau 2'!$Q:$Q,'Tây Bắc'!$B51,'mau 2'!AF:AF)</f>
        <v>0</v>
      </c>
      <c r="U51" s="896">
        <f>SUMIF('mau 2'!$Q:$Q,'Tây Bắc'!$B51,'mau 2'!AG:AG)</f>
        <v>0</v>
      </c>
      <c r="V51" s="896">
        <f>SUMIF('mau 2'!$Q:$Q,'Tây Bắc'!$B51,'mau 2'!AH:AH)</f>
        <v>0</v>
      </c>
      <c r="W51" s="896">
        <f>SUMIF('mau 2'!$Q:$Q,'Tây Bắc'!$B51,'mau 2'!AI:AI)</f>
        <v>0</v>
      </c>
      <c r="X51" s="896">
        <f>SUMIF('mau 2'!$Q:$Q,'Tây Bắc'!$B51,'mau 2'!AJ:AJ)</f>
        <v>0</v>
      </c>
      <c r="Y51" s="900">
        <f>SUMIF('mau 2'!$Q:$Q,'Tây Bắc'!$B51,'mau 2'!AL:AL)</f>
        <v>0</v>
      </c>
      <c r="Z51" s="900">
        <f>SUMIF('mau 2'!$Q:$Q,'Tây Bắc'!$B51,'mau 2'!AO:AO)</f>
        <v>0</v>
      </c>
      <c r="AA51" s="901">
        <f>SUMIF('mau 2'!$Q:$Q,'Tây Bắc'!$B51,'mau 2'!AA:AA)</f>
        <v>0</v>
      </c>
    </row>
    <row r="52" spans="1:27" s="110" customFormat="1" ht="30" hidden="1" customHeight="1">
      <c r="A52" s="847">
        <v>43</v>
      </c>
      <c r="B52" s="845" t="s">
        <v>2659</v>
      </c>
      <c r="C52" s="109">
        <f t="shared" si="3"/>
        <v>0</v>
      </c>
      <c r="D52" s="896">
        <f>SUMIF('mau 2'!$Q:$Q,'Tây Bắc'!$B52,'mau 2'!S:S)</f>
        <v>0</v>
      </c>
      <c r="E52" s="896">
        <f>SUMIF('mau 2'!$Q:$Q,'Tây Bắc'!$B52,'mau 2'!T:T)</f>
        <v>0</v>
      </c>
      <c r="F52" s="896">
        <f>SUMIF('mau 2'!$Q:$Q,'Tây Bắc'!$B52,'mau 2'!U:U)</f>
        <v>0</v>
      </c>
      <c r="G52" s="897">
        <f>SUMIF('mau 2'!$Q:$Q,'Tây Bắc'!$B52,'mau 2'!V:V)</f>
        <v>0</v>
      </c>
      <c r="H52" s="109">
        <f t="shared" si="4"/>
        <v>0</v>
      </c>
      <c r="I52" s="896">
        <f>SUMIF('mau 2'!$Q:$Q,'Tây Bắc'!$B52,'mau 2'!W:W)</f>
        <v>0</v>
      </c>
      <c r="J52" s="897">
        <f>COUNTIF('mau 1'!K:K,'Tây Bắc'!$B52)</f>
        <v>0</v>
      </c>
      <c r="K52" s="109">
        <f t="shared" si="1"/>
        <v>0</v>
      </c>
      <c r="L52" s="896">
        <f>SUMIF('mau 2'!$Q:$Q,'Tây Bắc'!$B52,'mau 2'!Y:Y)</f>
        <v>0</v>
      </c>
      <c r="M52" s="896">
        <f>SUMIF('mau 2'!$Q:$Q,'Tây Bắc'!$B52,'mau 2'!Z:Z) +SUMIF('mau 2'!$Q:$Q,'Tây Bắc'!$B52,'mau 2'!X:X)</f>
        <v>0</v>
      </c>
      <c r="N52" s="897"/>
      <c r="O52" s="885">
        <f t="shared" si="2"/>
        <v>0</v>
      </c>
      <c r="P52" s="896">
        <f>SUMIF('mau 2'!$Q:$Q,'Tây Bắc'!$B52,'mau 2'!AB:AB)</f>
        <v>0</v>
      </c>
      <c r="Q52" s="896">
        <f>SUMIF('mau 2'!$Q:$Q,'Tây Bắc'!$B52,'mau 2'!AC:AC)</f>
        <v>0</v>
      </c>
      <c r="R52" s="896">
        <f>SUMIF('mau 2'!$Q:$Q,'Tây Bắc'!$B52,'mau 2'!AD:AD)</f>
        <v>0</v>
      </c>
      <c r="S52" s="896">
        <f>SUMIF('mau 2'!$Q:$Q,'Tây Bắc'!$B52,'mau 2'!AE:AE)</f>
        <v>0</v>
      </c>
      <c r="T52" s="896">
        <f>SUMIF('mau 2'!$Q:$Q,'Tây Bắc'!$B52,'mau 2'!AF:AF)</f>
        <v>0</v>
      </c>
      <c r="U52" s="896">
        <f>SUMIF('mau 2'!$Q:$Q,'Tây Bắc'!$B52,'mau 2'!AG:AG)</f>
        <v>0</v>
      </c>
      <c r="V52" s="896">
        <f>SUMIF('mau 2'!$Q:$Q,'Tây Bắc'!$B52,'mau 2'!AH:AH)</f>
        <v>0</v>
      </c>
      <c r="W52" s="896">
        <f>SUMIF('mau 2'!$Q:$Q,'Tây Bắc'!$B52,'mau 2'!AI:AI)</f>
        <v>0</v>
      </c>
      <c r="X52" s="896">
        <f>SUMIF('mau 2'!$Q:$Q,'Tây Bắc'!$B52,'mau 2'!AJ:AJ)</f>
        <v>0</v>
      </c>
      <c r="Y52" s="900">
        <f>SUMIF('mau 2'!$Q:$Q,'Tây Bắc'!$B52,'mau 2'!AL:AL)</f>
        <v>0</v>
      </c>
      <c r="Z52" s="900">
        <f>SUMIF('mau 2'!$Q:$Q,'Tây Bắc'!$B52,'mau 2'!AO:AO)</f>
        <v>0</v>
      </c>
      <c r="AA52" s="901">
        <f>SUMIF('mau 2'!$Q:$Q,'Tây Bắc'!$B52,'mau 2'!AA:AA)</f>
        <v>0</v>
      </c>
    </row>
    <row r="53" spans="1:27" s="110" customFormat="1" ht="30" hidden="1" customHeight="1">
      <c r="A53" s="847">
        <v>44</v>
      </c>
      <c r="B53" s="845" t="s">
        <v>1353</v>
      </c>
      <c r="C53" s="109">
        <f t="shared" si="3"/>
        <v>73</v>
      </c>
      <c r="D53" s="896">
        <f>SUMIF('mau 2'!$Q:$Q,'Tây Bắc'!$B53,'mau 2'!S:S)</f>
        <v>0</v>
      </c>
      <c r="E53" s="896">
        <f>SUMIF('mau 2'!$Q:$Q,'Tây Bắc'!$B53,'mau 2'!T:T)</f>
        <v>0</v>
      </c>
      <c r="F53" s="896">
        <f>SUMIF('mau 2'!$Q:$Q,'Tây Bắc'!$B53,'mau 2'!U:U)</f>
        <v>73</v>
      </c>
      <c r="G53" s="897">
        <f>SUMIF('mau 2'!$Q:$Q,'Tây Bắc'!$B53,'mau 2'!V:V)</f>
        <v>0</v>
      </c>
      <c r="H53" s="109">
        <f t="shared" si="4"/>
        <v>0</v>
      </c>
      <c r="I53" s="896">
        <f>SUMIF('mau 2'!$Q:$Q,'Tây Bắc'!$B53,'mau 2'!W:W)</f>
        <v>0</v>
      </c>
      <c r="J53" s="897">
        <f>COUNTIF('mau 1'!K:K,'Tây Bắc'!$B53)</f>
        <v>0</v>
      </c>
      <c r="K53" s="109">
        <f t="shared" si="1"/>
        <v>0</v>
      </c>
      <c r="L53" s="896">
        <f>SUMIF('mau 2'!$Q:$Q,'Tây Bắc'!$B53,'mau 2'!Y:Y)</f>
        <v>0</v>
      </c>
      <c r="M53" s="896">
        <f>SUMIF('mau 2'!$Q:$Q,'Tây Bắc'!$B53,'mau 2'!Z:Z) +SUMIF('mau 2'!$Q:$Q,'Tây Bắc'!$B53,'mau 2'!X:X)</f>
        <v>0</v>
      </c>
      <c r="N53" s="897"/>
      <c r="O53" s="885">
        <f t="shared" si="2"/>
        <v>73</v>
      </c>
      <c r="P53" s="896">
        <f>SUMIF('mau 2'!$Q:$Q,'Tây Bắc'!$B53,'mau 2'!AB:AB)</f>
        <v>0</v>
      </c>
      <c r="Q53" s="896">
        <f>SUMIF('mau 2'!$Q:$Q,'Tây Bắc'!$B53,'mau 2'!AC:AC)</f>
        <v>0</v>
      </c>
      <c r="R53" s="896">
        <f>SUMIF('mau 2'!$Q:$Q,'Tây Bắc'!$B53,'mau 2'!AD:AD)</f>
        <v>0</v>
      </c>
      <c r="S53" s="896">
        <f>SUMIF('mau 2'!$Q:$Q,'Tây Bắc'!$B53,'mau 2'!AE:AE)</f>
        <v>6</v>
      </c>
      <c r="T53" s="896">
        <f>SUMIF('mau 2'!$Q:$Q,'Tây Bắc'!$B53,'mau 2'!AF:AF)</f>
        <v>0</v>
      </c>
      <c r="U53" s="896">
        <f>SUMIF('mau 2'!$Q:$Q,'Tây Bắc'!$B53,'mau 2'!AG:AG)</f>
        <v>6</v>
      </c>
      <c r="V53" s="896">
        <f>SUMIF('mau 2'!$Q:$Q,'Tây Bắc'!$B53,'mau 2'!AH:AH)</f>
        <v>0</v>
      </c>
      <c r="W53" s="896">
        <f>SUMIF('mau 2'!$Q:$Q,'Tây Bắc'!$B53,'mau 2'!AI:AI)</f>
        <v>0</v>
      </c>
      <c r="X53" s="896">
        <f>SUMIF('mau 2'!$Q:$Q,'Tây Bắc'!$B53,'mau 2'!AJ:AJ)</f>
        <v>73</v>
      </c>
      <c r="Y53" s="900">
        <f>SUMIF('mau 2'!$Q:$Q,'Tây Bắc'!$B53,'mau 2'!AL:AL)</f>
        <v>0</v>
      </c>
      <c r="Z53" s="900">
        <f>SUMIF('mau 2'!$Q:$Q,'Tây Bắc'!$B53,'mau 2'!AO:AO)</f>
        <v>0</v>
      </c>
      <c r="AA53" s="901">
        <f>SUMIF('mau 2'!$Q:$Q,'Tây Bắc'!$B53,'mau 2'!AA:AA)</f>
        <v>0</v>
      </c>
    </row>
    <row r="54" spans="1:27" s="110" customFormat="1" ht="30" hidden="1" customHeight="1">
      <c r="A54" s="847">
        <v>45</v>
      </c>
      <c r="B54" s="845" t="s">
        <v>2147</v>
      </c>
      <c r="C54" s="109">
        <f t="shared" si="3"/>
        <v>57</v>
      </c>
      <c r="D54" s="896">
        <f>SUMIF('mau 2'!$Q:$Q,'Tây Bắc'!$B54,'mau 2'!S:S)</f>
        <v>11</v>
      </c>
      <c r="E54" s="896">
        <f>SUMIF('mau 2'!$Q:$Q,'Tây Bắc'!$B54,'mau 2'!T:T)</f>
        <v>0</v>
      </c>
      <c r="F54" s="896">
        <f>SUMIF('mau 2'!$Q:$Q,'Tây Bắc'!$B54,'mau 2'!U:U)</f>
        <v>1</v>
      </c>
      <c r="G54" s="897">
        <f>SUMIF('mau 2'!$Q:$Q,'Tây Bắc'!$B54,'mau 2'!V:V)</f>
        <v>45</v>
      </c>
      <c r="H54" s="109">
        <f t="shared" si="4"/>
        <v>0</v>
      </c>
      <c r="I54" s="896">
        <f>SUMIF('mau 2'!$Q:$Q,'Tây Bắc'!$B54,'mau 2'!W:W)</f>
        <v>0</v>
      </c>
      <c r="J54" s="897">
        <f>COUNTIF('mau 1'!K:K,'Tây Bắc'!$B54)</f>
        <v>0</v>
      </c>
      <c r="K54" s="109">
        <f t="shared" si="1"/>
        <v>21</v>
      </c>
      <c r="L54" s="896">
        <f>SUMIF('mau 2'!$Q:$Q,'Tây Bắc'!$B54,'mau 2'!Y:Y)</f>
        <v>21</v>
      </c>
      <c r="M54" s="896">
        <f>SUMIF('mau 2'!$Q:$Q,'Tây Bắc'!$B54,'mau 2'!Z:Z) +SUMIF('mau 2'!$Q:$Q,'Tây Bắc'!$B54,'mau 2'!X:X)</f>
        <v>0</v>
      </c>
      <c r="N54" s="897"/>
      <c r="O54" s="885">
        <f t="shared" si="2"/>
        <v>36</v>
      </c>
      <c r="P54" s="896">
        <f>SUMIF('mau 2'!$Q:$Q,'Tây Bắc'!$B54,'mau 2'!AB:AB)</f>
        <v>28</v>
      </c>
      <c r="Q54" s="896">
        <f>SUMIF('mau 2'!$Q:$Q,'Tây Bắc'!$B54,'mau 2'!AC:AC)</f>
        <v>21</v>
      </c>
      <c r="R54" s="896">
        <f>SUMIF('mau 2'!$Q:$Q,'Tây Bắc'!$B54,'mau 2'!AD:AD)</f>
        <v>37</v>
      </c>
      <c r="S54" s="896">
        <f>SUMIF('mau 2'!$Q:$Q,'Tây Bắc'!$B54,'mau 2'!AE:AE)</f>
        <v>0</v>
      </c>
      <c r="T54" s="896">
        <f>SUMIF('mau 2'!$Q:$Q,'Tây Bắc'!$B54,'mau 2'!AF:AF)</f>
        <v>3</v>
      </c>
      <c r="U54" s="896">
        <f>SUMIF('mau 2'!$Q:$Q,'Tây Bắc'!$B54,'mau 2'!AG:AG)</f>
        <v>1</v>
      </c>
      <c r="V54" s="896">
        <f>SUMIF('mau 2'!$Q:$Q,'Tây Bắc'!$B54,'mau 2'!AH:AH)</f>
        <v>0</v>
      </c>
      <c r="W54" s="896">
        <f>SUMIF('mau 2'!$Q:$Q,'Tây Bắc'!$B54,'mau 2'!AI:AI)</f>
        <v>0</v>
      </c>
      <c r="X54" s="896">
        <f>SUMIF('mau 2'!$Q:$Q,'Tây Bắc'!$B54,'mau 2'!AJ:AJ)</f>
        <v>14</v>
      </c>
      <c r="Y54" s="900">
        <f>SUMIF('mau 2'!$Q:$Q,'Tây Bắc'!$B54,'mau 2'!AL:AL)</f>
        <v>0</v>
      </c>
      <c r="Z54" s="900">
        <f>SUMIF('mau 2'!$Q:$Q,'Tây Bắc'!$B54,'mau 2'!AO:AO)</f>
        <v>13</v>
      </c>
      <c r="AA54" s="901">
        <f>SUMIF('mau 2'!$Q:$Q,'Tây Bắc'!$B54,'mau 2'!AA:AA)</f>
        <v>0</v>
      </c>
    </row>
    <row r="55" spans="1:27" s="110" customFormat="1" ht="30" hidden="1" customHeight="1">
      <c r="A55" s="847">
        <v>46</v>
      </c>
      <c r="B55" s="845" t="s">
        <v>2660</v>
      </c>
      <c r="C55" s="109">
        <f t="shared" si="3"/>
        <v>0</v>
      </c>
      <c r="D55" s="896">
        <f>SUMIF('mau 2'!$Q:$Q,'Tây Bắc'!$B55,'mau 2'!S:S)</f>
        <v>0</v>
      </c>
      <c r="E55" s="896">
        <f>SUMIF('mau 2'!$Q:$Q,'Tây Bắc'!$B55,'mau 2'!T:T)</f>
        <v>0</v>
      </c>
      <c r="F55" s="896">
        <f>SUMIF('mau 2'!$Q:$Q,'Tây Bắc'!$B55,'mau 2'!U:U)</f>
        <v>0</v>
      </c>
      <c r="G55" s="897">
        <f>SUMIF('mau 2'!$Q:$Q,'Tây Bắc'!$B55,'mau 2'!V:V)</f>
        <v>0</v>
      </c>
      <c r="H55" s="109">
        <f t="shared" si="4"/>
        <v>0</v>
      </c>
      <c r="I55" s="896">
        <f>SUMIF('mau 2'!$Q:$Q,'Tây Bắc'!$B55,'mau 2'!W:W)</f>
        <v>0</v>
      </c>
      <c r="J55" s="897">
        <f>COUNTIF('mau 1'!K:K,'Tây Bắc'!$B55)</f>
        <v>0</v>
      </c>
      <c r="K55" s="109">
        <f t="shared" si="1"/>
        <v>0</v>
      </c>
      <c r="L55" s="896">
        <f>SUMIF('mau 2'!$Q:$Q,'Tây Bắc'!$B55,'mau 2'!Y:Y)</f>
        <v>0</v>
      </c>
      <c r="M55" s="896">
        <f>SUMIF('mau 2'!$Q:$Q,'Tây Bắc'!$B55,'mau 2'!Z:Z) +SUMIF('mau 2'!$Q:$Q,'Tây Bắc'!$B55,'mau 2'!X:X)</f>
        <v>0</v>
      </c>
      <c r="N55" s="897"/>
      <c r="O55" s="885">
        <f t="shared" si="2"/>
        <v>0</v>
      </c>
      <c r="P55" s="896">
        <f>SUMIF('mau 2'!$Q:$Q,'Tây Bắc'!$B55,'mau 2'!AB:AB)</f>
        <v>0</v>
      </c>
      <c r="Q55" s="896">
        <f>SUMIF('mau 2'!$Q:$Q,'Tây Bắc'!$B55,'mau 2'!AC:AC)</f>
        <v>0</v>
      </c>
      <c r="R55" s="896">
        <f>SUMIF('mau 2'!$Q:$Q,'Tây Bắc'!$B55,'mau 2'!AD:AD)</f>
        <v>0</v>
      </c>
      <c r="S55" s="896">
        <f>SUMIF('mau 2'!$Q:$Q,'Tây Bắc'!$B55,'mau 2'!AE:AE)</f>
        <v>0</v>
      </c>
      <c r="T55" s="896">
        <f>SUMIF('mau 2'!$Q:$Q,'Tây Bắc'!$B55,'mau 2'!AF:AF)</f>
        <v>0</v>
      </c>
      <c r="U55" s="896">
        <f>SUMIF('mau 2'!$Q:$Q,'Tây Bắc'!$B55,'mau 2'!AG:AG)</f>
        <v>0</v>
      </c>
      <c r="V55" s="896">
        <f>SUMIF('mau 2'!$Q:$Q,'Tây Bắc'!$B55,'mau 2'!AH:AH)</f>
        <v>0</v>
      </c>
      <c r="W55" s="896">
        <f>SUMIF('mau 2'!$Q:$Q,'Tây Bắc'!$B55,'mau 2'!AI:AI)</f>
        <v>0</v>
      </c>
      <c r="X55" s="896">
        <f>SUMIF('mau 2'!$Q:$Q,'Tây Bắc'!$B55,'mau 2'!AJ:AJ)</f>
        <v>0</v>
      </c>
      <c r="Y55" s="900">
        <f>SUMIF('mau 2'!$Q:$Q,'Tây Bắc'!$B55,'mau 2'!AL:AL)</f>
        <v>0</v>
      </c>
      <c r="Z55" s="900">
        <f>SUMIF('mau 2'!$Q:$Q,'Tây Bắc'!$B55,'mau 2'!AO:AO)</f>
        <v>0</v>
      </c>
      <c r="AA55" s="901">
        <f>SUMIF('mau 2'!$Q:$Q,'Tây Bắc'!$B55,'mau 2'!AA:AA)</f>
        <v>0</v>
      </c>
    </row>
    <row r="56" spans="1:27" s="110" customFormat="1" ht="30" hidden="1" customHeight="1">
      <c r="A56" s="847">
        <v>47</v>
      </c>
      <c r="B56" s="845" t="s">
        <v>1430</v>
      </c>
      <c r="C56" s="109">
        <f t="shared" si="3"/>
        <v>28</v>
      </c>
      <c r="D56" s="896">
        <f>SUMIF('mau 2'!$Q:$Q,'Tây Bắc'!$B56,'mau 2'!S:S)</f>
        <v>3</v>
      </c>
      <c r="E56" s="896">
        <f>SUMIF('mau 2'!$Q:$Q,'Tây Bắc'!$B56,'mau 2'!T:T)</f>
        <v>19</v>
      </c>
      <c r="F56" s="896">
        <f>SUMIF('mau 2'!$Q:$Q,'Tây Bắc'!$B56,'mau 2'!U:U)</f>
        <v>0</v>
      </c>
      <c r="G56" s="897">
        <f>SUMIF('mau 2'!$Q:$Q,'Tây Bắc'!$B56,'mau 2'!V:V)</f>
        <v>6</v>
      </c>
      <c r="H56" s="109">
        <f t="shared" si="4"/>
        <v>2</v>
      </c>
      <c r="I56" s="896">
        <f>SUMIF('mau 2'!$Q:$Q,'Tây Bắc'!$B56,'mau 2'!W:W)</f>
        <v>1</v>
      </c>
      <c r="J56" s="897">
        <f>COUNTIF('mau 1'!K:K,'Tây Bắc'!$B56)</f>
        <v>1</v>
      </c>
      <c r="K56" s="109">
        <f t="shared" si="1"/>
        <v>19</v>
      </c>
      <c r="L56" s="896">
        <f>SUMIF('mau 2'!$Q:$Q,'Tây Bắc'!$B56,'mau 2'!Y:Y)</f>
        <v>19</v>
      </c>
      <c r="M56" s="896">
        <f>SUMIF('mau 2'!$Q:$Q,'Tây Bắc'!$B56,'mau 2'!Z:Z) +SUMIF('mau 2'!$Q:$Q,'Tây Bắc'!$B56,'mau 2'!X:X)</f>
        <v>0</v>
      </c>
      <c r="N56" s="897"/>
      <c r="O56" s="885">
        <f t="shared" si="2"/>
        <v>8</v>
      </c>
      <c r="P56" s="896">
        <f>SUMIF('mau 2'!$Q:$Q,'Tây Bắc'!$B56,'mau 2'!AB:AB)</f>
        <v>1</v>
      </c>
      <c r="Q56" s="896">
        <f>SUMIF('mau 2'!$Q:$Q,'Tây Bắc'!$B56,'mau 2'!AC:AC)</f>
        <v>0</v>
      </c>
      <c r="R56" s="896">
        <f>SUMIF('mau 2'!$Q:$Q,'Tây Bắc'!$B56,'mau 2'!AD:AD)</f>
        <v>4</v>
      </c>
      <c r="S56" s="896">
        <f>SUMIF('mau 2'!$Q:$Q,'Tây Bắc'!$B56,'mau 2'!AE:AE)</f>
        <v>1</v>
      </c>
      <c r="T56" s="896">
        <f>SUMIF('mau 2'!$Q:$Q,'Tây Bắc'!$B56,'mau 2'!AF:AF)</f>
        <v>3</v>
      </c>
      <c r="U56" s="896">
        <f>SUMIF('mau 2'!$Q:$Q,'Tây Bắc'!$B56,'mau 2'!AG:AG)</f>
        <v>2</v>
      </c>
      <c r="V56" s="896">
        <f>SUMIF('mau 2'!$Q:$Q,'Tây Bắc'!$B56,'mau 2'!AH:AH)</f>
        <v>2</v>
      </c>
      <c r="W56" s="896">
        <f>SUMIF('mau 2'!$Q:$Q,'Tây Bắc'!$B56,'mau 2'!AI:AI)</f>
        <v>0</v>
      </c>
      <c r="X56" s="896">
        <f>SUMIF('mau 2'!$Q:$Q,'Tây Bắc'!$B56,'mau 2'!AJ:AJ)</f>
        <v>1</v>
      </c>
      <c r="Y56" s="900">
        <f>SUMIF('mau 2'!$Q:$Q,'Tây Bắc'!$B56,'mau 2'!AL:AL)</f>
        <v>0</v>
      </c>
      <c r="Z56" s="900">
        <f>SUMIF('mau 2'!$Q:$Q,'Tây Bắc'!$B56,'mau 2'!AO:AO)</f>
        <v>0</v>
      </c>
      <c r="AA56" s="901">
        <f>SUMIF('mau 2'!$Q:$Q,'Tây Bắc'!$B56,'mau 2'!AA:AA)</f>
        <v>0</v>
      </c>
    </row>
    <row r="57" spans="1:27" s="110" customFormat="1" ht="30" hidden="1" customHeight="1">
      <c r="A57" s="847">
        <v>48</v>
      </c>
      <c r="B57" s="845" t="s">
        <v>1481</v>
      </c>
      <c r="C57" s="109">
        <f t="shared" si="3"/>
        <v>13</v>
      </c>
      <c r="D57" s="896">
        <f>SUMIF('mau 2'!$Q:$Q,'Tây Bắc'!$B57,'mau 2'!S:S)</f>
        <v>0</v>
      </c>
      <c r="E57" s="896">
        <f>SUMIF('mau 2'!$Q:$Q,'Tây Bắc'!$B57,'mau 2'!T:T)</f>
        <v>0</v>
      </c>
      <c r="F57" s="896">
        <f>SUMIF('mau 2'!$Q:$Q,'Tây Bắc'!$B57,'mau 2'!U:U)</f>
        <v>13</v>
      </c>
      <c r="G57" s="897">
        <f>SUMIF('mau 2'!$Q:$Q,'Tây Bắc'!$B57,'mau 2'!V:V)</f>
        <v>0</v>
      </c>
      <c r="H57" s="109">
        <f t="shared" si="4"/>
        <v>4</v>
      </c>
      <c r="I57" s="896">
        <f>SUMIF('mau 2'!$Q:$Q,'Tây Bắc'!$B57,'mau 2'!W:W)</f>
        <v>0</v>
      </c>
      <c r="J57" s="897">
        <f>COUNTIF('mau 1'!K:K,'Tây Bắc'!$B57)</f>
        <v>4</v>
      </c>
      <c r="K57" s="109">
        <f t="shared" si="1"/>
        <v>0</v>
      </c>
      <c r="L57" s="896">
        <f>SUMIF('mau 2'!$Q:$Q,'Tây Bắc'!$B57,'mau 2'!Y:Y)</f>
        <v>0</v>
      </c>
      <c r="M57" s="896">
        <f>SUMIF('mau 2'!$Q:$Q,'Tây Bắc'!$B57,'mau 2'!Z:Z) +SUMIF('mau 2'!$Q:$Q,'Tây Bắc'!$B57,'mau 2'!X:X)</f>
        <v>0</v>
      </c>
      <c r="N57" s="897"/>
      <c r="O57" s="885">
        <f t="shared" si="2"/>
        <v>13</v>
      </c>
      <c r="P57" s="896">
        <f>SUMIF('mau 2'!$Q:$Q,'Tây Bắc'!$B57,'mau 2'!AB:AB)</f>
        <v>8</v>
      </c>
      <c r="Q57" s="896">
        <f>SUMIF('mau 2'!$Q:$Q,'Tây Bắc'!$B57,'mau 2'!AC:AC)</f>
        <v>0</v>
      </c>
      <c r="R57" s="896">
        <f>SUMIF('mau 2'!$Q:$Q,'Tây Bắc'!$B57,'mau 2'!AD:AD)</f>
        <v>0</v>
      </c>
      <c r="S57" s="896">
        <f>SUMIF('mau 2'!$Q:$Q,'Tây Bắc'!$B57,'mau 2'!AE:AE)</f>
        <v>1</v>
      </c>
      <c r="T57" s="896">
        <f>SUMIF('mau 2'!$Q:$Q,'Tây Bắc'!$B57,'mau 2'!AF:AF)</f>
        <v>3</v>
      </c>
      <c r="U57" s="896">
        <f>SUMIF('mau 2'!$Q:$Q,'Tây Bắc'!$B57,'mau 2'!AG:AG)</f>
        <v>5</v>
      </c>
      <c r="V57" s="896">
        <f>SUMIF('mau 2'!$Q:$Q,'Tây Bắc'!$B57,'mau 2'!AH:AH)</f>
        <v>1</v>
      </c>
      <c r="W57" s="896">
        <f>SUMIF('mau 2'!$Q:$Q,'Tây Bắc'!$B57,'mau 2'!AI:AI)</f>
        <v>1</v>
      </c>
      <c r="X57" s="896">
        <f>SUMIF('mau 2'!$Q:$Q,'Tây Bắc'!$B57,'mau 2'!AJ:AJ)</f>
        <v>4</v>
      </c>
      <c r="Y57" s="900">
        <f>SUMIF('mau 2'!$Q:$Q,'Tây Bắc'!$B57,'mau 2'!AL:AL)</f>
        <v>0</v>
      </c>
      <c r="Z57" s="900">
        <f>SUMIF('mau 2'!$Q:$Q,'Tây Bắc'!$B57,'mau 2'!AO:AO)</f>
        <v>3</v>
      </c>
      <c r="AA57" s="901">
        <f>SUMIF('mau 2'!$Q:$Q,'Tây Bắc'!$B57,'mau 2'!AA:AA)</f>
        <v>0</v>
      </c>
    </row>
    <row r="58" spans="1:27" s="110" customFormat="1" ht="30" hidden="1" customHeight="1">
      <c r="A58" s="847">
        <v>49</v>
      </c>
      <c r="B58" s="845" t="s">
        <v>1445</v>
      </c>
      <c r="C58" s="109">
        <f t="shared" si="3"/>
        <v>5</v>
      </c>
      <c r="D58" s="896">
        <f>SUMIF('mau 2'!$Q:$Q,'Tây Bắc'!$B58,'mau 2'!S:S)</f>
        <v>0</v>
      </c>
      <c r="E58" s="896">
        <f>SUMIF('mau 2'!$Q:$Q,'Tây Bắc'!$B58,'mau 2'!T:T)</f>
        <v>2</v>
      </c>
      <c r="F58" s="896">
        <f>SUMIF('mau 2'!$Q:$Q,'Tây Bắc'!$B58,'mau 2'!U:U)</f>
        <v>0</v>
      </c>
      <c r="G58" s="897">
        <f>SUMIF('mau 2'!$Q:$Q,'Tây Bắc'!$B58,'mau 2'!V:V)</f>
        <v>3</v>
      </c>
      <c r="H58" s="109">
        <f t="shared" si="4"/>
        <v>0</v>
      </c>
      <c r="I58" s="896">
        <f>SUMIF('mau 2'!$Q:$Q,'Tây Bắc'!$B58,'mau 2'!W:W)</f>
        <v>0</v>
      </c>
      <c r="J58" s="897">
        <f>COUNTIF('mau 1'!K:K,'Tây Bắc'!$B58)</f>
        <v>0</v>
      </c>
      <c r="K58" s="109">
        <f t="shared" si="1"/>
        <v>0</v>
      </c>
      <c r="L58" s="896">
        <f>SUMIF('mau 2'!$Q:$Q,'Tây Bắc'!$B58,'mau 2'!Y:Y)</f>
        <v>0</v>
      </c>
      <c r="M58" s="896">
        <f>SUMIF('mau 2'!$Q:$Q,'Tây Bắc'!$B58,'mau 2'!Z:Z) +SUMIF('mau 2'!$Q:$Q,'Tây Bắc'!$B58,'mau 2'!X:X)</f>
        <v>0</v>
      </c>
      <c r="N58" s="897"/>
      <c r="O58" s="885">
        <f t="shared" si="2"/>
        <v>5</v>
      </c>
      <c r="P58" s="896">
        <f>SUMIF('mau 2'!$Q:$Q,'Tây Bắc'!$B58,'mau 2'!AB:AB)</f>
        <v>2</v>
      </c>
      <c r="Q58" s="896">
        <f>SUMIF('mau 2'!$Q:$Q,'Tây Bắc'!$B58,'mau 2'!AC:AC)</f>
        <v>0</v>
      </c>
      <c r="R58" s="896">
        <f>SUMIF('mau 2'!$Q:$Q,'Tây Bắc'!$B58,'mau 2'!AD:AD)</f>
        <v>2</v>
      </c>
      <c r="S58" s="896">
        <f>SUMIF('mau 2'!$Q:$Q,'Tây Bắc'!$B58,'mau 2'!AE:AE)</f>
        <v>0</v>
      </c>
      <c r="T58" s="896">
        <f>SUMIF('mau 2'!$Q:$Q,'Tây Bắc'!$B58,'mau 2'!AF:AF)</f>
        <v>1</v>
      </c>
      <c r="U58" s="896">
        <f>SUMIF('mau 2'!$Q:$Q,'Tây Bắc'!$B58,'mau 2'!AG:AG)</f>
        <v>0</v>
      </c>
      <c r="V58" s="896">
        <f>SUMIF('mau 2'!$Q:$Q,'Tây Bắc'!$B58,'mau 2'!AH:AH)</f>
        <v>2</v>
      </c>
      <c r="W58" s="896">
        <f>SUMIF('mau 2'!$Q:$Q,'Tây Bắc'!$B58,'mau 2'!AI:AI)</f>
        <v>0</v>
      </c>
      <c r="X58" s="896">
        <f>SUMIF('mau 2'!$Q:$Q,'Tây Bắc'!$B58,'mau 2'!AJ:AJ)</f>
        <v>0</v>
      </c>
      <c r="Y58" s="900">
        <f>SUMIF('mau 2'!$Q:$Q,'Tây Bắc'!$B58,'mau 2'!AL:AL)</f>
        <v>0</v>
      </c>
      <c r="Z58" s="900">
        <f>SUMIF('mau 2'!$Q:$Q,'Tây Bắc'!$B58,'mau 2'!AO:AO)</f>
        <v>0</v>
      </c>
      <c r="AA58" s="901">
        <f>SUMIF('mau 2'!$Q:$Q,'Tây Bắc'!$B58,'mau 2'!AA:AA)</f>
        <v>0</v>
      </c>
    </row>
    <row r="59" spans="1:27" s="110" customFormat="1" ht="30" hidden="1" customHeight="1">
      <c r="A59" s="847">
        <v>50</v>
      </c>
      <c r="B59" s="845" t="s">
        <v>2661</v>
      </c>
      <c r="C59" s="109">
        <f t="shared" si="3"/>
        <v>6</v>
      </c>
      <c r="D59" s="896">
        <f>SUMIF('mau 2'!$Q:$Q,'Tây Bắc'!$B59,'mau 2'!S:S)</f>
        <v>0</v>
      </c>
      <c r="E59" s="896">
        <f>SUMIF('mau 2'!$Q:$Q,'Tây Bắc'!$B59,'mau 2'!T:T)</f>
        <v>0</v>
      </c>
      <c r="F59" s="896">
        <f>SUMIF('mau 2'!$Q:$Q,'Tây Bắc'!$B59,'mau 2'!U:U)</f>
        <v>6</v>
      </c>
      <c r="G59" s="897">
        <f>SUMIF('mau 2'!$Q:$Q,'Tây Bắc'!$B59,'mau 2'!V:V)</f>
        <v>0</v>
      </c>
      <c r="H59" s="109">
        <f t="shared" si="4"/>
        <v>0</v>
      </c>
      <c r="I59" s="896">
        <f>SUMIF('mau 2'!$Q:$Q,'Tây Bắc'!$B59,'mau 2'!W:W)</f>
        <v>0</v>
      </c>
      <c r="J59" s="897">
        <f>COUNTIF('mau 1'!K:K,'Tây Bắc'!$B59)</f>
        <v>0</v>
      </c>
      <c r="K59" s="109">
        <f t="shared" si="1"/>
        <v>0</v>
      </c>
      <c r="L59" s="896">
        <f>SUMIF('mau 2'!$Q:$Q,'Tây Bắc'!$B59,'mau 2'!Y:Y)</f>
        <v>0</v>
      </c>
      <c r="M59" s="896">
        <f>SUMIF('mau 2'!$Q:$Q,'Tây Bắc'!$B59,'mau 2'!Z:Z) +SUMIF('mau 2'!$Q:$Q,'Tây Bắc'!$B59,'mau 2'!X:X)</f>
        <v>0</v>
      </c>
      <c r="N59" s="897"/>
      <c r="O59" s="885">
        <f t="shared" si="2"/>
        <v>6</v>
      </c>
      <c r="P59" s="896">
        <f>SUMIF('mau 2'!$Q:$Q,'Tây Bắc'!$B59,'mau 2'!AB:AB)</f>
        <v>0</v>
      </c>
      <c r="Q59" s="896">
        <f>SUMIF('mau 2'!$Q:$Q,'Tây Bắc'!$B59,'mau 2'!AC:AC)</f>
        <v>0</v>
      </c>
      <c r="R59" s="896">
        <f>SUMIF('mau 2'!$Q:$Q,'Tây Bắc'!$B59,'mau 2'!AD:AD)</f>
        <v>0</v>
      </c>
      <c r="S59" s="896">
        <f>SUMIF('mau 2'!$Q:$Q,'Tây Bắc'!$B59,'mau 2'!AE:AE)</f>
        <v>0</v>
      </c>
      <c r="T59" s="896">
        <f>SUMIF('mau 2'!$Q:$Q,'Tây Bắc'!$B59,'mau 2'!AF:AF)</f>
        <v>0</v>
      </c>
      <c r="U59" s="896">
        <f>SUMIF('mau 2'!$Q:$Q,'Tây Bắc'!$B59,'mau 2'!AG:AG)</f>
        <v>0</v>
      </c>
      <c r="V59" s="896">
        <f>SUMIF('mau 2'!$Q:$Q,'Tây Bắc'!$B59,'mau 2'!AH:AH)</f>
        <v>0</v>
      </c>
      <c r="W59" s="896">
        <f>SUMIF('mau 2'!$Q:$Q,'Tây Bắc'!$B59,'mau 2'!AI:AI)</f>
        <v>0</v>
      </c>
      <c r="X59" s="896">
        <f>SUMIF('mau 2'!$Q:$Q,'Tây Bắc'!$B59,'mau 2'!AJ:AJ)</f>
        <v>0</v>
      </c>
      <c r="Y59" s="900">
        <f>SUMIF('mau 2'!$Q:$Q,'Tây Bắc'!$B59,'mau 2'!AL:AL)</f>
        <v>0</v>
      </c>
      <c r="Z59" s="900">
        <f>SUMIF('mau 2'!$Q:$Q,'Tây Bắc'!$B59,'mau 2'!AO:AO)</f>
        <v>0</v>
      </c>
      <c r="AA59" s="901">
        <f>SUMIF('mau 2'!$Q:$Q,'Tây Bắc'!$B59,'mau 2'!AA:AA)</f>
        <v>1</v>
      </c>
    </row>
    <row r="60" spans="1:27" s="110" customFormat="1" ht="30" hidden="1" customHeight="1">
      <c r="A60" s="847">
        <v>51</v>
      </c>
      <c r="B60" s="845" t="s">
        <v>2662</v>
      </c>
      <c r="C60" s="109">
        <f t="shared" si="3"/>
        <v>15</v>
      </c>
      <c r="D60" s="896">
        <f>SUMIF('mau 2'!$Q:$Q,'Tây Bắc'!$B60,'mau 2'!S:S)</f>
        <v>7</v>
      </c>
      <c r="E60" s="896">
        <f>SUMIF('mau 2'!$Q:$Q,'Tây Bắc'!$B60,'mau 2'!T:T)</f>
        <v>6</v>
      </c>
      <c r="F60" s="896">
        <f>SUMIF('mau 2'!$Q:$Q,'Tây Bắc'!$B60,'mau 2'!U:U)</f>
        <v>0</v>
      </c>
      <c r="G60" s="897">
        <f>SUMIF('mau 2'!$Q:$Q,'Tây Bắc'!$B60,'mau 2'!V:V)</f>
        <v>2</v>
      </c>
      <c r="H60" s="109">
        <f t="shared" si="4"/>
        <v>29</v>
      </c>
      <c r="I60" s="896">
        <f>SUMIF('mau 2'!$Q:$Q,'Tây Bắc'!$B60,'mau 2'!W:W)</f>
        <v>0</v>
      </c>
      <c r="J60" s="897">
        <f>COUNTIF('mau 1'!K:K,'Tây Bắc'!$B60)</f>
        <v>29</v>
      </c>
      <c r="K60" s="109">
        <f t="shared" si="1"/>
        <v>3</v>
      </c>
      <c r="L60" s="896">
        <f>SUMIF('mau 2'!$Q:$Q,'Tây Bắc'!$B60,'mau 2'!Y:Y)</f>
        <v>1</v>
      </c>
      <c r="M60" s="896">
        <f>SUMIF('mau 2'!$Q:$Q,'Tây Bắc'!$B60,'mau 2'!Z:Z) +SUMIF('mau 2'!$Q:$Q,'Tây Bắc'!$B60,'mau 2'!X:X)</f>
        <v>2</v>
      </c>
      <c r="N60" s="897"/>
      <c r="O60" s="885">
        <f t="shared" si="2"/>
        <v>12</v>
      </c>
      <c r="P60" s="896">
        <f>SUMIF('mau 2'!$Q:$Q,'Tây Bắc'!$B60,'mau 2'!AB:AB)</f>
        <v>4</v>
      </c>
      <c r="Q60" s="896">
        <f>SUMIF('mau 2'!$Q:$Q,'Tây Bắc'!$B60,'mau 2'!AC:AC)</f>
        <v>2</v>
      </c>
      <c r="R60" s="896">
        <f>SUMIF('mau 2'!$Q:$Q,'Tây Bắc'!$B60,'mau 2'!AD:AD)</f>
        <v>4</v>
      </c>
      <c r="S60" s="896">
        <f>SUMIF('mau 2'!$Q:$Q,'Tây Bắc'!$B60,'mau 2'!AE:AE)</f>
        <v>2</v>
      </c>
      <c r="T60" s="896">
        <f>SUMIF('mau 2'!$Q:$Q,'Tây Bắc'!$B60,'mau 2'!AF:AF)</f>
        <v>3</v>
      </c>
      <c r="U60" s="896">
        <f>SUMIF('mau 2'!$Q:$Q,'Tây Bắc'!$B60,'mau 2'!AG:AG)</f>
        <v>3</v>
      </c>
      <c r="V60" s="896">
        <f>SUMIF('mau 2'!$Q:$Q,'Tây Bắc'!$B60,'mau 2'!AH:AH)</f>
        <v>3</v>
      </c>
      <c r="W60" s="896">
        <f>SUMIF('mau 2'!$Q:$Q,'Tây Bắc'!$B60,'mau 2'!AI:AI)</f>
        <v>4</v>
      </c>
      <c r="X60" s="896">
        <f>SUMIF('mau 2'!$Q:$Q,'Tây Bắc'!$B60,'mau 2'!AJ:AJ)</f>
        <v>7</v>
      </c>
      <c r="Y60" s="900">
        <f>SUMIF('mau 2'!$Q:$Q,'Tây Bắc'!$B60,'mau 2'!AL:AL)</f>
        <v>6</v>
      </c>
      <c r="Z60" s="900">
        <f>SUMIF('mau 2'!$Q:$Q,'Tây Bắc'!$B60,'mau 2'!AO:AO)</f>
        <v>3</v>
      </c>
      <c r="AA60" s="901">
        <f>SUMIF('mau 2'!$Q:$Q,'Tây Bắc'!$B60,'mau 2'!AA:AA)</f>
        <v>0</v>
      </c>
    </row>
    <row r="61" spans="1:27" s="110" customFormat="1" ht="30" customHeight="1">
      <c r="A61" s="847">
        <v>52</v>
      </c>
      <c r="B61" s="845" t="s">
        <v>1614</v>
      </c>
      <c r="C61" s="109">
        <f t="shared" si="3"/>
        <v>36</v>
      </c>
      <c r="D61" s="896">
        <f>SUMIF('mau 2'!$Q:$Q,'Tây Bắc'!$B61,'mau 2'!S:S)</f>
        <v>6</v>
      </c>
      <c r="E61" s="896">
        <f>SUMIF('mau 2'!$Q:$Q,'Tây Bắc'!$B61,'mau 2'!T:T)</f>
        <v>29</v>
      </c>
      <c r="F61" s="896">
        <f>SUMIF('mau 2'!$Q:$Q,'Tây Bắc'!$B61,'mau 2'!U:U)</f>
        <v>0</v>
      </c>
      <c r="G61" s="897">
        <f>SUMIF('mau 2'!$Q:$Q,'Tây Bắc'!$B61,'mau 2'!V:V)</f>
        <v>1</v>
      </c>
      <c r="H61" s="109">
        <f t="shared" si="4"/>
        <v>0</v>
      </c>
      <c r="I61" s="896">
        <f>SUMIF('mau 2'!$Q:$Q,'Tây Bắc'!$B61,'mau 2'!W:W)</f>
        <v>0</v>
      </c>
      <c r="J61" s="897">
        <f>COUNTIF('mau 1'!K:K,'Tây Bắc'!$B61)</f>
        <v>0</v>
      </c>
      <c r="K61" s="109">
        <f t="shared" si="1"/>
        <v>33</v>
      </c>
      <c r="L61" s="896">
        <f>SUMIF('mau 2'!$Q:$Q,'Tây Bắc'!$B61,'mau 2'!Y:Y)</f>
        <v>33</v>
      </c>
      <c r="M61" s="896">
        <f>SUMIF('mau 2'!$Q:$Q,'Tây Bắc'!$B61,'mau 2'!Z:Z) +SUMIF('mau 2'!$Q:$Q,'Tây Bắc'!$B61,'mau 2'!X:X)</f>
        <v>0</v>
      </c>
      <c r="N61" s="897"/>
      <c r="O61" s="885">
        <f t="shared" si="2"/>
        <v>3</v>
      </c>
      <c r="P61" s="896">
        <f>SUMIF('mau 2'!$Q:$Q,'Tây Bắc'!$B61,'mau 2'!AB:AB)</f>
        <v>0</v>
      </c>
      <c r="Q61" s="896">
        <f>SUMIF('mau 2'!$Q:$Q,'Tây Bắc'!$B61,'mau 2'!AC:AC)</f>
        <v>2</v>
      </c>
      <c r="R61" s="896">
        <f>SUMIF('mau 2'!$Q:$Q,'Tây Bắc'!$B61,'mau 2'!AD:AD)</f>
        <v>1</v>
      </c>
      <c r="S61" s="896">
        <f>SUMIF('mau 2'!$Q:$Q,'Tây Bắc'!$B61,'mau 2'!AE:AE)</f>
        <v>0</v>
      </c>
      <c r="T61" s="896">
        <f>SUMIF('mau 2'!$Q:$Q,'Tây Bắc'!$B61,'mau 2'!AF:AF)</f>
        <v>0</v>
      </c>
      <c r="U61" s="896">
        <f>SUMIF('mau 2'!$Q:$Q,'Tây Bắc'!$B61,'mau 2'!AG:AG)</f>
        <v>0</v>
      </c>
      <c r="V61" s="896">
        <f>SUMIF('mau 2'!$Q:$Q,'Tây Bắc'!$B61,'mau 2'!AH:AH)</f>
        <v>0</v>
      </c>
      <c r="W61" s="896">
        <f>SUMIF('mau 2'!$Q:$Q,'Tây Bắc'!$B61,'mau 2'!AI:AI)</f>
        <v>0</v>
      </c>
      <c r="X61" s="896">
        <f>SUMIF('mau 2'!$Q:$Q,'Tây Bắc'!$B61,'mau 2'!AJ:AJ)</f>
        <v>0</v>
      </c>
      <c r="Y61" s="900">
        <f>SUMIF('mau 2'!$Q:$Q,'Tây Bắc'!$B61,'mau 2'!AL:AL)</f>
        <v>5</v>
      </c>
      <c r="Z61" s="900">
        <f>SUMIF('mau 2'!$Q:$Q,'Tây Bắc'!$B61,'mau 2'!AO:AO)</f>
        <v>3</v>
      </c>
      <c r="AA61" s="901">
        <f>SUMIF('mau 2'!$Q:$Q,'Tây Bắc'!$B61,'mau 2'!AA:AA)</f>
        <v>0</v>
      </c>
    </row>
    <row r="62" spans="1:27" s="110" customFormat="1" ht="30" hidden="1" customHeight="1">
      <c r="A62" s="847">
        <v>53</v>
      </c>
      <c r="B62" s="845" t="s">
        <v>2663</v>
      </c>
      <c r="C62" s="109">
        <f t="shared" si="3"/>
        <v>10</v>
      </c>
      <c r="D62" s="896">
        <f>SUMIF('mau 2'!$Q:$Q,'Tây Bắc'!$B62,'mau 2'!S:S)</f>
        <v>6</v>
      </c>
      <c r="E62" s="896">
        <f>SUMIF('mau 2'!$Q:$Q,'Tây Bắc'!$B62,'mau 2'!T:T)</f>
        <v>4</v>
      </c>
      <c r="F62" s="896">
        <f>SUMIF('mau 2'!$Q:$Q,'Tây Bắc'!$B62,'mau 2'!U:U)</f>
        <v>0</v>
      </c>
      <c r="G62" s="897">
        <f>SUMIF('mau 2'!$Q:$Q,'Tây Bắc'!$B62,'mau 2'!V:V)</f>
        <v>0</v>
      </c>
      <c r="H62" s="109">
        <f t="shared" si="4"/>
        <v>6</v>
      </c>
      <c r="I62" s="896">
        <f>SUMIF('mau 2'!$Q:$Q,'Tây Bắc'!$B62,'mau 2'!W:W)</f>
        <v>6</v>
      </c>
      <c r="J62" s="897">
        <v>0</v>
      </c>
      <c r="K62" s="109">
        <f t="shared" si="1"/>
        <v>0</v>
      </c>
      <c r="L62" s="896">
        <f>SUMIF('mau 2'!$Q:$Q,'Tây Bắc'!$B62,'mau 2'!Y:Y)</f>
        <v>0</v>
      </c>
      <c r="M62" s="896">
        <f>SUMIF('mau 2'!$Q:$Q,'Tây Bắc'!$B62,'mau 2'!Z:Z) +SUMIF('mau 2'!$Q:$Q,'Tây Bắc'!$B62,'mau 2'!X:X)</f>
        <v>0</v>
      </c>
      <c r="N62" s="897"/>
      <c r="O62" s="885">
        <f>C62-K62-I62</f>
        <v>4</v>
      </c>
      <c r="P62" s="896">
        <f>SUMIF('mau 2'!$Q:$Q,'Tây Bắc'!$B62,'mau 2'!AB:AB)</f>
        <v>10</v>
      </c>
      <c r="Q62" s="896">
        <f>SUMIF('mau 2'!$Q:$Q,'Tây Bắc'!$B62,'mau 2'!AC:AC)</f>
        <v>1</v>
      </c>
      <c r="R62" s="896">
        <f>SUMIF('mau 2'!$Q:$Q,'Tây Bắc'!$B62,'mau 2'!AD:AD)</f>
        <v>1</v>
      </c>
      <c r="S62" s="896">
        <f>SUMIF('mau 2'!$Q:$Q,'Tây Bắc'!$B62,'mau 2'!AE:AE)</f>
        <v>0</v>
      </c>
      <c r="T62" s="896">
        <f>SUMIF('mau 2'!$Q:$Q,'Tây Bắc'!$B62,'mau 2'!AF:AF)</f>
        <v>0</v>
      </c>
      <c r="U62" s="896">
        <f>SUMIF('mau 2'!$Q:$Q,'Tây Bắc'!$B62,'mau 2'!AG:AG)</f>
        <v>0</v>
      </c>
      <c r="V62" s="896">
        <f>SUMIF('mau 2'!$Q:$Q,'Tây Bắc'!$B62,'mau 2'!AH:AH)</f>
        <v>0</v>
      </c>
      <c r="W62" s="896">
        <f>SUMIF('mau 2'!$Q:$Q,'Tây Bắc'!$B62,'mau 2'!AI:AI)</f>
        <v>2</v>
      </c>
      <c r="X62" s="896">
        <f>SUMIF('mau 2'!$Q:$Q,'Tây Bắc'!$B62,'mau 2'!AJ:AJ)</f>
        <v>0</v>
      </c>
      <c r="Y62" s="900">
        <f>SUMIF('mau 2'!$Q:$Q,'Tây Bắc'!$B62,'mau 2'!AL:AL)</f>
        <v>0</v>
      </c>
      <c r="Z62" s="900">
        <f>SUMIF('mau 2'!$Q:$Q,'Tây Bắc'!$B62,'mau 2'!AO:AO)</f>
        <v>0</v>
      </c>
      <c r="AA62" s="901">
        <f>SUMIF('mau 2'!$Q:$Q,'Tây Bắc'!$B62,'mau 2'!AA:AA)</f>
        <v>0</v>
      </c>
    </row>
    <row r="63" spans="1:27" s="110" customFormat="1" ht="30" hidden="1" customHeight="1">
      <c r="A63" s="847">
        <v>54</v>
      </c>
      <c r="B63" s="845" t="s">
        <v>2664</v>
      </c>
      <c r="C63" s="109">
        <f t="shared" si="3"/>
        <v>4</v>
      </c>
      <c r="D63" s="896">
        <f>SUMIF('mau 2'!$Q:$Q,'Tây Bắc'!$B63,'mau 2'!S:S)</f>
        <v>0</v>
      </c>
      <c r="E63" s="896">
        <f>SUMIF('mau 2'!$Q:$Q,'Tây Bắc'!$B63,'mau 2'!T:T)</f>
        <v>0</v>
      </c>
      <c r="F63" s="896">
        <f>SUMIF('mau 2'!$Q:$Q,'Tây Bắc'!$B63,'mau 2'!U:U)</f>
        <v>4</v>
      </c>
      <c r="G63" s="897">
        <f>SUMIF('mau 2'!$Q:$Q,'Tây Bắc'!$B63,'mau 2'!V:V)</f>
        <v>0</v>
      </c>
      <c r="H63" s="109">
        <f t="shared" si="4"/>
        <v>2</v>
      </c>
      <c r="I63" s="896">
        <f>SUMIF('mau 2'!$Q:$Q,'Tây Bắc'!$B63,'mau 2'!W:W)</f>
        <v>0</v>
      </c>
      <c r="J63" s="897">
        <f>COUNTIF('mau 1'!K:K,'Tây Bắc'!$B63)</f>
        <v>2</v>
      </c>
      <c r="K63" s="109">
        <f t="shared" si="1"/>
        <v>3</v>
      </c>
      <c r="L63" s="896">
        <f>SUMIF('mau 2'!$Q:$Q,'Tây Bắc'!$B63,'mau 2'!Y:Y)</f>
        <v>0</v>
      </c>
      <c r="M63" s="896">
        <f>SUMIF('mau 2'!$Q:$Q,'Tây Bắc'!$B63,'mau 2'!Z:Z) +SUMIF('mau 2'!$Q:$Q,'Tây Bắc'!$B63,'mau 2'!X:X)</f>
        <v>3</v>
      </c>
      <c r="N63" s="897"/>
      <c r="O63" s="885">
        <f t="shared" si="2"/>
        <v>1</v>
      </c>
      <c r="P63" s="896">
        <f>SUMIF('mau 2'!$Q:$Q,'Tây Bắc'!$B63,'mau 2'!AB:AB)</f>
        <v>0</v>
      </c>
      <c r="Q63" s="896">
        <f>SUMIF('mau 2'!$Q:$Q,'Tây Bắc'!$B63,'mau 2'!AC:AC)</f>
        <v>0</v>
      </c>
      <c r="R63" s="896">
        <f>SUMIF('mau 2'!$Q:$Q,'Tây Bắc'!$B63,'mau 2'!AD:AD)</f>
        <v>0</v>
      </c>
      <c r="S63" s="896">
        <f>SUMIF('mau 2'!$Q:$Q,'Tây Bắc'!$B63,'mau 2'!AE:AE)</f>
        <v>0</v>
      </c>
      <c r="T63" s="896">
        <f>SUMIF('mau 2'!$Q:$Q,'Tây Bắc'!$B63,'mau 2'!AF:AF)</f>
        <v>0</v>
      </c>
      <c r="U63" s="896">
        <f>SUMIF('mau 2'!$Q:$Q,'Tây Bắc'!$B63,'mau 2'!AG:AG)</f>
        <v>0</v>
      </c>
      <c r="V63" s="896">
        <f>SUMIF('mau 2'!$Q:$Q,'Tây Bắc'!$B63,'mau 2'!AH:AH)</f>
        <v>1</v>
      </c>
      <c r="W63" s="896">
        <f>SUMIF('mau 2'!$Q:$Q,'Tây Bắc'!$B63,'mau 2'!AI:AI)</f>
        <v>1</v>
      </c>
      <c r="X63" s="896">
        <f>SUMIF('mau 2'!$Q:$Q,'Tây Bắc'!$B63,'mau 2'!AJ:AJ)</f>
        <v>0</v>
      </c>
      <c r="Y63" s="900">
        <f>SUMIF('mau 2'!$Q:$Q,'Tây Bắc'!$B63,'mau 2'!AL:AL)</f>
        <v>0</v>
      </c>
      <c r="Z63" s="900">
        <f>SUMIF('mau 2'!$Q:$Q,'Tây Bắc'!$B63,'mau 2'!AO:AO)</f>
        <v>0</v>
      </c>
      <c r="AA63" s="901">
        <f>SUMIF('mau 2'!$Q:$Q,'Tây Bắc'!$B63,'mau 2'!AA:AA)</f>
        <v>0</v>
      </c>
    </row>
    <row r="64" spans="1:27" s="110" customFormat="1" ht="30" hidden="1" customHeight="1">
      <c r="A64" s="847">
        <v>55</v>
      </c>
      <c r="B64" s="845" t="s">
        <v>1947</v>
      </c>
      <c r="C64" s="109">
        <f t="shared" si="3"/>
        <v>79</v>
      </c>
      <c r="D64" s="896">
        <f>SUMIF('mau 2'!$Q:$Q,'Tây Bắc'!$B64,'mau 2'!S:S)</f>
        <v>29</v>
      </c>
      <c r="E64" s="896">
        <f>SUMIF('mau 2'!$Q:$Q,'Tây Bắc'!$B64,'mau 2'!T:T)</f>
        <v>9</v>
      </c>
      <c r="F64" s="896">
        <f>SUMIF('mau 2'!$Q:$Q,'Tây Bắc'!$B64,'mau 2'!U:U)</f>
        <v>19</v>
      </c>
      <c r="G64" s="897">
        <f>SUMIF('mau 2'!$Q:$Q,'Tây Bắc'!$B64,'mau 2'!V:V)</f>
        <v>22</v>
      </c>
      <c r="H64" s="109">
        <f t="shared" si="4"/>
        <v>66</v>
      </c>
      <c r="I64" s="896">
        <v>19</v>
      </c>
      <c r="J64" s="897">
        <v>47</v>
      </c>
      <c r="K64" s="109">
        <f t="shared" si="1"/>
        <v>23</v>
      </c>
      <c r="L64" s="896">
        <f>SUMIF('mau 2'!$Q:$Q,'Tây Bắc'!$B64,'mau 2'!Y:Y)</f>
        <v>23</v>
      </c>
      <c r="M64" s="896">
        <f>SUMIF('mau 2'!$Q:$Q,'Tây Bắc'!$B64,'mau 2'!Z:Z) +SUMIF('mau 2'!$Q:$Q,'Tây Bắc'!$B64,'mau 2'!X:X)</f>
        <v>0</v>
      </c>
      <c r="N64" s="897"/>
      <c r="O64" s="885">
        <f t="shared" si="2"/>
        <v>37</v>
      </c>
      <c r="P64" s="896">
        <f>SUMIF('mau 2'!$Q:$Q,'Tây Bắc'!$B64,'mau 2'!AB:AB)</f>
        <v>26</v>
      </c>
      <c r="Q64" s="896">
        <f>SUMIF('mau 2'!$Q:$Q,'Tây Bắc'!$B64,'mau 2'!AC:AC)</f>
        <v>17</v>
      </c>
      <c r="R64" s="896">
        <f>SUMIF('mau 2'!$Q:$Q,'Tây Bắc'!$B64,'mau 2'!AD:AD)</f>
        <v>5</v>
      </c>
      <c r="S64" s="896">
        <f>SUMIF('mau 2'!$Q:$Q,'Tây Bắc'!$B64,'mau 2'!AE:AE)</f>
        <v>0</v>
      </c>
      <c r="T64" s="896">
        <f>SUMIF('mau 2'!$Q:$Q,'Tây Bắc'!$B64,'mau 2'!AF:AF)</f>
        <v>0</v>
      </c>
      <c r="U64" s="896">
        <f>SUMIF('mau 2'!$Q:$Q,'Tây Bắc'!$B64,'mau 2'!AG:AG)</f>
        <v>0</v>
      </c>
      <c r="V64" s="896">
        <f>SUMIF('mau 2'!$Q:$Q,'Tây Bắc'!$B64,'mau 2'!AH:AH)</f>
        <v>2</v>
      </c>
      <c r="W64" s="896">
        <f>SUMIF('mau 2'!$Q:$Q,'Tây Bắc'!$B64,'mau 2'!AI:AI)</f>
        <v>3</v>
      </c>
      <c r="X64" s="896">
        <f>SUMIF('mau 2'!$Q:$Q,'Tây Bắc'!$B64,'mau 2'!AJ:AJ)</f>
        <v>30</v>
      </c>
      <c r="Y64" s="900">
        <f>SUMIF('mau 2'!$Q:$Q,'Tây Bắc'!$B64,'mau 2'!AL:AL)</f>
        <v>0</v>
      </c>
      <c r="Z64" s="900">
        <f>SUMIF('mau 2'!$Q:$Q,'Tây Bắc'!$B64,'mau 2'!AO:AO)</f>
        <v>19</v>
      </c>
      <c r="AA64" s="901">
        <f>SUMIF('mau 2'!$Q:$Q,'Tây Bắc'!$B64,'mau 2'!AA:AA)</f>
        <v>0</v>
      </c>
    </row>
    <row r="65" spans="1:27" s="110" customFormat="1" ht="30" hidden="1" customHeight="1">
      <c r="A65" s="847">
        <v>56</v>
      </c>
      <c r="B65" s="845" t="s">
        <v>2665</v>
      </c>
      <c r="C65" s="109">
        <f t="shared" si="3"/>
        <v>70</v>
      </c>
      <c r="D65" s="896">
        <f>SUMIF('mau 2'!$Q:$Q,'Tây Bắc'!$B65,'mau 2'!S:S)</f>
        <v>15</v>
      </c>
      <c r="E65" s="896">
        <f>SUMIF('mau 2'!$Q:$Q,'Tây Bắc'!$B65,'mau 2'!T:T)</f>
        <v>14</v>
      </c>
      <c r="F65" s="896">
        <f>SUMIF('mau 2'!$Q:$Q,'Tây Bắc'!$B65,'mau 2'!U:U)</f>
        <v>37</v>
      </c>
      <c r="G65" s="897">
        <f>SUMIF('mau 2'!$Q:$Q,'Tây Bắc'!$B65,'mau 2'!V:V)</f>
        <v>4</v>
      </c>
      <c r="H65" s="109">
        <f t="shared" si="4"/>
        <v>13</v>
      </c>
      <c r="I65" s="896">
        <v>8</v>
      </c>
      <c r="J65" s="897">
        <v>5</v>
      </c>
      <c r="K65" s="109">
        <f t="shared" si="1"/>
        <v>15</v>
      </c>
      <c r="L65" s="896">
        <f>SUMIF('mau 2'!$Q:$Q,'Tây Bắc'!$B65,'mau 2'!Y:Y)</f>
        <v>1</v>
      </c>
      <c r="M65" s="896">
        <f>SUMIF('mau 2'!$Q:$Q,'Tây Bắc'!$B65,'mau 2'!Z:Z) +SUMIF('mau 2'!$Q:$Q,'Tây Bắc'!$B65,'mau 2'!X:X)</f>
        <v>14</v>
      </c>
      <c r="N65" s="897"/>
      <c r="O65" s="885">
        <f t="shared" si="2"/>
        <v>47</v>
      </c>
      <c r="P65" s="896">
        <f>SUMIF('mau 2'!$Q:$Q,'Tây Bắc'!$B65,'mau 2'!AB:AB)</f>
        <v>14</v>
      </c>
      <c r="Q65" s="896">
        <f>SUMIF('mau 2'!$Q:$Q,'Tây Bắc'!$B65,'mau 2'!AC:AC)</f>
        <v>7</v>
      </c>
      <c r="R65" s="896">
        <f>SUMIF('mau 2'!$Q:$Q,'Tây Bắc'!$B65,'mau 2'!AD:AD)</f>
        <v>3</v>
      </c>
      <c r="S65" s="896">
        <f>SUMIF('mau 2'!$Q:$Q,'Tây Bắc'!$B65,'mau 2'!AE:AE)</f>
        <v>0</v>
      </c>
      <c r="T65" s="896">
        <f>SUMIF('mau 2'!$Q:$Q,'Tây Bắc'!$B65,'mau 2'!AF:AF)</f>
        <v>16</v>
      </c>
      <c r="U65" s="896">
        <f>SUMIF('mau 2'!$Q:$Q,'Tây Bắc'!$B65,'mau 2'!AG:AG)</f>
        <v>12</v>
      </c>
      <c r="V65" s="896">
        <f>SUMIF('mau 2'!$Q:$Q,'Tây Bắc'!$B65,'mau 2'!AH:AH)</f>
        <v>1</v>
      </c>
      <c r="W65" s="896">
        <f>SUMIF('mau 2'!$Q:$Q,'Tây Bắc'!$B65,'mau 2'!AI:AI)</f>
        <v>1</v>
      </c>
      <c r="X65" s="896">
        <f>SUMIF('mau 2'!$Q:$Q,'Tây Bắc'!$B65,'mau 2'!AJ:AJ)</f>
        <v>6</v>
      </c>
      <c r="Y65" s="900">
        <f>SUMIF('mau 2'!$Q:$Q,'Tây Bắc'!$B65,'mau 2'!AL:AL)</f>
        <v>0</v>
      </c>
      <c r="Z65" s="900">
        <f>SUMIF('mau 2'!$Q:$Q,'Tây Bắc'!$B65,'mau 2'!AO:AO)</f>
        <v>16</v>
      </c>
      <c r="AA65" s="901">
        <f>SUMIF('mau 2'!$Q:$Q,'Tây Bắc'!$B65,'mau 2'!AA:AA)</f>
        <v>0</v>
      </c>
    </row>
    <row r="66" spans="1:27" s="110" customFormat="1" ht="30" hidden="1" customHeight="1">
      <c r="A66" s="847">
        <v>57</v>
      </c>
      <c r="B66" s="845" t="s">
        <v>2800</v>
      </c>
      <c r="C66" s="109">
        <f t="shared" si="3"/>
        <v>17</v>
      </c>
      <c r="D66" s="896">
        <f>SUMIF('mau 2'!$Q:$Q,'Tây Bắc'!$B66,'mau 2'!S:S)</f>
        <v>2</v>
      </c>
      <c r="E66" s="896">
        <f>SUMIF('mau 2'!$Q:$Q,'Tây Bắc'!$B66,'mau 2'!T:T)</f>
        <v>15</v>
      </c>
      <c r="F66" s="896">
        <f>SUMIF('mau 2'!$Q:$Q,'Tây Bắc'!$B66,'mau 2'!U:U)</f>
        <v>0</v>
      </c>
      <c r="G66" s="897">
        <f>SUMIF('mau 2'!$Q:$Q,'Tây Bắc'!$B66,'mau 2'!V:V)</f>
        <v>0</v>
      </c>
      <c r="H66" s="109">
        <f t="shared" si="4"/>
        <v>8</v>
      </c>
      <c r="I66" s="896">
        <f>SUMIF('mau 2'!$Q:$Q,'Tây Bắc'!$B66,'mau 2'!W:W)</f>
        <v>0</v>
      </c>
      <c r="J66" s="897">
        <f>COUNTIF('mau 1'!K:K,'Tây Bắc'!$B66)</f>
        <v>8</v>
      </c>
      <c r="K66" s="109">
        <f t="shared" si="1"/>
        <v>0</v>
      </c>
      <c r="L66" s="896">
        <f>SUMIF('mau 2'!$Q:$Q,'Tây Bắc'!$B66,'mau 2'!Y:Y)</f>
        <v>0</v>
      </c>
      <c r="M66" s="896">
        <f>SUMIF('mau 2'!$Q:$Q,'Tây Bắc'!$B66,'mau 2'!Z:Z) +SUMIF('mau 2'!$Q:$Q,'Tây Bắc'!$B66,'mau 2'!X:X)</f>
        <v>0</v>
      </c>
      <c r="N66" s="897"/>
      <c r="O66" s="885">
        <f t="shared" si="2"/>
        <v>17</v>
      </c>
      <c r="P66" s="896">
        <f>SUMIF('mau 2'!$Q:$Q,'Tây Bắc'!$B66,'mau 2'!AB:AB)</f>
        <v>16</v>
      </c>
      <c r="Q66" s="896">
        <f>SUMIF('mau 2'!$Q:$Q,'Tây Bắc'!$B66,'mau 2'!AC:AC)</f>
        <v>1</v>
      </c>
      <c r="R66" s="896">
        <f>SUMIF('mau 2'!$Q:$Q,'Tây Bắc'!$B66,'mau 2'!AD:AD)</f>
        <v>0</v>
      </c>
      <c r="S66" s="896">
        <f>SUMIF('mau 2'!$Q:$Q,'Tây Bắc'!$B66,'mau 2'!AE:AE)</f>
        <v>0</v>
      </c>
      <c r="T66" s="896">
        <f>SUMIF('mau 2'!$Q:$Q,'Tây Bắc'!$B66,'mau 2'!AF:AF)</f>
        <v>1</v>
      </c>
      <c r="U66" s="896">
        <f>SUMIF('mau 2'!$Q:$Q,'Tây Bắc'!$B66,'mau 2'!AG:AG)</f>
        <v>0</v>
      </c>
      <c r="V66" s="896">
        <f>SUMIF('mau 2'!$Q:$Q,'Tây Bắc'!$B66,'mau 2'!AH:AH)</f>
        <v>0</v>
      </c>
      <c r="W66" s="896">
        <f>SUMIF('mau 2'!$Q:$Q,'Tây Bắc'!$B66,'mau 2'!AI:AI)</f>
        <v>0</v>
      </c>
      <c r="X66" s="896">
        <f>SUMIF('mau 2'!$Q:$Q,'Tây Bắc'!$B66,'mau 2'!AJ:AJ)</f>
        <v>2</v>
      </c>
      <c r="Y66" s="900">
        <f>SUMIF('mau 2'!$Q:$Q,'Tây Bắc'!$B66,'mau 2'!AL:AL)</f>
        <v>0</v>
      </c>
      <c r="Z66" s="900">
        <f>SUMIF('mau 2'!$Q:$Q,'Tây Bắc'!$B66,'mau 2'!AO:AO)</f>
        <v>6</v>
      </c>
      <c r="AA66" s="901">
        <f>SUMIF('mau 2'!$Q:$Q,'Tây Bắc'!$B66,'mau 2'!AA:AA)</f>
        <v>0</v>
      </c>
    </row>
    <row r="67" spans="1:27" s="110" customFormat="1" ht="30" hidden="1" customHeight="1">
      <c r="A67" s="847">
        <v>58</v>
      </c>
      <c r="B67" s="845" t="s">
        <v>1619</v>
      </c>
      <c r="C67" s="109">
        <f t="shared" si="3"/>
        <v>2</v>
      </c>
      <c r="D67" s="896">
        <f>SUMIF('mau 2'!$Q:$Q,'Tây Bắc'!$B67,'mau 2'!S:S)</f>
        <v>1</v>
      </c>
      <c r="E67" s="896">
        <f>SUMIF('mau 2'!$Q:$Q,'Tây Bắc'!$B67,'mau 2'!T:T)</f>
        <v>0</v>
      </c>
      <c r="F67" s="896">
        <f>SUMIF('mau 2'!$Q:$Q,'Tây Bắc'!$B67,'mau 2'!U:U)</f>
        <v>0</v>
      </c>
      <c r="G67" s="897">
        <f>SUMIF('mau 2'!$Q:$Q,'Tây Bắc'!$B67,'mau 2'!V:V)</f>
        <v>1</v>
      </c>
      <c r="H67" s="109">
        <f t="shared" si="4"/>
        <v>0</v>
      </c>
      <c r="I67" s="896">
        <f>SUMIF('mau 2'!$Q:$Q,'Tây Bắc'!$B67,'mau 2'!W:W)</f>
        <v>0</v>
      </c>
      <c r="J67" s="897">
        <f>COUNTIF('mau 1'!K:K,'Tây Bắc'!$B67)</f>
        <v>0</v>
      </c>
      <c r="K67" s="109">
        <f t="shared" si="1"/>
        <v>0</v>
      </c>
      <c r="L67" s="896">
        <f>SUMIF('mau 2'!$Q:$Q,'Tây Bắc'!$B67,'mau 2'!Y:Y)</f>
        <v>0</v>
      </c>
      <c r="M67" s="896">
        <f>SUMIF('mau 2'!$Q:$Q,'Tây Bắc'!$B67,'mau 2'!Z:Z) +SUMIF('mau 2'!$Q:$Q,'Tây Bắc'!$B67,'mau 2'!X:X)</f>
        <v>0</v>
      </c>
      <c r="N67" s="897"/>
      <c r="O67" s="885">
        <f t="shared" si="2"/>
        <v>2</v>
      </c>
      <c r="P67" s="896">
        <f>SUMIF('mau 2'!$Q:$Q,'Tây Bắc'!$B67,'mau 2'!AB:AB)</f>
        <v>2</v>
      </c>
      <c r="Q67" s="896">
        <f>SUMIF('mau 2'!$Q:$Q,'Tây Bắc'!$B67,'mau 2'!AC:AC)</f>
        <v>1</v>
      </c>
      <c r="R67" s="896">
        <f>SUMIF('mau 2'!$Q:$Q,'Tây Bắc'!$B67,'mau 2'!AD:AD)</f>
        <v>2</v>
      </c>
      <c r="S67" s="896">
        <f>SUMIF('mau 2'!$Q:$Q,'Tây Bắc'!$B67,'mau 2'!AE:AE)</f>
        <v>0</v>
      </c>
      <c r="T67" s="896">
        <f>SUMIF('mau 2'!$Q:$Q,'Tây Bắc'!$B67,'mau 2'!AF:AF)</f>
        <v>1</v>
      </c>
      <c r="U67" s="896">
        <f>SUMIF('mau 2'!$Q:$Q,'Tây Bắc'!$B67,'mau 2'!AG:AG)</f>
        <v>0</v>
      </c>
      <c r="V67" s="896">
        <f>SUMIF('mau 2'!$Q:$Q,'Tây Bắc'!$B67,'mau 2'!AH:AH)</f>
        <v>0</v>
      </c>
      <c r="W67" s="896">
        <f>SUMIF('mau 2'!$Q:$Q,'Tây Bắc'!$B67,'mau 2'!AI:AI)</f>
        <v>1</v>
      </c>
      <c r="X67" s="896">
        <f>SUMIF('mau 2'!$Q:$Q,'Tây Bắc'!$B67,'mau 2'!AJ:AJ)</f>
        <v>0</v>
      </c>
      <c r="Y67" s="900">
        <f>SUMIF('mau 2'!$Q:$Q,'Tây Bắc'!$B67,'mau 2'!AL:AL)</f>
        <v>0</v>
      </c>
      <c r="Z67" s="900">
        <f>SUMIF('mau 2'!$Q:$Q,'Tây Bắc'!$B67,'mau 2'!AO:AO)</f>
        <v>0</v>
      </c>
      <c r="AA67" s="901">
        <f>SUMIF('mau 2'!$Q:$Q,'Tây Bắc'!$B67,'mau 2'!AA:AA)</f>
        <v>0</v>
      </c>
    </row>
    <row r="68" spans="1:27" s="110" customFormat="1" ht="30" hidden="1" customHeight="1">
      <c r="A68" s="847">
        <v>59</v>
      </c>
      <c r="B68" s="845" t="s">
        <v>2666</v>
      </c>
      <c r="C68" s="109">
        <f t="shared" si="3"/>
        <v>23</v>
      </c>
      <c r="D68" s="896">
        <f>SUMIF('mau 2'!$Q:$Q,'Tây Bắc'!$B68,'mau 2'!S:S)</f>
        <v>2</v>
      </c>
      <c r="E68" s="896">
        <f>SUMIF('mau 2'!$Q:$Q,'Tây Bắc'!$B68,'mau 2'!T:T)</f>
        <v>12</v>
      </c>
      <c r="F68" s="896">
        <f>SUMIF('mau 2'!$Q:$Q,'Tây Bắc'!$B68,'mau 2'!U:U)</f>
        <v>7</v>
      </c>
      <c r="G68" s="897">
        <f>SUMIF('mau 2'!$Q:$Q,'Tây Bắc'!$B68,'mau 2'!V:V)</f>
        <v>2</v>
      </c>
      <c r="H68" s="109">
        <f t="shared" si="4"/>
        <v>0</v>
      </c>
      <c r="I68" s="896">
        <f>SUMIF('mau 2'!$Q:$Q,'Tây Bắc'!$B68,'mau 2'!W:W)</f>
        <v>0</v>
      </c>
      <c r="J68" s="897">
        <f>COUNTIF('mau 1'!K:K,'Tây Bắc'!$B68)</f>
        <v>0</v>
      </c>
      <c r="K68" s="109">
        <f t="shared" si="1"/>
        <v>18</v>
      </c>
      <c r="L68" s="896">
        <f>SUMIF('mau 2'!$Q:$Q,'Tây Bắc'!$B68,'mau 2'!Y:Y)</f>
        <v>18</v>
      </c>
      <c r="M68" s="896">
        <f>SUMIF('mau 2'!$Q:$Q,'Tây Bắc'!$B68,'mau 2'!Z:Z) +SUMIF('mau 2'!$Q:$Q,'Tây Bắc'!$B68,'mau 2'!X:X)</f>
        <v>0</v>
      </c>
      <c r="N68" s="897"/>
      <c r="O68" s="885">
        <f>C68-K68-I68</f>
        <v>5</v>
      </c>
      <c r="P68" s="896">
        <f>SUMIF('mau 2'!$Q:$Q,'Tây Bắc'!$B68,'mau 2'!AB:AB)</f>
        <v>11</v>
      </c>
      <c r="Q68" s="896">
        <f>SUMIF('mau 2'!$Q:$Q,'Tây Bắc'!$B68,'mau 2'!AC:AC)</f>
        <v>0</v>
      </c>
      <c r="R68" s="896">
        <f>SUMIF('mau 2'!$Q:$Q,'Tây Bắc'!$B68,'mau 2'!AD:AD)</f>
        <v>7</v>
      </c>
      <c r="S68" s="896">
        <f>SUMIF('mau 2'!$Q:$Q,'Tây Bắc'!$B68,'mau 2'!AE:AE)</f>
        <v>0</v>
      </c>
      <c r="T68" s="896">
        <f>SUMIF('mau 2'!$Q:$Q,'Tây Bắc'!$B68,'mau 2'!AF:AF)</f>
        <v>0</v>
      </c>
      <c r="U68" s="896">
        <f>SUMIF('mau 2'!$Q:$Q,'Tây Bắc'!$B68,'mau 2'!AG:AG)</f>
        <v>1</v>
      </c>
      <c r="V68" s="896">
        <f>SUMIF('mau 2'!$Q:$Q,'Tây Bắc'!$B68,'mau 2'!AH:AH)</f>
        <v>0</v>
      </c>
      <c r="W68" s="896">
        <f>SUMIF('mau 2'!$Q:$Q,'Tây Bắc'!$B68,'mau 2'!AI:AI)</f>
        <v>0</v>
      </c>
      <c r="X68" s="896">
        <f>SUMIF('mau 2'!$Q:$Q,'Tây Bắc'!$B68,'mau 2'!AJ:AJ)</f>
        <v>3</v>
      </c>
      <c r="Y68" s="900">
        <f>SUMIF('mau 2'!$Q:$Q,'Tây Bắc'!$B68,'mau 2'!AL:AL)</f>
        <v>0</v>
      </c>
      <c r="Z68" s="900">
        <f>SUMIF('mau 2'!$Q:$Q,'Tây Bắc'!$B68,'mau 2'!AO:AO)</f>
        <v>2</v>
      </c>
      <c r="AA68" s="901">
        <f>SUMIF('mau 2'!$Q:$Q,'Tây Bắc'!$B68,'mau 2'!AA:AA)</f>
        <v>2</v>
      </c>
    </row>
    <row r="69" spans="1:27" s="110" customFormat="1" ht="30" hidden="1" customHeight="1">
      <c r="A69" s="847">
        <v>60</v>
      </c>
      <c r="B69" s="845" t="s">
        <v>1764</v>
      </c>
      <c r="C69" s="109">
        <f>SUM(D69:G69)</f>
        <v>103</v>
      </c>
      <c r="D69" s="896">
        <f>SUMIF('mau 2'!$Q:$Q,'Tây Bắc'!$B69,'mau 2'!S:S)</f>
        <v>78</v>
      </c>
      <c r="E69" s="896">
        <f>SUMIF('mau 2'!$Q:$Q,'Tây Bắc'!$B69,'mau 2'!T:T)</f>
        <v>4</v>
      </c>
      <c r="F69" s="896">
        <f>SUMIF('mau 2'!$Q:$Q,'Tây Bắc'!$B69,'mau 2'!U:U)</f>
        <v>0</v>
      </c>
      <c r="G69" s="897">
        <f>SUMIF('mau 2'!$Q:$Q,'Tây Bắc'!$B69,'mau 2'!V:V)</f>
        <v>21</v>
      </c>
      <c r="H69" s="109">
        <f t="shared" si="4"/>
        <v>93</v>
      </c>
      <c r="I69" s="896">
        <v>32</v>
      </c>
      <c r="J69" s="897">
        <v>61</v>
      </c>
      <c r="K69" s="109">
        <f t="shared" si="1"/>
        <v>19</v>
      </c>
      <c r="L69" s="896">
        <f>SUMIF('mau 2'!$Q:$Q,'Tây Bắc'!$B69,'mau 2'!Y:Y)</f>
        <v>19</v>
      </c>
      <c r="M69" s="896">
        <f>SUMIF('mau 2'!$Q:$Q,'Tây Bắc'!$B69,'mau 2'!Z:Z) +SUMIF('mau 2'!$Q:$Q,'Tây Bắc'!$B69,'mau 2'!X:X)</f>
        <v>0</v>
      </c>
      <c r="N69" s="897"/>
      <c r="O69" s="885">
        <f>C69-K69-I69</f>
        <v>52</v>
      </c>
      <c r="P69" s="896">
        <f>SUMIF('mau 2'!$Q:$Q,'Tây Bắc'!$B69,'mau 2'!AB:AB)</f>
        <v>23</v>
      </c>
      <c r="Q69" s="896">
        <f>SUMIF('mau 2'!$Q:$Q,'Tây Bắc'!$B69,'mau 2'!AC:AC)</f>
        <v>5</v>
      </c>
      <c r="R69" s="896">
        <f>SUMIF('mau 2'!$Q:$Q,'Tây Bắc'!$B69,'mau 2'!AD:AD)</f>
        <v>16</v>
      </c>
      <c r="S69" s="896">
        <f>SUMIF('mau 2'!$Q:$Q,'Tây Bắc'!$B69,'mau 2'!AE:AE)</f>
        <v>0</v>
      </c>
      <c r="T69" s="896">
        <f>SUMIF('mau 2'!$Q:$Q,'Tây Bắc'!$B69,'mau 2'!AF:AF)</f>
        <v>0</v>
      </c>
      <c r="U69" s="896">
        <f>SUMIF('mau 2'!$Q:$Q,'Tây Bắc'!$B69,'mau 2'!AG:AG)</f>
        <v>0</v>
      </c>
      <c r="V69" s="896">
        <f>SUMIF('mau 2'!$Q:$Q,'Tây Bắc'!$B69,'mau 2'!AH:AH)</f>
        <v>0</v>
      </c>
      <c r="W69" s="896">
        <f>SUMIF('mau 2'!$Q:$Q,'Tây Bắc'!$B69,'mau 2'!AI:AI)</f>
        <v>1</v>
      </c>
      <c r="X69" s="896">
        <f>SUMIF('mau 2'!$Q:$Q,'Tây Bắc'!$B69,'mau 2'!AJ:AJ)</f>
        <v>13</v>
      </c>
      <c r="Y69" s="900">
        <f>SUMIF('mau 2'!$Q:$Q,'Tây Bắc'!$B69,'mau 2'!AL:AL)</f>
        <v>0</v>
      </c>
      <c r="Z69" s="900">
        <f>SUMIF('mau 2'!$Q:$Q,'Tây Bắc'!$B69,'mau 2'!AO:AO)</f>
        <v>23</v>
      </c>
      <c r="AA69" s="901">
        <f>SUMIF('mau 2'!$Q:$Q,'Tây Bắc'!$B69,'mau 2'!AA:AA)</f>
        <v>0</v>
      </c>
    </row>
    <row r="70" spans="1:27" s="110" customFormat="1" ht="30" hidden="1" customHeight="1">
      <c r="A70" s="847">
        <v>61</v>
      </c>
      <c r="B70" s="845" t="s">
        <v>2667</v>
      </c>
      <c r="C70" s="109">
        <f t="shared" si="3"/>
        <v>29</v>
      </c>
      <c r="D70" s="896">
        <f>SUMIF('mau 2'!$Q:$Q,'Tây Bắc'!$B70,'mau 2'!S:S)</f>
        <v>16</v>
      </c>
      <c r="E70" s="896">
        <f>SUMIF('mau 2'!$Q:$Q,'Tây Bắc'!$B70,'mau 2'!T:T)</f>
        <v>11</v>
      </c>
      <c r="F70" s="896">
        <f>SUMIF('mau 2'!$Q:$Q,'Tây Bắc'!$B70,'mau 2'!U:U)</f>
        <v>0</v>
      </c>
      <c r="G70" s="897">
        <f>SUMIF('mau 2'!$Q:$Q,'Tây Bắc'!$B70,'mau 2'!V:V)</f>
        <v>2</v>
      </c>
      <c r="H70" s="109">
        <f t="shared" si="4"/>
        <v>0</v>
      </c>
      <c r="I70" s="896">
        <f>SUMIF('mau 2'!$Q:$Q,'Tây Bắc'!$B70,'mau 2'!W:W)</f>
        <v>0</v>
      </c>
      <c r="J70" s="897">
        <f>COUNTIF('mau 1'!K:K,'Tây Bắc'!$B70)</f>
        <v>0</v>
      </c>
      <c r="K70" s="109">
        <f t="shared" si="1"/>
        <v>23</v>
      </c>
      <c r="L70" s="896">
        <f>SUMIF('mau 2'!$Q:$Q,'Tây Bắc'!$B70,'mau 2'!Y:Y)</f>
        <v>23</v>
      </c>
      <c r="M70" s="896">
        <f>SUMIF('mau 2'!$Q:$Q,'Tây Bắc'!$B70,'mau 2'!Z:Z) +SUMIF('mau 2'!$Q:$Q,'Tây Bắc'!$B70,'mau 2'!X:X)</f>
        <v>0</v>
      </c>
      <c r="N70" s="897"/>
      <c r="O70" s="885">
        <f t="shared" si="2"/>
        <v>6</v>
      </c>
      <c r="P70" s="896">
        <f>SUMIF('mau 2'!$Q:$Q,'Tây Bắc'!$B70,'mau 2'!AB:AB)</f>
        <v>3</v>
      </c>
      <c r="Q70" s="896">
        <f>SUMIF('mau 2'!$Q:$Q,'Tây Bắc'!$B70,'mau 2'!AC:AC)</f>
        <v>1</v>
      </c>
      <c r="R70" s="896">
        <f>SUMIF('mau 2'!$Q:$Q,'Tây Bắc'!$B70,'mau 2'!AD:AD)</f>
        <v>6</v>
      </c>
      <c r="S70" s="896">
        <f>SUMIF('mau 2'!$Q:$Q,'Tây Bắc'!$B70,'mau 2'!AE:AE)</f>
        <v>0</v>
      </c>
      <c r="T70" s="896">
        <f>SUMIF('mau 2'!$Q:$Q,'Tây Bắc'!$B70,'mau 2'!AF:AF)</f>
        <v>0</v>
      </c>
      <c r="U70" s="896">
        <f>SUMIF('mau 2'!$Q:$Q,'Tây Bắc'!$B70,'mau 2'!AG:AG)</f>
        <v>1</v>
      </c>
      <c r="V70" s="896">
        <f>SUMIF('mau 2'!$Q:$Q,'Tây Bắc'!$B70,'mau 2'!AH:AH)</f>
        <v>0</v>
      </c>
      <c r="W70" s="896">
        <f>SUMIF('mau 2'!$Q:$Q,'Tây Bắc'!$B70,'mau 2'!AI:AI)</f>
        <v>0</v>
      </c>
      <c r="X70" s="896">
        <f>SUMIF('mau 2'!$Q:$Q,'Tây Bắc'!$B70,'mau 2'!AJ:AJ)</f>
        <v>0</v>
      </c>
      <c r="Y70" s="900">
        <f>SUMIF('mau 2'!$Q:$Q,'Tây Bắc'!$B70,'mau 2'!AL:AL)</f>
        <v>0</v>
      </c>
      <c r="Z70" s="900">
        <f>SUMIF('mau 2'!$Q:$Q,'Tây Bắc'!$B70,'mau 2'!AO:AO)</f>
        <v>0</v>
      </c>
      <c r="AA70" s="901">
        <f>SUMIF('mau 2'!$Q:$Q,'Tây Bắc'!$B70,'mau 2'!AA:AA)</f>
        <v>0</v>
      </c>
    </row>
    <row r="71" spans="1:27" s="110" customFormat="1" ht="30" hidden="1" customHeight="1">
      <c r="A71" s="847">
        <v>62</v>
      </c>
      <c r="B71" s="845" t="s">
        <v>2589</v>
      </c>
      <c r="C71" s="109">
        <f t="shared" si="3"/>
        <v>296</v>
      </c>
      <c r="D71" s="896">
        <f>SUMIF('mau 2'!$Q:$Q,'Tây Bắc'!$B71,'mau 2'!S:S)</f>
        <v>0</v>
      </c>
      <c r="E71" s="896">
        <f>SUMIF('mau 2'!$Q:$Q,'Tây Bắc'!$B71,'mau 2'!T:T)</f>
        <v>0</v>
      </c>
      <c r="F71" s="896">
        <f>SUMIF('mau 2'!$Q:$Q,'Tây Bắc'!$B71,'mau 2'!U:U)</f>
        <v>296</v>
      </c>
      <c r="G71" s="897">
        <f>SUMIF('mau 2'!$Q:$Q,'Tây Bắc'!$B71,'mau 2'!V:V)</f>
        <v>0</v>
      </c>
      <c r="H71" s="109">
        <f t="shared" si="4"/>
        <v>45</v>
      </c>
      <c r="I71" s="896">
        <f>SUMIF('mau 2'!$Q:$Q,'Tây Bắc'!$B71,'mau 2'!W:W)</f>
        <v>0</v>
      </c>
      <c r="J71" s="897">
        <f>COUNTIF('mau 1'!K:K,'Tây Bắc'!$B71)</f>
        <v>45</v>
      </c>
      <c r="K71" s="109">
        <f t="shared" si="1"/>
        <v>8</v>
      </c>
      <c r="L71" s="896">
        <f>SUMIF('mau 2'!$Q:$Q,'Tây Bắc'!$B71,'mau 2'!Y:Y)</f>
        <v>8</v>
      </c>
      <c r="M71" s="896">
        <f>SUMIF('mau 2'!$Q:$Q,'Tây Bắc'!$B71,'mau 2'!Z:Z) +SUMIF('mau 2'!$Q:$Q,'Tây Bắc'!$B71,'mau 2'!X:X)</f>
        <v>0</v>
      </c>
      <c r="N71" s="897"/>
      <c r="O71" s="885">
        <f t="shared" si="2"/>
        <v>288</v>
      </c>
      <c r="P71" s="896">
        <f>SUMIF('mau 2'!$Q:$Q,'Tây Bắc'!$B71,'mau 2'!AB:AB)</f>
        <v>166</v>
      </c>
      <c r="Q71" s="896">
        <f>SUMIF('mau 2'!$Q:$Q,'Tây Bắc'!$B71,'mau 2'!AC:AC)</f>
        <v>31</v>
      </c>
      <c r="R71" s="896">
        <f>SUMIF('mau 2'!$Q:$Q,'Tây Bắc'!$B71,'mau 2'!AD:AD)</f>
        <v>82</v>
      </c>
      <c r="S71" s="896">
        <f>SUMIF('mau 2'!$Q:$Q,'Tây Bắc'!$B71,'mau 2'!AE:AE)</f>
        <v>132</v>
      </c>
      <c r="T71" s="896">
        <f>SUMIF('mau 2'!$Q:$Q,'Tây Bắc'!$B71,'mau 2'!AF:AF)</f>
        <v>5</v>
      </c>
      <c r="U71" s="896">
        <f>SUMIF('mau 2'!$Q:$Q,'Tây Bắc'!$B71,'mau 2'!AG:AG)</f>
        <v>2</v>
      </c>
      <c r="V71" s="896">
        <f>SUMIF('mau 2'!$Q:$Q,'Tây Bắc'!$B71,'mau 2'!AH:AH)</f>
        <v>0</v>
      </c>
      <c r="W71" s="896">
        <f>SUMIF('mau 2'!$Q:$Q,'Tây Bắc'!$B71,'mau 2'!AI:AI)</f>
        <v>166</v>
      </c>
      <c r="X71" s="896">
        <f>SUMIF('mau 2'!$Q:$Q,'Tây Bắc'!$B71,'mau 2'!AJ:AJ)</f>
        <v>95</v>
      </c>
      <c r="Y71" s="900">
        <f>SUMIF('mau 2'!$Q:$Q,'Tây Bắc'!$B71,'mau 2'!AL:AL)</f>
        <v>0</v>
      </c>
      <c r="Z71" s="900">
        <f>SUMIF('mau 2'!$Q:$Q,'Tây Bắc'!$B71,'mau 2'!AO:AO)</f>
        <v>285</v>
      </c>
      <c r="AA71" s="901" t="s">
        <v>7775</v>
      </c>
    </row>
    <row r="72" spans="1:27" s="110" customFormat="1" ht="30" hidden="1" customHeight="1" thickBot="1">
      <c r="A72" s="886">
        <v>63</v>
      </c>
      <c r="B72" s="887" t="s">
        <v>2668</v>
      </c>
      <c r="C72" s="888">
        <f t="shared" si="3"/>
        <v>52</v>
      </c>
      <c r="D72" s="914">
        <f>SUMIF('mau 2'!$Q:$Q,'Tây Bắc'!$B72,'mau 2'!S:S)</f>
        <v>27</v>
      </c>
      <c r="E72" s="914">
        <f>SUMIF('mau 2'!$Q:$Q,'Tây Bắc'!$B72,'mau 2'!T:T)</f>
        <v>15</v>
      </c>
      <c r="F72" s="914">
        <f>SUMIF('mau 2'!$Q:$Q,'Tây Bắc'!$B72,'mau 2'!U:U)</f>
        <v>0</v>
      </c>
      <c r="G72" s="915">
        <f>SUMIF('mau 2'!$Q:$Q,'Tây Bắc'!$B72,'mau 2'!V:V)</f>
        <v>10</v>
      </c>
      <c r="H72" s="888">
        <f t="shared" si="4"/>
        <v>41</v>
      </c>
      <c r="I72" s="916">
        <v>13</v>
      </c>
      <c r="J72" s="916">
        <v>28</v>
      </c>
      <c r="K72" s="889">
        <f t="shared" si="1"/>
        <v>0</v>
      </c>
      <c r="L72" s="914">
        <f>SUMIF('mau 2'!$Q:$Q,'Tây Bắc'!$B72,'mau 2'!Y:Y)</f>
        <v>0</v>
      </c>
      <c r="M72" s="914">
        <f>SUMIF('mau 2'!$Q:$Q,'Tây Bắc'!$B72,'mau 2'!Z:Z) +SUMIF('mau 2'!$Q:$Q,'Tây Bắc'!$B72,'mau 2'!X:X)</f>
        <v>0</v>
      </c>
      <c r="N72" s="903"/>
      <c r="O72" s="889">
        <f t="shared" si="2"/>
        <v>39</v>
      </c>
      <c r="P72" s="914">
        <f>SUMIF('mau 2'!$Q:$Q,'Tây Bắc'!$B72,'mau 2'!AB:AB)</f>
        <v>11</v>
      </c>
      <c r="Q72" s="914">
        <f>SUMIF('mau 2'!$Q:$Q,'Tây Bắc'!$B72,'mau 2'!AC:AC)</f>
        <v>4</v>
      </c>
      <c r="R72" s="914">
        <f>SUMIF('mau 2'!$Q:$Q,'Tây Bắc'!$B72,'mau 2'!AD:AD)</f>
        <v>18</v>
      </c>
      <c r="S72" s="914">
        <f>SUMIF('mau 2'!$Q:$Q,'Tây Bắc'!$B72,'mau 2'!AE:AE)</f>
        <v>0</v>
      </c>
      <c r="T72" s="914">
        <f>SUMIF('mau 2'!$Q:$Q,'Tây Bắc'!$B72,'mau 2'!AF:AF)</f>
        <v>0</v>
      </c>
      <c r="U72" s="914">
        <f>SUMIF('mau 2'!$Q:$Q,'Tây Bắc'!$B72,'mau 2'!AG:AG)</f>
        <v>0</v>
      </c>
      <c r="V72" s="914">
        <f>SUMIF('mau 2'!$Q:$Q,'Tây Bắc'!$B72,'mau 2'!AH:AH)</f>
        <v>0</v>
      </c>
      <c r="W72" s="914">
        <f>SUMIF('mau 2'!$Q:$Q,'Tây Bắc'!$B72,'mau 2'!AI:AI)</f>
        <v>0</v>
      </c>
      <c r="X72" s="914">
        <f>SUMIF('mau 2'!$Q:$Q,'Tây Bắc'!$B72,'mau 2'!AJ:AJ)</f>
        <v>0</v>
      </c>
      <c r="Y72" s="916">
        <f>SUMIF('mau 2'!$Q:$Q,'Tây Bắc'!$B72,'mau 2'!AL:AL)</f>
        <v>0</v>
      </c>
      <c r="Z72" s="916">
        <f>SUMIF('mau 2'!$Q:$Q,'Tây Bắc'!$B72,'mau 2'!AO:AO)</f>
        <v>1</v>
      </c>
      <c r="AA72" s="917">
        <f>SUMIF('mau 2'!$Q:$Q,'Tây Bắc'!$B72,'mau 2'!AA:AA)</f>
        <v>0</v>
      </c>
    </row>
    <row r="73" spans="1:27">
      <c r="A73" s="892"/>
      <c r="B73" s="918" t="s">
        <v>7753</v>
      </c>
      <c r="C73" s="918">
        <f>C27+C37+C44+C61</f>
        <v>182</v>
      </c>
      <c r="D73" s="918">
        <f t="shared" ref="D73:Z73" si="5">D27+D37+D44+D61</f>
        <v>112</v>
      </c>
      <c r="E73" s="918">
        <f t="shared" si="5"/>
        <v>63</v>
      </c>
      <c r="F73" s="918">
        <f t="shared" si="5"/>
        <v>3</v>
      </c>
      <c r="G73" s="918">
        <f t="shared" si="5"/>
        <v>4</v>
      </c>
      <c r="H73" s="918">
        <f t="shared" si="5"/>
        <v>4</v>
      </c>
      <c r="I73" s="918">
        <f t="shared" si="5"/>
        <v>0</v>
      </c>
      <c r="J73" s="918">
        <f t="shared" si="5"/>
        <v>4</v>
      </c>
      <c r="K73" s="918">
        <f t="shared" si="5"/>
        <v>42</v>
      </c>
      <c r="L73" s="918">
        <f t="shared" si="5"/>
        <v>42</v>
      </c>
      <c r="M73" s="918">
        <f t="shared" si="5"/>
        <v>0</v>
      </c>
      <c r="N73" s="891">
        <f t="shared" si="5"/>
        <v>0</v>
      </c>
      <c r="O73" s="918">
        <f t="shared" si="5"/>
        <v>140</v>
      </c>
      <c r="P73" s="918">
        <f t="shared" si="5"/>
        <v>72</v>
      </c>
      <c r="Q73" s="918">
        <f t="shared" si="5"/>
        <v>20</v>
      </c>
      <c r="R73" s="918">
        <f t="shared" si="5"/>
        <v>37</v>
      </c>
      <c r="S73" s="918">
        <f t="shared" si="5"/>
        <v>1</v>
      </c>
      <c r="T73" s="918">
        <f t="shared" si="5"/>
        <v>0</v>
      </c>
      <c r="U73" s="918">
        <f t="shared" si="5"/>
        <v>0</v>
      </c>
      <c r="V73" s="918">
        <f t="shared" si="5"/>
        <v>0</v>
      </c>
      <c r="W73" s="918">
        <f t="shared" si="5"/>
        <v>0</v>
      </c>
      <c r="X73" s="918">
        <f t="shared" si="5"/>
        <v>40</v>
      </c>
      <c r="Y73" s="918">
        <f t="shared" si="5"/>
        <v>25</v>
      </c>
      <c r="Z73" s="918">
        <f t="shared" si="5"/>
        <v>14</v>
      </c>
      <c r="AA73" s="918">
        <f>AA27+AA37+AA44+AA61</f>
        <v>0</v>
      </c>
    </row>
  </sheetData>
  <autoFilter ref="A8:AB72">
    <filterColumn colId="1">
      <filters>
        <filter val="Điện Biên"/>
        <filter val="Hòa Bình"/>
        <filter val="Lai Châu"/>
        <filter val="Sơn La"/>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36" activePane="bottomRight" state="frozen"/>
      <selection activeCell="I618" sqref="I618"/>
      <selection pane="topRight" activeCell="I618" sqref="I618"/>
      <selection pane="bottomLeft" activeCell="I618" sqref="I618"/>
      <selection pane="bottomRight" activeCell="L63" sqref="L63"/>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5860</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4386</v>
      </c>
      <c r="D9" s="114">
        <f>SUM(D10:D3827)</f>
        <v>987</v>
      </c>
      <c r="E9" s="114">
        <f>SUM(E10:E3827)</f>
        <v>879</v>
      </c>
      <c r="F9" s="114">
        <f>SUM(F10:F3827)</f>
        <v>1966</v>
      </c>
      <c r="G9" s="115">
        <f>SUM(G10:G3827)</f>
        <v>554</v>
      </c>
      <c r="H9" s="116">
        <f>I9+J9</f>
        <v>828</v>
      </c>
      <c r="I9" s="114">
        <f>SUM(I10:I3827)</f>
        <v>222</v>
      </c>
      <c r="J9" s="115">
        <f>SUM(J10:J3827)</f>
        <v>606</v>
      </c>
      <c r="K9" s="114">
        <f>SUM(K10:K3827)</f>
        <v>1311</v>
      </c>
      <c r="L9" s="114">
        <f>SUM(L10:L3827)</f>
        <v>974</v>
      </c>
      <c r="M9" s="114">
        <f>SUM(M10:M3827)</f>
        <v>337</v>
      </c>
      <c r="N9" s="117"/>
      <c r="O9" s="884">
        <f>SUM(O10:O3827)</f>
        <v>2853</v>
      </c>
      <c r="P9" s="884">
        <f t="shared" ref="P9:AA9" si="0">SUM(P10:P3827)</f>
        <v>1380</v>
      </c>
      <c r="Q9" s="884">
        <f t="shared" si="0"/>
        <v>546</v>
      </c>
      <c r="R9" s="884">
        <f t="shared" si="0"/>
        <v>934</v>
      </c>
      <c r="S9" s="884">
        <f t="shared" si="0"/>
        <v>444</v>
      </c>
      <c r="T9" s="884">
        <f t="shared" si="0"/>
        <v>201</v>
      </c>
      <c r="U9" s="884">
        <f t="shared" si="0"/>
        <v>145</v>
      </c>
      <c r="V9" s="884">
        <f t="shared" si="0"/>
        <v>98</v>
      </c>
      <c r="W9" s="884">
        <f t="shared" si="0"/>
        <v>376</v>
      </c>
      <c r="X9" s="884">
        <f t="shared" si="0"/>
        <v>652</v>
      </c>
      <c r="Y9" s="884">
        <f t="shared" si="0"/>
        <v>68</v>
      </c>
      <c r="Z9" s="884">
        <f t="shared" si="0"/>
        <v>1352</v>
      </c>
      <c r="AA9" s="119">
        <f t="shared" si="0"/>
        <v>78</v>
      </c>
    </row>
    <row r="10" spans="1:27" s="110" customFormat="1" ht="30" hidden="1" customHeight="1">
      <c r="A10" s="847">
        <v>1</v>
      </c>
      <c r="B10" s="845" t="s">
        <v>36</v>
      </c>
      <c r="C10" s="109">
        <f>SUM(D10:G10)</f>
        <v>12</v>
      </c>
      <c r="D10" s="896">
        <f>SUMIF('mau 2'!$Q:$Q,ĐBSH!$B10,'mau 2'!S:S)</f>
        <v>1</v>
      </c>
      <c r="E10" s="896">
        <f>SUMIF('mau 2'!$Q:$Q,ĐBSH!$B10,'mau 2'!T:T)</f>
        <v>5</v>
      </c>
      <c r="F10" s="896">
        <f>SUMIF('mau 2'!$Q:$Q,ĐBSH!$B10,'mau 2'!U:U)</f>
        <v>0</v>
      </c>
      <c r="G10" s="897">
        <f>SUMIF('mau 2'!$Q:$Q,ĐBSH!$B10,'mau 2'!V:V)</f>
        <v>6</v>
      </c>
      <c r="H10" s="109">
        <f>I10+J10</f>
        <v>1</v>
      </c>
      <c r="I10" s="896">
        <v>1</v>
      </c>
      <c r="J10" s="897">
        <v>0</v>
      </c>
      <c r="K10" s="109">
        <f t="shared" ref="K10:K72" si="1">N10+M10+L10</f>
        <v>0</v>
      </c>
      <c r="L10" s="896">
        <f>SUMIF('mau 2'!$Q:$Q,ĐBSH!$B10,'mau 2'!Y:Y)</f>
        <v>0</v>
      </c>
      <c r="M10" s="896">
        <f>SUMIF('mau 2'!$Q:$Q,ĐBSH!$B10,'mau 2'!Z:Z) +SUMIF('mau 2'!$Q:$Q,ĐBSH!$B10,'mau 2'!X:X)</f>
        <v>0</v>
      </c>
      <c r="N10" s="898"/>
      <c r="O10" s="899">
        <f t="shared" ref="O10:O72" si="2">C10-K10-I10</f>
        <v>11</v>
      </c>
      <c r="P10" s="900">
        <f>SUMIF('mau 2'!$Q:$Q,ĐBSH!$B10,'mau 2'!AB:AB)</f>
        <v>0</v>
      </c>
      <c r="Q10" s="900">
        <f>SUMIF('mau 2'!$Q:$Q,ĐBSH!$B10,'mau 2'!AC:AC)</f>
        <v>0</v>
      </c>
      <c r="R10" s="900">
        <f>SUMIF('mau 2'!$Q:$Q,ĐBSH!$B10,'mau 2'!AD:AD)</f>
        <v>6</v>
      </c>
      <c r="S10" s="900">
        <f>SUMIF('mau 2'!$Q:$Q,ĐBSH!$B10,'mau 2'!AE:AE)</f>
        <v>0</v>
      </c>
      <c r="T10" s="900">
        <f>SUMIF('mau 2'!$Q:$Q,ĐBSH!$B10,'mau 2'!AF:AF)</f>
        <v>0</v>
      </c>
      <c r="U10" s="900">
        <f>SUMIF('mau 2'!$Q:$Q,ĐBSH!$B10,'mau 2'!AG:AG)</f>
        <v>3</v>
      </c>
      <c r="V10" s="900">
        <f>SUMIF('mau 2'!$Q:$Q,ĐBSH!$B10,'mau 2'!AH:AH)</f>
        <v>1</v>
      </c>
      <c r="W10" s="900">
        <f>SUMIF('mau 2'!$Q:$Q,ĐBSH!$B10,'mau 2'!AI:AI)</f>
        <v>1</v>
      </c>
      <c r="X10" s="900">
        <f>SUMIF('mau 2'!$Q:$Q,ĐBSH!$B10,'mau 2'!AJ:AJ)</f>
        <v>0</v>
      </c>
      <c r="Y10" s="900">
        <f>SUMIF('mau 2'!$Q:$Q,ĐBSH!$B10,'mau 2'!AL:AL)</f>
        <v>0</v>
      </c>
      <c r="Z10" s="900">
        <f>SUMIF('mau 2'!$Q:$Q,ĐBSH!$B10,'mau 2'!AK:AK)</f>
        <v>4</v>
      </c>
      <c r="AA10" s="901">
        <f>SUMIF('mau 2'!$Q:$Q,ĐBSH!$B10,'mau 2'!AA:AA)</f>
        <v>3</v>
      </c>
    </row>
    <row r="11" spans="1:27" s="110" customFormat="1" ht="37.5" hidden="1">
      <c r="A11" s="847">
        <v>2</v>
      </c>
      <c r="B11" s="845" t="s">
        <v>2636</v>
      </c>
      <c r="C11" s="109">
        <f t="shared" ref="C11:C72" si="3">SUM(D11:G11)</f>
        <v>10</v>
      </c>
      <c r="D11" s="896">
        <f>SUMIF('mau 2'!$Q:$Q,ĐBSH!$B11,'mau 2'!S:S)</f>
        <v>6</v>
      </c>
      <c r="E11" s="896">
        <f>SUMIF('mau 2'!$Q:$Q,ĐBSH!$B11,'mau 2'!T:T)</f>
        <v>4</v>
      </c>
      <c r="F11" s="896">
        <f>SUMIF('mau 2'!$Q:$Q,ĐBSH!$B11,'mau 2'!U:U)</f>
        <v>0</v>
      </c>
      <c r="G11" s="897">
        <f>SUMIF('mau 2'!$Q:$Q,ĐBSH!$B11,'mau 2'!V:V)</f>
        <v>0</v>
      </c>
      <c r="H11" s="109">
        <f t="shared" ref="H11:H72" si="4">I11+J11</f>
        <v>10</v>
      </c>
      <c r="I11" s="896">
        <v>10</v>
      </c>
      <c r="J11" s="897">
        <v>0</v>
      </c>
      <c r="K11" s="109">
        <f t="shared" si="1"/>
        <v>0</v>
      </c>
      <c r="L11" s="896">
        <f>SUMIF('mau 2'!$Q:$Q,ĐBSH!$B11,'mau 2'!Y:Y)</f>
        <v>0</v>
      </c>
      <c r="M11" s="896">
        <f>SUMIF('mau 2'!$Q:$Q,ĐBSH!$B11,'mau 2'!Z:Z) +SUMIF('mau 2'!$Q:$Q,ĐBSH!$B11,'mau 2'!X:X)</f>
        <v>0</v>
      </c>
      <c r="N11" s="898"/>
      <c r="O11" s="899">
        <f t="shared" si="2"/>
        <v>0</v>
      </c>
      <c r="P11" s="900">
        <f>SUMIF('mau 2'!$Q:$Q,ĐBSH!$B11,'mau 2'!AB:AB)</f>
        <v>2</v>
      </c>
      <c r="Q11" s="900">
        <f>SUMIF('mau 2'!$Q:$Q,ĐBSH!$B11,'mau 2'!AC:AC)</f>
        <v>0</v>
      </c>
      <c r="R11" s="900">
        <f>SUMIF('mau 2'!$Q:$Q,ĐBSH!$B11,'mau 2'!AD:AD)</f>
        <v>7</v>
      </c>
      <c r="S11" s="900">
        <f>SUMIF('mau 2'!$Q:$Q,ĐBSH!$B11,'mau 2'!AE:AE)</f>
        <v>0</v>
      </c>
      <c r="T11" s="900">
        <f>SUMIF('mau 2'!$Q:$Q,ĐBSH!$B11,'mau 2'!AF:AF)</f>
        <v>0</v>
      </c>
      <c r="U11" s="900">
        <f>SUMIF('mau 2'!$Q:$Q,ĐBSH!$B11,'mau 2'!AG:AG)</f>
        <v>0</v>
      </c>
      <c r="V11" s="900">
        <f>SUMIF('mau 2'!$Q:$Q,ĐBSH!$B11,'mau 2'!AH:AH)</f>
        <v>1</v>
      </c>
      <c r="W11" s="900">
        <f>SUMIF('mau 2'!$Q:$Q,ĐBSH!$B11,'mau 2'!AI:AI)</f>
        <v>0</v>
      </c>
      <c r="X11" s="900">
        <f>SUMIF('mau 2'!$Q:$Q,ĐBSH!$B11,'mau 2'!AJ:AJ)</f>
        <v>1</v>
      </c>
      <c r="Y11" s="900">
        <f>SUMIF('mau 2'!$Q:$Q,ĐBSH!$B11,'mau 2'!AL:AL)</f>
        <v>0</v>
      </c>
      <c r="Z11" s="900">
        <f>SUMIF('mau 2'!$Q:$Q,ĐBSH!$B11,'mau 2'!AK:AK)</f>
        <v>9</v>
      </c>
      <c r="AA11" s="901">
        <f>SUMIF('mau 2'!$Q:$Q,ĐBSH!$B11,'mau 2'!AA:AA)</f>
        <v>0</v>
      </c>
    </row>
    <row r="12" spans="1:27" s="110" customFormat="1" ht="30" hidden="1" customHeight="1">
      <c r="A12" s="847">
        <v>3</v>
      </c>
      <c r="B12" s="845" t="s">
        <v>2637</v>
      </c>
      <c r="C12" s="109">
        <f t="shared" si="3"/>
        <v>23</v>
      </c>
      <c r="D12" s="896">
        <f>SUMIF('mau 2'!$Q:$Q,ĐBSH!$B12,'mau 2'!S:S)</f>
        <v>7</v>
      </c>
      <c r="E12" s="896">
        <f>SUMIF('mau 2'!$Q:$Q,ĐBSH!$B12,'mau 2'!T:T)</f>
        <v>14</v>
      </c>
      <c r="F12" s="896">
        <f>SUMIF('mau 2'!$Q:$Q,ĐBSH!$B12,'mau 2'!U:U)</f>
        <v>0</v>
      </c>
      <c r="G12" s="897">
        <f>SUMIF('mau 2'!$Q:$Q,ĐBSH!$B12,'mau 2'!V:V)</f>
        <v>2</v>
      </c>
      <c r="H12" s="109">
        <f t="shared" si="4"/>
        <v>0</v>
      </c>
      <c r="I12" s="896">
        <f>SUMIF('mau 2'!$Q:$Q,ĐBSH!$B12,'mau 2'!W:W)</f>
        <v>0</v>
      </c>
      <c r="J12" s="897">
        <f>COUNTIF('mau 1'!K:K,ĐBSH!$B12)</f>
        <v>0</v>
      </c>
      <c r="K12" s="109">
        <f t="shared" si="1"/>
        <v>0</v>
      </c>
      <c r="L12" s="896">
        <f>SUMIF('mau 2'!$Q:$Q,ĐBSH!$B12,'mau 2'!Y:Y)</f>
        <v>0</v>
      </c>
      <c r="M12" s="896">
        <f>SUMIF('mau 2'!$Q:$Q,ĐBSH!$B12,'mau 2'!Z:Z) +SUMIF('mau 2'!$Q:$Q,ĐBSH!$B12,'mau 2'!X:X)</f>
        <v>0</v>
      </c>
      <c r="N12" s="898"/>
      <c r="O12" s="899">
        <f t="shared" si="2"/>
        <v>23</v>
      </c>
      <c r="P12" s="900">
        <f>SUMIF('mau 2'!$Q:$Q,ĐBSH!$B12,'mau 2'!AB:AB)</f>
        <v>20</v>
      </c>
      <c r="Q12" s="900">
        <f>SUMIF('mau 2'!$Q:$Q,ĐBSH!$B12,'mau 2'!AC:AC)</f>
        <v>0</v>
      </c>
      <c r="R12" s="900">
        <f>SUMIF('mau 2'!$Q:$Q,ĐBSH!$B12,'mau 2'!AD:AD)</f>
        <v>5</v>
      </c>
      <c r="S12" s="900">
        <f>SUMIF('mau 2'!$Q:$Q,ĐBSH!$B12,'mau 2'!AE:AE)</f>
        <v>0</v>
      </c>
      <c r="T12" s="900">
        <f>SUMIF('mau 2'!$Q:$Q,ĐBSH!$B12,'mau 2'!AF:AF)</f>
        <v>0</v>
      </c>
      <c r="U12" s="900">
        <f>SUMIF('mau 2'!$Q:$Q,ĐBSH!$B12,'mau 2'!AG:AG)</f>
        <v>0</v>
      </c>
      <c r="V12" s="900">
        <f>SUMIF('mau 2'!$Q:$Q,ĐBSH!$B12,'mau 2'!AH:AH)</f>
        <v>0</v>
      </c>
      <c r="W12" s="900">
        <f>SUMIF('mau 2'!$Q:$Q,ĐBSH!$B12,'mau 2'!AI:AI)</f>
        <v>0</v>
      </c>
      <c r="X12" s="900">
        <f>SUMIF('mau 2'!$Q:$Q,ĐBSH!$B12,'mau 2'!AJ:AJ)</f>
        <v>3</v>
      </c>
      <c r="Y12" s="900">
        <f>SUMIF('mau 2'!$Q:$Q,ĐBSH!$B12,'mau 2'!AL:AL)</f>
        <v>2</v>
      </c>
      <c r="Z12" s="900">
        <f>SUMIF('mau 2'!$Q:$Q,ĐBSH!$B12,'mau 2'!AK:AK)</f>
        <v>2</v>
      </c>
      <c r="AA12" s="901">
        <f>SUMIF('mau 2'!$Q:$Q,ĐBSH!$B12,'mau 2'!AA:AA)</f>
        <v>0</v>
      </c>
    </row>
    <row r="13" spans="1:27" s="110" customFormat="1" ht="30" hidden="1" customHeight="1">
      <c r="A13" s="847">
        <v>4</v>
      </c>
      <c r="B13" s="845" t="s">
        <v>325</v>
      </c>
      <c r="C13" s="109">
        <f t="shared" si="3"/>
        <v>37</v>
      </c>
      <c r="D13" s="896">
        <f>SUMIF('mau 2'!$Q:$Q,ĐBSH!$B13,'mau 2'!S:S)</f>
        <v>2</v>
      </c>
      <c r="E13" s="896">
        <f>SUMIF('mau 2'!$Q:$Q,ĐBSH!$B13,'mau 2'!T:T)</f>
        <v>33</v>
      </c>
      <c r="F13" s="896">
        <f>SUMIF('mau 2'!$Q:$Q,ĐBSH!$B13,'mau 2'!U:U)</f>
        <v>2</v>
      </c>
      <c r="G13" s="897">
        <f>SUMIF('mau 2'!$Q:$Q,ĐBSH!$B13,'mau 2'!V:V)</f>
        <v>0</v>
      </c>
      <c r="H13" s="109">
        <f t="shared" si="4"/>
        <v>0</v>
      </c>
      <c r="I13" s="896">
        <f>SUMIF('mau 2'!$Q:$Q,ĐBSH!$B13,'mau 2'!W:W)</f>
        <v>0</v>
      </c>
      <c r="J13" s="897">
        <f>COUNTIF('mau 1'!K:K,ĐBSH!$B13)</f>
        <v>0</v>
      </c>
      <c r="K13" s="109">
        <f t="shared" si="1"/>
        <v>12</v>
      </c>
      <c r="L13" s="896">
        <f>SUMIF('mau 2'!$Q:$Q,ĐBSH!$B13,'mau 2'!Y:Y)</f>
        <v>2</v>
      </c>
      <c r="M13" s="896">
        <f>SUMIF('mau 2'!$Q:$Q,ĐBSH!$B13,'mau 2'!Z:Z) +SUMIF('mau 2'!$Q:$Q,ĐBSH!$B13,'mau 2'!X:X)</f>
        <v>10</v>
      </c>
      <c r="N13" s="898"/>
      <c r="O13" s="899">
        <f t="shared" si="2"/>
        <v>25</v>
      </c>
      <c r="P13" s="900">
        <f>SUMIF('mau 2'!$Q:$Q,ĐBSH!$B13,'mau 2'!AB:AB)</f>
        <v>12</v>
      </c>
      <c r="Q13" s="900">
        <f>SUMIF('mau 2'!$Q:$Q,ĐBSH!$B13,'mau 2'!AC:AC)</f>
        <v>4</v>
      </c>
      <c r="R13" s="900">
        <f>SUMIF('mau 2'!$Q:$Q,ĐBSH!$B13,'mau 2'!AD:AD)</f>
        <v>4</v>
      </c>
      <c r="S13" s="900">
        <f>SUMIF('mau 2'!$Q:$Q,ĐBSH!$B13,'mau 2'!AE:AE)</f>
        <v>0</v>
      </c>
      <c r="T13" s="900">
        <f>SUMIF('mau 2'!$Q:$Q,ĐBSH!$B13,'mau 2'!AF:AF)</f>
        <v>0</v>
      </c>
      <c r="U13" s="900">
        <f>SUMIF('mau 2'!$Q:$Q,ĐBSH!$B13,'mau 2'!AG:AG)</f>
        <v>0</v>
      </c>
      <c r="V13" s="900">
        <f>SUMIF('mau 2'!$Q:$Q,ĐBSH!$B13,'mau 2'!AH:AH)</f>
        <v>0</v>
      </c>
      <c r="W13" s="900">
        <f>SUMIF('mau 2'!$Q:$Q,ĐBSH!$B13,'mau 2'!AI:AI)</f>
        <v>1</v>
      </c>
      <c r="X13" s="900">
        <f>SUMIF('mau 2'!$Q:$Q,ĐBSH!$B13,'mau 2'!AJ:AJ)</f>
        <v>5</v>
      </c>
      <c r="Y13" s="900">
        <f>SUMIF('mau 2'!$Q:$Q,ĐBSH!$B13,'mau 2'!AL:AL)</f>
        <v>0</v>
      </c>
      <c r="Z13" s="900">
        <f>SUMIF('mau 2'!$Q:$Q,ĐBSH!$B13,'mau 2'!AK:AK)</f>
        <v>14</v>
      </c>
      <c r="AA13" s="901">
        <f>SUMIF('mau 2'!$Q:$Q,ĐBSH!$B13,'mau 2'!AA:AA)</f>
        <v>0</v>
      </c>
    </row>
    <row r="14" spans="1:27" s="110" customFormat="1" ht="30" hidden="1" customHeight="1">
      <c r="A14" s="847">
        <v>5</v>
      </c>
      <c r="B14" s="845" t="s">
        <v>109</v>
      </c>
      <c r="C14" s="109">
        <f t="shared" si="3"/>
        <v>64</v>
      </c>
      <c r="D14" s="896">
        <f>SUMIF('mau 2'!$Q:$Q,ĐBSH!$B14,'mau 2'!S:S)</f>
        <v>15</v>
      </c>
      <c r="E14" s="896">
        <f>SUMIF('mau 2'!$Q:$Q,ĐBSH!$B14,'mau 2'!T:T)</f>
        <v>48</v>
      </c>
      <c r="F14" s="896">
        <f>SUMIF('mau 2'!$Q:$Q,ĐBSH!$B14,'mau 2'!U:U)</f>
        <v>0</v>
      </c>
      <c r="G14" s="897">
        <f>SUMIF('mau 2'!$Q:$Q,ĐBSH!$B14,'mau 2'!V:V)</f>
        <v>1</v>
      </c>
      <c r="H14" s="109">
        <f t="shared" si="4"/>
        <v>0</v>
      </c>
      <c r="I14" s="896">
        <f>SUMIF('mau 2'!$Q:$Q,ĐBSH!$B14,'mau 2'!W:W)</f>
        <v>0</v>
      </c>
      <c r="J14" s="897">
        <f>COUNTIF('mau 1'!K:K,ĐBSH!$B14)</f>
        <v>0</v>
      </c>
      <c r="K14" s="109">
        <f t="shared" si="1"/>
        <v>33</v>
      </c>
      <c r="L14" s="896">
        <f>SUMIF('mau 2'!$Q:$Q,ĐBSH!$B14,'mau 2'!Y:Y)</f>
        <v>0</v>
      </c>
      <c r="M14" s="896">
        <f>SUMIF('mau 2'!$Q:$Q,ĐBSH!$B14,'mau 2'!Z:Z) +SUMIF('mau 2'!$Q:$Q,ĐBSH!$B14,'mau 2'!X:X)</f>
        <v>33</v>
      </c>
      <c r="N14" s="898"/>
      <c r="O14" s="899">
        <f t="shared" si="2"/>
        <v>31</v>
      </c>
      <c r="P14" s="900">
        <f>SUMIF('mau 2'!$Q:$Q,ĐBSH!$B14,'mau 2'!AB:AB)</f>
        <v>13</v>
      </c>
      <c r="Q14" s="900">
        <f>SUMIF('mau 2'!$Q:$Q,ĐBSH!$B14,'mau 2'!AC:AC)</f>
        <v>8</v>
      </c>
      <c r="R14" s="900">
        <f>SUMIF('mau 2'!$Q:$Q,ĐBSH!$B14,'mau 2'!AD:AD)</f>
        <v>7</v>
      </c>
      <c r="S14" s="900">
        <f>SUMIF('mau 2'!$Q:$Q,ĐBSH!$B14,'mau 2'!AE:AE)</f>
        <v>0</v>
      </c>
      <c r="T14" s="900">
        <f>SUMIF('mau 2'!$Q:$Q,ĐBSH!$B14,'mau 2'!AF:AF)</f>
        <v>5</v>
      </c>
      <c r="U14" s="900">
        <f>SUMIF('mau 2'!$Q:$Q,ĐBSH!$B14,'mau 2'!AG:AG)</f>
        <v>0</v>
      </c>
      <c r="V14" s="900">
        <f>SUMIF('mau 2'!$Q:$Q,ĐBSH!$B14,'mau 2'!AH:AH)</f>
        <v>0</v>
      </c>
      <c r="W14" s="900">
        <f>SUMIF('mau 2'!$Q:$Q,ĐBSH!$B14,'mau 2'!AI:AI)</f>
        <v>0</v>
      </c>
      <c r="X14" s="900">
        <f>SUMIF('mau 2'!$Q:$Q,ĐBSH!$B14,'mau 2'!AJ:AJ)</f>
        <v>0</v>
      </c>
      <c r="Y14" s="900">
        <f>SUMIF('mau 2'!$Q:$Q,ĐBSH!$B14,'mau 2'!AL:AL)</f>
        <v>0</v>
      </c>
      <c r="Z14" s="900">
        <f>SUMIF('mau 2'!$Q:$Q,ĐBSH!$B14,'mau 2'!AK:AK)</f>
        <v>38</v>
      </c>
      <c r="AA14" s="901">
        <f>SUMIF('mau 2'!$Q:$Q,ĐBSH!$B14,'mau 2'!AA:AA)</f>
        <v>0</v>
      </c>
    </row>
    <row r="15" spans="1:27" s="110" customFormat="1" ht="30" customHeight="1">
      <c r="A15" s="847">
        <v>6</v>
      </c>
      <c r="B15" s="845" t="s">
        <v>381</v>
      </c>
      <c r="C15" s="109">
        <f t="shared" si="3"/>
        <v>60</v>
      </c>
      <c r="D15" s="896">
        <f>SUMIF('mau 2'!$Q:$Q,ĐBSH!$B15,'mau 2'!S:S)</f>
        <v>48</v>
      </c>
      <c r="E15" s="896">
        <f>SUMIF('mau 2'!$Q:$Q,ĐBSH!$B15,'mau 2'!T:T)</f>
        <v>12</v>
      </c>
      <c r="F15" s="896">
        <f>SUMIF('mau 2'!$Q:$Q,ĐBSH!$B15,'mau 2'!U:U)</f>
        <v>0</v>
      </c>
      <c r="G15" s="897">
        <f>SUMIF('mau 2'!$Q:$Q,ĐBSH!$B15,'mau 2'!V:V)</f>
        <v>0</v>
      </c>
      <c r="H15" s="109">
        <f t="shared" si="4"/>
        <v>12</v>
      </c>
      <c r="I15" s="896">
        <f>SUMIF('mau 2'!$Q:$Q,ĐBSH!$B15,'mau 2'!W:W)</f>
        <v>0</v>
      </c>
      <c r="J15" s="897">
        <f>COUNTIF('mau 1'!K:K,ĐBSH!$B15)</f>
        <v>12</v>
      </c>
      <c r="K15" s="109">
        <f t="shared" si="1"/>
        <v>19</v>
      </c>
      <c r="L15" s="896">
        <f>SUMIF('mau 2'!$Q:$Q,ĐBSH!$B15,'mau 2'!Y:Y)</f>
        <v>0</v>
      </c>
      <c r="M15" s="896">
        <f>SUMIF('mau 2'!$Q:$Q,ĐBSH!$B15,'mau 2'!Z:Z) +SUMIF('mau 2'!$Q:$Q,ĐBSH!$B15,'mau 2'!X:X)</f>
        <v>19</v>
      </c>
      <c r="N15" s="898"/>
      <c r="O15" s="899">
        <f t="shared" si="2"/>
        <v>41</v>
      </c>
      <c r="P15" s="900">
        <f>SUMIF('mau 2'!$Q:$Q,ĐBSH!$B15,'mau 2'!AB:AB)</f>
        <v>0</v>
      </c>
      <c r="Q15" s="900">
        <f>SUMIF('mau 2'!$Q:$Q,ĐBSH!$B15,'mau 2'!AC:AC)</f>
        <v>0</v>
      </c>
      <c r="R15" s="900">
        <f>SUMIF('mau 2'!$Q:$Q,ĐBSH!$B15,'mau 2'!AD:AD)</f>
        <v>0</v>
      </c>
      <c r="S15" s="900">
        <f>SUMIF('mau 2'!$Q:$Q,ĐBSH!$B15,'mau 2'!AE:AE)</f>
        <v>0</v>
      </c>
      <c r="T15" s="900">
        <f>SUMIF('mau 2'!$Q:$Q,ĐBSH!$B15,'mau 2'!AF:AF)</f>
        <v>0</v>
      </c>
      <c r="U15" s="900">
        <f>SUMIF('mau 2'!$Q:$Q,ĐBSH!$B15,'mau 2'!AG:AG)</f>
        <v>0</v>
      </c>
      <c r="V15" s="900">
        <f>SUMIF('mau 2'!$Q:$Q,ĐBSH!$B15,'mau 2'!AH:AH)</f>
        <v>0</v>
      </c>
      <c r="W15" s="900">
        <f>SUMIF('mau 2'!$Q:$Q,ĐBSH!$B15,'mau 2'!AI:AI)</f>
        <v>0</v>
      </c>
      <c r="X15" s="900">
        <f>SUMIF('mau 2'!$Q:$Q,ĐBSH!$B15,'mau 2'!AJ:AJ)</f>
        <v>0</v>
      </c>
      <c r="Y15" s="900">
        <f>SUMIF('mau 2'!$Q:$Q,ĐBSH!$B15,'mau 2'!AL:AL)</f>
        <v>0</v>
      </c>
      <c r="Z15" s="900">
        <f>SUMIF('mau 2'!$Q:$Q,ĐBSH!$B15,'mau 2'!AK:AK)</f>
        <v>19</v>
      </c>
      <c r="AA15" s="901">
        <f>SUMIF('mau 2'!$Q:$Q,ĐBSH!$B15,'mau 2'!AA:AA)</f>
        <v>0</v>
      </c>
    </row>
    <row r="16" spans="1:27" s="110" customFormat="1" ht="30" hidden="1" customHeight="1">
      <c r="A16" s="847">
        <v>7</v>
      </c>
      <c r="B16" s="845" t="s">
        <v>2638</v>
      </c>
      <c r="C16" s="109">
        <f t="shared" si="3"/>
        <v>16</v>
      </c>
      <c r="D16" s="896">
        <f>SUMIF('mau 2'!$Q:$Q,ĐBSH!$B16,'mau 2'!S:S)</f>
        <v>9</v>
      </c>
      <c r="E16" s="896">
        <f>SUMIF('mau 2'!$Q:$Q,ĐBSH!$B16,'mau 2'!T:T)</f>
        <v>6</v>
      </c>
      <c r="F16" s="896">
        <f>SUMIF('mau 2'!$Q:$Q,ĐBSH!$B16,'mau 2'!U:U)</f>
        <v>0</v>
      </c>
      <c r="G16" s="897">
        <f>SUMIF('mau 2'!$Q:$Q,ĐBSH!$B16,'mau 2'!V:V)</f>
        <v>1</v>
      </c>
      <c r="H16" s="109">
        <f t="shared" si="4"/>
        <v>5</v>
      </c>
      <c r="I16" s="896">
        <v>5</v>
      </c>
      <c r="J16" s="897">
        <v>0</v>
      </c>
      <c r="K16" s="109">
        <f t="shared" si="1"/>
        <v>1</v>
      </c>
      <c r="L16" s="896">
        <f>SUMIF('mau 2'!$Q:$Q,ĐBSH!$B16,'mau 2'!Y:Y)</f>
        <v>0</v>
      </c>
      <c r="M16" s="896">
        <f>SUMIF('mau 2'!$Q:$Q,ĐBSH!$B16,'mau 2'!Z:Z) +SUMIF('mau 2'!$Q:$Q,ĐBSH!$B16,'mau 2'!X:X)</f>
        <v>1</v>
      </c>
      <c r="N16" s="898"/>
      <c r="O16" s="899">
        <f t="shared" si="2"/>
        <v>10</v>
      </c>
      <c r="P16" s="900">
        <f>SUMIF('mau 2'!$Q:$Q,ĐBSH!$B16,'mau 2'!AB:AB)</f>
        <v>1</v>
      </c>
      <c r="Q16" s="900">
        <f>SUMIF('mau 2'!$Q:$Q,ĐBSH!$B16,'mau 2'!AC:AC)</f>
        <v>0</v>
      </c>
      <c r="R16" s="900">
        <f>SUMIF('mau 2'!$Q:$Q,ĐBSH!$B16,'mau 2'!AD:AD)</f>
        <v>7</v>
      </c>
      <c r="S16" s="900">
        <f>SUMIF('mau 2'!$Q:$Q,ĐBSH!$B16,'mau 2'!AE:AE)</f>
        <v>0</v>
      </c>
      <c r="T16" s="900">
        <f>SUMIF('mau 2'!$Q:$Q,ĐBSH!$B16,'mau 2'!AF:AF)</f>
        <v>4</v>
      </c>
      <c r="U16" s="900">
        <f>SUMIF('mau 2'!$Q:$Q,ĐBSH!$B16,'mau 2'!AG:AG)</f>
        <v>0</v>
      </c>
      <c r="V16" s="900">
        <f>SUMIF('mau 2'!$Q:$Q,ĐBSH!$B16,'mau 2'!AH:AH)</f>
        <v>0</v>
      </c>
      <c r="W16" s="900">
        <f>SUMIF('mau 2'!$Q:$Q,ĐBSH!$B16,'mau 2'!AI:AI)</f>
        <v>1</v>
      </c>
      <c r="X16" s="900">
        <f>SUMIF('mau 2'!$Q:$Q,ĐBSH!$B16,'mau 2'!AJ:AJ)</f>
        <v>4</v>
      </c>
      <c r="Y16" s="900">
        <f>SUMIF('mau 2'!$Q:$Q,ĐBSH!$B16,'mau 2'!AL:AL)</f>
        <v>0</v>
      </c>
      <c r="Z16" s="900">
        <f>SUMIF('mau 2'!$Q:$Q,ĐBSH!$B16,'mau 2'!AO:AO)</f>
        <v>6</v>
      </c>
      <c r="AA16" s="901">
        <f>SUMIF('mau 2'!$Q:$Q,ĐBSH!$B16,'mau 2'!AA:AA)</f>
        <v>0</v>
      </c>
    </row>
    <row r="17" spans="1:27" s="110" customFormat="1" ht="30" hidden="1" customHeight="1">
      <c r="A17" s="847">
        <v>8</v>
      </c>
      <c r="B17" s="845" t="s">
        <v>2639</v>
      </c>
      <c r="C17" s="109">
        <f t="shared" si="3"/>
        <v>10</v>
      </c>
      <c r="D17" s="896">
        <f>SUMIF('mau 2'!$Q:$Q,ĐBSH!$B17,'mau 2'!S:S)</f>
        <v>3</v>
      </c>
      <c r="E17" s="896">
        <f>SUMIF('mau 2'!$Q:$Q,ĐBSH!$B17,'mau 2'!T:T)</f>
        <v>7</v>
      </c>
      <c r="F17" s="896">
        <f>SUMIF('mau 2'!$Q:$Q,ĐBSH!$B17,'mau 2'!U:U)</f>
        <v>0</v>
      </c>
      <c r="G17" s="897">
        <f>SUMIF('mau 2'!$Q:$Q,ĐBSH!$B17,'mau 2'!V:V)</f>
        <v>0</v>
      </c>
      <c r="H17" s="109">
        <f t="shared" si="4"/>
        <v>0</v>
      </c>
      <c r="I17" s="896">
        <f>SUMIF('mau 2'!$Q:$Q,ĐBSH!$B17,'mau 2'!W:W)</f>
        <v>0</v>
      </c>
      <c r="J17" s="897">
        <f>COUNTIF('mau 1'!K:K,ĐBSH!$B17)</f>
        <v>0</v>
      </c>
      <c r="K17" s="109">
        <f t="shared" si="1"/>
        <v>1</v>
      </c>
      <c r="L17" s="896">
        <f>SUMIF('mau 2'!$Q:$Q,ĐBSH!$B17,'mau 2'!Y:Y)</f>
        <v>0</v>
      </c>
      <c r="M17" s="896">
        <f>SUMIF('mau 2'!$Q:$Q,ĐBSH!$B17,'mau 2'!Z:Z) +SUMIF('mau 2'!$Q:$Q,ĐBSH!$B17,'mau 2'!X:X)</f>
        <v>1</v>
      </c>
      <c r="N17" s="897"/>
      <c r="O17" s="885">
        <f t="shared" si="2"/>
        <v>9</v>
      </c>
      <c r="P17" s="896">
        <f>SUMIF('mau 2'!$Q:$Q,ĐBSH!$B17,'mau 2'!AB:AB)</f>
        <v>0</v>
      </c>
      <c r="Q17" s="896">
        <f>SUMIF('mau 2'!$Q:$Q,ĐBSH!$B17,'mau 2'!AC:AC)</f>
        <v>0</v>
      </c>
      <c r="R17" s="896">
        <f>SUMIF('mau 2'!$Q:$Q,ĐBSH!$B17,'mau 2'!AD:AD)</f>
        <v>0</v>
      </c>
      <c r="S17" s="896">
        <f>SUMIF('mau 2'!$Q:$Q,ĐBSH!$B17,'mau 2'!AE:AE)</f>
        <v>0</v>
      </c>
      <c r="T17" s="896">
        <f>SUMIF('mau 2'!$Q:$Q,ĐBSH!$B17,'mau 2'!AF:AF)</f>
        <v>0</v>
      </c>
      <c r="U17" s="896">
        <f>SUMIF('mau 2'!$Q:$Q,ĐBSH!$B17,'mau 2'!AG:AG)</f>
        <v>0</v>
      </c>
      <c r="V17" s="896">
        <f>SUMIF('mau 2'!$Q:$Q,ĐBSH!$B17,'mau 2'!AH:AH)</f>
        <v>0</v>
      </c>
      <c r="W17" s="896">
        <f>SUMIF('mau 2'!$Q:$Q,ĐBSH!$B17,'mau 2'!AI:AI)</f>
        <v>0</v>
      </c>
      <c r="X17" s="896">
        <f>SUMIF('mau 2'!$Q:$Q,ĐBSH!$B17,'mau 2'!AJ:AJ)</f>
        <v>0</v>
      </c>
      <c r="Y17" s="900">
        <f>SUMIF('mau 2'!$Q:$Q,ĐBSH!$B17,'mau 2'!AL:AL)</f>
        <v>0</v>
      </c>
      <c r="Z17" s="900">
        <f>SUMIF('mau 2'!$Q:$Q,ĐBSH!$B17,'mau 2'!AO:AO)</f>
        <v>0</v>
      </c>
      <c r="AA17" s="901">
        <f>SUMIF('mau 2'!$Q:$Q,ĐBSH!$B17,'mau 2'!AA:AA)</f>
        <v>0</v>
      </c>
    </row>
    <row r="18" spans="1:27" s="110" customFormat="1" ht="30" hidden="1" customHeight="1">
      <c r="A18" s="847">
        <v>9</v>
      </c>
      <c r="B18" s="845" t="s">
        <v>2161</v>
      </c>
      <c r="C18" s="109">
        <f t="shared" si="3"/>
        <v>5</v>
      </c>
      <c r="D18" s="896">
        <f>SUMIF('mau 2'!$Q:$Q,ĐBSH!$B18,'mau 2'!S:S)</f>
        <v>2</v>
      </c>
      <c r="E18" s="896">
        <f>SUMIF('mau 2'!$Q:$Q,ĐBSH!$B18,'mau 2'!T:T)</f>
        <v>0</v>
      </c>
      <c r="F18" s="896">
        <f>SUMIF('mau 2'!$Q:$Q,ĐBSH!$B18,'mau 2'!U:U)</f>
        <v>0</v>
      </c>
      <c r="G18" s="897">
        <f>SUMIF('mau 2'!$Q:$Q,ĐBSH!$B18,'mau 2'!V:V)</f>
        <v>3</v>
      </c>
      <c r="H18" s="109">
        <f t="shared" si="4"/>
        <v>1</v>
      </c>
      <c r="I18" s="896">
        <v>1</v>
      </c>
      <c r="J18" s="897">
        <v>0</v>
      </c>
      <c r="K18" s="109">
        <f t="shared" si="1"/>
        <v>0</v>
      </c>
      <c r="L18" s="896">
        <f>SUMIF('mau 2'!$Q:$Q,ĐBSH!$B18,'mau 2'!Y:Y)</f>
        <v>0</v>
      </c>
      <c r="M18" s="896">
        <f>SUMIF('mau 2'!$Q:$Q,ĐBSH!$B18,'mau 2'!Z:Z) +SUMIF('mau 2'!$Q:$Q,ĐBSH!$B18,'mau 2'!X:X)</f>
        <v>0</v>
      </c>
      <c r="N18" s="897"/>
      <c r="O18" s="885">
        <f t="shared" si="2"/>
        <v>4</v>
      </c>
      <c r="P18" s="896">
        <f>SUMIF('mau 2'!$Q:$Q,ĐBSH!$B18,'mau 2'!AB:AB)</f>
        <v>1</v>
      </c>
      <c r="Q18" s="896">
        <f>SUMIF('mau 2'!$Q:$Q,ĐBSH!$B18,'mau 2'!AC:AC)</f>
        <v>1</v>
      </c>
      <c r="R18" s="896">
        <f>SUMIF('mau 2'!$Q:$Q,ĐBSH!$B18,'mau 2'!AD:AD)</f>
        <v>2</v>
      </c>
      <c r="S18" s="896">
        <f>SUMIF('mau 2'!$Q:$Q,ĐBSH!$B18,'mau 2'!AE:AE)</f>
        <v>0</v>
      </c>
      <c r="T18" s="896">
        <f>SUMIF('mau 2'!$Q:$Q,ĐBSH!$B18,'mau 2'!AF:AF)</f>
        <v>1</v>
      </c>
      <c r="U18" s="896">
        <f>SUMIF('mau 2'!$Q:$Q,ĐBSH!$B18,'mau 2'!AG:AG)</f>
        <v>1</v>
      </c>
      <c r="V18" s="896">
        <f>SUMIF('mau 2'!$Q:$Q,ĐBSH!$B18,'mau 2'!AH:AH)</f>
        <v>0</v>
      </c>
      <c r="W18" s="896">
        <f>SUMIF('mau 2'!$Q:$Q,ĐBSH!$B18,'mau 2'!AI:AI)</f>
        <v>0</v>
      </c>
      <c r="X18" s="896">
        <f>SUMIF('mau 2'!$Q:$Q,ĐBSH!$B18,'mau 2'!AJ:AJ)</f>
        <v>0</v>
      </c>
      <c r="Y18" s="900">
        <f>SUMIF('mau 2'!$Q:$Q,ĐBSH!$B18,'mau 2'!AL:AL)</f>
        <v>0</v>
      </c>
      <c r="Z18" s="900">
        <f>SUMIF('mau 2'!$Q:$Q,ĐBSH!$B18,'mau 2'!AO:AO)</f>
        <v>0</v>
      </c>
      <c r="AA18" s="901">
        <f>SUMIF('mau 2'!$Q:$Q,ĐBSH!$B18,'mau 2'!AA:AA)</f>
        <v>0</v>
      </c>
    </row>
    <row r="19" spans="1:27" s="110" customFormat="1" ht="30" hidden="1" customHeight="1">
      <c r="A19" s="847">
        <v>10</v>
      </c>
      <c r="B19" s="845" t="s">
        <v>2640</v>
      </c>
      <c r="C19" s="109">
        <f t="shared" si="3"/>
        <v>56</v>
      </c>
      <c r="D19" s="896">
        <f>SUMIF('mau 2'!$Q:$Q,ĐBSH!$B19,'mau 2'!S:S)</f>
        <v>40</v>
      </c>
      <c r="E19" s="896">
        <f>SUMIF('mau 2'!$Q:$Q,ĐBSH!$B19,'mau 2'!T:T)</f>
        <v>8</v>
      </c>
      <c r="F19" s="896">
        <f>SUMIF('mau 2'!$Q:$Q,ĐBSH!$B19,'mau 2'!U:U)</f>
        <v>0</v>
      </c>
      <c r="G19" s="897">
        <f>SUMIF('mau 2'!$Q:$Q,ĐBSH!$B19,'mau 2'!V:V)</f>
        <v>8</v>
      </c>
      <c r="H19" s="109">
        <f t="shared" si="4"/>
        <v>4</v>
      </c>
      <c r="I19" s="896">
        <v>0</v>
      </c>
      <c r="J19" s="897">
        <f>COUNTIF('mau 1'!K:K,ĐBSH!$B19)</f>
        <v>4</v>
      </c>
      <c r="K19" s="109">
        <f t="shared" si="1"/>
        <v>10</v>
      </c>
      <c r="L19" s="896">
        <f>SUMIF('mau 2'!$Q:$Q,ĐBSH!$B19,'mau 2'!Y:Y)</f>
        <v>0</v>
      </c>
      <c r="M19" s="896">
        <f>SUMIF('mau 2'!$Q:$Q,ĐBSH!$B19,'mau 2'!Z:Z) +SUMIF('mau 2'!$Q:$Q,ĐBSH!$B19,'mau 2'!X:X)</f>
        <v>10</v>
      </c>
      <c r="N19" s="897"/>
      <c r="O19" s="885">
        <f t="shared" si="2"/>
        <v>46</v>
      </c>
      <c r="P19" s="896">
        <f>SUMIF('mau 2'!$Q:$Q,ĐBSH!$B19,'mau 2'!AB:AB)</f>
        <v>0</v>
      </c>
      <c r="Q19" s="896">
        <f>SUMIF('mau 2'!$Q:$Q,ĐBSH!$B19,'mau 2'!AC:AC)</f>
        <v>0</v>
      </c>
      <c r="R19" s="896">
        <f>SUMIF('mau 2'!$Q:$Q,ĐBSH!$B19,'mau 2'!AD:AD)</f>
        <v>3</v>
      </c>
      <c r="S19" s="896">
        <f>SUMIF('mau 2'!$Q:$Q,ĐBSH!$B19,'mau 2'!AE:AE)</f>
        <v>0</v>
      </c>
      <c r="T19" s="896">
        <f>SUMIF('mau 2'!$Q:$Q,ĐBSH!$B19,'mau 2'!AF:AF)</f>
        <v>0</v>
      </c>
      <c r="U19" s="896">
        <f>SUMIF('mau 2'!$Q:$Q,ĐBSH!$B19,'mau 2'!AG:AG)</f>
        <v>0</v>
      </c>
      <c r="V19" s="896">
        <f>SUMIF('mau 2'!$Q:$Q,ĐBSH!$B19,'mau 2'!AH:AH)</f>
        <v>0</v>
      </c>
      <c r="W19" s="896">
        <f>SUMIF('mau 2'!$Q:$Q,ĐBSH!$B19,'mau 2'!AI:AI)</f>
        <v>0</v>
      </c>
      <c r="X19" s="896">
        <f>SUMIF('mau 2'!$Q:$Q,ĐBSH!$B19,'mau 2'!AJ:AJ)</f>
        <v>0</v>
      </c>
      <c r="Y19" s="900">
        <f>SUMIF('mau 2'!$Q:$Q,ĐBSH!$B19,'mau 2'!AL:AL)</f>
        <v>0</v>
      </c>
      <c r="Z19" s="900">
        <f>SUMIF('mau 2'!$Q:$Q,ĐBSH!$B19,'mau 2'!AO:AO)</f>
        <v>0</v>
      </c>
      <c r="AA19" s="901">
        <f>SUMIF('mau 2'!$Q:$Q,ĐBSH!$B19,'mau 2'!AA:AA)</f>
        <v>41</v>
      </c>
    </row>
    <row r="20" spans="1:27" s="110" customFormat="1" ht="30" hidden="1" customHeight="1">
      <c r="A20" s="847">
        <v>11</v>
      </c>
      <c r="B20" s="845" t="s">
        <v>2641</v>
      </c>
      <c r="C20" s="109">
        <f t="shared" si="3"/>
        <v>7</v>
      </c>
      <c r="D20" s="896">
        <f>SUMIF('mau 2'!$Q:$Q,ĐBSH!$B20,'mau 2'!S:S)</f>
        <v>3</v>
      </c>
      <c r="E20" s="896">
        <f>SUMIF('mau 2'!$Q:$Q,ĐBSH!$B20,'mau 2'!T:T)</f>
        <v>1</v>
      </c>
      <c r="F20" s="896">
        <f>SUMIF('mau 2'!$Q:$Q,ĐBSH!$B20,'mau 2'!U:U)</f>
        <v>0</v>
      </c>
      <c r="G20" s="897">
        <f>SUMIF('mau 2'!$Q:$Q,ĐBSH!$B20,'mau 2'!V:V)</f>
        <v>3</v>
      </c>
      <c r="H20" s="109">
        <f t="shared" si="4"/>
        <v>1</v>
      </c>
      <c r="I20" s="896">
        <f>SUMIF('mau 2'!$Q:$Q,ĐBSH!$B20,'mau 2'!W:W)</f>
        <v>0</v>
      </c>
      <c r="J20" s="897">
        <f>COUNTIF('mau 1'!K:K,ĐBSH!$B20)</f>
        <v>1</v>
      </c>
      <c r="K20" s="109">
        <f t="shared" si="1"/>
        <v>0</v>
      </c>
      <c r="L20" s="896">
        <f>SUMIF('mau 2'!$Q:$Q,ĐBSH!$B20,'mau 2'!Y:Y)</f>
        <v>0</v>
      </c>
      <c r="M20" s="896">
        <f>SUMIF('mau 2'!$Q:$Q,ĐBSH!$B20,'mau 2'!Z:Z) +SUMIF('mau 2'!$Q:$Q,ĐBSH!$B20,'mau 2'!X:X)</f>
        <v>0</v>
      </c>
      <c r="N20" s="897"/>
      <c r="O20" s="885">
        <f t="shared" si="2"/>
        <v>7</v>
      </c>
      <c r="P20" s="896">
        <f>SUMIF('mau 2'!$Q:$Q,ĐBSH!$B20,'mau 2'!AB:AB)</f>
        <v>5</v>
      </c>
      <c r="Q20" s="896">
        <f>SUMIF('mau 2'!$Q:$Q,ĐBSH!$B20,'mau 2'!AC:AC)</f>
        <v>0</v>
      </c>
      <c r="R20" s="896">
        <f>SUMIF('mau 2'!$Q:$Q,ĐBSH!$B20,'mau 2'!AD:AD)</f>
        <v>4</v>
      </c>
      <c r="S20" s="896">
        <f>SUMIF('mau 2'!$Q:$Q,ĐBSH!$B20,'mau 2'!AE:AE)</f>
        <v>0</v>
      </c>
      <c r="T20" s="896">
        <f>SUMIF('mau 2'!$Q:$Q,ĐBSH!$B20,'mau 2'!AF:AF)</f>
        <v>0</v>
      </c>
      <c r="U20" s="896">
        <f>SUMIF('mau 2'!$Q:$Q,ĐBSH!$B20,'mau 2'!AG:AG)</f>
        <v>0</v>
      </c>
      <c r="V20" s="896">
        <f>SUMIF('mau 2'!$Q:$Q,ĐBSH!$B20,'mau 2'!AH:AH)</f>
        <v>0</v>
      </c>
      <c r="W20" s="896">
        <f>SUMIF('mau 2'!$Q:$Q,ĐBSH!$B20,'mau 2'!AI:AI)</f>
        <v>0</v>
      </c>
      <c r="X20" s="896">
        <f>SUMIF('mau 2'!$Q:$Q,ĐBSH!$B20,'mau 2'!AJ:AJ)</f>
        <v>0</v>
      </c>
      <c r="Y20" s="900">
        <f>SUMIF('mau 2'!$Q:$Q,ĐBSH!$B20,'mau 2'!AL:AL)</f>
        <v>0</v>
      </c>
      <c r="Z20" s="900">
        <f>SUMIF('mau 2'!$Q:$Q,ĐBSH!$B20,'mau 2'!AO:AO)</f>
        <v>2</v>
      </c>
      <c r="AA20" s="901">
        <f>SUMIF('mau 2'!$Q:$Q,ĐBSH!$B20,'mau 2'!AA:AA)</f>
        <v>0</v>
      </c>
    </row>
    <row r="21" spans="1:27" s="110" customFormat="1" ht="30" hidden="1" customHeight="1">
      <c r="A21" s="847">
        <v>12</v>
      </c>
      <c r="B21" s="845" t="s">
        <v>2642</v>
      </c>
      <c r="C21" s="109">
        <f t="shared" si="3"/>
        <v>24</v>
      </c>
      <c r="D21" s="896">
        <f>SUMIF('mau 2'!$Q:$Q,ĐBSH!$B21,'mau 2'!S:S)</f>
        <v>6</v>
      </c>
      <c r="E21" s="896">
        <f>SUMIF('mau 2'!$Q:$Q,ĐBSH!$B21,'mau 2'!T:T)</f>
        <v>17</v>
      </c>
      <c r="F21" s="896">
        <f>SUMIF('mau 2'!$Q:$Q,ĐBSH!$B21,'mau 2'!U:U)</f>
        <v>1</v>
      </c>
      <c r="G21" s="897">
        <f>SUMIF('mau 2'!$Q:$Q,ĐBSH!$B21,'mau 2'!V:V)</f>
        <v>0</v>
      </c>
      <c r="H21" s="109">
        <f t="shared" si="4"/>
        <v>0</v>
      </c>
      <c r="I21" s="896">
        <f>SUMIF('mau 2'!$Q:$Q,ĐBSH!$B21,'mau 2'!W:W)</f>
        <v>0</v>
      </c>
      <c r="J21" s="897">
        <f>COUNTIF('mau 1'!K:K,ĐBSH!$B21)</f>
        <v>0</v>
      </c>
      <c r="K21" s="109">
        <f t="shared" si="1"/>
        <v>2</v>
      </c>
      <c r="L21" s="896">
        <f>SUMIF('mau 2'!$Q:$Q,ĐBSH!$B21,'mau 2'!Y:Y)</f>
        <v>1</v>
      </c>
      <c r="M21" s="896">
        <f>SUMIF('mau 2'!$Q:$Q,ĐBSH!$B21,'mau 2'!Z:Z) +SUMIF('mau 2'!$Q:$Q,ĐBSH!$B21,'mau 2'!X:X)</f>
        <v>1</v>
      </c>
      <c r="N21" s="897"/>
      <c r="O21" s="885">
        <f t="shared" si="2"/>
        <v>22</v>
      </c>
      <c r="P21" s="896">
        <v>2</v>
      </c>
      <c r="Q21" s="896">
        <v>2</v>
      </c>
      <c r="R21" s="896">
        <v>1</v>
      </c>
      <c r="S21" s="896">
        <f>SUMIF('mau 2'!$Q:$Q,ĐBSH!$B21,'mau 2'!AE:AE)</f>
        <v>0</v>
      </c>
      <c r="T21" s="896">
        <v>2</v>
      </c>
      <c r="U21" s="896">
        <f>SUMIF('mau 2'!$Q:$Q,ĐBSH!$B21,'mau 2'!AG:AG)</f>
        <v>0</v>
      </c>
      <c r="V21" s="896">
        <f>SUMIF('mau 2'!$Q:$Q,ĐBSH!$B21,'mau 2'!AH:AH)</f>
        <v>0</v>
      </c>
      <c r="W21" s="896">
        <f>SUMIF('mau 2'!$Q:$Q,ĐBSH!$B21,'mau 2'!AI:AI)</f>
        <v>0</v>
      </c>
      <c r="X21" s="896">
        <v>4</v>
      </c>
      <c r="Y21" s="900">
        <f>SUMIF('mau 2'!$Q:$Q,ĐBSH!$B21,'mau 2'!AL:AL)</f>
        <v>0</v>
      </c>
      <c r="Z21" s="900">
        <f>SUMIF('mau 2'!$Q:$Q,ĐBSH!$B21,'mau 2'!AO:AO)</f>
        <v>16</v>
      </c>
      <c r="AA21" s="901">
        <f>SUMIF('mau 2'!$Q:$Q,ĐBSH!$B21,'mau 2'!AA:AA)</f>
        <v>2</v>
      </c>
    </row>
    <row r="22" spans="1:27" s="110" customFormat="1" ht="30" hidden="1" customHeight="1">
      <c r="A22" s="847">
        <v>13</v>
      </c>
      <c r="B22" s="845" t="s">
        <v>1177</v>
      </c>
      <c r="C22" s="109">
        <f t="shared" si="3"/>
        <v>75</v>
      </c>
      <c r="D22" s="896">
        <f>SUMIF('mau 2'!$Q:$Q,ĐBSH!$B22,'mau 2'!S:S)</f>
        <v>46</v>
      </c>
      <c r="E22" s="896">
        <f>SUMIF('mau 2'!$Q:$Q,ĐBSH!$B22,'mau 2'!T:T)</f>
        <v>21</v>
      </c>
      <c r="F22" s="896">
        <f>SUMIF('mau 2'!$Q:$Q,ĐBSH!$B22,'mau 2'!U:U)</f>
        <v>2</v>
      </c>
      <c r="G22" s="897">
        <f>SUMIF('mau 2'!$Q:$Q,ĐBSH!$B22,'mau 2'!V:V)</f>
        <v>6</v>
      </c>
      <c r="H22" s="109">
        <f t="shared" si="4"/>
        <v>36</v>
      </c>
      <c r="I22" s="896">
        <v>34</v>
      </c>
      <c r="J22" s="897">
        <v>2</v>
      </c>
      <c r="K22" s="109">
        <f t="shared" si="1"/>
        <v>3</v>
      </c>
      <c r="L22" s="896">
        <f>SUMIF('mau 2'!$Q:$Q,ĐBSH!$B22,'mau 2'!Y:Y)</f>
        <v>0</v>
      </c>
      <c r="M22" s="896">
        <f>SUMIF('mau 2'!$Q:$Q,ĐBSH!$B22,'mau 2'!Z:Z) +SUMIF('mau 2'!$Q:$Q,ĐBSH!$B22,'mau 2'!X:X)</f>
        <v>3</v>
      </c>
      <c r="N22" s="897"/>
      <c r="O22" s="885">
        <f t="shared" si="2"/>
        <v>38</v>
      </c>
      <c r="P22" s="896">
        <f>SUMIF('mau 2'!$Q:$Q,ĐBSH!$B22,'mau 2'!AB:AB)</f>
        <v>31</v>
      </c>
      <c r="Q22" s="896">
        <f>SUMIF('mau 2'!$Q:$Q,ĐBSH!$B22,'mau 2'!AC:AC)</f>
        <v>3</v>
      </c>
      <c r="R22" s="896">
        <f>SUMIF('mau 2'!$Q:$Q,ĐBSH!$B22,'mau 2'!AD:AD)</f>
        <v>18</v>
      </c>
      <c r="S22" s="896">
        <f>SUMIF('mau 2'!$Q:$Q,ĐBSH!$B22,'mau 2'!AE:AE)</f>
        <v>0</v>
      </c>
      <c r="T22" s="896">
        <f>SUMIF('mau 2'!$Q:$Q,ĐBSH!$B22,'mau 2'!AF:AF)</f>
        <v>9</v>
      </c>
      <c r="U22" s="896">
        <f>SUMIF('mau 2'!$Q:$Q,ĐBSH!$B22,'mau 2'!AG:AG)</f>
        <v>0</v>
      </c>
      <c r="V22" s="896">
        <f>SUMIF('mau 2'!$Q:$Q,ĐBSH!$B22,'mau 2'!AH:AH)</f>
        <v>6</v>
      </c>
      <c r="W22" s="896">
        <f>SUMIF('mau 2'!$Q:$Q,ĐBSH!$B22,'mau 2'!AI:AI)</f>
        <v>0</v>
      </c>
      <c r="X22" s="896">
        <f>SUMIF('mau 2'!$Q:$Q,ĐBSH!$B22,'mau 2'!AJ:AJ)</f>
        <v>8</v>
      </c>
      <c r="Y22" s="900">
        <f>SUMIF('mau 2'!$Q:$Q,ĐBSH!$B22,'mau 2'!AL:AL)</f>
        <v>1</v>
      </c>
      <c r="Z22" s="900">
        <f>SUMIF('mau 2'!$Q:$Q,ĐBSH!$B22,'mau 2'!AO:AO)</f>
        <v>9</v>
      </c>
      <c r="AA22" s="901">
        <f>SUMIF('mau 2'!$Q:$Q,ĐBSH!$B22,'mau 2'!AA:AA)</f>
        <v>0</v>
      </c>
    </row>
    <row r="23" spans="1:27" s="110" customFormat="1" ht="30" hidden="1" customHeight="1">
      <c r="A23" s="847">
        <v>14</v>
      </c>
      <c r="B23" s="845" t="s">
        <v>568</v>
      </c>
      <c r="C23" s="109">
        <f t="shared" si="3"/>
        <v>66</v>
      </c>
      <c r="D23" s="896">
        <f>SUMIF('mau 2'!$Q:$Q,ĐBSH!$B23,'mau 2'!S:S)</f>
        <v>46</v>
      </c>
      <c r="E23" s="896">
        <f>SUMIF('mau 2'!$Q:$Q,ĐBSH!$B23,'mau 2'!T:T)</f>
        <v>10</v>
      </c>
      <c r="F23" s="896">
        <f>SUMIF('mau 2'!$Q:$Q,ĐBSH!$B23,'mau 2'!U:U)</f>
        <v>0</v>
      </c>
      <c r="G23" s="897">
        <f>SUMIF('mau 2'!$Q:$Q,ĐBSH!$B23,'mau 2'!V:V)</f>
        <v>10</v>
      </c>
      <c r="H23" s="109">
        <f t="shared" si="4"/>
        <v>0</v>
      </c>
      <c r="I23" s="896">
        <f>SUMIF('mau 2'!$Q:$Q,ĐBSH!$B23,'mau 2'!W:W)</f>
        <v>0</v>
      </c>
      <c r="J23" s="897">
        <f>COUNTIF('mau 1'!K:K,ĐBSH!$B23)</f>
        <v>0</v>
      </c>
      <c r="K23" s="109">
        <f t="shared" si="1"/>
        <v>0</v>
      </c>
      <c r="L23" s="896">
        <f>SUMIF('mau 2'!$Q:$Q,ĐBSH!$B23,'mau 2'!Y:Y)</f>
        <v>0</v>
      </c>
      <c r="M23" s="896">
        <f>SUMIF('mau 2'!$Q:$Q,ĐBSH!$B23,'mau 2'!Z:Z) +SUMIF('mau 2'!$Q:$Q,ĐBSH!$B23,'mau 2'!X:X)</f>
        <v>0</v>
      </c>
      <c r="N23" s="897"/>
      <c r="O23" s="885">
        <f t="shared" si="2"/>
        <v>66</v>
      </c>
      <c r="P23" s="896">
        <f>SUMIF('mau 2'!$Q:$Q,ĐBSH!$B23,'mau 2'!AB:AB)</f>
        <v>29</v>
      </c>
      <c r="Q23" s="896">
        <f>SUMIF('mau 2'!$Q:$Q,ĐBSH!$B23,'mau 2'!AC:AC)</f>
        <v>16</v>
      </c>
      <c r="R23" s="896">
        <f>SUMIF('mau 2'!$Q:$Q,ĐBSH!$B23,'mau 2'!AD:AD)</f>
        <v>35</v>
      </c>
      <c r="S23" s="896">
        <f>SUMIF('mau 2'!$Q:$Q,ĐBSH!$B23,'mau 2'!AE:AE)</f>
        <v>0</v>
      </c>
      <c r="T23" s="896">
        <f>SUMIF('mau 2'!$Q:$Q,ĐBSH!$B23,'mau 2'!AF:AF)</f>
        <v>0</v>
      </c>
      <c r="U23" s="896">
        <f>SUMIF('mau 2'!$Q:$Q,ĐBSH!$B23,'mau 2'!AG:AG)</f>
        <v>0</v>
      </c>
      <c r="V23" s="896">
        <f>SUMIF('mau 2'!$Q:$Q,ĐBSH!$B23,'mau 2'!AH:AH)</f>
        <v>0</v>
      </c>
      <c r="W23" s="896">
        <f>SUMIF('mau 2'!$Q:$Q,ĐBSH!$B23,'mau 2'!AI:AI)</f>
        <v>0</v>
      </c>
      <c r="X23" s="896">
        <f>SUMIF('mau 2'!$Q:$Q,ĐBSH!$B23,'mau 2'!AJ:AJ)</f>
        <v>37</v>
      </c>
      <c r="Y23" s="900">
        <f>SUMIF('mau 2'!$Q:$Q,ĐBSH!$B23,'mau 2'!AL:AL)</f>
        <v>0</v>
      </c>
      <c r="Z23" s="900">
        <f>SUMIF('mau 2'!$Q:$Q,ĐBSH!$B23,'mau 2'!AO:AO)</f>
        <v>2</v>
      </c>
      <c r="AA23" s="901">
        <f>SUMIF('mau 2'!$Q:$Q,ĐBSH!$B23,'mau 2'!AA:AA)</f>
        <v>0</v>
      </c>
    </row>
    <row r="24" spans="1:27" s="110" customFormat="1" ht="30" hidden="1" customHeight="1">
      <c r="A24" s="847">
        <v>15</v>
      </c>
      <c r="B24" s="845" t="s">
        <v>2669</v>
      </c>
      <c r="C24" s="109">
        <f t="shared" si="3"/>
        <v>25</v>
      </c>
      <c r="D24" s="896">
        <f>SUMIF('mau 2'!$Q:$Q,ĐBSH!$B24,'mau 2'!S:S)</f>
        <v>7</v>
      </c>
      <c r="E24" s="896">
        <f>SUMIF('mau 2'!$Q:$Q,ĐBSH!$B24,'mau 2'!T:T)</f>
        <v>7</v>
      </c>
      <c r="F24" s="896">
        <f>SUMIF('mau 2'!$Q:$Q,ĐBSH!$B24,'mau 2'!U:U)</f>
        <v>0</v>
      </c>
      <c r="G24" s="897">
        <f>SUMIF('mau 2'!$Q:$Q,ĐBSH!$B24,'mau 2'!V:V)</f>
        <v>11</v>
      </c>
      <c r="H24" s="109">
        <f t="shared" si="4"/>
        <v>1</v>
      </c>
      <c r="I24" s="896">
        <f>SUMIF('mau 2'!$Q:$Q,ĐBSH!$B24,'mau 2'!W:W)</f>
        <v>0</v>
      </c>
      <c r="J24" s="897">
        <f>COUNTIF('mau 1'!K:K,ĐBSH!$B24)</f>
        <v>1</v>
      </c>
      <c r="K24" s="109">
        <f t="shared" si="1"/>
        <v>0</v>
      </c>
      <c r="L24" s="896">
        <f>SUMIF('mau 2'!$Q:$Q,ĐBSH!$B24,'mau 2'!Y:Y)</f>
        <v>0</v>
      </c>
      <c r="M24" s="896">
        <f>SUMIF('mau 2'!$Q:$Q,ĐBSH!$B24,'mau 2'!Z:Z) +SUMIF('mau 2'!$Q:$Q,ĐBSH!$B24,'mau 2'!X:X)</f>
        <v>0</v>
      </c>
      <c r="N24" s="897"/>
      <c r="O24" s="885">
        <f t="shared" si="2"/>
        <v>25</v>
      </c>
      <c r="P24" s="896">
        <f>SUMIF('mau 2'!$Q:$Q,ĐBSH!$B24,'mau 2'!AB:AB)</f>
        <v>2</v>
      </c>
      <c r="Q24" s="896">
        <f>SUMIF('mau 2'!$Q:$Q,ĐBSH!$B24,'mau 2'!AC:AC)</f>
        <v>1</v>
      </c>
      <c r="R24" s="896">
        <f>SUMIF('mau 2'!$Q:$Q,ĐBSH!$B24,'mau 2'!AD:AD)</f>
        <v>11</v>
      </c>
      <c r="S24" s="896">
        <f>SUMIF('mau 2'!$Q:$Q,ĐBSH!$B24,'mau 2'!AE:AE)</f>
        <v>0</v>
      </c>
      <c r="T24" s="896">
        <f>SUMIF('mau 2'!$Q:$Q,ĐBSH!$B24,'mau 2'!AF:AF)</f>
        <v>0</v>
      </c>
      <c r="U24" s="896">
        <f>SUMIF('mau 2'!$Q:$Q,ĐBSH!$B24,'mau 2'!AG:AG)</f>
        <v>2</v>
      </c>
      <c r="V24" s="896">
        <f>SUMIF('mau 2'!$Q:$Q,ĐBSH!$B24,'mau 2'!AH:AH)</f>
        <v>0</v>
      </c>
      <c r="W24" s="896">
        <f>SUMIF('mau 2'!$Q:$Q,ĐBSH!$B24,'mau 2'!AI:AI)</f>
        <v>0</v>
      </c>
      <c r="X24" s="896">
        <f>SUMIF('mau 2'!$Q:$Q,ĐBSH!$B24,'mau 2'!AJ:AJ)</f>
        <v>0</v>
      </c>
      <c r="Y24" s="900">
        <f>SUMIF('mau 2'!$Q:$Q,ĐBSH!$B24,'mau 2'!AL:AL)</f>
        <v>2</v>
      </c>
      <c r="Z24" s="900">
        <f>SUMIF('mau 2'!$Q:$Q,ĐBSH!$B24,'mau 2'!AO:AO)</f>
        <v>9</v>
      </c>
      <c r="AA24" s="901">
        <f>SUMIF('mau 2'!$Q:$Q,ĐBSH!$B24,'mau 2'!AA:AA)</f>
        <v>0</v>
      </c>
    </row>
    <row r="25" spans="1:27" s="110" customFormat="1" ht="30" hidden="1" customHeight="1">
      <c r="A25" s="847">
        <v>16</v>
      </c>
      <c r="B25" s="845" t="s">
        <v>849</v>
      </c>
      <c r="C25" s="109">
        <f t="shared" si="3"/>
        <v>137</v>
      </c>
      <c r="D25" s="896">
        <f>SUMIF('mau 2'!$Q:$Q,ĐBSH!$B25,'mau 2'!S:S)</f>
        <v>3</v>
      </c>
      <c r="E25" s="896">
        <f>SUMIF('mau 2'!$Q:$Q,ĐBSH!$B25,'mau 2'!T:T)</f>
        <v>3</v>
      </c>
      <c r="F25" s="896">
        <f>SUMIF('mau 2'!$Q:$Q,ĐBSH!$B25,'mau 2'!U:U)</f>
        <v>130</v>
      </c>
      <c r="G25" s="897">
        <f>SUMIF('mau 2'!$Q:$Q,ĐBSH!$B25,'mau 2'!V:V)</f>
        <v>1</v>
      </c>
      <c r="H25" s="109">
        <f t="shared" si="4"/>
        <v>0</v>
      </c>
      <c r="I25" s="896">
        <f>SUMIF('mau 2'!$Q:$Q,ĐBSH!$B25,'mau 2'!W:W)</f>
        <v>0</v>
      </c>
      <c r="J25" s="897">
        <f>COUNTIF('mau 1'!K:K,ĐBSH!$B25)</f>
        <v>0</v>
      </c>
      <c r="K25" s="109">
        <f t="shared" si="1"/>
        <v>66</v>
      </c>
      <c r="L25" s="896">
        <f>SUMIF('mau 2'!$Q:$Q,ĐBSH!$B25,'mau 2'!Y:Y)</f>
        <v>0</v>
      </c>
      <c r="M25" s="896">
        <f>SUMIF('mau 2'!$Q:$Q,ĐBSH!$B25,'mau 2'!Z:Z) +SUMIF('mau 2'!$Q:$Q,ĐBSH!$B25,'mau 2'!X:X)</f>
        <v>66</v>
      </c>
      <c r="N25" s="897"/>
      <c r="O25" s="885">
        <f t="shared" si="2"/>
        <v>71</v>
      </c>
      <c r="P25" s="896">
        <f>SUMIF('mau 2'!$Q:$Q,ĐBSH!$B25,'mau 2'!AB:AB)</f>
        <v>13</v>
      </c>
      <c r="Q25" s="896">
        <f>SUMIF('mau 2'!$Q:$Q,ĐBSH!$B25,'mau 2'!AC:AC)</f>
        <v>3</v>
      </c>
      <c r="R25" s="896">
        <f>SUMIF('mau 2'!$Q:$Q,ĐBSH!$B25,'mau 2'!AD:AD)</f>
        <v>61</v>
      </c>
      <c r="S25" s="896">
        <f>SUMIF('mau 2'!$Q:$Q,ĐBSH!$B25,'mau 2'!AE:AE)</f>
        <v>0</v>
      </c>
      <c r="T25" s="896">
        <f>SUMIF('mau 2'!$Q:$Q,ĐBSH!$B25,'mau 2'!AF:AF)</f>
        <v>0</v>
      </c>
      <c r="U25" s="896">
        <f>SUMIF('mau 2'!$Q:$Q,ĐBSH!$B25,'mau 2'!AG:AG)</f>
        <v>0</v>
      </c>
      <c r="V25" s="896">
        <f>SUMIF('mau 2'!$Q:$Q,ĐBSH!$B25,'mau 2'!AH:AH)</f>
        <v>1</v>
      </c>
      <c r="W25" s="896">
        <f>SUMIF('mau 2'!$Q:$Q,ĐBSH!$B25,'mau 2'!AI:AI)</f>
        <v>2</v>
      </c>
      <c r="X25" s="896">
        <f>SUMIF('mau 2'!$Q:$Q,ĐBSH!$B25,'mau 2'!AJ:AJ)</f>
        <v>1</v>
      </c>
      <c r="Y25" s="900">
        <f>SUMIF('mau 2'!$Q:$Q,ĐBSH!$B25,'mau 2'!AL:AL)</f>
        <v>0</v>
      </c>
      <c r="Z25" s="900">
        <f>SUMIF('mau 2'!$Q:$Q,ĐBSH!$B25,'mau 2'!AO:AO)</f>
        <v>6</v>
      </c>
      <c r="AA25" s="901">
        <f>SUMIF('mau 2'!$Q:$Q,ĐBSH!$B25,'mau 2'!AA:AA)</f>
        <v>3</v>
      </c>
    </row>
    <row r="26" spans="1:27" s="110" customFormat="1" ht="30" hidden="1" customHeight="1">
      <c r="A26" s="847">
        <v>17</v>
      </c>
      <c r="B26" s="845" t="s">
        <v>2633</v>
      </c>
      <c r="C26" s="109">
        <f t="shared" si="3"/>
        <v>21</v>
      </c>
      <c r="D26" s="896">
        <f>SUMIF('mau 2'!$Q:$Q,ĐBSH!$B26,'mau 2'!S:S)</f>
        <v>0</v>
      </c>
      <c r="E26" s="896">
        <f>SUMIF('mau 2'!$Q:$Q,ĐBSH!$B26,'mau 2'!T:T)</f>
        <v>19</v>
      </c>
      <c r="F26" s="896">
        <f>SUMIF('mau 2'!$Q:$Q,ĐBSH!$B26,'mau 2'!U:U)</f>
        <v>2</v>
      </c>
      <c r="G26" s="897">
        <f>SUMIF('mau 2'!$Q:$Q,ĐBSH!$B26,'mau 2'!V:V)</f>
        <v>0</v>
      </c>
      <c r="H26" s="109">
        <f t="shared" si="4"/>
        <v>0</v>
      </c>
      <c r="I26" s="896">
        <f>SUMIF('mau 2'!$Q:$Q,ĐBSH!$B26,'mau 2'!W:W)</f>
        <v>0</v>
      </c>
      <c r="J26" s="897">
        <f>COUNTIF('mau 1'!K:K,ĐBSH!$B26)</f>
        <v>0</v>
      </c>
      <c r="K26" s="109">
        <f t="shared" si="1"/>
        <v>0</v>
      </c>
      <c r="L26" s="896">
        <f>SUMIF('mau 2'!$Q:$Q,ĐBSH!$B26,'mau 2'!Y:Y)</f>
        <v>0</v>
      </c>
      <c r="M26" s="896">
        <f>SUMIF('mau 2'!$Q:$Q,ĐBSH!$B26,'mau 2'!Z:Z) +SUMIF('mau 2'!$Q:$Q,ĐBSH!$B26,'mau 2'!X:X)</f>
        <v>0</v>
      </c>
      <c r="N26" s="897"/>
      <c r="O26" s="885">
        <f t="shared" si="2"/>
        <v>21</v>
      </c>
      <c r="P26" s="896">
        <f>SUMIF('mau 2'!$Q:$Q,ĐBSH!$B26,'mau 2'!AB:AB)</f>
        <v>21</v>
      </c>
      <c r="Q26" s="896">
        <f>SUMIF('mau 2'!$Q:$Q,ĐBSH!$B26,'mau 2'!AC:AC)</f>
        <v>0</v>
      </c>
      <c r="R26" s="896">
        <f>SUMIF('mau 2'!$Q:$Q,ĐBSH!$B26,'mau 2'!AD:AD)</f>
        <v>0</v>
      </c>
      <c r="S26" s="896">
        <f>SUMIF('mau 2'!$Q:$Q,ĐBSH!$B26,'mau 2'!AE:AE)</f>
        <v>0</v>
      </c>
      <c r="T26" s="896">
        <f>SUMIF('mau 2'!$Q:$Q,ĐBSH!$B26,'mau 2'!AF:AF)</f>
        <v>0</v>
      </c>
      <c r="U26" s="896">
        <f>SUMIF('mau 2'!$Q:$Q,ĐBSH!$B26,'mau 2'!AG:AG)</f>
        <v>0</v>
      </c>
      <c r="V26" s="896">
        <f>SUMIF('mau 2'!$Q:$Q,ĐBSH!$B26,'mau 2'!AH:AH)</f>
        <v>0</v>
      </c>
      <c r="W26" s="896">
        <f>SUMIF('mau 2'!$Q:$Q,ĐBSH!$B26,'mau 2'!AI:AI)</f>
        <v>0</v>
      </c>
      <c r="X26" s="896">
        <f>SUMIF('mau 2'!$Q:$Q,ĐBSH!$B26,'mau 2'!AJ:AJ)</f>
        <v>0</v>
      </c>
      <c r="Y26" s="900">
        <f>SUMIF('mau 2'!$Q:$Q,ĐBSH!$B26,'mau 2'!AL:AL)</f>
        <v>0</v>
      </c>
      <c r="Z26" s="900">
        <f>SUMIF('mau 2'!$Q:$Q,ĐBSH!$B26,'mau 2'!AO:AO)</f>
        <v>0</v>
      </c>
      <c r="AA26" s="901">
        <f>SUMIF('mau 2'!$Q:$Q,ĐBSH!$B26,'mau 2'!AA:AA)</f>
        <v>0</v>
      </c>
    </row>
    <row r="27" spans="1:27" s="110" customFormat="1" ht="30" hidden="1" customHeight="1">
      <c r="A27" s="847">
        <v>18</v>
      </c>
      <c r="B27" s="845" t="s">
        <v>2643</v>
      </c>
      <c r="C27" s="109">
        <f t="shared" si="3"/>
        <v>52</v>
      </c>
      <c r="D27" s="896">
        <f>SUMIF('mau 2'!$Q:$Q,ĐBSH!$B27,'mau 2'!S:S)</f>
        <v>38</v>
      </c>
      <c r="E27" s="896">
        <f>SUMIF('mau 2'!$Q:$Q,ĐBSH!$B27,'mau 2'!T:T)</f>
        <v>13</v>
      </c>
      <c r="F27" s="896">
        <f>SUMIF('mau 2'!$Q:$Q,ĐBSH!$B27,'mau 2'!U:U)</f>
        <v>0</v>
      </c>
      <c r="G27" s="897">
        <f>SUMIF('mau 2'!$Q:$Q,ĐBSH!$B27,'mau 2'!V:V)</f>
        <v>1</v>
      </c>
      <c r="H27" s="109">
        <f t="shared" si="4"/>
        <v>4</v>
      </c>
      <c r="I27" s="896">
        <v>0</v>
      </c>
      <c r="J27" s="897">
        <f>COUNTIF('mau 1'!K:K,ĐBSH!$B27)</f>
        <v>4</v>
      </c>
      <c r="K27" s="109">
        <f t="shared" si="1"/>
        <v>9</v>
      </c>
      <c r="L27" s="896">
        <f>SUMIF('mau 2'!$Q:$Q,ĐBSH!$B27,'mau 2'!Y:Y)</f>
        <v>9</v>
      </c>
      <c r="M27" s="896">
        <f>SUMIF('mau 2'!$Q:$Q,ĐBSH!$B27,'mau 2'!Z:Z) +SUMIF('mau 2'!$Q:$Q,ĐBSH!$B27,'mau 2'!X:X)</f>
        <v>0</v>
      </c>
      <c r="N27" s="897"/>
      <c r="O27" s="885">
        <f t="shared" si="2"/>
        <v>43</v>
      </c>
      <c r="P27" s="896">
        <f>SUMIF('mau 2'!$Q:$Q,ĐBSH!$B27,'mau 2'!AB:AB)</f>
        <v>34</v>
      </c>
      <c r="Q27" s="896">
        <f>SUMIF('mau 2'!$Q:$Q,ĐBSH!$B27,'mau 2'!AC:AC)</f>
        <v>1</v>
      </c>
      <c r="R27" s="896">
        <f>SUMIF('mau 2'!$Q:$Q,ĐBSH!$B27,'mau 2'!AD:AD)</f>
        <v>5</v>
      </c>
      <c r="S27" s="896">
        <f>SUMIF('mau 2'!$Q:$Q,ĐBSH!$B27,'mau 2'!AE:AE)</f>
        <v>1</v>
      </c>
      <c r="T27" s="896">
        <f>SUMIF('mau 2'!$Q:$Q,ĐBSH!$B27,'mau 2'!AF:AF)</f>
        <v>0</v>
      </c>
      <c r="U27" s="896">
        <f>SUMIF('mau 2'!$Q:$Q,ĐBSH!$B27,'mau 2'!AG:AG)</f>
        <v>0</v>
      </c>
      <c r="V27" s="896">
        <f>SUMIF('mau 2'!$Q:$Q,ĐBSH!$B27,'mau 2'!AH:AH)</f>
        <v>0</v>
      </c>
      <c r="W27" s="896">
        <f>SUMIF('mau 2'!$Q:$Q,ĐBSH!$B27,'mau 2'!AI:AI)</f>
        <v>0</v>
      </c>
      <c r="X27" s="896">
        <f>SUMIF('mau 2'!$Q:$Q,ĐBSH!$B27,'mau 2'!AJ:AJ)</f>
        <v>34</v>
      </c>
      <c r="Y27" s="900">
        <f>SUMIF('mau 2'!$Q:$Q,ĐBSH!$B27,'mau 2'!AL:AL)</f>
        <v>20</v>
      </c>
      <c r="Z27" s="900">
        <f>SUMIF('mau 2'!$Q:$Q,ĐBSH!$B27,'mau 2'!AO:AO)</f>
        <v>4</v>
      </c>
      <c r="AA27" s="901">
        <f>SUMIF('mau 2'!$Q:$Q,ĐBSH!$B27,'mau 2'!AA:AA)</f>
        <v>0</v>
      </c>
    </row>
    <row r="28" spans="1:27" s="110" customFormat="1" ht="30" hidden="1" customHeight="1">
      <c r="A28" s="847">
        <v>19</v>
      </c>
      <c r="B28" s="845" t="s">
        <v>2644</v>
      </c>
      <c r="C28" s="109">
        <f t="shared" si="3"/>
        <v>3</v>
      </c>
      <c r="D28" s="896">
        <f>SUMIF('mau 2'!$Q:$Q,ĐBSH!$B28,'mau 2'!S:S)</f>
        <v>2</v>
      </c>
      <c r="E28" s="896">
        <f>SUMIF('mau 2'!$Q:$Q,ĐBSH!$B28,'mau 2'!T:T)</f>
        <v>1</v>
      </c>
      <c r="F28" s="896">
        <f>SUMIF('mau 2'!$Q:$Q,ĐBSH!$B28,'mau 2'!U:U)</f>
        <v>0</v>
      </c>
      <c r="G28" s="897">
        <f>SUMIF('mau 2'!$Q:$Q,ĐBSH!$B28,'mau 2'!V:V)</f>
        <v>0</v>
      </c>
      <c r="H28" s="109">
        <f t="shared" si="4"/>
        <v>10</v>
      </c>
      <c r="I28" s="896">
        <f>SUMIF('mau 2'!$Q:$Q,ĐBSH!$B28,'mau 2'!W:W)</f>
        <v>0</v>
      </c>
      <c r="J28" s="897">
        <f>COUNTIF('mau 1'!K:K,ĐBSH!$B28)</f>
        <v>10</v>
      </c>
      <c r="K28" s="109">
        <f t="shared" si="1"/>
        <v>0</v>
      </c>
      <c r="L28" s="896">
        <f>SUMIF('mau 2'!$Q:$Q,ĐBSH!$B28,'mau 2'!Y:Y)</f>
        <v>0</v>
      </c>
      <c r="M28" s="896">
        <f>SUMIF('mau 2'!$Q:$Q,ĐBSH!$B28,'mau 2'!Z:Z) +SUMIF('mau 2'!$Q:$Q,ĐBSH!$B28,'mau 2'!X:X)</f>
        <v>0</v>
      </c>
      <c r="N28" s="897"/>
      <c r="O28" s="885">
        <f t="shared" si="2"/>
        <v>3</v>
      </c>
      <c r="P28" s="896">
        <f>SUMIF('mau 2'!$Q:$Q,ĐBSH!$B28,'mau 2'!AB:AB)</f>
        <v>0</v>
      </c>
      <c r="Q28" s="896">
        <f>SUMIF('mau 2'!$Q:$Q,ĐBSH!$B28,'mau 2'!AC:AC)</f>
        <v>0</v>
      </c>
      <c r="R28" s="896">
        <f>SUMIF('mau 2'!$Q:$Q,ĐBSH!$B28,'mau 2'!AD:AD)</f>
        <v>3</v>
      </c>
      <c r="S28" s="896">
        <f>SUMIF('mau 2'!$Q:$Q,ĐBSH!$B28,'mau 2'!AE:AE)</f>
        <v>0</v>
      </c>
      <c r="T28" s="896">
        <f>SUMIF('mau 2'!$Q:$Q,ĐBSH!$B28,'mau 2'!AF:AF)</f>
        <v>0</v>
      </c>
      <c r="U28" s="896">
        <f>SUMIF('mau 2'!$Q:$Q,ĐBSH!$B28,'mau 2'!AG:AG)</f>
        <v>1</v>
      </c>
      <c r="V28" s="896">
        <f>SUMIF('mau 2'!$Q:$Q,ĐBSH!$B28,'mau 2'!AH:AH)</f>
        <v>0</v>
      </c>
      <c r="W28" s="896">
        <f>SUMIF('mau 2'!$Q:$Q,ĐBSH!$B28,'mau 2'!AI:AI)</f>
        <v>0</v>
      </c>
      <c r="X28" s="896">
        <f>SUMIF('mau 2'!$Q:$Q,ĐBSH!$B28,'mau 2'!AJ:AJ)</f>
        <v>0</v>
      </c>
      <c r="Y28" s="900">
        <f>SUMIF('mau 2'!$Q:$Q,ĐBSH!$B28,'mau 2'!AL:AL)</f>
        <v>0</v>
      </c>
      <c r="Z28" s="900">
        <f>SUMIF('mau 2'!$Q:$Q,ĐBSH!$B28,'mau 2'!AO:AO)</f>
        <v>0</v>
      </c>
      <c r="AA28" s="901">
        <f>SUMIF('mau 2'!$Q:$Q,ĐBSH!$B28,'mau 2'!AA:AA)</f>
        <v>0</v>
      </c>
    </row>
    <row r="29" spans="1:27" s="110" customFormat="1" ht="30" hidden="1" customHeight="1">
      <c r="A29" s="847">
        <v>20</v>
      </c>
      <c r="B29" s="845" t="s">
        <v>2645</v>
      </c>
      <c r="C29" s="109">
        <f t="shared" si="3"/>
        <v>15</v>
      </c>
      <c r="D29" s="896">
        <f>SUMIF('mau 2'!$Q:$Q,ĐBSH!$B29,'mau 2'!S:S)</f>
        <v>7</v>
      </c>
      <c r="E29" s="896">
        <f>SUMIF('mau 2'!$Q:$Q,ĐBSH!$B29,'mau 2'!T:T)</f>
        <v>5</v>
      </c>
      <c r="F29" s="896">
        <f>SUMIF('mau 2'!$Q:$Q,ĐBSH!$B29,'mau 2'!U:U)</f>
        <v>0</v>
      </c>
      <c r="G29" s="897">
        <f>SUMIF('mau 2'!$Q:$Q,ĐBSH!$B29,'mau 2'!V:V)</f>
        <v>3</v>
      </c>
      <c r="H29" s="109">
        <f t="shared" si="4"/>
        <v>0</v>
      </c>
      <c r="I29" s="896">
        <f>SUMIF('mau 2'!$Q:$Q,ĐBSH!$B29,'mau 2'!W:W)</f>
        <v>0</v>
      </c>
      <c r="J29" s="897">
        <f>COUNTIF('mau 1'!K:K,ĐBSH!$B29)</f>
        <v>0</v>
      </c>
      <c r="K29" s="109">
        <f t="shared" si="1"/>
        <v>4</v>
      </c>
      <c r="L29" s="896">
        <f>SUMIF('mau 2'!$Q:$Q,ĐBSH!$B29,'mau 2'!Y:Y)</f>
        <v>3</v>
      </c>
      <c r="M29" s="896">
        <f>SUMIF('mau 2'!$Q:$Q,ĐBSH!$B29,'mau 2'!Z:Z) +SUMIF('mau 2'!$Q:$Q,ĐBSH!$B29,'mau 2'!X:X)</f>
        <v>1</v>
      </c>
      <c r="N29" s="897"/>
      <c r="O29" s="885">
        <f t="shared" si="2"/>
        <v>11</v>
      </c>
      <c r="P29" s="896">
        <f>SUMIF('mau 2'!$Q:$Q,ĐBSH!$B29,'mau 2'!AB:AB)</f>
        <v>2</v>
      </c>
      <c r="Q29" s="896">
        <f>SUMIF('mau 2'!$Q:$Q,ĐBSH!$B29,'mau 2'!AC:AC)</f>
        <v>0</v>
      </c>
      <c r="R29" s="896">
        <f>SUMIF('mau 2'!$Q:$Q,ĐBSH!$B29,'mau 2'!AD:AD)</f>
        <v>7</v>
      </c>
      <c r="S29" s="896">
        <f>SUMIF('mau 2'!$Q:$Q,ĐBSH!$B29,'mau 2'!AE:AE)</f>
        <v>0</v>
      </c>
      <c r="T29" s="896">
        <f>SUMIF('mau 2'!$Q:$Q,ĐBSH!$B29,'mau 2'!AF:AF)</f>
        <v>0</v>
      </c>
      <c r="U29" s="896">
        <f>SUMIF('mau 2'!$Q:$Q,ĐBSH!$B29,'mau 2'!AG:AG)</f>
        <v>0</v>
      </c>
      <c r="V29" s="896">
        <f>SUMIF('mau 2'!$Q:$Q,ĐBSH!$B29,'mau 2'!AH:AH)</f>
        <v>0</v>
      </c>
      <c r="W29" s="896">
        <f>SUMIF('mau 2'!$Q:$Q,ĐBSH!$B29,'mau 2'!AI:AI)</f>
        <v>0</v>
      </c>
      <c r="X29" s="896">
        <f>SUMIF('mau 2'!$Q:$Q,ĐBSH!$B29,'mau 2'!AJ:AJ)</f>
        <v>0</v>
      </c>
      <c r="Y29" s="900">
        <f>SUMIF('mau 2'!$Q:$Q,ĐBSH!$B29,'mau 2'!AL:AL)</f>
        <v>2</v>
      </c>
      <c r="Z29" s="900">
        <f>SUMIF('mau 2'!$Q:$Q,ĐBSH!$B29,'mau 2'!AO:AO)</f>
        <v>6</v>
      </c>
      <c r="AA29" s="901">
        <f>SUMIF('mau 2'!$Q:$Q,ĐBSH!$B29,'mau 2'!AA:AA)</f>
        <v>0</v>
      </c>
    </row>
    <row r="30" spans="1:27" s="110" customFormat="1" ht="30" hidden="1" customHeight="1">
      <c r="A30" s="847">
        <v>21</v>
      </c>
      <c r="B30" s="845" t="s">
        <v>5109</v>
      </c>
      <c r="C30" s="109">
        <f t="shared" si="3"/>
        <v>7</v>
      </c>
      <c r="D30" s="896">
        <f>SUMIF('mau 2'!$Q:$Q,ĐBSH!$B30,'mau 2'!S:S)</f>
        <v>0</v>
      </c>
      <c r="E30" s="896">
        <f>SUMIF('mau 2'!$Q:$Q,ĐBSH!$B30,'mau 2'!T:T)</f>
        <v>7</v>
      </c>
      <c r="F30" s="896">
        <f>SUMIF('mau 2'!$Q:$Q,ĐBSH!$B30,'mau 2'!U:U)</f>
        <v>0</v>
      </c>
      <c r="G30" s="897">
        <f>SUMIF('mau 2'!$Q:$Q,ĐBSH!$B30,'mau 2'!V:V)</f>
        <v>0</v>
      </c>
      <c r="H30" s="109">
        <f t="shared" si="4"/>
        <v>9</v>
      </c>
      <c r="I30" s="896">
        <f>SUMIF('mau 2'!$Q:$Q,ĐBSH!$B30,'mau 2'!W:W)</f>
        <v>0</v>
      </c>
      <c r="J30" s="897">
        <f>COUNTIF('mau 1'!K:K,ĐBSH!$B30)</f>
        <v>9</v>
      </c>
      <c r="K30" s="109">
        <f t="shared" si="1"/>
        <v>1</v>
      </c>
      <c r="L30" s="896">
        <f>SUMIF('mau 2'!$Q:$Q,ĐBSH!$B30,'mau 2'!Y:Y)</f>
        <v>0</v>
      </c>
      <c r="M30" s="896">
        <f>SUMIF('mau 2'!$Q:$Q,ĐBSH!$B30,'mau 2'!Z:Z) +SUMIF('mau 2'!$Q:$Q,ĐBSH!$B30,'mau 2'!X:X)</f>
        <v>1</v>
      </c>
      <c r="N30" s="897"/>
      <c r="O30" s="885">
        <f t="shared" si="2"/>
        <v>6</v>
      </c>
      <c r="P30" s="896">
        <f>SUMIF('mau 2'!$Q:$Q,ĐBSH!$B30,'mau 2'!AB:AB)</f>
        <v>1</v>
      </c>
      <c r="Q30" s="896">
        <v>1</v>
      </c>
      <c r="R30" s="896">
        <v>1</v>
      </c>
      <c r="S30" s="896">
        <f>SUMIF('mau 2'!$Q:$Q,ĐBSH!$B30,'mau 2'!AE:AE)</f>
        <v>0</v>
      </c>
      <c r="T30" s="896">
        <f>SUMIF('mau 2'!$Q:$Q,ĐBSH!$B30,'mau 2'!AF:AF)</f>
        <v>1</v>
      </c>
      <c r="U30" s="896">
        <f>SUMIF('mau 2'!$Q:$Q,ĐBSH!$B30,'mau 2'!AG:AG)</f>
        <v>0</v>
      </c>
      <c r="V30" s="896">
        <f>SUMIF('mau 2'!$Q:$Q,ĐBSH!$B30,'mau 2'!AH:AH)</f>
        <v>0</v>
      </c>
      <c r="W30" s="896">
        <f>SUMIF('mau 2'!$Q:$Q,ĐBSH!$B30,'mau 2'!AI:AI)</f>
        <v>0</v>
      </c>
      <c r="X30" s="896">
        <f>SUMIF('mau 2'!$Q:$Q,ĐBSH!$B30,'mau 2'!AJ:AJ)</f>
        <v>0</v>
      </c>
      <c r="Y30" s="900">
        <f>SUMIF('mau 2'!$Q:$Q,ĐBSH!$B30,'mau 2'!AL:AL)</f>
        <v>0</v>
      </c>
      <c r="Z30" s="900">
        <f>SUMIF('mau 2'!$Q:$Q,ĐBSH!$B30,'mau 2'!AO:AO)</f>
        <v>1</v>
      </c>
      <c r="AA30" s="901">
        <f>SUMIF('mau 2'!$Q:$Q,ĐBSH!$B30,'mau 2'!AA:AA)</f>
        <v>0</v>
      </c>
    </row>
    <row r="31" spans="1:27" s="110" customFormat="1" ht="30" hidden="1" customHeight="1">
      <c r="A31" s="847">
        <v>22</v>
      </c>
      <c r="B31" s="845" t="s">
        <v>2646</v>
      </c>
      <c r="C31" s="109">
        <f t="shared" si="3"/>
        <v>95</v>
      </c>
      <c r="D31" s="896">
        <f>SUMIF('mau 2'!$Q:$Q,ĐBSH!$B31,'mau 2'!S:S)</f>
        <v>52</v>
      </c>
      <c r="E31" s="896">
        <f>SUMIF('mau 2'!$Q:$Q,ĐBSH!$B31,'mau 2'!T:T)</f>
        <v>39</v>
      </c>
      <c r="F31" s="896">
        <f>SUMIF('mau 2'!$Q:$Q,ĐBSH!$B31,'mau 2'!U:U)</f>
        <v>4</v>
      </c>
      <c r="G31" s="897">
        <f>SUMIF('mau 2'!$Q:$Q,ĐBSH!$B31,'mau 2'!V:V)</f>
        <v>0</v>
      </c>
      <c r="H31" s="109">
        <f t="shared" si="4"/>
        <v>0</v>
      </c>
      <c r="I31" s="896">
        <f>SUMIF('mau 2'!$Q:$Q,ĐBSH!$B31,'mau 2'!W:W)</f>
        <v>0</v>
      </c>
      <c r="J31" s="897">
        <f>COUNTIF('mau 1'!K:K,ĐBSH!$B31)</f>
        <v>0</v>
      </c>
      <c r="K31" s="109">
        <f t="shared" si="1"/>
        <v>27</v>
      </c>
      <c r="L31" s="896">
        <f>SUMIF('mau 2'!$Q:$Q,ĐBSH!$B31,'mau 2'!Y:Y)</f>
        <v>27</v>
      </c>
      <c r="M31" s="896">
        <f>SUMIF('mau 2'!$Q:$Q,ĐBSH!$B31,'mau 2'!Z:Z) +SUMIF('mau 2'!$Q:$Q,ĐBSH!$B31,'mau 2'!X:X)</f>
        <v>0</v>
      </c>
      <c r="N31" s="897"/>
      <c r="O31" s="885">
        <f>C31-K31-I31</f>
        <v>68</v>
      </c>
      <c r="P31" s="896">
        <f>SUMIF('mau 2'!$Q:$Q,ĐBSH!$B31,'mau 2'!AB:AB)</f>
        <v>26</v>
      </c>
      <c r="Q31" s="896">
        <f>SUMIF('mau 2'!$Q:$Q,ĐBSH!$B31,'mau 2'!AC:AC)</f>
        <v>32</v>
      </c>
      <c r="R31" s="896">
        <f>SUMIF('mau 2'!$Q:$Q,ĐBSH!$B31,'mau 2'!AD:AD)</f>
        <v>30</v>
      </c>
      <c r="S31" s="896">
        <f>SUMIF('mau 2'!$Q:$Q,ĐBSH!$B31,'mau 2'!AE:AE)</f>
        <v>7</v>
      </c>
      <c r="T31" s="896">
        <f>SUMIF('mau 2'!$Q:$Q,ĐBSH!$B31,'mau 2'!AF:AF)</f>
        <v>19</v>
      </c>
      <c r="U31" s="896">
        <f>SUMIF('mau 2'!$Q:$Q,ĐBSH!$B31,'mau 2'!AG:AG)</f>
        <v>19</v>
      </c>
      <c r="V31" s="896">
        <f>SUMIF('mau 2'!$Q:$Q,ĐBSH!$B31,'mau 2'!AH:AH)</f>
        <v>0</v>
      </c>
      <c r="W31" s="896">
        <f>SUMIF('mau 2'!$Q:$Q,ĐBSH!$B31,'mau 2'!AI:AI)</f>
        <v>0</v>
      </c>
      <c r="X31" s="896">
        <f>SUMIF('mau 2'!$Q:$Q,ĐBSH!$B31,'mau 2'!AJ:AJ)</f>
        <v>19</v>
      </c>
      <c r="Y31" s="900">
        <f>SUMIF('mau 2'!$Q:$Q,ĐBSH!$B31,'mau 2'!AL:AL)</f>
        <v>0</v>
      </c>
      <c r="Z31" s="900">
        <f>SUMIF('mau 2'!$Q:$Q,ĐBSH!$B31,'mau 2'!AO:AO)</f>
        <v>7</v>
      </c>
      <c r="AA31" s="901">
        <f>SUMIF('mau 2'!$Q:$Q,ĐBSH!$B31,'mau 2'!AA:AA)</f>
        <v>0</v>
      </c>
    </row>
    <row r="32" spans="1:27" s="110" customFormat="1" ht="30" customHeight="1">
      <c r="A32" s="847">
        <v>23</v>
      </c>
      <c r="B32" s="845" t="s">
        <v>2013</v>
      </c>
      <c r="C32" s="109">
        <f t="shared" si="3"/>
        <v>32</v>
      </c>
      <c r="D32" s="896">
        <f>SUMIF('mau 2'!$Q:$Q,ĐBSH!$B32,'mau 2'!S:S)</f>
        <v>0</v>
      </c>
      <c r="E32" s="896">
        <f>SUMIF('mau 2'!$Q:$Q,ĐBSH!$B32,'mau 2'!T:T)</f>
        <v>0</v>
      </c>
      <c r="F32" s="896">
        <f>SUMIF('mau 2'!$Q:$Q,ĐBSH!$B32,'mau 2'!U:U)</f>
        <v>32</v>
      </c>
      <c r="G32" s="897">
        <f>SUMIF('mau 2'!$Q:$Q,ĐBSH!$B32,'mau 2'!V:V)</f>
        <v>0</v>
      </c>
      <c r="H32" s="109">
        <f t="shared" si="4"/>
        <v>0</v>
      </c>
      <c r="I32" s="896">
        <f>SUMIF('mau 2'!$Q:$Q,ĐBSH!$B32,'mau 2'!W:W)</f>
        <v>0</v>
      </c>
      <c r="J32" s="897">
        <f>COUNTIF('mau 1'!K:K,ĐBSH!$B32)</f>
        <v>0</v>
      </c>
      <c r="K32" s="109">
        <f t="shared" si="1"/>
        <v>0</v>
      </c>
      <c r="L32" s="896">
        <f>SUMIF('mau 2'!$Q:$Q,ĐBSH!$B32,'mau 2'!Y:Y)</f>
        <v>0</v>
      </c>
      <c r="M32" s="896">
        <f>SUMIF('mau 2'!$Q:$Q,ĐBSH!$B32,'mau 2'!Z:Z) +SUMIF('mau 2'!$Q:$Q,ĐBSH!$B32,'mau 2'!X:X)</f>
        <v>0</v>
      </c>
      <c r="N32" s="897"/>
      <c r="O32" s="885">
        <f t="shared" si="2"/>
        <v>32</v>
      </c>
      <c r="P32" s="896">
        <f>SUMIF('mau 2'!$Q:$Q,ĐBSH!$B32,'mau 2'!AB:AB)</f>
        <v>0</v>
      </c>
      <c r="Q32" s="896">
        <f>SUMIF('mau 2'!$Q:$Q,ĐBSH!$B32,'mau 2'!AC:AC)</f>
        <v>0</v>
      </c>
      <c r="R32" s="896">
        <f>SUMIF('mau 2'!$Q:$Q,ĐBSH!$B32,'mau 2'!AD:AD)</f>
        <v>0</v>
      </c>
      <c r="S32" s="896">
        <f>SUMIF('mau 2'!$Q:$Q,ĐBSH!$B32,'mau 2'!AE:AE)</f>
        <v>0</v>
      </c>
      <c r="T32" s="896">
        <f>SUMIF('mau 2'!$Q:$Q,ĐBSH!$B32,'mau 2'!AF:AF)</f>
        <v>14</v>
      </c>
      <c r="U32" s="896">
        <f>SUMIF('mau 2'!$Q:$Q,ĐBSH!$B32,'mau 2'!AG:AG)</f>
        <v>6</v>
      </c>
      <c r="V32" s="896">
        <f>SUMIF('mau 2'!$Q:$Q,ĐBSH!$B32,'mau 2'!AH:AH)</f>
        <v>9</v>
      </c>
      <c r="W32" s="896">
        <f>SUMIF('mau 2'!$Q:$Q,ĐBSH!$B32,'mau 2'!AI:AI)</f>
        <v>0</v>
      </c>
      <c r="X32" s="896">
        <f>SUMIF('mau 2'!$Q:$Q,ĐBSH!$B32,'mau 2'!AJ:AJ)</f>
        <v>4</v>
      </c>
      <c r="Y32" s="900">
        <f>SUMIF('mau 2'!$Q:$Q,ĐBSH!$B32,'mau 2'!AL:AL)</f>
        <v>0</v>
      </c>
      <c r="Z32" s="900">
        <f>SUMIF('mau 2'!$Q:$Q,ĐBSH!$B32,'mau 2'!AO:AO)</f>
        <v>0</v>
      </c>
      <c r="AA32" s="901">
        <f>SUMIF('mau 2'!$Q:$Q,ĐBSH!$B32,'mau 2'!AA:AA)</f>
        <v>0</v>
      </c>
    </row>
    <row r="33" spans="1:27" s="110" customFormat="1" ht="30" customHeight="1">
      <c r="A33" s="847">
        <v>24</v>
      </c>
      <c r="B33" s="845" t="s">
        <v>2670</v>
      </c>
      <c r="C33" s="109">
        <f t="shared" si="3"/>
        <v>477</v>
      </c>
      <c r="D33" s="896">
        <f>SUMIF('mau 2'!$Q:$Q,ĐBSH!$B33,'mau 2'!S:S)</f>
        <v>93</v>
      </c>
      <c r="E33" s="896">
        <f>SUMIF('mau 2'!$Q:$Q,ĐBSH!$B33,'mau 2'!T:T)</f>
        <v>148</v>
      </c>
      <c r="F33" s="896">
        <f>SUMIF('mau 2'!$Q:$Q,ĐBSH!$B33,'mau 2'!U:U)</f>
        <v>119</v>
      </c>
      <c r="G33" s="897">
        <f>SUMIF('mau 2'!$Q:$Q,ĐBSH!$B33,'mau 2'!V:V)</f>
        <v>117</v>
      </c>
      <c r="H33" s="109">
        <f t="shared" si="4"/>
        <v>86</v>
      </c>
      <c r="I33" s="896">
        <v>24</v>
      </c>
      <c r="J33" s="897">
        <v>62</v>
      </c>
      <c r="K33" s="109">
        <f t="shared" si="1"/>
        <v>139</v>
      </c>
      <c r="L33" s="896">
        <f>SUMIF('mau 2'!$Q:$Q,ĐBSH!$B33,'mau 2'!Y:Y)</f>
        <v>85</v>
      </c>
      <c r="M33" s="896">
        <f>SUMIF('mau 2'!$Q:$Q,ĐBSH!$B33,'mau 2'!Z:Z) +SUMIF('mau 2'!$Q:$Q,ĐBSH!$B33,'mau 2'!X:X)</f>
        <v>54</v>
      </c>
      <c r="N33" s="897"/>
      <c r="O33" s="885">
        <f t="shared" si="2"/>
        <v>314</v>
      </c>
      <c r="P33" s="896">
        <f>SUMIF('mau 2'!$Q:$Q,ĐBSH!$B33,'mau 2'!AB:AB)</f>
        <v>147</v>
      </c>
      <c r="Q33" s="896">
        <f>SUMIF('mau 2'!$Q:$Q,ĐBSH!$B33,'mau 2'!AC:AC)</f>
        <v>125</v>
      </c>
      <c r="R33" s="896">
        <f>SUMIF('mau 2'!$Q:$Q,ĐBSH!$B33,'mau 2'!AD:AD)</f>
        <v>112</v>
      </c>
      <c r="S33" s="896">
        <f>SUMIF('mau 2'!$Q:$Q,ĐBSH!$B33,'mau 2'!AE:AE)</f>
        <v>62</v>
      </c>
      <c r="T33" s="896">
        <f>SUMIF('mau 2'!$Q:$Q,ĐBSH!$B33,'mau 2'!AF:AF)</f>
        <v>15</v>
      </c>
      <c r="U33" s="896">
        <f>SUMIF('mau 2'!$Q:$Q,ĐBSH!$B33,'mau 2'!AG:AG)</f>
        <v>19</v>
      </c>
      <c r="V33" s="896">
        <f>SUMIF('mau 2'!$Q:$Q,ĐBSH!$B33,'mau 2'!AH:AH)</f>
        <v>10</v>
      </c>
      <c r="W33" s="896">
        <f>SUMIF('mau 2'!$Q:$Q,ĐBSH!$B33,'mau 2'!AI:AI)</f>
        <v>7</v>
      </c>
      <c r="X33" s="896">
        <f>SUMIF('mau 2'!$Q:$Q,ĐBSH!$B33,'mau 2'!AJ:AJ)</f>
        <v>20</v>
      </c>
      <c r="Y33" s="900">
        <f>SUMIF('mau 2'!$Q:$Q,ĐBSH!$B33,'mau 2'!AL:AL)</f>
        <v>0</v>
      </c>
      <c r="Z33" s="900">
        <f>SUMIF('mau 2'!$Q:$Q,ĐBSH!$B33,'mau 2'!AO:AO)</f>
        <v>189</v>
      </c>
      <c r="AA33" s="901">
        <f>SUMIF('mau 2'!$Q:$Q,ĐBSH!$B33,'mau 2'!AA:AA)</f>
        <v>0</v>
      </c>
    </row>
    <row r="34" spans="1:27" s="110" customFormat="1" ht="30" hidden="1" customHeight="1">
      <c r="A34" s="847">
        <v>25</v>
      </c>
      <c r="B34" s="845" t="s">
        <v>2647</v>
      </c>
      <c r="C34" s="109">
        <f t="shared" si="3"/>
        <v>59</v>
      </c>
      <c r="D34" s="896">
        <f>SUMIF('mau 2'!$Q:$Q,ĐBSH!$B34,'mau 2'!S:S)</f>
        <v>0</v>
      </c>
      <c r="E34" s="896">
        <f>SUMIF('mau 2'!$Q:$Q,ĐBSH!$B34,'mau 2'!T:T)</f>
        <v>0</v>
      </c>
      <c r="F34" s="896">
        <f>SUMIF('mau 2'!$Q:$Q,ĐBSH!$B34,'mau 2'!U:U)</f>
        <v>59</v>
      </c>
      <c r="G34" s="897">
        <f>SUMIF('mau 2'!$Q:$Q,ĐBSH!$B34,'mau 2'!V:V)</f>
        <v>0</v>
      </c>
      <c r="H34" s="109">
        <f t="shared" si="4"/>
        <v>0</v>
      </c>
      <c r="I34" s="896">
        <f>SUMIF('mau 2'!$Q:$Q,ĐBSH!$B34,'mau 2'!W:W)</f>
        <v>0</v>
      </c>
      <c r="J34" s="897">
        <f>COUNTIF('mau 1'!K:K,ĐBSH!$B34)</f>
        <v>0</v>
      </c>
      <c r="K34" s="109">
        <f t="shared" si="1"/>
        <v>31</v>
      </c>
      <c r="L34" s="896">
        <f>SUMIF('mau 2'!$Q:$Q,ĐBSH!$B34,'mau 2'!Y:Y)</f>
        <v>28</v>
      </c>
      <c r="M34" s="896">
        <f>SUMIF('mau 2'!$Q:$Q,ĐBSH!$B34,'mau 2'!Z:Z) +SUMIF('mau 2'!$Q:$Q,ĐBSH!$B34,'mau 2'!X:X)</f>
        <v>3</v>
      </c>
      <c r="N34" s="897"/>
      <c r="O34" s="885">
        <f t="shared" si="2"/>
        <v>28</v>
      </c>
      <c r="P34" s="896">
        <f>SUMIF('mau 2'!$Q:$Q,ĐBSH!$B34,'mau 2'!AB:AB)</f>
        <v>0</v>
      </c>
      <c r="Q34" s="896">
        <f>SUMIF('mau 2'!$Q:$Q,ĐBSH!$B34,'mau 2'!AC:AC)</f>
        <v>0</v>
      </c>
      <c r="R34" s="896">
        <f>SUMIF('mau 2'!$Q:$Q,ĐBSH!$B34,'mau 2'!AD:AD)</f>
        <v>21</v>
      </c>
      <c r="S34" s="896">
        <f>SUMIF('mau 2'!$Q:$Q,ĐBSH!$B34,'mau 2'!AE:AE)</f>
        <v>0</v>
      </c>
      <c r="T34" s="896">
        <f>SUMIF('mau 2'!$Q:$Q,ĐBSH!$B34,'mau 2'!AF:AF)</f>
        <v>0</v>
      </c>
      <c r="U34" s="896">
        <f>SUMIF('mau 2'!$Q:$Q,ĐBSH!$B34,'mau 2'!AG:AG)</f>
        <v>0</v>
      </c>
      <c r="V34" s="896">
        <f>SUMIF('mau 2'!$Q:$Q,ĐBSH!$B34,'mau 2'!AH:AH)</f>
        <v>1</v>
      </c>
      <c r="W34" s="896">
        <f>SUMIF('mau 2'!$Q:$Q,ĐBSH!$B34,'mau 2'!AI:AI)</f>
        <v>0</v>
      </c>
      <c r="X34" s="896">
        <f>SUMIF('mau 2'!$Q:$Q,ĐBSH!$B34,'mau 2'!AJ:AJ)</f>
        <v>0</v>
      </c>
      <c r="Y34" s="900">
        <f>SUMIF('mau 2'!$Q:$Q,ĐBSH!$B34,'mau 2'!AL:AL)</f>
        <v>0</v>
      </c>
      <c r="Z34" s="900">
        <f>SUMIF('mau 2'!$Q:$Q,ĐBSH!$B34,'mau 2'!AO:AO)</f>
        <v>20</v>
      </c>
      <c r="AA34" s="901">
        <f>SUMIF('mau 2'!$Q:$Q,ĐBSH!$B34,'mau 2'!AA:AA)</f>
        <v>8</v>
      </c>
    </row>
    <row r="35" spans="1:27" s="110" customFormat="1" ht="30" customHeight="1">
      <c r="A35" s="847">
        <v>26</v>
      </c>
      <c r="B35" s="845" t="s">
        <v>2648</v>
      </c>
      <c r="C35" s="109">
        <f t="shared" si="3"/>
        <v>225</v>
      </c>
      <c r="D35" s="896">
        <f>SUMIF('mau 2'!$Q:$Q,ĐBSH!$B35,'mau 2'!S:S)</f>
        <v>0</v>
      </c>
      <c r="E35" s="896">
        <f>SUMIF('mau 2'!$Q:$Q,ĐBSH!$B35,'mau 2'!T:T)</f>
        <v>0</v>
      </c>
      <c r="F35" s="896">
        <f>SUMIF('mau 2'!$Q:$Q,ĐBSH!$B35,'mau 2'!U:U)</f>
        <v>225</v>
      </c>
      <c r="G35" s="897">
        <f>SUMIF('mau 2'!$Q:$Q,ĐBSH!$B35,'mau 2'!V:V)</f>
        <v>0</v>
      </c>
      <c r="H35" s="109">
        <f t="shared" si="4"/>
        <v>0</v>
      </c>
      <c r="I35" s="896">
        <f>SUMIF('mau 2'!$Q:$Q,ĐBSH!$B35,'mau 2'!W:W)</f>
        <v>0</v>
      </c>
      <c r="J35" s="897">
        <f>COUNTIF('mau 1'!K:K,ĐBSH!$B35)</f>
        <v>0</v>
      </c>
      <c r="K35" s="109">
        <f t="shared" si="1"/>
        <v>225</v>
      </c>
      <c r="L35" s="896">
        <f>SUMIF('mau 2'!$Q:$Q,ĐBSH!$B35,'mau 2'!Y:Y)</f>
        <v>225</v>
      </c>
      <c r="M35" s="896">
        <f>SUMIF('mau 2'!$Q:$Q,ĐBSH!$B35,'mau 2'!Z:Z) +SUMIF('mau 2'!$Q:$Q,ĐBSH!$B35,'mau 2'!X:X)</f>
        <v>0</v>
      </c>
      <c r="N35" s="897"/>
      <c r="O35" s="885">
        <f t="shared" si="2"/>
        <v>0</v>
      </c>
      <c r="P35" s="896">
        <f>SUMIF('mau 2'!$Q:$Q,ĐBSH!$B35,'mau 2'!AB:AB)</f>
        <v>0</v>
      </c>
      <c r="Q35" s="896">
        <f>SUMIF('mau 2'!$Q:$Q,ĐBSH!$B35,'mau 2'!AC:AC)</f>
        <v>0</v>
      </c>
      <c r="R35" s="896">
        <f>SUMIF('mau 2'!$Q:$Q,ĐBSH!$B35,'mau 2'!AD:AD)</f>
        <v>0</v>
      </c>
      <c r="S35" s="896">
        <f>SUMIF('mau 2'!$Q:$Q,ĐBSH!$B35,'mau 2'!AE:AE)</f>
        <v>0</v>
      </c>
      <c r="T35" s="896">
        <f>SUMIF('mau 2'!$Q:$Q,ĐBSH!$B35,'mau 2'!AF:AF)</f>
        <v>0</v>
      </c>
      <c r="U35" s="896">
        <f>SUMIF('mau 2'!$Q:$Q,ĐBSH!$B35,'mau 2'!AG:AG)</f>
        <v>0</v>
      </c>
      <c r="V35" s="896">
        <f>SUMIF('mau 2'!$Q:$Q,ĐBSH!$B35,'mau 2'!AH:AH)</f>
        <v>0</v>
      </c>
      <c r="W35" s="896">
        <f>SUMIF('mau 2'!$Q:$Q,ĐBSH!$B35,'mau 2'!AI:AI)</f>
        <v>0</v>
      </c>
      <c r="X35" s="896">
        <f>SUMIF('mau 2'!$Q:$Q,ĐBSH!$B35,'mau 2'!AJ:AJ)</f>
        <v>0</v>
      </c>
      <c r="Y35" s="900">
        <f>SUMIF('mau 2'!$Q:$Q,ĐBSH!$B35,'mau 2'!AL:AL)</f>
        <v>0</v>
      </c>
      <c r="Z35" s="900">
        <f>SUMIF('mau 2'!$Q:$Q,ĐBSH!$B35,'mau 2'!AO:AO)</f>
        <v>0</v>
      </c>
      <c r="AA35" s="901">
        <f>SUMIF('mau 2'!$Q:$Q,ĐBSH!$B35,'mau 2'!AA:AA)</f>
        <v>0</v>
      </c>
    </row>
    <row r="36" spans="1:27" s="110" customFormat="1" ht="30" customHeight="1">
      <c r="A36" s="847">
        <v>27</v>
      </c>
      <c r="B36" s="845" t="s">
        <v>2671</v>
      </c>
      <c r="C36" s="109">
        <f t="shared" si="3"/>
        <v>170</v>
      </c>
      <c r="D36" s="896">
        <f>SUMIF('mau 2'!$Q:$Q,ĐBSH!$B36,'mau 2'!S:S)</f>
        <v>12</v>
      </c>
      <c r="E36" s="896">
        <f>SUMIF('mau 2'!$Q:$Q,ĐBSH!$B36,'mau 2'!T:T)</f>
        <v>21</v>
      </c>
      <c r="F36" s="896">
        <f>SUMIF('mau 2'!$Q:$Q,ĐBSH!$B36,'mau 2'!U:U)</f>
        <v>96</v>
      </c>
      <c r="G36" s="897">
        <f>SUMIF('mau 2'!$Q:$Q,ĐBSH!$B36,'mau 2'!V:V)</f>
        <v>41</v>
      </c>
      <c r="H36" s="109">
        <f t="shared" si="4"/>
        <v>21</v>
      </c>
      <c r="I36" s="896">
        <v>6</v>
      </c>
      <c r="J36" s="897">
        <v>15</v>
      </c>
      <c r="K36" s="109">
        <f t="shared" si="1"/>
        <v>41</v>
      </c>
      <c r="L36" s="896">
        <f>SUMIF('mau 2'!$Q:$Q,ĐBSH!$B36,'mau 2'!Y:Y)</f>
        <v>39</v>
      </c>
      <c r="M36" s="896">
        <f>SUMIF('mau 2'!$Q:$Q,ĐBSH!$B36,'mau 2'!Z:Z) +SUMIF('mau 2'!$Q:$Q,ĐBSH!$B36,'mau 2'!X:X)</f>
        <v>2</v>
      </c>
      <c r="N36" s="897"/>
      <c r="O36" s="885">
        <f t="shared" si="2"/>
        <v>123</v>
      </c>
      <c r="P36" s="896">
        <f>SUMIF('mau 2'!$Q:$Q,ĐBSH!$B36,'mau 2'!AB:AB)</f>
        <v>96</v>
      </c>
      <c r="Q36" s="896">
        <f>SUMIF('mau 2'!$Q:$Q,ĐBSH!$B36,'mau 2'!AC:AC)</f>
        <v>29</v>
      </c>
      <c r="R36" s="896">
        <f>SUMIF('mau 2'!$Q:$Q,ĐBSH!$B36,'mau 2'!AD:AD)</f>
        <v>48</v>
      </c>
      <c r="S36" s="896">
        <f>SUMIF('mau 2'!$Q:$Q,ĐBSH!$B36,'mau 2'!AE:AE)</f>
        <v>19</v>
      </c>
      <c r="T36" s="896">
        <f>SUMIF('mau 2'!$Q:$Q,ĐBSH!$B36,'mau 2'!AF:AF)</f>
        <v>15</v>
      </c>
      <c r="U36" s="896">
        <f>SUMIF('mau 2'!$Q:$Q,ĐBSH!$B36,'mau 2'!AG:AG)</f>
        <v>16</v>
      </c>
      <c r="V36" s="896">
        <f>SUMIF('mau 2'!$Q:$Q,ĐBSH!$B36,'mau 2'!AH:AH)</f>
        <v>16</v>
      </c>
      <c r="W36" s="896">
        <f>SUMIF('mau 2'!$Q:$Q,ĐBSH!$B36,'mau 2'!AI:AI)</f>
        <v>1</v>
      </c>
      <c r="X36" s="896">
        <f>SUMIF('mau 2'!$Q:$Q,ĐBSH!$B36,'mau 2'!AJ:AJ)</f>
        <v>45</v>
      </c>
      <c r="Y36" s="900">
        <f>SUMIF('mau 2'!$Q:$Q,ĐBSH!$B36,'mau 2'!AL:AL)</f>
        <v>15</v>
      </c>
      <c r="Z36" s="900">
        <f>SUMIF('mau 2'!$Q:$Q,ĐBSH!$B36,'mau 2'!AO:AO)</f>
        <v>24</v>
      </c>
      <c r="AA36" s="901">
        <f>SUMIF('mau 2'!$Q:$Q,ĐBSH!$B36,'mau 2'!AA:AA)</f>
        <v>0</v>
      </c>
    </row>
    <row r="37" spans="1:27" s="110" customFormat="1" ht="30" hidden="1" customHeight="1">
      <c r="A37" s="847">
        <v>28</v>
      </c>
      <c r="B37" s="845" t="s">
        <v>2649</v>
      </c>
      <c r="C37" s="109">
        <f t="shared" si="3"/>
        <v>0</v>
      </c>
      <c r="D37" s="896">
        <f>SUMIF('mau 2'!$Q:$Q,ĐBSH!$B37,'mau 2'!S:S)</f>
        <v>0</v>
      </c>
      <c r="E37" s="896">
        <f>SUMIF('mau 2'!$Q:$Q,ĐBSH!$B37,'mau 2'!T:T)</f>
        <v>0</v>
      </c>
      <c r="F37" s="896">
        <f>SUMIF('mau 2'!$Q:$Q,ĐBSH!$B37,'mau 2'!U:U)</f>
        <v>0</v>
      </c>
      <c r="G37" s="897">
        <f>SUMIF('mau 2'!$Q:$Q,ĐBSH!$B37,'mau 2'!V:V)</f>
        <v>0</v>
      </c>
      <c r="H37" s="109">
        <f t="shared" si="4"/>
        <v>0</v>
      </c>
      <c r="I37" s="896">
        <f>SUMIF('mau 2'!$Q:$Q,ĐBSH!$B37,'mau 2'!W:W)</f>
        <v>0</v>
      </c>
      <c r="J37" s="897">
        <f>COUNTIF('mau 1'!K:K,ĐBSH!$B37)</f>
        <v>0</v>
      </c>
      <c r="K37" s="109">
        <f t="shared" si="1"/>
        <v>0</v>
      </c>
      <c r="L37" s="896">
        <f>SUMIF('mau 2'!$Q:$Q,ĐBSH!$B37,'mau 2'!Y:Y)</f>
        <v>0</v>
      </c>
      <c r="M37" s="896">
        <f>SUMIF('mau 2'!$Q:$Q,ĐBSH!$B37,'mau 2'!Z:Z) +SUMIF('mau 2'!$Q:$Q,ĐBSH!$B37,'mau 2'!X:X)</f>
        <v>0</v>
      </c>
      <c r="N37" s="897"/>
      <c r="O37" s="885">
        <f t="shared" si="2"/>
        <v>0</v>
      </c>
      <c r="P37" s="896">
        <f>SUMIF('mau 2'!$Q:$Q,ĐBSH!$B37,'mau 2'!AB:AB)</f>
        <v>0</v>
      </c>
      <c r="Q37" s="896">
        <f>SUMIF('mau 2'!$Q:$Q,ĐBSH!$B37,'mau 2'!AC:AC)</f>
        <v>0</v>
      </c>
      <c r="R37" s="896">
        <f>SUMIF('mau 2'!$Q:$Q,ĐBSH!$B37,'mau 2'!AD:AD)</f>
        <v>0</v>
      </c>
      <c r="S37" s="896">
        <f>SUMIF('mau 2'!$Q:$Q,ĐBSH!$B37,'mau 2'!AE:AE)</f>
        <v>0</v>
      </c>
      <c r="T37" s="896">
        <f>SUMIF('mau 2'!$Q:$Q,ĐBSH!$B37,'mau 2'!AF:AF)</f>
        <v>0</v>
      </c>
      <c r="U37" s="896">
        <f>SUMIF('mau 2'!$Q:$Q,ĐBSH!$B37,'mau 2'!AG:AG)</f>
        <v>0</v>
      </c>
      <c r="V37" s="896">
        <f>SUMIF('mau 2'!$Q:$Q,ĐBSH!$B37,'mau 2'!AH:AH)</f>
        <v>0</v>
      </c>
      <c r="W37" s="896">
        <f>SUMIF('mau 2'!$Q:$Q,ĐBSH!$B37,'mau 2'!AI:AI)</f>
        <v>0</v>
      </c>
      <c r="X37" s="896">
        <f>SUMIF('mau 2'!$Q:$Q,ĐBSH!$B37,'mau 2'!AJ:AJ)</f>
        <v>0</v>
      </c>
      <c r="Y37" s="900">
        <f>SUMIF('mau 2'!$Q:$Q,ĐBSH!$B37,'mau 2'!AL:AL)</f>
        <v>0</v>
      </c>
      <c r="Z37" s="900">
        <f>SUMIF('mau 2'!$Q:$Q,ĐBSH!$B37,'mau 2'!AO:AO)</f>
        <v>0</v>
      </c>
      <c r="AA37" s="901">
        <f>SUMIF('mau 2'!$Q:$Q,ĐBSH!$B37,'mau 2'!AA:AA)</f>
        <v>0</v>
      </c>
    </row>
    <row r="38" spans="1:27" s="110" customFormat="1" ht="30" hidden="1" customHeight="1">
      <c r="A38" s="847">
        <v>29</v>
      </c>
      <c r="B38" s="845" t="s">
        <v>2672</v>
      </c>
      <c r="C38" s="109">
        <f t="shared" si="3"/>
        <v>107</v>
      </c>
      <c r="D38" s="896">
        <f>SUMIF('mau 2'!$Q:$Q,ĐBSH!$B38,'mau 2'!S:S)</f>
        <v>45</v>
      </c>
      <c r="E38" s="896">
        <f>SUMIF('mau 2'!$Q:$Q,ĐBSH!$B38,'mau 2'!T:T)</f>
        <v>24</v>
      </c>
      <c r="F38" s="896">
        <f>SUMIF('mau 2'!$Q:$Q,ĐBSH!$B38,'mau 2'!U:U)</f>
        <v>11</v>
      </c>
      <c r="G38" s="897">
        <f>SUMIF('mau 2'!$Q:$Q,ĐBSH!$B38,'mau 2'!V:V)</f>
        <v>27</v>
      </c>
      <c r="H38" s="109">
        <f t="shared" si="4"/>
        <v>25</v>
      </c>
      <c r="I38" s="896">
        <v>20</v>
      </c>
      <c r="J38" s="897">
        <v>5</v>
      </c>
      <c r="K38" s="109">
        <f t="shared" si="1"/>
        <v>26</v>
      </c>
      <c r="L38" s="896">
        <f>SUMIF('mau 2'!$Q:$Q,ĐBSH!$B38,'mau 2'!Y:Y)</f>
        <v>17</v>
      </c>
      <c r="M38" s="896">
        <f>SUMIF('mau 2'!$Q:$Q,ĐBSH!$B38,'mau 2'!Z:Z) +SUMIF('mau 2'!$Q:$Q,ĐBSH!$B38,'mau 2'!X:X)</f>
        <v>9</v>
      </c>
      <c r="N38" s="897"/>
      <c r="O38" s="885">
        <f t="shared" si="2"/>
        <v>61</v>
      </c>
      <c r="P38" s="896">
        <f>SUMIF('mau 2'!$Q:$Q,ĐBSH!$B38,'mau 2'!AB:AB)</f>
        <v>48</v>
      </c>
      <c r="Q38" s="896">
        <f>SUMIF('mau 2'!$Q:$Q,ĐBSH!$B38,'mau 2'!AC:AC)</f>
        <v>5</v>
      </c>
      <c r="R38" s="896">
        <f>SUMIF('mau 2'!$Q:$Q,ĐBSH!$B38,'mau 2'!AD:AD)</f>
        <v>21</v>
      </c>
      <c r="S38" s="896">
        <f>SUMIF('mau 2'!$Q:$Q,ĐBSH!$B38,'mau 2'!AE:AE)</f>
        <v>0</v>
      </c>
      <c r="T38" s="896">
        <f>SUMIF('mau 2'!$Q:$Q,ĐBSH!$B38,'mau 2'!AF:AF)</f>
        <v>0</v>
      </c>
      <c r="U38" s="896">
        <f>SUMIF('mau 2'!$Q:$Q,ĐBSH!$B38,'mau 2'!AG:AG)</f>
        <v>1</v>
      </c>
      <c r="V38" s="896">
        <f>SUMIF('mau 2'!$Q:$Q,ĐBSH!$B38,'mau 2'!AH:AH)</f>
        <v>1</v>
      </c>
      <c r="W38" s="896">
        <f>SUMIF('mau 2'!$Q:$Q,ĐBSH!$B38,'mau 2'!AI:AI)</f>
        <v>0</v>
      </c>
      <c r="X38" s="896">
        <f>SUMIF('mau 2'!$Q:$Q,ĐBSH!$B38,'mau 2'!AJ:AJ)</f>
        <v>14</v>
      </c>
      <c r="Y38" s="900">
        <f>SUMIF('mau 2'!$Q:$Q,ĐBSH!$B38,'mau 2'!AL:AL)</f>
        <v>0</v>
      </c>
      <c r="Z38" s="900">
        <f>SUMIF('mau 2'!$Q:$Q,ĐBSH!$B38,'mau 2'!AO:AO)</f>
        <v>48</v>
      </c>
      <c r="AA38" s="901">
        <f>SUMIF('mau 2'!$Q:$Q,ĐBSH!$B38,'mau 2'!AA:AA)</f>
        <v>1</v>
      </c>
    </row>
    <row r="39" spans="1:27" s="110" customFormat="1" ht="30" hidden="1" customHeight="1">
      <c r="A39" s="847">
        <v>30</v>
      </c>
      <c r="B39" s="845" t="s">
        <v>2650</v>
      </c>
      <c r="C39" s="109">
        <f t="shared" si="3"/>
        <v>25</v>
      </c>
      <c r="D39" s="896">
        <f>SUMIF('mau 2'!$Q:$Q,ĐBSH!$B39,'mau 2'!S:S)</f>
        <v>3</v>
      </c>
      <c r="E39" s="896">
        <f>SUMIF('mau 2'!$Q:$Q,ĐBSH!$B39,'mau 2'!T:T)</f>
        <v>22</v>
      </c>
      <c r="F39" s="896">
        <f>SUMIF('mau 2'!$Q:$Q,ĐBSH!$B39,'mau 2'!U:U)</f>
        <v>0</v>
      </c>
      <c r="G39" s="897">
        <f>SUMIF('mau 2'!$Q:$Q,ĐBSH!$B39,'mau 2'!V:V)</f>
        <v>0</v>
      </c>
      <c r="H39" s="109">
        <f t="shared" si="4"/>
        <v>0</v>
      </c>
      <c r="I39" s="896">
        <f>SUMIF('mau 2'!$Q:$Q,ĐBSH!$B39,'mau 2'!W:W)</f>
        <v>0</v>
      </c>
      <c r="J39" s="897">
        <f>COUNTIF('mau 1'!K:K,ĐBSH!$B39)</f>
        <v>0</v>
      </c>
      <c r="K39" s="109">
        <f t="shared" si="1"/>
        <v>0</v>
      </c>
      <c r="L39" s="896">
        <f>SUMIF('mau 2'!$Q:$Q,ĐBSH!$B39,'mau 2'!Y:Y)</f>
        <v>0</v>
      </c>
      <c r="M39" s="896">
        <f>SUMIF('mau 2'!$Q:$Q,ĐBSH!$B39,'mau 2'!Z:Z) +SUMIF('mau 2'!$Q:$Q,ĐBSH!$B39,'mau 2'!X:X)</f>
        <v>0</v>
      </c>
      <c r="N39" s="897"/>
      <c r="O39" s="885">
        <f t="shared" si="2"/>
        <v>25</v>
      </c>
      <c r="P39" s="896">
        <v>25</v>
      </c>
      <c r="Q39" s="896">
        <f>SUMIF('mau 2'!$Q:$Q,ĐBSH!$B39,'mau 2'!AC:AC)</f>
        <v>0</v>
      </c>
      <c r="R39" s="896">
        <f>SUMIF('mau 2'!$Q:$Q,ĐBSH!$B39,'mau 2'!AD:AD)</f>
        <v>3</v>
      </c>
      <c r="S39" s="896">
        <f>SUMIF('mau 2'!$Q:$Q,ĐBSH!$B39,'mau 2'!AE:AE)</f>
        <v>0</v>
      </c>
      <c r="T39" s="896">
        <f>SUMIF('mau 2'!$Q:$Q,ĐBSH!$B39,'mau 2'!AF:AF)</f>
        <v>0</v>
      </c>
      <c r="U39" s="896">
        <f>SUMIF('mau 2'!$Q:$Q,ĐBSH!$B39,'mau 2'!AG:AG)</f>
        <v>0</v>
      </c>
      <c r="V39" s="896">
        <f>SUMIF('mau 2'!$Q:$Q,ĐBSH!$B39,'mau 2'!AH:AH)</f>
        <v>0</v>
      </c>
      <c r="W39" s="896">
        <f>SUMIF('mau 2'!$Q:$Q,ĐBSH!$B39,'mau 2'!AI:AI)</f>
        <v>1</v>
      </c>
      <c r="X39" s="896">
        <f>SUMIF('mau 2'!$Q:$Q,ĐBSH!$B39,'mau 2'!AJ:AJ)</f>
        <v>22</v>
      </c>
      <c r="Y39" s="900">
        <f>SUMIF('mau 2'!$Q:$Q,ĐBSH!$B39,'mau 2'!AL:AL)</f>
        <v>0</v>
      </c>
      <c r="Z39" s="900">
        <f>SUMIF('mau 2'!$Q:$Q,ĐBSH!$B39,'mau 2'!AO:AO)</f>
        <v>0</v>
      </c>
      <c r="AA39" s="901">
        <f>SUMIF('mau 2'!$Q:$Q,ĐBSH!$B39,'mau 2'!AA:AA)</f>
        <v>0</v>
      </c>
    </row>
    <row r="40" spans="1:27" s="110" customFormat="1" ht="30" customHeight="1">
      <c r="A40" s="847">
        <v>31</v>
      </c>
      <c r="B40" s="845" t="s">
        <v>2022</v>
      </c>
      <c r="C40" s="109">
        <f t="shared" si="3"/>
        <v>3</v>
      </c>
      <c r="D40" s="896">
        <f>SUMIF('mau 2'!$Q:$Q,ĐBSH!$B40,'mau 2'!S:S)</f>
        <v>0</v>
      </c>
      <c r="E40" s="896">
        <f>SUMIF('mau 2'!$Q:$Q,ĐBSH!$B40,'mau 2'!T:T)</f>
        <v>0</v>
      </c>
      <c r="F40" s="896">
        <f>SUMIF('mau 2'!$Q:$Q,ĐBSH!$B40,'mau 2'!U:U)</f>
        <v>0</v>
      </c>
      <c r="G40" s="897">
        <f>SUMIF('mau 2'!$Q:$Q,ĐBSH!$B40,'mau 2'!V:V)</f>
        <v>3</v>
      </c>
      <c r="H40" s="109">
        <f t="shared" si="4"/>
        <v>0</v>
      </c>
      <c r="I40" s="896">
        <f>SUMIF('mau 2'!$Q:$Q,ĐBSH!$B40,'mau 2'!W:W)</f>
        <v>0</v>
      </c>
      <c r="J40" s="897">
        <f>COUNTIF('mau 1'!K:K,ĐBSH!$B40)</f>
        <v>0</v>
      </c>
      <c r="K40" s="109">
        <f t="shared" si="1"/>
        <v>0</v>
      </c>
      <c r="L40" s="896">
        <f>SUMIF('mau 2'!$Q:$Q,ĐBSH!$B40,'mau 2'!Y:Y)</f>
        <v>0</v>
      </c>
      <c r="M40" s="896">
        <f>SUMIF('mau 2'!$Q:$Q,ĐBSH!$B40,'mau 2'!Z:Z) +SUMIF('mau 2'!$Q:$Q,ĐBSH!$B40,'mau 2'!X:X)</f>
        <v>0</v>
      </c>
      <c r="N40" s="897"/>
      <c r="O40" s="885">
        <f t="shared" si="2"/>
        <v>3</v>
      </c>
      <c r="P40" s="896">
        <f>SUMIF('mau 2'!$Q:$Q,ĐBSH!$B40,'mau 2'!AB:AB)</f>
        <v>0</v>
      </c>
      <c r="Q40" s="896">
        <f>SUMIF('mau 2'!$Q:$Q,ĐBSH!$B40,'mau 2'!AC:AC)</f>
        <v>0</v>
      </c>
      <c r="R40" s="896">
        <f>SUMIF('mau 2'!$Q:$Q,ĐBSH!$B40,'mau 2'!AD:AD)</f>
        <v>0</v>
      </c>
      <c r="S40" s="896">
        <f>SUMIF('mau 2'!$Q:$Q,ĐBSH!$B40,'mau 2'!AE:AE)</f>
        <v>0</v>
      </c>
      <c r="T40" s="896">
        <f>SUMIF('mau 2'!$Q:$Q,ĐBSH!$B40,'mau 2'!AF:AF)</f>
        <v>0</v>
      </c>
      <c r="U40" s="896">
        <f>SUMIF('mau 2'!$Q:$Q,ĐBSH!$B40,'mau 2'!AG:AG)</f>
        <v>0</v>
      </c>
      <c r="V40" s="896">
        <f>SUMIF('mau 2'!$Q:$Q,ĐBSH!$B40,'mau 2'!AH:AH)</f>
        <v>0</v>
      </c>
      <c r="W40" s="896">
        <f>SUMIF('mau 2'!$Q:$Q,ĐBSH!$B40,'mau 2'!AI:AI)</f>
        <v>0</v>
      </c>
      <c r="X40" s="896">
        <f>SUMIF('mau 2'!$Q:$Q,ĐBSH!$B40,'mau 2'!AJ:AJ)</f>
        <v>0</v>
      </c>
      <c r="Y40" s="900">
        <f>SUMIF('mau 2'!$Q:$Q,ĐBSH!$B40,'mau 2'!AL:AL)</f>
        <v>0</v>
      </c>
      <c r="Z40" s="900">
        <f>SUMIF('mau 2'!$Q:$Q,ĐBSH!$B40,'mau 2'!AO:AO)</f>
        <v>0</v>
      </c>
      <c r="AA40" s="901">
        <f>SUMIF('mau 2'!$Q:$Q,ĐBSH!$B40,'mau 2'!AA:AA)</f>
        <v>3</v>
      </c>
    </row>
    <row r="41" spans="1:27" s="110" customFormat="1" ht="30" hidden="1" customHeight="1">
      <c r="A41" s="847">
        <v>32</v>
      </c>
      <c r="B41" s="845" t="s">
        <v>2651</v>
      </c>
      <c r="C41" s="109">
        <f t="shared" si="3"/>
        <v>3</v>
      </c>
      <c r="D41" s="896">
        <f>SUMIF('mau 2'!$Q:$Q,ĐBSH!$B41,'mau 2'!S:S)</f>
        <v>1</v>
      </c>
      <c r="E41" s="896">
        <f>SUMIF('mau 2'!$Q:$Q,ĐBSH!$B41,'mau 2'!T:T)</f>
        <v>1</v>
      </c>
      <c r="F41" s="896">
        <f>SUMIF('mau 2'!$Q:$Q,ĐBSH!$B41,'mau 2'!U:U)</f>
        <v>0</v>
      </c>
      <c r="G41" s="897">
        <f>SUMIF('mau 2'!$Q:$Q,ĐBSH!$B41,'mau 2'!V:V)</f>
        <v>1</v>
      </c>
      <c r="H41" s="109">
        <f t="shared" si="4"/>
        <v>1</v>
      </c>
      <c r="I41" s="896">
        <v>1</v>
      </c>
      <c r="J41" s="897">
        <v>0</v>
      </c>
      <c r="K41" s="109">
        <f t="shared" si="1"/>
        <v>0</v>
      </c>
      <c r="L41" s="896">
        <f>SUMIF('mau 2'!$Q:$Q,ĐBSH!$B41,'mau 2'!Y:Y)</f>
        <v>0</v>
      </c>
      <c r="M41" s="896">
        <f>SUMIF('mau 2'!$Q:$Q,ĐBSH!$B41,'mau 2'!Z:Z) +SUMIF('mau 2'!$Q:$Q,ĐBSH!$B41,'mau 2'!X:X)</f>
        <v>0</v>
      </c>
      <c r="N41" s="897"/>
      <c r="O41" s="885">
        <f t="shared" si="2"/>
        <v>2</v>
      </c>
      <c r="P41" s="896">
        <f>SUMIF('mau 2'!$Q:$Q,ĐBSH!$B41,'mau 2'!AB:AB)</f>
        <v>1</v>
      </c>
      <c r="Q41" s="896">
        <f>SUMIF('mau 2'!$Q:$Q,ĐBSH!$B41,'mau 2'!AC:AC)</f>
        <v>0</v>
      </c>
      <c r="R41" s="896">
        <f>SUMIF('mau 2'!$Q:$Q,ĐBSH!$B41,'mau 2'!AD:AD)</f>
        <v>1</v>
      </c>
      <c r="S41" s="896">
        <f>SUMIF('mau 2'!$Q:$Q,ĐBSH!$B41,'mau 2'!AE:AE)</f>
        <v>0</v>
      </c>
      <c r="T41" s="896">
        <f>SUMIF('mau 2'!$Q:$Q,ĐBSH!$B41,'mau 2'!AF:AF)</f>
        <v>0</v>
      </c>
      <c r="U41" s="896">
        <f>SUMIF('mau 2'!$Q:$Q,ĐBSH!$B41,'mau 2'!AG:AG)</f>
        <v>0</v>
      </c>
      <c r="V41" s="896">
        <f>SUMIF('mau 2'!$Q:$Q,ĐBSH!$B41,'mau 2'!AH:AH)</f>
        <v>0</v>
      </c>
      <c r="W41" s="896">
        <f>SUMIF('mau 2'!$Q:$Q,ĐBSH!$B41,'mau 2'!AI:AI)</f>
        <v>0</v>
      </c>
      <c r="X41" s="896">
        <f>SUMIF('mau 2'!$Q:$Q,ĐBSH!$B41,'mau 2'!AJ:AJ)</f>
        <v>1</v>
      </c>
      <c r="Y41" s="900">
        <f>SUMIF('mau 2'!$Q:$Q,ĐBSH!$B41,'mau 2'!AL:AL)</f>
        <v>0</v>
      </c>
      <c r="Z41" s="900">
        <f>SUMIF('mau 2'!$Q:$Q,ĐBSH!$B41,'mau 2'!AO:AO)</f>
        <v>1</v>
      </c>
      <c r="AA41" s="901">
        <f>SUMIF('mau 2'!$Q:$Q,ĐBSH!$B41,'mau 2'!AA:AA)</f>
        <v>0</v>
      </c>
    </row>
    <row r="42" spans="1:27" s="110" customFormat="1" ht="30" hidden="1" customHeight="1">
      <c r="A42" s="847">
        <v>33</v>
      </c>
      <c r="B42" s="845" t="s">
        <v>2652</v>
      </c>
      <c r="C42" s="109">
        <f t="shared" si="3"/>
        <v>0</v>
      </c>
      <c r="D42" s="896">
        <f>SUMIF('mau 2'!$Q:$Q,ĐBSH!$B42,'mau 2'!S:S)</f>
        <v>0</v>
      </c>
      <c r="E42" s="896">
        <f>SUMIF('mau 2'!$Q:$Q,ĐBSH!$B42,'mau 2'!T:T)</f>
        <v>0</v>
      </c>
      <c r="F42" s="896">
        <f>SUMIF('mau 2'!$Q:$Q,ĐBSH!$B42,'mau 2'!U:U)</f>
        <v>0</v>
      </c>
      <c r="G42" s="897">
        <f>SUMIF('mau 2'!$Q:$Q,ĐBSH!$B42,'mau 2'!V:V)</f>
        <v>0</v>
      </c>
      <c r="H42" s="109">
        <f t="shared" si="4"/>
        <v>0</v>
      </c>
      <c r="I42" s="896">
        <f>SUMIF('mau 2'!$Q:$Q,ĐBSH!$B42,'mau 2'!W:W)</f>
        <v>0</v>
      </c>
      <c r="J42" s="897">
        <f>COUNTIF('mau 1'!K:K,ĐBSH!$B42)</f>
        <v>0</v>
      </c>
      <c r="K42" s="109">
        <f t="shared" si="1"/>
        <v>0</v>
      </c>
      <c r="L42" s="896">
        <f>SUMIF('mau 2'!$Q:$Q,ĐBSH!$B42,'mau 2'!Y:Y)</f>
        <v>0</v>
      </c>
      <c r="M42" s="896">
        <f>SUMIF('mau 2'!$Q:$Q,ĐBSH!$B42,'mau 2'!Z:Z) +SUMIF('mau 2'!$Q:$Q,ĐBSH!$B42,'mau 2'!X:X)</f>
        <v>0</v>
      </c>
      <c r="N42" s="897"/>
      <c r="O42" s="885">
        <f t="shared" si="2"/>
        <v>0</v>
      </c>
      <c r="P42" s="896">
        <f>SUMIF('mau 2'!$Q:$Q,ĐBSH!$B42,'mau 2'!AB:AB)</f>
        <v>0</v>
      </c>
      <c r="Q42" s="896">
        <f>SUMIF('mau 2'!$Q:$Q,ĐBSH!$B42,'mau 2'!AC:AC)</f>
        <v>0</v>
      </c>
      <c r="R42" s="896">
        <f>SUMIF('mau 2'!$Q:$Q,ĐBSH!$B42,'mau 2'!AD:AD)</f>
        <v>0</v>
      </c>
      <c r="S42" s="896">
        <f>SUMIF('mau 2'!$Q:$Q,ĐBSH!$B42,'mau 2'!AE:AE)</f>
        <v>0</v>
      </c>
      <c r="T42" s="896">
        <f>SUMIF('mau 2'!$Q:$Q,ĐBSH!$B42,'mau 2'!AF:AF)</f>
        <v>0</v>
      </c>
      <c r="U42" s="896">
        <f>SUMIF('mau 2'!$Q:$Q,ĐBSH!$B42,'mau 2'!AG:AG)</f>
        <v>0</v>
      </c>
      <c r="V42" s="896">
        <f>SUMIF('mau 2'!$Q:$Q,ĐBSH!$B42,'mau 2'!AH:AH)</f>
        <v>0</v>
      </c>
      <c r="W42" s="896">
        <f>SUMIF('mau 2'!$Q:$Q,ĐBSH!$B42,'mau 2'!AI:AI)</f>
        <v>0</v>
      </c>
      <c r="X42" s="896">
        <f>SUMIF('mau 2'!$Q:$Q,ĐBSH!$B42,'mau 2'!AJ:AJ)</f>
        <v>0</v>
      </c>
      <c r="Y42" s="900">
        <f>SUMIF('mau 2'!$Q:$Q,ĐBSH!$B42,'mau 2'!AL:AL)</f>
        <v>0</v>
      </c>
      <c r="Z42" s="900">
        <f>SUMIF('mau 2'!$Q:$Q,ĐBSH!$B42,'mau 2'!AO:AO)</f>
        <v>0</v>
      </c>
      <c r="AA42" s="901">
        <f>SUMIF('mau 2'!$Q:$Q,ĐBSH!$B42,'mau 2'!AA:AA)</f>
        <v>0</v>
      </c>
    </row>
    <row r="43" spans="1:27" s="110" customFormat="1" ht="30" hidden="1" customHeight="1">
      <c r="A43" s="847">
        <v>34</v>
      </c>
      <c r="B43" s="845" t="s">
        <v>887</v>
      </c>
      <c r="C43" s="109">
        <f t="shared" si="3"/>
        <v>9</v>
      </c>
      <c r="D43" s="896">
        <f>SUMIF('mau 2'!$Q:$Q,ĐBSH!$B43,'mau 2'!S:S)</f>
        <v>5</v>
      </c>
      <c r="E43" s="896">
        <f>SUMIF('mau 2'!$Q:$Q,ĐBSH!$B43,'mau 2'!T:T)</f>
        <v>4</v>
      </c>
      <c r="F43" s="896">
        <f>SUMIF('mau 2'!$Q:$Q,ĐBSH!$B43,'mau 2'!U:U)</f>
        <v>0</v>
      </c>
      <c r="G43" s="897">
        <f>SUMIF('mau 2'!$Q:$Q,ĐBSH!$B43,'mau 2'!V:V)</f>
        <v>0</v>
      </c>
      <c r="H43" s="109">
        <f t="shared" si="4"/>
        <v>4</v>
      </c>
      <c r="I43" s="896">
        <f>SUMIF('mau 2'!$Q:$Q,ĐBSH!$B43,'mau 2'!W:W)</f>
        <v>4</v>
      </c>
      <c r="J43" s="897">
        <v>0</v>
      </c>
      <c r="K43" s="109">
        <f t="shared" si="1"/>
        <v>0</v>
      </c>
      <c r="L43" s="896">
        <f>SUMIF('mau 2'!$Q:$Q,ĐBSH!$B43,'mau 2'!Y:Y)</f>
        <v>0</v>
      </c>
      <c r="M43" s="896">
        <f>SUMIF('mau 2'!$Q:$Q,ĐBSH!$B43,'mau 2'!Z:Z) +SUMIF('mau 2'!$Q:$Q,ĐBSH!$B43,'mau 2'!X:X)</f>
        <v>0</v>
      </c>
      <c r="N43" s="897"/>
      <c r="O43" s="885">
        <f t="shared" si="2"/>
        <v>5</v>
      </c>
      <c r="P43" s="896">
        <f>SUMIF('mau 2'!$Q:$Q,ĐBSH!$B43,'mau 2'!AB:AB)</f>
        <v>4</v>
      </c>
      <c r="Q43" s="896">
        <f>SUMIF('mau 2'!$Q:$Q,ĐBSH!$B43,'mau 2'!AC:AC)</f>
        <v>0</v>
      </c>
      <c r="R43" s="896">
        <f>SUMIF('mau 2'!$Q:$Q,ĐBSH!$B43,'mau 2'!AD:AD)</f>
        <v>0</v>
      </c>
      <c r="S43" s="896">
        <f>SUMIF('mau 2'!$Q:$Q,ĐBSH!$B43,'mau 2'!AE:AE)</f>
        <v>0</v>
      </c>
      <c r="T43" s="896">
        <f>SUMIF('mau 2'!$Q:$Q,ĐBSH!$B43,'mau 2'!AF:AF)</f>
        <v>0</v>
      </c>
      <c r="U43" s="896">
        <f>SUMIF('mau 2'!$Q:$Q,ĐBSH!$B43,'mau 2'!AG:AG)</f>
        <v>0</v>
      </c>
      <c r="V43" s="896">
        <f>SUMIF('mau 2'!$Q:$Q,ĐBSH!$B43,'mau 2'!AH:AH)</f>
        <v>0</v>
      </c>
      <c r="W43" s="896">
        <f>SUMIF('mau 2'!$Q:$Q,ĐBSH!$B43,'mau 2'!AI:AI)</f>
        <v>0</v>
      </c>
      <c r="X43" s="896">
        <f>SUMIF('mau 2'!$Q:$Q,ĐBSH!$B43,'mau 2'!AJ:AJ)</f>
        <v>0</v>
      </c>
      <c r="Y43" s="900">
        <f>SUMIF('mau 2'!$Q:$Q,ĐBSH!$B43,'mau 2'!AL:AL)</f>
        <v>0</v>
      </c>
      <c r="Z43" s="900">
        <f>SUMIF('mau 2'!$Q:$Q,ĐBSH!$B43,'mau 2'!AO:AO)</f>
        <v>3</v>
      </c>
      <c r="AA43" s="901">
        <f>SUMIF('mau 2'!$Q:$Q,ĐBSH!$B43,'mau 2'!AA:AA)</f>
        <v>0</v>
      </c>
    </row>
    <row r="44" spans="1:27" s="110" customFormat="1" ht="30" hidden="1" customHeight="1">
      <c r="A44" s="847">
        <v>35</v>
      </c>
      <c r="B44" s="845" t="s">
        <v>996</v>
      </c>
      <c r="C44" s="109">
        <f t="shared" si="3"/>
        <v>94</v>
      </c>
      <c r="D44" s="896">
        <f>SUMIF('mau 2'!$Q:$Q,ĐBSH!$B44,'mau 2'!S:S)</f>
        <v>68</v>
      </c>
      <c r="E44" s="896">
        <f>SUMIF('mau 2'!$Q:$Q,ĐBSH!$B44,'mau 2'!T:T)</f>
        <v>21</v>
      </c>
      <c r="F44" s="896">
        <f>SUMIF('mau 2'!$Q:$Q,ĐBSH!$B44,'mau 2'!U:U)</f>
        <v>3</v>
      </c>
      <c r="G44" s="897">
        <f>SUMIF('mau 2'!$Q:$Q,ĐBSH!$B44,'mau 2'!V:V)</f>
        <v>2</v>
      </c>
      <c r="H44" s="109">
        <f t="shared" si="4"/>
        <v>0</v>
      </c>
      <c r="I44" s="896">
        <f>SUMIF('mau 2'!$Q:$Q,ĐBSH!$B44,'mau 2'!W:W)</f>
        <v>0</v>
      </c>
      <c r="J44" s="897">
        <f>COUNTIF('mau 1'!K:K,ĐBSH!$B44)</f>
        <v>0</v>
      </c>
      <c r="K44" s="109">
        <f t="shared" si="1"/>
        <v>0</v>
      </c>
      <c r="L44" s="896">
        <f>SUMIF('mau 2'!$Q:$Q,ĐBSH!$B44,'mau 2'!Y:Y)</f>
        <v>0</v>
      </c>
      <c r="M44" s="896">
        <f>SUMIF('mau 2'!$Q:$Q,ĐBSH!$B44,'mau 2'!Z:Z) +SUMIF('mau 2'!$Q:$Q,ĐBSH!$B44,'mau 2'!X:X)</f>
        <v>0</v>
      </c>
      <c r="N44" s="897"/>
      <c r="O44" s="885">
        <f t="shared" si="2"/>
        <v>94</v>
      </c>
      <c r="P44" s="896">
        <f>SUMIF('mau 2'!$Q:$Q,ĐBSH!$B44,'mau 2'!AB:AB)</f>
        <v>38</v>
      </c>
      <c r="Q44" s="896">
        <f>SUMIF('mau 2'!$Q:$Q,ĐBSH!$B44,'mau 2'!AC:AC)</f>
        <v>17</v>
      </c>
      <c r="R44" s="896">
        <f>SUMIF('mau 2'!$Q:$Q,ĐBSH!$B44,'mau 2'!AD:AD)</f>
        <v>31</v>
      </c>
      <c r="S44" s="896">
        <f>SUMIF('mau 2'!$Q:$Q,ĐBSH!$B44,'mau 2'!AE:AE)</f>
        <v>0</v>
      </c>
      <c r="T44" s="896">
        <f>SUMIF('mau 2'!$Q:$Q,ĐBSH!$B44,'mau 2'!AF:AF)</f>
        <v>0</v>
      </c>
      <c r="U44" s="896">
        <f>SUMIF('mau 2'!$Q:$Q,ĐBSH!$B44,'mau 2'!AG:AG)</f>
        <v>0</v>
      </c>
      <c r="V44" s="896">
        <f>SUMIF('mau 2'!$Q:$Q,ĐBSH!$B44,'mau 2'!AH:AH)</f>
        <v>0</v>
      </c>
      <c r="W44" s="896">
        <f>SUMIF('mau 2'!$Q:$Q,ĐBSH!$B44,'mau 2'!AI:AI)</f>
        <v>0</v>
      </c>
      <c r="X44" s="896">
        <f>SUMIF('mau 2'!$Q:$Q,ĐBSH!$B44,'mau 2'!AJ:AJ)</f>
        <v>6</v>
      </c>
      <c r="Y44" s="900">
        <f>SUMIF('mau 2'!$Q:$Q,ĐBSH!$B44,'mau 2'!AL:AL)</f>
        <v>0</v>
      </c>
      <c r="Z44" s="900">
        <f>SUMIF('mau 2'!$Q:$Q,ĐBSH!$B44,'mau 2'!AO:AO)</f>
        <v>7</v>
      </c>
      <c r="AA44" s="901">
        <f>SUMIF('mau 2'!$Q:$Q,ĐBSH!$B44,'mau 2'!AA:AA)</f>
        <v>0</v>
      </c>
    </row>
    <row r="45" spans="1:27" s="110" customFormat="1" ht="30" hidden="1" customHeight="1">
      <c r="A45" s="847">
        <v>36</v>
      </c>
      <c r="B45" s="845" t="s">
        <v>2653</v>
      </c>
      <c r="C45" s="109">
        <f t="shared" si="3"/>
        <v>76</v>
      </c>
      <c r="D45" s="896">
        <f>SUMIF('mau 2'!$Q:$Q,ĐBSH!$B45,'mau 2'!S:S)</f>
        <v>43</v>
      </c>
      <c r="E45" s="896">
        <f>SUMIF('mau 2'!$Q:$Q,ĐBSH!$B45,'mau 2'!T:T)</f>
        <v>16</v>
      </c>
      <c r="F45" s="896">
        <f>SUMIF('mau 2'!$Q:$Q,ĐBSH!$B45,'mau 2'!U:U)</f>
        <v>2</v>
      </c>
      <c r="G45" s="897">
        <f>SUMIF('mau 2'!$Q:$Q,ĐBSH!$B45,'mau 2'!V:V)</f>
        <v>15</v>
      </c>
      <c r="H45" s="109">
        <f t="shared" si="4"/>
        <v>18</v>
      </c>
      <c r="I45" s="896">
        <v>0</v>
      </c>
      <c r="J45" s="897">
        <f>COUNTIF('mau 1'!K:K,ĐBSH!$B45)</f>
        <v>18</v>
      </c>
      <c r="K45" s="109">
        <f t="shared" si="1"/>
        <v>0</v>
      </c>
      <c r="L45" s="896">
        <f>SUMIF('mau 2'!$Q:$Q,ĐBSH!$B45,'mau 2'!Y:Y)</f>
        <v>0</v>
      </c>
      <c r="M45" s="896">
        <f>SUMIF('mau 2'!$Q:$Q,ĐBSH!$B45,'mau 2'!Z:Z) +SUMIF('mau 2'!$Q:$Q,ĐBSH!$B45,'mau 2'!X:X)</f>
        <v>0</v>
      </c>
      <c r="N45" s="897"/>
      <c r="O45" s="885">
        <f t="shared" si="2"/>
        <v>76</v>
      </c>
      <c r="P45" s="896">
        <f>SUMIF('mau 2'!$Q:$Q,ĐBSH!$B45,'mau 2'!AB:AB)</f>
        <v>53</v>
      </c>
      <c r="Q45" s="896">
        <f>SUMIF('mau 2'!$Q:$Q,ĐBSH!$B45,'mau 2'!AC:AC)</f>
        <v>13</v>
      </c>
      <c r="R45" s="896">
        <f>SUMIF('mau 2'!$Q:$Q,ĐBSH!$B45,'mau 2'!AD:AD)</f>
        <v>37</v>
      </c>
      <c r="S45" s="896">
        <f>SUMIF('mau 2'!$Q:$Q,ĐBSH!$B45,'mau 2'!AE:AE)</f>
        <v>0</v>
      </c>
      <c r="T45" s="896">
        <f>SUMIF('mau 2'!$Q:$Q,ĐBSH!$B45,'mau 2'!AF:AF)</f>
        <v>31</v>
      </c>
      <c r="U45" s="896">
        <f>SUMIF('mau 2'!$Q:$Q,ĐBSH!$B45,'mau 2'!AG:AG)</f>
        <v>0</v>
      </c>
      <c r="V45" s="896">
        <f>SUMIF('mau 2'!$Q:$Q,ĐBSH!$B45,'mau 2'!AH:AH)</f>
        <v>0</v>
      </c>
      <c r="W45" s="896">
        <f>SUMIF('mau 2'!$Q:$Q,ĐBSH!$B45,'mau 2'!AI:AI)</f>
        <v>0</v>
      </c>
      <c r="X45" s="896">
        <f>SUMIF('mau 2'!$Q:$Q,ĐBSH!$B45,'mau 2'!AJ:AJ)</f>
        <v>11</v>
      </c>
      <c r="Y45" s="900">
        <f>SUMIF('mau 2'!$Q:$Q,ĐBSH!$B45,'mau 2'!AL:AL)</f>
        <v>0</v>
      </c>
      <c r="Z45" s="900">
        <f>SUMIF('mau 2'!$Q:$Q,ĐBSH!$B45,'mau 2'!AO:AO)</f>
        <v>0</v>
      </c>
      <c r="AA45" s="901">
        <f>SUMIF('mau 2'!$Q:$Q,ĐBSH!$B45,'mau 2'!AA:AA)</f>
        <v>0</v>
      </c>
    </row>
    <row r="46" spans="1:27" s="110" customFormat="1" ht="30" hidden="1" customHeight="1">
      <c r="A46" s="847">
        <v>37</v>
      </c>
      <c r="B46" s="845" t="s">
        <v>2654</v>
      </c>
      <c r="C46" s="109">
        <f>SUM(D46:G46)</f>
        <v>21</v>
      </c>
      <c r="D46" s="896">
        <f>SUMIF('mau 2'!$Q:$Q,ĐBSH!$B46,'mau 2'!S:S)</f>
        <v>8</v>
      </c>
      <c r="E46" s="896">
        <f>SUMIF('mau 2'!$Q:$Q,ĐBSH!$B46,'mau 2'!T:T)</f>
        <v>0</v>
      </c>
      <c r="F46" s="896">
        <f>SUMIF('mau 2'!$Q:$Q,ĐBSH!$B46,'mau 2'!U:U)</f>
        <v>7</v>
      </c>
      <c r="G46" s="897">
        <f>SUMIF('mau 2'!$Q:$Q,ĐBSH!$B46,'mau 2'!V:V)</f>
        <v>6</v>
      </c>
      <c r="H46" s="109">
        <f t="shared" si="4"/>
        <v>8</v>
      </c>
      <c r="I46" s="896">
        <v>6</v>
      </c>
      <c r="J46" s="897">
        <v>2</v>
      </c>
      <c r="K46" s="109">
        <f t="shared" si="1"/>
        <v>4</v>
      </c>
      <c r="L46" s="896">
        <f>SUMIF('mau 2'!$Q:$Q,ĐBSH!$B46,'mau 2'!Y:Y)</f>
        <v>1</v>
      </c>
      <c r="M46" s="896">
        <f>SUMIF('mau 2'!$Q:$Q,ĐBSH!$B46,'mau 2'!Z:Z) +SUMIF('mau 2'!$Q:$Q,ĐBSH!$B46,'mau 2'!X:X)</f>
        <v>3</v>
      </c>
      <c r="N46" s="897"/>
      <c r="O46" s="885">
        <f t="shared" si="2"/>
        <v>11</v>
      </c>
      <c r="P46" s="896">
        <f>SUMIF('mau 2'!$Q:$Q,ĐBSH!$B46,'mau 2'!AB:AB)</f>
        <v>4</v>
      </c>
      <c r="Q46" s="896">
        <f>SUMIF('mau 2'!$Q:$Q,ĐBSH!$B46,'mau 2'!AC:AC)</f>
        <v>2</v>
      </c>
      <c r="R46" s="896">
        <f>SUMIF('mau 2'!$Q:$Q,ĐBSH!$B46,'mau 2'!AD:AD)</f>
        <v>1</v>
      </c>
      <c r="S46" s="896">
        <f>SUMIF('mau 2'!$Q:$Q,ĐBSH!$B46,'mau 2'!AE:AE)</f>
        <v>0</v>
      </c>
      <c r="T46" s="896">
        <f>SUMIF('mau 2'!$Q:$Q,ĐBSH!$B46,'mau 2'!AF:AF)</f>
        <v>0</v>
      </c>
      <c r="U46" s="896">
        <f>SUMIF('mau 2'!$Q:$Q,ĐBSH!$B46,'mau 2'!AG:AG)</f>
        <v>1</v>
      </c>
      <c r="V46" s="896">
        <f>SUMIF('mau 2'!$Q:$Q,ĐBSH!$B46,'mau 2'!AH:AH)</f>
        <v>1</v>
      </c>
      <c r="W46" s="896">
        <f>SUMIF('mau 2'!$Q:$Q,ĐBSH!$B46,'mau 2'!AI:AI)</f>
        <v>0</v>
      </c>
      <c r="X46" s="896">
        <f>SUMIF('mau 2'!$Q:$Q,ĐBSH!$B46,'mau 2'!AJ:AJ)</f>
        <v>0</v>
      </c>
      <c r="Y46" s="900">
        <f>SUMIF('mau 2'!$Q:$Q,ĐBSH!$B46,'mau 2'!AL:AL)</f>
        <v>0</v>
      </c>
      <c r="Z46" s="900">
        <f>SUMIF('mau 2'!$Q:$Q,ĐBSH!$B46,'mau 2'!AO:AO)</f>
        <v>10</v>
      </c>
      <c r="AA46" s="901">
        <f>SUMIF('mau 2'!$Q:$Q,ĐBSH!$B46,'mau 2'!AA:AA)</f>
        <v>2</v>
      </c>
    </row>
    <row r="47" spans="1:27" s="110" customFormat="1" ht="30" hidden="1" customHeight="1">
      <c r="A47" s="847">
        <v>38</v>
      </c>
      <c r="B47" s="845" t="s">
        <v>1211</v>
      </c>
      <c r="C47" s="109">
        <f t="shared" si="3"/>
        <v>15</v>
      </c>
      <c r="D47" s="896">
        <f>SUMIF('mau 2'!$Q:$Q,ĐBSH!$B47,'mau 2'!S:S)</f>
        <v>5</v>
      </c>
      <c r="E47" s="896">
        <f>SUMIF('mau 2'!$Q:$Q,ĐBSH!$B47,'mau 2'!T:T)</f>
        <v>9</v>
      </c>
      <c r="F47" s="896">
        <f>SUMIF('mau 2'!$Q:$Q,ĐBSH!$B47,'mau 2'!U:U)</f>
        <v>1</v>
      </c>
      <c r="G47" s="897">
        <f>SUMIF('mau 2'!$Q:$Q,ĐBSH!$B47,'mau 2'!V:V)</f>
        <v>0</v>
      </c>
      <c r="H47" s="109">
        <f t="shared" si="4"/>
        <v>0</v>
      </c>
      <c r="I47" s="896">
        <f>SUMIF('mau 2'!$Q:$Q,ĐBSH!$B47,'mau 2'!W:W)</f>
        <v>0</v>
      </c>
      <c r="J47" s="897">
        <f>COUNTIF('mau 1'!K:K,ĐBSH!$B47)</f>
        <v>0</v>
      </c>
      <c r="K47" s="109">
        <f t="shared" si="1"/>
        <v>2</v>
      </c>
      <c r="L47" s="896">
        <f>SUMIF('mau 2'!$Q:$Q,ĐBSH!$B47,'mau 2'!Y:Y)</f>
        <v>0</v>
      </c>
      <c r="M47" s="896">
        <f>SUMIF('mau 2'!$Q:$Q,ĐBSH!$B47,'mau 2'!Z:Z) +SUMIF('mau 2'!$Q:$Q,ĐBSH!$B47,'mau 2'!X:X)</f>
        <v>2</v>
      </c>
      <c r="N47" s="897"/>
      <c r="O47" s="885">
        <f t="shared" si="2"/>
        <v>13</v>
      </c>
      <c r="P47" s="896">
        <f>SUMIF('mau 2'!$Q:$Q,ĐBSH!$B47,'mau 2'!AB:AB)</f>
        <v>11</v>
      </c>
      <c r="Q47" s="896">
        <f>SUMIF('mau 2'!$Q:$Q,ĐBSH!$B47,'mau 2'!AC:AC)</f>
        <v>2</v>
      </c>
      <c r="R47" s="896">
        <f>SUMIF('mau 2'!$Q:$Q,ĐBSH!$B47,'mau 2'!AD:AD)</f>
        <v>1</v>
      </c>
      <c r="S47" s="896">
        <f>SUMIF('mau 2'!$Q:$Q,ĐBSH!$B47,'mau 2'!AE:AE)</f>
        <v>0</v>
      </c>
      <c r="T47" s="896">
        <f>SUMIF('mau 2'!$Q:$Q,ĐBSH!$B47,'mau 2'!AF:AF)</f>
        <v>0</v>
      </c>
      <c r="U47" s="896">
        <f>SUMIF('mau 2'!$Q:$Q,ĐBSH!$B47,'mau 2'!AG:AG)</f>
        <v>0</v>
      </c>
      <c r="V47" s="896">
        <f>SUMIF('mau 2'!$Q:$Q,ĐBSH!$B47,'mau 2'!AH:AH)</f>
        <v>0</v>
      </c>
      <c r="W47" s="896">
        <f>SUMIF('mau 2'!$Q:$Q,ĐBSH!$B47,'mau 2'!AI:AI)</f>
        <v>0</v>
      </c>
      <c r="X47" s="896">
        <f>SUMIF('mau 2'!$Q:$Q,ĐBSH!$B47,'mau 2'!AJ:AJ)</f>
        <v>0</v>
      </c>
      <c r="Y47" s="900">
        <f>SUMIF('mau 2'!$Q:$Q,ĐBSH!$B47,'mau 2'!AL:AL)</f>
        <v>0</v>
      </c>
      <c r="Z47" s="900">
        <f>SUMIF('mau 2'!$Q:$Q,ĐBSH!$B47,'mau 2'!AO:AO)</f>
        <v>2</v>
      </c>
      <c r="AA47" s="901">
        <f>SUMIF('mau 2'!$Q:$Q,ĐBSH!$B47,'mau 2'!AA:AA)</f>
        <v>0</v>
      </c>
    </row>
    <row r="48" spans="1:27" s="110" customFormat="1" ht="30" hidden="1" customHeight="1">
      <c r="A48" s="847">
        <v>39</v>
      </c>
      <c r="B48" s="845" t="s">
        <v>2655</v>
      </c>
      <c r="C48" s="109">
        <f>SUM(D48:G48)</f>
        <v>21</v>
      </c>
      <c r="D48" s="896">
        <f>SUMIF('mau 2'!$Q:$Q,ĐBSH!$B48,'mau 2'!S:S)</f>
        <v>5</v>
      </c>
      <c r="E48" s="896">
        <f>SUMIF('mau 2'!$Q:$Q,ĐBSH!$B48,'mau 2'!T:T)</f>
        <v>12</v>
      </c>
      <c r="F48" s="896">
        <f>SUMIF('mau 2'!$Q:$Q,ĐBSH!$B48,'mau 2'!U:U)</f>
        <v>0</v>
      </c>
      <c r="G48" s="897">
        <f>SUMIF('mau 2'!$Q:$Q,ĐBSH!$B48,'mau 2'!V:V)</f>
        <v>4</v>
      </c>
      <c r="H48" s="109">
        <f t="shared" si="4"/>
        <v>2</v>
      </c>
      <c r="I48" s="896">
        <v>1</v>
      </c>
      <c r="J48" s="897">
        <v>1</v>
      </c>
      <c r="K48" s="109">
        <f t="shared" si="1"/>
        <v>5</v>
      </c>
      <c r="L48" s="896">
        <f>SUMIF('mau 2'!$Q:$Q,ĐBSH!$B48,'mau 2'!Y:Y)</f>
        <v>2</v>
      </c>
      <c r="M48" s="896">
        <f>SUMIF('mau 2'!$Q:$Q,ĐBSH!$B48,'mau 2'!Z:Z) +SUMIF('mau 2'!$Q:$Q,ĐBSH!$B48,'mau 2'!X:X)</f>
        <v>3</v>
      </c>
      <c r="N48" s="897"/>
      <c r="O48" s="885">
        <f t="shared" si="2"/>
        <v>15</v>
      </c>
      <c r="P48" s="896">
        <f>SUMIF('mau 2'!$Q:$Q,ĐBSH!$B48,'mau 2'!AB:AB)</f>
        <v>4</v>
      </c>
      <c r="Q48" s="896">
        <f>SUMIF('mau 2'!$Q:$Q,ĐBSH!$B48,'mau 2'!AC:AC)</f>
        <v>3</v>
      </c>
      <c r="R48" s="896">
        <f>SUMIF('mau 2'!$Q:$Q,ĐBSH!$B48,'mau 2'!AD:AD)</f>
        <v>7</v>
      </c>
      <c r="S48" s="896">
        <f>SUMIF('mau 2'!$Q:$Q,ĐBSH!$B48,'mau 2'!AE:AE)</f>
        <v>0</v>
      </c>
      <c r="T48" s="896">
        <f>SUMIF('mau 2'!$Q:$Q,ĐBSH!$B48,'mau 2'!AF:AF)</f>
        <v>0</v>
      </c>
      <c r="U48" s="896">
        <f>SUMIF('mau 2'!$Q:$Q,ĐBSH!$B48,'mau 2'!AG:AG)</f>
        <v>0</v>
      </c>
      <c r="V48" s="896">
        <f>SUMIF('mau 2'!$Q:$Q,ĐBSH!$B48,'mau 2'!AH:AH)</f>
        <v>1</v>
      </c>
      <c r="W48" s="896">
        <f>SUMIF('mau 2'!$Q:$Q,ĐBSH!$B48,'mau 2'!AI:AI)</f>
        <v>1</v>
      </c>
      <c r="X48" s="896">
        <f>SUMIF('mau 2'!$Q:$Q,ĐBSH!$B48,'mau 2'!AJ:AJ)</f>
        <v>1</v>
      </c>
      <c r="Y48" s="900">
        <f>SUMIF('mau 2'!$Q:$Q,ĐBSH!$B48,'mau 2'!AL:AL)</f>
        <v>0</v>
      </c>
      <c r="Z48" s="900">
        <f>SUMIF('mau 2'!$Q:$Q,ĐBSH!$B48,'mau 2'!AO:AO)</f>
        <v>3</v>
      </c>
      <c r="AA48" s="901">
        <f>SUMIF('mau 2'!$Q:$Q,ĐBSH!$B48,'mau 2'!AA:AA)</f>
        <v>3</v>
      </c>
    </row>
    <row r="49" spans="1:27" s="110" customFormat="1" ht="30" customHeight="1">
      <c r="A49" s="847">
        <v>40</v>
      </c>
      <c r="B49" s="845" t="s">
        <v>2656</v>
      </c>
      <c r="C49" s="109">
        <f>SUM(D49:G49)</f>
        <v>16</v>
      </c>
      <c r="D49" s="896">
        <f>SUMIF('mau 2'!$Q:$Q,ĐBSH!$B49,'mau 2'!S:S)</f>
        <v>0</v>
      </c>
      <c r="E49" s="896">
        <f>SUMIF('mau 2'!$Q:$Q,ĐBSH!$B49,'mau 2'!T:T)</f>
        <v>0</v>
      </c>
      <c r="F49" s="896">
        <f>SUMIF('mau 2'!$Q:$Q,ĐBSH!$B49,'mau 2'!U:U)</f>
        <v>15</v>
      </c>
      <c r="G49" s="897">
        <f>SUMIF('mau 2'!$Q:$Q,ĐBSH!$B49,'mau 2'!V:V)</f>
        <v>1</v>
      </c>
      <c r="H49" s="109">
        <f t="shared" si="4"/>
        <v>1</v>
      </c>
      <c r="I49" s="896">
        <f>SUMIF('mau 2'!$Q:$Q,ĐBSH!$B49,'mau 2'!W:W)</f>
        <v>0</v>
      </c>
      <c r="J49" s="897">
        <f>COUNTIF('mau 1'!K:K,ĐBSH!$B49)</f>
        <v>1</v>
      </c>
      <c r="K49" s="109">
        <f t="shared" si="1"/>
        <v>9</v>
      </c>
      <c r="L49" s="896">
        <f>SUMIF('mau 2'!$Q:$Q,ĐBSH!$B49,'mau 2'!Y:Y)</f>
        <v>0</v>
      </c>
      <c r="M49" s="896">
        <f>SUMIF('mau 2'!$Q:$Q,ĐBSH!$B49,'mau 2'!Z:Z) +SUMIF('mau 2'!$Q:$Q,ĐBSH!$B49,'mau 2'!X:X)</f>
        <v>9</v>
      </c>
      <c r="N49" s="897"/>
      <c r="O49" s="885">
        <f t="shared" si="2"/>
        <v>7</v>
      </c>
      <c r="P49" s="896">
        <f>SUMIF('mau 2'!$Q:$Q,ĐBSH!$B49,'mau 2'!AB:AB)</f>
        <v>0</v>
      </c>
      <c r="Q49" s="896">
        <f>SUMIF('mau 2'!$Q:$Q,ĐBSH!$B49,'mau 2'!AC:AC)</f>
        <v>0</v>
      </c>
      <c r="R49" s="896">
        <f>SUMIF('mau 2'!$Q:$Q,ĐBSH!$B49,'mau 2'!AD:AD)</f>
        <v>2</v>
      </c>
      <c r="S49" s="896">
        <f>SUMIF('mau 2'!$Q:$Q,ĐBSH!$B49,'mau 2'!AE:AE)</f>
        <v>0</v>
      </c>
      <c r="T49" s="896">
        <f>SUMIF('mau 2'!$Q:$Q,ĐBSH!$B49,'mau 2'!AF:AF)</f>
        <v>0</v>
      </c>
      <c r="U49" s="896">
        <f>SUMIF('mau 2'!$Q:$Q,ĐBSH!$B49,'mau 2'!AG:AG)</f>
        <v>0</v>
      </c>
      <c r="V49" s="896">
        <f>SUMIF('mau 2'!$Q:$Q,ĐBSH!$B49,'mau 2'!AH:AH)</f>
        <v>1</v>
      </c>
      <c r="W49" s="896">
        <f>SUMIF('mau 2'!$Q:$Q,ĐBSH!$B49,'mau 2'!AI:AI)</f>
        <v>3</v>
      </c>
      <c r="X49" s="896">
        <f>SUMIF('mau 2'!$Q:$Q,ĐBSH!$B49,'mau 2'!AJ:AJ)</f>
        <v>0</v>
      </c>
      <c r="Y49" s="900">
        <f>SUMIF('mau 2'!$Q:$Q,ĐBSH!$B49,'mau 2'!AL:AL)</f>
        <v>0</v>
      </c>
      <c r="Z49" s="900">
        <f>SUMIF('mau 2'!$Q:$Q,ĐBSH!$B49,'mau 2'!AO:AO)</f>
        <v>0</v>
      </c>
      <c r="AA49" s="901">
        <f>SUMIF('mau 2'!$Q:$Q,ĐBSH!$B49,'mau 2'!AA:AA)</f>
        <v>0</v>
      </c>
    </row>
    <row r="50" spans="1:27" s="110" customFormat="1" ht="30" hidden="1" customHeight="1">
      <c r="A50" s="847">
        <v>41</v>
      </c>
      <c r="B50" s="845" t="s">
        <v>2657</v>
      </c>
      <c r="C50" s="109">
        <f t="shared" si="3"/>
        <v>0</v>
      </c>
      <c r="D50" s="896">
        <f>SUMIF('mau 2'!$Q:$Q,ĐBSH!$B50,'mau 2'!S:S)</f>
        <v>0</v>
      </c>
      <c r="E50" s="896">
        <f>SUMIF('mau 2'!$Q:$Q,ĐBSH!$B50,'mau 2'!T:T)</f>
        <v>0</v>
      </c>
      <c r="F50" s="896">
        <f>SUMIF('mau 2'!$Q:$Q,ĐBSH!$B50,'mau 2'!U:U)</f>
        <v>0</v>
      </c>
      <c r="G50" s="897">
        <f>SUMIF('mau 2'!$Q:$Q,ĐBSH!$B50,'mau 2'!V:V)</f>
        <v>0</v>
      </c>
      <c r="H50" s="109">
        <f t="shared" si="4"/>
        <v>0</v>
      </c>
      <c r="I50" s="896">
        <f>SUMIF('mau 2'!$Q:$Q,ĐBSH!$B50,'mau 2'!W:W)</f>
        <v>0</v>
      </c>
      <c r="J50" s="897">
        <f>COUNTIF('mau 1'!K:K,ĐBSH!$B50)</f>
        <v>0</v>
      </c>
      <c r="K50" s="109">
        <f t="shared" si="1"/>
        <v>0</v>
      </c>
      <c r="L50" s="896">
        <f>SUMIF('mau 2'!$Q:$Q,ĐBSH!$B50,'mau 2'!Y:Y)</f>
        <v>0</v>
      </c>
      <c r="M50" s="896">
        <f>SUMIF('mau 2'!$Q:$Q,ĐBSH!$B50,'mau 2'!Z:Z) +SUMIF('mau 2'!$Q:$Q,ĐBSH!$B50,'mau 2'!X:X)</f>
        <v>0</v>
      </c>
      <c r="N50" s="897"/>
      <c r="O50" s="885">
        <f t="shared" si="2"/>
        <v>0</v>
      </c>
      <c r="P50" s="896">
        <f>SUMIF('mau 2'!$Q:$Q,ĐBSH!$B50,'mau 2'!AB:AB)</f>
        <v>0</v>
      </c>
      <c r="Q50" s="896">
        <f>SUMIF('mau 2'!$Q:$Q,ĐBSH!$B50,'mau 2'!AC:AC)</f>
        <v>0</v>
      </c>
      <c r="R50" s="896">
        <f>SUMIF('mau 2'!$Q:$Q,ĐBSH!$B50,'mau 2'!AD:AD)</f>
        <v>0</v>
      </c>
      <c r="S50" s="896">
        <f>SUMIF('mau 2'!$Q:$Q,ĐBSH!$B50,'mau 2'!AE:AE)</f>
        <v>0</v>
      </c>
      <c r="T50" s="896">
        <f>SUMIF('mau 2'!$Q:$Q,ĐBSH!$B50,'mau 2'!AF:AF)</f>
        <v>0</v>
      </c>
      <c r="U50" s="896">
        <f>SUMIF('mau 2'!$Q:$Q,ĐBSH!$B50,'mau 2'!AG:AG)</f>
        <v>0</v>
      </c>
      <c r="V50" s="896">
        <f>SUMIF('mau 2'!$Q:$Q,ĐBSH!$B50,'mau 2'!AH:AH)</f>
        <v>0</v>
      </c>
      <c r="W50" s="896">
        <f>SUMIF('mau 2'!$Q:$Q,ĐBSH!$B50,'mau 2'!AI:AI)</f>
        <v>0</v>
      </c>
      <c r="X50" s="896">
        <f>SUMIF('mau 2'!$Q:$Q,ĐBSH!$B50,'mau 2'!AJ:AJ)</f>
        <v>0</v>
      </c>
      <c r="Y50" s="900">
        <f>SUMIF('mau 2'!$Q:$Q,ĐBSH!$B50,'mau 2'!AL:AL)</f>
        <v>0</v>
      </c>
      <c r="Z50" s="900">
        <f>SUMIF('mau 2'!$Q:$Q,ĐBSH!$B50,'mau 2'!AO:AO)</f>
        <v>0</v>
      </c>
      <c r="AA50" s="901">
        <f>SUMIF('mau 2'!$Q:$Q,ĐBSH!$B50,'mau 2'!AA:AA)</f>
        <v>0</v>
      </c>
    </row>
    <row r="51" spans="1:27" s="110" customFormat="1" ht="30" customHeight="1">
      <c r="A51" s="847">
        <v>42</v>
      </c>
      <c r="B51" s="845" t="s">
        <v>2658</v>
      </c>
      <c r="C51" s="109">
        <f t="shared" si="3"/>
        <v>6</v>
      </c>
      <c r="D51" s="896">
        <f>SUMIF('mau 2'!$Q:$Q,ĐBSH!$B51,'mau 2'!S:S)</f>
        <v>0</v>
      </c>
      <c r="E51" s="896">
        <f>SUMIF('mau 2'!$Q:$Q,ĐBSH!$B51,'mau 2'!T:T)</f>
        <v>0</v>
      </c>
      <c r="F51" s="896">
        <f>SUMIF('mau 2'!$Q:$Q,ĐBSH!$B51,'mau 2'!U:U)</f>
        <v>6</v>
      </c>
      <c r="G51" s="897">
        <f>SUMIF('mau 2'!$Q:$Q,ĐBSH!$B51,'mau 2'!V:V)</f>
        <v>0</v>
      </c>
      <c r="H51" s="109">
        <f t="shared" si="4"/>
        <v>46</v>
      </c>
      <c r="I51" s="896">
        <f>SUMIF('mau 2'!$Q:$Q,ĐBSH!$B51,'mau 2'!W:W)</f>
        <v>0</v>
      </c>
      <c r="J51" s="897">
        <f>COUNTIF('mau 1'!K:K,ĐBSH!$B51)</f>
        <v>46</v>
      </c>
      <c r="K51" s="109">
        <f t="shared" si="1"/>
        <v>6</v>
      </c>
      <c r="L51" s="896">
        <f>SUMIF('mau 2'!$Q:$Q,ĐBSH!$B51,'mau 2'!Y:Y)</f>
        <v>6</v>
      </c>
      <c r="M51" s="896">
        <f>SUMIF('mau 2'!$Q:$Q,ĐBSH!$B51,'mau 2'!Z:Z) +SUMIF('mau 2'!$Q:$Q,ĐBSH!$B51,'mau 2'!X:X)</f>
        <v>0</v>
      </c>
      <c r="N51" s="897"/>
      <c r="O51" s="885">
        <f t="shared" si="2"/>
        <v>0</v>
      </c>
      <c r="P51" s="896">
        <f>SUMIF('mau 2'!$Q:$Q,ĐBSH!$B51,'mau 2'!AB:AB)</f>
        <v>0</v>
      </c>
      <c r="Q51" s="896">
        <f>SUMIF('mau 2'!$Q:$Q,ĐBSH!$B51,'mau 2'!AC:AC)</f>
        <v>0</v>
      </c>
      <c r="R51" s="896">
        <f>SUMIF('mau 2'!$Q:$Q,ĐBSH!$B51,'mau 2'!AD:AD)</f>
        <v>0</v>
      </c>
      <c r="S51" s="896">
        <f>SUMIF('mau 2'!$Q:$Q,ĐBSH!$B51,'mau 2'!AE:AE)</f>
        <v>0</v>
      </c>
      <c r="T51" s="896">
        <f>SUMIF('mau 2'!$Q:$Q,ĐBSH!$B51,'mau 2'!AF:AF)</f>
        <v>0</v>
      </c>
      <c r="U51" s="896">
        <f>SUMIF('mau 2'!$Q:$Q,ĐBSH!$B51,'mau 2'!AG:AG)</f>
        <v>0</v>
      </c>
      <c r="V51" s="896">
        <f>SUMIF('mau 2'!$Q:$Q,ĐBSH!$B51,'mau 2'!AH:AH)</f>
        <v>0</v>
      </c>
      <c r="W51" s="896">
        <f>SUMIF('mau 2'!$Q:$Q,ĐBSH!$B51,'mau 2'!AI:AI)</f>
        <v>0</v>
      </c>
      <c r="X51" s="896">
        <f>SUMIF('mau 2'!$Q:$Q,ĐBSH!$B51,'mau 2'!AJ:AJ)</f>
        <v>0</v>
      </c>
      <c r="Y51" s="900">
        <f>SUMIF('mau 2'!$Q:$Q,ĐBSH!$B51,'mau 2'!AL:AL)</f>
        <v>0</v>
      </c>
      <c r="Z51" s="900">
        <f>SUMIF('mau 2'!$Q:$Q,ĐBSH!$B51,'mau 2'!AO:AO)</f>
        <v>0</v>
      </c>
      <c r="AA51" s="901">
        <f>SUMIF('mau 2'!$Q:$Q,ĐBSH!$B51,'mau 2'!AA:AA)</f>
        <v>0</v>
      </c>
    </row>
    <row r="52" spans="1:27" s="110" customFormat="1" ht="30" hidden="1" customHeight="1">
      <c r="A52" s="847">
        <v>43</v>
      </c>
      <c r="B52" s="845" t="s">
        <v>2659</v>
      </c>
      <c r="C52" s="109">
        <f t="shared" si="3"/>
        <v>0</v>
      </c>
      <c r="D52" s="896">
        <f>SUMIF('mau 2'!$Q:$Q,ĐBSH!$B52,'mau 2'!S:S)</f>
        <v>0</v>
      </c>
      <c r="E52" s="896">
        <f>SUMIF('mau 2'!$Q:$Q,ĐBSH!$B52,'mau 2'!T:T)</f>
        <v>0</v>
      </c>
      <c r="F52" s="896">
        <f>SUMIF('mau 2'!$Q:$Q,ĐBSH!$B52,'mau 2'!U:U)</f>
        <v>0</v>
      </c>
      <c r="G52" s="897">
        <f>SUMIF('mau 2'!$Q:$Q,ĐBSH!$B52,'mau 2'!V:V)</f>
        <v>0</v>
      </c>
      <c r="H52" s="109">
        <f t="shared" si="4"/>
        <v>0</v>
      </c>
      <c r="I52" s="896">
        <f>SUMIF('mau 2'!$Q:$Q,ĐBSH!$B52,'mau 2'!W:W)</f>
        <v>0</v>
      </c>
      <c r="J52" s="897">
        <f>COUNTIF('mau 1'!K:K,ĐBSH!$B52)</f>
        <v>0</v>
      </c>
      <c r="K52" s="109">
        <f t="shared" si="1"/>
        <v>0</v>
      </c>
      <c r="L52" s="896">
        <f>SUMIF('mau 2'!$Q:$Q,ĐBSH!$B52,'mau 2'!Y:Y)</f>
        <v>0</v>
      </c>
      <c r="M52" s="896">
        <f>SUMIF('mau 2'!$Q:$Q,ĐBSH!$B52,'mau 2'!Z:Z) +SUMIF('mau 2'!$Q:$Q,ĐBSH!$B52,'mau 2'!X:X)</f>
        <v>0</v>
      </c>
      <c r="N52" s="897"/>
      <c r="O52" s="885">
        <f t="shared" si="2"/>
        <v>0</v>
      </c>
      <c r="P52" s="896">
        <f>SUMIF('mau 2'!$Q:$Q,ĐBSH!$B52,'mau 2'!AB:AB)</f>
        <v>0</v>
      </c>
      <c r="Q52" s="896">
        <f>SUMIF('mau 2'!$Q:$Q,ĐBSH!$B52,'mau 2'!AC:AC)</f>
        <v>0</v>
      </c>
      <c r="R52" s="896">
        <f>SUMIF('mau 2'!$Q:$Q,ĐBSH!$B52,'mau 2'!AD:AD)</f>
        <v>0</v>
      </c>
      <c r="S52" s="896">
        <f>SUMIF('mau 2'!$Q:$Q,ĐBSH!$B52,'mau 2'!AE:AE)</f>
        <v>0</v>
      </c>
      <c r="T52" s="896">
        <f>SUMIF('mau 2'!$Q:$Q,ĐBSH!$B52,'mau 2'!AF:AF)</f>
        <v>0</v>
      </c>
      <c r="U52" s="896">
        <f>SUMIF('mau 2'!$Q:$Q,ĐBSH!$B52,'mau 2'!AG:AG)</f>
        <v>0</v>
      </c>
      <c r="V52" s="896">
        <f>SUMIF('mau 2'!$Q:$Q,ĐBSH!$B52,'mau 2'!AH:AH)</f>
        <v>0</v>
      </c>
      <c r="W52" s="896">
        <f>SUMIF('mau 2'!$Q:$Q,ĐBSH!$B52,'mau 2'!AI:AI)</f>
        <v>0</v>
      </c>
      <c r="X52" s="896">
        <f>SUMIF('mau 2'!$Q:$Q,ĐBSH!$B52,'mau 2'!AJ:AJ)</f>
        <v>0</v>
      </c>
      <c r="Y52" s="900">
        <f>SUMIF('mau 2'!$Q:$Q,ĐBSH!$B52,'mau 2'!AL:AL)</f>
        <v>0</v>
      </c>
      <c r="Z52" s="900">
        <f>SUMIF('mau 2'!$Q:$Q,ĐBSH!$B52,'mau 2'!AO:AO)</f>
        <v>0</v>
      </c>
      <c r="AA52" s="901">
        <f>SUMIF('mau 2'!$Q:$Q,ĐBSH!$B52,'mau 2'!AA:AA)</f>
        <v>0</v>
      </c>
    </row>
    <row r="53" spans="1:27" s="110" customFormat="1" ht="30" hidden="1" customHeight="1">
      <c r="A53" s="847">
        <v>44</v>
      </c>
      <c r="B53" s="845" t="s">
        <v>1353</v>
      </c>
      <c r="C53" s="109">
        <f t="shared" si="3"/>
        <v>73</v>
      </c>
      <c r="D53" s="896">
        <f>SUMIF('mau 2'!$Q:$Q,ĐBSH!$B53,'mau 2'!S:S)</f>
        <v>0</v>
      </c>
      <c r="E53" s="896">
        <f>SUMIF('mau 2'!$Q:$Q,ĐBSH!$B53,'mau 2'!T:T)</f>
        <v>0</v>
      </c>
      <c r="F53" s="896">
        <f>SUMIF('mau 2'!$Q:$Q,ĐBSH!$B53,'mau 2'!U:U)</f>
        <v>73</v>
      </c>
      <c r="G53" s="897">
        <f>SUMIF('mau 2'!$Q:$Q,ĐBSH!$B53,'mau 2'!V:V)</f>
        <v>0</v>
      </c>
      <c r="H53" s="109">
        <f t="shared" si="4"/>
        <v>0</v>
      </c>
      <c r="I53" s="896">
        <f>SUMIF('mau 2'!$Q:$Q,ĐBSH!$B53,'mau 2'!W:W)</f>
        <v>0</v>
      </c>
      <c r="J53" s="897">
        <f>COUNTIF('mau 1'!K:K,ĐBSH!$B53)</f>
        <v>0</v>
      </c>
      <c r="K53" s="109">
        <f t="shared" si="1"/>
        <v>0</v>
      </c>
      <c r="L53" s="896">
        <f>SUMIF('mau 2'!$Q:$Q,ĐBSH!$B53,'mau 2'!Y:Y)</f>
        <v>0</v>
      </c>
      <c r="M53" s="896">
        <f>SUMIF('mau 2'!$Q:$Q,ĐBSH!$B53,'mau 2'!Z:Z) +SUMIF('mau 2'!$Q:$Q,ĐBSH!$B53,'mau 2'!X:X)</f>
        <v>0</v>
      </c>
      <c r="N53" s="897"/>
      <c r="O53" s="885">
        <f t="shared" si="2"/>
        <v>73</v>
      </c>
      <c r="P53" s="896">
        <f>SUMIF('mau 2'!$Q:$Q,ĐBSH!$B53,'mau 2'!AB:AB)</f>
        <v>0</v>
      </c>
      <c r="Q53" s="896">
        <f>SUMIF('mau 2'!$Q:$Q,ĐBSH!$B53,'mau 2'!AC:AC)</f>
        <v>0</v>
      </c>
      <c r="R53" s="896">
        <f>SUMIF('mau 2'!$Q:$Q,ĐBSH!$B53,'mau 2'!AD:AD)</f>
        <v>0</v>
      </c>
      <c r="S53" s="896">
        <f>SUMIF('mau 2'!$Q:$Q,ĐBSH!$B53,'mau 2'!AE:AE)</f>
        <v>6</v>
      </c>
      <c r="T53" s="896">
        <f>SUMIF('mau 2'!$Q:$Q,ĐBSH!$B53,'mau 2'!AF:AF)</f>
        <v>0</v>
      </c>
      <c r="U53" s="896">
        <f>SUMIF('mau 2'!$Q:$Q,ĐBSH!$B53,'mau 2'!AG:AG)</f>
        <v>6</v>
      </c>
      <c r="V53" s="896">
        <f>SUMIF('mau 2'!$Q:$Q,ĐBSH!$B53,'mau 2'!AH:AH)</f>
        <v>0</v>
      </c>
      <c r="W53" s="896">
        <f>SUMIF('mau 2'!$Q:$Q,ĐBSH!$B53,'mau 2'!AI:AI)</f>
        <v>0</v>
      </c>
      <c r="X53" s="896">
        <f>SUMIF('mau 2'!$Q:$Q,ĐBSH!$B53,'mau 2'!AJ:AJ)</f>
        <v>73</v>
      </c>
      <c r="Y53" s="900">
        <f>SUMIF('mau 2'!$Q:$Q,ĐBSH!$B53,'mau 2'!AL:AL)</f>
        <v>0</v>
      </c>
      <c r="Z53" s="900">
        <f>SUMIF('mau 2'!$Q:$Q,ĐBSH!$B53,'mau 2'!AO:AO)</f>
        <v>0</v>
      </c>
      <c r="AA53" s="901">
        <f>SUMIF('mau 2'!$Q:$Q,ĐBSH!$B53,'mau 2'!AA:AA)</f>
        <v>0</v>
      </c>
    </row>
    <row r="54" spans="1:27" s="110" customFormat="1" ht="30" hidden="1" customHeight="1">
      <c r="A54" s="847">
        <v>45</v>
      </c>
      <c r="B54" s="845" t="s">
        <v>2147</v>
      </c>
      <c r="C54" s="109">
        <f t="shared" si="3"/>
        <v>57</v>
      </c>
      <c r="D54" s="896">
        <f>SUMIF('mau 2'!$Q:$Q,ĐBSH!$B54,'mau 2'!S:S)</f>
        <v>11</v>
      </c>
      <c r="E54" s="896">
        <f>SUMIF('mau 2'!$Q:$Q,ĐBSH!$B54,'mau 2'!T:T)</f>
        <v>0</v>
      </c>
      <c r="F54" s="896">
        <f>SUMIF('mau 2'!$Q:$Q,ĐBSH!$B54,'mau 2'!U:U)</f>
        <v>1</v>
      </c>
      <c r="G54" s="897">
        <f>SUMIF('mau 2'!$Q:$Q,ĐBSH!$B54,'mau 2'!V:V)</f>
        <v>45</v>
      </c>
      <c r="H54" s="109">
        <f t="shared" si="4"/>
        <v>0</v>
      </c>
      <c r="I54" s="896">
        <f>SUMIF('mau 2'!$Q:$Q,ĐBSH!$B54,'mau 2'!W:W)</f>
        <v>0</v>
      </c>
      <c r="J54" s="897">
        <f>COUNTIF('mau 1'!K:K,ĐBSH!$B54)</f>
        <v>0</v>
      </c>
      <c r="K54" s="109">
        <f t="shared" si="1"/>
        <v>21</v>
      </c>
      <c r="L54" s="896">
        <f>SUMIF('mau 2'!$Q:$Q,ĐBSH!$B54,'mau 2'!Y:Y)</f>
        <v>21</v>
      </c>
      <c r="M54" s="896">
        <f>SUMIF('mau 2'!$Q:$Q,ĐBSH!$B54,'mau 2'!Z:Z) +SUMIF('mau 2'!$Q:$Q,ĐBSH!$B54,'mau 2'!X:X)</f>
        <v>0</v>
      </c>
      <c r="N54" s="897"/>
      <c r="O54" s="885">
        <f t="shared" si="2"/>
        <v>36</v>
      </c>
      <c r="P54" s="896">
        <f>SUMIF('mau 2'!$Q:$Q,ĐBSH!$B54,'mau 2'!AB:AB)</f>
        <v>28</v>
      </c>
      <c r="Q54" s="896">
        <f>SUMIF('mau 2'!$Q:$Q,ĐBSH!$B54,'mau 2'!AC:AC)</f>
        <v>21</v>
      </c>
      <c r="R54" s="896">
        <f>SUMIF('mau 2'!$Q:$Q,ĐBSH!$B54,'mau 2'!AD:AD)</f>
        <v>37</v>
      </c>
      <c r="S54" s="896">
        <f>SUMIF('mau 2'!$Q:$Q,ĐBSH!$B54,'mau 2'!AE:AE)</f>
        <v>0</v>
      </c>
      <c r="T54" s="896">
        <f>SUMIF('mau 2'!$Q:$Q,ĐBSH!$B54,'mau 2'!AF:AF)</f>
        <v>3</v>
      </c>
      <c r="U54" s="896">
        <f>SUMIF('mau 2'!$Q:$Q,ĐBSH!$B54,'mau 2'!AG:AG)</f>
        <v>1</v>
      </c>
      <c r="V54" s="896">
        <f>SUMIF('mau 2'!$Q:$Q,ĐBSH!$B54,'mau 2'!AH:AH)</f>
        <v>0</v>
      </c>
      <c r="W54" s="896">
        <f>SUMIF('mau 2'!$Q:$Q,ĐBSH!$B54,'mau 2'!AI:AI)</f>
        <v>0</v>
      </c>
      <c r="X54" s="896">
        <f>SUMIF('mau 2'!$Q:$Q,ĐBSH!$B54,'mau 2'!AJ:AJ)</f>
        <v>14</v>
      </c>
      <c r="Y54" s="900">
        <f>SUMIF('mau 2'!$Q:$Q,ĐBSH!$B54,'mau 2'!AL:AL)</f>
        <v>0</v>
      </c>
      <c r="Z54" s="900">
        <f>SUMIF('mau 2'!$Q:$Q,ĐBSH!$B54,'mau 2'!AO:AO)</f>
        <v>13</v>
      </c>
      <c r="AA54" s="901">
        <f>SUMIF('mau 2'!$Q:$Q,ĐBSH!$B54,'mau 2'!AA:AA)</f>
        <v>0</v>
      </c>
    </row>
    <row r="55" spans="1:27" s="110" customFormat="1" ht="30" hidden="1" customHeight="1">
      <c r="A55" s="847">
        <v>46</v>
      </c>
      <c r="B55" s="845" t="s">
        <v>2660</v>
      </c>
      <c r="C55" s="109">
        <f t="shared" si="3"/>
        <v>0</v>
      </c>
      <c r="D55" s="896">
        <f>SUMIF('mau 2'!$Q:$Q,ĐBSH!$B55,'mau 2'!S:S)</f>
        <v>0</v>
      </c>
      <c r="E55" s="896">
        <f>SUMIF('mau 2'!$Q:$Q,ĐBSH!$B55,'mau 2'!T:T)</f>
        <v>0</v>
      </c>
      <c r="F55" s="896">
        <f>SUMIF('mau 2'!$Q:$Q,ĐBSH!$B55,'mau 2'!U:U)</f>
        <v>0</v>
      </c>
      <c r="G55" s="897">
        <f>SUMIF('mau 2'!$Q:$Q,ĐBSH!$B55,'mau 2'!V:V)</f>
        <v>0</v>
      </c>
      <c r="H55" s="109">
        <f t="shared" si="4"/>
        <v>0</v>
      </c>
      <c r="I55" s="896">
        <f>SUMIF('mau 2'!$Q:$Q,ĐBSH!$B55,'mau 2'!W:W)</f>
        <v>0</v>
      </c>
      <c r="J55" s="897">
        <f>COUNTIF('mau 1'!K:K,ĐBSH!$B55)</f>
        <v>0</v>
      </c>
      <c r="K55" s="109">
        <f t="shared" si="1"/>
        <v>0</v>
      </c>
      <c r="L55" s="896">
        <f>SUMIF('mau 2'!$Q:$Q,ĐBSH!$B55,'mau 2'!Y:Y)</f>
        <v>0</v>
      </c>
      <c r="M55" s="896">
        <f>SUMIF('mau 2'!$Q:$Q,ĐBSH!$B55,'mau 2'!Z:Z) +SUMIF('mau 2'!$Q:$Q,ĐBSH!$B55,'mau 2'!X:X)</f>
        <v>0</v>
      </c>
      <c r="N55" s="897"/>
      <c r="O55" s="885">
        <f t="shared" si="2"/>
        <v>0</v>
      </c>
      <c r="P55" s="896">
        <f>SUMIF('mau 2'!$Q:$Q,ĐBSH!$B55,'mau 2'!AB:AB)</f>
        <v>0</v>
      </c>
      <c r="Q55" s="896">
        <f>SUMIF('mau 2'!$Q:$Q,ĐBSH!$B55,'mau 2'!AC:AC)</f>
        <v>0</v>
      </c>
      <c r="R55" s="896">
        <f>SUMIF('mau 2'!$Q:$Q,ĐBSH!$B55,'mau 2'!AD:AD)</f>
        <v>0</v>
      </c>
      <c r="S55" s="896">
        <f>SUMIF('mau 2'!$Q:$Q,ĐBSH!$B55,'mau 2'!AE:AE)</f>
        <v>0</v>
      </c>
      <c r="T55" s="896">
        <f>SUMIF('mau 2'!$Q:$Q,ĐBSH!$B55,'mau 2'!AF:AF)</f>
        <v>0</v>
      </c>
      <c r="U55" s="896">
        <f>SUMIF('mau 2'!$Q:$Q,ĐBSH!$B55,'mau 2'!AG:AG)</f>
        <v>0</v>
      </c>
      <c r="V55" s="896">
        <f>SUMIF('mau 2'!$Q:$Q,ĐBSH!$B55,'mau 2'!AH:AH)</f>
        <v>0</v>
      </c>
      <c r="W55" s="896">
        <f>SUMIF('mau 2'!$Q:$Q,ĐBSH!$B55,'mau 2'!AI:AI)</f>
        <v>0</v>
      </c>
      <c r="X55" s="896">
        <f>SUMIF('mau 2'!$Q:$Q,ĐBSH!$B55,'mau 2'!AJ:AJ)</f>
        <v>0</v>
      </c>
      <c r="Y55" s="900">
        <f>SUMIF('mau 2'!$Q:$Q,ĐBSH!$B55,'mau 2'!AL:AL)</f>
        <v>0</v>
      </c>
      <c r="Z55" s="900">
        <f>SUMIF('mau 2'!$Q:$Q,ĐBSH!$B55,'mau 2'!AO:AO)</f>
        <v>0</v>
      </c>
      <c r="AA55" s="901">
        <f>SUMIF('mau 2'!$Q:$Q,ĐBSH!$B55,'mau 2'!AA:AA)</f>
        <v>0</v>
      </c>
    </row>
    <row r="56" spans="1:27" s="110" customFormat="1" ht="30" hidden="1" customHeight="1">
      <c r="A56" s="847">
        <v>47</v>
      </c>
      <c r="B56" s="845" t="s">
        <v>1430</v>
      </c>
      <c r="C56" s="109">
        <f t="shared" si="3"/>
        <v>28</v>
      </c>
      <c r="D56" s="896">
        <f>SUMIF('mau 2'!$Q:$Q,ĐBSH!$B56,'mau 2'!S:S)</f>
        <v>3</v>
      </c>
      <c r="E56" s="896">
        <f>SUMIF('mau 2'!$Q:$Q,ĐBSH!$B56,'mau 2'!T:T)</f>
        <v>19</v>
      </c>
      <c r="F56" s="896">
        <f>SUMIF('mau 2'!$Q:$Q,ĐBSH!$B56,'mau 2'!U:U)</f>
        <v>0</v>
      </c>
      <c r="G56" s="897">
        <f>SUMIF('mau 2'!$Q:$Q,ĐBSH!$B56,'mau 2'!V:V)</f>
        <v>6</v>
      </c>
      <c r="H56" s="109">
        <f t="shared" si="4"/>
        <v>2</v>
      </c>
      <c r="I56" s="896">
        <f>SUMIF('mau 2'!$Q:$Q,ĐBSH!$B56,'mau 2'!W:W)</f>
        <v>1</v>
      </c>
      <c r="J56" s="897">
        <f>COUNTIF('mau 1'!K:K,ĐBSH!$B56)</f>
        <v>1</v>
      </c>
      <c r="K56" s="109">
        <f t="shared" si="1"/>
        <v>19</v>
      </c>
      <c r="L56" s="896">
        <f>SUMIF('mau 2'!$Q:$Q,ĐBSH!$B56,'mau 2'!Y:Y)</f>
        <v>19</v>
      </c>
      <c r="M56" s="896">
        <f>SUMIF('mau 2'!$Q:$Q,ĐBSH!$B56,'mau 2'!Z:Z) +SUMIF('mau 2'!$Q:$Q,ĐBSH!$B56,'mau 2'!X:X)</f>
        <v>0</v>
      </c>
      <c r="N56" s="897"/>
      <c r="O56" s="885">
        <f t="shared" si="2"/>
        <v>8</v>
      </c>
      <c r="P56" s="896">
        <f>SUMIF('mau 2'!$Q:$Q,ĐBSH!$B56,'mau 2'!AB:AB)</f>
        <v>1</v>
      </c>
      <c r="Q56" s="896">
        <f>SUMIF('mau 2'!$Q:$Q,ĐBSH!$B56,'mau 2'!AC:AC)</f>
        <v>0</v>
      </c>
      <c r="R56" s="896">
        <f>SUMIF('mau 2'!$Q:$Q,ĐBSH!$B56,'mau 2'!AD:AD)</f>
        <v>4</v>
      </c>
      <c r="S56" s="896">
        <f>SUMIF('mau 2'!$Q:$Q,ĐBSH!$B56,'mau 2'!AE:AE)</f>
        <v>1</v>
      </c>
      <c r="T56" s="896">
        <f>SUMIF('mau 2'!$Q:$Q,ĐBSH!$B56,'mau 2'!AF:AF)</f>
        <v>3</v>
      </c>
      <c r="U56" s="896">
        <f>SUMIF('mau 2'!$Q:$Q,ĐBSH!$B56,'mau 2'!AG:AG)</f>
        <v>2</v>
      </c>
      <c r="V56" s="896">
        <f>SUMIF('mau 2'!$Q:$Q,ĐBSH!$B56,'mau 2'!AH:AH)</f>
        <v>2</v>
      </c>
      <c r="W56" s="896">
        <f>SUMIF('mau 2'!$Q:$Q,ĐBSH!$B56,'mau 2'!AI:AI)</f>
        <v>0</v>
      </c>
      <c r="X56" s="896">
        <f>SUMIF('mau 2'!$Q:$Q,ĐBSH!$B56,'mau 2'!AJ:AJ)</f>
        <v>1</v>
      </c>
      <c r="Y56" s="900">
        <f>SUMIF('mau 2'!$Q:$Q,ĐBSH!$B56,'mau 2'!AL:AL)</f>
        <v>0</v>
      </c>
      <c r="Z56" s="900">
        <f>SUMIF('mau 2'!$Q:$Q,ĐBSH!$B56,'mau 2'!AO:AO)</f>
        <v>0</v>
      </c>
      <c r="AA56" s="901">
        <f>SUMIF('mau 2'!$Q:$Q,ĐBSH!$B56,'mau 2'!AA:AA)</f>
        <v>0</v>
      </c>
    </row>
    <row r="57" spans="1:27" s="110" customFormat="1" ht="30" hidden="1" customHeight="1">
      <c r="A57" s="847">
        <v>48</v>
      </c>
      <c r="B57" s="845" t="s">
        <v>1481</v>
      </c>
      <c r="C57" s="109">
        <f t="shared" si="3"/>
        <v>13</v>
      </c>
      <c r="D57" s="896">
        <f>SUMIF('mau 2'!$Q:$Q,ĐBSH!$B57,'mau 2'!S:S)</f>
        <v>0</v>
      </c>
      <c r="E57" s="896">
        <f>SUMIF('mau 2'!$Q:$Q,ĐBSH!$B57,'mau 2'!T:T)</f>
        <v>0</v>
      </c>
      <c r="F57" s="896">
        <f>SUMIF('mau 2'!$Q:$Q,ĐBSH!$B57,'mau 2'!U:U)</f>
        <v>13</v>
      </c>
      <c r="G57" s="897">
        <f>SUMIF('mau 2'!$Q:$Q,ĐBSH!$B57,'mau 2'!V:V)</f>
        <v>0</v>
      </c>
      <c r="H57" s="109">
        <f t="shared" si="4"/>
        <v>4</v>
      </c>
      <c r="I57" s="896">
        <f>SUMIF('mau 2'!$Q:$Q,ĐBSH!$B57,'mau 2'!W:W)</f>
        <v>0</v>
      </c>
      <c r="J57" s="897">
        <f>COUNTIF('mau 1'!K:K,ĐBSH!$B57)</f>
        <v>4</v>
      </c>
      <c r="K57" s="109">
        <f t="shared" si="1"/>
        <v>0</v>
      </c>
      <c r="L57" s="896">
        <f>SUMIF('mau 2'!$Q:$Q,ĐBSH!$B57,'mau 2'!Y:Y)</f>
        <v>0</v>
      </c>
      <c r="M57" s="896">
        <f>SUMIF('mau 2'!$Q:$Q,ĐBSH!$B57,'mau 2'!Z:Z) +SUMIF('mau 2'!$Q:$Q,ĐBSH!$B57,'mau 2'!X:X)</f>
        <v>0</v>
      </c>
      <c r="N57" s="897"/>
      <c r="O57" s="885">
        <f t="shared" si="2"/>
        <v>13</v>
      </c>
      <c r="P57" s="896">
        <f>SUMIF('mau 2'!$Q:$Q,ĐBSH!$B57,'mau 2'!AB:AB)</f>
        <v>8</v>
      </c>
      <c r="Q57" s="896">
        <f>SUMIF('mau 2'!$Q:$Q,ĐBSH!$B57,'mau 2'!AC:AC)</f>
        <v>0</v>
      </c>
      <c r="R57" s="896">
        <f>SUMIF('mau 2'!$Q:$Q,ĐBSH!$B57,'mau 2'!AD:AD)</f>
        <v>0</v>
      </c>
      <c r="S57" s="896">
        <f>SUMIF('mau 2'!$Q:$Q,ĐBSH!$B57,'mau 2'!AE:AE)</f>
        <v>1</v>
      </c>
      <c r="T57" s="896">
        <f>SUMIF('mau 2'!$Q:$Q,ĐBSH!$B57,'mau 2'!AF:AF)</f>
        <v>3</v>
      </c>
      <c r="U57" s="896">
        <f>SUMIF('mau 2'!$Q:$Q,ĐBSH!$B57,'mau 2'!AG:AG)</f>
        <v>5</v>
      </c>
      <c r="V57" s="896">
        <f>SUMIF('mau 2'!$Q:$Q,ĐBSH!$B57,'mau 2'!AH:AH)</f>
        <v>1</v>
      </c>
      <c r="W57" s="896">
        <f>SUMIF('mau 2'!$Q:$Q,ĐBSH!$B57,'mau 2'!AI:AI)</f>
        <v>1</v>
      </c>
      <c r="X57" s="896">
        <f>SUMIF('mau 2'!$Q:$Q,ĐBSH!$B57,'mau 2'!AJ:AJ)</f>
        <v>4</v>
      </c>
      <c r="Y57" s="900">
        <f>SUMIF('mau 2'!$Q:$Q,ĐBSH!$B57,'mau 2'!AL:AL)</f>
        <v>0</v>
      </c>
      <c r="Z57" s="900">
        <f>SUMIF('mau 2'!$Q:$Q,ĐBSH!$B57,'mau 2'!AO:AO)</f>
        <v>3</v>
      </c>
      <c r="AA57" s="901">
        <f>SUMIF('mau 2'!$Q:$Q,ĐBSH!$B57,'mau 2'!AA:AA)</f>
        <v>0</v>
      </c>
    </row>
    <row r="58" spans="1:27" s="110" customFormat="1" ht="30" hidden="1" customHeight="1">
      <c r="A58" s="847">
        <v>49</v>
      </c>
      <c r="B58" s="845" t="s">
        <v>1445</v>
      </c>
      <c r="C58" s="109">
        <f t="shared" si="3"/>
        <v>5</v>
      </c>
      <c r="D58" s="896">
        <f>SUMIF('mau 2'!$Q:$Q,ĐBSH!$B58,'mau 2'!S:S)</f>
        <v>0</v>
      </c>
      <c r="E58" s="896">
        <f>SUMIF('mau 2'!$Q:$Q,ĐBSH!$B58,'mau 2'!T:T)</f>
        <v>2</v>
      </c>
      <c r="F58" s="896">
        <f>SUMIF('mau 2'!$Q:$Q,ĐBSH!$B58,'mau 2'!U:U)</f>
        <v>0</v>
      </c>
      <c r="G58" s="897">
        <f>SUMIF('mau 2'!$Q:$Q,ĐBSH!$B58,'mau 2'!V:V)</f>
        <v>3</v>
      </c>
      <c r="H58" s="109">
        <f t="shared" si="4"/>
        <v>0</v>
      </c>
      <c r="I58" s="896">
        <f>SUMIF('mau 2'!$Q:$Q,ĐBSH!$B58,'mau 2'!W:W)</f>
        <v>0</v>
      </c>
      <c r="J58" s="897">
        <f>COUNTIF('mau 1'!K:K,ĐBSH!$B58)</f>
        <v>0</v>
      </c>
      <c r="K58" s="109">
        <f t="shared" si="1"/>
        <v>0</v>
      </c>
      <c r="L58" s="896">
        <f>SUMIF('mau 2'!$Q:$Q,ĐBSH!$B58,'mau 2'!Y:Y)</f>
        <v>0</v>
      </c>
      <c r="M58" s="896">
        <f>SUMIF('mau 2'!$Q:$Q,ĐBSH!$B58,'mau 2'!Z:Z) +SUMIF('mau 2'!$Q:$Q,ĐBSH!$B58,'mau 2'!X:X)</f>
        <v>0</v>
      </c>
      <c r="N58" s="897"/>
      <c r="O58" s="885">
        <f t="shared" si="2"/>
        <v>5</v>
      </c>
      <c r="P58" s="896">
        <f>SUMIF('mau 2'!$Q:$Q,ĐBSH!$B58,'mau 2'!AB:AB)</f>
        <v>2</v>
      </c>
      <c r="Q58" s="896">
        <f>SUMIF('mau 2'!$Q:$Q,ĐBSH!$B58,'mau 2'!AC:AC)</f>
        <v>0</v>
      </c>
      <c r="R58" s="896">
        <f>SUMIF('mau 2'!$Q:$Q,ĐBSH!$B58,'mau 2'!AD:AD)</f>
        <v>2</v>
      </c>
      <c r="S58" s="896">
        <f>SUMIF('mau 2'!$Q:$Q,ĐBSH!$B58,'mau 2'!AE:AE)</f>
        <v>0</v>
      </c>
      <c r="T58" s="896">
        <f>SUMIF('mau 2'!$Q:$Q,ĐBSH!$B58,'mau 2'!AF:AF)</f>
        <v>1</v>
      </c>
      <c r="U58" s="896">
        <f>SUMIF('mau 2'!$Q:$Q,ĐBSH!$B58,'mau 2'!AG:AG)</f>
        <v>0</v>
      </c>
      <c r="V58" s="896">
        <f>SUMIF('mau 2'!$Q:$Q,ĐBSH!$B58,'mau 2'!AH:AH)</f>
        <v>2</v>
      </c>
      <c r="W58" s="896">
        <f>SUMIF('mau 2'!$Q:$Q,ĐBSH!$B58,'mau 2'!AI:AI)</f>
        <v>0</v>
      </c>
      <c r="X58" s="896">
        <f>SUMIF('mau 2'!$Q:$Q,ĐBSH!$B58,'mau 2'!AJ:AJ)</f>
        <v>0</v>
      </c>
      <c r="Y58" s="900">
        <f>SUMIF('mau 2'!$Q:$Q,ĐBSH!$B58,'mau 2'!AL:AL)</f>
        <v>0</v>
      </c>
      <c r="Z58" s="900">
        <f>SUMIF('mau 2'!$Q:$Q,ĐBSH!$B58,'mau 2'!AO:AO)</f>
        <v>0</v>
      </c>
      <c r="AA58" s="901">
        <f>SUMIF('mau 2'!$Q:$Q,ĐBSH!$B58,'mau 2'!AA:AA)</f>
        <v>0</v>
      </c>
    </row>
    <row r="59" spans="1:27" s="110" customFormat="1" ht="30" hidden="1" customHeight="1">
      <c r="A59" s="847">
        <v>50</v>
      </c>
      <c r="B59" s="845" t="s">
        <v>2661</v>
      </c>
      <c r="C59" s="109">
        <f t="shared" si="3"/>
        <v>6</v>
      </c>
      <c r="D59" s="896">
        <f>SUMIF('mau 2'!$Q:$Q,ĐBSH!$B59,'mau 2'!S:S)</f>
        <v>0</v>
      </c>
      <c r="E59" s="896">
        <f>SUMIF('mau 2'!$Q:$Q,ĐBSH!$B59,'mau 2'!T:T)</f>
        <v>0</v>
      </c>
      <c r="F59" s="896">
        <f>SUMIF('mau 2'!$Q:$Q,ĐBSH!$B59,'mau 2'!U:U)</f>
        <v>6</v>
      </c>
      <c r="G59" s="897">
        <f>SUMIF('mau 2'!$Q:$Q,ĐBSH!$B59,'mau 2'!V:V)</f>
        <v>0</v>
      </c>
      <c r="H59" s="109">
        <f t="shared" si="4"/>
        <v>0</v>
      </c>
      <c r="I59" s="896">
        <f>SUMIF('mau 2'!$Q:$Q,ĐBSH!$B59,'mau 2'!W:W)</f>
        <v>0</v>
      </c>
      <c r="J59" s="897">
        <f>COUNTIF('mau 1'!K:K,ĐBSH!$B59)</f>
        <v>0</v>
      </c>
      <c r="K59" s="109">
        <f t="shared" si="1"/>
        <v>0</v>
      </c>
      <c r="L59" s="896">
        <f>SUMIF('mau 2'!$Q:$Q,ĐBSH!$B59,'mau 2'!Y:Y)</f>
        <v>0</v>
      </c>
      <c r="M59" s="896">
        <f>SUMIF('mau 2'!$Q:$Q,ĐBSH!$B59,'mau 2'!Z:Z) +SUMIF('mau 2'!$Q:$Q,ĐBSH!$B59,'mau 2'!X:X)</f>
        <v>0</v>
      </c>
      <c r="N59" s="897"/>
      <c r="O59" s="885">
        <f t="shared" si="2"/>
        <v>6</v>
      </c>
      <c r="P59" s="896">
        <f>SUMIF('mau 2'!$Q:$Q,ĐBSH!$B59,'mau 2'!AB:AB)</f>
        <v>0</v>
      </c>
      <c r="Q59" s="896">
        <f>SUMIF('mau 2'!$Q:$Q,ĐBSH!$B59,'mau 2'!AC:AC)</f>
        <v>0</v>
      </c>
      <c r="R59" s="896">
        <f>SUMIF('mau 2'!$Q:$Q,ĐBSH!$B59,'mau 2'!AD:AD)</f>
        <v>0</v>
      </c>
      <c r="S59" s="896">
        <f>SUMIF('mau 2'!$Q:$Q,ĐBSH!$B59,'mau 2'!AE:AE)</f>
        <v>0</v>
      </c>
      <c r="T59" s="896">
        <f>SUMIF('mau 2'!$Q:$Q,ĐBSH!$B59,'mau 2'!AF:AF)</f>
        <v>0</v>
      </c>
      <c r="U59" s="896">
        <f>SUMIF('mau 2'!$Q:$Q,ĐBSH!$B59,'mau 2'!AG:AG)</f>
        <v>0</v>
      </c>
      <c r="V59" s="896">
        <f>SUMIF('mau 2'!$Q:$Q,ĐBSH!$B59,'mau 2'!AH:AH)</f>
        <v>0</v>
      </c>
      <c r="W59" s="896">
        <f>SUMIF('mau 2'!$Q:$Q,ĐBSH!$B59,'mau 2'!AI:AI)</f>
        <v>0</v>
      </c>
      <c r="X59" s="896">
        <f>SUMIF('mau 2'!$Q:$Q,ĐBSH!$B59,'mau 2'!AJ:AJ)</f>
        <v>0</v>
      </c>
      <c r="Y59" s="900">
        <f>SUMIF('mau 2'!$Q:$Q,ĐBSH!$B59,'mau 2'!AL:AL)</f>
        <v>0</v>
      </c>
      <c r="Z59" s="900">
        <f>SUMIF('mau 2'!$Q:$Q,ĐBSH!$B59,'mau 2'!AO:AO)</f>
        <v>0</v>
      </c>
      <c r="AA59" s="901">
        <f>SUMIF('mau 2'!$Q:$Q,ĐBSH!$B59,'mau 2'!AA:AA)</f>
        <v>1</v>
      </c>
    </row>
    <row r="60" spans="1:27" s="110" customFormat="1" ht="30" hidden="1" customHeight="1">
      <c r="A60" s="847">
        <v>51</v>
      </c>
      <c r="B60" s="845" t="s">
        <v>2662</v>
      </c>
      <c r="C60" s="109">
        <f t="shared" si="3"/>
        <v>15</v>
      </c>
      <c r="D60" s="896">
        <f>SUMIF('mau 2'!$Q:$Q,ĐBSH!$B60,'mau 2'!S:S)</f>
        <v>7</v>
      </c>
      <c r="E60" s="896">
        <f>SUMIF('mau 2'!$Q:$Q,ĐBSH!$B60,'mau 2'!T:T)</f>
        <v>6</v>
      </c>
      <c r="F60" s="896">
        <f>SUMIF('mau 2'!$Q:$Q,ĐBSH!$B60,'mau 2'!U:U)</f>
        <v>0</v>
      </c>
      <c r="G60" s="897">
        <f>SUMIF('mau 2'!$Q:$Q,ĐBSH!$B60,'mau 2'!V:V)</f>
        <v>2</v>
      </c>
      <c r="H60" s="109">
        <f t="shared" si="4"/>
        <v>29</v>
      </c>
      <c r="I60" s="896">
        <f>SUMIF('mau 2'!$Q:$Q,ĐBSH!$B60,'mau 2'!W:W)</f>
        <v>0</v>
      </c>
      <c r="J60" s="897">
        <f>COUNTIF('mau 1'!K:K,ĐBSH!$B60)</f>
        <v>29</v>
      </c>
      <c r="K60" s="109">
        <f t="shared" si="1"/>
        <v>3</v>
      </c>
      <c r="L60" s="896">
        <f>SUMIF('mau 2'!$Q:$Q,ĐBSH!$B60,'mau 2'!Y:Y)</f>
        <v>1</v>
      </c>
      <c r="M60" s="896">
        <f>SUMIF('mau 2'!$Q:$Q,ĐBSH!$B60,'mau 2'!Z:Z) +SUMIF('mau 2'!$Q:$Q,ĐBSH!$B60,'mau 2'!X:X)</f>
        <v>2</v>
      </c>
      <c r="N60" s="897"/>
      <c r="O60" s="885">
        <f t="shared" si="2"/>
        <v>12</v>
      </c>
      <c r="P60" s="896">
        <f>SUMIF('mau 2'!$Q:$Q,ĐBSH!$B60,'mau 2'!AB:AB)</f>
        <v>4</v>
      </c>
      <c r="Q60" s="896">
        <f>SUMIF('mau 2'!$Q:$Q,ĐBSH!$B60,'mau 2'!AC:AC)</f>
        <v>2</v>
      </c>
      <c r="R60" s="896">
        <f>SUMIF('mau 2'!$Q:$Q,ĐBSH!$B60,'mau 2'!AD:AD)</f>
        <v>4</v>
      </c>
      <c r="S60" s="896">
        <f>SUMIF('mau 2'!$Q:$Q,ĐBSH!$B60,'mau 2'!AE:AE)</f>
        <v>2</v>
      </c>
      <c r="T60" s="896">
        <f>SUMIF('mau 2'!$Q:$Q,ĐBSH!$B60,'mau 2'!AF:AF)</f>
        <v>3</v>
      </c>
      <c r="U60" s="896">
        <f>SUMIF('mau 2'!$Q:$Q,ĐBSH!$B60,'mau 2'!AG:AG)</f>
        <v>3</v>
      </c>
      <c r="V60" s="896">
        <f>SUMIF('mau 2'!$Q:$Q,ĐBSH!$B60,'mau 2'!AH:AH)</f>
        <v>3</v>
      </c>
      <c r="W60" s="896">
        <f>SUMIF('mau 2'!$Q:$Q,ĐBSH!$B60,'mau 2'!AI:AI)</f>
        <v>4</v>
      </c>
      <c r="X60" s="896">
        <f>SUMIF('mau 2'!$Q:$Q,ĐBSH!$B60,'mau 2'!AJ:AJ)</f>
        <v>7</v>
      </c>
      <c r="Y60" s="900">
        <f>SUMIF('mau 2'!$Q:$Q,ĐBSH!$B60,'mau 2'!AL:AL)</f>
        <v>6</v>
      </c>
      <c r="Z60" s="900">
        <f>SUMIF('mau 2'!$Q:$Q,ĐBSH!$B60,'mau 2'!AO:AO)</f>
        <v>3</v>
      </c>
      <c r="AA60" s="901">
        <f>SUMIF('mau 2'!$Q:$Q,ĐBSH!$B60,'mau 2'!AA:AA)</f>
        <v>0</v>
      </c>
    </row>
    <row r="61" spans="1:27" s="110" customFormat="1" ht="30" hidden="1" customHeight="1">
      <c r="A61" s="847">
        <v>52</v>
      </c>
      <c r="B61" s="845" t="s">
        <v>1614</v>
      </c>
      <c r="C61" s="109">
        <f t="shared" si="3"/>
        <v>36</v>
      </c>
      <c r="D61" s="896">
        <f>SUMIF('mau 2'!$Q:$Q,ĐBSH!$B61,'mau 2'!S:S)</f>
        <v>6</v>
      </c>
      <c r="E61" s="896">
        <f>SUMIF('mau 2'!$Q:$Q,ĐBSH!$B61,'mau 2'!T:T)</f>
        <v>29</v>
      </c>
      <c r="F61" s="896">
        <f>SUMIF('mau 2'!$Q:$Q,ĐBSH!$B61,'mau 2'!U:U)</f>
        <v>0</v>
      </c>
      <c r="G61" s="897">
        <f>SUMIF('mau 2'!$Q:$Q,ĐBSH!$B61,'mau 2'!V:V)</f>
        <v>1</v>
      </c>
      <c r="H61" s="109">
        <f t="shared" si="4"/>
        <v>0</v>
      </c>
      <c r="I61" s="896">
        <f>SUMIF('mau 2'!$Q:$Q,ĐBSH!$B61,'mau 2'!W:W)</f>
        <v>0</v>
      </c>
      <c r="J61" s="897">
        <f>COUNTIF('mau 1'!K:K,ĐBSH!$B61)</f>
        <v>0</v>
      </c>
      <c r="K61" s="109">
        <f t="shared" si="1"/>
        <v>33</v>
      </c>
      <c r="L61" s="896">
        <f>SUMIF('mau 2'!$Q:$Q,ĐBSH!$B61,'mau 2'!Y:Y)</f>
        <v>33</v>
      </c>
      <c r="M61" s="896">
        <f>SUMIF('mau 2'!$Q:$Q,ĐBSH!$B61,'mau 2'!Z:Z) +SUMIF('mau 2'!$Q:$Q,ĐBSH!$B61,'mau 2'!X:X)</f>
        <v>0</v>
      </c>
      <c r="N61" s="897"/>
      <c r="O61" s="885">
        <f t="shared" si="2"/>
        <v>3</v>
      </c>
      <c r="P61" s="896">
        <f>SUMIF('mau 2'!$Q:$Q,ĐBSH!$B61,'mau 2'!AB:AB)</f>
        <v>0</v>
      </c>
      <c r="Q61" s="896">
        <f>SUMIF('mau 2'!$Q:$Q,ĐBSH!$B61,'mau 2'!AC:AC)</f>
        <v>2</v>
      </c>
      <c r="R61" s="896">
        <f>SUMIF('mau 2'!$Q:$Q,ĐBSH!$B61,'mau 2'!AD:AD)</f>
        <v>1</v>
      </c>
      <c r="S61" s="896">
        <f>SUMIF('mau 2'!$Q:$Q,ĐBSH!$B61,'mau 2'!AE:AE)</f>
        <v>0</v>
      </c>
      <c r="T61" s="896">
        <f>SUMIF('mau 2'!$Q:$Q,ĐBSH!$B61,'mau 2'!AF:AF)</f>
        <v>0</v>
      </c>
      <c r="U61" s="896">
        <f>SUMIF('mau 2'!$Q:$Q,ĐBSH!$B61,'mau 2'!AG:AG)</f>
        <v>0</v>
      </c>
      <c r="V61" s="896">
        <f>SUMIF('mau 2'!$Q:$Q,ĐBSH!$B61,'mau 2'!AH:AH)</f>
        <v>0</v>
      </c>
      <c r="W61" s="896">
        <f>SUMIF('mau 2'!$Q:$Q,ĐBSH!$B61,'mau 2'!AI:AI)</f>
        <v>0</v>
      </c>
      <c r="X61" s="896">
        <f>SUMIF('mau 2'!$Q:$Q,ĐBSH!$B61,'mau 2'!AJ:AJ)</f>
        <v>0</v>
      </c>
      <c r="Y61" s="900">
        <f>SUMIF('mau 2'!$Q:$Q,ĐBSH!$B61,'mau 2'!AL:AL)</f>
        <v>5</v>
      </c>
      <c r="Z61" s="900">
        <f>SUMIF('mau 2'!$Q:$Q,ĐBSH!$B61,'mau 2'!AO:AO)</f>
        <v>3</v>
      </c>
      <c r="AA61" s="901">
        <f>SUMIF('mau 2'!$Q:$Q,ĐBSH!$B61,'mau 2'!AA:AA)</f>
        <v>0</v>
      </c>
    </row>
    <row r="62" spans="1:27" s="110" customFormat="1" ht="30" hidden="1" customHeight="1">
      <c r="A62" s="847">
        <v>53</v>
      </c>
      <c r="B62" s="845" t="s">
        <v>2663</v>
      </c>
      <c r="C62" s="109">
        <f t="shared" si="3"/>
        <v>10</v>
      </c>
      <c r="D62" s="896">
        <f>SUMIF('mau 2'!$Q:$Q,ĐBSH!$B62,'mau 2'!S:S)</f>
        <v>6</v>
      </c>
      <c r="E62" s="896">
        <f>SUMIF('mau 2'!$Q:$Q,ĐBSH!$B62,'mau 2'!T:T)</f>
        <v>4</v>
      </c>
      <c r="F62" s="896">
        <f>SUMIF('mau 2'!$Q:$Q,ĐBSH!$B62,'mau 2'!U:U)</f>
        <v>0</v>
      </c>
      <c r="G62" s="897">
        <f>SUMIF('mau 2'!$Q:$Q,ĐBSH!$B62,'mau 2'!V:V)</f>
        <v>0</v>
      </c>
      <c r="H62" s="109">
        <f t="shared" si="4"/>
        <v>6</v>
      </c>
      <c r="I62" s="896">
        <f>SUMIF('mau 2'!$Q:$Q,ĐBSH!$B62,'mau 2'!W:W)</f>
        <v>6</v>
      </c>
      <c r="J62" s="897">
        <v>0</v>
      </c>
      <c r="K62" s="109">
        <f t="shared" si="1"/>
        <v>0</v>
      </c>
      <c r="L62" s="896">
        <f>SUMIF('mau 2'!$Q:$Q,ĐBSH!$B62,'mau 2'!Y:Y)</f>
        <v>0</v>
      </c>
      <c r="M62" s="896">
        <f>SUMIF('mau 2'!$Q:$Q,ĐBSH!$B62,'mau 2'!Z:Z) +SUMIF('mau 2'!$Q:$Q,ĐBSH!$B62,'mau 2'!X:X)</f>
        <v>0</v>
      </c>
      <c r="N62" s="897"/>
      <c r="O62" s="885">
        <f>C62-K62-I62</f>
        <v>4</v>
      </c>
      <c r="P62" s="896">
        <f>SUMIF('mau 2'!$Q:$Q,ĐBSH!$B62,'mau 2'!AB:AB)</f>
        <v>10</v>
      </c>
      <c r="Q62" s="896">
        <f>SUMIF('mau 2'!$Q:$Q,ĐBSH!$B62,'mau 2'!AC:AC)</f>
        <v>1</v>
      </c>
      <c r="R62" s="896">
        <f>SUMIF('mau 2'!$Q:$Q,ĐBSH!$B62,'mau 2'!AD:AD)</f>
        <v>1</v>
      </c>
      <c r="S62" s="896">
        <f>SUMIF('mau 2'!$Q:$Q,ĐBSH!$B62,'mau 2'!AE:AE)</f>
        <v>0</v>
      </c>
      <c r="T62" s="896">
        <f>SUMIF('mau 2'!$Q:$Q,ĐBSH!$B62,'mau 2'!AF:AF)</f>
        <v>0</v>
      </c>
      <c r="U62" s="896">
        <f>SUMIF('mau 2'!$Q:$Q,ĐBSH!$B62,'mau 2'!AG:AG)</f>
        <v>0</v>
      </c>
      <c r="V62" s="896">
        <f>SUMIF('mau 2'!$Q:$Q,ĐBSH!$B62,'mau 2'!AH:AH)</f>
        <v>0</v>
      </c>
      <c r="W62" s="896">
        <f>SUMIF('mau 2'!$Q:$Q,ĐBSH!$B62,'mau 2'!AI:AI)</f>
        <v>2</v>
      </c>
      <c r="X62" s="896">
        <f>SUMIF('mau 2'!$Q:$Q,ĐBSH!$B62,'mau 2'!AJ:AJ)</f>
        <v>0</v>
      </c>
      <c r="Y62" s="900">
        <f>SUMIF('mau 2'!$Q:$Q,ĐBSH!$B62,'mau 2'!AL:AL)</f>
        <v>0</v>
      </c>
      <c r="Z62" s="900">
        <f>SUMIF('mau 2'!$Q:$Q,ĐBSH!$B62,'mau 2'!AO:AO)</f>
        <v>0</v>
      </c>
      <c r="AA62" s="901">
        <f>SUMIF('mau 2'!$Q:$Q,ĐBSH!$B62,'mau 2'!AA:AA)</f>
        <v>0</v>
      </c>
    </row>
    <row r="63" spans="1:27" s="110" customFormat="1" ht="30" customHeight="1">
      <c r="A63" s="847">
        <v>54</v>
      </c>
      <c r="B63" s="845" t="s">
        <v>2664</v>
      </c>
      <c r="C63" s="109">
        <f t="shared" si="3"/>
        <v>4</v>
      </c>
      <c r="D63" s="896">
        <f>SUMIF('mau 2'!$Q:$Q,ĐBSH!$B63,'mau 2'!S:S)</f>
        <v>0</v>
      </c>
      <c r="E63" s="896">
        <f>SUMIF('mau 2'!$Q:$Q,ĐBSH!$B63,'mau 2'!T:T)</f>
        <v>0</v>
      </c>
      <c r="F63" s="896">
        <f>SUMIF('mau 2'!$Q:$Q,ĐBSH!$B63,'mau 2'!U:U)</f>
        <v>4</v>
      </c>
      <c r="G63" s="897">
        <f>SUMIF('mau 2'!$Q:$Q,ĐBSH!$B63,'mau 2'!V:V)</f>
        <v>0</v>
      </c>
      <c r="H63" s="109">
        <f t="shared" si="4"/>
        <v>2</v>
      </c>
      <c r="I63" s="896">
        <f>SUMIF('mau 2'!$Q:$Q,ĐBSH!$B63,'mau 2'!W:W)</f>
        <v>0</v>
      </c>
      <c r="J63" s="897">
        <f>COUNTIF('mau 1'!K:K,ĐBSH!$B63)</f>
        <v>2</v>
      </c>
      <c r="K63" s="109">
        <f t="shared" si="1"/>
        <v>3</v>
      </c>
      <c r="L63" s="896">
        <f>SUMIF('mau 2'!$Q:$Q,ĐBSH!$B63,'mau 2'!Y:Y)</f>
        <v>0</v>
      </c>
      <c r="M63" s="896">
        <f>SUMIF('mau 2'!$Q:$Q,ĐBSH!$B63,'mau 2'!Z:Z) +SUMIF('mau 2'!$Q:$Q,ĐBSH!$B63,'mau 2'!X:X)</f>
        <v>3</v>
      </c>
      <c r="N63" s="897"/>
      <c r="O63" s="885">
        <f t="shared" si="2"/>
        <v>1</v>
      </c>
      <c r="P63" s="896">
        <f>SUMIF('mau 2'!$Q:$Q,ĐBSH!$B63,'mau 2'!AB:AB)</f>
        <v>0</v>
      </c>
      <c r="Q63" s="896">
        <f>SUMIF('mau 2'!$Q:$Q,ĐBSH!$B63,'mau 2'!AC:AC)</f>
        <v>0</v>
      </c>
      <c r="R63" s="896">
        <f>SUMIF('mau 2'!$Q:$Q,ĐBSH!$B63,'mau 2'!AD:AD)</f>
        <v>0</v>
      </c>
      <c r="S63" s="896">
        <f>SUMIF('mau 2'!$Q:$Q,ĐBSH!$B63,'mau 2'!AE:AE)</f>
        <v>0</v>
      </c>
      <c r="T63" s="896">
        <f>SUMIF('mau 2'!$Q:$Q,ĐBSH!$B63,'mau 2'!AF:AF)</f>
        <v>0</v>
      </c>
      <c r="U63" s="896">
        <f>SUMIF('mau 2'!$Q:$Q,ĐBSH!$B63,'mau 2'!AG:AG)</f>
        <v>0</v>
      </c>
      <c r="V63" s="896">
        <f>SUMIF('mau 2'!$Q:$Q,ĐBSH!$B63,'mau 2'!AH:AH)</f>
        <v>1</v>
      </c>
      <c r="W63" s="896">
        <f>SUMIF('mau 2'!$Q:$Q,ĐBSH!$B63,'mau 2'!AI:AI)</f>
        <v>1</v>
      </c>
      <c r="X63" s="896">
        <f>SUMIF('mau 2'!$Q:$Q,ĐBSH!$B63,'mau 2'!AJ:AJ)</f>
        <v>0</v>
      </c>
      <c r="Y63" s="900">
        <f>SUMIF('mau 2'!$Q:$Q,ĐBSH!$B63,'mau 2'!AL:AL)</f>
        <v>0</v>
      </c>
      <c r="Z63" s="900">
        <f>SUMIF('mau 2'!$Q:$Q,ĐBSH!$B63,'mau 2'!AO:AO)</f>
        <v>0</v>
      </c>
      <c r="AA63" s="901">
        <f>SUMIF('mau 2'!$Q:$Q,ĐBSH!$B63,'mau 2'!AA:AA)</f>
        <v>0</v>
      </c>
    </row>
    <row r="64" spans="1:27" s="110" customFormat="1" ht="30" hidden="1" customHeight="1">
      <c r="A64" s="847">
        <v>55</v>
      </c>
      <c r="B64" s="845" t="s">
        <v>1947</v>
      </c>
      <c r="C64" s="109">
        <f t="shared" si="3"/>
        <v>79</v>
      </c>
      <c r="D64" s="896">
        <f>SUMIF('mau 2'!$Q:$Q,ĐBSH!$B64,'mau 2'!S:S)</f>
        <v>29</v>
      </c>
      <c r="E64" s="896">
        <f>SUMIF('mau 2'!$Q:$Q,ĐBSH!$B64,'mau 2'!T:T)</f>
        <v>9</v>
      </c>
      <c r="F64" s="896">
        <f>SUMIF('mau 2'!$Q:$Q,ĐBSH!$B64,'mau 2'!U:U)</f>
        <v>19</v>
      </c>
      <c r="G64" s="897">
        <f>SUMIF('mau 2'!$Q:$Q,ĐBSH!$B64,'mau 2'!V:V)</f>
        <v>22</v>
      </c>
      <c r="H64" s="109">
        <f t="shared" si="4"/>
        <v>66</v>
      </c>
      <c r="I64" s="896">
        <v>19</v>
      </c>
      <c r="J64" s="897">
        <v>47</v>
      </c>
      <c r="K64" s="109">
        <f t="shared" si="1"/>
        <v>23</v>
      </c>
      <c r="L64" s="896">
        <f>SUMIF('mau 2'!$Q:$Q,ĐBSH!$B64,'mau 2'!Y:Y)</f>
        <v>23</v>
      </c>
      <c r="M64" s="896">
        <f>SUMIF('mau 2'!$Q:$Q,ĐBSH!$B64,'mau 2'!Z:Z) +SUMIF('mau 2'!$Q:$Q,ĐBSH!$B64,'mau 2'!X:X)</f>
        <v>0</v>
      </c>
      <c r="N64" s="897"/>
      <c r="O64" s="885">
        <f t="shared" si="2"/>
        <v>37</v>
      </c>
      <c r="P64" s="896">
        <f>SUMIF('mau 2'!$Q:$Q,ĐBSH!$B64,'mau 2'!AB:AB)</f>
        <v>26</v>
      </c>
      <c r="Q64" s="896">
        <f>SUMIF('mau 2'!$Q:$Q,ĐBSH!$B64,'mau 2'!AC:AC)</f>
        <v>17</v>
      </c>
      <c r="R64" s="896">
        <f>SUMIF('mau 2'!$Q:$Q,ĐBSH!$B64,'mau 2'!AD:AD)</f>
        <v>5</v>
      </c>
      <c r="S64" s="896">
        <f>SUMIF('mau 2'!$Q:$Q,ĐBSH!$B64,'mau 2'!AE:AE)</f>
        <v>0</v>
      </c>
      <c r="T64" s="896">
        <f>SUMIF('mau 2'!$Q:$Q,ĐBSH!$B64,'mau 2'!AF:AF)</f>
        <v>0</v>
      </c>
      <c r="U64" s="896">
        <f>SUMIF('mau 2'!$Q:$Q,ĐBSH!$B64,'mau 2'!AG:AG)</f>
        <v>0</v>
      </c>
      <c r="V64" s="896">
        <f>SUMIF('mau 2'!$Q:$Q,ĐBSH!$B64,'mau 2'!AH:AH)</f>
        <v>2</v>
      </c>
      <c r="W64" s="896">
        <f>SUMIF('mau 2'!$Q:$Q,ĐBSH!$B64,'mau 2'!AI:AI)</f>
        <v>3</v>
      </c>
      <c r="X64" s="896">
        <f>SUMIF('mau 2'!$Q:$Q,ĐBSH!$B64,'mau 2'!AJ:AJ)</f>
        <v>30</v>
      </c>
      <c r="Y64" s="900">
        <f>SUMIF('mau 2'!$Q:$Q,ĐBSH!$B64,'mau 2'!AL:AL)</f>
        <v>0</v>
      </c>
      <c r="Z64" s="900">
        <f>SUMIF('mau 2'!$Q:$Q,ĐBSH!$B64,'mau 2'!AO:AO)</f>
        <v>19</v>
      </c>
      <c r="AA64" s="901">
        <f>SUMIF('mau 2'!$Q:$Q,ĐBSH!$B64,'mau 2'!AA:AA)</f>
        <v>0</v>
      </c>
    </row>
    <row r="65" spans="1:27" s="110" customFormat="1" ht="30" hidden="1" customHeight="1">
      <c r="A65" s="847">
        <v>56</v>
      </c>
      <c r="B65" s="845" t="s">
        <v>2665</v>
      </c>
      <c r="C65" s="109">
        <f t="shared" si="3"/>
        <v>70</v>
      </c>
      <c r="D65" s="896">
        <f>SUMIF('mau 2'!$Q:$Q,ĐBSH!$B65,'mau 2'!S:S)</f>
        <v>15</v>
      </c>
      <c r="E65" s="896">
        <f>SUMIF('mau 2'!$Q:$Q,ĐBSH!$B65,'mau 2'!T:T)</f>
        <v>14</v>
      </c>
      <c r="F65" s="896">
        <f>SUMIF('mau 2'!$Q:$Q,ĐBSH!$B65,'mau 2'!U:U)</f>
        <v>37</v>
      </c>
      <c r="G65" s="897">
        <f>SUMIF('mau 2'!$Q:$Q,ĐBSH!$B65,'mau 2'!V:V)</f>
        <v>4</v>
      </c>
      <c r="H65" s="109">
        <f t="shared" si="4"/>
        <v>13</v>
      </c>
      <c r="I65" s="896">
        <v>8</v>
      </c>
      <c r="J65" s="897">
        <v>5</v>
      </c>
      <c r="K65" s="109">
        <f t="shared" si="1"/>
        <v>15</v>
      </c>
      <c r="L65" s="896">
        <f>SUMIF('mau 2'!$Q:$Q,ĐBSH!$B65,'mau 2'!Y:Y)</f>
        <v>1</v>
      </c>
      <c r="M65" s="896">
        <f>SUMIF('mau 2'!$Q:$Q,ĐBSH!$B65,'mau 2'!Z:Z) +SUMIF('mau 2'!$Q:$Q,ĐBSH!$B65,'mau 2'!X:X)</f>
        <v>14</v>
      </c>
      <c r="N65" s="897"/>
      <c r="O65" s="885">
        <f t="shared" si="2"/>
        <v>47</v>
      </c>
      <c r="P65" s="896">
        <f>SUMIF('mau 2'!$Q:$Q,ĐBSH!$B65,'mau 2'!AB:AB)</f>
        <v>14</v>
      </c>
      <c r="Q65" s="896">
        <f>SUMIF('mau 2'!$Q:$Q,ĐBSH!$B65,'mau 2'!AC:AC)</f>
        <v>7</v>
      </c>
      <c r="R65" s="896">
        <f>SUMIF('mau 2'!$Q:$Q,ĐBSH!$B65,'mau 2'!AD:AD)</f>
        <v>3</v>
      </c>
      <c r="S65" s="896">
        <f>SUMIF('mau 2'!$Q:$Q,ĐBSH!$B65,'mau 2'!AE:AE)</f>
        <v>0</v>
      </c>
      <c r="T65" s="896">
        <f>SUMIF('mau 2'!$Q:$Q,ĐBSH!$B65,'mau 2'!AF:AF)</f>
        <v>16</v>
      </c>
      <c r="U65" s="896">
        <f>SUMIF('mau 2'!$Q:$Q,ĐBSH!$B65,'mau 2'!AG:AG)</f>
        <v>12</v>
      </c>
      <c r="V65" s="896">
        <f>SUMIF('mau 2'!$Q:$Q,ĐBSH!$B65,'mau 2'!AH:AH)</f>
        <v>1</v>
      </c>
      <c r="W65" s="896">
        <f>SUMIF('mau 2'!$Q:$Q,ĐBSH!$B65,'mau 2'!AI:AI)</f>
        <v>1</v>
      </c>
      <c r="X65" s="896">
        <f>SUMIF('mau 2'!$Q:$Q,ĐBSH!$B65,'mau 2'!AJ:AJ)</f>
        <v>6</v>
      </c>
      <c r="Y65" s="900">
        <f>SUMIF('mau 2'!$Q:$Q,ĐBSH!$B65,'mau 2'!AL:AL)</f>
        <v>0</v>
      </c>
      <c r="Z65" s="900">
        <f>SUMIF('mau 2'!$Q:$Q,ĐBSH!$B65,'mau 2'!AO:AO)</f>
        <v>16</v>
      </c>
      <c r="AA65" s="901">
        <f>SUMIF('mau 2'!$Q:$Q,ĐBSH!$B65,'mau 2'!AA:AA)</f>
        <v>0</v>
      </c>
    </row>
    <row r="66" spans="1:27" s="110" customFormat="1" ht="30" hidden="1" customHeight="1">
      <c r="A66" s="847">
        <v>57</v>
      </c>
      <c r="B66" s="845" t="s">
        <v>2800</v>
      </c>
      <c r="C66" s="109">
        <f t="shared" si="3"/>
        <v>17</v>
      </c>
      <c r="D66" s="896">
        <f>SUMIF('mau 2'!$Q:$Q,ĐBSH!$B66,'mau 2'!S:S)</f>
        <v>2</v>
      </c>
      <c r="E66" s="896">
        <f>SUMIF('mau 2'!$Q:$Q,ĐBSH!$B66,'mau 2'!T:T)</f>
        <v>15</v>
      </c>
      <c r="F66" s="896">
        <f>SUMIF('mau 2'!$Q:$Q,ĐBSH!$B66,'mau 2'!U:U)</f>
        <v>0</v>
      </c>
      <c r="G66" s="897">
        <f>SUMIF('mau 2'!$Q:$Q,ĐBSH!$B66,'mau 2'!V:V)</f>
        <v>0</v>
      </c>
      <c r="H66" s="109">
        <f t="shared" si="4"/>
        <v>8</v>
      </c>
      <c r="I66" s="896">
        <f>SUMIF('mau 2'!$Q:$Q,ĐBSH!$B66,'mau 2'!W:W)</f>
        <v>0</v>
      </c>
      <c r="J66" s="897">
        <f>COUNTIF('mau 1'!K:K,ĐBSH!$B66)</f>
        <v>8</v>
      </c>
      <c r="K66" s="109">
        <f t="shared" si="1"/>
        <v>0</v>
      </c>
      <c r="L66" s="896">
        <f>SUMIF('mau 2'!$Q:$Q,ĐBSH!$B66,'mau 2'!Y:Y)</f>
        <v>0</v>
      </c>
      <c r="M66" s="896">
        <f>SUMIF('mau 2'!$Q:$Q,ĐBSH!$B66,'mau 2'!Z:Z) +SUMIF('mau 2'!$Q:$Q,ĐBSH!$B66,'mau 2'!X:X)</f>
        <v>0</v>
      </c>
      <c r="N66" s="897"/>
      <c r="O66" s="885">
        <f t="shared" si="2"/>
        <v>17</v>
      </c>
      <c r="P66" s="896">
        <f>SUMIF('mau 2'!$Q:$Q,ĐBSH!$B66,'mau 2'!AB:AB)</f>
        <v>16</v>
      </c>
      <c r="Q66" s="896">
        <f>SUMIF('mau 2'!$Q:$Q,ĐBSH!$B66,'mau 2'!AC:AC)</f>
        <v>1</v>
      </c>
      <c r="R66" s="896">
        <f>SUMIF('mau 2'!$Q:$Q,ĐBSH!$B66,'mau 2'!AD:AD)</f>
        <v>0</v>
      </c>
      <c r="S66" s="896">
        <f>SUMIF('mau 2'!$Q:$Q,ĐBSH!$B66,'mau 2'!AE:AE)</f>
        <v>0</v>
      </c>
      <c r="T66" s="896">
        <f>SUMIF('mau 2'!$Q:$Q,ĐBSH!$B66,'mau 2'!AF:AF)</f>
        <v>1</v>
      </c>
      <c r="U66" s="896">
        <f>SUMIF('mau 2'!$Q:$Q,ĐBSH!$B66,'mau 2'!AG:AG)</f>
        <v>0</v>
      </c>
      <c r="V66" s="896">
        <f>SUMIF('mau 2'!$Q:$Q,ĐBSH!$B66,'mau 2'!AH:AH)</f>
        <v>0</v>
      </c>
      <c r="W66" s="896">
        <f>SUMIF('mau 2'!$Q:$Q,ĐBSH!$B66,'mau 2'!AI:AI)</f>
        <v>0</v>
      </c>
      <c r="X66" s="896">
        <f>SUMIF('mau 2'!$Q:$Q,ĐBSH!$B66,'mau 2'!AJ:AJ)</f>
        <v>2</v>
      </c>
      <c r="Y66" s="900">
        <f>SUMIF('mau 2'!$Q:$Q,ĐBSH!$B66,'mau 2'!AL:AL)</f>
        <v>0</v>
      </c>
      <c r="Z66" s="900">
        <f>SUMIF('mau 2'!$Q:$Q,ĐBSH!$B66,'mau 2'!AO:AO)</f>
        <v>6</v>
      </c>
      <c r="AA66" s="901">
        <f>SUMIF('mau 2'!$Q:$Q,ĐBSH!$B66,'mau 2'!AA:AA)</f>
        <v>0</v>
      </c>
    </row>
    <row r="67" spans="1:27" s="110" customFormat="1" ht="30" hidden="1" customHeight="1">
      <c r="A67" s="847">
        <v>58</v>
      </c>
      <c r="B67" s="845" t="s">
        <v>1619</v>
      </c>
      <c r="C67" s="109">
        <f t="shared" si="3"/>
        <v>2</v>
      </c>
      <c r="D67" s="896">
        <f>SUMIF('mau 2'!$Q:$Q,ĐBSH!$B67,'mau 2'!S:S)</f>
        <v>1</v>
      </c>
      <c r="E67" s="896">
        <f>SUMIF('mau 2'!$Q:$Q,ĐBSH!$B67,'mau 2'!T:T)</f>
        <v>0</v>
      </c>
      <c r="F67" s="896">
        <f>SUMIF('mau 2'!$Q:$Q,ĐBSH!$B67,'mau 2'!U:U)</f>
        <v>0</v>
      </c>
      <c r="G67" s="897">
        <f>SUMIF('mau 2'!$Q:$Q,ĐBSH!$B67,'mau 2'!V:V)</f>
        <v>1</v>
      </c>
      <c r="H67" s="109">
        <f t="shared" si="4"/>
        <v>0</v>
      </c>
      <c r="I67" s="896">
        <f>SUMIF('mau 2'!$Q:$Q,ĐBSH!$B67,'mau 2'!W:W)</f>
        <v>0</v>
      </c>
      <c r="J67" s="897">
        <f>COUNTIF('mau 1'!K:K,ĐBSH!$B67)</f>
        <v>0</v>
      </c>
      <c r="K67" s="109">
        <f t="shared" si="1"/>
        <v>0</v>
      </c>
      <c r="L67" s="896">
        <f>SUMIF('mau 2'!$Q:$Q,ĐBSH!$B67,'mau 2'!Y:Y)</f>
        <v>0</v>
      </c>
      <c r="M67" s="896">
        <f>SUMIF('mau 2'!$Q:$Q,ĐBSH!$B67,'mau 2'!Z:Z) +SUMIF('mau 2'!$Q:$Q,ĐBSH!$B67,'mau 2'!X:X)</f>
        <v>0</v>
      </c>
      <c r="N67" s="897"/>
      <c r="O67" s="885">
        <f t="shared" si="2"/>
        <v>2</v>
      </c>
      <c r="P67" s="896">
        <f>SUMIF('mau 2'!$Q:$Q,ĐBSH!$B67,'mau 2'!AB:AB)</f>
        <v>2</v>
      </c>
      <c r="Q67" s="896">
        <f>SUMIF('mau 2'!$Q:$Q,ĐBSH!$B67,'mau 2'!AC:AC)</f>
        <v>1</v>
      </c>
      <c r="R67" s="896">
        <f>SUMIF('mau 2'!$Q:$Q,ĐBSH!$B67,'mau 2'!AD:AD)</f>
        <v>2</v>
      </c>
      <c r="S67" s="896">
        <f>SUMIF('mau 2'!$Q:$Q,ĐBSH!$B67,'mau 2'!AE:AE)</f>
        <v>0</v>
      </c>
      <c r="T67" s="896">
        <f>SUMIF('mau 2'!$Q:$Q,ĐBSH!$B67,'mau 2'!AF:AF)</f>
        <v>1</v>
      </c>
      <c r="U67" s="896">
        <f>SUMIF('mau 2'!$Q:$Q,ĐBSH!$B67,'mau 2'!AG:AG)</f>
        <v>0</v>
      </c>
      <c r="V67" s="896">
        <f>SUMIF('mau 2'!$Q:$Q,ĐBSH!$B67,'mau 2'!AH:AH)</f>
        <v>0</v>
      </c>
      <c r="W67" s="896">
        <f>SUMIF('mau 2'!$Q:$Q,ĐBSH!$B67,'mau 2'!AI:AI)</f>
        <v>1</v>
      </c>
      <c r="X67" s="896">
        <f>SUMIF('mau 2'!$Q:$Q,ĐBSH!$B67,'mau 2'!AJ:AJ)</f>
        <v>0</v>
      </c>
      <c r="Y67" s="900">
        <f>SUMIF('mau 2'!$Q:$Q,ĐBSH!$B67,'mau 2'!AL:AL)</f>
        <v>0</v>
      </c>
      <c r="Z67" s="900">
        <f>SUMIF('mau 2'!$Q:$Q,ĐBSH!$B67,'mau 2'!AO:AO)</f>
        <v>0</v>
      </c>
      <c r="AA67" s="901">
        <f>SUMIF('mau 2'!$Q:$Q,ĐBSH!$B67,'mau 2'!AA:AA)</f>
        <v>0</v>
      </c>
    </row>
    <row r="68" spans="1:27" s="110" customFormat="1" ht="30" hidden="1" customHeight="1">
      <c r="A68" s="847">
        <v>59</v>
      </c>
      <c r="B68" s="845" t="s">
        <v>2666</v>
      </c>
      <c r="C68" s="109">
        <f t="shared" si="3"/>
        <v>23</v>
      </c>
      <c r="D68" s="896">
        <f>SUMIF('mau 2'!$Q:$Q,ĐBSH!$B68,'mau 2'!S:S)</f>
        <v>2</v>
      </c>
      <c r="E68" s="896">
        <f>SUMIF('mau 2'!$Q:$Q,ĐBSH!$B68,'mau 2'!T:T)</f>
        <v>12</v>
      </c>
      <c r="F68" s="896">
        <f>SUMIF('mau 2'!$Q:$Q,ĐBSH!$B68,'mau 2'!U:U)</f>
        <v>7</v>
      </c>
      <c r="G68" s="897">
        <f>SUMIF('mau 2'!$Q:$Q,ĐBSH!$B68,'mau 2'!V:V)</f>
        <v>2</v>
      </c>
      <c r="H68" s="109">
        <f t="shared" si="4"/>
        <v>0</v>
      </c>
      <c r="I68" s="896">
        <f>SUMIF('mau 2'!$Q:$Q,ĐBSH!$B68,'mau 2'!W:W)</f>
        <v>0</v>
      </c>
      <c r="J68" s="897">
        <f>COUNTIF('mau 1'!K:K,ĐBSH!$B68)</f>
        <v>0</v>
      </c>
      <c r="K68" s="109">
        <f t="shared" si="1"/>
        <v>18</v>
      </c>
      <c r="L68" s="896">
        <f>SUMIF('mau 2'!$Q:$Q,ĐBSH!$B68,'mau 2'!Y:Y)</f>
        <v>18</v>
      </c>
      <c r="M68" s="896">
        <f>SUMIF('mau 2'!$Q:$Q,ĐBSH!$B68,'mau 2'!Z:Z) +SUMIF('mau 2'!$Q:$Q,ĐBSH!$B68,'mau 2'!X:X)</f>
        <v>0</v>
      </c>
      <c r="N68" s="897"/>
      <c r="O68" s="885">
        <f>C68-K68-I68</f>
        <v>5</v>
      </c>
      <c r="P68" s="896">
        <f>SUMIF('mau 2'!$Q:$Q,ĐBSH!$B68,'mau 2'!AB:AB)</f>
        <v>11</v>
      </c>
      <c r="Q68" s="896">
        <f>SUMIF('mau 2'!$Q:$Q,ĐBSH!$B68,'mau 2'!AC:AC)</f>
        <v>0</v>
      </c>
      <c r="R68" s="896">
        <f>SUMIF('mau 2'!$Q:$Q,ĐBSH!$B68,'mau 2'!AD:AD)</f>
        <v>7</v>
      </c>
      <c r="S68" s="896">
        <f>SUMIF('mau 2'!$Q:$Q,ĐBSH!$B68,'mau 2'!AE:AE)</f>
        <v>0</v>
      </c>
      <c r="T68" s="896">
        <f>SUMIF('mau 2'!$Q:$Q,ĐBSH!$B68,'mau 2'!AF:AF)</f>
        <v>0</v>
      </c>
      <c r="U68" s="896">
        <f>SUMIF('mau 2'!$Q:$Q,ĐBSH!$B68,'mau 2'!AG:AG)</f>
        <v>1</v>
      </c>
      <c r="V68" s="896">
        <f>SUMIF('mau 2'!$Q:$Q,ĐBSH!$B68,'mau 2'!AH:AH)</f>
        <v>0</v>
      </c>
      <c r="W68" s="896">
        <f>SUMIF('mau 2'!$Q:$Q,ĐBSH!$B68,'mau 2'!AI:AI)</f>
        <v>0</v>
      </c>
      <c r="X68" s="896">
        <f>SUMIF('mau 2'!$Q:$Q,ĐBSH!$B68,'mau 2'!AJ:AJ)</f>
        <v>3</v>
      </c>
      <c r="Y68" s="900">
        <f>SUMIF('mau 2'!$Q:$Q,ĐBSH!$B68,'mau 2'!AL:AL)</f>
        <v>0</v>
      </c>
      <c r="Z68" s="900">
        <f>SUMIF('mau 2'!$Q:$Q,ĐBSH!$B68,'mau 2'!AO:AO)</f>
        <v>2</v>
      </c>
      <c r="AA68" s="901">
        <f>SUMIF('mau 2'!$Q:$Q,ĐBSH!$B68,'mau 2'!AA:AA)</f>
        <v>2</v>
      </c>
    </row>
    <row r="69" spans="1:27" s="110" customFormat="1" ht="30" hidden="1" customHeight="1">
      <c r="A69" s="847">
        <v>60</v>
      </c>
      <c r="B69" s="845" t="s">
        <v>1764</v>
      </c>
      <c r="C69" s="109">
        <f>SUM(D69:G69)</f>
        <v>103</v>
      </c>
      <c r="D69" s="896">
        <f>SUMIF('mau 2'!$Q:$Q,ĐBSH!$B69,'mau 2'!S:S)</f>
        <v>78</v>
      </c>
      <c r="E69" s="896">
        <f>SUMIF('mau 2'!$Q:$Q,ĐBSH!$B69,'mau 2'!T:T)</f>
        <v>4</v>
      </c>
      <c r="F69" s="896">
        <f>SUMIF('mau 2'!$Q:$Q,ĐBSH!$B69,'mau 2'!U:U)</f>
        <v>0</v>
      </c>
      <c r="G69" s="897">
        <f>SUMIF('mau 2'!$Q:$Q,ĐBSH!$B69,'mau 2'!V:V)</f>
        <v>21</v>
      </c>
      <c r="H69" s="109">
        <f t="shared" si="4"/>
        <v>93</v>
      </c>
      <c r="I69" s="896">
        <v>32</v>
      </c>
      <c r="J69" s="897">
        <v>61</v>
      </c>
      <c r="K69" s="109">
        <f t="shared" si="1"/>
        <v>19</v>
      </c>
      <c r="L69" s="896">
        <f>SUMIF('mau 2'!$Q:$Q,ĐBSH!$B69,'mau 2'!Y:Y)</f>
        <v>19</v>
      </c>
      <c r="M69" s="896">
        <f>SUMIF('mau 2'!$Q:$Q,ĐBSH!$B69,'mau 2'!Z:Z) +SUMIF('mau 2'!$Q:$Q,ĐBSH!$B69,'mau 2'!X:X)</f>
        <v>0</v>
      </c>
      <c r="N69" s="897"/>
      <c r="O69" s="885">
        <f>C69-K69-I69</f>
        <v>52</v>
      </c>
      <c r="P69" s="896">
        <f>SUMIF('mau 2'!$Q:$Q,ĐBSH!$B69,'mau 2'!AB:AB)</f>
        <v>23</v>
      </c>
      <c r="Q69" s="896">
        <f>SUMIF('mau 2'!$Q:$Q,ĐBSH!$B69,'mau 2'!AC:AC)</f>
        <v>5</v>
      </c>
      <c r="R69" s="896">
        <f>SUMIF('mau 2'!$Q:$Q,ĐBSH!$B69,'mau 2'!AD:AD)</f>
        <v>16</v>
      </c>
      <c r="S69" s="896">
        <f>SUMIF('mau 2'!$Q:$Q,ĐBSH!$B69,'mau 2'!AE:AE)</f>
        <v>0</v>
      </c>
      <c r="T69" s="896">
        <f>SUMIF('mau 2'!$Q:$Q,ĐBSH!$B69,'mau 2'!AF:AF)</f>
        <v>0</v>
      </c>
      <c r="U69" s="896">
        <f>SUMIF('mau 2'!$Q:$Q,ĐBSH!$B69,'mau 2'!AG:AG)</f>
        <v>0</v>
      </c>
      <c r="V69" s="896">
        <f>SUMIF('mau 2'!$Q:$Q,ĐBSH!$B69,'mau 2'!AH:AH)</f>
        <v>0</v>
      </c>
      <c r="W69" s="896">
        <f>SUMIF('mau 2'!$Q:$Q,ĐBSH!$B69,'mau 2'!AI:AI)</f>
        <v>1</v>
      </c>
      <c r="X69" s="896">
        <f>SUMIF('mau 2'!$Q:$Q,ĐBSH!$B69,'mau 2'!AJ:AJ)</f>
        <v>13</v>
      </c>
      <c r="Y69" s="900">
        <f>SUMIF('mau 2'!$Q:$Q,ĐBSH!$B69,'mau 2'!AL:AL)</f>
        <v>0</v>
      </c>
      <c r="Z69" s="900">
        <f>SUMIF('mau 2'!$Q:$Q,ĐBSH!$B69,'mau 2'!AO:AO)</f>
        <v>23</v>
      </c>
      <c r="AA69" s="901">
        <f>SUMIF('mau 2'!$Q:$Q,ĐBSH!$B69,'mau 2'!AA:AA)</f>
        <v>0</v>
      </c>
    </row>
    <row r="70" spans="1:27" s="110" customFormat="1" ht="30" hidden="1" customHeight="1">
      <c r="A70" s="847">
        <v>61</v>
      </c>
      <c r="B70" s="845" t="s">
        <v>2667</v>
      </c>
      <c r="C70" s="109">
        <f t="shared" si="3"/>
        <v>29</v>
      </c>
      <c r="D70" s="896">
        <f>SUMIF('mau 2'!$Q:$Q,ĐBSH!$B70,'mau 2'!S:S)</f>
        <v>16</v>
      </c>
      <c r="E70" s="896">
        <f>SUMIF('mau 2'!$Q:$Q,ĐBSH!$B70,'mau 2'!T:T)</f>
        <v>11</v>
      </c>
      <c r="F70" s="896">
        <f>SUMIF('mau 2'!$Q:$Q,ĐBSH!$B70,'mau 2'!U:U)</f>
        <v>0</v>
      </c>
      <c r="G70" s="897">
        <f>SUMIF('mau 2'!$Q:$Q,ĐBSH!$B70,'mau 2'!V:V)</f>
        <v>2</v>
      </c>
      <c r="H70" s="109">
        <f t="shared" si="4"/>
        <v>0</v>
      </c>
      <c r="I70" s="896">
        <f>SUMIF('mau 2'!$Q:$Q,ĐBSH!$B70,'mau 2'!W:W)</f>
        <v>0</v>
      </c>
      <c r="J70" s="897">
        <f>COUNTIF('mau 1'!K:K,ĐBSH!$B70)</f>
        <v>0</v>
      </c>
      <c r="K70" s="109">
        <f t="shared" si="1"/>
        <v>23</v>
      </c>
      <c r="L70" s="896">
        <f>SUMIF('mau 2'!$Q:$Q,ĐBSH!$B70,'mau 2'!Y:Y)</f>
        <v>23</v>
      </c>
      <c r="M70" s="896">
        <f>SUMIF('mau 2'!$Q:$Q,ĐBSH!$B70,'mau 2'!Z:Z) +SUMIF('mau 2'!$Q:$Q,ĐBSH!$B70,'mau 2'!X:X)</f>
        <v>0</v>
      </c>
      <c r="N70" s="897"/>
      <c r="O70" s="885">
        <f t="shared" si="2"/>
        <v>6</v>
      </c>
      <c r="P70" s="896">
        <f>SUMIF('mau 2'!$Q:$Q,ĐBSH!$B70,'mau 2'!AB:AB)</f>
        <v>3</v>
      </c>
      <c r="Q70" s="896">
        <f>SUMIF('mau 2'!$Q:$Q,ĐBSH!$B70,'mau 2'!AC:AC)</f>
        <v>1</v>
      </c>
      <c r="R70" s="896">
        <f>SUMIF('mau 2'!$Q:$Q,ĐBSH!$B70,'mau 2'!AD:AD)</f>
        <v>6</v>
      </c>
      <c r="S70" s="896">
        <f>SUMIF('mau 2'!$Q:$Q,ĐBSH!$B70,'mau 2'!AE:AE)</f>
        <v>0</v>
      </c>
      <c r="T70" s="896">
        <f>SUMIF('mau 2'!$Q:$Q,ĐBSH!$B70,'mau 2'!AF:AF)</f>
        <v>0</v>
      </c>
      <c r="U70" s="896">
        <f>SUMIF('mau 2'!$Q:$Q,ĐBSH!$B70,'mau 2'!AG:AG)</f>
        <v>1</v>
      </c>
      <c r="V70" s="896">
        <f>SUMIF('mau 2'!$Q:$Q,ĐBSH!$B70,'mau 2'!AH:AH)</f>
        <v>0</v>
      </c>
      <c r="W70" s="896">
        <f>SUMIF('mau 2'!$Q:$Q,ĐBSH!$B70,'mau 2'!AI:AI)</f>
        <v>0</v>
      </c>
      <c r="X70" s="896">
        <f>SUMIF('mau 2'!$Q:$Q,ĐBSH!$B70,'mau 2'!AJ:AJ)</f>
        <v>0</v>
      </c>
      <c r="Y70" s="900">
        <f>SUMIF('mau 2'!$Q:$Q,ĐBSH!$B70,'mau 2'!AL:AL)</f>
        <v>0</v>
      </c>
      <c r="Z70" s="900">
        <f>SUMIF('mau 2'!$Q:$Q,ĐBSH!$B70,'mau 2'!AO:AO)</f>
        <v>0</v>
      </c>
      <c r="AA70" s="901">
        <f>SUMIF('mau 2'!$Q:$Q,ĐBSH!$B70,'mau 2'!AA:AA)</f>
        <v>0</v>
      </c>
    </row>
    <row r="71" spans="1:27" s="110" customFormat="1" ht="30" customHeight="1">
      <c r="A71" s="847">
        <v>62</v>
      </c>
      <c r="B71" s="845" t="s">
        <v>2589</v>
      </c>
      <c r="C71" s="109">
        <f t="shared" si="3"/>
        <v>296</v>
      </c>
      <c r="D71" s="896">
        <f>SUMIF('mau 2'!$Q:$Q,ĐBSH!$B71,'mau 2'!S:S)</f>
        <v>0</v>
      </c>
      <c r="E71" s="896">
        <f>SUMIF('mau 2'!$Q:$Q,ĐBSH!$B71,'mau 2'!T:T)</f>
        <v>0</v>
      </c>
      <c r="F71" s="896">
        <f>SUMIF('mau 2'!$Q:$Q,ĐBSH!$B71,'mau 2'!U:U)</f>
        <v>296</v>
      </c>
      <c r="G71" s="897">
        <f>SUMIF('mau 2'!$Q:$Q,ĐBSH!$B71,'mau 2'!V:V)</f>
        <v>0</v>
      </c>
      <c r="H71" s="109">
        <f t="shared" si="4"/>
        <v>45</v>
      </c>
      <c r="I71" s="896">
        <f>SUMIF('mau 2'!$Q:$Q,ĐBSH!$B71,'mau 2'!W:W)</f>
        <v>0</v>
      </c>
      <c r="J71" s="897">
        <f>COUNTIF('mau 1'!K:K,ĐBSH!$B71)</f>
        <v>45</v>
      </c>
      <c r="K71" s="109">
        <f t="shared" si="1"/>
        <v>8</v>
      </c>
      <c r="L71" s="896">
        <f>SUMIF('mau 2'!$Q:$Q,ĐBSH!$B71,'mau 2'!Y:Y)</f>
        <v>8</v>
      </c>
      <c r="M71" s="896">
        <f>SUMIF('mau 2'!$Q:$Q,ĐBSH!$B71,'mau 2'!Z:Z) +SUMIF('mau 2'!$Q:$Q,ĐBSH!$B71,'mau 2'!X:X)</f>
        <v>0</v>
      </c>
      <c r="N71" s="897"/>
      <c r="O71" s="885">
        <f t="shared" si="2"/>
        <v>288</v>
      </c>
      <c r="P71" s="896">
        <f>SUMIF('mau 2'!$Q:$Q,ĐBSH!$B71,'mau 2'!AB:AB)</f>
        <v>166</v>
      </c>
      <c r="Q71" s="896">
        <f>SUMIF('mau 2'!$Q:$Q,ĐBSH!$B71,'mau 2'!AC:AC)</f>
        <v>31</v>
      </c>
      <c r="R71" s="896">
        <f>SUMIF('mau 2'!$Q:$Q,ĐBSH!$B71,'mau 2'!AD:AD)</f>
        <v>82</v>
      </c>
      <c r="S71" s="896">
        <f>SUMIF('mau 2'!$Q:$Q,ĐBSH!$B71,'mau 2'!AE:AE)</f>
        <v>132</v>
      </c>
      <c r="T71" s="896">
        <f>SUMIF('mau 2'!$Q:$Q,ĐBSH!$B71,'mau 2'!AF:AF)</f>
        <v>5</v>
      </c>
      <c r="U71" s="896">
        <f>SUMIF('mau 2'!$Q:$Q,ĐBSH!$B71,'mau 2'!AG:AG)</f>
        <v>2</v>
      </c>
      <c r="V71" s="896">
        <f>SUMIF('mau 2'!$Q:$Q,ĐBSH!$B71,'mau 2'!AH:AH)</f>
        <v>0</v>
      </c>
      <c r="W71" s="896">
        <f>SUMIF('mau 2'!$Q:$Q,ĐBSH!$B71,'mau 2'!AI:AI)</f>
        <v>166</v>
      </c>
      <c r="X71" s="896">
        <f>SUMIF('mau 2'!$Q:$Q,ĐBSH!$B71,'mau 2'!AJ:AJ)</f>
        <v>95</v>
      </c>
      <c r="Y71" s="900">
        <f>SUMIF('mau 2'!$Q:$Q,ĐBSH!$B71,'mau 2'!AL:AL)</f>
        <v>0</v>
      </c>
      <c r="Z71" s="900">
        <f>SUMIF('mau 2'!$Q:$Q,ĐBSH!$B71,'mau 2'!AO:AO)</f>
        <v>285</v>
      </c>
      <c r="AA71" s="901">
        <f>SUMIF('mau 2'!$Q:$Q,ĐBSH!$B71,'mau 2'!AA:AA)</f>
        <v>3</v>
      </c>
    </row>
    <row r="72" spans="1:27" s="110" customFormat="1" ht="30" hidden="1" customHeight="1" thickBot="1">
      <c r="A72" s="886">
        <v>63</v>
      </c>
      <c r="B72" s="887" t="s">
        <v>2668</v>
      </c>
      <c r="C72" s="888">
        <f t="shared" si="3"/>
        <v>52</v>
      </c>
      <c r="D72" s="914">
        <f>SUMIF('mau 2'!$Q:$Q,ĐBSH!$B72,'mau 2'!S:S)</f>
        <v>27</v>
      </c>
      <c r="E72" s="914">
        <f>SUMIF('mau 2'!$Q:$Q,ĐBSH!$B72,'mau 2'!T:T)</f>
        <v>15</v>
      </c>
      <c r="F72" s="914">
        <f>SUMIF('mau 2'!$Q:$Q,ĐBSH!$B72,'mau 2'!U:U)</f>
        <v>0</v>
      </c>
      <c r="G72" s="915">
        <f>SUMIF('mau 2'!$Q:$Q,ĐBSH!$B72,'mau 2'!V:V)</f>
        <v>10</v>
      </c>
      <c r="H72" s="888">
        <f t="shared" si="4"/>
        <v>41</v>
      </c>
      <c r="I72" s="916">
        <v>13</v>
      </c>
      <c r="J72" s="916">
        <v>28</v>
      </c>
      <c r="K72" s="889">
        <f t="shared" si="1"/>
        <v>0</v>
      </c>
      <c r="L72" s="914">
        <f>SUMIF('mau 2'!$Q:$Q,ĐBSH!$B72,'mau 2'!Y:Y)</f>
        <v>0</v>
      </c>
      <c r="M72" s="914">
        <f>SUMIF('mau 2'!$Q:$Q,ĐBSH!$B72,'mau 2'!Z:Z) +SUMIF('mau 2'!$Q:$Q,ĐBSH!$B72,'mau 2'!X:X)</f>
        <v>0</v>
      </c>
      <c r="N72" s="903"/>
      <c r="O72" s="889">
        <f t="shared" si="2"/>
        <v>39</v>
      </c>
      <c r="P72" s="914">
        <f>SUMIF('mau 2'!$Q:$Q,ĐBSH!$B72,'mau 2'!AB:AB)</f>
        <v>11</v>
      </c>
      <c r="Q72" s="914">
        <f>SUMIF('mau 2'!$Q:$Q,ĐBSH!$B72,'mau 2'!AC:AC)</f>
        <v>4</v>
      </c>
      <c r="R72" s="914">
        <f>SUMIF('mau 2'!$Q:$Q,ĐBSH!$B72,'mau 2'!AD:AD)</f>
        <v>18</v>
      </c>
      <c r="S72" s="914">
        <f>SUMIF('mau 2'!$Q:$Q,ĐBSH!$B72,'mau 2'!AE:AE)</f>
        <v>0</v>
      </c>
      <c r="T72" s="914">
        <f>SUMIF('mau 2'!$Q:$Q,ĐBSH!$B72,'mau 2'!AF:AF)</f>
        <v>0</v>
      </c>
      <c r="U72" s="914">
        <f>SUMIF('mau 2'!$Q:$Q,ĐBSH!$B72,'mau 2'!AG:AG)</f>
        <v>0</v>
      </c>
      <c r="V72" s="914">
        <f>SUMIF('mau 2'!$Q:$Q,ĐBSH!$B72,'mau 2'!AH:AH)</f>
        <v>0</v>
      </c>
      <c r="W72" s="914">
        <f>SUMIF('mau 2'!$Q:$Q,ĐBSH!$B72,'mau 2'!AI:AI)</f>
        <v>0</v>
      </c>
      <c r="X72" s="914">
        <f>SUMIF('mau 2'!$Q:$Q,ĐBSH!$B72,'mau 2'!AJ:AJ)</f>
        <v>0</v>
      </c>
      <c r="Y72" s="916">
        <f>SUMIF('mau 2'!$Q:$Q,ĐBSH!$B72,'mau 2'!AL:AL)</f>
        <v>0</v>
      </c>
      <c r="Z72" s="916">
        <f>SUMIF('mau 2'!$Q:$Q,ĐBSH!$B72,'mau 2'!AO:AO)</f>
        <v>1</v>
      </c>
      <c r="AA72" s="917">
        <f>SUMIF('mau 2'!$Q:$Q,ĐBSH!$B72,'mau 2'!AA:AA)</f>
        <v>0</v>
      </c>
    </row>
    <row r="73" spans="1:27">
      <c r="A73" s="890"/>
      <c r="B73" s="918" t="s">
        <v>7584</v>
      </c>
      <c r="C73" s="918">
        <f>C15+C32+C33+C35+C36+C40+C49+C51+C63+C71</f>
        <v>1289</v>
      </c>
      <c r="D73" s="918">
        <f t="shared" ref="D73:AA73" si="5">D15+D32+D33+D35+D36+D40+D49+D51+D63+D71</f>
        <v>153</v>
      </c>
      <c r="E73" s="918">
        <f t="shared" si="5"/>
        <v>181</v>
      </c>
      <c r="F73" s="918">
        <f t="shared" si="5"/>
        <v>793</v>
      </c>
      <c r="G73" s="918">
        <f t="shared" si="5"/>
        <v>162</v>
      </c>
      <c r="H73" s="918">
        <f t="shared" si="5"/>
        <v>213</v>
      </c>
      <c r="I73" s="918">
        <f t="shared" si="5"/>
        <v>30</v>
      </c>
      <c r="J73" s="918">
        <f t="shared" si="5"/>
        <v>183</v>
      </c>
      <c r="K73" s="918">
        <f t="shared" si="5"/>
        <v>450</v>
      </c>
      <c r="L73" s="918">
        <f t="shared" si="5"/>
        <v>363</v>
      </c>
      <c r="M73" s="918">
        <f t="shared" si="5"/>
        <v>87</v>
      </c>
      <c r="N73" s="891">
        <f t="shared" si="5"/>
        <v>0</v>
      </c>
      <c r="O73" s="918">
        <f t="shared" si="5"/>
        <v>809</v>
      </c>
      <c r="P73" s="918">
        <f t="shared" si="5"/>
        <v>409</v>
      </c>
      <c r="Q73" s="918">
        <f t="shared" si="5"/>
        <v>185</v>
      </c>
      <c r="R73" s="918">
        <f t="shared" si="5"/>
        <v>244</v>
      </c>
      <c r="S73" s="918">
        <f t="shared" si="5"/>
        <v>213</v>
      </c>
      <c r="T73" s="918">
        <f t="shared" si="5"/>
        <v>49</v>
      </c>
      <c r="U73" s="918">
        <f t="shared" si="5"/>
        <v>43</v>
      </c>
      <c r="V73" s="918">
        <f t="shared" si="5"/>
        <v>37</v>
      </c>
      <c r="W73" s="918">
        <f t="shared" si="5"/>
        <v>178</v>
      </c>
      <c r="X73" s="918">
        <f t="shared" si="5"/>
        <v>164</v>
      </c>
      <c r="Y73" s="918">
        <f t="shared" si="5"/>
        <v>15</v>
      </c>
      <c r="Z73" s="918">
        <f t="shared" si="5"/>
        <v>517</v>
      </c>
      <c r="AA73" s="918">
        <f t="shared" si="5"/>
        <v>6</v>
      </c>
    </row>
  </sheetData>
  <autoFilter ref="A8:AB72">
    <filterColumn colId="1">
      <filters>
        <filter val="Bắc Ninh"/>
        <filter val="Hà Nam"/>
        <filter val="Hà Nội"/>
        <filter val="Hải Dương"/>
        <filter val="Hải Phòng"/>
        <filter val="Hưng Yên"/>
        <filter val="Nam Định"/>
        <filter val="Ninh Bình"/>
        <filter val="Thái Bình"/>
        <filter val="Vĩnh Phúc"/>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M65" sqref="M65"/>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5859</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3249</v>
      </c>
      <c r="D9" s="114">
        <f>SUM(D10:D3827)</f>
        <v>851</v>
      </c>
      <c r="E9" s="114">
        <f>SUM(E10:E3827)</f>
        <v>727</v>
      </c>
      <c r="F9" s="114">
        <f>SUM(F10:F3827)</f>
        <v>1275</v>
      </c>
      <c r="G9" s="115">
        <f>SUM(G10:G3827)</f>
        <v>396</v>
      </c>
      <c r="H9" s="116">
        <f>I9+J9</f>
        <v>636</v>
      </c>
      <c r="I9" s="114">
        <f>SUM(I10:I3827)</f>
        <v>200</v>
      </c>
      <c r="J9" s="115">
        <f>SUM(J10:J3827)</f>
        <v>436</v>
      </c>
      <c r="K9" s="114">
        <f>SUM(K10:K3827)</f>
        <v>907</v>
      </c>
      <c r="L9" s="114">
        <f>SUM(L10:L3827)</f>
        <v>640</v>
      </c>
      <c r="M9" s="114">
        <f>SUM(M10:M3827)</f>
        <v>267</v>
      </c>
      <c r="N9" s="117"/>
      <c r="O9" s="884">
        <f>SUM(O10:O3827)</f>
        <v>2142</v>
      </c>
      <c r="P9" s="884">
        <f t="shared" ref="P9:AA9" si="0">SUM(P10:P3827)</f>
        <v>1001</v>
      </c>
      <c r="Q9" s="884">
        <f t="shared" si="0"/>
        <v>369</v>
      </c>
      <c r="R9" s="884">
        <f t="shared" si="0"/>
        <v>714</v>
      </c>
      <c r="S9" s="884">
        <f t="shared" si="0"/>
        <v>231</v>
      </c>
      <c r="T9" s="884">
        <f t="shared" si="0"/>
        <v>169</v>
      </c>
      <c r="U9" s="884">
        <f t="shared" si="0"/>
        <v>114</v>
      </c>
      <c r="V9" s="884">
        <f t="shared" si="0"/>
        <v>63</v>
      </c>
      <c r="W9" s="884">
        <f t="shared" si="0"/>
        <v>199</v>
      </c>
      <c r="X9" s="884">
        <f t="shared" si="0"/>
        <v>496</v>
      </c>
      <c r="Y9" s="884">
        <f t="shared" si="0"/>
        <v>53</v>
      </c>
      <c r="Z9" s="884">
        <f t="shared" si="0"/>
        <v>877</v>
      </c>
      <c r="AA9" s="119">
        <f t="shared" si="0"/>
        <v>78</v>
      </c>
    </row>
    <row r="10" spans="1:27" s="110" customFormat="1" ht="30" hidden="1" customHeight="1">
      <c r="A10" s="847">
        <v>1</v>
      </c>
      <c r="B10" s="845" t="s">
        <v>36</v>
      </c>
      <c r="C10" s="109">
        <f>SUM(D10:G10)</f>
        <v>12</v>
      </c>
      <c r="D10" s="896">
        <f>SUMIF('mau 2'!$Q:$Q,'Bắc TB'!$B10,'mau 2'!S:S)</f>
        <v>1</v>
      </c>
      <c r="E10" s="896">
        <f>SUMIF('mau 2'!$Q:$Q,'Bắc TB'!$B10,'mau 2'!T:T)</f>
        <v>5</v>
      </c>
      <c r="F10" s="896">
        <f>SUMIF('mau 2'!$Q:$Q,'Bắc TB'!$B10,'mau 2'!U:U)</f>
        <v>0</v>
      </c>
      <c r="G10" s="897">
        <f>SUMIF('mau 2'!$Q:$Q,'Bắc TB'!$B10,'mau 2'!V:V)</f>
        <v>6</v>
      </c>
      <c r="H10" s="109">
        <f>I10+J10</f>
        <v>1</v>
      </c>
      <c r="I10" s="896">
        <v>1</v>
      </c>
      <c r="J10" s="897">
        <v>0</v>
      </c>
      <c r="K10" s="109">
        <f t="shared" ref="K10:K72" si="1">N10+M10+L10</f>
        <v>0</v>
      </c>
      <c r="L10" s="896">
        <f>SUMIF('mau 2'!$Q:$Q,'Bắc TB'!$B10,'mau 2'!Y:Y)</f>
        <v>0</v>
      </c>
      <c r="M10" s="896">
        <f>SUMIF('mau 2'!$Q:$Q,'Bắc TB'!$B10,'mau 2'!Z:Z) +SUMIF('mau 2'!$Q:$Q,'Bắc TB'!$B10,'mau 2'!X:X)</f>
        <v>0</v>
      </c>
      <c r="N10" s="898"/>
      <c r="O10" s="899">
        <f t="shared" ref="O10:O72" si="2">C10-K10-I10</f>
        <v>11</v>
      </c>
      <c r="P10" s="900">
        <f>SUMIF('mau 2'!$Q:$Q,'Bắc TB'!$B10,'mau 2'!AB:AB)</f>
        <v>0</v>
      </c>
      <c r="Q10" s="900">
        <f>SUMIF('mau 2'!$Q:$Q,'Bắc TB'!$B10,'mau 2'!AC:AC)</f>
        <v>0</v>
      </c>
      <c r="R10" s="900">
        <f>SUMIF('mau 2'!$Q:$Q,'Bắc TB'!$B10,'mau 2'!AD:AD)</f>
        <v>6</v>
      </c>
      <c r="S10" s="900">
        <f>SUMIF('mau 2'!$Q:$Q,'Bắc TB'!$B10,'mau 2'!AE:AE)</f>
        <v>0</v>
      </c>
      <c r="T10" s="900">
        <f>SUMIF('mau 2'!$Q:$Q,'Bắc TB'!$B10,'mau 2'!AF:AF)</f>
        <v>0</v>
      </c>
      <c r="U10" s="900">
        <f>SUMIF('mau 2'!$Q:$Q,'Bắc TB'!$B10,'mau 2'!AG:AG)</f>
        <v>3</v>
      </c>
      <c r="V10" s="900">
        <f>SUMIF('mau 2'!$Q:$Q,'Bắc TB'!$B10,'mau 2'!AH:AH)</f>
        <v>1</v>
      </c>
      <c r="W10" s="900">
        <f>SUMIF('mau 2'!$Q:$Q,'Bắc TB'!$B10,'mau 2'!AI:AI)</f>
        <v>1</v>
      </c>
      <c r="X10" s="900">
        <f>SUMIF('mau 2'!$Q:$Q,'Bắc TB'!$B10,'mau 2'!AJ:AJ)</f>
        <v>0</v>
      </c>
      <c r="Y10" s="900">
        <f>SUMIF('mau 2'!$Q:$Q,'Bắc TB'!$B10,'mau 2'!AL:AL)</f>
        <v>0</v>
      </c>
      <c r="Z10" s="900">
        <f>SUMIF('mau 2'!$Q:$Q,'Bắc TB'!$B10,'mau 2'!AK:AK)</f>
        <v>4</v>
      </c>
      <c r="AA10" s="901">
        <f>SUMIF('mau 2'!$Q:$Q,'Bắc TB'!$B10,'mau 2'!AA:AA)</f>
        <v>3</v>
      </c>
    </row>
    <row r="11" spans="1:27" s="110" customFormat="1" ht="37.5" hidden="1">
      <c r="A11" s="847">
        <v>2</v>
      </c>
      <c r="B11" s="845" t="s">
        <v>2636</v>
      </c>
      <c r="C11" s="109">
        <f t="shared" ref="C11:C72" si="3">SUM(D11:G11)</f>
        <v>10</v>
      </c>
      <c r="D11" s="896">
        <f>SUMIF('mau 2'!$Q:$Q,'Bắc TB'!$B11,'mau 2'!S:S)</f>
        <v>6</v>
      </c>
      <c r="E11" s="896">
        <f>SUMIF('mau 2'!$Q:$Q,'Bắc TB'!$B11,'mau 2'!T:T)</f>
        <v>4</v>
      </c>
      <c r="F11" s="896">
        <f>SUMIF('mau 2'!$Q:$Q,'Bắc TB'!$B11,'mau 2'!U:U)</f>
        <v>0</v>
      </c>
      <c r="G11" s="897">
        <f>SUMIF('mau 2'!$Q:$Q,'Bắc TB'!$B11,'mau 2'!V:V)</f>
        <v>0</v>
      </c>
      <c r="H11" s="109">
        <f t="shared" ref="H11:H72" si="4">I11+J11</f>
        <v>10</v>
      </c>
      <c r="I11" s="896">
        <v>10</v>
      </c>
      <c r="J11" s="897">
        <v>0</v>
      </c>
      <c r="K11" s="109">
        <f t="shared" si="1"/>
        <v>0</v>
      </c>
      <c r="L11" s="896">
        <f>SUMIF('mau 2'!$Q:$Q,'Bắc TB'!$B11,'mau 2'!Y:Y)</f>
        <v>0</v>
      </c>
      <c r="M11" s="896">
        <f>SUMIF('mau 2'!$Q:$Q,'Bắc TB'!$B11,'mau 2'!Z:Z) +SUMIF('mau 2'!$Q:$Q,'Bắc TB'!$B11,'mau 2'!X:X)</f>
        <v>0</v>
      </c>
      <c r="N11" s="898"/>
      <c r="O11" s="899">
        <f t="shared" si="2"/>
        <v>0</v>
      </c>
      <c r="P11" s="900">
        <f>SUMIF('mau 2'!$Q:$Q,'Bắc TB'!$B11,'mau 2'!AB:AB)</f>
        <v>2</v>
      </c>
      <c r="Q11" s="900">
        <f>SUMIF('mau 2'!$Q:$Q,'Bắc TB'!$B11,'mau 2'!AC:AC)</f>
        <v>0</v>
      </c>
      <c r="R11" s="900">
        <f>SUMIF('mau 2'!$Q:$Q,'Bắc TB'!$B11,'mau 2'!AD:AD)</f>
        <v>7</v>
      </c>
      <c r="S11" s="900">
        <f>SUMIF('mau 2'!$Q:$Q,'Bắc TB'!$B11,'mau 2'!AE:AE)</f>
        <v>0</v>
      </c>
      <c r="T11" s="900">
        <f>SUMIF('mau 2'!$Q:$Q,'Bắc TB'!$B11,'mau 2'!AF:AF)</f>
        <v>0</v>
      </c>
      <c r="U11" s="900">
        <f>SUMIF('mau 2'!$Q:$Q,'Bắc TB'!$B11,'mau 2'!AG:AG)</f>
        <v>0</v>
      </c>
      <c r="V11" s="900">
        <f>SUMIF('mau 2'!$Q:$Q,'Bắc TB'!$B11,'mau 2'!AH:AH)</f>
        <v>1</v>
      </c>
      <c r="W11" s="900">
        <f>SUMIF('mau 2'!$Q:$Q,'Bắc TB'!$B11,'mau 2'!AI:AI)</f>
        <v>0</v>
      </c>
      <c r="X11" s="900">
        <f>SUMIF('mau 2'!$Q:$Q,'Bắc TB'!$B11,'mau 2'!AJ:AJ)</f>
        <v>1</v>
      </c>
      <c r="Y11" s="900">
        <f>SUMIF('mau 2'!$Q:$Q,'Bắc TB'!$B11,'mau 2'!AL:AL)</f>
        <v>0</v>
      </c>
      <c r="Z11" s="900">
        <f>SUMIF('mau 2'!$Q:$Q,'Bắc TB'!$B11,'mau 2'!AK:AK)</f>
        <v>9</v>
      </c>
      <c r="AA11" s="901">
        <f>SUMIF('mau 2'!$Q:$Q,'Bắc TB'!$B11,'mau 2'!AA:AA)</f>
        <v>0</v>
      </c>
    </row>
    <row r="12" spans="1:27" s="110" customFormat="1" ht="30" hidden="1" customHeight="1">
      <c r="A12" s="847">
        <v>3</v>
      </c>
      <c r="B12" s="845" t="s">
        <v>2637</v>
      </c>
      <c r="C12" s="109">
        <f t="shared" si="3"/>
        <v>23</v>
      </c>
      <c r="D12" s="896">
        <f>SUMIF('mau 2'!$Q:$Q,'Bắc TB'!$B12,'mau 2'!S:S)</f>
        <v>7</v>
      </c>
      <c r="E12" s="896">
        <f>SUMIF('mau 2'!$Q:$Q,'Bắc TB'!$B12,'mau 2'!T:T)</f>
        <v>14</v>
      </c>
      <c r="F12" s="896">
        <f>SUMIF('mau 2'!$Q:$Q,'Bắc TB'!$B12,'mau 2'!U:U)</f>
        <v>0</v>
      </c>
      <c r="G12" s="897">
        <f>SUMIF('mau 2'!$Q:$Q,'Bắc TB'!$B12,'mau 2'!V:V)</f>
        <v>2</v>
      </c>
      <c r="H12" s="109">
        <f t="shared" si="4"/>
        <v>0</v>
      </c>
      <c r="I12" s="896">
        <f>SUMIF('mau 2'!$Q:$Q,'Bắc TB'!$B12,'mau 2'!W:W)</f>
        <v>0</v>
      </c>
      <c r="J12" s="897">
        <f>COUNTIF('mau 1'!K:K,'Bắc TB'!$B12)</f>
        <v>0</v>
      </c>
      <c r="K12" s="109">
        <f t="shared" si="1"/>
        <v>0</v>
      </c>
      <c r="L12" s="896">
        <f>SUMIF('mau 2'!$Q:$Q,'Bắc TB'!$B12,'mau 2'!Y:Y)</f>
        <v>0</v>
      </c>
      <c r="M12" s="896">
        <f>SUMIF('mau 2'!$Q:$Q,'Bắc TB'!$B12,'mau 2'!Z:Z) +SUMIF('mau 2'!$Q:$Q,'Bắc TB'!$B12,'mau 2'!X:X)</f>
        <v>0</v>
      </c>
      <c r="N12" s="898"/>
      <c r="O12" s="899">
        <f t="shared" si="2"/>
        <v>23</v>
      </c>
      <c r="P12" s="900">
        <f>SUMIF('mau 2'!$Q:$Q,'Bắc TB'!$B12,'mau 2'!AB:AB)</f>
        <v>20</v>
      </c>
      <c r="Q12" s="900">
        <f>SUMIF('mau 2'!$Q:$Q,'Bắc TB'!$B12,'mau 2'!AC:AC)</f>
        <v>0</v>
      </c>
      <c r="R12" s="900">
        <f>SUMIF('mau 2'!$Q:$Q,'Bắc TB'!$B12,'mau 2'!AD:AD)</f>
        <v>5</v>
      </c>
      <c r="S12" s="900">
        <f>SUMIF('mau 2'!$Q:$Q,'Bắc TB'!$B12,'mau 2'!AE:AE)</f>
        <v>0</v>
      </c>
      <c r="T12" s="900">
        <f>SUMIF('mau 2'!$Q:$Q,'Bắc TB'!$B12,'mau 2'!AF:AF)</f>
        <v>0</v>
      </c>
      <c r="U12" s="900">
        <f>SUMIF('mau 2'!$Q:$Q,'Bắc TB'!$B12,'mau 2'!AG:AG)</f>
        <v>0</v>
      </c>
      <c r="V12" s="900">
        <f>SUMIF('mau 2'!$Q:$Q,'Bắc TB'!$B12,'mau 2'!AH:AH)</f>
        <v>0</v>
      </c>
      <c r="W12" s="900">
        <f>SUMIF('mau 2'!$Q:$Q,'Bắc TB'!$B12,'mau 2'!AI:AI)</f>
        <v>0</v>
      </c>
      <c r="X12" s="900">
        <f>SUMIF('mau 2'!$Q:$Q,'Bắc TB'!$B12,'mau 2'!AJ:AJ)</f>
        <v>3</v>
      </c>
      <c r="Y12" s="900">
        <f>SUMIF('mau 2'!$Q:$Q,'Bắc TB'!$B12,'mau 2'!AL:AL)</f>
        <v>2</v>
      </c>
      <c r="Z12" s="900">
        <f>SUMIF('mau 2'!$Q:$Q,'Bắc TB'!$B12,'mau 2'!AK:AK)</f>
        <v>2</v>
      </c>
      <c r="AA12" s="901">
        <f>SUMIF('mau 2'!$Q:$Q,'Bắc TB'!$B12,'mau 2'!AA:AA)</f>
        <v>0</v>
      </c>
    </row>
    <row r="13" spans="1:27" s="110" customFormat="1" ht="30" hidden="1" customHeight="1">
      <c r="A13" s="847">
        <v>4</v>
      </c>
      <c r="B13" s="845" t="s">
        <v>325</v>
      </c>
      <c r="C13" s="109">
        <f t="shared" si="3"/>
        <v>37</v>
      </c>
      <c r="D13" s="896">
        <f>SUMIF('mau 2'!$Q:$Q,'Bắc TB'!$B13,'mau 2'!S:S)</f>
        <v>2</v>
      </c>
      <c r="E13" s="896">
        <f>SUMIF('mau 2'!$Q:$Q,'Bắc TB'!$B13,'mau 2'!T:T)</f>
        <v>33</v>
      </c>
      <c r="F13" s="896">
        <f>SUMIF('mau 2'!$Q:$Q,'Bắc TB'!$B13,'mau 2'!U:U)</f>
        <v>2</v>
      </c>
      <c r="G13" s="897">
        <f>SUMIF('mau 2'!$Q:$Q,'Bắc TB'!$B13,'mau 2'!V:V)</f>
        <v>0</v>
      </c>
      <c r="H13" s="109">
        <f t="shared" si="4"/>
        <v>0</v>
      </c>
      <c r="I13" s="896">
        <f>SUMIF('mau 2'!$Q:$Q,'Bắc TB'!$B13,'mau 2'!W:W)</f>
        <v>0</v>
      </c>
      <c r="J13" s="897">
        <f>COUNTIF('mau 1'!K:K,'Bắc TB'!$B13)</f>
        <v>0</v>
      </c>
      <c r="K13" s="109">
        <f t="shared" si="1"/>
        <v>12</v>
      </c>
      <c r="L13" s="896">
        <f>SUMIF('mau 2'!$Q:$Q,'Bắc TB'!$B13,'mau 2'!Y:Y)</f>
        <v>2</v>
      </c>
      <c r="M13" s="896">
        <f>SUMIF('mau 2'!$Q:$Q,'Bắc TB'!$B13,'mau 2'!Z:Z) +SUMIF('mau 2'!$Q:$Q,'Bắc TB'!$B13,'mau 2'!X:X)</f>
        <v>10</v>
      </c>
      <c r="N13" s="898"/>
      <c r="O13" s="899">
        <f t="shared" si="2"/>
        <v>25</v>
      </c>
      <c r="P13" s="900">
        <f>SUMIF('mau 2'!$Q:$Q,'Bắc TB'!$B13,'mau 2'!AB:AB)</f>
        <v>12</v>
      </c>
      <c r="Q13" s="900">
        <f>SUMIF('mau 2'!$Q:$Q,'Bắc TB'!$B13,'mau 2'!AC:AC)</f>
        <v>4</v>
      </c>
      <c r="R13" s="900">
        <f>SUMIF('mau 2'!$Q:$Q,'Bắc TB'!$B13,'mau 2'!AD:AD)</f>
        <v>4</v>
      </c>
      <c r="S13" s="900">
        <f>SUMIF('mau 2'!$Q:$Q,'Bắc TB'!$B13,'mau 2'!AE:AE)</f>
        <v>0</v>
      </c>
      <c r="T13" s="900">
        <f>SUMIF('mau 2'!$Q:$Q,'Bắc TB'!$B13,'mau 2'!AF:AF)</f>
        <v>0</v>
      </c>
      <c r="U13" s="900">
        <f>SUMIF('mau 2'!$Q:$Q,'Bắc TB'!$B13,'mau 2'!AG:AG)</f>
        <v>0</v>
      </c>
      <c r="V13" s="900">
        <f>SUMIF('mau 2'!$Q:$Q,'Bắc TB'!$B13,'mau 2'!AH:AH)</f>
        <v>0</v>
      </c>
      <c r="W13" s="900">
        <f>SUMIF('mau 2'!$Q:$Q,'Bắc TB'!$B13,'mau 2'!AI:AI)</f>
        <v>1</v>
      </c>
      <c r="X13" s="900">
        <f>SUMIF('mau 2'!$Q:$Q,'Bắc TB'!$B13,'mau 2'!AJ:AJ)</f>
        <v>5</v>
      </c>
      <c r="Y13" s="900">
        <f>SUMIF('mau 2'!$Q:$Q,'Bắc TB'!$B13,'mau 2'!AL:AL)</f>
        <v>0</v>
      </c>
      <c r="Z13" s="900">
        <f>SUMIF('mau 2'!$Q:$Q,'Bắc TB'!$B13,'mau 2'!AK:AK)</f>
        <v>14</v>
      </c>
      <c r="AA13" s="901">
        <f>SUMIF('mau 2'!$Q:$Q,'Bắc TB'!$B13,'mau 2'!AA:AA)</f>
        <v>0</v>
      </c>
    </row>
    <row r="14" spans="1:27" s="110" customFormat="1" ht="30" hidden="1" customHeight="1">
      <c r="A14" s="847">
        <v>5</v>
      </c>
      <c r="B14" s="845" t="s">
        <v>109</v>
      </c>
      <c r="C14" s="109">
        <f t="shared" si="3"/>
        <v>64</v>
      </c>
      <c r="D14" s="896">
        <f>SUMIF('mau 2'!$Q:$Q,'Bắc TB'!$B14,'mau 2'!S:S)</f>
        <v>15</v>
      </c>
      <c r="E14" s="896">
        <f>SUMIF('mau 2'!$Q:$Q,'Bắc TB'!$B14,'mau 2'!T:T)</f>
        <v>48</v>
      </c>
      <c r="F14" s="896">
        <f>SUMIF('mau 2'!$Q:$Q,'Bắc TB'!$B14,'mau 2'!U:U)</f>
        <v>0</v>
      </c>
      <c r="G14" s="897">
        <f>SUMIF('mau 2'!$Q:$Q,'Bắc TB'!$B14,'mau 2'!V:V)</f>
        <v>1</v>
      </c>
      <c r="H14" s="109">
        <f t="shared" si="4"/>
        <v>0</v>
      </c>
      <c r="I14" s="896">
        <f>SUMIF('mau 2'!$Q:$Q,'Bắc TB'!$B14,'mau 2'!W:W)</f>
        <v>0</v>
      </c>
      <c r="J14" s="897">
        <f>COUNTIF('mau 1'!K:K,'Bắc TB'!$B14)</f>
        <v>0</v>
      </c>
      <c r="K14" s="109">
        <f t="shared" si="1"/>
        <v>33</v>
      </c>
      <c r="L14" s="896">
        <f>SUMIF('mau 2'!$Q:$Q,'Bắc TB'!$B14,'mau 2'!Y:Y)</f>
        <v>0</v>
      </c>
      <c r="M14" s="896">
        <f>SUMIF('mau 2'!$Q:$Q,'Bắc TB'!$B14,'mau 2'!Z:Z) +SUMIF('mau 2'!$Q:$Q,'Bắc TB'!$B14,'mau 2'!X:X)</f>
        <v>33</v>
      </c>
      <c r="N14" s="898"/>
      <c r="O14" s="899">
        <f t="shared" si="2"/>
        <v>31</v>
      </c>
      <c r="P14" s="900">
        <f>SUMIF('mau 2'!$Q:$Q,'Bắc TB'!$B14,'mau 2'!AB:AB)</f>
        <v>13</v>
      </c>
      <c r="Q14" s="900">
        <f>SUMIF('mau 2'!$Q:$Q,'Bắc TB'!$B14,'mau 2'!AC:AC)</f>
        <v>8</v>
      </c>
      <c r="R14" s="900">
        <f>SUMIF('mau 2'!$Q:$Q,'Bắc TB'!$B14,'mau 2'!AD:AD)</f>
        <v>7</v>
      </c>
      <c r="S14" s="900">
        <f>SUMIF('mau 2'!$Q:$Q,'Bắc TB'!$B14,'mau 2'!AE:AE)</f>
        <v>0</v>
      </c>
      <c r="T14" s="900">
        <f>SUMIF('mau 2'!$Q:$Q,'Bắc TB'!$B14,'mau 2'!AF:AF)</f>
        <v>5</v>
      </c>
      <c r="U14" s="900">
        <f>SUMIF('mau 2'!$Q:$Q,'Bắc TB'!$B14,'mau 2'!AG:AG)</f>
        <v>0</v>
      </c>
      <c r="V14" s="900">
        <f>SUMIF('mau 2'!$Q:$Q,'Bắc TB'!$B14,'mau 2'!AH:AH)</f>
        <v>0</v>
      </c>
      <c r="W14" s="900">
        <f>SUMIF('mau 2'!$Q:$Q,'Bắc TB'!$B14,'mau 2'!AI:AI)</f>
        <v>0</v>
      </c>
      <c r="X14" s="900">
        <f>SUMIF('mau 2'!$Q:$Q,'Bắc TB'!$B14,'mau 2'!AJ:AJ)</f>
        <v>0</v>
      </c>
      <c r="Y14" s="900">
        <f>SUMIF('mau 2'!$Q:$Q,'Bắc TB'!$B14,'mau 2'!AL:AL)</f>
        <v>0</v>
      </c>
      <c r="Z14" s="900">
        <f>SUMIF('mau 2'!$Q:$Q,'Bắc TB'!$B14,'mau 2'!AK:AK)</f>
        <v>38</v>
      </c>
      <c r="AA14" s="901">
        <f>SUMIF('mau 2'!$Q:$Q,'Bắc TB'!$B14,'mau 2'!AA:AA)</f>
        <v>0</v>
      </c>
    </row>
    <row r="15" spans="1:27" s="110" customFormat="1" ht="30" hidden="1" customHeight="1">
      <c r="A15" s="847">
        <v>6</v>
      </c>
      <c r="B15" s="845" t="s">
        <v>381</v>
      </c>
      <c r="C15" s="109">
        <f t="shared" si="3"/>
        <v>60</v>
      </c>
      <c r="D15" s="896">
        <f>SUMIF('mau 2'!$Q:$Q,'Bắc TB'!$B15,'mau 2'!S:S)</f>
        <v>48</v>
      </c>
      <c r="E15" s="896">
        <f>SUMIF('mau 2'!$Q:$Q,'Bắc TB'!$B15,'mau 2'!T:T)</f>
        <v>12</v>
      </c>
      <c r="F15" s="896">
        <f>SUMIF('mau 2'!$Q:$Q,'Bắc TB'!$B15,'mau 2'!U:U)</f>
        <v>0</v>
      </c>
      <c r="G15" s="897">
        <f>SUMIF('mau 2'!$Q:$Q,'Bắc TB'!$B15,'mau 2'!V:V)</f>
        <v>0</v>
      </c>
      <c r="H15" s="109">
        <f t="shared" si="4"/>
        <v>12</v>
      </c>
      <c r="I15" s="896">
        <f>SUMIF('mau 2'!$Q:$Q,'Bắc TB'!$B15,'mau 2'!W:W)</f>
        <v>0</v>
      </c>
      <c r="J15" s="897">
        <f>COUNTIF('mau 1'!K:K,'Bắc TB'!$B15)</f>
        <v>12</v>
      </c>
      <c r="K15" s="109">
        <f t="shared" si="1"/>
        <v>19</v>
      </c>
      <c r="L15" s="896">
        <f>SUMIF('mau 2'!$Q:$Q,'Bắc TB'!$B15,'mau 2'!Y:Y)</f>
        <v>0</v>
      </c>
      <c r="M15" s="896">
        <f>SUMIF('mau 2'!$Q:$Q,'Bắc TB'!$B15,'mau 2'!Z:Z) +SUMIF('mau 2'!$Q:$Q,'Bắc TB'!$B15,'mau 2'!X:X)</f>
        <v>19</v>
      </c>
      <c r="N15" s="898"/>
      <c r="O15" s="899">
        <f t="shared" si="2"/>
        <v>41</v>
      </c>
      <c r="P15" s="900">
        <f>SUMIF('mau 2'!$Q:$Q,'Bắc TB'!$B15,'mau 2'!AB:AB)</f>
        <v>0</v>
      </c>
      <c r="Q15" s="900">
        <f>SUMIF('mau 2'!$Q:$Q,'Bắc TB'!$B15,'mau 2'!AC:AC)</f>
        <v>0</v>
      </c>
      <c r="R15" s="900">
        <f>SUMIF('mau 2'!$Q:$Q,'Bắc TB'!$B15,'mau 2'!AD:AD)</f>
        <v>0</v>
      </c>
      <c r="S15" s="900">
        <f>SUMIF('mau 2'!$Q:$Q,'Bắc TB'!$B15,'mau 2'!AE:AE)</f>
        <v>0</v>
      </c>
      <c r="T15" s="900">
        <f>SUMIF('mau 2'!$Q:$Q,'Bắc TB'!$B15,'mau 2'!AF:AF)</f>
        <v>0</v>
      </c>
      <c r="U15" s="900">
        <f>SUMIF('mau 2'!$Q:$Q,'Bắc TB'!$B15,'mau 2'!AG:AG)</f>
        <v>0</v>
      </c>
      <c r="V15" s="900">
        <f>SUMIF('mau 2'!$Q:$Q,'Bắc TB'!$B15,'mau 2'!AH:AH)</f>
        <v>0</v>
      </c>
      <c r="W15" s="900">
        <f>SUMIF('mau 2'!$Q:$Q,'Bắc TB'!$B15,'mau 2'!AI:AI)</f>
        <v>0</v>
      </c>
      <c r="X15" s="900">
        <f>SUMIF('mau 2'!$Q:$Q,'Bắc TB'!$B15,'mau 2'!AJ:AJ)</f>
        <v>0</v>
      </c>
      <c r="Y15" s="900">
        <f>SUMIF('mau 2'!$Q:$Q,'Bắc TB'!$B15,'mau 2'!AL:AL)</f>
        <v>0</v>
      </c>
      <c r="Z15" s="900">
        <f>SUMIF('mau 2'!$Q:$Q,'Bắc TB'!$B15,'mau 2'!AK:AK)</f>
        <v>19</v>
      </c>
      <c r="AA15" s="901">
        <f>SUMIF('mau 2'!$Q:$Q,'Bắc TB'!$B15,'mau 2'!AA:AA)</f>
        <v>0</v>
      </c>
    </row>
    <row r="16" spans="1:27" s="110" customFormat="1" ht="30" hidden="1" customHeight="1">
      <c r="A16" s="847">
        <v>7</v>
      </c>
      <c r="B16" s="845" t="s">
        <v>2638</v>
      </c>
      <c r="C16" s="109">
        <f t="shared" si="3"/>
        <v>16</v>
      </c>
      <c r="D16" s="896">
        <f>SUMIF('mau 2'!$Q:$Q,'Bắc TB'!$B16,'mau 2'!S:S)</f>
        <v>9</v>
      </c>
      <c r="E16" s="896">
        <f>SUMIF('mau 2'!$Q:$Q,'Bắc TB'!$B16,'mau 2'!T:T)</f>
        <v>6</v>
      </c>
      <c r="F16" s="896">
        <f>SUMIF('mau 2'!$Q:$Q,'Bắc TB'!$B16,'mau 2'!U:U)</f>
        <v>0</v>
      </c>
      <c r="G16" s="897">
        <f>SUMIF('mau 2'!$Q:$Q,'Bắc TB'!$B16,'mau 2'!V:V)</f>
        <v>1</v>
      </c>
      <c r="H16" s="109">
        <f t="shared" si="4"/>
        <v>5</v>
      </c>
      <c r="I16" s="896">
        <v>5</v>
      </c>
      <c r="J16" s="897">
        <v>0</v>
      </c>
      <c r="K16" s="109">
        <f t="shared" si="1"/>
        <v>1</v>
      </c>
      <c r="L16" s="896">
        <f>SUMIF('mau 2'!$Q:$Q,'Bắc TB'!$B16,'mau 2'!Y:Y)</f>
        <v>0</v>
      </c>
      <c r="M16" s="896">
        <f>SUMIF('mau 2'!$Q:$Q,'Bắc TB'!$B16,'mau 2'!Z:Z) +SUMIF('mau 2'!$Q:$Q,'Bắc TB'!$B16,'mau 2'!X:X)</f>
        <v>1</v>
      </c>
      <c r="N16" s="898"/>
      <c r="O16" s="899">
        <f t="shared" si="2"/>
        <v>10</v>
      </c>
      <c r="P16" s="900">
        <f>SUMIF('mau 2'!$Q:$Q,'Bắc TB'!$B16,'mau 2'!AB:AB)</f>
        <v>1</v>
      </c>
      <c r="Q16" s="900">
        <f>SUMIF('mau 2'!$Q:$Q,'Bắc TB'!$B16,'mau 2'!AC:AC)</f>
        <v>0</v>
      </c>
      <c r="R16" s="900">
        <f>SUMIF('mau 2'!$Q:$Q,'Bắc TB'!$B16,'mau 2'!AD:AD)</f>
        <v>7</v>
      </c>
      <c r="S16" s="900">
        <f>SUMIF('mau 2'!$Q:$Q,'Bắc TB'!$B16,'mau 2'!AE:AE)</f>
        <v>0</v>
      </c>
      <c r="T16" s="900">
        <f>SUMIF('mau 2'!$Q:$Q,'Bắc TB'!$B16,'mau 2'!AF:AF)</f>
        <v>4</v>
      </c>
      <c r="U16" s="900">
        <f>SUMIF('mau 2'!$Q:$Q,'Bắc TB'!$B16,'mau 2'!AG:AG)</f>
        <v>0</v>
      </c>
      <c r="V16" s="900">
        <f>SUMIF('mau 2'!$Q:$Q,'Bắc TB'!$B16,'mau 2'!AH:AH)</f>
        <v>0</v>
      </c>
      <c r="W16" s="900">
        <f>SUMIF('mau 2'!$Q:$Q,'Bắc TB'!$B16,'mau 2'!AI:AI)</f>
        <v>1</v>
      </c>
      <c r="X16" s="900">
        <f>SUMIF('mau 2'!$Q:$Q,'Bắc TB'!$B16,'mau 2'!AJ:AJ)</f>
        <v>4</v>
      </c>
      <c r="Y16" s="900">
        <f>SUMIF('mau 2'!$Q:$Q,'Bắc TB'!$B16,'mau 2'!AL:AL)</f>
        <v>0</v>
      </c>
      <c r="Z16" s="900">
        <f>SUMIF('mau 2'!$Q:$Q,'Bắc TB'!$B16,'mau 2'!AO:AO)</f>
        <v>6</v>
      </c>
      <c r="AA16" s="901">
        <f>SUMIF('mau 2'!$Q:$Q,'Bắc TB'!$B16,'mau 2'!AA:AA)</f>
        <v>0</v>
      </c>
    </row>
    <row r="17" spans="1:27" s="110" customFormat="1" ht="30" hidden="1" customHeight="1">
      <c r="A17" s="847">
        <v>8</v>
      </c>
      <c r="B17" s="845" t="s">
        <v>2639</v>
      </c>
      <c r="C17" s="109">
        <f t="shared" si="3"/>
        <v>10</v>
      </c>
      <c r="D17" s="896">
        <f>SUMIF('mau 2'!$Q:$Q,'Bắc TB'!$B17,'mau 2'!S:S)</f>
        <v>3</v>
      </c>
      <c r="E17" s="896">
        <f>SUMIF('mau 2'!$Q:$Q,'Bắc TB'!$B17,'mau 2'!T:T)</f>
        <v>7</v>
      </c>
      <c r="F17" s="896">
        <f>SUMIF('mau 2'!$Q:$Q,'Bắc TB'!$B17,'mau 2'!U:U)</f>
        <v>0</v>
      </c>
      <c r="G17" s="897">
        <f>SUMIF('mau 2'!$Q:$Q,'Bắc TB'!$B17,'mau 2'!V:V)</f>
        <v>0</v>
      </c>
      <c r="H17" s="109">
        <f t="shared" si="4"/>
        <v>0</v>
      </c>
      <c r="I17" s="896">
        <f>SUMIF('mau 2'!$Q:$Q,'Bắc TB'!$B17,'mau 2'!W:W)</f>
        <v>0</v>
      </c>
      <c r="J17" s="897">
        <f>COUNTIF('mau 1'!K:K,'Bắc TB'!$B17)</f>
        <v>0</v>
      </c>
      <c r="K17" s="109">
        <f t="shared" si="1"/>
        <v>1</v>
      </c>
      <c r="L17" s="896">
        <f>SUMIF('mau 2'!$Q:$Q,'Bắc TB'!$B17,'mau 2'!Y:Y)</f>
        <v>0</v>
      </c>
      <c r="M17" s="896">
        <f>SUMIF('mau 2'!$Q:$Q,'Bắc TB'!$B17,'mau 2'!Z:Z) +SUMIF('mau 2'!$Q:$Q,'Bắc TB'!$B17,'mau 2'!X:X)</f>
        <v>1</v>
      </c>
      <c r="N17" s="897"/>
      <c r="O17" s="885">
        <f t="shared" si="2"/>
        <v>9</v>
      </c>
      <c r="P17" s="896">
        <f>SUMIF('mau 2'!$Q:$Q,'Bắc TB'!$B17,'mau 2'!AB:AB)</f>
        <v>0</v>
      </c>
      <c r="Q17" s="896">
        <f>SUMIF('mau 2'!$Q:$Q,'Bắc TB'!$B17,'mau 2'!AC:AC)</f>
        <v>0</v>
      </c>
      <c r="R17" s="896">
        <f>SUMIF('mau 2'!$Q:$Q,'Bắc TB'!$B17,'mau 2'!AD:AD)</f>
        <v>0</v>
      </c>
      <c r="S17" s="896">
        <f>SUMIF('mau 2'!$Q:$Q,'Bắc TB'!$B17,'mau 2'!AE:AE)</f>
        <v>0</v>
      </c>
      <c r="T17" s="896">
        <f>SUMIF('mau 2'!$Q:$Q,'Bắc TB'!$B17,'mau 2'!AF:AF)</f>
        <v>0</v>
      </c>
      <c r="U17" s="896">
        <f>SUMIF('mau 2'!$Q:$Q,'Bắc TB'!$B17,'mau 2'!AG:AG)</f>
        <v>0</v>
      </c>
      <c r="V17" s="896">
        <f>SUMIF('mau 2'!$Q:$Q,'Bắc TB'!$B17,'mau 2'!AH:AH)</f>
        <v>0</v>
      </c>
      <c r="W17" s="896">
        <f>SUMIF('mau 2'!$Q:$Q,'Bắc TB'!$B17,'mau 2'!AI:AI)</f>
        <v>0</v>
      </c>
      <c r="X17" s="896">
        <f>SUMIF('mau 2'!$Q:$Q,'Bắc TB'!$B17,'mau 2'!AJ:AJ)</f>
        <v>0</v>
      </c>
      <c r="Y17" s="900">
        <f>SUMIF('mau 2'!$Q:$Q,'Bắc TB'!$B17,'mau 2'!AL:AL)</f>
        <v>0</v>
      </c>
      <c r="Z17" s="900">
        <f>SUMIF('mau 2'!$Q:$Q,'Bắc TB'!$B17,'mau 2'!AO:AO)</f>
        <v>0</v>
      </c>
      <c r="AA17" s="901">
        <f>SUMIF('mau 2'!$Q:$Q,'Bắc TB'!$B17,'mau 2'!AA:AA)</f>
        <v>0</v>
      </c>
    </row>
    <row r="18" spans="1:27" s="110" customFormat="1" ht="30" hidden="1" customHeight="1">
      <c r="A18" s="847">
        <v>9</v>
      </c>
      <c r="B18" s="845" t="s">
        <v>2161</v>
      </c>
      <c r="C18" s="109">
        <f t="shared" si="3"/>
        <v>5</v>
      </c>
      <c r="D18" s="896">
        <f>SUMIF('mau 2'!$Q:$Q,'Bắc TB'!$B18,'mau 2'!S:S)</f>
        <v>2</v>
      </c>
      <c r="E18" s="896">
        <f>SUMIF('mau 2'!$Q:$Q,'Bắc TB'!$B18,'mau 2'!T:T)</f>
        <v>0</v>
      </c>
      <c r="F18" s="896">
        <f>SUMIF('mau 2'!$Q:$Q,'Bắc TB'!$B18,'mau 2'!U:U)</f>
        <v>0</v>
      </c>
      <c r="G18" s="897">
        <f>SUMIF('mau 2'!$Q:$Q,'Bắc TB'!$B18,'mau 2'!V:V)</f>
        <v>3</v>
      </c>
      <c r="H18" s="109">
        <f t="shared" si="4"/>
        <v>1</v>
      </c>
      <c r="I18" s="896">
        <v>1</v>
      </c>
      <c r="J18" s="897">
        <v>0</v>
      </c>
      <c r="K18" s="109">
        <f t="shared" si="1"/>
        <v>0</v>
      </c>
      <c r="L18" s="896">
        <f>SUMIF('mau 2'!$Q:$Q,'Bắc TB'!$B18,'mau 2'!Y:Y)</f>
        <v>0</v>
      </c>
      <c r="M18" s="896">
        <f>SUMIF('mau 2'!$Q:$Q,'Bắc TB'!$B18,'mau 2'!Z:Z) +SUMIF('mau 2'!$Q:$Q,'Bắc TB'!$B18,'mau 2'!X:X)</f>
        <v>0</v>
      </c>
      <c r="N18" s="897"/>
      <c r="O18" s="885">
        <f t="shared" si="2"/>
        <v>4</v>
      </c>
      <c r="P18" s="896">
        <f>SUMIF('mau 2'!$Q:$Q,'Bắc TB'!$B18,'mau 2'!AB:AB)</f>
        <v>1</v>
      </c>
      <c r="Q18" s="896">
        <f>SUMIF('mau 2'!$Q:$Q,'Bắc TB'!$B18,'mau 2'!AC:AC)</f>
        <v>1</v>
      </c>
      <c r="R18" s="896">
        <f>SUMIF('mau 2'!$Q:$Q,'Bắc TB'!$B18,'mau 2'!AD:AD)</f>
        <v>2</v>
      </c>
      <c r="S18" s="896">
        <f>SUMIF('mau 2'!$Q:$Q,'Bắc TB'!$B18,'mau 2'!AE:AE)</f>
        <v>0</v>
      </c>
      <c r="T18" s="896">
        <f>SUMIF('mau 2'!$Q:$Q,'Bắc TB'!$B18,'mau 2'!AF:AF)</f>
        <v>1</v>
      </c>
      <c r="U18" s="896">
        <f>SUMIF('mau 2'!$Q:$Q,'Bắc TB'!$B18,'mau 2'!AG:AG)</f>
        <v>1</v>
      </c>
      <c r="V18" s="896">
        <f>SUMIF('mau 2'!$Q:$Q,'Bắc TB'!$B18,'mau 2'!AH:AH)</f>
        <v>0</v>
      </c>
      <c r="W18" s="896">
        <f>SUMIF('mau 2'!$Q:$Q,'Bắc TB'!$B18,'mau 2'!AI:AI)</f>
        <v>0</v>
      </c>
      <c r="X18" s="896">
        <f>SUMIF('mau 2'!$Q:$Q,'Bắc TB'!$B18,'mau 2'!AJ:AJ)</f>
        <v>0</v>
      </c>
      <c r="Y18" s="900">
        <f>SUMIF('mau 2'!$Q:$Q,'Bắc TB'!$B18,'mau 2'!AL:AL)</f>
        <v>0</v>
      </c>
      <c r="Z18" s="900">
        <f>SUMIF('mau 2'!$Q:$Q,'Bắc TB'!$B18,'mau 2'!AO:AO)</f>
        <v>0</v>
      </c>
      <c r="AA18" s="901">
        <f>SUMIF('mau 2'!$Q:$Q,'Bắc TB'!$B18,'mau 2'!AA:AA)</f>
        <v>0</v>
      </c>
    </row>
    <row r="19" spans="1:27" s="110" customFormat="1" ht="30" hidden="1" customHeight="1">
      <c r="A19" s="847">
        <v>10</v>
      </c>
      <c r="B19" s="845" t="s">
        <v>2640</v>
      </c>
      <c r="C19" s="109">
        <f t="shared" si="3"/>
        <v>56</v>
      </c>
      <c r="D19" s="896">
        <f>SUMIF('mau 2'!$Q:$Q,'Bắc TB'!$B19,'mau 2'!S:S)</f>
        <v>40</v>
      </c>
      <c r="E19" s="896">
        <f>SUMIF('mau 2'!$Q:$Q,'Bắc TB'!$B19,'mau 2'!T:T)</f>
        <v>8</v>
      </c>
      <c r="F19" s="896">
        <f>SUMIF('mau 2'!$Q:$Q,'Bắc TB'!$B19,'mau 2'!U:U)</f>
        <v>0</v>
      </c>
      <c r="G19" s="897">
        <f>SUMIF('mau 2'!$Q:$Q,'Bắc TB'!$B19,'mau 2'!V:V)</f>
        <v>8</v>
      </c>
      <c r="H19" s="109">
        <f t="shared" si="4"/>
        <v>4</v>
      </c>
      <c r="I19" s="896">
        <v>0</v>
      </c>
      <c r="J19" s="897">
        <f>COUNTIF('mau 1'!K:K,'Bắc TB'!$B19)</f>
        <v>4</v>
      </c>
      <c r="K19" s="109">
        <f t="shared" si="1"/>
        <v>10</v>
      </c>
      <c r="L19" s="896">
        <f>SUMIF('mau 2'!$Q:$Q,'Bắc TB'!$B19,'mau 2'!Y:Y)</f>
        <v>0</v>
      </c>
      <c r="M19" s="896">
        <f>SUMIF('mau 2'!$Q:$Q,'Bắc TB'!$B19,'mau 2'!Z:Z) +SUMIF('mau 2'!$Q:$Q,'Bắc TB'!$B19,'mau 2'!X:X)</f>
        <v>10</v>
      </c>
      <c r="N19" s="897"/>
      <c r="O19" s="885">
        <f t="shared" si="2"/>
        <v>46</v>
      </c>
      <c r="P19" s="896">
        <f>SUMIF('mau 2'!$Q:$Q,'Bắc TB'!$B19,'mau 2'!AB:AB)</f>
        <v>0</v>
      </c>
      <c r="Q19" s="896">
        <f>SUMIF('mau 2'!$Q:$Q,'Bắc TB'!$B19,'mau 2'!AC:AC)</f>
        <v>0</v>
      </c>
      <c r="R19" s="896">
        <f>SUMIF('mau 2'!$Q:$Q,'Bắc TB'!$B19,'mau 2'!AD:AD)</f>
        <v>3</v>
      </c>
      <c r="S19" s="896">
        <f>SUMIF('mau 2'!$Q:$Q,'Bắc TB'!$B19,'mau 2'!AE:AE)</f>
        <v>0</v>
      </c>
      <c r="T19" s="896">
        <f>SUMIF('mau 2'!$Q:$Q,'Bắc TB'!$B19,'mau 2'!AF:AF)</f>
        <v>0</v>
      </c>
      <c r="U19" s="896">
        <f>SUMIF('mau 2'!$Q:$Q,'Bắc TB'!$B19,'mau 2'!AG:AG)</f>
        <v>0</v>
      </c>
      <c r="V19" s="896">
        <f>SUMIF('mau 2'!$Q:$Q,'Bắc TB'!$B19,'mau 2'!AH:AH)</f>
        <v>0</v>
      </c>
      <c r="W19" s="896">
        <f>SUMIF('mau 2'!$Q:$Q,'Bắc TB'!$B19,'mau 2'!AI:AI)</f>
        <v>0</v>
      </c>
      <c r="X19" s="896">
        <f>SUMIF('mau 2'!$Q:$Q,'Bắc TB'!$B19,'mau 2'!AJ:AJ)</f>
        <v>0</v>
      </c>
      <c r="Y19" s="900">
        <f>SUMIF('mau 2'!$Q:$Q,'Bắc TB'!$B19,'mau 2'!AL:AL)</f>
        <v>0</v>
      </c>
      <c r="Z19" s="900">
        <f>SUMIF('mau 2'!$Q:$Q,'Bắc TB'!$B19,'mau 2'!AO:AO)</f>
        <v>0</v>
      </c>
      <c r="AA19" s="901">
        <f>SUMIF('mau 2'!$Q:$Q,'Bắc TB'!$B19,'mau 2'!AA:AA)</f>
        <v>41</v>
      </c>
    </row>
    <row r="20" spans="1:27" s="110" customFormat="1" ht="30" hidden="1" customHeight="1">
      <c r="A20" s="847">
        <v>11</v>
      </c>
      <c r="B20" s="845" t="s">
        <v>2641</v>
      </c>
      <c r="C20" s="109">
        <f t="shared" si="3"/>
        <v>7</v>
      </c>
      <c r="D20" s="896">
        <f>SUMIF('mau 2'!$Q:$Q,'Bắc TB'!$B20,'mau 2'!S:S)</f>
        <v>3</v>
      </c>
      <c r="E20" s="896">
        <f>SUMIF('mau 2'!$Q:$Q,'Bắc TB'!$B20,'mau 2'!T:T)</f>
        <v>1</v>
      </c>
      <c r="F20" s="896">
        <f>SUMIF('mau 2'!$Q:$Q,'Bắc TB'!$B20,'mau 2'!U:U)</f>
        <v>0</v>
      </c>
      <c r="G20" s="897">
        <f>SUMIF('mau 2'!$Q:$Q,'Bắc TB'!$B20,'mau 2'!V:V)</f>
        <v>3</v>
      </c>
      <c r="H20" s="109">
        <f t="shared" si="4"/>
        <v>1</v>
      </c>
      <c r="I20" s="896">
        <f>SUMIF('mau 2'!$Q:$Q,'Bắc TB'!$B20,'mau 2'!W:W)</f>
        <v>0</v>
      </c>
      <c r="J20" s="897">
        <f>COUNTIF('mau 1'!K:K,'Bắc TB'!$B20)</f>
        <v>1</v>
      </c>
      <c r="K20" s="109">
        <f t="shared" si="1"/>
        <v>0</v>
      </c>
      <c r="L20" s="896">
        <f>SUMIF('mau 2'!$Q:$Q,'Bắc TB'!$B20,'mau 2'!Y:Y)</f>
        <v>0</v>
      </c>
      <c r="M20" s="896">
        <f>SUMIF('mau 2'!$Q:$Q,'Bắc TB'!$B20,'mau 2'!Z:Z) +SUMIF('mau 2'!$Q:$Q,'Bắc TB'!$B20,'mau 2'!X:X)</f>
        <v>0</v>
      </c>
      <c r="N20" s="897"/>
      <c r="O20" s="885">
        <f t="shared" si="2"/>
        <v>7</v>
      </c>
      <c r="P20" s="896">
        <f>SUMIF('mau 2'!$Q:$Q,'Bắc TB'!$B20,'mau 2'!AB:AB)</f>
        <v>5</v>
      </c>
      <c r="Q20" s="896">
        <f>SUMIF('mau 2'!$Q:$Q,'Bắc TB'!$B20,'mau 2'!AC:AC)</f>
        <v>0</v>
      </c>
      <c r="R20" s="896">
        <f>SUMIF('mau 2'!$Q:$Q,'Bắc TB'!$B20,'mau 2'!AD:AD)</f>
        <v>4</v>
      </c>
      <c r="S20" s="896">
        <f>SUMIF('mau 2'!$Q:$Q,'Bắc TB'!$B20,'mau 2'!AE:AE)</f>
        <v>0</v>
      </c>
      <c r="T20" s="896">
        <f>SUMIF('mau 2'!$Q:$Q,'Bắc TB'!$B20,'mau 2'!AF:AF)</f>
        <v>0</v>
      </c>
      <c r="U20" s="896">
        <f>SUMIF('mau 2'!$Q:$Q,'Bắc TB'!$B20,'mau 2'!AG:AG)</f>
        <v>0</v>
      </c>
      <c r="V20" s="896">
        <f>SUMIF('mau 2'!$Q:$Q,'Bắc TB'!$B20,'mau 2'!AH:AH)</f>
        <v>0</v>
      </c>
      <c r="W20" s="896">
        <f>SUMIF('mau 2'!$Q:$Q,'Bắc TB'!$B20,'mau 2'!AI:AI)</f>
        <v>0</v>
      </c>
      <c r="X20" s="896">
        <f>SUMIF('mau 2'!$Q:$Q,'Bắc TB'!$B20,'mau 2'!AJ:AJ)</f>
        <v>0</v>
      </c>
      <c r="Y20" s="900">
        <f>SUMIF('mau 2'!$Q:$Q,'Bắc TB'!$B20,'mau 2'!AL:AL)</f>
        <v>0</v>
      </c>
      <c r="Z20" s="900">
        <f>SUMIF('mau 2'!$Q:$Q,'Bắc TB'!$B20,'mau 2'!AO:AO)</f>
        <v>2</v>
      </c>
      <c r="AA20" s="901">
        <f>SUMIF('mau 2'!$Q:$Q,'Bắc TB'!$B20,'mau 2'!AA:AA)</f>
        <v>0</v>
      </c>
    </row>
    <row r="21" spans="1:27" s="110" customFormat="1" ht="30" hidden="1" customHeight="1">
      <c r="A21" s="847">
        <v>12</v>
      </c>
      <c r="B21" s="845" t="s">
        <v>2642</v>
      </c>
      <c r="C21" s="109">
        <f t="shared" si="3"/>
        <v>24</v>
      </c>
      <c r="D21" s="896">
        <f>SUMIF('mau 2'!$Q:$Q,'Bắc TB'!$B21,'mau 2'!S:S)</f>
        <v>6</v>
      </c>
      <c r="E21" s="896">
        <f>SUMIF('mau 2'!$Q:$Q,'Bắc TB'!$B21,'mau 2'!T:T)</f>
        <v>17</v>
      </c>
      <c r="F21" s="896">
        <f>SUMIF('mau 2'!$Q:$Q,'Bắc TB'!$B21,'mau 2'!U:U)</f>
        <v>1</v>
      </c>
      <c r="G21" s="897">
        <f>SUMIF('mau 2'!$Q:$Q,'Bắc TB'!$B21,'mau 2'!V:V)</f>
        <v>0</v>
      </c>
      <c r="H21" s="109">
        <f t="shared" si="4"/>
        <v>0</v>
      </c>
      <c r="I21" s="896">
        <f>SUMIF('mau 2'!$Q:$Q,'Bắc TB'!$B21,'mau 2'!W:W)</f>
        <v>0</v>
      </c>
      <c r="J21" s="897">
        <f>COUNTIF('mau 1'!K:K,'Bắc TB'!$B21)</f>
        <v>0</v>
      </c>
      <c r="K21" s="109">
        <f t="shared" si="1"/>
        <v>2</v>
      </c>
      <c r="L21" s="896">
        <f>SUMIF('mau 2'!$Q:$Q,'Bắc TB'!$B21,'mau 2'!Y:Y)</f>
        <v>1</v>
      </c>
      <c r="M21" s="896">
        <f>SUMIF('mau 2'!$Q:$Q,'Bắc TB'!$B21,'mau 2'!Z:Z) +SUMIF('mau 2'!$Q:$Q,'Bắc TB'!$B21,'mau 2'!X:X)</f>
        <v>1</v>
      </c>
      <c r="N21" s="897"/>
      <c r="O21" s="885">
        <f t="shared" si="2"/>
        <v>22</v>
      </c>
      <c r="P21" s="896">
        <v>2</v>
      </c>
      <c r="Q21" s="896">
        <v>2</v>
      </c>
      <c r="R21" s="896">
        <v>1</v>
      </c>
      <c r="S21" s="896">
        <f>SUMIF('mau 2'!$Q:$Q,'Bắc TB'!$B21,'mau 2'!AE:AE)</f>
        <v>0</v>
      </c>
      <c r="T21" s="896">
        <v>2</v>
      </c>
      <c r="U21" s="896">
        <f>SUMIF('mau 2'!$Q:$Q,'Bắc TB'!$B21,'mau 2'!AG:AG)</f>
        <v>0</v>
      </c>
      <c r="V21" s="896">
        <f>SUMIF('mau 2'!$Q:$Q,'Bắc TB'!$B21,'mau 2'!AH:AH)</f>
        <v>0</v>
      </c>
      <c r="W21" s="896">
        <f>SUMIF('mau 2'!$Q:$Q,'Bắc TB'!$B21,'mau 2'!AI:AI)</f>
        <v>0</v>
      </c>
      <c r="X21" s="896">
        <v>4</v>
      </c>
      <c r="Y21" s="900">
        <f>SUMIF('mau 2'!$Q:$Q,'Bắc TB'!$B21,'mau 2'!AL:AL)</f>
        <v>0</v>
      </c>
      <c r="Z21" s="900">
        <f>SUMIF('mau 2'!$Q:$Q,'Bắc TB'!$B21,'mau 2'!AO:AO)</f>
        <v>16</v>
      </c>
      <c r="AA21" s="901">
        <f>SUMIF('mau 2'!$Q:$Q,'Bắc TB'!$B21,'mau 2'!AA:AA)</f>
        <v>2</v>
      </c>
    </row>
    <row r="22" spans="1:27" s="110" customFormat="1" ht="30" hidden="1" customHeight="1">
      <c r="A22" s="847">
        <v>13</v>
      </c>
      <c r="B22" s="845" t="s">
        <v>1177</v>
      </c>
      <c r="C22" s="109">
        <f t="shared" si="3"/>
        <v>75</v>
      </c>
      <c r="D22" s="896">
        <f>SUMIF('mau 2'!$Q:$Q,'Bắc TB'!$B22,'mau 2'!S:S)</f>
        <v>46</v>
      </c>
      <c r="E22" s="896">
        <f>SUMIF('mau 2'!$Q:$Q,'Bắc TB'!$B22,'mau 2'!T:T)</f>
        <v>21</v>
      </c>
      <c r="F22" s="896">
        <f>SUMIF('mau 2'!$Q:$Q,'Bắc TB'!$B22,'mau 2'!U:U)</f>
        <v>2</v>
      </c>
      <c r="G22" s="897">
        <f>SUMIF('mau 2'!$Q:$Q,'Bắc TB'!$B22,'mau 2'!V:V)</f>
        <v>6</v>
      </c>
      <c r="H22" s="109">
        <f t="shared" si="4"/>
        <v>36</v>
      </c>
      <c r="I22" s="896">
        <v>34</v>
      </c>
      <c r="J22" s="897">
        <v>2</v>
      </c>
      <c r="K22" s="109">
        <f t="shared" si="1"/>
        <v>3</v>
      </c>
      <c r="L22" s="896">
        <f>SUMIF('mau 2'!$Q:$Q,'Bắc TB'!$B22,'mau 2'!Y:Y)</f>
        <v>0</v>
      </c>
      <c r="M22" s="896">
        <f>SUMIF('mau 2'!$Q:$Q,'Bắc TB'!$B22,'mau 2'!Z:Z) +SUMIF('mau 2'!$Q:$Q,'Bắc TB'!$B22,'mau 2'!X:X)</f>
        <v>3</v>
      </c>
      <c r="N22" s="897"/>
      <c r="O22" s="885">
        <f t="shared" si="2"/>
        <v>38</v>
      </c>
      <c r="P22" s="896">
        <f>SUMIF('mau 2'!$Q:$Q,'Bắc TB'!$B22,'mau 2'!AB:AB)</f>
        <v>31</v>
      </c>
      <c r="Q22" s="896">
        <f>SUMIF('mau 2'!$Q:$Q,'Bắc TB'!$B22,'mau 2'!AC:AC)</f>
        <v>3</v>
      </c>
      <c r="R22" s="896">
        <f>SUMIF('mau 2'!$Q:$Q,'Bắc TB'!$B22,'mau 2'!AD:AD)</f>
        <v>18</v>
      </c>
      <c r="S22" s="896">
        <f>SUMIF('mau 2'!$Q:$Q,'Bắc TB'!$B22,'mau 2'!AE:AE)</f>
        <v>0</v>
      </c>
      <c r="T22" s="896">
        <f>SUMIF('mau 2'!$Q:$Q,'Bắc TB'!$B22,'mau 2'!AF:AF)</f>
        <v>9</v>
      </c>
      <c r="U22" s="896">
        <f>SUMIF('mau 2'!$Q:$Q,'Bắc TB'!$B22,'mau 2'!AG:AG)</f>
        <v>0</v>
      </c>
      <c r="V22" s="896">
        <f>SUMIF('mau 2'!$Q:$Q,'Bắc TB'!$B22,'mau 2'!AH:AH)</f>
        <v>6</v>
      </c>
      <c r="W22" s="896">
        <f>SUMIF('mau 2'!$Q:$Q,'Bắc TB'!$B22,'mau 2'!AI:AI)</f>
        <v>0</v>
      </c>
      <c r="X22" s="896">
        <f>SUMIF('mau 2'!$Q:$Q,'Bắc TB'!$B22,'mau 2'!AJ:AJ)</f>
        <v>8</v>
      </c>
      <c r="Y22" s="900">
        <f>SUMIF('mau 2'!$Q:$Q,'Bắc TB'!$B22,'mau 2'!AL:AL)</f>
        <v>1</v>
      </c>
      <c r="Z22" s="900">
        <f>SUMIF('mau 2'!$Q:$Q,'Bắc TB'!$B22,'mau 2'!AO:AO)</f>
        <v>9</v>
      </c>
      <c r="AA22" s="901">
        <f>SUMIF('mau 2'!$Q:$Q,'Bắc TB'!$B22,'mau 2'!AA:AA)</f>
        <v>0</v>
      </c>
    </row>
    <row r="23" spans="1:27" s="110" customFormat="1" ht="30" hidden="1" customHeight="1">
      <c r="A23" s="847">
        <v>14</v>
      </c>
      <c r="B23" s="845" t="s">
        <v>568</v>
      </c>
      <c r="C23" s="109">
        <f t="shared" si="3"/>
        <v>66</v>
      </c>
      <c r="D23" s="896">
        <f>SUMIF('mau 2'!$Q:$Q,'Bắc TB'!$B23,'mau 2'!S:S)</f>
        <v>46</v>
      </c>
      <c r="E23" s="896">
        <f>SUMIF('mau 2'!$Q:$Q,'Bắc TB'!$B23,'mau 2'!T:T)</f>
        <v>10</v>
      </c>
      <c r="F23" s="896">
        <f>SUMIF('mau 2'!$Q:$Q,'Bắc TB'!$B23,'mau 2'!U:U)</f>
        <v>0</v>
      </c>
      <c r="G23" s="897">
        <f>SUMIF('mau 2'!$Q:$Q,'Bắc TB'!$B23,'mau 2'!V:V)</f>
        <v>10</v>
      </c>
      <c r="H23" s="109">
        <f t="shared" si="4"/>
        <v>0</v>
      </c>
      <c r="I23" s="896">
        <f>SUMIF('mau 2'!$Q:$Q,'Bắc TB'!$B23,'mau 2'!W:W)</f>
        <v>0</v>
      </c>
      <c r="J23" s="897">
        <f>COUNTIF('mau 1'!K:K,'Bắc TB'!$B23)</f>
        <v>0</v>
      </c>
      <c r="K23" s="109">
        <f t="shared" si="1"/>
        <v>0</v>
      </c>
      <c r="L23" s="896">
        <f>SUMIF('mau 2'!$Q:$Q,'Bắc TB'!$B23,'mau 2'!Y:Y)</f>
        <v>0</v>
      </c>
      <c r="M23" s="896">
        <f>SUMIF('mau 2'!$Q:$Q,'Bắc TB'!$B23,'mau 2'!Z:Z) +SUMIF('mau 2'!$Q:$Q,'Bắc TB'!$B23,'mau 2'!X:X)</f>
        <v>0</v>
      </c>
      <c r="N23" s="897"/>
      <c r="O23" s="885">
        <f t="shared" si="2"/>
        <v>66</v>
      </c>
      <c r="P23" s="896">
        <f>SUMIF('mau 2'!$Q:$Q,'Bắc TB'!$B23,'mau 2'!AB:AB)</f>
        <v>29</v>
      </c>
      <c r="Q23" s="896">
        <f>SUMIF('mau 2'!$Q:$Q,'Bắc TB'!$B23,'mau 2'!AC:AC)</f>
        <v>16</v>
      </c>
      <c r="R23" s="896">
        <f>SUMIF('mau 2'!$Q:$Q,'Bắc TB'!$B23,'mau 2'!AD:AD)</f>
        <v>35</v>
      </c>
      <c r="S23" s="896">
        <f>SUMIF('mau 2'!$Q:$Q,'Bắc TB'!$B23,'mau 2'!AE:AE)</f>
        <v>0</v>
      </c>
      <c r="T23" s="896">
        <f>SUMIF('mau 2'!$Q:$Q,'Bắc TB'!$B23,'mau 2'!AF:AF)</f>
        <v>0</v>
      </c>
      <c r="U23" s="896">
        <f>SUMIF('mau 2'!$Q:$Q,'Bắc TB'!$B23,'mau 2'!AG:AG)</f>
        <v>0</v>
      </c>
      <c r="V23" s="896">
        <f>SUMIF('mau 2'!$Q:$Q,'Bắc TB'!$B23,'mau 2'!AH:AH)</f>
        <v>0</v>
      </c>
      <c r="W23" s="896">
        <f>SUMIF('mau 2'!$Q:$Q,'Bắc TB'!$B23,'mau 2'!AI:AI)</f>
        <v>0</v>
      </c>
      <c r="X23" s="896">
        <f>SUMIF('mau 2'!$Q:$Q,'Bắc TB'!$B23,'mau 2'!AJ:AJ)</f>
        <v>37</v>
      </c>
      <c r="Y23" s="900">
        <f>SUMIF('mau 2'!$Q:$Q,'Bắc TB'!$B23,'mau 2'!AL:AL)</f>
        <v>0</v>
      </c>
      <c r="Z23" s="900">
        <f>SUMIF('mau 2'!$Q:$Q,'Bắc TB'!$B23,'mau 2'!AO:AO)</f>
        <v>2</v>
      </c>
      <c r="AA23" s="901">
        <f>SUMIF('mau 2'!$Q:$Q,'Bắc TB'!$B23,'mau 2'!AA:AA)</f>
        <v>0</v>
      </c>
    </row>
    <row r="24" spans="1:27" s="110" customFormat="1" ht="30" hidden="1" customHeight="1">
      <c r="A24" s="847">
        <v>15</v>
      </c>
      <c r="B24" s="845" t="s">
        <v>2669</v>
      </c>
      <c r="C24" s="109">
        <f t="shared" si="3"/>
        <v>25</v>
      </c>
      <c r="D24" s="896">
        <f>SUMIF('mau 2'!$Q:$Q,'Bắc TB'!$B24,'mau 2'!S:S)</f>
        <v>7</v>
      </c>
      <c r="E24" s="896">
        <f>SUMIF('mau 2'!$Q:$Q,'Bắc TB'!$B24,'mau 2'!T:T)</f>
        <v>7</v>
      </c>
      <c r="F24" s="896">
        <f>SUMIF('mau 2'!$Q:$Q,'Bắc TB'!$B24,'mau 2'!U:U)</f>
        <v>0</v>
      </c>
      <c r="G24" s="897">
        <f>SUMIF('mau 2'!$Q:$Q,'Bắc TB'!$B24,'mau 2'!V:V)</f>
        <v>11</v>
      </c>
      <c r="H24" s="109">
        <f t="shared" si="4"/>
        <v>1</v>
      </c>
      <c r="I24" s="896">
        <f>SUMIF('mau 2'!$Q:$Q,'Bắc TB'!$B24,'mau 2'!W:W)</f>
        <v>0</v>
      </c>
      <c r="J24" s="897">
        <f>COUNTIF('mau 1'!K:K,'Bắc TB'!$B24)</f>
        <v>1</v>
      </c>
      <c r="K24" s="109">
        <f t="shared" si="1"/>
        <v>0</v>
      </c>
      <c r="L24" s="896">
        <f>SUMIF('mau 2'!$Q:$Q,'Bắc TB'!$B24,'mau 2'!Y:Y)</f>
        <v>0</v>
      </c>
      <c r="M24" s="896">
        <f>SUMIF('mau 2'!$Q:$Q,'Bắc TB'!$B24,'mau 2'!Z:Z) +SUMIF('mau 2'!$Q:$Q,'Bắc TB'!$B24,'mau 2'!X:X)</f>
        <v>0</v>
      </c>
      <c r="N24" s="897"/>
      <c r="O24" s="885">
        <f t="shared" si="2"/>
        <v>25</v>
      </c>
      <c r="P24" s="896">
        <f>SUMIF('mau 2'!$Q:$Q,'Bắc TB'!$B24,'mau 2'!AB:AB)</f>
        <v>2</v>
      </c>
      <c r="Q24" s="896">
        <f>SUMIF('mau 2'!$Q:$Q,'Bắc TB'!$B24,'mau 2'!AC:AC)</f>
        <v>1</v>
      </c>
      <c r="R24" s="896">
        <f>SUMIF('mau 2'!$Q:$Q,'Bắc TB'!$B24,'mau 2'!AD:AD)</f>
        <v>11</v>
      </c>
      <c r="S24" s="896">
        <f>SUMIF('mau 2'!$Q:$Q,'Bắc TB'!$B24,'mau 2'!AE:AE)</f>
        <v>0</v>
      </c>
      <c r="T24" s="896">
        <f>SUMIF('mau 2'!$Q:$Q,'Bắc TB'!$B24,'mau 2'!AF:AF)</f>
        <v>0</v>
      </c>
      <c r="U24" s="896">
        <f>SUMIF('mau 2'!$Q:$Q,'Bắc TB'!$B24,'mau 2'!AG:AG)</f>
        <v>2</v>
      </c>
      <c r="V24" s="896">
        <f>SUMIF('mau 2'!$Q:$Q,'Bắc TB'!$B24,'mau 2'!AH:AH)</f>
        <v>0</v>
      </c>
      <c r="W24" s="896">
        <f>SUMIF('mau 2'!$Q:$Q,'Bắc TB'!$B24,'mau 2'!AI:AI)</f>
        <v>0</v>
      </c>
      <c r="X24" s="896">
        <f>SUMIF('mau 2'!$Q:$Q,'Bắc TB'!$B24,'mau 2'!AJ:AJ)</f>
        <v>0</v>
      </c>
      <c r="Y24" s="900">
        <f>SUMIF('mau 2'!$Q:$Q,'Bắc TB'!$B24,'mau 2'!AL:AL)</f>
        <v>2</v>
      </c>
      <c r="Z24" s="900">
        <f>SUMIF('mau 2'!$Q:$Q,'Bắc TB'!$B24,'mau 2'!AO:AO)</f>
        <v>9</v>
      </c>
      <c r="AA24" s="901">
        <f>SUMIF('mau 2'!$Q:$Q,'Bắc TB'!$B24,'mau 2'!AA:AA)</f>
        <v>0</v>
      </c>
    </row>
    <row r="25" spans="1:27" s="110" customFormat="1" ht="30" hidden="1" customHeight="1">
      <c r="A25" s="847">
        <v>16</v>
      </c>
      <c r="B25" s="845" t="s">
        <v>849</v>
      </c>
      <c r="C25" s="109">
        <f t="shared" si="3"/>
        <v>137</v>
      </c>
      <c r="D25" s="896">
        <f>SUMIF('mau 2'!$Q:$Q,'Bắc TB'!$B25,'mau 2'!S:S)</f>
        <v>3</v>
      </c>
      <c r="E25" s="896">
        <f>SUMIF('mau 2'!$Q:$Q,'Bắc TB'!$B25,'mau 2'!T:T)</f>
        <v>3</v>
      </c>
      <c r="F25" s="896">
        <f>SUMIF('mau 2'!$Q:$Q,'Bắc TB'!$B25,'mau 2'!U:U)</f>
        <v>130</v>
      </c>
      <c r="G25" s="897">
        <f>SUMIF('mau 2'!$Q:$Q,'Bắc TB'!$B25,'mau 2'!V:V)</f>
        <v>1</v>
      </c>
      <c r="H25" s="109">
        <f t="shared" si="4"/>
        <v>0</v>
      </c>
      <c r="I25" s="896">
        <f>SUMIF('mau 2'!$Q:$Q,'Bắc TB'!$B25,'mau 2'!W:W)</f>
        <v>0</v>
      </c>
      <c r="J25" s="897">
        <f>COUNTIF('mau 1'!K:K,'Bắc TB'!$B25)</f>
        <v>0</v>
      </c>
      <c r="K25" s="109">
        <f t="shared" si="1"/>
        <v>66</v>
      </c>
      <c r="L25" s="896">
        <f>SUMIF('mau 2'!$Q:$Q,'Bắc TB'!$B25,'mau 2'!Y:Y)</f>
        <v>0</v>
      </c>
      <c r="M25" s="896">
        <f>SUMIF('mau 2'!$Q:$Q,'Bắc TB'!$B25,'mau 2'!Z:Z) +SUMIF('mau 2'!$Q:$Q,'Bắc TB'!$B25,'mau 2'!X:X)</f>
        <v>66</v>
      </c>
      <c r="N25" s="897"/>
      <c r="O25" s="885">
        <f t="shared" si="2"/>
        <v>71</v>
      </c>
      <c r="P25" s="896">
        <f>SUMIF('mau 2'!$Q:$Q,'Bắc TB'!$B25,'mau 2'!AB:AB)</f>
        <v>13</v>
      </c>
      <c r="Q25" s="896">
        <f>SUMIF('mau 2'!$Q:$Q,'Bắc TB'!$B25,'mau 2'!AC:AC)</f>
        <v>3</v>
      </c>
      <c r="R25" s="896">
        <f>SUMIF('mau 2'!$Q:$Q,'Bắc TB'!$B25,'mau 2'!AD:AD)</f>
        <v>61</v>
      </c>
      <c r="S25" s="896">
        <f>SUMIF('mau 2'!$Q:$Q,'Bắc TB'!$B25,'mau 2'!AE:AE)</f>
        <v>0</v>
      </c>
      <c r="T25" s="896">
        <f>SUMIF('mau 2'!$Q:$Q,'Bắc TB'!$B25,'mau 2'!AF:AF)</f>
        <v>0</v>
      </c>
      <c r="U25" s="896">
        <f>SUMIF('mau 2'!$Q:$Q,'Bắc TB'!$B25,'mau 2'!AG:AG)</f>
        <v>0</v>
      </c>
      <c r="V25" s="896">
        <f>SUMIF('mau 2'!$Q:$Q,'Bắc TB'!$B25,'mau 2'!AH:AH)</f>
        <v>1</v>
      </c>
      <c r="W25" s="896">
        <f>SUMIF('mau 2'!$Q:$Q,'Bắc TB'!$B25,'mau 2'!AI:AI)</f>
        <v>2</v>
      </c>
      <c r="X25" s="896">
        <f>SUMIF('mau 2'!$Q:$Q,'Bắc TB'!$B25,'mau 2'!AJ:AJ)</f>
        <v>1</v>
      </c>
      <c r="Y25" s="900">
        <f>SUMIF('mau 2'!$Q:$Q,'Bắc TB'!$B25,'mau 2'!AL:AL)</f>
        <v>0</v>
      </c>
      <c r="Z25" s="900">
        <f>SUMIF('mau 2'!$Q:$Q,'Bắc TB'!$B25,'mau 2'!AO:AO)</f>
        <v>6</v>
      </c>
      <c r="AA25" s="901">
        <f>SUMIF('mau 2'!$Q:$Q,'Bắc TB'!$B25,'mau 2'!AA:AA)</f>
        <v>3</v>
      </c>
    </row>
    <row r="26" spans="1:27" s="110" customFormat="1" ht="30" hidden="1" customHeight="1">
      <c r="A26" s="847">
        <v>17</v>
      </c>
      <c r="B26" s="845" t="s">
        <v>2633</v>
      </c>
      <c r="C26" s="109">
        <f t="shared" si="3"/>
        <v>21</v>
      </c>
      <c r="D26" s="896">
        <f>SUMIF('mau 2'!$Q:$Q,'Bắc TB'!$B26,'mau 2'!S:S)</f>
        <v>0</v>
      </c>
      <c r="E26" s="896">
        <f>SUMIF('mau 2'!$Q:$Q,'Bắc TB'!$B26,'mau 2'!T:T)</f>
        <v>19</v>
      </c>
      <c r="F26" s="896">
        <f>SUMIF('mau 2'!$Q:$Q,'Bắc TB'!$B26,'mau 2'!U:U)</f>
        <v>2</v>
      </c>
      <c r="G26" s="897">
        <f>SUMIF('mau 2'!$Q:$Q,'Bắc TB'!$B26,'mau 2'!V:V)</f>
        <v>0</v>
      </c>
      <c r="H26" s="109">
        <f t="shared" si="4"/>
        <v>0</v>
      </c>
      <c r="I26" s="896">
        <f>SUMIF('mau 2'!$Q:$Q,'Bắc TB'!$B26,'mau 2'!W:W)</f>
        <v>0</v>
      </c>
      <c r="J26" s="897">
        <f>COUNTIF('mau 1'!K:K,'Bắc TB'!$B26)</f>
        <v>0</v>
      </c>
      <c r="K26" s="109">
        <f t="shared" si="1"/>
        <v>0</v>
      </c>
      <c r="L26" s="896">
        <f>SUMIF('mau 2'!$Q:$Q,'Bắc TB'!$B26,'mau 2'!Y:Y)</f>
        <v>0</v>
      </c>
      <c r="M26" s="896">
        <f>SUMIF('mau 2'!$Q:$Q,'Bắc TB'!$B26,'mau 2'!Z:Z) +SUMIF('mau 2'!$Q:$Q,'Bắc TB'!$B26,'mau 2'!X:X)</f>
        <v>0</v>
      </c>
      <c r="N26" s="897"/>
      <c r="O26" s="885">
        <f t="shared" si="2"/>
        <v>21</v>
      </c>
      <c r="P26" s="896">
        <f>SUMIF('mau 2'!$Q:$Q,'Bắc TB'!$B26,'mau 2'!AB:AB)</f>
        <v>21</v>
      </c>
      <c r="Q26" s="896">
        <f>SUMIF('mau 2'!$Q:$Q,'Bắc TB'!$B26,'mau 2'!AC:AC)</f>
        <v>0</v>
      </c>
      <c r="R26" s="896">
        <f>SUMIF('mau 2'!$Q:$Q,'Bắc TB'!$B26,'mau 2'!AD:AD)</f>
        <v>0</v>
      </c>
      <c r="S26" s="896">
        <f>SUMIF('mau 2'!$Q:$Q,'Bắc TB'!$B26,'mau 2'!AE:AE)</f>
        <v>0</v>
      </c>
      <c r="T26" s="896">
        <f>SUMIF('mau 2'!$Q:$Q,'Bắc TB'!$B26,'mau 2'!AF:AF)</f>
        <v>0</v>
      </c>
      <c r="U26" s="896">
        <f>SUMIF('mau 2'!$Q:$Q,'Bắc TB'!$B26,'mau 2'!AG:AG)</f>
        <v>0</v>
      </c>
      <c r="V26" s="896">
        <f>SUMIF('mau 2'!$Q:$Q,'Bắc TB'!$B26,'mau 2'!AH:AH)</f>
        <v>0</v>
      </c>
      <c r="W26" s="896">
        <f>SUMIF('mau 2'!$Q:$Q,'Bắc TB'!$B26,'mau 2'!AI:AI)</f>
        <v>0</v>
      </c>
      <c r="X26" s="896">
        <f>SUMIF('mau 2'!$Q:$Q,'Bắc TB'!$B26,'mau 2'!AJ:AJ)</f>
        <v>0</v>
      </c>
      <c r="Y26" s="900">
        <f>SUMIF('mau 2'!$Q:$Q,'Bắc TB'!$B26,'mau 2'!AL:AL)</f>
        <v>0</v>
      </c>
      <c r="Z26" s="900">
        <f>SUMIF('mau 2'!$Q:$Q,'Bắc TB'!$B26,'mau 2'!AO:AO)</f>
        <v>0</v>
      </c>
      <c r="AA26" s="901">
        <f>SUMIF('mau 2'!$Q:$Q,'Bắc TB'!$B26,'mau 2'!AA:AA)</f>
        <v>0</v>
      </c>
    </row>
    <row r="27" spans="1:27" s="110" customFormat="1" ht="30" hidden="1" customHeight="1">
      <c r="A27" s="847">
        <v>18</v>
      </c>
      <c r="B27" s="845" t="s">
        <v>2643</v>
      </c>
      <c r="C27" s="109">
        <f t="shared" si="3"/>
        <v>52</v>
      </c>
      <c r="D27" s="896">
        <f>SUMIF('mau 2'!$Q:$Q,'Bắc TB'!$B27,'mau 2'!S:S)</f>
        <v>38</v>
      </c>
      <c r="E27" s="896">
        <f>SUMIF('mau 2'!$Q:$Q,'Bắc TB'!$B27,'mau 2'!T:T)</f>
        <v>13</v>
      </c>
      <c r="F27" s="896">
        <f>SUMIF('mau 2'!$Q:$Q,'Bắc TB'!$B27,'mau 2'!U:U)</f>
        <v>0</v>
      </c>
      <c r="G27" s="897">
        <f>SUMIF('mau 2'!$Q:$Q,'Bắc TB'!$B27,'mau 2'!V:V)</f>
        <v>1</v>
      </c>
      <c r="H27" s="109">
        <f t="shared" si="4"/>
        <v>4</v>
      </c>
      <c r="I27" s="896">
        <v>0</v>
      </c>
      <c r="J27" s="897">
        <f>COUNTIF('mau 1'!K:K,'Bắc TB'!$B27)</f>
        <v>4</v>
      </c>
      <c r="K27" s="109">
        <f t="shared" si="1"/>
        <v>9</v>
      </c>
      <c r="L27" s="896">
        <f>SUMIF('mau 2'!$Q:$Q,'Bắc TB'!$B27,'mau 2'!Y:Y)</f>
        <v>9</v>
      </c>
      <c r="M27" s="896">
        <f>SUMIF('mau 2'!$Q:$Q,'Bắc TB'!$B27,'mau 2'!Z:Z) +SUMIF('mau 2'!$Q:$Q,'Bắc TB'!$B27,'mau 2'!X:X)</f>
        <v>0</v>
      </c>
      <c r="N27" s="897"/>
      <c r="O27" s="885">
        <f t="shared" si="2"/>
        <v>43</v>
      </c>
      <c r="P27" s="896">
        <f>SUMIF('mau 2'!$Q:$Q,'Bắc TB'!$B27,'mau 2'!AB:AB)</f>
        <v>34</v>
      </c>
      <c r="Q27" s="896">
        <f>SUMIF('mau 2'!$Q:$Q,'Bắc TB'!$B27,'mau 2'!AC:AC)</f>
        <v>1</v>
      </c>
      <c r="R27" s="896">
        <f>SUMIF('mau 2'!$Q:$Q,'Bắc TB'!$B27,'mau 2'!AD:AD)</f>
        <v>5</v>
      </c>
      <c r="S27" s="896">
        <f>SUMIF('mau 2'!$Q:$Q,'Bắc TB'!$B27,'mau 2'!AE:AE)</f>
        <v>1</v>
      </c>
      <c r="T27" s="896">
        <f>SUMIF('mau 2'!$Q:$Q,'Bắc TB'!$B27,'mau 2'!AF:AF)</f>
        <v>0</v>
      </c>
      <c r="U27" s="896">
        <f>SUMIF('mau 2'!$Q:$Q,'Bắc TB'!$B27,'mau 2'!AG:AG)</f>
        <v>0</v>
      </c>
      <c r="V27" s="896">
        <f>SUMIF('mau 2'!$Q:$Q,'Bắc TB'!$B27,'mau 2'!AH:AH)</f>
        <v>0</v>
      </c>
      <c r="W27" s="896">
        <f>SUMIF('mau 2'!$Q:$Q,'Bắc TB'!$B27,'mau 2'!AI:AI)</f>
        <v>0</v>
      </c>
      <c r="X27" s="896">
        <f>SUMIF('mau 2'!$Q:$Q,'Bắc TB'!$B27,'mau 2'!AJ:AJ)</f>
        <v>34</v>
      </c>
      <c r="Y27" s="900">
        <f>SUMIF('mau 2'!$Q:$Q,'Bắc TB'!$B27,'mau 2'!AL:AL)</f>
        <v>20</v>
      </c>
      <c r="Z27" s="900">
        <f>SUMIF('mau 2'!$Q:$Q,'Bắc TB'!$B27,'mau 2'!AO:AO)</f>
        <v>4</v>
      </c>
      <c r="AA27" s="901">
        <f>SUMIF('mau 2'!$Q:$Q,'Bắc TB'!$B27,'mau 2'!AA:AA)</f>
        <v>0</v>
      </c>
    </row>
    <row r="28" spans="1:27" s="110" customFormat="1" ht="30" hidden="1" customHeight="1">
      <c r="A28" s="847">
        <v>19</v>
      </c>
      <c r="B28" s="845" t="s">
        <v>2644</v>
      </c>
      <c r="C28" s="109">
        <f t="shared" si="3"/>
        <v>3</v>
      </c>
      <c r="D28" s="896">
        <f>SUMIF('mau 2'!$Q:$Q,'Bắc TB'!$B28,'mau 2'!S:S)</f>
        <v>2</v>
      </c>
      <c r="E28" s="896">
        <f>SUMIF('mau 2'!$Q:$Q,'Bắc TB'!$B28,'mau 2'!T:T)</f>
        <v>1</v>
      </c>
      <c r="F28" s="896">
        <f>SUMIF('mau 2'!$Q:$Q,'Bắc TB'!$B28,'mau 2'!U:U)</f>
        <v>0</v>
      </c>
      <c r="G28" s="897">
        <f>SUMIF('mau 2'!$Q:$Q,'Bắc TB'!$B28,'mau 2'!V:V)</f>
        <v>0</v>
      </c>
      <c r="H28" s="109">
        <f t="shared" si="4"/>
        <v>10</v>
      </c>
      <c r="I28" s="896">
        <f>SUMIF('mau 2'!$Q:$Q,'Bắc TB'!$B28,'mau 2'!W:W)</f>
        <v>0</v>
      </c>
      <c r="J28" s="897">
        <f>COUNTIF('mau 1'!K:K,'Bắc TB'!$B28)</f>
        <v>10</v>
      </c>
      <c r="K28" s="109">
        <f t="shared" si="1"/>
        <v>0</v>
      </c>
      <c r="L28" s="896">
        <f>SUMIF('mau 2'!$Q:$Q,'Bắc TB'!$B28,'mau 2'!Y:Y)</f>
        <v>0</v>
      </c>
      <c r="M28" s="896">
        <f>SUMIF('mau 2'!$Q:$Q,'Bắc TB'!$B28,'mau 2'!Z:Z) +SUMIF('mau 2'!$Q:$Q,'Bắc TB'!$B28,'mau 2'!X:X)</f>
        <v>0</v>
      </c>
      <c r="N28" s="897"/>
      <c r="O28" s="885">
        <f t="shared" si="2"/>
        <v>3</v>
      </c>
      <c r="P28" s="896">
        <f>SUMIF('mau 2'!$Q:$Q,'Bắc TB'!$B28,'mau 2'!AB:AB)</f>
        <v>0</v>
      </c>
      <c r="Q28" s="896">
        <f>SUMIF('mau 2'!$Q:$Q,'Bắc TB'!$B28,'mau 2'!AC:AC)</f>
        <v>0</v>
      </c>
      <c r="R28" s="896">
        <f>SUMIF('mau 2'!$Q:$Q,'Bắc TB'!$B28,'mau 2'!AD:AD)</f>
        <v>3</v>
      </c>
      <c r="S28" s="896">
        <f>SUMIF('mau 2'!$Q:$Q,'Bắc TB'!$B28,'mau 2'!AE:AE)</f>
        <v>0</v>
      </c>
      <c r="T28" s="896">
        <f>SUMIF('mau 2'!$Q:$Q,'Bắc TB'!$B28,'mau 2'!AF:AF)</f>
        <v>0</v>
      </c>
      <c r="U28" s="896">
        <f>SUMIF('mau 2'!$Q:$Q,'Bắc TB'!$B28,'mau 2'!AG:AG)</f>
        <v>1</v>
      </c>
      <c r="V28" s="896">
        <f>SUMIF('mau 2'!$Q:$Q,'Bắc TB'!$B28,'mau 2'!AH:AH)</f>
        <v>0</v>
      </c>
      <c r="W28" s="896">
        <f>SUMIF('mau 2'!$Q:$Q,'Bắc TB'!$B28,'mau 2'!AI:AI)</f>
        <v>0</v>
      </c>
      <c r="X28" s="896">
        <f>SUMIF('mau 2'!$Q:$Q,'Bắc TB'!$B28,'mau 2'!AJ:AJ)</f>
        <v>0</v>
      </c>
      <c r="Y28" s="900">
        <f>SUMIF('mau 2'!$Q:$Q,'Bắc TB'!$B28,'mau 2'!AL:AL)</f>
        <v>0</v>
      </c>
      <c r="Z28" s="900">
        <f>SUMIF('mau 2'!$Q:$Q,'Bắc TB'!$B28,'mau 2'!AO:AO)</f>
        <v>0</v>
      </c>
      <c r="AA28" s="901">
        <f>SUMIF('mau 2'!$Q:$Q,'Bắc TB'!$B28,'mau 2'!AA:AA)</f>
        <v>0</v>
      </c>
    </row>
    <row r="29" spans="1:27" s="110" customFormat="1" ht="30" hidden="1" customHeight="1">
      <c r="A29" s="847">
        <v>20</v>
      </c>
      <c r="B29" s="845" t="s">
        <v>2645</v>
      </c>
      <c r="C29" s="109">
        <f t="shared" si="3"/>
        <v>15</v>
      </c>
      <c r="D29" s="896">
        <f>SUMIF('mau 2'!$Q:$Q,'Bắc TB'!$B29,'mau 2'!S:S)</f>
        <v>7</v>
      </c>
      <c r="E29" s="896">
        <f>SUMIF('mau 2'!$Q:$Q,'Bắc TB'!$B29,'mau 2'!T:T)</f>
        <v>5</v>
      </c>
      <c r="F29" s="896">
        <f>SUMIF('mau 2'!$Q:$Q,'Bắc TB'!$B29,'mau 2'!U:U)</f>
        <v>0</v>
      </c>
      <c r="G29" s="897">
        <f>SUMIF('mau 2'!$Q:$Q,'Bắc TB'!$B29,'mau 2'!V:V)</f>
        <v>3</v>
      </c>
      <c r="H29" s="109">
        <f t="shared" si="4"/>
        <v>0</v>
      </c>
      <c r="I29" s="896">
        <f>SUMIF('mau 2'!$Q:$Q,'Bắc TB'!$B29,'mau 2'!W:W)</f>
        <v>0</v>
      </c>
      <c r="J29" s="897">
        <f>COUNTIF('mau 1'!K:K,'Bắc TB'!$B29)</f>
        <v>0</v>
      </c>
      <c r="K29" s="109">
        <f t="shared" si="1"/>
        <v>4</v>
      </c>
      <c r="L29" s="896">
        <f>SUMIF('mau 2'!$Q:$Q,'Bắc TB'!$B29,'mau 2'!Y:Y)</f>
        <v>3</v>
      </c>
      <c r="M29" s="896">
        <f>SUMIF('mau 2'!$Q:$Q,'Bắc TB'!$B29,'mau 2'!Z:Z) +SUMIF('mau 2'!$Q:$Q,'Bắc TB'!$B29,'mau 2'!X:X)</f>
        <v>1</v>
      </c>
      <c r="N29" s="897"/>
      <c r="O29" s="885">
        <f t="shared" si="2"/>
        <v>11</v>
      </c>
      <c r="P29" s="896">
        <f>SUMIF('mau 2'!$Q:$Q,'Bắc TB'!$B29,'mau 2'!AB:AB)</f>
        <v>2</v>
      </c>
      <c r="Q29" s="896">
        <f>SUMIF('mau 2'!$Q:$Q,'Bắc TB'!$B29,'mau 2'!AC:AC)</f>
        <v>0</v>
      </c>
      <c r="R29" s="896">
        <f>SUMIF('mau 2'!$Q:$Q,'Bắc TB'!$B29,'mau 2'!AD:AD)</f>
        <v>7</v>
      </c>
      <c r="S29" s="896">
        <f>SUMIF('mau 2'!$Q:$Q,'Bắc TB'!$B29,'mau 2'!AE:AE)</f>
        <v>0</v>
      </c>
      <c r="T29" s="896">
        <f>SUMIF('mau 2'!$Q:$Q,'Bắc TB'!$B29,'mau 2'!AF:AF)</f>
        <v>0</v>
      </c>
      <c r="U29" s="896">
        <f>SUMIF('mau 2'!$Q:$Q,'Bắc TB'!$B29,'mau 2'!AG:AG)</f>
        <v>0</v>
      </c>
      <c r="V29" s="896">
        <f>SUMIF('mau 2'!$Q:$Q,'Bắc TB'!$B29,'mau 2'!AH:AH)</f>
        <v>0</v>
      </c>
      <c r="W29" s="896">
        <f>SUMIF('mau 2'!$Q:$Q,'Bắc TB'!$B29,'mau 2'!AI:AI)</f>
        <v>0</v>
      </c>
      <c r="X29" s="896">
        <f>SUMIF('mau 2'!$Q:$Q,'Bắc TB'!$B29,'mau 2'!AJ:AJ)</f>
        <v>0</v>
      </c>
      <c r="Y29" s="900">
        <f>SUMIF('mau 2'!$Q:$Q,'Bắc TB'!$B29,'mau 2'!AL:AL)</f>
        <v>2</v>
      </c>
      <c r="Z29" s="900">
        <f>SUMIF('mau 2'!$Q:$Q,'Bắc TB'!$B29,'mau 2'!AO:AO)</f>
        <v>6</v>
      </c>
      <c r="AA29" s="901">
        <f>SUMIF('mau 2'!$Q:$Q,'Bắc TB'!$B29,'mau 2'!AA:AA)</f>
        <v>0</v>
      </c>
    </row>
    <row r="30" spans="1:27" s="110" customFormat="1" ht="30" hidden="1" customHeight="1">
      <c r="A30" s="847">
        <v>21</v>
      </c>
      <c r="B30" s="845" t="s">
        <v>5109</v>
      </c>
      <c r="C30" s="109">
        <f t="shared" si="3"/>
        <v>7</v>
      </c>
      <c r="D30" s="896">
        <f>SUMIF('mau 2'!$Q:$Q,'Bắc TB'!$B30,'mau 2'!S:S)</f>
        <v>0</v>
      </c>
      <c r="E30" s="896">
        <f>SUMIF('mau 2'!$Q:$Q,'Bắc TB'!$B30,'mau 2'!T:T)</f>
        <v>7</v>
      </c>
      <c r="F30" s="896">
        <f>SUMIF('mau 2'!$Q:$Q,'Bắc TB'!$B30,'mau 2'!U:U)</f>
        <v>0</v>
      </c>
      <c r="G30" s="897">
        <f>SUMIF('mau 2'!$Q:$Q,'Bắc TB'!$B30,'mau 2'!V:V)</f>
        <v>0</v>
      </c>
      <c r="H30" s="109">
        <f t="shared" si="4"/>
        <v>9</v>
      </c>
      <c r="I30" s="896">
        <f>SUMIF('mau 2'!$Q:$Q,'Bắc TB'!$B30,'mau 2'!W:W)</f>
        <v>0</v>
      </c>
      <c r="J30" s="897">
        <f>COUNTIF('mau 1'!K:K,'Bắc TB'!$B30)</f>
        <v>9</v>
      </c>
      <c r="K30" s="109">
        <f t="shared" si="1"/>
        <v>1</v>
      </c>
      <c r="L30" s="896">
        <f>SUMIF('mau 2'!$Q:$Q,'Bắc TB'!$B30,'mau 2'!Y:Y)</f>
        <v>0</v>
      </c>
      <c r="M30" s="896">
        <f>SUMIF('mau 2'!$Q:$Q,'Bắc TB'!$B30,'mau 2'!Z:Z) +SUMIF('mau 2'!$Q:$Q,'Bắc TB'!$B30,'mau 2'!X:X)</f>
        <v>1</v>
      </c>
      <c r="N30" s="897"/>
      <c r="O30" s="885">
        <f t="shared" si="2"/>
        <v>6</v>
      </c>
      <c r="P30" s="896">
        <f>SUMIF('mau 2'!$Q:$Q,'Bắc TB'!$B30,'mau 2'!AB:AB)</f>
        <v>1</v>
      </c>
      <c r="Q30" s="896">
        <v>1</v>
      </c>
      <c r="R30" s="896">
        <v>1</v>
      </c>
      <c r="S30" s="896">
        <f>SUMIF('mau 2'!$Q:$Q,'Bắc TB'!$B30,'mau 2'!AE:AE)</f>
        <v>0</v>
      </c>
      <c r="T30" s="896">
        <f>SUMIF('mau 2'!$Q:$Q,'Bắc TB'!$B30,'mau 2'!AF:AF)</f>
        <v>1</v>
      </c>
      <c r="U30" s="896">
        <f>SUMIF('mau 2'!$Q:$Q,'Bắc TB'!$B30,'mau 2'!AG:AG)</f>
        <v>0</v>
      </c>
      <c r="V30" s="896">
        <f>SUMIF('mau 2'!$Q:$Q,'Bắc TB'!$B30,'mau 2'!AH:AH)</f>
        <v>0</v>
      </c>
      <c r="W30" s="896">
        <f>SUMIF('mau 2'!$Q:$Q,'Bắc TB'!$B30,'mau 2'!AI:AI)</f>
        <v>0</v>
      </c>
      <c r="X30" s="896">
        <f>SUMIF('mau 2'!$Q:$Q,'Bắc TB'!$B30,'mau 2'!AJ:AJ)</f>
        <v>0</v>
      </c>
      <c r="Y30" s="900">
        <f>SUMIF('mau 2'!$Q:$Q,'Bắc TB'!$B30,'mau 2'!AL:AL)</f>
        <v>0</v>
      </c>
      <c r="Z30" s="900">
        <f>SUMIF('mau 2'!$Q:$Q,'Bắc TB'!$B30,'mau 2'!AO:AO)</f>
        <v>1</v>
      </c>
      <c r="AA30" s="901">
        <f>SUMIF('mau 2'!$Q:$Q,'Bắc TB'!$B30,'mau 2'!AA:AA)</f>
        <v>0</v>
      </c>
    </row>
    <row r="31" spans="1:27" s="110" customFormat="1" ht="30" hidden="1" customHeight="1">
      <c r="A31" s="847">
        <v>22</v>
      </c>
      <c r="B31" s="845" t="s">
        <v>2646</v>
      </c>
      <c r="C31" s="109">
        <f t="shared" si="3"/>
        <v>95</v>
      </c>
      <c r="D31" s="896">
        <f>SUMIF('mau 2'!$Q:$Q,'Bắc TB'!$B31,'mau 2'!S:S)</f>
        <v>52</v>
      </c>
      <c r="E31" s="896">
        <f>SUMIF('mau 2'!$Q:$Q,'Bắc TB'!$B31,'mau 2'!T:T)</f>
        <v>39</v>
      </c>
      <c r="F31" s="896">
        <f>SUMIF('mau 2'!$Q:$Q,'Bắc TB'!$B31,'mau 2'!U:U)</f>
        <v>4</v>
      </c>
      <c r="G31" s="897">
        <f>SUMIF('mau 2'!$Q:$Q,'Bắc TB'!$B31,'mau 2'!V:V)</f>
        <v>0</v>
      </c>
      <c r="H31" s="109">
        <f t="shared" si="4"/>
        <v>0</v>
      </c>
      <c r="I31" s="896">
        <f>SUMIF('mau 2'!$Q:$Q,'Bắc TB'!$B31,'mau 2'!W:W)</f>
        <v>0</v>
      </c>
      <c r="J31" s="897">
        <f>COUNTIF('mau 1'!K:K,'Bắc TB'!$B31)</f>
        <v>0</v>
      </c>
      <c r="K31" s="109">
        <f t="shared" si="1"/>
        <v>27</v>
      </c>
      <c r="L31" s="896">
        <f>SUMIF('mau 2'!$Q:$Q,'Bắc TB'!$B31,'mau 2'!Y:Y)</f>
        <v>27</v>
      </c>
      <c r="M31" s="896">
        <f>SUMIF('mau 2'!$Q:$Q,'Bắc TB'!$B31,'mau 2'!Z:Z) +SUMIF('mau 2'!$Q:$Q,'Bắc TB'!$B31,'mau 2'!X:X)</f>
        <v>0</v>
      </c>
      <c r="N31" s="897"/>
      <c r="O31" s="885">
        <f>C31-K31-I31</f>
        <v>68</v>
      </c>
      <c r="P31" s="896">
        <f>SUMIF('mau 2'!$Q:$Q,'Bắc TB'!$B31,'mau 2'!AB:AB)</f>
        <v>26</v>
      </c>
      <c r="Q31" s="896">
        <f>SUMIF('mau 2'!$Q:$Q,'Bắc TB'!$B31,'mau 2'!AC:AC)</f>
        <v>32</v>
      </c>
      <c r="R31" s="896">
        <f>SUMIF('mau 2'!$Q:$Q,'Bắc TB'!$B31,'mau 2'!AD:AD)</f>
        <v>30</v>
      </c>
      <c r="S31" s="896">
        <f>SUMIF('mau 2'!$Q:$Q,'Bắc TB'!$B31,'mau 2'!AE:AE)</f>
        <v>7</v>
      </c>
      <c r="T31" s="896">
        <f>SUMIF('mau 2'!$Q:$Q,'Bắc TB'!$B31,'mau 2'!AF:AF)</f>
        <v>19</v>
      </c>
      <c r="U31" s="896">
        <f>SUMIF('mau 2'!$Q:$Q,'Bắc TB'!$B31,'mau 2'!AG:AG)</f>
        <v>19</v>
      </c>
      <c r="V31" s="896">
        <f>SUMIF('mau 2'!$Q:$Q,'Bắc TB'!$B31,'mau 2'!AH:AH)</f>
        <v>0</v>
      </c>
      <c r="W31" s="896">
        <f>SUMIF('mau 2'!$Q:$Q,'Bắc TB'!$B31,'mau 2'!AI:AI)</f>
        <v>0</v>
      </c>
      <c r="X31" s="896">
        <f>SUMIF('mau 2'!$Q:$Q,'Bắc TB'!$B31,'mau 2'!AJ:AJ)</f>
        <v>19</v>
      </c>
      <c r="Y31" s="900">
        <f>SUMIF('mau 2'!$Q:$Q,'Bắc TB'!$B31,'mau 2'!AL:AL)</f>
        <v>0</v>
      </c>
      <c r="Z31" s="900">
        <f>SUMIF('mau 2'!$Q:$Q,'Bắc TB'!$B31,'mau 2'!AO:AO)</f>
        <v>7</v>
      </c>
      <c r="AA31" s="901">
        <f>SUMIF('mau 2'!$Q:$Q,'Bắc TB'!$B31,'mau 2'!AA:AA)</f>
        <v>0</v>
      </c>
    </row>
    <row r="32" spans="1:27" s="110" customFormat="1" ht="30" hidden="1" customHeight="1">
      <c r="A32" s="847">
        <v>23</v>
      </c>
      <c r="B32" s="845" t="s">
        <v>2013</v>
      </c>
      <c r="C32" s="109">
        <f t="shared" si="3"/>
        <v>32</v>
      </c>
      <c r="D32" s="896">
        <f>SUMIF('mau 2'!$Q:$Q,'Bắc TB'!$B32,'mau 2'!S:S)</f>
        <v>0</v>
      </c>
      <c r="E32" s="896">
        <f>SUMIF('mau 2'!$Q:$Q,'Bắc TB'!$B32,'mau 2'!T:T)</f>
        <v>0</v>
      </c>
      <c r="F32" s="896">
        <f>SUMIF('mau 2'!$Q:$Q,'Bắc TB'!$B32,'mau 2'!U:U)</f>
        <v>32</v>
      </c>
      <c r="G32" s="897">
        <f>SUMIF('mau 2'!$Q:$Q,'Bắc TB'!$B32,'mau 2'!V:V)</f>
        <v>0</v>
      </c>
      <c r="H32" s="109">
        <f t="shared" si="4"/>
        <v>0</v>
      </c>
      <c r="I32" s="896">
        <f>SUMIF('mau 2'!$Q:$Q,'Bắc TB'!$B32,'mau 2'!W:W)</f>
        <v>0</v>
      </c>
      <c r="J32" s="897">
        <f>COUNTIF('mau 1'!K:K,'Bắc TB'!$B32)</f>
        <v>0</v>
      </c>
      <c r="K32" s="109">
        <f t="shared" si="1"/>
        <v>0</v>
      </c>
      <c r="L32" s="896">
        <f>SUMIF('mau 2'!$Q:$Q,'Bắc TB'!$B32,'mau 2'!Y:Y)</f>
        <v>0</v>
      </c>
      <c r="M32" s="896">
        <f>SUMIF('mau 2'!$Q:$Q,'Bắc TB'!$B32,'mau 2'!Z:Z) +SUMIF('mau 2'!$Q:$Q,'Bắc TB'!$B32,'mau 2'!X:X)</f>
        <v>0</v>
      </c>
      <c r="N32" s="897"/>
      <c r="O32" s="885">
        <f t="shared" si="2"/>
        <v>32</v>
      </c>
      <c r="P32" s="896">
        <f>SUMIF('mau 2'!$Q:$Q,'Bắc TB'!$B32,'mau 2'!AB:AB)</f>
        <v>0</v>
      </c>
      <c r="Q32" s="896">
        <f>SUMIF('mau 2'!$Q:$Q,'Bắc TB'!$B32,'mau 2'!AC:AC)</f>
        <v>0</v>
      </c>
      <c r="R32" s="896">
        <f>SUMIF('mau 2'!$Q:$Q,'Bắc TB'!$B32,'mau 2'!AD:AD)</f>
        <v>0</v>
      </c>
      <c r="S32" s="896">
        <f>SUMIF('mau 2'!$Q:$Q,'Bắc TB'!$B32,'mau 2'!AE:AE)</f>
        <v>0</v>
      </c>
      <c r="T32" s="896">
        <f>SUMIF('mau 2'!$Q:$Q,'Bắc TB'!$B32,'mau 2'!AF:AF)</f>
        <v>14</v>
      </c>
      <c r="U32" s="896">
        <f>SUMIF('mau 2'!$Q:$Q,'Bắc TB'!$B32,'mau 2'!AG:AG)</f>
        <v>6</v>
      </c>
      <c r="V32" s="896">
        <f>SUMIF('mau 2'!$Q:$Q,'Bắc TB'!$B32,'mau 2'!AH:AH)</f>
        <v>9</v>
      </c>
      <c r="W32" s="896">
        <f>SUMIF('mau 2'!$Q:$Q,'Bắc TB'!$B32,'mau 2'!AI:AI)</f>
        <v>0</v>
      </c>
      <c r="X32" s="896">
        <f>SUMIF('mau 2'!$Q:$Q,'Bắc TB'!$B32,'mau 2'!AJ:AJ)</f>
        <v>4</v>
      </c>
      <c r="Y32" s="900">
        <f>SUMIF('mau 2'!$Q:$Q,'Bắc TB'!$B32,'mau 2'!AL:AL)</f>
        <v>0</v>
      </c>
      <c r="Z32" s="900">
        <f>SUMIF('mau 2'!$Q:$Q,'Bắc TB'!$B32,'mau 2'!AO:AO)</f>
        <v>0</v>
      </c>
      <c r="AA32" s="901">
        <f>SUMIF('mau 2'!$Q:$Q,'Bắc TB'!$B32,'mau 2'!AA:AA)</f>
        <v>0</v>
      </c>
    </row>
    <row r="33" spans="1:27" s="110" customFormat="1" ht="30" hidden="1" customHeight="1">
      <c r="A33" s="847">
        <v>24</v>
      </c>
      <c r="B33" s="845" t="s">
        <v>2670</v>
      </c>
      <c r="C33" s="109">
        <f t="shared" si="3"/>
        <v>477</v>
      </c>
      <c r="D33" s="896">
        <f>SUMIF('mau 2'!$Q:$Q,'Bắc TB'!$B33,'mau 2'!S:S)</f>
        <v>93</v>
      </c>
      <c r="E33" s="896">
        <f>SUMIF('mau 2'!$Q:$Q,'Bắc TB'!$B33,'mau 2'!T:T)</f>
        <v>148</v>
      </c>
      <c r="F33" s="896">
        <f>SUMIF('mau 2'!$Q:$Q,'Bắc TB'!$B33,'mau 2'!U:U)</f>
        <v>119</v>
      </c>
      <c r="G33" s="897">
        <f>SUMIF('mau 2'!$Q:$Q,'Bắc TB'!$B33,'mau 2'!V:V)</f>
        <v>117</v>
      </c>
      <c r="H33" s="109">
        <f t="shared" si="4"/>
        <v>86</v>
      </c>
      <c r="I33" s="896">
        <v>24</v>
      </c>
      <c r="J33" s="897">
        <v>62</v>
      </c>
      <c r="K33" s="109">
        <f t="shared" si="1"/>
        <v>139</v>
      </c>
      <c r="L33" s="896">
        <f>SUMIF('mau 2'!$Q:$Q,'Bắc TB'!$B33,'mau 2'!Y:Y)</f>
        <v>85</v>
      </c>
      <c r="M33" s="896">
        <f>SUMIF('mau 2'!$Q:$Q,'Bắc TB'!$B33,'mau 2'!Z:Z) +SUMIF('mau 2'!$Q:$Q,'Bắc TB'!$B33,'mau 2'!X:X)</f>
        <v>54</v>
      </c>
      <c r="N33" s="897"/>
      <c r="O33" s="885">
        <f t="shared" si="2"/>
        <v>314</v>
      </c>
      <c r="P33" s="896">
        <f>SUMIF('mau 2'!$Q:$Q,'Bắc TB'!$B33,'mau 2'!AB:AB)</f>
        <v>147</v>
      </c>
      <c r="Q33" s="896">
        <f>SUMIF('mau 2'!$Q:$Q,'Bắc TB'!$B33,'mau 2'!AC:AC)</f>
        <v>125</v>
      </c>
      <c r="R33" s="896">
        <f>SUMIF('mau 2'!$Q:$Q,'Bắc TB'!$B33,'mau 2'!AD:AD)</f>
        <v>112</v>
      </c>
      <c r="S33" s="896">
        <f>SUMIF('mau 2'!$Q:$Q,'Bắc TB'!$B33,'mau 2'!AE:AE)</f>
        <v>62</v>
      </c>
      <c r="T33" s="896">
        <f>SUMIF('mau 2'!$Q:$Q,'Bắc TB'!$B33,'mau 2'!AF:AF)</f>
        <v>15</v>
      </c>
      <c r="U33" s="896">
        <f>SUMIF('mau 2'!$Q:$Q,'Bắc TB'!$B33,'mau 2'!AG:AG)</f>
        <v>19</v>
      </c>
      <c r="V33" s="896">
        <f>SUMIF('mau 2'!$Q:$Q,'Bắc TB'!$B33,'mau 2'!AH:AH)</f>
        <v>10</v>
      </c>
      <c r="W33" s="896">
        <f>SUMIF('mau 2'!$Q:$Q,'Bắc TB'!$B33,'mau 2'!AI:AI)</f>
        <v>7</v>
      </c>
      <c r="X33" s="896">
        <f>SUMIF('mau 2'!$Q:$Q,'Bắc TB'!$B33,'mau 2'!AJ:AJ)</f>
        <v>20</v>
      </c>
      <c r="Y33" s="900">
        <f>SUMIF('mau 2'!$Q:$Q,'Bắc TB'!$B33,'mau 2'!AL:AL)</f>
        <v>0</v>
      </c>
      <c r="Z33" s="900">
        <f>SUMIF('mau 2'!$Q:$Q,'Bắc TB'!$B33,'mau 2'!AO:AO)</f>
        <v>189</v>
      </c>
      <c r="AA33" s="901">
        <f>SUMIF('mau 2'!$Q:$Q,'Bắc TB'!$B33,'mau 2'!AA:AA)</f>
        <v>0</v>
      </c>
    </row>
    <row r="34" spans="1:27" s="110" customFormat="1" ht="30" customHeight="1">
      <c r="A34" s="847">
        <v>25</v>
      </c>
      <c r="B34" s="845" t="s">
        <v>2647</v>
      </c>
      <c r="C34" s="109">
        <f t="shared" si="3"/>
        <v>59</v>
      </c>
      <c r="D34" s="896">
        <f>SUMIF('mau 2'!$Q:$Q,'Bắc TB'!$B34,'mau 2'!S:S)</f>
        <v>0</v>
      </c>
      <c r="E34" s="896">
        <f>SUMIF('mau 2'!$Q:$Q,'Bắc TB'!$B34,'mau 2'!T:T)</f>
        <v>0</v>
      </c>
      <c r="F34" s="896">
        <f>SUMIF('mau 2'!$Q:$Q,'Bắc TB'!$B34,'mau 2'!U:U)</f>
        <v>59</v>
      </c>
      <c r="G34" s="897">
        <f>SUMIF('mau 2'!$Q:$Q,'Bắc TB'!$B34,'mau 2'!V:V)</f>
        <v>0</v>
      </c>
      <c r="H34" s="109">
        <f t="shared" si="4"/>
        <v>0</v>
      </c>
      <c r="I34" s="896">
        <f>SUMIF('mau 2'!$Q:$Q,'Bắc TB'!$B34,'mau 2'!W:W)</f>
        <v>0</v>
      </c>
      <c r="J34" s="897">
        <f>COUNTIF('mau 1'!K:K,'Bắc TB'!$B34)</f>
        <v>0</v>
      </c>
      <c r="K34" s="109">
        <f t="shared" si="1"/>
        <v>31</v>
      </c>
      <c r="L34" s="896">
        <f>SUMIF('mau 2'!$Q:$Q,'Bắc TB'!$B34,'mau 2'!Y:Y)</f>
        <v>28</v>
      </c>
      <c r="M34" s="896">
        <f>SUMIF('mau 2'!$Q:$Q,'Bắc TB'!$B34,'mau 2'!Z:Z) +SUMIF('mau 2'!$Q:$Q,'Bắc TB'!$B34,'mau 2'!X:X)</f>
        <v>3</v>
      </c>
      <c r="N34" s="897"/>
      <c r="O34" s="885">
        <f t="shared" si="2"/>
        <v>28</v>
      </c>
      <c r="P34" s="896">
        <f>SUMIF('mau 2'!$Q:$Q,'Bắc TB'!$B34,'mau 2'!AB:AB)</f>
        <v>0</v>
      </c>
      <c r="Q34" s="896">
        <f>SUMIF('mau 2'!$Q:$Q,'Bắc TB'!$B34,'mau 2'!AC:AC)</f>
        <v>0</v>
      </c>
      <c r="R34" s="896">
        <f>SUMIF('mau 2'!$Q:$Q,'Bắc TB'!$B34,'mau 2'!AD:AD)</f>
        <v>21</v>
      </c>
      <c r="S34" s="896">
        <f>SUMIF('mau 2'!$Q:$Q,'Bắc TB'!$B34,'mau 2'!AE:AE)</f>
        <v>0</v>
      </c>
      <c r="T34" s="896">
        <f>SUMIF('mau 2'!$Q:$Q,'Bắc TB'!$B34,'mau 2'!AF:AF)</f>
        <v>0</v>
      </c>
      <c r="U34" s="896">
        <f>SUMIF('mau 2'!$Q:$Q,'Bắc TB'!$B34,'mau 2'!AG:AG)</f>
        <v>0</v>
      </c>
      <c r="V34" s="896">
        <f>SUMIF('mau 2'!$Q:$Q,'Bắc TB'!$B34,'mau 2'!AH:AH)</f>
        <v>1</v>
      </c>
      <c r="W34" s="896">
        <f>SUMIF('mau 2'!$Q:$Q,'Bắc TB'!$B34,'mau 2'!AI:AI)</f>
        <v>0</v>
      </c>
      <c r="X34" s="896">
        <f>SUMIF('mau 2'!$Q:$Q,'Bắc TB'!$B34,'mau 2'!AJ:AJ)</f>
        <v>0</v>
      </c>
      <c r="Y34" s="900">
        <f>SUMIF('mau 2'!$Q:$Q,'Bắc TB'!$B34,'mau 2'!AL:AL)</f>
        <v>0</v>
      </c>
      <c r="Z34" s="900">
        <f>SUMIF('mau 2'!$Q:$Q,'Bắc TB'!$B34,'mau 2'!AO:AO)</f>
        <v>20</v>
      </c>
      <c r="AA34" s="901">
        <f>SUMIF('mau 2'!$Q:$Q,'Bắc TB'!$B34,'mau 2'!AA:AA)</f>
        <v>8</v>
      </c>
    </row>
    <row r="35" spans="1:27" s="110" customFormat="1" ht="30" hidden="1" customHeight="1">
      <c r="A35" s="847">
        <v>26</v>
      </c>
      <c r="B35" s="845" t="s">
        <v>2648</v>
      </c>
      <c r="C35" s="109">
        <f t="shared" si="3"/>
        <v>225</v>
      </c>
      <c r="D35" s="896">
        <f>SUMIF('mau 2'!$Q:$Q,'Bắc TB'!$B35,'mau 2'!S:S)</f>
        <v>0</v>
      </c>
      <c r="E35" s="896">
        <f>SUMIF('mau 2'!$Q:$Q,'Bắc TB'!$B35,'mau 2'!T:T)</f>
        <v>0</v>
      </c>
      <c r="F35" s="896">
        <f>SUMIF('mau 2'!$Q:$Q,'Bắc TB'!$B35,'mau 2'!U:U)</f>
        <v>225</v>
      </c>
      <c r="G35" s="897">
        <f>SUMIF('mau 2'!$Q:$Q,'Bắc TB'!$B35,'mau 2'!V:V)</f>
        <v>0</v>
      </c>
      <c r="H35" s="109">
        <f t="shared" si="4"/>
        <v>0</v>
      </c>
      <c r="I35" s="896">
        <f>SUMIF('mau 2'!$Q:$Q,'Bắc TB'!$B35,'mau 2'!W:W)</f>
        <v>0</v>
      </c>
      <c r="J35" s="897">
        <f>COUNTIF('mau 1'!K:K,'Bắc TB'!$B35)</f>
        <v>0</v>
      </c>
      <c r="K35" s="109">
        <f t="shared" si="1"/>
        <v>225</v>
      </c>
      <c r="L35" s="896">
        <f>SUMIF('mau 2'!$Q:$Q,'Bắc TB'!$B35,'mau 2'!Y:Y)</f>
        <v>225</v>
      </c>
      <c r="M35" s="896">
        <f>SUMIF('mau 2'!$Q:$Q,'Bắc TB'!$B35,'mau 2'!Z:Z) +SUMIF('mau 2'!$Q:$Q,'Bắc TB'!$B35,'mau 2'!X:X)</f>
        <v>0</v>
      </c>
      <c r="N35" s="897"/>
      <c r="O35" s="885">
        <f t="shared" si="2"/>
        <v>0</v>
      </c>
      <c r="P35" s="896">
        <f>SUMIF('mau 2'!$Q:$Q,'Bắc TB'!$B35,'mau 2'!AB:AB)</f>
        <v>0</v>
      </c>
      <c r="Q35" s="896">
        <f>SUMIF('mau 2'!$Q:$Q,'Bắc TB'!$B35,'mau 2'!AC:AC)</f>
        <v>0</v>
      </c>
      <c r="R35" s="896">
        <f>SUMIF('mau 2'!$Q:$Q,'Bắc TB'!$B35,'mau 2'!AD:AD)</f>
        <v>0</v>
      </c>
      <c r="S35" s="896">
        <f>SUMIF('mau 2'!$Q:$Q,'Bắc TB'!$B35,'mau 2'!AE:AE)</f>
        <v>0</v>
      </c>
      <c r="T35" s="896">
        <f>SUMIF('mau 2'!$Q:$Q,'Bắc TB'!$B35,'mau 2'!AF:AF)</f>
        <v>0</v>
      </c>
      <c r="U35" s="896">
        <f>SUMIF('mau 2'!$Q:$Q,'Bắc TB'!$B35,'mau 2'!AG:AG)</f>
        <v>0</v>
      </c>
      <c r="V35" s="896">
        <f>SUMIF('mau 2'!$Q:$Q,'Bắc TB'!$B35,'mau 2'!AH:AH)</f>
        <v>0</v>
      </c>
      <c r="W35" s="896">
        <f>SUMIF('mau 2'!$Q:$Q,'Bắc TB'!$B35,'mau 2'!AI:AI)</f>
        <v>0</v>
      </c>
      <c r="X35" s="896">
        <f>SUMIF('mau 2'!$Q:$Q,'Bắc TB'!$B35,'mau 2'!AJ:AJ)</f>
        <v>0</v>
      </c>
      <c r="Y35" s="900">
        <f>SUMIF('mau 2'!$Q:$Q,'Bắc TB'!$B35,'mau 2'!AL:AL)</f>
        <v>0</v>
      </c>
      <c r="Z35" s="900">
        <f>SUMIF('mau 2'!$Q:$Q,'Bắc TB'!$B35,'mau 2'!AO:AO)</f>
        <v>0</v>
      </c>
      <c r="AA35" s="901">
        <f>SUMIF('mau 2'!$Q:$Q,'Bắc TB'!$B35,'mau 2'!AA:AA)</f>
        <v>0</v>
      </c>
    </row>
    <row r="36" spans="1:27" s="110" customFormat="1" ht="30" hidden="1" customHeight="1">
      <c r="A36" s="847">
        <v>27</v>
      </c>
      <c r="B36" s="845" t="s">
        <v>2671</v>
      </c>
      <c r="C36" s="109">
        <f t="shared" si="3"/>
        <v>170</v>
      </c>
      <c r="D36" s="896">
        <f>SUMIF('mau 2'!$Q:$Q,'Bắc TB'!$B36,'mau 2'!S:S)</f>
        <v>12</v>
      </c>
      <c r="E36" s="896">
        <f>SUMIF('mau 2'!$Q:$Q,'Bắc TB'!$B36,'mau 2'!T:T)</f>
        <v>21</v>
      </c>
      <c r="F36" s="896">
        <f>SUMIF('mau 2'!$Q:$Q,'Bắc TB'!$B36,'mau 2'!U:U)</f>
        <v>96</v>
      </c>
      <c r="G36" s="897">
        <f>SUMIF('mau 2'!$Q:$Q,'Bắc TB'!$B36,'mau 2'!V:V)</f>
        <v>41</v>
      </c>
      <c r="H36" s="109">
        <f t="shared" si="4"/>
        <v>21</v>
      </c>
      <c r="I36" s="896">
        <v>6</v>
      </c>
      <c r="J36" s="897">
        <v>15</v>
      </c>
      <c r="K36" s="109">
        <f t="shared" si="1"/>
        <v>41</v>
      </c>
      <c r="L36" s="896">
        <f>SUMIF('mau 2'!$Q:$Q,'Bắc TB'!$B36,'mau 2'!Y:Y)</f>
        <v>39</v>
      </c>
      <c r="M36" s="896">
        <f>SUMIF('mau 2'!$Q:$Q,'Bắc TB'!$B36,'mau 2'!Z:Z) +SUMIF('mau 2'!$Q:$Q,'Bắc TB'!$B36,'mau 2'!X:X)</f>
        <v>2</v>
      </c>
      <c r="N36" s="897"/>
      <c r="O36" s="885">
        <f t="shared" si="2"/>
        <v>123</v>
      </c>
      <c r="P36" s="896">
        <f>SUMIF('mau 2'!$Q:$Q,'Bắc TB'!$B36,'mau 2'!AB:AB)</f>
        <v>96</v>
      </c>
      <c r="Q36" s="896">
        <f>SUMIF('mau 2'!$Q:$Q,'Bắc TB'!$B36,'mau 2'!AC:AC)</f>
        <v>29</v>
      </c>
      <c r="R36" s="896">
        <f>SUMIF('mau 2'!$Q:$Q,'Bắc TB'!$B36,'mau 2'!AD:AD)</f>
        <v>48</v>
      </c>
      <c r="S36" s="896">
        <f>SUMIF('mau 2'!$Q:$Q,'Bắc TB'!$B36,'mau 2'!AE:AE)</f>
        <v>19</v>
      </c>
      <c r="T36" s="896">
        <f>SUMIF('mau 2'!$Q:$Q,'Bắc TB'!$B36,'mau 2'!AF:AF)</f>
        <v>15</v>
      </c>
      <c r="U36" s="896">
        <f>SUMIF('mau 2'!$Q:$Q,'Bắc TB'!$B36,'mau 2'!AG:AG)</f>
        <v>16</v>
      </c>
      <c r="V36" s="896">
        <f>SUMIF('mau 2'!$Q:$Q,'Bắc TB'!$B36,'mau 2'!AH:AH)</f>
        <v>16</v>
      </c>
      <c r="W36" s="896">
        <f>SUMIF('mau 2'!$Q:$Q,'Bắc TB'!$B36,'mau 2'!AI:AI)</f>
        <v>1</v>
      </c>
      <c r="X36" s="896">
        <f>SUMIF('mau 2'!$Q:$Q,'Bắc TB'!$B36,'mau 2'!AJ:AJ)</f>
        <v>45</v>
      </c>
      <c r="Y36" s="900">
        <f>SUMIF('mau 2'!$Q:$Q,'Bắc TB'!$B36,'mau 2'!AL:AL)</f>
        <v>15</v>
      </c>
      <c r="Z36" s="900">
        <f>SUMIF('mau 2'!$Q:$Q,'Bắc TB'!$B36,'mau 2'!AO:AO)</f>
        <v>24</v>
      </c>
      <c r="AA36" s="901">
        <f>SUMIF('mau 2'!$Q:$Q,'Bắc TB'!$B36,'mau 2'!AA:AA)</f>
        <v>0</v>
      </c>
    </row>
    <row r="37" spans="1:27" s="110" customFormat="1" ht="30" hidden="1" customHeight="1">
      <c r="A37" s="847">
        <v>28</v>
      </c>
      <c r="B37" s="845" t="s">
        <v>2649</v>
      </c>
      <c r="C37" s="109">
        <f t="shared" si="3"/>
        <v>0</v>
      </c>
      <c r="D37" s="896">
        <f>SUMIF('mau 2'!$Q:$Q,'Bắc TB'!$B37,'mau 2'!S:S)</f>
        <v>0</v>
      </c>
      <c r="E37" s="896">
        <f>SUMIF('mau 2'!$Q:$Q,'Bắc TB'!$B37,'mau 2'!T:T)</f>
        <v>0</v>
      </c>
      <c r="F37" s="896">
        <f>SUMIF('mau 2'!$Q:$Q,'Bắc TB'!$B37,'mau 2'!U:U)</f>
        <v>0</v>
      </c>
      <c r="G37" s="897">
        <f>SUMIF('mau 2'!$Q:$Q,'Bắc TB'!$B37,'mau 2'!V:V)</f>
        <v>0</v>
      </c>
      <c r="H37" s="109">
        <f t="shared" si="4"/>
        <v>0</v>
      </c>
      <c r="I37" s="896">
        <f>SUMIF('mau 2'!$Q:$Q,'Bắc TB'!$B37,'mau 2'!W:W)</f>
        <v>0</v>
      </c>
      <c r="J37" s="897">
        <f>COUNTIF('mau 1'!K:K,'Bắc TB'!$B37)</f>
        <v>0</v>
      </c>
      <c r="K37" s="109">
        <f t="shared" si="1"/>
        <v>0</v>
      </c>
      <c r="L37" s="896">
        <f>SUMIF('mau 2'!$Q:$Q,'Bắc TB'!$B37,'mau 2'!Y:Y)</f>
        <v>0</v>
      </c>
      <c r="M37" s="896">
        <f>SUMIF('mau 2'!$Q:$Q,'Bắc TB'!$B37,'mau 2'!Z:Z) +SUMIF('mau 2'!$Q:$Q,'Bắc TB'!$B37,'mau 2'!X:X)</f>
        <v>0</v>
      </c>
      <c r="N37" s="897"/>
      <c r="O37" s="885">
        <f t="shared" si="2"/>
        <v>0</v>
      </c>
      <c r="P37" s="896">
        <f>SUMIF('mau 2'!$Q:$Q,'Bắc TB'!$B37,'mau 2'!AB:AB)</f>
        <v>0</v>
      </c>
      <c r="Q37" s="896">
        <f>SUMIF('mau 2'!$Q:$Q,'Bắc TB'!$B37,'mau 2'!AC:AC)</f>
        <v>0</v>
      </c>
      <c r="R37" s="896">
        <f>SUMIF('mau 2'!$Q:$Q,'Bắc TB'!$B37,'mau 2'!AD:AD)</f>
        <v>0</v>
      </c>
      <c r="S37" s="896">
        <f>SUMIF('mau 2'!$Q:$Q,'Bắc TB'!$B37,'mau 2'!AE:AE)</f>
        <v>0</v>
      </c>
      <c r="T37" s="896">
        <f>SUMIF('mau 2'!$Q:$Q,'Bắc TB'!$B37,'mau 2'!AF:AF)</f>
        <v>0</v>
      </c>
      <c r="U37" s="896">
        <f>SUMIF('mau 2'!$Q:$Q,'Bắc TB'!$B37,'mau 2'!AG:AG)</f>
        <v>0</v>
      </c>
      <c r="V37" s="896">
        <f>SUMIF('mau 2'!$Q:$Q,'Bắc TB'!$B37,'mau 2'!AH:AH)</f>
        <v>0</v>
      </c>
      <c r="W37" s="896">
        <f>SUMIF('mau 2'!$Q:$Q,'Bắc TB'!$B37,'mau 2'!AI:AI)</f>
        <v>0</v>
      </c>
      <c r="X37" s="896">
        <f>SUMIF('mau 2'!$Q:$Q,'Bắc TB'!$B37,'mau 2'!AJ:AJ)</f>
        <v>0</v>
      </c>
      <c r="Y37" s="900">
        <f>SUMIF('mau 2'!$Q:$Q,'Bắc TB'!$B37,'mau 2'!AL:AL)</f>
        <v>0</v>
      </c>
      <c r="Z37" s="900">
        <f>SUMIF('mau 2'!$Q:$Q,'Bắc TB'!$B37,'mau 2'!AO:AO)</f>
        <v>0</v>
      </c>
      <c r="AA37" s="901">
        <f>SUMIF('mau 2'!$Q:$Q,'Bắc TB'!$B37,'mau 2'!AA:AA)</f>
        <v>0</v>
      </c>
    </row>
    <row r="38" spans="1:27" s="110" customFormat="1" ht="30" hidden="1" customHeight="1">
      <c r="A38" s="847">
        <v>29</v>
      </c>
      <c r="B38" s="845" t="s">
        <v>2672</v>
      </c>
      <c r="C38" s="109">
        <f t="shared" si="3"/>
        <v>107</v>
      </c>
      <c r="D38" s="896">
        <f>SUMIF('mau 2'!$Q:$Q,'Bắc TB'!$B38,'mau 2'!S:S)</f>
        <v>45</v>
      </c>
      <c r="E38" s="896">
        <f>SUMIF('mau 2'!$Q:$Q,'Bắc TB'!$B38,'mau 2'!T:T)</f>
        <v>24</v>
      </c>
      <c r="F38" s="896">
        <f>SUMIF('mau 2'!$Q:$Q,'Bắc TB'!$B38,'mau 2'!U:U)</f>
        <v>11</v>
      </c>
      <c r="G38" s="897">
        <f>SUMIF('mau 2'!$Q:$Q,'Bắc TB'!$B38,'mau 2'!V:V)</f>
        <v>27</v>
      </c>
      <c r="H38" s="109">
        <f t="shared" si="4"/>
        <v>25</v>
      </c>
      <c r="I38" s="896">
        <v>20</v>
      </c>
      <c r="J38" s="897">
        <v>5</v>
      </c>
      <c r="K38" s="109">
        <f t="shared" si="1"/>
        <v>26</v>
      </c>
      <c r="L38" s="896">
        <f>SUMIF('mau 2'!$Q:$Q,'Bắc TB'!$B38,'mau 2'!Y:Y)</f>
        <v>17</v>
      </c>
      <c r="M38" s="896">
        <f>SUMIF('mau 2'!$Q:$Q,'Bắc TB'!$B38,'mau 2'!Z:Z) +SUMIF('mau 2'!$Q:$Q,'Bắc TB'!$B38,'mau 2'!X:X)</f>
        <v>9</v>
      </c>
      <c r="N38" s="897"/>
      <c r="O38" s="885">
        <f t="shared" si="2"/>
        <v>61</v>
      </c>
      <c r="P38" s="896">
        <f>SUMIF('mau 2'!$Q:$Q,'Bắc TB'!$B38,'mau 2'!AB:AB)</f>
        <v>48</v>
      </c>
      <c r="Q38" s="896">
        <f>SUMIF('mau 2'!$Q:$Q,'Bắc TB'!$B38,'mau 2'!AC:AC)</f>
        <v>5</v>
      </c>
      <c r="R38" s="896">
        <f>SUMIF('mau 2'!$Q:$Q,'Bắc TB'!$B38,'mau 2'!AD:AD)</f>
        <v>21</v>
      </c>
      <c r="S38" s="896">
        <f>SUMIF('mau 2'!$Q:$Q,'Bắc TB'!$B38,'mau 2'!AE:AE)</f>
        <v>0</v>
      </c>
      <c r="T38" s="896">
        <f>SUMIF('mau 2'!$Q:$Q,'Bắc TB'!$B38,'mau 2'!AF:AF)</f>
        <v>0</v>
      </c>
      <c r="U38" s="896">
        <f>SUMIF('mau 2'!$Q:$Q,'Bắc TB'!$B38,'mau 2'!AG:AG)</f>
        <v>1</v>
      </c>
      <c r="V38" s="896">
        <f>SUMIF('mau 2'!$Q:$Q,'Bắc TB'!$B38,'mau 2'!AH:AH)</f>
        <v>1</v>
      </c>
      <c r="W38" s="896">
        <f>SUMIF('mau 2'!$Q:$Q,'Bắc TB'!$B38,'mau 2'!AI:AI)</f>
        <v>0</v>
      </c>
      <c r="X38" s="896">
        <f>SUMIF('mau 2'!$Q:$Q,'Bắc TB'!$B38,'mau 2'!AJ:AJ)</f>
        <v>14</v>
      </c>
      <c r="Y38" s="900">
        <f>SUMIF('mau 2'!$Q:$Q,'Bắc TB'!$B38,'mau 2'!AL:AL)</f>
        <v>0</v>
      </c>
      <c r="Z38" s="900">
        <f>SUMIF('mau 2'!$Q:$Q,'Bắc TB'!$B38,'mau 2'!AO:AO)</f>
        <v>48</v>
      </c>
      <c r="AA38" s="901">
        <f>SUMIF('mau 2'!$Q:$Q,'Bắc TB'!$B38,'mau 2'!AA:AA)</f>
        <v>1</v>
      </c>
    </row>
    <row r="39" spans="1:27" s="110" customFormat="1" ht="30" hidden="1" customHeight="1">
      <c r="A39" s="847">
        <v>30</v>
      </c>
      <c r="B39" s="845" t="s">
        <v>2650</v>
      </c>
      <c r="C39" s="109">
        <f t="shared" si="3"/>
        <v>25</v>
      </c>
      <c r="D39" s="896">
        <f>SUMIF('mau 2'!$Q:$Q,'Bắc TB'!$B39,'mau 2'!S:S)</f>
        <v>3</v>
      </c>
      <c r="E39" s="896">
        <f>SUMIF('mau 2'!$Q:$Q,'Bắc TB'!$B39,'mau 2'!T:T)</f>
        <v>22</v>
      </c>
      <c r="F39" s="896">
        <f>SUMIF('mau 2'!$Q:$Q,'Bắc TB'!$B39,'mau 2'!U:U)</f>
        <v>0</v>
      </c>
      <c r="G39" s="897">
        <f>SUMIF('mau 2'!$Q:$Q,'Bắc TB'!$B39,'mau 2'!V:V)</f>
        <v>0</v>
      </c>
      <c r="H39" s="109">
        <f t="shared" si="4"/>
        <v>0</v>
      </c>
      <c r="I39" s="896">
        <f>SUMIF('mau 2'!$Q:$Q,'Bắc TB'!$B39,'mau 2'!W:W)</f>
        <v>0</v>
      </c>
      <c r="J39" s="897">
        <f>COUNTIF('mau 1'!K:K,'Bắc TB'!$B39)</f>
        <v>0</v>
      </c>
      <c r="K39" s="109">
        <f t="shared" si="1"/>
        <v>0</v>
      </c>
      <c r="L39" s="896">
        <f>SUMIF('mau 2'!$Q:$Q,'Bắc TB'!$B39,'mau 2'!Y:Y)</f>
        <v>0</v>
      </c>
      <c r="M39" s="896">
        <f>SUMIF('mau 2'!$Q:$Q,'Bắc TB'!$B39,'mau 2'!Z:Z) +SUMIF('mau 2'!$Q:$Q,'Bắc TB'!$B39,'mau 2'!X:X)</f>
        <v>0</v>
      </c>
      <c r="N39" s="897"/>
      <c r="O39" s="885">
        <f t="shared" si="2"/>
        <v>25</v>
      </c>
      <c r="P39" s="896">
        <v>25</v>
      </c>
      <c r="Q39" s="896">
        <f>SUMIF('mau 2'!$Q:$Q,'Bắc TB'!$B39,'mau 2'!AC:AC)</f>
        <v>0</v>
      </c>
      <c r="R39" s="896">
        <f>SUMIF('mau 2'!$Q:$Q,'Bắc TB'!$B39,'mau 2'!AD:AD)</f>
        <v>3</v>
      </c>
      <c r="S39" s="896">
        <f>SUMIF('mau 2'!$Q:$Q,'Bắc TB'!$B39,'mau 2'!AE:AE)</f>
        <v>0</v>
      </c>
      <c r="T39" s="896">
        <f>SUMIF('mau 2'!$Q:$Q,'Bắc TB'!$B39,'mau 2'!AF:AF)</f>
        <v>0</v>
      </c>
      <c r="U39" s="896">
        <f>SUMIF('mau 2'!$Q:$Q,'Bắc TB'!$B39,'mau 2'!AG:AG)</f>
        <v>0</v>
      </c>
      <c r="V39" s="896">
        <f>SUMIF('mau 2'!$Q:$Q,'Bắc TB'!$B39,'mau 2'!AH:AH)</f>
        <v>0</v>
      </c>
      <c r="W39" s="896">
        <f>SUMIF('mau 2'!$Q:$Q,'Bắc TB'!$B39,'mau 2'!AI:AI)</f>
        <v>1</v>
      </c>
      <c r="X39" s="896">
        <f>SUMIF('mau 2'!$Q:$Q,'Bắc TB'!$B39,'mau 2'!AJ:AJ)</f>
        <v>22</v>
      </c>
      <c r="Y39" s="900">
        <f>SUMIF('mau 2'!$Q:$Q,'Bắc TB'!$B39,'mau 2'!AL:AL)</f>
        <v>0</v>
      </c>
      <c r="Z39" s="900">
        <f>SUMIF('mau 2'!$Q:$Q,'Bắc TB'!$B39,'mau 2'!AO:AO)</f>
        <v>0</v>
      </c>
      <c r="AA39" s="901">
        <f>SUMIF('mau 2'!$Q:$Q,'Bắc TB'!$B39,'mau 2'!AA:AA)</f>
        <v>0</v>
      </c>
    </row>
    <row r="40" spans="1:27" s="110" customFormat="1" ht="30" hidden="1" customHeight="1">
      <c r="A40" s="847">
        <v>31</v>
      </c>
      <c r="B40" s="845" t="s">
        <v>2022</v>
      </c>
      <c r="C40" s="109">
        <f t="shared" si="3"/>
        <v>3</v>
      </c>
      <c r="D40" s="896">
        <f>SUMIF('mau 2'!$Q:$Q,'Bắc TB'!$B40,'mau 2'!S:S)</f>
        <v>0</v>
      </c>
      <c r="E40" s="896">
        <f>SUMIF('mau 2'!$Q:$Q,'Bắc TB'!$B40,'mau 2'!T:T)</f>
        <v>0</v>
      </c>
      <c r="F40" s="896">
        <f>SUMIF('mau 2'!$Q:$Q,'Bắc TB'!$B40,'mau 2'!U:U)</f>
        <v>0</v>
      </c>
      <c r="G40" s="897">
        <f>SUMIF('mau 2'!$Q:$Q,'Bắc TB'!$B40,'mau 2'!V:V)</f>
        <v>3</v>
      </c>
      <c r="H40" s="109">
        <f t="shared" si="4"/>
        <v>0</v>
      </c>
      <c r="I40" s="896">
        <f>SUMIF('mau 2'!$Q:$Q,'Bắc TB'!$B40,'mau 2'!W:W)</f>
        <v>0</v>
      </c>
      <c r="J40" s="897">
        <f>COUNTIF('mau 1'!K:K,'Bắc TB'!$B40)</f>
        <v>0</v>
      </c>
      <c r="K40" s="109">
        <f t="shared" si="1"/>
        <v>0</v>
      </c>
      <c r="L40" s="896">
        <f>SUMIF('mau 2'!$Q:$Q,'Bắc TB'!$B40,'mau 2'!Y:Y)</f>
        <v>0</v>
      </c>
      <c r="M40" s="896">
        <f>SUMIF('mau 2'!$Q:$Q,'Bắc TB'!$B40,'mau 2'!Z:Z) +SUMIF('mau 2'!$Q:$Q,'Bắc TB'!$B40,'mau 2'!X:X)</f>
        <v>0</v>
      </c>
      <c r="N40" s="897"/>
      <c r="O40" s="885">
        <f t="shared" si="2"/>
        <v>3</v>
      </c>
      <c r="P40" s="896">
        <f>SUMIF('mau 2'!$Q:$Q,'Bắc TB'!$B40,'mau 2'!AB:AB)</f>
        <v>0</v>
      </c>
      <c r="Q40" s="896">
        <f>SUMIF('mau 2'!$Q:$Q,'Bắc TB'!$B40,'mau 2'!AC:AC)</f>
        <v>0</v>
      </c>
      <c r="R40" s="896">
        <f>SUMIF('mau 2'!$Q:$Q,'Bắc TB'!$B40,'mau 2'!AD:AD)</f>
        <v>0</v>
      </c>
      <c r="S40" s="896">
        <f>SUMIF('mau 2'!$Q:$Q,'Bắc TB'!$B40,'mau 2'!AE:AE)</f>
        <v>0</v>
      </c>
      <c r="T40" s="896">
        <f>SUMIF('mau 2'!$Q:$Q,'Bắc TB'!$B40,'mau 2'!AF:AF)</f>
        <v>0</v>
      </c>
      <c r="U40" s="896">
        <f>SUMIF('mau 2'!$Q:$Q,'Bắc TB'!$B40,'mau 2'!AG:AG)</f>
        <v>0</v>
      </c>
      <c r="V40" s="896">
        <f>SUMIF('mau 2'!$Q:$Q,'Bắc TB'!$B40,'mau 2'!AH:AH)</f>
        <v>0</v>
      </c>
      <c r="W40" s="896">
        <f>SUMIF('mau 2'!$Q:$Q,'Bắc TB'!$B40,'mau 2'!AI:AI)</f>
        <v>0</v>
      </c>
      <c r="X40" s="896">
        <f>SUMIF('mau 2'!$Q:$Q,'Bắc TB'!$B40,'mau 2'!AJ:AJ)</f>
        <v>0</v>
      </c>
      <c r="Y40" s="900">
        <f>SUMIF('mau 2'!$Q:$Q,'Bắc TB'!$B40,'mau 2'!AL:AL)</f>
        <v>0</v>
      </c>
      <c r="Z40" s="900">
        <f>SUMIF('mau 2'!$Q:$Q,'Bắc TB'!$B40,'mau 2'!AO:AO)</f>
        <v>0</v>
      </c>
      <c r="AA40" s="901">
        <f>SUMIF('mau 2'!$Q:$Q,'Bắc TB'!$B40,'mau 2'!AA:AA)</f>
        <v>3</v>
      </c>
    </row>
    <row r="41" spans="1:27" s="110" customFormat="1" ht="30" hidden="1" customHeight="1">
      <c r="A41" s="847">
        <v>32</v>
      </c>
      <c r="B41" s="845" t="s">
        <v>2651</v>
      </c>
      <c r="C41" s="109">
        <f t="shared" si="3"/>
        <v>3</v>
      </c>
      <c r="D41" s="896">
        <f>SUMIF('mau 2'!$Q:$Q,'Bắc TB'!$B41,'mau 2'!S:S)</f>
        <v>1</v>
      </c>
      <c r="E41" s="896">
        <f>SUMIF('mau 2'!$Q:$Q,'Bắc TB'!$B41,'mau 2'!T:T)</f>
        <v>1</v>
      </c>
      <c r="F41" s="896">
        <f>SUMIF('mau 2'!$Q:$Q,'Bắc TB'!$B41,'mau 2'!U:U)</f>
        <v>0</v>
      </c>
      <c r="G41" s="897">
        <f>SUMIF('mau 2'!$Q:$Q,'Bắc TB'!$B41,'mau 2'!V:V)</f>
        <v>1</v>
      </c>
      <c r="H41" s="109">
        <f t="shared" si="4"/>
        <v>1</v>
      </c>
      <c r="I41" s="896">
        <v>1</v>
      </c>
      <c r="J41" s="897">
        <v>0</v>
      </c>
      <c r="K41" s="109">
        <f t="shared" si="1"/>
        <v>0</v>
      </c>
      <c r="L41" s="896">
        <f>SUMIF('mau 2'!$Q:$Q,'Bắc TB'!$B41,'mau 2'!Y:Y)</f>
        <v>0</v>
      </c>
      <c r="M41" s="896">
        <f>SUMIF('mau 2'!$Q:$Q,'Bắc TB'!$B41,'mau 2'!Z:Z) +SUMIF('mau 2'!$Q:$Q,'Bắc TB'!$B41,'mau 2'!X:X)</f>
        <v>0</v>
      </c>
      <c r="N41" s="897"/>
      <c r="O41" s="885">
        <f t="shared" si="2"/>
        <v>2</v>
      </c>
      <c r="P41" s="896">
        <f>SUMIF('mau 2'!$Q:$Q,'Bắc TB'!$B41,'mau 2'!AB:AB)</f>
        <v>1</v>
      </c>
      <c r="Q41" s="896">
        <f>SUMIF('mau 2'!$Q:$Q,'Bắc TB'!$B41,'mau 2'!AC:AC)</f>
        <v>0</v>
      </c>
      <c r="R41" s="896">
        <f>SUMIF('mau 2'!$Q:$Q,'Bắc TB'!$B41,'mau 2'!AD:AD)</f>
        <v>1</v>
      </c>
      <c r="S41" s="896">
        <f>SUMIF('mau 2'!$Q:$Q,'Bắc TB'!$B41,'mau 2'!AE:AE)</f>
        <v>0</v>
      </c>
      <c r="T41" s="896">
        <f>SUMIF('mau 2'!$Q:$Q,'Bắc TB'!$B41,'mau 2'!AF:AF)</f>
        <v>0</v>
      </c>
      <c r="U41" s="896">
        <f>SUMIF('mau 2'!$Q:$Q,'Bắc TB'!$B41,'mau 2'!AG:AG)</f>
        <v>0</v>
      </c>
      <c r="V41" s="896">
        <f>SUMIF('mau 2'!$Q:$Q,'Bắc TB'!$B41,'mau 2'!AH:AH)</f>
        <v>0</v>
      </c>
      <c r="W41" s="896">
        <f>SUMIF('mau 2'!$Q:$Q,'Bắc TB'!$B41,'mau 2'!AI:AI)</f>
        <v>0</v>
      </c>
      <c r="X41" s="896">
        <f>SUMIF('mau 2'!$Q:$Q,'Bắc TB'!$B41,'mau 2'!AJ:AJ)</f>
        <v>1</v>
      </c>
      <c r="Y41" s="900">
        <f>SUMIF('mau 2'!$Q:$Q,'Bắc TB'!$B41,'mau 2'!AL:AL)</f>
        <v>0</v>
      </c>
      <c r="Z41" s="900">
        <f>SUMIF('mau 2'!$Q:$Q,'Bắc TB'!$B41,'mau 2'!AO:AO)</f>
        <v>1</v>
      </c>
      <c r="AA41" s="901">
        <f>SUMIF('mau 2'!$Q:$Q,'Bắc TB'!$B41,'mau 2'!AA:AA)</f>
        <v>0</v>
      </c>
    </row>
    <row r="42" spans="1:27" s="110" customFormat="1" ht="30" hidden="1" customHeight="1">
      <c r="A42" s="847">
        <v>33</v>
      </c>
      <c r="B42" s="845" t="s">
        <v>2652</v>
      </c>
      <c r="C42" s="109">
        <f t="shared" si="3"/>
        <v>0</v>
      </c>
      <c r="D42" s="896">
        <f>SUMIF('mau 2'!$Q:$Q,'Bắc TB'!$B42,'mau 2'!S:S)</f>
        <v>0</v>
      </c>
      <c r="E42" s="896">
        <f>SUMIF('mau 2'!$Q:$Q,'Bắc TB'!$B42,'mau 2'!T:T)</f>
        <v>0</v>
      </c>
      <c r="F42" s="896">
        <f>SUMIF('mau 2'!$Q:$Q,'Bắc TB'!$B42,'mau 2'!U:U)</f>
        <v>0</v>
      </c>
      <c r="G42" s="897">
        <f>SUMIF('mau 2'!$Q:$Q,'Bắc TB'!$B42,'mau 2'!V:V)</f>
        <v>0</v>
      </c>
      <c r="H42" s="109">
        <f t="shared" si="4"/>
        <v>0</v>
      </c>
      <c r="I42" s="896">
        <f>SUMIF('mau 2'!$Q:$Q,'Bắc TB'!$B42,'mau 2'!W:W)</f>
        <v>0</v>
      </c>
      <c r="J42" s="897">
        <f>COUNTIF('mau 1'!K:K,'Bắc TB'!$B42)</f>
        <v>0</v>
      </c>
      <c r="K42" s="109">
        <f t="shared" si="1"/>
        <v>0</v>
      </c>
      <c r="L42" s="896">
        <f>SUMIF('mau 2'!$Q:$Q,'Bắc TB'!$B42,'mau 2'!Y:Y)</f>
        <v>0</v>
      </c>
      <c r="M42" s="896">
        <f>SUMIF('mau 2'!$Q:$Q,'Bắc TB'!$B42,'mau 2'!Z:Z) +SUMIF('mau 2'!$Q:$Q,'Bắc TB'!$B42,'mau 2'!X:X)</f>
        <v>0</v>
      </c>
      <c r="N42" s="897"/>
      <c r="O42" s="885">
        <f t="shared" si="2"/>
        <v>0</v>
      </c>
      <c r="P42" s="896">
        <f>SUMIF('mau 2'!$Q:$Q,'Bắc TB'!$B42,'mau 2'!AB:AB)</f>
        <v>0</v>
      </c>
      <c r="Q42" s="896">
        <f>SUMIF('mau 2'!$Q:$Q,'Bắc TB'!$B42,'mau 2'!AC:AC)</f>
        <v>0</v>
      </c>
      <c r="R42" s="896">
        <f>SUMIF('mau 2'!$Q:$Q,'Bắc TB'!$B42,'mau 2'!AD:AD)</f>
        <v>0</v>
      </c>
      <c r="S42" s="896">
        <f>SUMIF('mau 2'!$Q:$Q,'Bắc TB'!$B42,'mau 2'!AE:AE)</f>
        <v>0</v>
      </c>
      <c r="T42" s="896">
        <f>SUMIF('mau 2'!$Q:$Q,'Bắc TB'!$B42,'mau 2'!AF:AF)</f>
        <v>0</v>
      </c>
      <c r="U42" s="896">
        <f>SUMIF('mau 2'!$Q:$Q,'Bắc TB'!$B42,'mau 2'!AG:AG)</f>
        <v>0</v>
      </c>
      <c r="V42" s="896">
        <f>SUMIF('mau 2'!$Q:$Q,'Bắc TB'!$B42,'mau 2'!AH:AH)</f>
        <v>0</v>
      </c>
      <c r="W42" s="896">
        <f>SUMIF('mau 2'!$Q:$Q,'Bắc TB'!$B42,'mau 2'!AI:AI)</f>
        <v>0</v>
      </c>
      <c r="X42" s="896">
        <f>SUMIF('mau 2'!$Q:$Q,'Bắc TB'!$B42,'mau 2'!AJ:AJ)</f>
        <v>0</v>
      </c>
      <c r="Y42" s="900">
        <f>SUMIF('mau 2'!$Q:$Q,'Bắc TB'!$B42,'mau 2'!AL:AL)</f>
        <v>0</v>
      </c>
      <c r="Z42" s="900">
        <f>SUMIF('mau 2'!$Q:$Q,'Bắc TB'!$B42,'mau 2'!AO:AO)</f>
        <v>0</v>
      </c>
      <c r="AA42" s="901">
        <f>SUMIF('mau 2'!$Q:$Q,'Bắc TB'!$B42,'mau 2'!AA:AA)</f>
        <v>0</v>
      </c>
    </row>
    <row r="43" spans="1:27" s="110" customFormat="1" ht="30" hidden="1" customHeight="1">
      <c r="A43" s="847">
        <v>34</v>
      </c>
      <c r="B43" s="845" t="s">
        <v>887</v>
      </c>
      <c r="C43" s="109">
        <f t="shared" si="3"/>
        <v>9</v>
      </c>
      <c r="D43" s="896">
        <f>SUMIF('mau 2'!$Q:$Q,'Bắc TB'!$B43,'mau 2'!S:S)</f>
        <v>5</v>
      </c>
      <c r="E43" s="896">
        <f>SUMIF('mau 2'!$Q:$Q,'Bắc TB'!$B43,'mau 2'!T:T)</f>
        <v>4</v>
      </c>
      <c r="F43" s="896">
        <f>SUMIF('mau 2'!$Q:$Q,'Bắc TB'!$B43,'mau 2'!U:U)</f>
        <v>0</v>
      </c>
      <c r="G43" s="897">
        <f>SUMIF('mau 2'!$Q:$Q,'Bắc TB'!$B43,'mau 2'!V:V)</f>
        <v>0</v>
      </c>
      <c r="H43" s="109">
        <f t="shared" si="4"/>
        <v>4</v>
      </c>
      <c r="I43" s="896">
        <f>SUMIF('mau 2'!$Q:$Q,'Bắc TB'!$B43,'mau 2'!W:W)</f>
        <v>4</v>
      </c>
      <c r="J43" s="897">
        <v>0</v>
      </c>
      <c r="K43" s="109">
        <f t="shared" si="1"/>
        <v>0</v>
      </c>
      <c r="L43" s="896">
        <f>SUMIF('mau 2'!$Q:$Q,'Bắc TB'!$B43,'mau 2'!Y:Y)</f>
        <v>0</v>
      </c>
      <c r="M43" s="896">
        <f>SUMIF('mau 2'!$Q:$Q,'Bắc TB'!$B43,'mau 2'!Z:Z) +SUMIF('mau 2'!$Q:$Q,'Bắc TB'!$B43,'mau 2'!X:X)</f>
        <v>0</v>
      </c>
      <c r="N43" s="897"/>
      <c r="O43" s="885">
        <f t="shared" si="2"/>
        <v>5</v>
      </c>
      <c r="P43" s="896">
        <f>SUMIF('mau 2'!$Q:$Q,'Bắc TB'!$B43,'mau 2'!AB:AB)</f>
        <v>4</v>
      </c>
      <c r="Q43" s="896">
        <f>SUMIF('mau 2'!$Q:$Q,'Bắc TB'!$B43,'mau 2'!AC:AC)</f>
        <v>0</v>
      </c>
      <c r="R43" s="896">
        <f>SUMIF('mau 2'!$Q:$Q,'Bắc TB'!$B43,'mau 2'!AD:AD)</f>
        <v>0</v>
      </c>
      <c r="S43" s="896">
        <f>SUMIF('mau 2'!$Q:$Q,'Bắc TB'!$B43,'mau 2'!AE:AE)</f>
        <v>0</v>
      </c>
      <c r="T43" s="896">
        <f>SUMIF('mau 2'!$Q:$Q,'Bắc TB'!$B43,'mau 2'!AF:AF)</f>
        <v>0</v>
      </c>
      <c r="U43" s="896">
        <f>SUMIF('mau 2'!$Q:$Q,'Bắc TB'!$B43,'mau 2'!AG:AG)</f>
        <v>0</v>
      </c>
      <c r="V43" s="896">
        <f>SUMIF('mau 2'!$Q:$Q,'Bắc TB'!$B43,'mau 2'!AH:AH)</f>
        <v>0</v>
      </c>
      <c r="W43" s="896">
        <f>SUMIF('mau 2'!$Q:$Q,'Bắc TB'!$B43,'mau 2'!AI:AI)</f>
        <v>0</v>
      </c>
      <c r="X43" s="896">
        <f>SUMIF('mau 2'!$Q:$Q,'Bắc TB'!$B43,'mau 2'!AJ:AJ)</f>
        <v>0</v>
      </c>
      <c r="Y43" s="900">
        <f>SUMIF('mau 2'!$Q:$Q,'Bắc TB'!$B43,'mau 2'!AL:AL)</f>
        <v>0</v>
      </c>
      <c r="Z43" s="900">
        <f>SUMIF('mau 2'!$Q:$Q,'Bắc TB'!$B43,'mau 2'!AO:AO)</f>
        <v>3</v>
      </c>
      <c r="AA43" s="901">
        <f>SUMIF('mau 2'!$Q:$Q,'Bắc TB'!$B43,'mau 2'!AA:AA)</f>
        <v>0</v>
      </c>
    </row>
    <row r="44" spans="1:27" s="110" customFormat="1" ht="30" hidden="1" customHeight="1">
      <c r="A44" s="847">
        <v>35</v>
      </c>
      <c r="B44" s="845" t="s">
        <v>996</v>
      </c>
      <c r="C44" s="109">
        <f t="shared" si="3"/>
        <v>94</v>
      </c>
      <c r="D44" s="896">
        <f>SUMIF('mau 2'!$Q:$Q,'Bắc TB'!$B44,'mau 2'!S:S)</f>
        <v>68</v>
      </c>
      <c r="E44" s="896">
        <f>SUMIF('mau 2'!$Q:$Q,'Bắc TB'!$B44,'mau 2'!T:T)</f>
        <v>21</v>
      </c>
      <c r="F44" s="896">
        <f>SUMIF('mau 2'!$Q:$Q,'Bắc TB'!$B44,'mau 2'!U:U)</f>
        <v>3</v>
      </c>
      <c r="G44" s="897">
        <f>SUMIF('mau 2'!$Q:$Q,'Bắc TB'!$B44,'mau 2'!V:V)</f>
        <v>2</v>
      </c>
      <c r="H44" s="109">
        <f t="shared" si="4"/>
        <v>0</v>
      </c>
      <c r="I44" s="896">
        <f>SUMIF('mau 2'!$Q:$Q,'Bắc TB'!$B44,'mau 2'!W:W)</f>
        <v>0</v>
      </c>
      <c r="J44" s="897">
        <f>COUNTIF('mau 1'!K:K,'Bắc TB'!$B44)</f>
        <v>0</v>
      </c>
      <c r="K44" s="109">
        <f t="shared" si="1"/>
        <v>0</v>
      </c>
      <c r="L44" s="896">
        <f>SUMIF('mau 2'!$Q:$Q,'Bắc TB'!$B44,'mau 2'!Y:Y)</f>
        <v>0</v>
      </c>
      <c r="M44" s="896">
        <f>SUMIF('mau 2'!$Q:$Q,'Bắc TB'!$B44,'mau 2'!Z:Z) +SUMIF('mau 2'!$Q:$Q,'Bắc TB'!$B44,'mau 2'!X:X)</f>
        <v>0</v>
      </c>
      <c r="N44" s="897"/>
      <c r="O44" s="885">
        <f t="shared" si="2"/>
        <v>94</v>
      </c>
      <c r="P44" s="896">
        <f>SUMIF('mau 2'!$Q:$Q,'Bắc TB'!$B44,'mau 2'!AB:AB)</f>
        <v>38</v>
      </c>
      <c r="Q44" s="896">
        <f>SUMIF('mau 2'!$Q:$Q,'Bắc TB'!$B44,'mau 2'!AC:AC)</f>
        <v>17</v>
      </c>
      <c r="R44" s="896">
        <f>SUMIF('mau 2'!$Q:$Q,'Bắc TB'!$B44,'mau 2'!AD:AD)</f>
        <v>31</v>
      </c>
      <c r="S44" s="896">
        <f>SUMIF('mau 2'!$Q:$Q,'Bắc TB'!$B44,'mau 2'!AE:AE)</f>
        <v>0</v>
      </c>
      <c r="T44" s="896">
        <f>SUMIF('mau 2'!$Q:$Q,'Bắc TB'!$B44,'mau 2'!AF:AF)</f>
        <v>0</v>
      </c>
      <c r="U44" s="896">
        <f>SUMIF('mau 2'!$Q:$Q,'Bắc TB'!$B44,'mau 2'!AG:AG)</f>
        <v>0</v>
      </c>
      <c r="V44" s="896">
        <f>SUMIF('mau 2'!$Q:$Q,'Bắc TB'!$B44,'mau 2'!AH:AH)</f>
        <v>0</v>
      </c>
      <c r="W44" s="896">
        <f>SUMIF('mau 2'!$Q:$Q,'Bắc TB'!$B44,'mau 2'!AI:AI)</f>
        <v>0</v>
      </c>
      <c r="X44" s="896">
        <f>SUMIF('mau 2'!$Q:$Q,'Bắc TB'!$B44,'mau 2'!AJ:AJ)</f>
        <v>6</v>
      </c>
      <c r="Y44" s="900">
        <f>SUMIF('mau 2'!$Q:$Q,'Bắc TB'!$B44,'mau 2'!AL:AL)</f>
        <v>0</v>
      </c>
      <c r="Z44" s="900">
        <f>SUMIF('mau 2'!$Q:$Q,'Bắc TB'!$B44,'mau 2'!AO:AO)</f>
        <v>7</v>
      </c>
      <c r="AA44" s="901">
        <f>SUMIF('mau 2'!$Q:$Q,'Bắc TB'!$B44,'mau 2'!AA:AA)</f>
        <v>0</v>
      </c>
    </row>
    <row r="45" spans="1:27" s="110" customFormat="1" ht="30" hidden="1" customHeight="1">
      <c r="A45" s="847">
        <v>36</v>
      </c>
      <c r="B45" s="845" t="s">
        <v>2653</v>
      </c>
      <c r="C45" s="109">
        <f t="shared" si="3"/>
        <v>76</v>
      </c>
      <c r="D45" s="896">
        <f>SUMIF('mau 2'!$Q:$Q,'Bắc TB'!$B45,'mau 2'!S:S)</f>
        <v>43</v>
      </c>
      <c r="E45" s="896">
        <f>SUMIF('mau 2'!$Q:$Q,'Bắc TB'!$B45,'mau 2'!T:T)</f>
        <v>16</v>
      </c>
      <c r="F45" s="896">
        <f>SUMIF('mau 2'!$Q:$Q,'Bắc TB'!$B45,'mau 2'!U:U)</f>
        <v>2</v>
      </c>
      <c r="G45" s="897">
        <f>SUMIF('mau 2'!$Q:$Q,'Bắc TB'!$B45,'mau 2'!V:V)</f>
        <v>15</v>
      </c>
      <c r="H45" s="109">
        <f t="shared" si="4"/>
        <v>18</v>
      </c>
      <c r="I45" s="896">
        <v>0</v>
      </c>
      <c r="J45" s="897">
        <f>COUNTIF('mau 1'!K:K,'Bắc TB'!$B45)</f>
        <v>18</v>
      </c>
      <c r="K45" s="109">
        <f t="shared" si="1"/>
        <v>0</v>
      </c>
      <c r="L45" s="896">
        <f>SUMIF('mau 2'!$Q:$Q,'Bắc TB'!$B45,'mau 2'!Y:Y)</f>
        <v>0</v>
      </c>
      <c r="M45" s="896">
        <f>SUMIF('mau 2'!$Q:$Q,'Bắc TB'!$B45,'mau 2'!Z:Z) +SUMIF('mau 2'!$Q:$Q,'Bắc TB'!$B45,'mau 2'!X:X)</f>
        <v>0</v>
      </c>
      <c r="N45" s="897"/>
      <c r="O45" s="885">
        <f t="shared" si="2"/>
        <v>76</v>
      </c>
      <c r="P45" s="896">
        <f>SUMIF('mau 2'!$Q:$Q,'Bắc TB'!$B45,'mau 2'!AB:AB)</f>
        <v>53</v>
      </c>
      <c r="Q45" s="896">
        <f>SUMIF('mau 2'!$Q:$Q,'Bắc TB'!$B45,'mau 2'!AC:AC)</f>
        <v>13</v>
      </c>
      <c r="R45" s="896">
        <f>SUMIF('mau 2'!$Q:$Q,'Bắc TB'!$B45,'mau 2'!AD:AD)</f>
        <v>37</v>
      </c>
      <c r="S45" s="896">
        <f>SUMIF('mau 2'!$Q:$Q,'Bắc TB'!$B45,'mau 2'!AE:AE)</f>
        <v>0</v>
      </c>
      <c r="T45" s="896">
        <f>SUMIF('mau 2'!$Q:$Q,'Bắc TB'!$B45,'mau 2'!AF:AF)</f>
        <v>31</v>
      </c>
      <c r="U45" s="896">
        <f>SUMIF('mau 2'!$Q:$Q,'Bắc TB'!$B45,'mau 2'!AG:AG)</f>
        <v>0</v>
      </c>
      <c r="V45" s="896">
        <f>SUMIF('mau 2'!$Q:$Q,'Bắc TB'!$B45,'mau 2'!AH:AH)</f>
        <v>0</v>
      </c>
      <c r="W45" s="896">
        <f>SUMIF('mau 2'!$Q:$Q,'Bắc TB'!$B45,'mau 2'!AI:AI)</f>
        <v>0</v>
      </c>
      <c r="X45" s="896">
        <f>SUMIF('mau 2'!$Q:$Q,'Bắc TB'!$B45,'mau 2'!AJ:AJ)</f>
        <v>11</v>
      </c>
      <c r="Y45" s="900">
        <f>SUMIF('mau 2'!$Q:$Q,'Bắc TB'!$B45,'mau 2'!AL:AL)</f>
        <v>0</v>
      </c>
      <c r="Z45" s="900">
        <f>SUMIF('mau 2'!$Q:$Q,'Bắc TB'!$B45,'mau 2'!AO:AO)</f>
        <v>0</v>
      </c>
      <c r="AA45" s="901">
        <f>SUMIF('mau 2'!$Q:$Q,'Bắc TB'!$B45,'mau 2'!AA:AA)</f>
        <v>0</v>
      </c>
    </row>
    <row r="46" spans="1:27" s="110" customFormat="1" ht="30" hidden="1" customHeight="1">
      <c r="A46" s="847">
        <v>37</v>
      </c>
      <c r="B46" s="845" t="s">
        <v>2654</v>
      </c>
      <c r="C46" s="109">
        <f>SUM(D46:G46)</f>
        <v>21</v>
      </c>
      <c r="D46" s="896">
        <f>SUMIF('mau 2'!$Q:$Q,'Bắc TB'!$B46,'mau 2'!S:S)</f>
        <v>8</v>
      </c>
      <c r="E46" s="896">
        <f>SUMIF('mau 2'!$Q:$Q,'Bắc TB'!$B46,'mau 2'!T:T)</f>
        <v>0</v>
      </c>
      <c r="F46" s="896">
        <f>SUMIF('mau 2'!$Q:$Q,'Bắc TB'!$B46,'mau 2'!U:U)</f>
        <v>7</v>
      </c>
      <c r="G46" s="897">
        <f>SUMIF('mau 2'!$Q:$Q,'Bắc TB'!$B46,'mau 2'!V:V)</f>
        <v>6</v>
      </c>
      <c r="H46" s="109">
        <f t="shared" si="4"/>
        <v>8</v>
      </c>
      <c r="I46" s="896">
        <v>6</v>
      </c>
      <c r="J46" s="897">
        <v>2</v>
      </c>
      <c r="K46" s="109">
        <f t="shared" si="1"/>
        <v>4</v>
      </c>
      <c r="L46" s="896">
        <f>SUMIF('mau 2'!$Q:$Q,'Bắc TB'!$B46,'mau 2'!Y:Y)</f>
        <v>1</v>
      </c>
      <c r="M46" s="896">
        <f>SUMIF('mau 2'!$Q:$Q,'Bắc TB'!$B46,'mau 2'!Z:Z) +SUMIF('mau 2'!$Q:$Q,'Bắc TB'!$B46,'mau 2'!X:X)</f>
        <v>3</v>
      </c>
      <c r="N46" s="897"/>
      <c r="O46" s="885">
        <f t="shared" si="2"/>
        <v>11</v>
      </c>
      <c r="P46" s="896">
        <f>SUMIF('mau 2'!$Q:$Q,'Bắc TB'!$B46,'mau 2'!AB:AB)</f>
        <v>4</v>
      </c>
      <c r="Q46" s="896">
        <f>SUMIF('mau 2'!$Q:$Q,'Bắc TB'!$B46,'mau 2'!AC:AC)</f>
        <v>2</v>
      </c>
      <c r="R46" s="896">
        <f>SUMIF('mau 2'!$Q:$Q,'Bắc TB'!$B46,'mau 2'!AD:AD)</f>
        <v>1</v>
      </c>
      <c r="S46" s="896">
        <f>SUMIF('mau 2'!$Q:$Q,'Bắc TB'!$B46,'mau 2'!AE:AE)</f>
        <v>0</v>
      </c>
      <c r="T46" s="896">
        <f>SUMIF('mau 2'!$Q:$Q,'Bắc TB'!$B46,'mau 2'!AF:AF)</f>
        <v>0</v>
      </c>
      <c r="U46" s="896">
        <f>SUMIF('mau 2'!$Q:$Q,'Bắc TB'!$B46,'mau 2'!AG:AG)</f>
        <v>1</v>
      </c>
      <c r="V46" s="896">
        <f>SUMIF('mau 2'!$Q:$Q,'Bắc TB'!$B46,'mau 2'!AH:AH)</f>
        <v>1</v>
      </c>
      <c r="W46" s="896">
        <f>SUMIF('mau 2'!$Q:$Q,'Bắc TB'!$B46,'mau 2'!AI:AI)</f>
        <v>0</v>
      </c>
      <c r="X46" s="896">
        <f>SUMIF('mau 2'!$Q:$Q,'Bắc TB'!$B46,'mau 2'!AJ:AJ)</f>
        <v>0</v>
      </c>
      <c r="Y46" s="900">
        <f>SUMIF('mau 2'!$Q:$Q,'Bắc TB'!$B46,'mau 2'!AL:AL)</f>
        <v>0</v>
      </c>
      <c r="Z46" s="900">
        <f>SUMIF('mau 2'!$Q:$Q,'Bắc TB'!$B46,'mau 2'!AO:AO)</f>
        <v>10</v>
      </c>
      <c r="AA46" s="901">
        <f>SUMIF('mau 2'!$Q:$Q,'Bắc TB'!$B46,'mau 2'!AA:AA)</f>
        <v>2</v>
      </c>
    </row>
    <row r="47" spans="1:27" s="110" customFormat="1" ht="30" hidden="1" customHeight="1">
      <c r="A47" s="847">
        <v>38</v>
      </c>
      <c r="B47" s="845" t="s">
        <v>1211</v>
      </c>
      <c r="C47" s="109">
        <f t="shared" si="3"/>
        <v>15</v>
      </c>
      <c r="D47" s="896">
        <f>SUMIF('mau 2'!$Q:$Q,'Bắc TB'!$B47,'mau 2'!S:S)</f>
        <v>5</v>
      </c>
      <c r="E47" s="896">
        <f>SUMIF('mau 2'!$Q:$Q,'Bắc TB'!$B47,'mau 2'!T:T)</f>
        <v>9</v>
      </c>
      <c r="F47" s="896">
        <f>SUMIF('mau 2'!$Q:$Q,'Bắc TB'!$B47,'mau 2'!U:U)</f>
        <v>1</v>
      </c>
      <c r="G47" s="897">
        <f>SUMIF('mau 2'!$Q:$Q,'Bắc TB'!$B47,'mau 2'!V:V)</f>
        <v>0</v>
      </c>
      <c r="H47" s="109">
        <f t="shared" si="4"/>
        <v>0</v>
      </c>
      <c r="I47" s="896">
        <f>SUMIF('mau 2'!$Q:$Q,'Bắc TB'!$B47,'mau 2'!W:W)</f>
        <v>0</v>
      </c>
      <c r="J47" s="897">
        <f>COUNTIF('mau 1'!K:K,'Bắc TB'!$B47)</f>
        <v>0</v>
      </c>
      <c r="K47" s="109">
        <f t="shared" si="1"/>
        <v>2</v>
      </c>
      <c r="L47" s="896">
        <f>SUMIF('mau 2'!$Q:$Q,'Bắc TB'!$B47,'mau 2'!Y:Y)</f>
        <v>0</v>
      </c>
      <c r="M47" s="896">
        <f>SUMIF('mau 2'!$Q:$Q,'Bắc TB'!$B47,'mau 2'!Z:Z) +SUMIF('mau 2'!$Q:$Q,'Bắc TB'!$B47,'mau 2'!X:X)</f>
        <v>2</v>
      </c>
      <c r="N47" s="897"/>
      <c r="O47" s="885">
        <f t="shared" si="2"/>
        <v>13</v>
      </c>
      <c r="P47" s="896">
        <f>SUMIF('mau 2'!$Q:$Q,'Bắc TB'!$B47,'mau 2'!AB:AB)</f>
        <v>11</v>
      </c>
      <c r="Q47" s="896">
        <f>SUMIF('mau 2'!$Q:$Q,'Bắc TB'!$B47,'mau 2'!AC:AC)</f>
        <v>2</v>
      </c>
      <c r="R47" s="896">
        <f>SUMIF('mau 2'!$Q:$Q,'Bắc TB'!$B47,'mau 2'!AD:AD)</f>
        <v>1</v>
      </c>
      <c r="S47" s="896">
        <f>SUMIF('mau 2'!$Q:$Q,'Bắc TB'!$B47,'mau 2'!AE:AE)</f>
        <v>0</v>
      </c>
      <c r="T47" s="896">
        <f>SUMIF('mau 2'!$Q:$Q,'Bắc TB'!$B47,'mau 2'!AF:AF)</f>
        <v>0</v>
      </c>
      <c r="U47" s="896">
        <f>SUMIF('mau 2'!$Q:$Q,'Bắc TB'!$B47,'mau 2'!AG:AG)</f>
        <v>0</v>
      </c>
      <c r="V47" s="896">
        <f>SUMIF('mau 2'!$Q:$Q,'Bắc TB'!$B47,'mau 2'!AH:AH)</f>
        <v>0</v>
      </c>
      <c r="W47" s="896">
        <f>SUMIF('mau 2'!$Q:$Q,'Bắc TB'!$B47,'mau 2'!AI:AI)</f>
        <v>0</v>
      </c>
      <c r="X47" s="896">
        <f>SUMIF('mau 2'!$Q:$Q,'Bắc TB'!$B47,'mau 2'!AJ:AJ)</f>
        <v>0</v>
      </c>
      <c r="Y47" s="900">
        <f>SUMIF('mau 2'!$Q:$Q,'Bắc TB'!$B47,'mau 2'!AL:AL)</f>
        <v>0</v>
      </c>
      <c r="Z47" s="900">
        <f>SUMIF('mau 2'!$Q:$Q,'Bắc TB'!$B47,'mau 2'!AO:AO)</f>
        <v>2</v>
      </c>
      <c r="AA47" s="901">
        <f>SUMIF('mau 2'!$Q:$Q,'Bắc TB'!$B47,'mau 2'!AA:AA)</f>
        <v>0</v>
      </c>
    </row>
    <row r="48" spans="1:27" s="110" customFormat="1" ht="30" hidden="1" customHeight="1">
      <c r="A48" s="847">
        <v>39</v>
      </c>
      <c r="B48" s="845" t="s">
        <v>2655</v>
      </c>
      <c r="C48" s="109">
        <f>SUM(D48:G48)</f>
        <v>21</v>
      </c>
      <c r="D48" s="896">
        <f>SUMIF('mau 2'!$Q:$Q,'Bắc TB'!$B48,'mau 2'!S:S)</f>
        <v>5</v>
      </c>
      <c r="E48" s="896">
        <f>SUMIF('mau 2'!$Q:$Q,'Bắc TB'!$B48,'mau 2'!T:T)</f>
        <v>12</v>
      </c>
      <c r="F48" s="896">
        <f>SUMIF('mau 2'!$Q:$Q,'Bắc TB'!$B48,'mau 2'!U:U)</f>
        <v>0</v>
      </c>
      <c r="G48" s="897">
        <f>SUMIF('mau 2'!$Q:$Q,'Bắc TB'!$B48,'mau 2'!V:V)</f>
        <v>4</v>
      </c>
      <c r="H48" s="109">
        <f t="shared" si="4"/>
        <v>2</v>
      </c>
      <c r="I48" s="896">
        <v>1</v>
      </c>
      <c r="J48" s="897">
        <v>1</v>
      </c>
      <c r="K48" s="109">
        <f t="shared" si="1"/>
        <v>5</v>
      </c>
      <c r="L48" s="896">
        <f>SUMIF('mau 2'!$Q:$Q,'Bắc TB'!$B48,'mau 2'!Y:Y)</f>
        <v>2</v>
      </c>
      <c r="M48" s="896">
        <f>SUMIF('mau 2'!$Q:$Q,'Bắc TB'!$B48,'mau 2'!Z:Z) +SUMIF('mau 2'!$Q:$Q,'Bắc TB'!$B48,'mau 2'!X:X)</f>
        <v>3</v>
      </c>
      <c r="N48" s="897"/>
      <c r="O48" s="885">
        <f t="shared" si="2"/>
        <v>15</v>
      </c>
      <c r="P48" s="896">
        <f>SUMIF('mau 2'!$Q:$Q,'Bắc TB'!$B48,'mau 2'!AB:AB)</f>
        <v>4</v>
      </c>
      <c r="Q48" s="896">
        <f>SUMIF('mau 2'!$Q:$Q,'Bắc TB'!$B48,'mau 2'!AC:AC)</f>
        <v>3</v>
      </c>
      <c r="R48" s="896">
        <f>SUMIF('mau 2'!$Q:$Q,'Bắc TB'!$B48,'mau 2'!AD:AD)</f>
        <v>7</v>
      </c>
      <c r="S48" s="896">
        <f>SUMIF('mau 2'!$Q:$Q,'Bắc TB'!$B48,'mau 2'!AE:AE)</f>
        <v>0</v>
      </c>
      <c r="T48" s="896">
        <f>SUMIF('mau 2'!$Q:$Q,'Bắc TB'!$B48,'mau 2'!AF:AF)</f>
        <v>0</v>
      </c>
      <c r="U48" s="896">
        <f>SUMIF('mau 2'!$Q:$Q,'Bắc TB'!$B48,'mau 2'!AG:AG)</f>
        <v>0</v>
      </c>
      <c r="V48" s="896">
        <f>SUMIF('mau 2'!$Q:$Q,'Bắc TB'!$B48,'mau 2'!AH:AH)</f>
        <v>1</v>
      </c>
      <c r="W48" s="896">
        <f>SUMIF('mau 2'!$Q:$Q,'Bắc TB'!$B48,'mau 2'!AI:AI)</f>
        <v>1</v>
      </c>
      <c r="X48" s="896">
        <f>SUMIF('mau 2'!$Q:$Q,'Bắc TB'!$B48,'mau 2'!AJ:AJ)</f>
        <v>1</v>
      </c>
      <c r="Y48" s="900">
        <f>SUMIF('mau 2'!$Q:$Q,'Bắc TB'!$B48,'mau 2'!AL:AL)</f>
        <v>0</v>
      </c>
      <c r="Z48" s="900">
        <f>SUMIF('mau 2'!$Q:$Q,'Bắc TB'!$B48,'mau 2'!AO:AO)</f>
        <v>3</v>
      </c>
      <c r="AA48" s="901">
        <f>SUMIF('mau 2'!$Q:$Q,'Bắc TB'!$B48,'mau 2'!AA:AA)</f>
        <v>3</v>
      </c>
    </row>
    <row r="49" spans="1:27" s="110" customFormat="1" ht="30" hidden="1" customHeight="1">
      <c r="A49" s="847">
        <v>40</v>
      </c>
      <c r="B49" s="845" t="s">
        <v>2656</v>
      </c>
      <c r="C49" s="109">
        <f>SUM(D49:G49)</f>
        <v>16</v>
      </c>
      <c r="D49" s="896">
        <f>SUMIF('mau 2'!$Q:$Q,'Bắc TB'!$B49,'mau 2'!S:S)</f>
        <v>0</v>
      </c>
      <c r="E49" s="896">
        <f>SUMIF('mau 2'!$Q:$Q,'Bắc TB'!$B49,'mau 2'!T:T)</f>
        <v>0</v>
      </c>
      <c r="F49" s="896">
        <f>SUMIF('mau 2'!$Q:$Q,'Bắc TB'!$B49,'mau 2'!U:U)</f>
        <v>15</v>
      </c>
      <c r="G49" s="897">
        <f>SUMIF('mau 2'!$Q:$Q,'Bắc TB'!$B49,'mau 2'!V:V)</f>
        <v>1</v>
      </c>
      <c r="H49" s="109">
        <f t="shared" si="4"/>
        <v>1</v>
      </c>
      <c r="I49" s="896">
        <f>SUMIF('mau 2'!$Q:$Q,'Bắc TB'!$B49,'mau 2'!W:W)</f>
        <v>0</v>
      </c>
      <c r="J49" s="897">
        <f>COUNTIF('mau 1'!K:K,'Bắc TB'!$B49)</f>
        <v>1</v>
      </c>
      <c r="K49" s="109">
        <f t="shared" si="1"/>
        <v>9</v>
      </c>
      <c r="L49" s="896">
        <f>SUMIF('mau 2'!$Q:$Q,'Bắc TB'!$B49,'mau 2'!Y:Y)</f>
        <v>0</v>
      </c>
      <c r="M49" s="896">
        <f>SUMIF('mau 2'!$Q:$Q,'Bắc TB'!$B49,'mau 2'!Z:Z) +SUMIF('mau 2'!$Q:$Q,'Bắc TB'!$B49,'mau 2'!X:X)</f>
        <v>9</v>
      </c>
      <c r="N49" s="897"/>
      <c r="O49" s="885">
        <f t="shared" si="2"/>
        <v>7</v>
      </c>
      <c r="P49" s="896">
        <f>SUMIF('mau 2'!$Q:$Q,'Bắc TB'!$B49,'mau 2'!AB:AB)</f>
        <v>0</v>
      </c>
      <c r="Q49" s="896">
        <f>SUMIF('mau 2'!$Q:$Q,'Bắc TB'!$B49,'mau 2'!AC:AC)</f>
        <v>0</v>
      </c>
      <c r="R49" s="896">
        <f>SUMIF('mau 2'!$Q:$Q,'Bắc TB'!$B49,'mau 2'!AD:AD)</f>
        <v>2</v>
      </c>
      <c r="S49" s="896">
        <f>SUMIF('mau 2'!$Q:$Q,'Bắc TB'!$B49,'mau 2'!AE:AE)</f>
        <v>0</v>
      </c>
      <c r="T49" s="896">
        <f>SUMIF('mau 2'!$Q:$Q,'Bắc TB'!$B49,'mau 2'!AF:AF)</f>
        <v>0</v>
      </c>
      <c r="U49" s="896">
        <f>SUMIF('mau 2'!$Q:$Q,'Bắc TB'!$B49,'mau 2'!AG:AG)</f>
        <v>0</v>
      </c>
      <c r="V49" s="896">
        <f>SUMIF('mau 2'!$Q:$Q,'Bắc TB'!$B49,'mau 2'!AH:AH)</f>
        <v>1</v>
      </c>
      <c r="W49" s="896">
        <f>SUMIF('mau 2'!$Q:$Q,'Bắc TB'!$B49,'mau 2'!AI:AI)</f>
        <v>3</v>
      </c>
      <c r="X49" s="896">
        <f>SUMIF('mau 2'!$Q:$Q,'Bắc TB'!$B49,'mau 2'!AJ:AJ)</f>
        <v>0</v>
      </c>
      <c r="Y49" s="900">
        <f>SUMIF('mau 2'!$Q:$Q,'Bắc TB'!$B49,'mau 2'!AL:AL)</f>
        <v>0</v>
      </c>
      <c r="Z49" s="900">
        <f>SUMIF('mau 2'!$Q:$Q,'Bắc TB'!$B49,'mau 2'!AO:AO)</f>
        <v>0</v>
      </c>
      <c r="AA49" s="901">
        <f>SUMIF('mau 2'!$Q:$Q,'Bắc TB'!$B49,'mau 2'!AA:AA)</f>
        <v>0</v>
      </c>
    </row>
    <row r="50" spans="1:27" s="110" customFormat="1" ht="30" customHeight="1">
      <c r="A50" s="847">
        <v>41</v>
      </c>
      <c r="B50" s="845" t="s">
        <v>2657</v>
      </c>
      <c r="C50" s="109">
        <f t="shared" si="3"/>
        <v>0</v>
      </c>
      <c r="D50" s="896">
        <f>SUMIF('mau 2'!$Q:$Q,'Bắc TB'!$B50,'mau 2'!S:S)</f>
        <v>0</v>
      </c>
      <c r="E50" s="896">
        <f>SUMIF('mau 2'!$Q:$Q,'Bắc TB'!$B50,'mau 2'!T:T)</f>
        <v>0</v>
      </c>
      <c r="F50" s="896">
        <f>SUMIF('mau 2'!$Q:$Q,'Bắc TB'!$B50,'mau 2'!U:U)</f>
        <v>0</v>
      </c>
      <c r="G50" s="897">
        <f>SUMIF('mau 2'!$Q:$Q,'Bắc TB'!$B50,'mau 2'!V:V)</f>
        <v>0</v>
      </c>
      <c r="H50" s="109">
        <f t="shared" si="4"/>
        <v>0</v>
      </c>
      <c r="I50" s="896">
        <f>SUMIF('mau 2'!$Q:$Q,'Bắc TB'!$B50,'mau 2'!W:W)</f>
        <v>0</v>
      </c>
      <c r="J50" s="897">
        <f>COUNTIF('mau 1'!K:K,'Bắc TB'!$B50)</f>
        <v>0</v>
      </c>
      <c r="K50" s="109">
        <f t="shared" si="1"/>
        <v>0</v>
      </c>
      <c r="L50" s="896">
        <f>SUMIF('mau 2'!$Q:$Q,'Bắc TB'!$B50,'mau 2'!Y:Y)</f>
        <v>0</v>
      </c>
      <c r="M50" s="896">
        <f>SUMIF('mau 2'!$Q:$Q,'Bắc TB'!$B50,'mau 2'!Z:Z) +SUMIF('mau 2'!$Q:$Q,'Bắc TB'!$B50,'mau 2'!X:X)</f>
        <v>0</v>
      </c>
      <c r="N50" s="897"/>
      <c r="O50" s="885">
        <f t="shared" si="2"/>
        <v>0</v>
      </c>
      <c r="P50" s="896">
        <f>SUMIF('mau 2'!$Q:$Q,'Bắc TB'!$B50,'mau 2'!AB:AB)</f>
        <v>0</v>
      </c>
      <c r="Q50" s="896">
        <f>SUMIF('mau 2'!$Q:$Q,'Bắc TB'!$B50,'mau 2'!AC:AC)</f>
        <v>0</v>
      </c>
      <c r="R50" s="896">
        <f>SUMIF('mau 2'!$Q:$Q,'Bắc TB'!$B50,'mau 2'!AD:AD)</f>
        <v>0</v>
      </c>
      <c r="S50" s="896">
        <f>SUMIF('mau 2'!$Q:$Q,'Bắc TB'!$B50,'mau 2'!AE:AE)</f>
        <v>0</v>
      </c>
      <c r="T50" s="896">
        <f>SUMIF('mau 2'!$Q:$Q,'Bắc TB'!$B50,'mau 2'!AF:AF)</f>
        <v>0</v>
      </c>
      <c r="U50" s="896">
        <f>SUMIF('mau 2'!$Q:$Q,'Bắc TB'!$B50,'mau 2'!AG:AG)</f>
        <v>0</v>
      </c>
      <c r="V50" s="896">
        <f>SUMIF('mau 2'!$Q:$Q,'Bắc TB'!$B50,'mau 2'!AH:AH)</f>
        <v>0</v>
      </c>
      <c r="W50" s="896">
        <f>SUMIF('mau 2'!$Q:$Q,'Bắc TB'!$B50,'mau 2'!AI:AI)</f>
        <v>0</v>
      </c>
      <c r="X50" s="896">
        <f>SUMIF('mau 2'!$Q:$Q,'Bắc TB'!$B50,'mau 2'!AJ:AJ)</f>
        <v>0</v>
      </c>
      <c r="Y50" s="900">
        <f>SUMIF('mau 2'!$Q:$Q,'Bắc TB'!$B50,'mau 2'!AL:AL)</f>
        <v>0</v>
      </c>
      <c r="Z50" s="900">
        <f>SUMIF('mau 2'!$Q:$Q,'Bắc TB'!$B50,'mau 2'!AO:AO)</f>
        <v>0</v>
      </c>
      <c r="AA50" s="901">
        <f>SUMIF('mau 2'!$Q:$Q,'Bắc TB'!$B50,'mau 2'!AA:AA)</f>
        <v>0</v>
      </c>
    </row>
    <row r="51" spans="1:27" s="110" customFormat="1" ht="30" hidden="1" customHeight="1">
      <c r="A51" s="847">
        <v>42</v>
      </c>
      <c r="B51" s="845" t="s">
        <v>2658</v>
      </c>
      <c r="C51" s="109">
        <f t="shared" si="3"/>
        <v>6</v>
      </c>
      <c r="D51" s="896">
        <f>SUMIF('mau 2'!$Q:$Q,'Bắc TB'!$B51,'mau 2'!S:S)</f>
        <v>0</v>
      </c>
      <c r="E51" s="896">
        <f>SUMIF('mau 2'!$Q:$Q,'Bắc TB'!$B51,'mau 2'!T:T)</f>
        <v>0</v>
      </c>
      <c r="F51" s="896">
        <f>SUMIF('mau 2'!$Q:$Q,'Bắc TB'!$B51,'mau 2'!U:U)</f>
        <v>6</v>
      </c>
      <c r="G51" s="897">
        <f>SUMIF('mau 2'!$Q:$Q,'Bắc TB'!$B51,'mau 2'!V:V)</f>
        <v>0</v>
      </c>
      <c r="H51" s="109">
        <f t="shared" si="4"/>
        <v>46</v>
      </c>
      <c r="I51" s="896">
        <f>SUMIF('mau 2'!$Q:$Q,'Bắc TB'!$B51,'mau 2'!W:W)</f>
        <v>0</v>
      </c>
      <c r="J51" s="897">
        <f>COUNTIF('mau 1'!K:K,'Bắc TB'!$B51)</f>
        <v>46</v>
      </c>
      <c r="K51" s="109">
        <f t="shared" si="1"/>
        <v>6</v>
      </c>
      <c r="L51" s="896">
        <f>SUMIF('mau 2'!$Q:$Q,'Bắc TB'!$B51,'mau 2'!Y:Y)</f>
        <v>6</v>
      </c>
      <c r="M51" s="896">
        <f>SUMIF('mau 2'!$Q:$Q,'Bắc TB'!$B51,'mau 2'!Z:Z) +SUMIF('mau 2'!$Q:$Q,'Bắc TB'!$B51,'mau 2'!X:X)</f>
        <v>0</v>
      </c>
      <c r="N51" s="897"/>
      <c r="O51" s="885">
        <f t="shared" si="2"/>
        <v>0</v>
      </c>
      <c r="P51" s="896">
        <f>SUMIF('mau 2'!$Q:$Q,'Bắc TB'!$B51,'mau 2'!AB:AB)</f>
        <v>0</v>
      </c>
      <c r="Q51" s="896">
        <f>SUMIF('mau 2'!$Q:$Q,'Bắc TB'!$B51,'mau 2'!AC:AC)</f>
        <v>0</v>
      </c>
      <c r="R51" s="896">
        <f>SUMIF('mau 2'!$Q:$Q,'Bắc TB'!$B51,'mau 2'!AD:AD)</f>
        <v>0</v>
      </c>
      <c r="S51" s="896">
        <f>SUMIF('mau 2'!$Q:$Q,'Bắc TB'!$B51,'mau 2'!AE:AE)</f>
        <v>0</v>
      </c>
      <c r="T51" s="896">
        <f>SUMIF('mau 2'!$Q:$Q,'Bắc TB'!$B51,'mau 2'!AF:AF)</f>
        <v>0</v>
      </c>
      <c r="U51" s="896">
        <f>SUMIF('mau 2'!$Q:$Q,'Bắc TB'!$B51,'mau 2'!AG:AG)</f>
        <v>0</v>
      </c>
      <c r="V51" s="896">
        <f>SUMIF('mau 2'!$Q:$Q,'Bắc TB'!$B51,'mau 2'!AH:AH)</f>
        <v>0</v>
      </c>
      <c r="W51" s="896">
        <f>SUMIF('mau 2'!$Q:$Q,'Bắc TB'!$B51,'mau 2'!AI:AI)</f>
        <v>0</v>
      </c>
      <c r="X51" s="896">
        <f>SUMIF('mau 2'!$Q:$Q,'Bắc TB'!$B51,'mau 2'!AJ:AJ)</f>
        <v>0</v>
      </c>
      <c r="Y51" s="900">
        <f>SUMIF('mau 2'!$Q:$Q,'Bắc TB'!$B51,'mau 2'!AL:AL)</f>
        <v>0</v>
      </c>
      <c r="Z51" s="900">
        <f>SUMIF('mau 2'!$Q:$Q,'Bắc TB'!$B51,'mau 2'!AO:AO)</f>
        <v>0</v>
      </c>
      <c r="AA51" s="901">
        <f>SUMIF('mau 2'!$Q:$Q,'Bắc TB'!$B51,'mau 2'!AA:AA)</f>
        <v>0</v>
      </c>
    </row>
    <row r="52" spans="1:27" s="110" customFormat="1" ht="30" hidden="1" customHeight="1">
      <c r="A52" s="847">
        <v>43</v>
      </c>
      <c r="B52" s="845" t="s">
        <v>2659</v>
      </c>
      <c r="C52" s="109">
        <f t="shared" si="3"/>
        <v>0</v>
      </c>
      <c r="D52" s="896">
        <f>SUMIF('mau 2'!$Q:$Q,'Bắc TB'!$B52,'mau 2'!S:S)</f>
        <v>0</v>
      </c>
      <c r="E52" s="896">
        <f>SUMIF('mau 2'!$Q:$Q,'Bắc TB'!$B52,'mau 2'!T:T)</f>
        <v>0</v>
      </c>
      <c r="F52" s="896">
        <f>SUMIF('mau 2'!$Q:$Q,'Bắc TB'!$B52,'mau 2'!U:U)</f>
        <v>0</v>
      </c>
      <c r="G52" s="897">
        <f>SUMIF('mau 2'!$Q:$Q,'Bắc TB'!$B52,'mau 2'!V:V)</f>
        <v>0</v>
      </c>
      <c r="H52" s="109">
        <f t="shared" si="4"/>
        <v>0</v>
      </c>
      <c r="I52" s="896">
        <f>SUMIF('mau 2'!$Q:$Q,'Bắc TB'!$B52,'mau 2'!W:W)</f>
        <v>0</v>
      </c>
      <c r="J52" s="897">
        <f>COUNTIF('mau 1'!K:K,'Bắc TB'!$B52)</f>
        <v>0</v>
      </c>
      <c r="K52" s="109">
        <f t="shared" si="1"/>
        <v>0</v>
      </c>
      <c r="L52" s="896">
        <f>SUMIF('mau 2'!$Q:$Q,'Bắc TB'!$B52,'mau 2'!Y:Y)</f>
        <v>0</v>
      </c>
      <c r="M52" s="896">
        <f>SUMIF('mau 2'!$Q:$Q,'Bắc TB'!$B52,'mau 2'!Z:Z) +SUMIF('mau 2'!$Q:$Q,'Bắc TB'!$B52,'mau 2'!X:X)</f>
        <v>0</v>
      </c>
      <c r="N52" s="897"/>
      <c r="O52" s="885">
        <f t="shared" si="2"/>
        <v>0</v>
      </c>
      <c r="P52" s="896">
        <f>SUMIF('mau 2'!$Q:$Q,'Bắc TB'!$B52,'mau 2'!AB:AB)</f>
        <v>0</v>
      </c>
      <c r="Q52" s="896">
        <f>SUMIF('mau 2'!$Q:$Q,'Bắc TB'!$B52,'mau 2'!AC:AC)</f>
        <v>0</v>
      </c>
      <c r="R52" s="896">
        <f>SUMIF('mau 2'!$Q:$Q,'Bắc TB'!$B52,'mau 2'!AD:AD)</f>
        <v>0</v>
      </c>
      <c r="S52" s="896">
        <f>SUMIF('mau 2'!$Q:$Q,'Bắc TB'!$B52,'mau 2'!AE:AE)</f>
        <v>0</v>
      </c>
      <c r="T52" s="896">
        <f>SUMIF('mau 2'!$Q:$Q,'Bắc TB'!$B52,'mau 2'!AF:AF)</f>
        <v>0</v>
      </c>
      <c r="U52" s="896">
        <f>SUMIF('mau 2'!$Q:$Q,'Bắc TB'!$B52,'mau 2'!AG:AG)</f>
        <v>0</v>
      </c>
      <c r="V52" s="896">
        <f>SUMIF('mau 2'!$Q:$Q,'Bắc TB'!$B52,'mau 2'!AH:AH)</f>
        <v>0</v>
      </c>
      <c r="W52" s="896">
        <f>SUMIF('mau 2'!$Q:$Q,'Bắc TB'!$B52,'mau 2'!AI:AI)</f>
        <v>0</v>
      </c>
      <c r="X52" s="896">
        <f>SUMIF('mau 2'!$Q:$Q,'Bắc TB'!$B52,'mau 2'!AJ:AJ)</f>
        <v>0</v>
      </c>
      <c r="Y52" s="900">
        <f>SUMIF('mau 2'!$Q:$Q,'Bắc TB'!$B52,'mau 2'!AL:AL)</f>
        <v>0</v>
      </c>
      <c r="Z52" s="900">
        <f>SUMIF('mau 2'!$Q:$Q,'Bắc TB'!$B52,'mau 2'!AO:AO)</f>
        <v>0</v>
      </c>
      <c r="AA52" s="901">
        <f>SUMIF('mau 2'!$Q:$Q,'Bắc TB'!$B52,'mau 2'!AA:AA)</f>
        <v>0</v>
      </c>
    </row>
    <row r="53" spans="1:27" s="110" customFormat="1" ht="30" hidden="1" customHeight="1">
      <c r="A53" s="847">
        <v>44</v>
      </c>
      <c r="B53" s="845" t="s">
        <v>1353</v>
      </c>
      <c r="C53" s="109">
        <f t="shared" si="3"/>
        <v>73</v>
      </c>
      <c r="D53" s="896">
        <f>SUMIF('mau 2'!$Q:$Q,'Bắc TB'!$B53,'mau 2'!S:S)</f>
        <v>0</v>
      </c>
      <c r="E53" s="896">
        <f>SUMIF('mau 2'!$Q:$Q,'Bắc TB'!$B53,'mau 2'!T:T)</f>
        <v>0</v>
      </c>
      <c r="F53" s="896">
        <f>SUMIF('mau 2'!$Q:$Q,'Bắc TB'!$B53,'mau 2'!U:U)</f>
        <v>73</v>
      </c>
      <c r="G53" s="897">
        <f>SUMIF('mau 2'!$Q:$Q,'Bắc TB'!$B53,'mau 2'!V:V)</f>
        <v>0</v>
      </c>
      <c r="H53" s="109">
        <f t="shared" si="4"/>
        <v>0</v>
      </c>
      <c r="I53" s="896">
        <f>SUMIF('mau 2'!$Q:$Q,'Bắc TB'!$B53,'mau 2'!W:W)</f>
        <v>0</v>
      </c>
      <c r="J53" s="897">
        <f>COUNTIF('mau 1'!K:K,'Bắc TB'!$B53)</f>
        <v>0</v>
      </c>
      <c r="K53" s="109">
        <f t="shared" si="1"/>
        <v>0</v>
      </c>
      <c r="L53" s="896">
        <f>SUMIF('mau 2'!$Q:$Q,'Bắc TB'!$B53,'mau 2'!Y:Y)</f>
        <v>0</v>
      </c>
      <c r="M53" s="896">
        <f>SUMIF('mau 2'!$Q:$Q,'Bắc TB'!$B53,'mau 2'!Z:Z) +SUMIF('mau 2'!$Q:$Q,'Bắc TB'!$B53,'mau 2'!X:X)</f>
        <v>0</v>
      </c>
      <c r="N53" s="897"/>
      <c r="O53" s="885">
        <f t="shared" si="2"/>
        <v>73</v>
      </c>
      <c r="P53" s="896">
        <f>SUMIF('mau 2'!$Q:$Q,'Bắc TB'!$B53,'mau 2'!AB:AB)</f>
        <v>0</v>
      </c>
      <c r="Q53" s="896">
        <f>SUMIF('mau 2'!$Q:$Q,'Bắc TB'!$B53,'mau 2'!AC:AC)</f>
        <v>0</v>
      </c>
      <c r="R53" s="896">
        <f>SUMIF('mau 2'!$Q:$Q,'Bắc TB'!$B53,'mau 2'!AD:AD)</f>
        <v>0</v>
      </c>
      <c r="S53" s="896">
        <f>SUMIF('mau 2'!$Q:$Q,'Bắc TB'!$B53,'mau 2'!AE:AE)</f>
        <v>6</v>
      </c>
      <c r="T53" s="896">
        <f>SUMIF('mau 2'!$Q:$Q,'Bắc TB'!$B53,'mau 2'!AF:AF)</f>
        <v>0</v>
      </c>
      <c r="U53" s="896">
        <f>SUMIF('mau 2'!$Q:$Q,'Bắc TB'!$B53,'mau 2'!AG:AG)</f>
        <v>6</v>
      </c>
      <c r="V53" s="896">
        <f>SUMIF('mau 2'!$Q:$Q,'Bắc TB'!$B53,'mau 2'!AH:AH)</f>
        <v>0</v>
      </c>
      <c r="W53" s="896">
        <f>SUMIF('mau 2'!$Q:$Q,'Bắc TB'!$B53,'mau 2'!AI:AI)</f>
        <v>0</v>
      </c>
      <c r="X53" s="896">
        <f>SUMIF('mau 2'!$Q:$Q,'Bắc TB'!$B53,'mau 2'!AJ:AJ)</f>
        <v>73</v>
      </c>
      <c r="Y53" s="900">
        <f>SUMIF('mau 2'!$Q:$Q,'Bắc TB'!$B53,'mau 2'!AL:AL)</f>
        <v>0</v>
      </c>
      <c r="Z53" s="900">
        <f>SUMIF('mau 2'!$Q:$Q,'Bắc TB'!$B53,'mau 2'!AO:AO)</f>
        <v>0</v>
      </c>
      <c r="AA53" s="901">
        <f>SUMIF('mau 2'!$Q:$Q,'Bắc TB'!$B53,'mau 2'!AA:AA)</f>
        <v>0</v>
      </c>
    </row>
    <row r="54" spans="1:27" s="110" customFormat="1" ht="30" hidden="1" customHeight="1">
      <c r="A54" s="847">
        <v>45</v>
      </c>
      <c r="B54" s="845" t="s">
        <v>2147</v>
      </c>
      <c r="C54" s="109">
        <f t="shared" si="3"/>
        <v>57</v>
      </c>
      <c r="D54" s="896">
        <f>SUMIF('mau 2'!$Q:$Q,'Bắc TB'!$B54,'mau 2'!S:S)</f>
        <v>11</v>
      </c>
      <c r="E54" s="896">
        <f>SUMIF('mau 2'!$Q:$Q,'Bắc TB'!$B54,'mau 2'!T:T)</f>
        <v>0</v>
      </c>
      <c r="F54" s="896">
        <f>SUMIF('mau 2'!$Q:$Q,'Bắc TB'!$B54,'mau 2'!U:U)</f>
        <v>1</v>
      </c>
      <c r="G54" s="897">
        <f>SUMIF('mau 2'!$Q:$Q,'Bắc TB'!$B54,'mau 2'!V:V)</f>
        <v>45</v>
      </c>
      <c r="H54" s="109">
        <f t="shared" si="4"/>
        <v>0</v>
      </c>
      <c r="I54" s="896">
        <f>SUMIF('mau 2'!$Q:$Q,'Bắc TB'!$B54,'mau 2'!W:W)</f>
        <v>0</v>
      </c>
      <c r="J54" s="897">
        <f>COUNTIF('mau 1'!K:K,'Bắc TB'!$B54)</f>
        <v>0</v>
      </c>
      <c r="K54" s="109">
        <f t="shared" si="1"/>
        <v>21</v>
      </c>
      <c r="L54" s="896">
        <f>SUMIF('mau 2'!$Q:$Q,'Bắc TB'!$B54,'mau 2'!Y:Y)</f>
        <v>21</v>
      </c>
      <c r="M54" s="896">
        <f>SUMIF('mau 2'!$Q:$Q,'Bắc TB'!$B54,'mau 2'!Z:Z) +SUMIF('mau 2'!$Q:$Q,'Bắc TB'!$B54,'mau 2'!X:X)</f>
        <v>0</v>
      </c>
      <c r="N54" s="897"/>
      <c r="O54" s="885">
        <f t="shared" si="2"/>
        <v>36</v>
      </c>
      <c r="P54" s="896">
        <f>SUMIF('mau 2'!$Q:$Q,'Bắc TB'!$B54,'mau 2'!AB:AB)</f>
        <v>28</v>
      </c>
      <c r="Q54" s="896">
        <f>SUMIF('mau 2'!$Q:$Q,'Bắc TB'!$B54,'mau 2'!AC:AC)</f>
        <v>21</v>
      </c>
      <c r="R54" s="896">
        <f>SUMIF('mau 2'!$Q:$Q,'Bắc TB'!$B54,'mau 2'!AD:AD)</f>
        <v>37</v>
      </c>
      <c r="S54" s="896">
        <f>SUMIF('mau 2'!$Q:$Q,'Bắc TB'!$B54,'mau 2'!AE:AE)</f>
        <v>0</v>
      </c>
      <c r="T54" s="896">
        <f>SUMIF('mau 2'!$Q:$Q,'Bắc TB'!$B54,'mau 2'!AF:AF)</f>
        <v>3</v>
      </c>
      <c r="U54" s="896">
        <f>SUMIF('mau 2'!$Q:$Q,'Bắc TB'!$B54,'mau 2'!AG:AG)</f>
        <v>1</v>
      </c>
      <c r="V54" s="896">
        <f>SUMIF('mau 2'!$Q:$Q,'Bắc TB'!$B54,'mau 2'!AH:AH)</f>
        <v>0</v>
      </c>
      <c r="W54" s="896">
        <f>SUMIF('mau 2'!$Q:$Q,'Bắc TB'!$B54,'mau 2'!AI:AI)</f>
        <v>0</v>
      </c>
      <c r="X54" s="896">
        <f>SUMIF('mau 2'!$Q:$Q,'Bắc TB'!$B54,'mau 2'!AJ:AJ)</f>
        <v>14</v>
      </c>
      <c r="Y54" s="900">
        <f>SUMIF('mau 2'!$Q:$Q,'Bắc TB'!$B54,'mau 2'!AL:AL)</f>
        <v>0</v>
      </c>
      <c r="Z54" s="900">
        <f>SUMIF('mau 2'!$Q:$Q,'Bắc TB'!$B54,'mau 2'!AO:AO)</f>
        <v>13</v>
      </c>
      <c r="AA54" s="901">
        <f>SUMIF('mau 2'!$Q:$Q,'Bắc TB'!$B54,'mau 2'!AA:AA)</f>
        <v>0</v>
      </c>
    </row>
    <row r="55" spans="1:27" s="110" customFormat="1" ht="30" customHeight="1">
      <c r="A55" s="847">
        <v>46</v>
      </c>
      <c r="B55" s="845" t="s">
        <v>2660</v>
      </c>
      <c r="C55" s="109">
        <f t="shared" si="3"/>
        <v>0</v>
      </c>
      <c r="D55" s="896">
        <f>SUMIF('mau 2'!$Q:$Q,'Bắc TB'!$B55,'mau 2'!S:S)</f>
        <v>0</v>
      </c>
      <c r="E55" s="896">
        <f>SUMIF('mau 2'!$Q:$Q,'Bắc TB'!$B55,'mau 2'!T:T)</f>
        <v>0</v>
      </c>
      <c r="F55" s="896">
        <f>SUMIF('mau 2'!$Q:$Q,'Bắc TB'!$B55,'mau 2'!U:U)</f>
        <v>0</v>
      </c>
      <c r="G55" s="897">
        <f>SUMIF('mau 2'!$Q:$Q,'Bắc TB'!$B55,'mau 2'!V:V)</f>
        <v>0</v>
      </c>
      <c r="H55" s="109">
        <f t="shared" si="4"/>
        <v>0</v>
      </c>
      <c r="I55" s="896">
        <f>SUMIF('mau 2'!$Q:$Q,'Bắc TB'!$B55,'mau 2'!W:W)</f>
        <v>0</v>
      </c>
      <c r="J55" s="897">
        <f>COUNTIF('mau 1'!K:K,'Bắc TB'!$B55)</f>
        <v>0</v>
      </c>
      <c r="K55" s="109">
        <f t="shared" si="1"/>
        <v>0</v>
      </c>
      <c r="L55" s="896">
        <f>SUMIF('mau 2'!$Q:$Q,'Bắc TB'!$B55,'mau 2'!Y:Y)</f>
        <v>0</v>
      </c>
      <c r="M55" s="896">
        <f>SUMIF('mau 2'!$Q:$Q,'Bắc TB'!$B55,'mau 2'!Z:Z) +SUMIF('mau 2'!$Q:$Q,'Bắc TB'!$B55,'mau 2'!X:X)</f>
        <v>0</v>
      </c>
      <c r="N55" s="897"/>
      <c r="O55" s="885">
        <f t="shared" si="2"/>
        <v>0</v>
      </c>
      <c r="P55" s="896">
        <f>SUMIF('mau 2'!$Q:$Q,'Bắc TB'!$B55,'mau 2'!AB:AB)</f>
        <v>0</v>
      </c>
      <c r="Q55" s="896">
        <f>SUMIF('mau 2'!$Q:$Q,'Bắc TB'!$B55,'mau 2'!AC:AC)</f>
        <v>0</v>
      </c>
      <c r="R55" s="896">
        <f>SUMIF('mau 2'!$Q:$Q,'Bắc TB'!$B55,'mau 2'!AD:AD)</f>
        <v>0</v>
      </c>
      <c r="S55" s="896">
        <f>SUMIF('mau 2'!$Q:$Q,'Bắc TB'!$B55,'mau 2'!AE:AE)</f>
        <v>0</v>
      </c>
      <c r="T55" s="896">
        <f>SUMIF('mau 2'!$Q:$Q,'Bắc TB'!$B55,'mau 2'!AF:AF)</f>
        <v>0</v>
      </c>
      <c r="U55" s="896">
        <f>SUMIF('mau 2'!$Q:$Q,'Bắc TB'!$B55,'mau 2'!AG:AG)</f>
        <v>0</v>
      </c>
      <c r="V55" s="896">
        <f>SUMIF('mau 2'!$Q:$Q,'Bắc TB'!$B55,'mau 2'!AH:AH)</f>
        <v>0</v>
      </c>
      <c r="W55" s="896">
        <f>SUMIF('mau 2'!$Q:$Q,'Bắc TB'!$B55,'mau 2'!AI:AI)</f>
        <v>0</v>
      </c>
      <c r="X55" s="896">
        <f>SUMIF('mau 2'!$Q:$Q,'Bắc TB'!$B55,'mau 2'!AJ:AJ)</f>
        <v>0</v>
      </c>
      <c r="Y55" s="900">
        <f>SUMIF('mau 2'!$Q:$Q,'Bắc TB'!$B55,'mau 2'!AL:AL)</f>
        <v>0</v>
      </c>
      <c r="Z55" s="900">
        <f>SUMIF('mau 2'!$Q:$Q,'Bắc TB'!$B55,'mau 2'!AO:AO)</f>
        <v>0</v>
      </c>
      <c r="AA55" s="901">
        <f>SUMIF('mau 2'!$Q:$Q,'Bắc TB'!$B55,'mau 2'!AA:AA)</f>
        <v>0</v>
      </c>
    </row>
    <row r="56" spans="1:27" s="110" customFormat="1" ht="30" hidden="1" customHeight="1">
      <c r="A56" s="847">
        <v>47</v>
      </c>
      <c r="B56" s="845" t="s">
        <v>1430</v>
      </c>
      <c r="C56" s="109">
        <f t="shared" si="3"/>
        <v>28</v>
      </c>
      <c r="D56" s="896">
        <f>SUMIF('mau 2'!$Q:$Q,'Bắc TB'!$B56,'mau 2'!S:S)</f>
        <v>3</v>
      </c>
      <c r="E56" s="896">
        <f>SUMIF('mau 2'!$Q:$Q,'Bắc TB'!$B56,'mau 2'!T:T)</f>
        <v>19</v>
      </c>
      <c r="F56" s="896">
        <f>SUMIF('mau 2'!$Q:$Q,'Bắc TB'!$B56,'mau 2'!U:U)</f>
        <v>0</v>
      </c>
      <c r="G56" s="897">
        <f>SUMIF('mau 2'!$Q:$Q,'Bắc TB'!$B56,'mau 2'!V:V)</f>
        <v>6</v>
      </c>
      <c r="H56" s="109">
        <f t="shared" si="4"/>
        <v>2</v>
      </c>
      <c r="I56" s="896">
        <f>SUMIF('mau 2'!$Q:$Q,'Bắc TB'!$B56,'mau 2'!W:W)</f>
        <v>1</v>
      </c>
      <c r="J56" s="897">
        <f>COUNTIF('mau 1'!K:K,'Bắc TB'!$B56)</f>
        <v>1</v>
      </c>
      <c r="K56" s="109">
        <f t="shared" si="1"/>
        <v>19</v>
      </c>
      <c r="L56" s="896">
        <f>SUMIF('mau 2'!$Q:$Q,'Bắc TB'!$B56,'mau 2'!Y:Y)</f>
        <v>19</v>
      </c>
      <c r="M56" s="896">
        <f>SUMIF('mau 2'!$Q:$Q,'Bắc TB'!$B56,'mau 2'!Z:Z) +SUMIF('mau 2'!$Q:$Q,'Bắc TB'!$B56,'mau 2'!X:X)</f>
        <v>0</v>
      </c>
      <c r="N56" s="897"/>
      <c r="O56" s="885">
        <f t="shared" si="2"/>
        <v>8</v>
      </c>
      <c r="P56" s="896">
        <f>SUMIF('mau 2'!$Q:$Q,'Bắc TB'!$B56,'mau 2'!AB:AB)</f>
        <v>1</v>
      </c>
      <c r="Q56" s="896">
        <f>SUMIF('mau 2'!$Q:$Q,'Bắc TB'!$B56,'mau 2'!AC:AC)</f>
        <v>0</v>
      </c>
      <c r="R56" s="896">
        <f>SUMIF('mau 2'!$Q:$Q,'Bắc TB'!$B56,'mau 2'!AD:AD)</f>
        <v>4</v>
      </c>
      <c r="S56" s="896">
        <f>SUMIF('mau 2'!$Q:$Q,'Bắc TB'!$B56,'mau 2'!AE:AE)</f>
        <v>1</v>
      </c>
      <c r="T56" s="896">
        <f>SUMIF('mau 2'!$Q:$Q,'Bắc TB'!$B56,'mau 2'!AF:AF)</f>
        <v>3</v>
      </c>
      <c r="U56" s="896">
        <f>SUMIF('mau 2'!$Q:$Q,'Bắc TB'!$B56,'mau 2'!AG:AG)</f>
        <v>2</v>
      </c>
      <c r="V56" s="896">
        <f>SUMIF('mau 2'!$Q:$Q,'Bắc TB'!$B56,'mau 2'!AH:AH)</f>
        <v>2</v>
      </c>
      <c r="W56" s="896">
        <f>SUMIF('mau 2'!$Q:$Q,'Bắc TB'!$B56,'mau 2'!AI:AI)</f>
        <v>0</v>
      </c>
      <c r="X56" s="896">
        <f>SUMIF('mau 2'!$Q:$Q,'Bắc TB'!$B56,'mau 2'!AJ:AJ)</f>
        <v>1</v>
      </c>
      <c r="Y56" s="900">
        <f>SUMIF('mau 2'!$Q:$Q,'Bắc TB'!$B56,'mau 2'!AL:AL)</f>
        <v>0</v>
      </c>
      <c r="Z56" s="900">
        <f>SUMIF('mau 2'!$Q:$Q,'Bắc TB'!$B56,'mau 2'!AO:AO)</f>
        <v>0</v>
      </c>
      <c r="AA56" s="901">
        <f>SUMIF('mau 2'!$Q:$Q,'Bắc TB'!$B56,'mau 2'!AA:AA)</f>
        <v>0</v>
      </c>
    </row>
    <row r="57" spans="1:27" s="110" customFormat="1" ht="30" hidden="1" customHeight="1">
      <c r="A57" s="847">
        <v>48</v>
      </c>
      <c r="B57" s="845" t="s">
        <v>1481</v>
      </c>
      <c r="C57" s="109">
        <f t="shared" si="3"/>
        <v>13</v>
      </c>
      <c r="D57" s="896">
        <f>SUMIF('mau 2'!$Q:$Q,'Bắc TB'!$B57,'mau 2'!S:S)</f>
        <v>0</v>
      </c>
      <c r="E57" s="896">
        <f>SUMIF('mau 2'!$Q:$Q,'Bắc TB'!$B57,'mau 2'!T:T)</f>
        <v>0</v>
      </c>
      <c r="F57" s="896">
        <f>SUMIF('mau 2'!$Q:$Q,'Bắc TB'!$B57,'mau 2'!U:U)</f>
        <v>13</v>
      </c>
      <c r="G57" s="897">
        <f>SUMIF('mau 2'!$Q:$Q,'Bắc TB'!$B57,'mau 2'!V:V)</f>
        <v>0</v>
      </c>
      <c r="H57" s="109">
        <f t="shared" si="4"/>
        <v>4</v>
      </c>
      <c r="I57" s="896">
        <f>SUMIF('mau 2'!$Q:$Q,'Bắc TB'!$B57,'mau 2'!W:W)</f>
        <v>0</v>
      </c>
      <c r="J57" s="897">
        <f>COUNTIF('mau 1'!K:K,'Bắc TB'!$B57)</f>
        <v>4</v>
      </c>
      <c r="K57" s="109">
        <f t="shared" si="1"/>
        <v>0</v>
      </c>
      <c r="L57" s="896">
        <f>SUMIF('mau 2'!$Q:$Q,'Bắc TB'!$B57,'mau 2'!Y:Y)</f>
        <v>0</v>
      </c>
      <c r="M57" s="896">
        <f>SUMIF('mau 2'!$Q:$Q,'Bắc TB'!$B57,'mau 2'!Z:Z) +SUMIF('mau 2'!$Q:$Q,'Bắc TB'!$B57,'mau 2'!X:X)</f>
        <v>0</v>
      </c>
      <c r="N57" s="897"/>
      <c r="O57" s="885">
        <f t="shared" si="2"/>
        <v>13</v>
      </c>
      <c r="P57" s="896">
        <f>SUMIF('mau 2'!$Q:$Q,'Bắc TB'!$B57,'mau 2'!AB:AB)</f>
        <v>8</v>
      </c>
      <c r="Q57" s="896">
        <f>SUMIF('mau 2'!$Q:$Q,'Bắc TB'!$B57,'mau 2'!AC:AC)</f>
        <v>0</v>
      </c>
      <c r="R57" s="896">
        <f>SUMIF('mau 2'!$Q:$Q,'Bắc TB'!$B57,'mau 2'!AD:AD)</f>
        <v>0</v>
      </c>
      <c r="S57" s="896">
        <f>SUMIF('mau 2'!$Q:$Q,'Bắc TB'!$B57,'mau 2'!AE:AE)</f>
        <v>1</v>
      </c>
      <c r="T57" s="896">
        <f>SUMIF('mau 2'!$Q:$Q,'Bắc TB'!$B57,'mau 2'!AF:AF)</f>
        <v>3</v>
      </c>
      <c r="U57" s="896">
        <f>SUMIF('mau 2'!$Q:$Q,'Bắc TB'!$B57,'mau 2'!AG:AG)</f>
        <v>5</v>
      </c>
      <c r="V57" s="896">
        <f>SUMIF('mau 2'!$Q:$Q,'Bắc TB'!$B57,'mau 2'!AH:AH)</f>
        <v>1</v>
      </c>
      <c r="W57" s="896">
        <f>SUMIF('mau 2'!$Q:$Q,'Bắc TB'!$B57,'mau 2'!AI:AI)</f>
        <v>1</v>
      </c>
      <c r="X57" s="896">
        <f>SUMIF('mau 2'!$Q:$Q,'Bắc TB'!$B57,'mau 2'!AJ:AJ)</f>
        <v>4</v>
      </c>
      <c r="Y57" s="900">
        <f>SUMIF('mau 2'!$Q:$Q,'Bắc TB'!$B57,'mau 2'!AL:AL)</f>
        <v>0</v>
      </c>
      <c r="Z57" s="900">
        <f>SUMIF('mau 2'!$Q:$Q,'Bắc TB'!$B57,'mau 2'!AO:AO)</f>
        <v>3</v>
      </c>
      <c r="AA57" s="901">
        <f>SUMIF('mau 2'!$Q:$Q,'Bắc TB'!$B57,'mau 2'!AA:AA)</f>
        <v>0</v>
      </c>
    </row>
    <row r="58" spans="1:27" s="110" customFormat="1" ht="30" hidden="1" customHeight="1">
      <c r="A58" s="847">
        <v>49</v>
      </c>
      <c r="B58" s="845" t="s">
        <v>1445</v>
      </c>
      <c r="C58" s="109">
        <f t="shared" si="3"/>
        <v>5</v>
      </c>
      <c r="D58" s="896">
        <f>SUMIF('mau 2'!$Q:$Q,'Bắc TB'!$B58,'mau 2'!S:S)</f>
        <v>0</v>
      </c>
      <c r="E58" s="896">
        <f>SUMIF('mau 2'!$Q:$Q,'Bắc TB'!$B58,'mau 2'!T:T)</f>
        <v>2</v>
      </c>
      <c r="F58" s="896">
        <f>SUMIF('mau 2'!$Q:$Q,'Bắc TB'!$B58,'mau 2'!U:U)</f>
        <v>0</v>
      </c>
      <c r="G58" s="897">
        <f>SUMIF('mau 2'!$Q:$Q,'Bắc TB'!$B58,'mau 2'!V:V)</f>
        <v>3</v>
      </c>
      <c r="H58" s="109">
        <f t="shared" si="4"/>
        <v>0</v>
      </c>
      <c r="I58" s="896">
        <f>SUMIF('mau 2'!$Q:$Q,'Bắc TB'!$B58,'mau 2'!W:W)</f>
        <v>0</v>
      </c>
      <c r="J58" s="897">
        <f>COUNTIF('mau 1'!K:K,'Bắc TB'!$B58)</f>
        <v>0</v>
      </c>
      <c r="K58" s="109">
        <f t="shared" si="1"/>
        <v>0</v>
      </c>
      <c r="L58" s="896">
        <f>SUMIF('mau 2'!$Q:$Q,'Bắc TB'!$B58,'mau 2'!Y:Y)</f>
        <v>0</v>
      </c>
      <c r="M58" s="896">
        <f>SUMIF('mau 2'!$Q:$Q,'Bắc TB'!$B58,'mau 2'!Z:Z) +SUMIF('mau 2'!$Q:$Q,'Bắc TB'!$B58,'mau 2'!X:X)</f>
        <v>0</v>
      </c>
      <c r="N58" s="897"/>
      <c r="O58" s="885">
        <f t="shared" si="2"/>
        <v>5</v>
      </c>
      <c r="P58" s="896">
        <f>SUMIF('mau 2'!$Q:$Q,'Bắc TB'!$B58,'mau 2'!AB:AB)</f>
        <v>2</v>
      </c>
      <c r="Q58" s="896">
        <f>SUMIF('mau 2'!$Q:$Q,'Bắc TB'!$B58,'mau 2'!AC:AC)</f>
        <v>0</v>
      </c>
      <c r="R58" s="896">
        <f>SUMIF('mau 2'!$Q:$Q,'Bắc TB'!$B58,'mau 2'!AD:AD)</f>
        <v>2</v>
      </c>
      <c r="S58" s="896">
        <f>SUMIF('mau 2'!$Q:$Q,'Bắc TB'!$B58,'mau 2'!AE:AE)</f>
        <v>0</v>
      </c>
      <c r="T58" s="896">
        <f>SUMIF('mau 2'!$Q:$Q,'Bắc TB'!$B58,'mau 2'!AF:AF)</f>
        <v>1</v>
      </c>
      <c r="U58" s="896">
        <f>SUMIF('mau 2'!$Q:$Q,'Bắc TB'!$B58,'mau 2'!AG:AG)</f>
        <v>0</v>
      </c>
      <c r="V58" s="896">
        <f>SUMIF('mau 2'!$Q:$Q,'Bắc TB'!$B58,'mau 2'!AH:AH)</f>
        <v>2</v>
      </c>
      <c r="W58" s="896">
        <f>SUMIF('mau 2'!$Q:$Q,'Bắc TB'!$B58,'mau 2'!AI:AI)</f>
        <v>0</v>
      </c>
      <c r="X58" s="896">
        <f>SUMIF('mau 2'!$Q:$Q,'Bắc TB'!$B58,'mau 2'!AJ:AJ)</f>
        <v>0</v>
      </c>
      <c r="Y58" s="900">
        <f>SUMIF('mau 2'!$Q:$Q,'Bắc TB'!$B58,'mau 2'!AL:AL)</f>
        <v>0</v>
      </c>
      <c r="Z58" s="900">
        <f>SUMIF('mau 2'!$Q:$Q,'Bắc TB'!$B58,'mau 2'!AO:AO)</f>
        <v>0</v>
      </c>
      <c r="AA58" s="901">
        <f>SUMIF('mau 2'!$Q:$Q,'Bắc TB'!$B58,'mau 2'!AA:AA)</f>
        <v>0</v>
      </c>
    </row>
    <row r="59" spans="1:27" s="110" customFormat="1" ht="30" customHeight="1">
      <c r="A59" s="847">
        <v>50</v>
      </c>
      <c r="B59" s="845" t="s">
        <v>2661</v>
      </c>
      <c r="C59" s="109">
        <f t="shared" si="3"/>
        <v>6</v>
      </c>
      <c r="D59" s="896">
        <f>SUMIF('mau 2'!$Q:$Q,'Bắc TB'!$B59,'mau 2'!S:S)</f>
        <v>0</v>
      </c>
      <c r="E59" s="896">
        <f>SUMIF('mau 2'!$Q:$Q,'Bắc TB'!$B59,'mau 2'!T:T)</f>
        <v>0</v>
      </c>
      <c r="F59" s="896">
        <f>SUMIF('mau 2'!$Q:$Q,'Bắc TB'!$B59,'mau 2'!U:U)</f>
        <v>6</v>
      </c>
      <c r="G59" s="897">
        <f>SUMIF('mau 2'!$Q:$Q,'Bắc TB'!$B59,'mau 2'!V:V)</f>
        <v>0</v>
      </c>
      <c r="H59" s="109">
        <f t="shared" si="4"/>
        <v>0</v>
      </c>
      <c r="I59" s="896">
        <f>SUMIF('mau 2'!$Q:$Q,'Bắc TB'!$B59,'mau 2'!W:W)</f>
        <v>0</v>
      </c>
      <c r="J59" s="897">
        <f>COUNTIF('mau 1'!K:K,'Bắc TB'!$B59)</f>
        <v>0</v>
      </c>
      <c r="K59" s="109">
        <f t="shared" si="1"/>
        <v>0</v>
      </c>
      <c r="L59" s="896">
        <f>SUMIF('mau 2'!$Q:$Q,'Bắc TB'!$B59,'mau 2'!Y:Y)</f>
        <v>0</v>
      </c>
      <c r="M59" s="896">
        <f>SUMIF('mau 2'!$Q:$Q,'Bắc TB'!$B59,'mau 2'!Z:Z) +SUMIF('mau 2'!$Q:$Q,'Bắc TB'!$B59,'mau 2'!X:X)</f>
        <v>0</v>
      </c>
      <c r="N59" s="897"/>
      <c r="O59" s="885">
        <f t="shared" si="2"/>
        <v>6</v>
      </c>
      <c r="P59" s="896">
        <f>SUMIF('mau 2'!$Q:$Q,'Bắc TB'!$B59,'mau 2'!AB:AB)</f>
        <v>0</v>
      </c>
      <c r="Q59" s="896">
        <f>SUMIF('mau 2'!$Q:$Q,'Bắc TB'!$B59,'mau 2'!AC:AC)</f>
        <v>0</v>
      </c>
      <c r="R59" s="896">
        <f>SUMIF('mau 2'!$Q:$Q,'Bắc TB'!$B59,'mau 2'!AD:AD)</f>
        <v>0</v>
      </c>
      <c r="S59" s="896">
        <f>SUMIF('mau 2'!$Q:$Q,'Bắc TB'!$B59,'mau 2'!AE:AE)</f>
        <v>0</v>
      </c>
      <c r="T59" s="896">
        <f>SUMIF('mau 2'!$Q:$Q,'Bắc TB'!$B59,'mau 2'!AF:AF)</f>
        <v>0</v>
      </c>
      <c r="U59" s="896">
        <f>SUMIF('mau 2'!$Q:$Q,'Bắc TB'!$B59,'mau 2'!AG:AG)</f>
        <v>0</v>
      </c>
      <c r="V59" s="896">
        <f>SUMIF('mau 2'!$Q:$Q,'Bắc TB'!$B59,'mau 2'!AH:AH)</f>
        <v>0</v>
      </c>
      <c r="W59" s="896">
        <f>SUMIF('mau 2'!$Q:$Q,'Bắc TB'!$B59,'mau 2'!AI:AI)</f>
        <v>0</v>
      </c>
      <c r="X59" s="896">
        <f>SUMIF('mau 2'!$Q:$Q,'Bắc TB'!$B59,'mau 2'!AJ:AJ)</f>
        <v>0</v>
      </c>
      <c r="Y59" s="900">
        <f>SUMIF('mau 2'!$Q:$Q,'Bắc TB'!$B59,'mau 2'!AL:AL)</f>
        <v>0</v>
      </c>
      <c r="Z59" s="900">
        <f>SUMIF('mau 2'!$Q:$Q,'Bắc TB'!$B59,'mau 2'!AO:AO)</f>
        <v>0</v>
      </c>
      <c r="AA59" s="901">
        <f>SUMIF('mau 2'!$Q:$Q,'Bắc TB'!$B59,'mau 2'!AA:AA)</f>
        <v>1</v>
      </c>
    </row>
    <row r="60" spans="1:27" s="110" customFormat="1" ht="30" hidden="1" customHeight="1">
      <c r="A60" s="847">
        <v>51</v>
      </c>
      <c r="B60" s="845" t="s">
        <v>2662</v>
      </c>
      <c r="C60" s="109">
        <f t="shared" si="3"/>
        <v>15</v>
      </c>
      <c r="D60" s="896">
        <f>SUMIF('mau 2'!$Q:$Q,'Bắc TB'!$B60,'mau 2'!S:S)</f>
        <v>7</v>
      </c>
      <c r="E60" s="896">
        <f>SUMIF('mau 2'!$Q:$Q,'Bắc TB'!$B60,'mau 2'!T:T)</f>
        <v>6</v>
      </c>
      <c r="F60" s="896">
        <f>SUMIF('mau 2'!$Q:$Q,'Bắc TB'!$B60,'mau 2'!U:U)</f>
        <v>0</v>
      </c>
      <c r="G60" s="897">
        <f>SUMIF('mau 2'!$Q:$Q,'Bắc TB'!$B60,'mau 2'!V:V)</f>
        <v>2</v>
      </c>
      <c r="H60" s="109">
        <f t="shared" si="4"/>
        <v>29</v>
      </c>
      <c r="I60" s="896">
        <f>SUMIF('mau 2'!$Q:$Q,'Bắc TB'!$B60,'mau 2'!W:W)</f>
        <v>0</v>
      </c>
      <c r="J60" s="897">
        <f>COUNTIF('mau 1'!K:K,'Bắc TB'!$B60)</f>
        <v>29</v>
      </c>
      <c r="K60" s="109">
        <f t="shared" si="1"/>
        <v>3</v>
      </c>
      <c r="L60" s="896">
        <f>SUMIF('mau 2'!$Q:$Q,'Bắc TB'!$B60,'mau 2'!Y:Y)</f>
        <v>1</v>
      </c>
      <c r="M60" s="896">
        <f>SUMIF('mau 2'!$Q:$Q,'Bắc TB'!$B60,'mau 2'!Z:Z) +SUMIF('mau 2'!$Q:$Q,'Bắc TB'!$B60,'mau 2'!X:X)</f>
        <v>2</v>
      </c>
      <c r="N60" s="897"/>
      <c r="O60" s="885">
        <f t="shared" si="2"/>
        <v>12</v>
      </c>
      <c r="P60" s="896">
        <f>SUMIF('mau 2'!$Q:$Q,'Bắc TB'!$B60,'mau 2'!AB:AB)</f>
        <v>4</v>
      </c>
      <c r="Q60" s="896">
        <f>SUMIF('mau 2'!$Q:$Q,'Bắc TB'!$B60,'mau 2'!AC:AC)</f>
        <v>2</v>
      </c>
      <c r="R60" s="896">
        <f>SUMIF('mau 2'!$Q:$Q,'Bắc TB'!$B60,'mau 2'!AD:AD)</f>
        <v>4</v>
      </c>
      <c r="S60" s="896">
        <f>SUMIF('mau 2'!$Q:$Q,'Bắc TB'!$B60,'mau 2'!AE:AE)</f>
        <v>2</v>
      </c>
      <c r="T60" s="896">
        <f>SUMIF('mau 2'!$Q:$Q,'Bắc TB'!$B60,'mau 2'!AF:AF)</f>
        <v>3</v>
      </c>
      <c r="U60" s="896">
        <f>SUMIF('mau 2'!$Q:$Q,'Bắc TB'!$B60,'mau 2'!AG:AG)</f>
        <v>3</v>
      </c>
      <c r="V60" s="896">
        <f>SUMIF('mau 2'!$Q:$Q,'Bắc TB'!$B60,'mau 2'!AH:AH)</f>
        <v>3</v>
      </c>
      <c r="W60" s="896">
        <f>SUMIF('mau 2'!$Q:$Q,'Bắc TB'!$B60,'mau 2'!AI:AI)</f>
        <v>4</v>
      </c>
      <c r="X60" s="896">
        <f>SUMIF('mau 2'!$Q:$Q,'Bắc TB'!$B60,'mau 2'!AJ:AJ)</f>
        <v>7</v>
      </c>
      <c r="Y60" s="900">
        <f>SUMIF('mau 2'!$Q:$Q,'Bắc TB'!$B60,'mau 2'!AL:AL)</f>
        <v>6</v>
      </c>
      <c r="Z60" s="900">
        <f>SUMIF('mau 2'!$Q:$Q,'Bắc TB'!$B60,'mau 2'!AO:AO)</f>
        <v>3</v>
      </c>
      <c r="AA60" s="901">
        <f>SUMIF('mau 2'!$Q:$Q,'Bắc TB'!$B60,'mau 2'!AA:AA)</f>
        <v>0</v>
      </c>
    </row>
    <row r="61" spans="1:27" s="110" customFormat="1" ht="30" hidden="1" customHeight="1">
      <c r="A61" s="847">
        <v>52</v>
      </c>
      <c r="B61" s="845" t="s">
        <v>1614</v>
      </c>
      <c r="C61" s="109">
        <f t="shared" si="3"/>
        <v>36</v>
      </c>
      <c r="D61" s="896">
        <f>SUMIF('mau 2'!$Q:$Q,'Bắc TB'!$B61,'mau 2'!S:S)</f>
        <v>6</v>
      </c>
      <c r="E61" s="896">
        <f>SUMIF('mau 2'!$Q:$Q,'Bắc TB'!$B61,'mau 2'!T:T)</f>
        <v>29</v>
      </c>
      <c r="F61" s="896">
        <f>SUMIF('mau 2'!$Q:$Q,'Bắc TB'!$B61,'mau 2'!U:U)</f>
        <v>0</v>
      </c>
      <c r="G61" s="897">
        <f>SUMIF('mau 2'!$Q:$Q,'Bắc TB'!$B61,'mau 2'!V:V)</f>
        <v>1</v>
      </c>
      <c r="H61" s="109">
        <f t="shared" si="4"/>
        <v>0</v>
      </c>
      <c r="I61" s="896">
        <f>SUMIF('mau 2'!$Q:$Q,'Bắc TB'!$B61,'mau 2'!W:W)</f>
        <v>0</v>
      </c>
      <c r="J61" s="897">
        <f>COUNTIF('mau 1'!K:K,'Bắc TB'!$B61)</f>
        <v>0</v>
      </c>
      <c r="K61" s="109">
        <f t="shared" si="1"/>
        <v>33</v>
      </c>
      <c r="L61" s="896">
        <f>SUMIF('mau 2'!$Q:$Q,'Bắc TB'!$B61,'mau 2'!Y:Y)</f>
        <v>33</v>
      </c>
      <c r="M61" s="896">
        <f>SUMIF('mau 2'!$Q:$Q,'Bắc TB'!$B61,'mau 2'!Z:Z) +SUMIF('mau 2'!$Q:$Q,'Bắc TB'!$B61,'mau 2'!X:X)</f>
        <v>0</v>
      </c>
      <c r="N61" s="897"/>
      <c r="O61" s="885">
        <f t="shared" si="2"/>
        <v>3</v>
      </c>
      <c r="P61" s="896">
        <f>SUMIF('mau 2'!$Q:$Q,'Bắc TB'!$B61,'mau 2'!AB:AB)</f>
        <v>0</v>
      </c>
      <c r="Q61" s="896">
        <f>SUMIF('mau 2'!$Q:$Q,'Bắc TB'!$B61,'mau 2'!AC:AC)</f>
        <v>2</v>
      </c>
      <c r="R61" s="896">
        <f>SUMIF('mau 2'!$Q:$Q,'Bắc TB'!$B61,'mau 2'!AD:AD)</f>
        <v>1</v>
      </c>
      <c r="S61" s="896">
        <f>SUMIF('mau 2'!$Q:$Q,'Bắc TB'!$B61,'mau 2'!AE:AE)</f>
        <v>0</v>
      </c>
      <c r="T61" s="896">
        <f>SUMIF('mau 2'!$Q:$Q,'Bắc TB'!$B61,'mau 2'!AF:AF)</f>
        <v>0</v>
      </c>
      <c r="U61" s="896">
        <f>SUMIF('mau 2'!$Q:$Q,'Bắc TB'!$B61,'mau 2'!AG:AG)</f>
        <v>0</v>
      </c>
      <c r="V61" s="896">
        <f>SUMIF('mau 2'!$Q:$Q,'Bắc TB'!$B61,'mau 2'!AH:AH)</f>
        <v>0</v>
      </c>
      <c r="W61" s="896">
        <f>SUMIF('mau 2'!$Q:$Q,'Bắc TB'!$B61,'mau 2'!AI:AI)</f>
        <v>0</v>
      </c>
      <c r="X61" s="896">
        <f>SUMIF('mau 2'!$Q:$Q,'Bắc TB'!$B61,'mau 2'!AJ:AJ)</f>
        <v>0</v>
      </c>
      <c r="Y61" s="900">
        <f>SUMIF('mau 2'!$Q:$Q,'Bắc TB'!$B61,'mau 2'!AL:AL)</f>
        <v>5</v>
      </c>
      <c r="Z61" s="900">
        <f>SUMIF('mau 2'!$Q:$Q,'Bắc TB'!$B61,'mau 2'!AO:AO)</f>
        <v>3</v>
      </c>
      <c r="AA61" s="901">
        <f>SUMIF('mau 2'!$Q:$Q,'Bắc TB'!$B61,'mau 2'!AA:AA)</f>
        <v>0</v>
      </c>
    </row>
    <row r="62" spans="1:27" s="110" customFormat="1" ht="30" hidden="1" customHeight="1">
      <c r="A62" s="847">
        <v>53</v>
      </c>
      <c r="B62" s="845" t="s">
        <v>2663</v>
      </c>
      <c r="C62" s="109">
        <f t="shared" si="3"/>
        <v>10</v>
      </c>
      <c r="D62" s="896">
        <f>SUMIF('mau 2'!$Q:$Q,'Bắc TB'!$B62,'mau 2'!S:S)</f>
        <v>6</v>
      </c>
      <c r="E62" s="896">
        <f>SUMIF('mau 2'!$Q:$Q,'Bắc TB'!$B62,'mau 2'!T:T)</f>
        <v>4</v>
      </c>
      <c r="F62" s="896">
        <f>SUMIF('mau 2'!$Q:$Q,'Bắc TB'!$B62,'mau 2'!U:U)</f>
        <v>0</v>
      </c>
      <c r="G62" s="897">
        <f>SUMIF('mau 2'!$Q:$Q,'Bắc TB'!$B62,'mau 2'!V:V)</f>
        <v>0</v>
      </c>
      <c r="H62" s="109">
        <f t="shared" si="4"/>
        <v>6</v>
      </c>
      <c r="I62" s="896">
        <f>SUMIF('mau 2'!$Q:$Q,'Bắc TB'!$B62,'mau 2'!W:W)</f>
        <v>6</v>
      </c>
      <c r="J62" s="897">
        <v>0</v>
      </c>
      <c r="K62" s="109">
        <f t="shared" si="1"/>
        <v>0</v>
      </c>
      <c r="L62" s="896">
        <f>SUMIF('mau 2'!$Q:$Q,'Bắc TB'!$B62,'mau 2'!Y:Y)</f>
        <v>0</v>
      </c>
      <c r="M62" s="896">
        <f>SUMIF('mau 2'!$Q:$Q,'Bắc TB'!$B62,'mau 2'!Z:Z) +SUMIF('mau 2'!$Q:$Q,'Bắc TB'!$B62,'mau 2'!X:X)</f>
        <v>0</v>
      </c>
      <c r="N62" s="897"/>
      <c r="O62" s="885">
        <f>C62-K62-I62</f>
        <v>4</v>
      </c>
      <c r="P62" s="896">
        <f>SUMIF('mau 2'!$Q:$Q,'Bắc TB'!$B62,'mau 2'!AB:AB)</f>
        <v>10</v>
      </c>
      <c r="Q62" s="896">
        <f>SUMIF('mau 2'!$Q:$Q,'Bắc TB'!$B62,'mau 2'!AC:AC)</f>
        <v>1</v>
      </c>
      <c r="R62" s="896">
        <f>SUMIF('mau 2'!$Q:$Q,'Bắc TB'!$B62,'mau 2'!AD:AD)</f>
        <v>1</v>
      </c>
      <c r="S62" s="896">
        <f>SUMIF('mau 2'!$Q:$Q,'Bắc TB'!$B62,'mau 2'!AE:AE)</f>
        <v>0</v>
      </c>
      <c r="T62" s="896">
        <f>SUMIF('mau 2'!$Q:$Q,'Bắc TB'!$B62,'mau 2'!AF:AF)</f>
        <v>0</v>
      </c>
      <c r="U62" s="896">
        <f>SUMIF('mau 2'!$Q:$Q,'Bắc TB'!$B62,'mau 2'!AG:AG)</f>
        <v>0</v>
      </c>
      <c r="V62" s="896">
        <f>SUMIF('mau 2'!$Q:$Q,'Bắc TB'!$B62,'mau 2'!AH:AH)</f>
        <v>0</v>
      </c>
      <c r="W62" s="896">
        <f>SUMIF('mau 2'!$Q:$Q,'Bắc TB'!$B62,'mau 2'!AI:AI)</f>
        <v>2</v>
      </c>
      <c r="X62" s="896">
        <f>SUMIF('mau 2'!$Q:$Q,'Bắc TB'!$B62,'mau 2'!AJ:AJ)</f>
        <v>0</v>
      </c>
      <c r="Y62" s="900">
        <f>SUMIF('mau 2'!$Q:$Q,'Bắc TB'!$B62,'mau 2'!AL:AL)</f>
        <v>0</v>
      </c>
      <c r="Z62" s="900">
        <f>SUMIF('mau 2'!$Q:$Q,'Bắc TB'!$B62,'mau 2'!AO:AO)</f>
        <v>0</v>
      </c>
      <c r="AA62" s="901">
        <f>SUMIF('mau 2'!$Q:$Q,'Bắc TB'!$B62,'mau 2'!AA:AA)</f>
        <v>0</v>
      </c>
    </row>
    <row r="63" spans="1:27" s="110" customFormat="1" ht="30" hidden="1" customHeight="1">
      <c r="A63" s="847">
        <v>54</v>
      </c>
      <c r="B63" s="845" t="s">
        <v>2664</v>
      </c>
      <c r="C63" s="109">
        <f t="shared" si="3"/>
        <v>4</v>
      </c>
      <c r="D63" s="896">
        <f>SUMIF('mau 2'!$Q:$Q,'Bắc TB'!$B63,'mau 2'!S:S)</f>
        <v>0</v>
      </c>
      <c r="E63" s="896">
        <f>SUMIF('mau 2'!$Q:$Q,'Bắc TB'!$B63,'mau 2'!T:T)</f>
        <v>0</v>
      </c>
      <c r="F63" s="896">
        <f>SUMIF('mau 2'!$Q:$Q,'Bắc TB'!$B63,'mau 2'!U:U)</f>
        <v>4</v>
      </c>
      <c r="G63" s="897">
        <f>SUMIF('mau 2'!$Q:$Q,'Bắc TB'!$B63,'mau 2'!V:V)</f>
        <v>0</v>
      </c>
      <c r="H63" s="109">
        <f t="shared" si="4"/>
        <v>2</v>
      </c>
      <c r="I63" s="896">
        <f>SUMIF('mau 2'!$Q:$Q,'Bắc TB'!$B63,'mau 2'!W:W)</f>
        <v>0</v>
      </c>
      <c r="J63" s="897">
        <f>COUNTIF('mau 1'!K:K,'Bắc TB'!$B63)</f>
        <v>2</v>
      </c>
      <c r="K63" s="109">
        <f t="shared" si="1"/>
        <v>3</v>
      </c>
      <c r="L63" s="896">
        <f>SUMIF('mau 2'!$Q:$Q,'Bắc TB'!$B63,'mau 2'!Y:Y)</f>
        <v>0</v>
      </c>
      <c r="M63" s="896">
        <f>SUMIF('mau 2'!$Q:$Q,'Bắc TB'!$B63,'mau 2'!Z:Z) +SUMIF('mau 2'!$Q:$Q,'Bắc TB'!$B63,'mau 2'!X:X)</f>
        <v>3</v>
      </c>
      <c r="N63" s="897"/>
      <c r="O63" s="885">
        <f t="shared" si="2"/>
        <v>1</v>
      </c>
      <c r="P63" s="896">
        <f>SUMIF('mau 2'!$Q:$Q,'Bắc TB'!$B63,'mau 2'!AB:AB)</f>
        <v>0</v>
      </c>
      <c r="Q63" s="896">
        <f>SUMIF('mau 2'!$Q:$Q,'Bắc TB'!$B63,'mau 2'!AC:AC)</f>
        <v>0</v>
      </c>
      <c r="R63" s="896">
        <f>SUMIF('mau 2'!$Q:$Q,'Bắc TB'!$B63,'mau 2'!AD:AD)</f>
        <v>0</v>
      </c>
      <c r="S63" s="896">
        <f>SUMIF('mau 2'!$Q:$Q,'Bắc TB'!$B63,'mau 2'!AE:AE)</f>
        <v>0</v>
      </c>
      <c r="T63" s="896">
        <f>SUMIF('mau 2'!$Q:$Q,'Bắc TB'!$B63,'mau 2'!AF:AF)</f>
        <v>0</v>
      </c>
      <c r="U63" s="896">
        <f>SUMIF('mau 2'!$Q:$Q,'Bắc TB'!$B63,'mau 2'!AG:AG)</f>
        <v>0</v>
      </c>
      <c r="V63" s="896">
        <f>SUMIF('mau 2'!$Q:$Q,'Bắc TB'!$B63,'mau 2'!AH:AH)</f>
        <v>1</v>
      </c>
      <c r="W63" s="896">
        <f>SUMIF('mau 2'!$Q:$Q,'Bắc TB'!$B63,'mau 2'!AI:AI)</f>
        <v>1</v>
      </c>
      <c r="X63" s="896">
        <f>SUMIF('mau 2'!$Q:$Q,'Bắc TB'!$B63,'mau 2'!AJ:AJ)</f>
        <v>0</v>
      </c>
      <c r="Y63" s="900">
        <f>SUMIF('mau 2'!$Q:$Q,'Bắc TB'!$B63,'mau 2'!AL:AL)</f>
        <v>0</v>
      </c>
      <c r="Z63" s="900">
        <f>SUMIF('mau 2'!$Q:$Q,'Bắc TB'!$B63,'mau 2'!AO:AO)</f>
        <v>0</v>
      </c>
      <c r="AA63" s="901">
        <f>SUMIF('mau 2'!$Q:$Q,'Bắc TB'!$B63,'mau 2'!AA:AA)</f>
        <v>0</v>
      </c>
    </row>
    <row r="64" spans="1:27" s="110" customFormat="1" ht="30" hidden="1" customHeight="1">
      <c r="A64" s="847">
        <v>55</v>
      </c>
      <c r="B64" s="845" t="s">
        <v>1947</v>
      </c>
      <c r="C64" s="109">
        <f t="shared" si="3"/>
        <v>79</v>
      </c>
      <c r="D64" s="896">
        <f>SUMIF('mau 2'!$Q:$Q,'Bắc TB'!$B64,'mau 2'!S:S)</f>
        <v>29</v>
      </c>
      <c r="E64" s="896">
        <f>SUMIF('mau 2'!$Q:$Q,'Bắc TB'!$B64,'mau 2'!T:T)</f>
        <v>9</v>
      </c>
      <c r="F64" s="896">
        <f>SUMIF('mau 2'!$Q:$Q,'Bắc TB'!$B64,'mau 2'!U:U)</f>
        <v>19</v>
      </c>
      <c r="G64" s="897">
        <f>SUMIF('mau 2'!$Q:$Q,'Bắc TB'!$B64,'mau 2'!V:V)</f>
        <v>22</v>
      </c>
      <c r="H64" s="109">
        <f t="shared" si="4"/>
        <v>66</v>
      </c>
      <c r="I64" s="896">
        <v>19</v>
      </c>
      <c r="J64" s="897">
        <v>47</v>
      </c>
      <c r="K64" s="109">
        <f t="shared" si="1"/>
        <v>23</v>
      </c>
      <c r="L64" s="896">
        <f>SUMIF('mau 2'!$Q:$Q,'Bắc TB'!$B64,'mau 2'!Y:Y)</f>
        <v>23</v>
      </c>
      <c r="M64" s="896">
        <f>SUMIF('mau 2'!$Q:$Q,'Bắc TB'!$B64,'mau 2'!Z:Z) +SUMIF('mau 2'!$Q:$Q,'Bắc TB'!$B64,'mau 2'!X:X)</f>
        <v>0</v>
      </c>
      <c r="N64" s="897"/>
      <c r="O64" s="885">
        <f t="shared" si="2"/>
        <v>37</v>
      </c>
      <c r="P64" s="896">
        <f>SUMIF('mau 2'!$Q:$Q,'Bắc TB'!$B64,'mau 2'!AB:AB)</f>
        <v>26</v>
      </c>
      <c r="Q64" s="896">
        <f>SUMIF('mau 2'!$Q:$Q,'Bắc TB'!$B64,'mau 2'!AC:AC)</f>
        <v>17</v>
      </c>
      <c r="R64" s="896">
        <f>SUMIF('mau 2'!$Q:$Q,'Bắc TB'!$B64,'mau 2'!AD:AD)</f>
        <v>5</v>
      </c>
      <c r="S64" s="896">
        <f>SUMIF('mau 2'!$Q:$Q,'Bắc TB'!$B64,'mau 2'!AE:AE)</f>
        <v>0</v>
      </c>
      <c r="T64" s="896">
        <f>SUMIF('mau 2'!$Q:$Q,'Bắc TB'!$B64,'mau 2'!AF:AF)</f>
        <v>0</v>
      </c>
      <c r="U64" s="896">
        <f>SUMIF('mau 2'!$Q:$Q,'Bắc TB'!$B64,'mau 2'!AG:AG)</f>
        <v>0</v>
      </c>
      <c r="V64" s="896">
        <f>SUMIF('mau 2'!$Q:$Q,'Bắc TB'!$B64,'mau 2'!AH:AH)</f>
        <v>2</v>
      </c>
      <c r="W64" s="896">
        <f>SUMIF('mau 2'!$Q:$Q,'Bắc TB'!$B64,'mau 2'!AI:AI)</f>
        <v>3</v>
      </c>
      <c r="X64" s="896">
        <f>SUMIF('mau 2'!$Q:$Q,'Bắc TB'!$B64,'mau 2'!AJ:AJ)</f>
        <v>30</v>
      </c>
      <c r="Y64" s="900">
        <f>SUMIF('mau 2'!$Q:$Q,'Bắc TB'!$B64,'mau 2'!AL:AL)</f>
        <v>0</v>
      </c>
      <c r="Z64" s="900">
        <f>SUMIF('mau 2'!$Q:$Q,'Bắc TB'!$B64,'mau 2'!AO:AO)</f>
        <v>19</v>
      </c>
      <c r="AA64" s="901">
        <f>SUMIF('mau 2'!$Q:$Q,'Bắc TB'!$B64,'mau 2'!AA:AA)</f>
        <v>0</v>
      </c>
    </row>
    <row r="65" spans="1:27" s="110" customFormat="1" ht="30" customHeight="1">
      <c r="A65" s="847">
        <v>56</v>
      </c>
      <c r="B65" s="845" t="s">
        <v>2665</v>
      </c>
      <c r="C65" s="109">
        <f t="shared" si="3"/>
        <v>70</v>
      </c>
      <c r="D65" s="896">
        <f>SUMIF('mau 2'!$Q:$Q,'Bắc TB'!$B65,'mau 2'!S:S)</f>
        <v>15</v>
      </c>
      <c r="E65" s="896">
        <f>SUMIF('mau 2'!$Q:$Q,'Bắc TB'!$B65,'mau 2'!T:T)</f>
        <v>14</v>
      </c>
      <c r="F65" s="896">
        <f>SUMIF('mau 2'!$Q:$Q,'Bắc TB'!$B65,'mau 2'!U:U)</f>
        <v>37</v>
      </c>
      <c r="G65" s="897">
        <f>SUMIF('mau 2'!$Q:$Q,'Bắc TB'!$B65,'mau 2'!V:V)</f>
        <v>4</v>
      </c>
      <c r="H65" s="109">
        <f t="shared" si="4"/>
        <v>13</v>
      </c>
      <c r="I65" s="896">
        <v>8</v>
      </c>
      <c r="J65" s="897">
        <v>5</v>
      </c>
      <c r="K65" s="109">
        <f t="shared" si="1"/>
        <v>15</v>
      </c>
      <c r="L65" s="896">
        <f>SUMIF('mau 2'!$Q:$Q,'Bắc TB'!$B65,'mau 2'!Y:Y)</f>
        <v>1</v>
      </c>
      <c r="M65" s="896">
        <f>SUMIF('mau 2'!$Q:$Q,'Bắc TB'!$B65,'mau 2'!Z:Z) +SUMIF('mau 2'!$Q:$Q,'Bắc TB'!$B65,'mau 2'!X:X)</f>
        <v>14</v>
      </c>
      <c r="N65" s="897"/>
      <c r="O65" s="885">
        <f t="shared" si="2"/>
        <v>47</v>
      </c>
      <c r="P65" s="896">
        <f>SUMIF('mau 2'!$Q:$Q,'Bắc TB'!$B65,'mau 2'!AB:AB)</f>
        <v>14</v>
      </c>
      <c r="Q65" s="896">
        <f>SUMIF('mau 2'!$Q:$Q,'Bắc TB'!$B65,'mau 2'!AC:AC)</f>
        <v>7</v>
      </c>
      <c r="R65" s="896">
        <f>SUMIF('mau 2'!$Q:$Q,'Bắc TB'!$B65,'mau 2'!AD:AD)</f>
        <v>3</v>
      </c>
      <c r="S65" s="896">
        <f>SUMIF('mau 2'!$Q:$Q,'Bắc TB'!$B65,'mau 2'!AE:AE)</f>
        <v>0</v>
      </c>
      <c r="T65" s="896">
        <f>SUMIF('mau 2'!$Q:$Q,'Bắc TB'!$B65,'mau 2'!AF:AF)</f>
        <v>16</v>
      </c>
      <c r="U65" s="896">
        <f>SUMIF('mau 2'!$Q:$Q,'Bắc TB'!$B65,'mau 2'!AG:AG)</f>
        <v>12</v>
      </c>
      <c r="V65" s="896">
        <f>SUMIF('mau 2'!$Q:$Q,'Bắc TB'!$B65,'mau 2'!AH:AH)</f>
        <v>1</v>
      </c>
      <c r="W65" s="896">
        <f>SUMIF('mau 2'!$Q:$Q,'Bắc TB'!$B65,'mau 2'!AI:AI)</f>
        <v>1</v>
      </c>
      <c r="X65" s="896">
        <f>SUMIF('mau 2'!$Q:$Q,'Bắc TB'!$B65,'mau 2'!AJ:AJ)</f>
        <v>6</v>
      </c>
      <c r="Y65" s="900">
        <f>SUMIF('mau 2'!$Q:$Q,'Bắc TB'!$B65,'mau 2'!AL:AL)</f>
        <v>0</v>
      </c>
      <c r="Z65" s="900">
        <f>SUMIF('mau 2'!$Q:$Q,'Bắc TB'!$B65,'mau 2'!AO:AO)</f>
        <v>16</v>
      </c>
      <c r="AA65" s="901">
        <f>SUMIF('mau 2'!$Q:$Q,'Bắc TB'!$B65,'mau 2'!AA:AA)</f>
        <v>0</v>
      </c>
    </row>
    <row r="66" spans="1:27" s="110" customFormat="1" ht="30" customHeight="1">
      <c r="A66" s="847">
        <v>57</v>
      </c>
      <c r="B66" s="845" t="s">
        <v>2800</v>
      </c>
      <c r="C66" s="109">
        <f t="shared" si="3"/>
        <v>17</v>
      </c>
      <c r="D66" s="896">
        <f>SUMIF('mau 2'!$Q:$Q,'Bắc TB'!$B66,'mau 2'!S:S)</f>
        <v>2</v>
      </c>
      <c r="E66" s="896">
        <f>SUMIF('mau 2'!$Q:$Q,'Bắc TB'!$B66,'mau 2'!T:T)</f>
        <v>15</v>
      </c>
      <c r="F66" s="896">
        <f>SUMIF('mau 2'!$Q:$Q,'Bắc TB'!$B66,'mau 2'!U:U)</f>
        <v>0</v>
      </c>
      <c r="G66" s="897">
        <f>SUMIF('mau 2'!$Q:$Q,'Bắc TB'!$B66,'mau 2'!V:V)</f>
        <v>0</v>
      </c>
      <c r="H66" s="109">
        <f t="shared" si="4"/>
        <v>8</v>
      </c>
      <c r="I66" s="896">
        <f>SUMIF('mau 2'!$Q:$Q,'Bắc TB'!$B66,'mau 2'!W:W)</f>
        <v>0</v>
      </c>
      <c r="J66" s="897">
        <f>COUNTIF('mau 1'!K:K,'Bắc TB'!$B66)</f>
        <v>8</v>
      </c>
      <c r="K66" s="109">
        <f t="shared" si="1"/>
        <v>0</v>
      </c>
      <c r="L66" s="896">
        <f>SUMIF('mau 2'!$Q:$Q,'Bắc TB'!$B66,'mau 2'!Y:Y)</f>
        <v>0</v>
      </c>
      <c r="M66" s="896">
        <f>SUMIF('mau 2'!$Q:$Q,'Bắc TB'!$B66,'mau 2'!Z:Z) +SUMIF('mau 2'!$Q:$Q,'Bắc TB'!$B66,'mau 2'!X:X)</f>
        <v>0</v>
      </c>
      <c r="N66" s="897"/>
      <c r="O66" s="885">
        <f t="shared" si="2"/>
        <v>17</v>
      </c>
      <c r="P66" s="896">
        <f>SUMIF('mau 2'!$Q:$Q,'Bắc TB'!$B66,'mau 2'!AB:AB)</f>
        <v>16</v>
      </c>
      <c r="Q66" s="896">
        <f>SUMIF('mau 2'!$Q:$Q,'Bắc TB'!$B66,'mau 2'!AC:AC)</f>
        <v>1</v>
      </c>
      <c r="R66" s="896">
        <f>SUMIF('mau 2'!$Q:$Q,'Bắc TB'!$B66,'mau 2'!AD:AD)</f>
        <v>0</v>
      </c>
      <c r="S66" s="896">
        <f>SUMIF('mau 2'!$Q:$Q,'Bắc TB'!$B66,'mau 2'!AE:AE)</f>
        <v>0</v>
      </c>
      <c r="T66" s="896">
        <f>SUMIF('mau 2'!$Q:$Q,'Bắc TB'!$B66,'mau 2'!AF:AF)</f>
        <v>1</v>
      </c>
      <c r="U66" s="896">
        <f>SUMIF('mau 2'!$Q:$Q,'Bắc TB'!$B66,'mau 2'!AG:AG)</f>
        <v>0</v>
      </c>
      <c r="V66" s="896">
        <f>SUMIF('mau 2'!$Q:$Q,'Bắc TB'!$B66,'mau 2'!AH:AH)</f>
        <v>0</v>
      </c>
      <c r="W66" s="896">
        <f>SUMIF('mau 2'!$Q:$Q,'Bắc TB'!$B66,'mau 2'!AI:AI)</f>
        <v>0</v>
      </c>
      <c r="X66" s="896">
        <f>SUMIF('mau 2'!$Q:$Q,'Bắc TB'!$B66,'mau 2'!AJ:AJ)</f>
        <v>2</v>
      </c>
      <c r="Y66" s="900">
        <f>SUMIF('mau 2'!$Q:$Q,'Bắc TB'!$B66,'mau 2'!AL:AL)</f>
        <v>0</v>
      </c>
      <c r="Z66" s="900">
        <f>SUMIF('mau 2'!$Q:$Q,'Bắc TB'!$B66,'mau 2'!AO:AO)</f>
        <v>6</v>
      </c>
      <c r="AA66" s="901">
        <f>SUMIF('mau 2'!$Q:$Q,'Bắc TB'!$B66,'mau 2'!AA:AA)</f>
        <v>0</v>
      </c>
    </row>
    <row r="67" spans="1:27" s="110" customFormat="1" ht="30" hidden="1" customHeight="1">
      <c r="A67" s="847">
        <v>58</v>
      </c>
      <c r="B67" s="845" t="s">
        <v>1619</v>
      </c>
      <c r="C67" s="109">
        <f t="shared" si="3"/>
        <v>2</v>
      </c>
      <c r="D67" s="896">
        <f>SUMIF('mau 2'!$Q:$Q,'Bắc TB'!$B67,'mau 2'!S:S)</f>
        <v>1</v>
      </c>
      <c r="E67" s="896">
        <f>SUMIF('mau 2'!$Q:$Q,'Bắc TB'!$B67,'mau 2'!T:T)</f>
        <v>0</v>
      </c>
      <c r="F67" s="896">
        <f>SUMIF('mau 2'!$Q:$Q,'Bắc TB'!$B67,'mau 2'!U:U)</f>
        <v>0</v>
      </c>
      <c r="G67" s="897">
        <f>SUMIF('mau 2'!$Q:$Q,'Bắc TB'!$B67,'mau 2'!V:V)</f>
        <v>1</v>
      </c>
      <c r="H67" s="109">
        <f t="shared" si="4"/>
        <v>0</v>
      </c>
      <c r="I67" s="896">
        <f>SUMIF('mau 2'!$Q:$Q,'Bắc TB'!$B67,'mau 2'!W:W)</f>
        <v>0</v>
      </c>
      <c r="J67" s="897">
        <f>COUNTIF('mau 1'!K:K,'Bắc TB'!$B67)</f>
        <v>0</v>
      </c>
      <c r="K67" s="109">
        <f t="shared" si="1"/>
        <v>0</v>
      </c>
      <c r="L67" s="896">
        <f>SUMIF('mau 2'!$Q:$Q,'Bắc TB'!$B67,'mau 2'!Y:Y)</f>
        <v>0</v>
      </c>
      <c r="M67" s="896">
        <f>SUMIF('mau 2'!$Q:$Q,'Bắc TB'!$B67,'mau 2'!Z:Z) +SUMIF('mau 2'!$Q:$Q,'Bắc TB'!$B67,'mau 2'!X:X)</f>
        <v>0</v>
      </c>
      <c r="N67" s="897"/>
      <c r="O67" s="885">
        <f t="shared" si="2"/>
        <v>2</v>
      </c>
      <c r="P67" s="896">
        <f>SUMIF('mau 2'!$Q:$Q,'Bắc TB'!$B67,'mau 2'!AB:AB)</f>
        <v>2</v>
      </c>
      <c r="Q67" s="896">
        <f>SUMIF('mau 2'!$Q:$Q,'Bắc TB'!$B67,'mau 2'!AC:AC)</f>
        <v>1</v>
      </c>
      <c r="R67" s="896">
        <f>SUMIF('mau 2'!$Q:$Q,'Bắc TB'!$B67,'mau 2'!AD:AD)</f>
        <v>2</v>
      </c>
      <c r="S67" s="896">
        <f>SUMIF('mau 2'!$Q:$Q,'Bắc TB'!$B67,'mau 2'!AE:AE)</f>
        <v>0</v>
      </c>
      <c r="T67" s="896">
        <f>SUMIF('mau 2'!$Q:$Q,'Bắc TB'!$B67,'mau 2'!AF:AF)</f>
        <v>1</v>
      </c>
      <c r="U67" s="896">
        <f>SUMIF('mau 2'!$Q:$Q,'Bắc TB'!$B67,'mau 2'!AG:AG)</f>
        <v>0</v>
      </c>
      <c r="V67" s="896">
        <f>SUMIF('mau 2'!$Q:$Q,'Bắc TB'!$B67,'mau 2'!AH:AH)</f>
        <v>0</v>
      </c>
      <c r="W67" s="896">
        <f>SUMIF('mau 2'!$Q:$Q,'Bắc TB'!$B67,'mau 2'!AI:AI)</f>
        <v>1</v>
      </c>
      <c r="X67" s="896">
        <f>SUMIF('mau 2'!$Q:$Q,'Bắc TB'!$B67,'mau 2'!AJ:AJ)</f>
        <v>0</v>
      </c>
      <c r="Y67" s="900">
        <f>SUMIF('mau 2'!$Q:$Q,'Bắc TB'!$B67,'mau 2'!AL:AL)</f>
        <v>0</v>
      </c>
      <c r="Z67" s="900">
        <f>SUMIF('mau 2'!$Q:$Q,'Bắc TB'!$B67,'mau 2'!AO:AO)</f>
        <v>0</v>
      </c>
      <c r="AA67" s="901">
        <f>SUMIF('mau 2'!$Q:$Q,'Bắc TB'!$B67,'mau 2'!AA:AA)</f>
        <v>0</v>
      </c>
    </row>
    <row r="68" spans="1:27" s="110" customFormat="1" ht="30" hidden="1" customHeight="1">
      <c r="A68" s="847">
        <v>59</v>
      </c>
      <c r="B68" s="845" t="s">
        <v>2666</v>
      </c>
      <c r="C68" s="109">
        <f t="shared" si="3"/>
        <v>23</v>
      </c>
      <c r="D68" s="896">
        <f>SUMIF('mau 2'!$Q:$Q,'Bắc TB'!$B68,'mau 2'!S:S)</f>
        <v>2</v>
      </c>
      <c r="E68" s="896">
        <f>SUMIF('mau 2'!$Q:$Q,'Bắc TB'!$B68,'mau 2'!T:T)</f>
        <v>12</v>
      </c>
      <c r="F68" s="896">
        <f>SUMIF('mau 2'!$Q:$Q,'Bắc TB'!$B68,'mau 2'!U:U)</f>
        <v>7</v>
      </c>
      <c r="G68" s="897">
        <f>SUMIF('mau 2'!$Q:$Q,'Bắc TB'!$B68,'mau 2'!V:V)</f>
        <v>2</v>
      </c>
      <c r="H68" s="109">
        <f t="shared" si="4"/>
        <v>0</v>
      </c>
      <c r="I68" s="896">
        <f>SUMIF('mau 2'!$Q:$Q,'Bắc TB'!$B68,'mau 2'!W:W)</f>
        <v>0</v>
      </c>
      <c r="J68" s="897">
        <f>COUNTIF('mau 1'!K:K,'Bắc TB'!$B68)</f>
        <v>0</v>
      </c>
      <c r="K68" s="109">
        <f t="shared" si="1"/>
        <v>18</v>
      </c>
      <c r="L68" s="896">
        <f>SUMIF('mau 2'!$Q:$Q,'Bắc TB'!$B68,'mau 2'!Y:Y)</f>
        <v>18</v>
      </c>
      <c r="M68" s="896">
        <f>SUMIF('mau 2'!$Q:$Q,'Bắc TB'!$B68,'mau 2'!Z:Z) +SUMIF('mau 2'!$Q:$Q,'Bắc TB'!$B68,'mau 2'!X:X)</f>
        <v>0</v>
      </c>
      <c r="N68" s="897"/>
      <c r="O68" s="885">
        <f>C68-K68-I68</f>
        <v>5</v>
      </c>
      <c r="P68" s="896">
        <f>SUMIF('mau 2'!$Q:$Q,'Bắc TB'!$B68,'mau 2'!AB:AB)</f>
        <v>11</v>
      </c>
      <c r="Q68" s="896">
        <f>SUMIF('mau 2'!$Q:$Q,'Bắc TB'!$B68,'mau 2'!AC:AC)</f>
        <v>0</v>
      </c>
      <c r="R68" s="896">
        <f>SUMIF('mau 2'!$Q:$Q,'Bắc TB'!$B68,'mau 2'!AD:AD)</f>
        <v>7</v>
      </c>
      <c r="S68" s="896">
        <f>SUMIF('mau 2'!$Q:$Q,'Bắc TB'!$B68,'mau 2'!AE:AE)</f>
        <v>0</v>
      </c>
      <c r="T68" s="896">
        <f>SUMIF('mau 2'!$Q:$Q,'Bắc TB'!$B68,'mau 2'!AF:AF)</f>
        <v>0</v>
      </c>
      <c r="U68" s="896">
        <f>SUMIF('mau 2'!$Q:$Q,'Bắc TB'!$B68,'mau 2'!AG:AG)</f>
        <v>1</v>
      </c>
      <c r="V68" s="896">
        <f>SUMIF('mau 2'!$Q:$Q,'Bắc TB'!$B68,'mau 2'!AH:AH)</f>
        <v>0</v>
      </c>
      <c r="W68" s="896">
        <f>SUMIF('mau 2'!$Q:$Q,'Bắc TB'!$B68,'mau 2'!AI:AI)</f>
        <v>0</v>
      </c>
      <c r="X68" s="896">
        <f>SUMIF('mau 2'!$Q:$Q,'Bắc TB'!$B68,'mau 2'!AJ:AJ)</f>
        <v>3</v>
      </c>
      <c r="Y68" s="900">
        <f>SUMIF('mau 2'!$Q:$Q,'Bắc TB'!$B68,'mau 2'!AL:AL)</f>
        <v>0</v>
      </c>
      <c r="Z68" s="900">
        <f>SUMIF('mau 2'!$Q:$Q,'Bắc TB'!$B68,'mau 2'!AO:AO)</f>
        <v>2</v>
      </c>
      <c r="AA68" s="901">
        <f>SUMIF('mau 2'!$Q:$Q,'Bắc TB'!$B68,'mau 2'!AA:AA)</f>
        <v>2</v>
      </c>
    </row>
    <row r="69" spans="1:27" s="110" customFormat="1" ht="30" hidden="1" customHeight="1">
      <c r="A69" s="847">
        <v>60</v>
      </c>
      <c r="B69" s="845" t="s">
        <v>1764</v>
      </c>
      <c r="C69" s="109">
        <f>SUM(D69:G69)</f>
        <v>103</v>
      </c>
      <c r="D69" s="896">
        <f>SUMIF('mau 2'!$Q:$Q,'Bắc TB'!$B69,'mau 2'!S:S)</f>
        <v>78</v>
      </c>
      <c r="E69" s="896">
        <f>SUMIF('mau 2'!$Q:$Q,'Bắc TB'!$B69,'mau 2'!T:T)</f>
        <v>4</v>
      </c>
      <c r="F69" s="896">
        <f>SUMIF('mau 2'!$Q:$Q,'Bắc TB'!$B69,'mau 2'!U:U)</f>
        <v>0</v>
      </c>
      <c r="G69" s="897">
        <f>SUMIF('mau 2'!$Q:$Q,'Bắc TB'!$B69,'mau 2'!V:V)</f>
        <v>21</v>
      </c>
      <c r="H69" s="109">
        <f t="shared" si="4"/>
        <v>93</v>
      </c>
      <c r="I69" s="896">
        <v>32</v>
      </c>
      <c r="J69" s="897">
        <v>61</v>
      </c>
      <c r="K69" s="109">
        <f t="shared" si="1"/>
        <v>19</v>
      </c>
      <c r="L69" s="896">
        <f>SUMIF('mau 2'!$Q:$Q,'Bắc TB'!$B69,'mau 2'!Y:Y)</f>
        <v>19</v>
      </c>
      <c r="M69" s="896">
        <f>SUMIF('mau 2'!$Q:$Q,'Bắc TB'!$B69,'mau 2'!Z:Z) +SUMIF('mau 2'!$Q:$Q,'Bắc TB'!$B69,'mau 2'!X:X)</f>
        <v>0</v>
      </c>
      <c r="N69" s="897"/>
      <c r="O69" s="885">
        <f>C69-K69-I69</f>
        <v>52</v>
      </c>
      <c r="P69" s="896">
        <f>SUMIF('mau 2'!$Q:$Q,'Bắc TB'!$B69,'mau 2'!AB:AB)</f>
        <v>23</v>
      </c>
      <c r="Q69" s="896">
        <f>SUMIF('mau 2'!$Q:$Q,'Bắc TB'!$B69,'mau 2'!AC:AC)</f>
        <v>5</v>
      </c>
      <c r="R69" s="896">
        <f>SUMIF('mau 2'!$Q:$Q,'Bắc TB'!$B69,'mau 2'!AD:AD)</f>
        <v>16</v>
      </c>
      <c r="S69" s="896">
        <f>SUMIF('mau 2'!$Q:$Q,'Bắc TB'!$B69,'mau 2'!AE:AE)</f>
        <v>0</v>
      </c>
      <c r="T69" s="896">
        <f>SUMIF('mau 2'!$Q:$Q,'Bắc TB'!$B69,'mau 2'!AF:AF)</f>
        <v>0</v>
      </c>
      <c r="U69" s="896">
        <f>SUMIF('mau 2'!$Q:$Q,'Bắc TB'!$B69,'mau 2'!AG:AG)</f>
        <v>0</v>
      </c>
      <c r="V69" s="896">
        <f>SUMIF('mau 2'!$Q:$Q,'Bắc TB'!$B69,'mau 2'!AH:AH)</f>
        <v>0</v>
      </c>
      <c r="W69" s="896">
        <f>SUMIF('mau 2'!$Q:$Q,'Bắc TB'!$B69,'mau 2'!AI:AI)</f>
        <v>1</v>
      </c>
      <c r="X69" s="896">
        <f>SUMIF('mau 2'!$Q:$Q,'Bắc TB'!$B69,'mau 2'!AJ:AJ)</f>
        <v>13</v>
      </c>
      <c r="Y69" s="900">
        <f>SUMIF('mau 2'!$Q:$Q,'Bắc TB'!$B69,'mau 2'!AL:AL)</f>
        <v>0</v>
      </c>
      <c r="Z69" s="900">
        <f>SUMIF('mau 2'!$Q:$Q,'Bắc TB'!$B69,'mau 2'!AO:AO)</f>
        <v>23</v>
      </c>
      <c r="AA69" s="901">
        <f>SUMIF('mau 2'!$Q:$Q,'Bắc TB'!$B69,'mau 2'!AA:AA)</f>
        <v>0</v>
      </c>
    </row>
    <row r="70" spans="1:27" s="110" customFormat="1" ht="30" hidden="1" customHeight="1">
      <c r="A70" s="847">
        <v>61</v>
      </c>
      <c r="B70" s="845" t="s">
        <v>2667</v>
      </c>
      <c r="C70" s="109">
        <f t="shared" si="3"/>
        <v>29</v>
      </c>
      <c r="D70" s="896">
        <f>SUMIF('mau 2'!$Q:$Q,'Bắc TB'!$B70,'mau 2'!S:S)</f>
        <v>16</v>
      </c>
      <c r="E70" s="896">
        <f>SUMIF('mau 2'!$Q:$Q,'Bắc TB'!$B70,'mau 2'!T:T)</f>
        <v>11</v>
      </c>
      <c r="F70" s="896">
        <f>SUMIF('mau 2'!$Q:$Q,'Bắc TB'!$B70,'mau 2'!U:U)</f>
        <v>0</v>
      </c>
      <c r="G70" s="897">
        <f>SUMIF('mau 2'!$Q:$Q,'Bắc TB'!$B70,'mau 2'!V:V)</f>
        <v>2</v>
      </c>
      <c r="H70" s="109">
        <f t="shared" si="4"/>
        <v>0</v>
      </c>
      <c r="I70" s="896">
        <f>SUMIF('mau 2'!$Q:$Q,'Bắc TB'!$B70,'mau 2'!W:W)</f>
        <v>0</v>
      </c>
      <c r="J70" s="897">
        <f>COUNTIF('mau 1'!K:K,'Bắc TB'!$B70)</f>
        <v>0</v>
      </c>
      <c r="K70" s="109">
        <f t="shared" si="1"/>
        <v>23</v>
      </c>
      <c r="L70" s="896">
        <f>SUMIF('mau 2'!$Q:$Q,'Bắc TB'!$B70,'mau 2'!Y:Y)</f>
        <v>23</v>
      </c>
      <c r="M70" s="896">
        <f>SUMIF('mau 2'!$Q:$Q,'Bắc TB'!$B70,'mau 2'!Z:Z) +SUMIF('mau 2'!$Q:$Q,'Bắc TB'!$B70,'mau 2'!X:X)</f>
        <v>0</v>
      </c>
      <c r="N70" s="897"/>
      <c r="O70" s="885">
        <f t="shared" si="2"/>
        <v>6</v>
      </c>
      <c r="P70" s="896">
        <f>SUMIF('mau 2'!$Q:$Q,'Bắc TB'!$B70,'mau 2'!AB:AB)</f>
        <v>3</v>
      </c>
      <c r="Q70" s="896">
        <f>SUMIF('mau 2'!$Q:$Q,'Bắc TB'!$B70,'mau 2'!AC:AC)</f>
        <v>1</v>
      </c>
      <c r="R70" s="896">
        <f>SUMIF('mau 2'!$Q:$Q,'Bắc TB'!$B70,'mau 2'!AD:AD)</f>
        <v>6</v>
      </c>
      <c r="S70" s="896">
        <f>SUMIF('mau 2'!$Q:$Q,'Bắc TB'!$B70,'mau 2'!AE:AE)</f>
        <v>0</v>
      </c>
      <c r="T70" s="896">
        <f>SUMIF('mau 2'!$Q:$Q,'Bắc TB'!$B70,'mau 2'!AF:AF)</f>
        <v>0</v>
      </c>
      <c r="U70" s="896">
        <f>SUMIF('mau 2'!$Q:$Q,'Bắc TB'!$B70,'mau 2'!AG:AG)</f>
        <v>1</v>
      </c>
      <c r="V70" s="896">
        <f>SUMIF('mau 2'!$Q:$Q,'Bắc TB'!$B70,'mau 2'!AH:AH)</f>
        <v>0</v>
      </c>
      <c r="W70" s="896">
        <f>SUMIF('mau 2'!$Q:$Q,'Bắc TB'!$B70,'mau 2'!AI:AI)</f>
        <v>0</v>
      </c>
      <c r="X70" s="896">
        <f>SUMIF('mau 2'!$Q:$Q,'Bắc TB'!$B70,'mau 2'!AJ:AJ)</f>
        <v>0</v>
      </c>
      <c r="Y70" s="900">
        <f>SUMIF('mau 2'!$Q:$Q,'Bắc TB'!$B70,'mau 2'!AL:AL)</f>
        <v>0</v>
      </c>
      <c r="Z70" s="900">
        <f>SUMIF('mau 2'!$Q:$Q,'Bắc TB'!$B70,'mau 2'!AO:AO)</f>
        <v>0</v>
      </c>
      <c r="AA70" s="901">
        <f>SUMIF('mau 2'!$Q:$Q,'Bắc TB'!$B70,'mau 2'!AA:AA)</f>
        <v>0</v>
      </c>
    </row>
    <row r="71" spans="1:27" s="110" customFormat="1" ht="30" hidden="1" customHeight="1">
      <c r="A71" s="847">
        <v>62</v>
      </c>
      <c r="B71" s="845" t="s">
        <v>2589</v>
      </c>
      <c r="C71" s="109">
        <f t="shared" si="3"/>
        <v>296</v>
      </c>
      <c r="D71" s="896">
        <f>SUMIF('mau 2'!$Q:$Q,'Bắc TB'!$B71,'mau 2'!S:S)</f>
        <v>0</v>
      </c>
      <c r="E71" s="896">
        <f>SUMIF('mau 2'!$Q:$Q,'Bắc TB'!$B71,'mau 2'!T:T)</f>
        <v>0</v>
      </c>
      <c r="F71" s="896">
        <f>SUMIF('mau 2'!$Q:$Q,'Bắc TB'!$B71,'mau 2'!U:U)</f>
        <v>296</v>
      </c>
      <c r="G71" s="897">
        <f>SUMIF('mau 2'!$Q:$Q,'Bắc TB'!$B71,'mau 2'!V:V)</f>
        <v>0</v>
      </c>
      <c r="H71" s="109">
        <f t="shared" si="4"/>
        <v>45</v>
      </c>
      <c r="I71" s="896">
        <f>SUMIF('mau 2'!$Q:$Q,'Bắc TB'!$B71,'mau 2'!W:W)</f>
        <v>0</v>
      </c>
      <c r="J71" s="897">
        <f>COUNTIF('mau 1'!K:K,'Bắc TB'!$B71)</f>
        <v>45</v>
      </c>
      <c r="K71" s="109">
        <f t="shared" si="1"/>
        <v>8</v>
      </c>
      <c r="L71" s="896">
        <f>SUMIF('mau 2'!$Q:$Q,'Bắc TB'!$B71,'mau 2'!Y:Y)</f>
        <v>8</v>
      </c>
      <c r="M71" s="896">
        <f>SUMIF('mau 2'!$Q:$Q,'Bắc TB'!$B71,'mau 2'!Z:Z) +SUMIF('mau 2'!$Q:$Q,'Bắc TB'!$B71,'mau 2'!X:X)</f>
        <v>0</v>
      </c>
      <c r="N71" s="897"/>
      <c r="O71" s="885">
        <f t="shared" si="2"/>
        <v>288</v>
      </c>
      <c r="P71" s="896">
        <f>SUMIF('mau 2'!$Q:$Q,'Bắc TB'!$B71,'mau 2'!AB:AB)</f>
        <v>166</v>
      </c>
      <c r="Q71" s="896">
        <f>SUMIF('mau 2'!$Q:$Q,'Bắc TB'!$B71,'mau 2'!AC:AC)</f>
        <v>31</v>
      </c>
      <c r="R71" s="896">
        <f>SUMIF('mau 2'!$Q:$Q,'Bắc TB'!$B71,'mau 2'!AD:AD)</f>
        <v>82</v>
      </c>
      <c r="S71" s="896">
        <f>SUMIF('mau 2'!$Q:$Q,'Bắc TB'!$B71,'mau 2'!AE:AE)</f>
        <v>132</v>
      </c>
      <c r="T71" s="896">
        <f>SUMIF('mau 2'!$Q:$Q,'Bắc TB'!$B71,'mau 2'!AF:AF)</f>
        <v>5</v>
      </c>
      <c r="U71" s="896">
        <f>SUMIF('mau 2'!$Q:$Q,'Bắc TB'!$B71,'mau 2'!AG:AG)</f>
        <v>2</v>
      </c>
      <c r="V71" s="896">
        <f>SUMIF('mau 2'!$Q:$Q,'Bắc TB'!$B71,'mau 2'!AH:AH)</f>
        <v>0</v>
      </c>
      <c r="W71" s="896">
        <f>SUMIF('mau 2'!$Q:$Q,'Bắc TB'!$B71,'mau 2'!AI:AI)</f>
        <v>166</v>
      </c>
      <c r="X71" s="896">
        <f>SUMIF('mau 2'!$Q:$Q,'Bắc TB'!$B71,'mau 2'!AJ:AJ)</f>
        <v>95</v>
      </c>
      <c r="Y71" s="900">
        <f>SUMIF('mau 2'!$Q:$Q,'Bắc TB'!$B71,'mau 2'!AL:AL)</f>
        <v>0</v>
      </c>
      <c r="Z71" s="900">
        <f>SUMIF('mau 2'!$Q:$Q,'Bắc TB'!$B71,'mau 2'!AO:AO)</f>
        <v>285</v>
      </c>
      <c r="AA71" s="901" t="s">
        <v>7775</v>
      </c>
    </row>
    <row r="72" spans="1:27" s="110" customFormat="1" ht="30" hidden="1" customHeight="1" thickBot="1">
      <c r="A72" s="886">
        <v>63</v>
      </c>
      <c r="B72" s="887" t="s">
        <v>2668</v>
      </c>
      <c r="C72" s="888">
        <f t="shared" si="3"/>
        <v>52</v>
      </c>
      <c r="D72" s="914">
        <f>SUMIF('mau 2'!$Q:$Q,'Bắc TB'!$B72,'mau 2'!S:S)</f>
        <v>27</v>
      </c>
      <c r="E72" s="914">
        <f>SUMIF('mau 2'!$Q:$Q,'Bắc TB'!$B72,'mau 2'!T:T)</f>
        <v>15</v>
      </c>
      <c r="F72" s="914">
        <f>SUMIF('mau 2'!$Q:$Q,'Bắc TB'!$B72,'mau 2'!U:U)</f>
        <v>0</v>
      </c>
      <c r="G72" s="915">
        <f>SUMIF('mau 2'!$Q:$Q,'Bắc TB'!$B72,'mau 2'!V:V)</f>
        <v>10</v>
      </c>
      <c r="H72" s="888">
        <f t="shared" si="4"/>
        <v>41</v>
      </c>
      <c r="I72" s="916">
        <v>13</v>
      </c>
      <c r="J72" s="916">
        <v>28</v>
      </c>
      <c r="K72" s="889">
        <f t="shared" si="1"/>
        <v>0</v>
      </c>
      <c r="L72" s="914">
        <f>SUMIF('mau 2'!$Q:$Q,'Bắc TB'!$B72,'mau 2'!Y:Y)</f>
        <v>0</v>
      </c>
      <c r="M72" s="914">
        <f>SUMIF('mau 2'!$Q:$Q,'Bắc TB'!$B72,'mau 2'!Z:Z) +SUMIF('mau 2'!$Q:$Q,'Bắc TB'!$B72,'mau 2'!X:X)</f>
        <v>0</v>
      </c>
      <c r="N72" s="903"/>
      <c r="O72" s="889">
        <f t="shared" si="2"/>
        <v>39</v>
      </c>
      <c r="P72" s="914">
        <f>SUMIF('mau 2'!$Q:$Q,'Bắc TB'!$B72,'mau 2'!AB:AB)</f>
        <v>11</v>
      </c>
      <c r="Q72" s="914">
        <f>SUMIF('mau 2'!$Q:$Q,'Bắc TB'!$B72,'mau 2'!AC:AC)</f>
        <v>4</v>
      </c>
      <c r="R72" s="914">
        <f>SUMIF('mau 2'!$Q:$Q,'Bắc TB'!$B72,'mau 2'!AD:AD)</f>
        <v>18</v>
      </c>
      <c r="S72" s="914">
        <f>SUMIF('mau 2'!$Q:$Q,'Bắc TB'!$B72,'mau 2'!AE:AE)</f>
        <v>0</v>
      </c>
      <c r="T72" s="914">
        <f>SUMIF('mau 2'!$Q:$Q,'Bắc TB'!$B72,'mau 2'!AF:AF)</f>
        <v>0</v>
      </c>
      <c r="U72" s="914">
        <f>SUMIF('mau 2'!$Q:$Q,'Bắc TB'!$B72,'mau 2'!AG:AG)</f>
        <v>0</v>
      </c>
      <c r="V72" s="914">
        <f>SUMIF('mau 2'!$Q:$Q,'Bắc TB'!$B72,'mau 2'!AH:AH)</f>
        <v>0</v>
      </c>
      <c r="W72" s="914">
        <f>SUMIF('mau 2'!$Q:$Q,'Bắc TB'!$B72,'mau 2'!AI:AI)</f>
        <v>0</v>
      </c>
      <c r="X72" s="914">
        <f>SUMIF('mau 2'!$Q:$Q,'Bắc TB'!$B72,'mau 2'!AJ:AJ)</f>
        <v>0</v>
      </c>
      <c r="Y72" s="916">
        <f>SUMIF('mau 2'!$Q:$Q,'Bắc TB'!$B72,'mau 2'!AL:AL)</f>
        <v>0</v>
      </c>
      <c r="Z72" s="916">
        <f>SUMIF('mau 2'!$Q:$Q,'Bắc TB'!$B72,'mau 2'!AO:AO)</f>
        <v>1</v>
      </c>
      <c r="AA72" s="917">
        <f>SUMIF('mau 2'!$Q:$Q,'Bắc TB'!$B72,'mau 2'!AA:AA)</f>
        <v>0</v>
      </c>
    </row>
    <row r="73" spans="1:27">
      <c r="A73" s="890"/>
      <c r="B73" s="891" t="s">
        <v>7584</v>
      </c>
      <c r="C73" s="918">
        <f>C34+C50+C55+C59+C65+C66</f>
        <v>152</v>
      </c>
      <c r="D73" s="918">
        <f t="shared" ref="D73:AA73" si="5">D34+D50+D55+D59+D65+D66</f>
        <v>17</v>
      </c>
      <c r="E73" s="918">
        <f t="shared" si="5"/>
        <v>29</v>
      </c>
      <c r="F73" s="918">
        <f t="shared" si="5"/>
        <v>102</v>
      </c>
      <c r="G73" s="918">
        <f t="shared" si="5"/>
        <v>4</v>
      </c>
      <c r="H73" s="918">
        <f t="shared" si="5"/>
        <v>21</v>
      </c>
      <c r="I73" s="918">
        <f t="shared" si="5"/>
        <v>8</v>
      </c>
      <c r="J73" s="918">
        <f t="shared" si="5"/>
        <v>13</v>
      </c>
      <c r="K73" s="918">
        <f t="shared" si="5"/>
        <v>46</v>
      </c>
      <c r="L73" s="918">
        <f t="shared" si="5"/>
        <v>29</v>
      </c>
      <c r="M73" s="918">
        <f t="shared" si="5"/>
        <v>17</v>
      </c>
      <c r="N73" s="891">
        <f t="shared" si="5"/>
        <v>0</v>
      </c>
      <c r="O73" s="918">
        <f t="shared" si="5"/>
        <v>98</v>
      </c>
      <c r="P73" s="918">
        <f t="shared" si="5"/>
        <v>30</v>
      </c>
      <c r="Q73" s="918">
        <f t="shared" si="5"/>
        <v>8</v>
      </c>
      <c r="R73" s="918">
        <f t="shared" si="5"/>
        <v>24</v>
      </c>
      <c r="S73" s="918">
        <f t="shared" si="5"/>
        <v>0</v>
      </c>
      <c r="T73" s="918">
        <f t="shared" si="5"/>
        <v>17</v>
      </c>
      <c r="U73" s="918">
        <f t="shared" si="5"/>
        <v>12</v>
      </c>
      <c r="V73" s="918">
        <f t="shared" si="5"/>
        <v>2</v>
      </c>
      <c r="W73" s="918">
        <f t="shared" si="5"/>
        <v>1</v>
      </c>
      <c r="X73" s="918">
        <f t="shared" si="5"/>
        <v>8</v>
      </c>
      <c r="Y73" s="918">
        <f t="shared" si="5"/>
        <v>0</v>
      </c>
      <c r="Z73" s="918">
        <f t="shared" si="5"/>
        <v>42</v>
      </c>
      <c r="AA73" s="918">
        <f t="shared" si="5"/>
        <v>9</v>
      </c>
    </row>
  </sheetData>
  <autoFilter ref="A8:AB72">
    <filterColumn colId="1">
      <filters>
        <filter val="Hà Tĩnh"/>
        <filter val="Nghệ An"/>
        <filter val="Quảng Bình"/>
        <filter val="Quảng Trị"/>
        <filter val="Thanh Hóa"/>
        <filter val="Thừa Thiên Huế"/>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M56" sqref="M56"/>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7776</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3228</v>
      </c>
      <c r="D9" s="114">
        <f>SUM(D10:D3827)</f>
        <v>858</v>
      </c>
      <c r="E9" s="114">
        <f>SUM(E10:E3827)</f>
        <v>725</v>
      </c>
      <c r="F9" s="114">
        <f>SUM(F10:F3827)</f>
        <v>1187</v>
      </c>
      <c r="G9" s="115">
        <f>SUM(G10:G3827)</f>
        <v>458</v>
      </c>
      <c r="H9" s="116">
        <f>I9+J9</f>
        <v>624</v>
      </c>
      <c r="I9" s="114">
        <f>SUM(I10:I3827)</f>
        <v>195</v>
      </c>
      <c r="J9" s="115">
        <f>SUM(J10:J3827)</f>
        <v>429</v>
      </c>
      <c r="K9" s="114">
        <f>SUM(K10:K3827)</f>
        <v>901</v>
      </c>
      <c r="L9" s="114">
        <f>SUM(L10:L3827)</f>
        <v>651</v>
      </c>
      <c r="M9" s="114">
        <f>SUM(M10:M3827)</f>
        <v>250</v>
      </c>
      <c r="N9" s="117"/>
      <c r="O9" s="884">
        <f>SUM(O10:O3827)</f>
        <v>2132</v>
      </c>
      <c r="P9" s="884">
        <f t="shared" ref="P9:AA9" si="0">SUM(P10:P3827)</f>
        <v>1012</v>
      </c>
      <c r="Q9" s="884">
        <f t="shared" si="0"/>
        <v>384</v>
      </c>
      <c r="R9" s="884">
        <f t="shared" si="0"/>
        <v>745</v>
      </c>
      <c r="S9" s="884">
        <f t="shared" si="0"/>
        <v>233</v>
      </c>
      <c r="T9" s="884">
        <f t="shared" si="0"/>
        <v>162</v>
      </c>
      <c r="U9" s="884">
        <f t="shared" si="0"/>
        <v>113</v>
      </c>
      <c r="V9" s="884">
        <f t="shared" si="0"/>
        <v>64</v>
      </c>
      <c r="W9" s="884">
        <f t="shared" si="0"/>
        <v>199</v>
      </c>
      <c r="X9" s="884">
        <f t="shared" si="0"/>
        <v>508</v>
      </c>
      <c r="Y9" s="884">
        <f t="shared" si="0"/>
        <v>55</v>
      </c>
      <c r="Z9" s="884">
        <f t="shared" si="0"/>
        <v>861</v>
      </c>
      <c r="AA9" s="119">
        <f t="shared" si="0"/>
        <v>69</v>
      </c>
    </row>
    <row r="10" spans="1:27" s="110" customFormat="1" ht="30" hidden="1" customHeight="1">
      <c r="A10" s="847">
        <v>1</v>
      </c>
      <c r="B10" s="845" t="s">
        <v>36</v>
      </c>
      <c r="C10" s="109">
        <f>SUM(D10:G10)</f>
        <v>12</v>
      </c>
      <c r="D10" s="896">
        <f>SUMIF('mau 2'!$Q:$Q,'Nam Trung Bộ'!$B10,'mau 2'!S:S)</f>
        <v>1</v>
      </c>
      <c r="E10" s="896">
        <f>SUMIF('mau 2'!$Q:$Q,'Nam Trung Bộ'!$B10,'mau 2'!T:T)</f>
        <v>5</v>
      </c>
      <c r="F10" s="896">
        <f>SUMIF('mau 2'!$Q:$Q,'Nam Trung Bộ'!$B10,'mau 2'!U:U)</f>
        <v>0</v>
      </c>
      <c r="G10" s="897">
        <f>SUMIF('mau 2'!$Q:$Q,'Nam Trung Bộ'!$B10,'mau 2'!V:V)</f>
        <v>6</v>
      </c>
      <c r="H10" s="109">
        <f>I10+J10</f>
        <v>1</v>
      </c>
      <c r="I10" s="896">
        <v>1</v>
      </c>
      <c r="J10" s="897">
        <v>0</v>
      </c>
      <c r="K10" s="109">
        <f t="shared" ref="K10:K72" si="1">N10+M10+L10</f>
        <v>0</v>
      </c>
      <c r="L10" s="896">
        <f>SUMIF('mau 2'!$Q:$Q,'Nam Trung Bộ'!$B10,'mau 2'!Y:Y)</f>
        <v>0</v>
      </c>
      <c r="M10" s="896">
        <f>SUMIF('mau 2'!$Q:$Q,'Nam Trung Bộ'!$B10,'mau 2'!Z:Z) +SUMIF('mau 2'!$Q:$Q,'Nam Trung Bộ'!$B10,'mau 2'!X:X)</f>
        <v>0</v>
      </c>
      <c r="N10" s="898"/>
      <c r="O10" s="899">
        <f t="shared" ref="O10:O72" si="2">C10-K10-I10</f>
        <v>11</v>
      </c>
      <c r="P10" s="900">
        <f>SUMIF('mau 2'!$Q:$Q,'Nam Trung Bộ'!$B10,'mau 2'!AB:AB)</f>
        <v>0</v>
      </c>
      <c r="Q10" s="900">
        <f>SUMIF('mau 2'!$Q:$Q,'Nam Trung Bộ'!$B10,'mau 2'!AC:AC)</f>
        <v>0</v>
      </c>
      <c r="R10" s="900">
        <f>SUMIF('mau 2'!$Q:$Q,'Nam Trung Bộ'!$B10,'mau 2'!AD:AD)</f>
        <v>6</v>
      </c>
      <c r="S10" s="900">
        <f>SUMIF('mau 2'!$Q:$Q,'Nam Trung Bộ'!$B10,'mau 2'!AE:AE)</f>
        <v>0</v>
      </c>
      <c r="T10" s="900">
        <f>SUMIF('mau 2'!$Q:$Q,'Nam Trung Bộ'!$B10,'mau 2'!AF:AF)</f>
        <v>0</v>
      </c>
      <c r="U10" s="900">
        <f>SUMIF('mau 2'!$Q:$Q,'Nam Trung Bộ'!$B10,'mau 2'!AG:AG)</f>
        <v>3</v>
      </c>
      <c r="V10" s="900">
        <f>SUMIF('mau 2'!$Q:$Q,'Nam Trung Bộ'!$B10,'mau 2'!AH:AH)</f>
        <v>1</v>
      </c>
      <c r="W10" s="900">
        <f>SUMIF('mau 2'!$Q:$Q,'Nam Trung Bộ'!$B10,'mau 2'!AI:AI)</f>
        <v>1</v>
      </c>
      <c r="X10" s="900">
        <f>SUMIF('mau 2'!$Q:$Q,'Nam Trung Bộ'!$B10,'mau 2'!AJ:AJ)</f>
        <v>0</v>
      </c>
      <c r="Y10" s="900">
        <f>SUMIF('mau 2'!$Q:$Q,'Nam Trung Bộ'!$B10,'mau 2'!AL:AL)</f>
        <v>0</v>
      </c>
      <c r="Z10" s="900">
        <f>SUMIF('mau 2'!$Q:$Q,'Nam Trung Bộ'!$B10,'mau 2'!AK:AK)</f>
        <v>4</v>
      </c>
      <c r="AA10" s="901">
        <f>SUMIF('mau 2'!$Q:$Q,'Nam Trung Bộ'!$B10,'mau 2'!AA:AA)</f>
        <v>3</v>
      </c>
    </row>
    <row r="11" spans="1:27" s="110" customFormat="1" ht="37.5" hidden="1">
      <c r="A11" s="847">
        <v>2</v>
      </c>
      <c r="B11" s="845" t="s">
        <v>2636</v>
      </c>
      <c r="C11" s="109">
        <f t="shared" ref="C11:C72" si="3">SUM(D11:G11)</f>
        <v>10</v>
      </c>
      <c r="D11" s="896">
        <f>SUMIF('mau 2'!$Q:$Q,'Nam Trung Bộ'!$B11,'mau 2'!S:S)</f>
        <v>6</v>
      </c>
      <c r="E11" s="896">
        <f>SUMIF('mau 2'!$Q:$Q,'Nam Trung Bộ'!$B11,'mau 2'!T:T)</f>
        <v>4</v>
      </c>
      <c r="F11" s="896">
        <f>SUMIF('mau 2'!$Q:$Q,'Nam Trung Bộ'!$B11,'mau 2'!U:U)</f>
        <v>0</v>
      </c>
      <c r="G11" s="897">
        <f>SUMIF('mau 2'!$Q:$Q,'Nam Trung Bộ'!$B11,'mau 2'!V:V)</f>
        <v>0</v>
      </c>
      <c r="H11" s="109">
        <f t="shared" ref="H11:H72" si="4">I11+J11</f>
        <v>10</v>
      </c>
      <c r="I11" s="896">
        <v>10</v>
      </c>
      <c r="J11" s="897">
        <v>0</v>
      </c>
      <c r="K11" s="109">
        <f t="shared" si="1"/>
        <v>0</v>
      </c>
      <c r="L11" s="896">
        <f>SUMIF('mau 2'!$Q:$Q,'Nam Trung Bộ'!$B11,'mau 2'!Y:Y)</f>
        <v>0</v>
      </c>
      <c r="M11" s="896">
        <f>SUMIF('mau 2'!$Q:$Q,'Nam Trung Bộ'!$B11,'mau 2'!Z:Z) +SUMIF('mau 2'!$Q:$Q,'Nam Trung Bộ'!$B11,'mau 2'!X:X)</f>
        <v>0</v>
      </c>
      <c r="N11" s="898"/>
      <c r="O11" s="899">
        <f t="shared" si="2"/>
        <v>0</v>
      </c>
      <c r="P11" s="900">
        <f>SUMIF('mau 2'!$Q:$Q,'Nam Trung Bộ'!$B11,'mau 2'!AB:AB)</f>
        <v>2</v>
      </c>
      <c r="Q11" s="900">
        <f>SUMIF('mau 2'!$Q:$Q,'Nam Trung Bộ'!$B11,'mau 2'!AC:AC)</f>
        <v>0</v>
      </c>
      <c r="R11" s="900">
        <f>SUMIF('mau 2'!$Q:$Q,'Nam Trung Bộ'!$B11,'mau 2'!AD:AD)</f>
        <v>7</v>
      </c>
      <c r="S11" s="900">
        <f>SUMIF('mau 2'!$Q:$Q,'Nam Trung Bộ'!$B11,'mau 2'!AE:AE)</f>
        <v>0</v>
      </c>
      <c r="T11" s="900">
        <f>SUMIF('mau 2'!$Q:$Q,'Nam Trung Bộ'!$B11,'mau 2'!AF:AF)</f>
        <v>0</v>
      </c>
      <c r="U11" s="900">
        <f>SUMIF('mau 2'!$Q:$Q,'Nam Trung Bộ'!$B11,'mau 2'!AG:AG)</f>
        <v>0</v>
      </c>
      <c r="V11" s="900">
        <f>SUMIF('mau 2'!$Q:$Q,'Nam Trung Bộ'!$B11,'mau 2'!AH:AH)</f>
        <v>1</v>
      </c>
      <c r="W11" s="900">
        <f>SUMIF('mau 2'!$Q:$Q,'Nam Trung Bộ'!$B11,'mau 2'!AI:AI)</f>
        <v>0</v>
      </c>
      <c r="X11" s="900">
        <f>SUMIF('mau 2'!$Q:$Q,'Nam Trung Bộ'!$B11,'mau 2'!AJ:AJ)</f>
        <v>1</v>
      </c>
      <c r="Y11" s="900">
        <f>SUMIF('mau 2'!$Q:$Q,'Nam Trung Bộ'!$B11,'mau 2'!AL:AL)</f>
        <v>0</v>
      </c>
      <c r="Z11" s="900">
        <f>SUMIF('mau 2'!$Q:$Q,'Nam Trung Bộ'!$B11,'mau 2'!AK:AK)</f>
        <v>9</v>
      </c>
      <c r="AA11" s="901">
        <f>SUMIF('mau 2'!$Q:$Q,'Nam Trung Bộ'!$B11,'mau 2'!AA:AA)</f>
        <v>0</v>
      </c>
    </row>
    <row r="12" spans="1:27" s="110" customFormat="1" ht="30" hidden="1" customHeight="1">
      <c r="A12" s="847">
        <v>3</v>
      </c>
      <c r="B12" s="845" t="s">
        <v>2637</v>
      </c>
      <c r="C12" s="109">
        <f t="shared" si="3"/>
        <v>23</v>
      </c>
      <c r="D12" s="896">
        <f>SUMIF('mau 2'!$Q:$Q,'Nam Trung Bộ'!$B12,'mau 2'!S:S)</f>
        <v>7</v>
      </c>
      <c r="E12" s="896">
        <f>SUMIF('mau 2'!$Q:$Q,'Nam Trung Bộ'!$B12,'mau 2'!T:T)</f>
        <v>14</v>
      </c>
      <c r="F12" s="896">
        <f>SUMIF('mau 2'!$Q:$Q,'Nam Trung Bộ'!$B12,'mau 2'!U:U)</f>
        <v>0</v>
      </c>
      <c r="G12" s="897">
        <f>SUMIF('mau 2'!$Q:$Q,'Nam Trung Bộ'!$B12,'mau 2'!V:V)</f>
        <v>2</v>
      </c>
      <c r="H12" s="109">
        <f t="shared" si="4"/>
        <v>0</v>
      </c>
      <c r="I12" s="896">
        <f>SUMIF('mau 2'!$Q:$Q,'Nam Trung Bộ'!$B12,'mau 2'!W:W)</f>
        <v>0</v>
      </c>
      <c r="J12" s="897">
        <f>COUNTIF('mau 1'!K:K,'Nam Trung Bộ'!$B12)</f>
        <v>0</v>
      </c>
      <c r="K12" s="109">
        <f t="shared" si="1"/>
        <v>0</v>
      </c>
      <c r="L12" s="896">
        <f>SUMIF('mau 2'!$Q:$Q,'Nam Trung Bộ'!$B12,'mau 2'!Y:Y)</f>
        <v>0</v>
      </c>
      <c r="M12" s="896">
        <f>SUMIF('mau 2'!$Q:$Q,'Nam Trung Bộ'!$B12,'mau 2'!Z:Z) +SUMIF('mau 2'!$Q:$Q,'Nam Trung Bộ'!$B12,'mau 2'!X:X)</f>
        <v>0</v>
      </c>
      <c r="N12" s="898"/>
      <c r="O12" s="899">
        <f t="shared" si="2"/>
        <v>23</v>
      </c>
      <c r="P12" s="900">
        <f>SUMIF('mau 2'!$Q:$Q,'Nam Trung Bộ'!$B12,'mau 2'!AB:AB)</f>
        <v>20</v>
      </c>
      <c r="Q12" s="900">
        <f>SUMIF('mau 2'!$Q:$Q,'Nam Trung Bộ'!$B12,'mau 2'!AC:AC)</f>
        <v>0</v>
      </c>
      <c r="R12" s="900">
        <f>SUMIF('mau 2'!$Q:$Q,'Nam Trung Bộ'!$B12,'mau 2'!AD:AD)</f>
        <v>5</v>
      </c>
      <c r="S12" s="900">
        <f>SUMIF('mau 2'!$Q:$Q,'Nam Trung Bộ'!$B12,'mau 2'!AE:AE)</f>
        <v>0</v>
      </c>
      <c r="T12" s="900">
        <f>SUMIF('mau 2'!$Q:$Q,'Nam Trung Bộ'!$B12,'mau 2'!AF:AF)</f>
        <v>0</v>
      </c>
      <c r="U12" s="900">
        <f>SUMIF('mau 2'!$Q:$Q,'Nam Trung Bộ'!$B12,'mau 2'!AG:AG)</f>
        <v>0</v>
      </c>
      <c r="V12" s="900">
        <f>SUMIF('mau 2'!$Q:$Q,'Nam Trung Bộ'!$B12,'mau 2'!AH:AH)</f>
        <v>0</v>
      </c>
      <c r="W12" s="900">
        <f>SUMIF('mau 2'!$Q:$Q,'Nam Trung Bộ'!$B12,'mau 2'!AI:AI)</f>
        <v>0</v>
      </c>
      <c r="X12" s="900">
        <f>SUMIF('mau 2'!$Q:$Q,'Nam Trung Bộ'!$B12,'mau 2'!AJ:AJ)</f>
        <v>3</v>
      </c>
      <c r="Y12" s="900">
        <f>SUMIF('mau 2'!$Q:$Q,'Nam Trung Bộ'!$B12,'mau 2'!AL:AL)</f>
        <v>2</v>
      </c>
      <c r="Z12" s="900">
        <f>SUMIF('mau 2'!$Q:$Q,'Nam Trung Bộ'!$B12,'mau 2'!AK:AK)</f>
        <v>2</v>
      </c>
      <c r="AA12" s="901">
        <f>SUMIF('mau 2'!$Q:$Q,'Nam Trung Bộ'!$B12,'mau 2'!AA:AA)</f>
        <v>0</v>
      </c>
    </row>
    <row r="13" spans="1:27" s="110" customFormat="1" ht="30" hidden="1" customHeight="1">
      <c r="A13" s="847">
        <v>4</v>
      </c>
      <c r="B13" s="845" t="s">
        <v>325</v>
      </c>
      <c r="C13" s="109">
        <f t="shared" si="3"/>
        <v>37</v>
      </c>
      <c r="D13" s="896">
        <f>SUMIF('mau 2'!$Q:$Q,'Nam Trung Bộ'!$B13,'mau 2'!S:S)</f>
        <v>2</v>
      </c>
      <c r="E13" s="896">
        <f>SUMIF('mau 2'!$Q:$Q,'Nam Trung Bộ'!$B13,'mau 2'!T:T)</f>
        <v>33</v>
      </c>
      <c r="F13" s="896">
        <f>SUMIF('mau 2'!$Q:$Q,'Nam Trung Bộ'!$B13,'mau 2'!U:U)</f>
        <v>2</v>
      </c>
      <c r="G13" s="897">
        <f>SUMIF('mau 2'!$Q:$Q,'Nam Trung Bộ'!$B13,'mau 2'!V:V)</f>
        <v>0</v>
      </c>
      <c r="H13" s="109">
        <f t="shared" si="4"/>
        <v>0</v>
      </c>
      <c r="I13" s="896">
        <f>SUMIF('mau 2'!$Q:$Q,'Nam Trung Bộ'!$B13,'mau 2'!W:W)</f>
        <v>0</v>
      </c>
      <c r="J13" s="897">
        <f>COUNTIF('mau 1'!K:K,'Nam Trung Bộ'!$B13)</f>
        <v>0</v>
      </c>
      <c r="K13" s="109">
        <f t="shared" si="1"/>
        <v>12</v>
      </c>
      <c r="L13" s="896">
        <f>SUMIF('mau 2'!$Q:$Q,'Nam Trung Bộ'!$B13,'mau 2'!Y:Y)</f>
        <v>2</v>
      </c>
      <c r="M13" s="896">
        <f>SUMIF('mau 2'!$Q:$Q,'Nam Trung Bộ'!$B13,'mau 2'!Z:Z) +SUMIF('mau 2'!$Q:$Q,'Nam Trung Bộ'!$B13,'mau 2'!X:X)</f>
        <v>10</v>
      </c>
      <c r="N13" s="898"/>
      <c r="O13" s="899">
        <f t="shared" si="2"/>
        <v>25</v>
      </c>
      <c r="P13" s="900">
        <f>SUMIF('mau 2'!$Q:$Q,'Nam Trung Bộ'!$B13,'mau 2'!AB:AB)</f>
        <v>12</v>
      </c>
      <c r="Q13" s="900">
        <f>SUMIF('mau 2'!$Q:$Q,'Nam Trung Bộ'!$B13,'mau 2'!AC:AC)</f>
        <v>4</v>
      </c>
      <c r="R13" s="900">
        <f>SUMIF('mau 2'!$Q:$Q,'Nam Trung Bộ'!$B13,'mau 2'!AD:AD)</f>
        <v>4</v>
      </c>
      <c r="S13" s="900">
        <f>SUMIF('mau 2'!$Q:$Q,'Nam Trung Bộ'!$B13,'mau 2'!AE:AE)</f>
        <v>0</v>
      </c>
      <c r="T13" s="900">
        <f>SUMIF('mau 2'!$Q:$Q,'Nam Trung Bộ'!$B13,'mau 2'!AF:AF)</f>
        <v>0</v>
      </c>
      <c r="U13" s="900">
        <f>SUMIF('mau 2'!$Q:$Q,'Nam Trung Bộ'!$B13,'mau 2'!AG:AG)</f>
        <v>0</v>
      </c>
      <c r="V13" s="900">
        <f>SUMIF('mau 2'!$Q:$Q,'Nam Trung Bộ'!$B13,'mau 2'!AH:AH)</f>
        <v>0</v>
      </c>
      <c r="W13" s="900">
        <f>SUMIF('mau 2'!$Q:$Q,'Nam Trung Bộ'!$B13,'mau 2'!AI:AI)</f>
        <v>1</v>
      </c>
      <c r="X13" s="900">
        <f>SUMIF('mau 2'!$Q:$Q,'Nam Trung Bộ'!$B13,'mau 2'!AJ:AJ)</f>
        <v>5</v>
      </c>
      <c r="Y13" s="900">
        <f>SUMIF('mau 2'!$Q:$Q,'Nam Trung Bộ'!$B13,'mau 2'!AL:AL)</f>
        <v>0</v>
      </c>
      <c r="Z13" s="900">
        <f>SUMIF('mau 2'!$Q:$Q,'Nam Trung Bộ'!$B13,'mau 2'!AK:AK)</f>
        <v>14</v>
      </c>
      <c r="AA13" s="901">
        <f>SUMIF('mau 2'!$Q:$Q,'Nam Trung Bộ'!$B13,'mau 2'!AA:AA)</f>
        <v>0</v>
      </c>
    </row>
    <row r="14" spans="1:27" s="110" customFormat="1" ht="30" hidden="1" customHeight="1">
      <c r="A14" s="847">
        <v>5</v>
      </c>
      <c r="B14" s="845" t="s">
        <v>109</v>
      </c>
      <c r="C14" s="109">
        <f t="shared" si="3"/>
        <v>64</v>
      </c>
      <c r="D14" s="896">
        <f>SUMIF('mau 2'!$Q:$Q,'Nam Trung Bộ'!$B14,'mau 2'!S:S)</f>
        <v>15</v>
      </c>
      <c r="E14" s="896">
        <f>SUMIF('mau 2'!$Q:$Q,'Nam Trung Bộ'!$B14,'mau 2'!T:T)</f>
        <v>48</v>
      </c>
      <c r="F14" s="896">
        <f>SUMIF('mau 2'!$Q:$Q,'Nam Trung Bộ'!$B14,'mau 2'!U:U)</f>
        <v>0</v>
      </c>
      <c r="G14" s="897">
        <f>SUMIF('mau 2'!$Q:$Q,'Nam Trung Bộ'!$B14,'mau 2'!V:V)</f>
        <v>1</v>
      </c>
      <c r="H14" s="109">
        <f t="shared" si="4"/>
        <v>0</v>
      </c>
      <c r="I14" s="896">
        <f>SUMIF('mau 2'!$Q:$Q,'Nam Trung Bộ'!$B14,'mau 2'!W:W)</f>
        <v>0</v>
      </c>
      <c r="J14" s="897">
        <f>COUNTIF('mau 1'!K:K,'Nam Trung Bộ'!$B14)</f>
        <v>0</v>
      </c>
      <c r="K14" s="109">
        <f t="shared" si="1"/>
        <v>33</v>
      </c>
      <c r="L14" s="896">
        <f>SUMIF('mau 2'!$Q:$Q,'Nam Trung Bộ'!$B14,'mau 2'!Y:Y)</f>
        <v>0</v>
      </c>
      <c r="M14" s="896">
        <f>SUMIF('mau 2'!$Q:$Q,'Nam Trung Bộ'!$B14,'mau 2'!Z:Z) +SUMIF('mau 2'!$Q:$Q,'Nam Trung Bộ'!$B14,'mau 2'!X:X)</f>
        <v>33</v>
      </c>
      <c r="N14" s="898"/>
      <c r="O14" s="899">
        <f t="shared" si="2"/>
        <v>31</v>
      </c>
      <c r="P14" s="900">
        <f>SUMIF('mau 2'!$Q:$Q,'Nam Trung Bộ'!$B14,'mau 2'!AB:AB)</f>
        <v>13</v>
      </c>
      <c r="Q14" s="900">
        <f>SUMIF('mau 2'!$Q:$Q,'Nam Trung Bộ'!$B14,'mau 2'!AC:AC)</f>
        <v>8</v>
      </c>
      <c r="R14" s="900">
        <f>SUMIF('mau 2'!$Q:$Q,'Nam Trung Bộ'!$B14,'mau 2'!AD:AD)</f>
        <v>7</v>
      </c>
      <c r="S14" s="900">
        <f>SUMIF('mau 2'!$Q:$Q,'Nam Trung Bộ'!$B14,'mau 2'!AE:AE)</f>
        <v>0</v>
      </c>
      <c r="T14" s="900">
        <f>SUMIF('mau 2'!$Q:$Q,'Nam Trung Bộ'!$B14,'mau 2'!AF:AF)</f>
        <v>5</v>
      </c>
      <c r="U14" s="900">
        <f>SUMIF('mau 2'!$Q:$Q,'Nam Trung Bộ'!$B14,'mau 2'!AG:AG)</f>
        <v>0</v>
      </c>
      <c r="V14" s="900">
        <f>SUMIF('mau 2'!$Q:$Q,'Nam Trung Bộ'!$B14,'mau 2'!AH:AH)</f>
        <v>0</v>
      </c>
      <c r="W14" s="900">
        <f>SUMIF('mau 2'!$Q:$Q,'Nam Trung Bộ'!$B14,'mau 2'!AI:AI)</f>
        <v>0</v>
      </c>
      <c r="X14" s="900">
        <f>SUMIF('mau 2'!$Q:$Q,'Nam Trung Bộ'!$B14,'mau 2'!AJ:AJ)</f>
        <v>0</v>
      </c>
      <c r="Y14" s="900">
        <f>SUMIF('mau 2'!$Q:$Q,'Nam Trung Bộ'!$B14,'mau 2'!AL:AL)</f>
        <v>0</v>
      </c>
      <c r="Z14" s="900">
        <f>SUMIF('mau 2'!$Q:$Q,'Nam Trung Bộ'!$B14,'mau 2'!AK:AK)</f>
        <v>38</v>
      </c>
      <c r="AA14" s="901">
        <f>SUMIF('mau 2'!$Q:$Q,'Nam Trung Bộ'!$B14,'mau 2'!AA:AA)</f>
        <v>0</v>
      </c>
    </row>
    <row r="15" spans="1:27" s="110" customFormat="1" ht="30" hidden="1" customHeight="1">
      <c r="A15" s="847">
        <v>6</v>
      </c>
      <c r="B15" s="845" t="s">
        <v>381</v>
      </c>
      <c r="C15" s="109">
        <f t="shared" si="3"/>
        <v>60</v>
      </c>
      <c r="D15" s="896">
        <f>SUMIF('mau 2'!$Q:$Q,'Nam Trung Bộ'!$B15,'mau 2'!S:S)</f>
        <v>48</v>
      </c>
      <c r="E15" s="896">
        <f>SUMIF('mau 2'!$Q:$Q,'Nam Trung Bộ'!$B15,'mau 2'!T:T)</f>
        <v>12</v>
      </c>
      <c r="F15" s="896">
        <f>SUMIF('mau 2'!$Q:$Q,'Nam Trung Bộ'!$B15,'mau 2'!U:U)</f>
        <v>0</v>
      </c>
      <c r="G15" s="897">
        <f>SUMIF('mau 2'!$Q:$Q,'Nam Trung Bộ'!$B15,'mau 2'!V:V)</f>
        <v>0</v>
      </c>
      <c r="H15" s="109">
        <f t="shared" si="4"/>
        <v>12</v>
      </c>
      <c r="I15" s="896">
        <f>SUMIF('mau 2'!$Q:$Q,'Nam Trung Bộ'!$B15,'mau 2'!W:W)</f>
        <v>0</v>
      </c>
      <c r="J15" s="897">
        <f>COUNTIF('mau 1'!K:K,'Nam Trung Bộ'!$B15)</f>
        <v>12</v>
      </c>
      <c r="K15" s="109">
        <f t="shared" si="1"/>
        <v>19</v>
      </c>
      <c r="L15" s="896">
        <f>SUMIF('mau 2'!$Q:$Q,'Nam Trung Bộ'!$B15,'mau 2'!Y:Y)</f>
        <v>0</v>
      </c>
      <c r="M15" s="896">
        <f>SUMIF('mau 2'!$Q:$Q,'Nam Trung Bộ'!$B15,'mau 2'!Z:Z) +SUMIF('mau 2'!$Q:$Q,'Nam Trung Bộ'!$B15,'mau 2'!X:X)</f>
        <v>19</v>
      </c>
      <c r="N15" s="898"/>
      <c r="O15" s="899">
        <f t="shared" si="2"/>
        <v>41</v>
      </c>
      <c r="P15" s="900">
        <f>SUMIF('mau 2'!$Q:$Q,'Nam Trung Bộ'!$B15,'mau 2'!AB:AB)</f>
        <v>0</v>
      </c>
      <c r="Q15" s="900">
        <f>SUMIF('mau 2'!$Q:$Q,'Nam Trung Bộ'!$B15,'mau 2'!AC:AC)</f>
        <v>0</v>
      </c>
      <c r="R15" s="900">
        <f>SUMIF('mau 2'!$Q:$Q,'Nam Trung Bộ'!$B15,'mau 2'!AD:AD)</f>
        <v>0</v>
      </c>
      <c r="S15" s="900">
        <f>SUMIF('mau 2'!$Q:$Q,'Nam Trung Bộ'!$B15,'mau 2'!AE:AE)</f>
        <v>0</v>
      </c>
      <c r="T15" s="900">
        <f>SUMIF('mau 2'!$Q:$Q,'Nam Trung Bộ'!$B15,'mau 2'!AF:AF)</f>
        <v>0</v>
      </c>
      <c r="U15" s="900">
        <f>SUMIF('mau 2'!$Q:$Q,'Nam Trung Bộ'!$B15,'mau 2'!AG:AG)</f>
        <v>0</v>
      </c>
      <c r="V15" s="900">
        <f>SUMIF('mau 2'!$Q:$Q,'Nam Trung Bộ'!$B15,'mau 2'!AH:AH)</f>
        <v>0</v>
      </c>
      <c r="W15" s="900">
        <f>SUMIF('mau 2'!$Q:$Q,'Nam Trung Bộ'!$B15,'mau 2'!AI:AI)</f>
        <v>0</v>
      </c>
      <c r="X15" s="900">
        <f>SUMIF('mau 2'!$Q:$Q,'Nam Trung Bộ'!$B15,'mau 2'!AJ:AJ)</f>
        <v>0</v>
      </c>
      <c r="Y15" s="900">
        <f>SUMIF('mau 2'!$Q:$Q,'Nam Trung Bộ'!$B15,'mau 2'!AL:AL)</f>
        <v>0</v>
      </c>
      <c r="Z15" s="900">
        <f>SUMIF('mau 2'!$Q:$Q,'Nam Trung Bộ'!$B15,'mau 2'!AK:AK)</f>
        <v>19</v>
      </c>
      <c r="AA15" s="901">
        <f>SUMIF('mau 2'!$Q:$Q,'Nam Trung Bộ'!$B15,'mau 2'!AA:AA)</f>
        <v>0</v>
      </c>
    </row>
    <row r="16" spans="1:27" s="110" customFormat="1" ht="30" hidden="1" customHeight="1">
      <c r="A16" s="847">
        <v>7</v>
      </c>
      <c r="B16" s="845" t="s">
        <v>2638</v>
      </c>
      <c r="C16" s="109">
        <f t="shared" si="3"/>
        <v>16</v>
      </c>
      <c r="D16" s="896">
        <f>SUMIF('mau 2'!$Q:$Q,'Nam Trung Bộ'!$B16,'mau 2'!S:S)</f>
        <v>9</v>
      </c>
      <c r="E16" s="896">
        <f>SUMIF('mau 2'!$Q:$Q,'Nam Trung Bộ'!$B16,'mau 2'!T:T)</f>
        <v>6</v>
      </c>
      <c r="F16" s="896">
        <f>SUMIF('mau 2'!$Q:$Q,'Nam Trung Bộ'!$B16,'mau 2'!U:U)</f>
        <v>0</v>
      </c>
      <c r="G16" s="897">
        <f>SUMIF('mau 2'!$Q:$Q,'Nam Trung Bộ'!$B16,'mau 2'!V:V)</f>
        <v>1</v>
      </c>
      <c r="H16" s="109">
        <f t="shared" si="4"/>
        <v>5</v>
      </c>
      <c r="I16" s="896">
        <v>5</v>
      </c>
      <c r="J16" s="897">
        <v>0</v>
      </c>
      <c r="K16" s="109">
        <f t="shared" si="1"/>
        <v>1</v>
      </c>
      <c r="L16" s="896">
        <f>SUMIF('mau 2'!$Q:$Q,'Nam Trung Bộ'!$B16,'mau 2'!Y:Y)</f>
        <v>0</v>
      </c>
      <c r="M16" s="896">
        <f>SUMIF('mau 2'!$Q:$Q,'Nam Trung Bộ'!$B16,'mau 2'!Z:Z) +SUMIF('mau 2'!$Q:$Q,'Nam Trung Bộ'!$B16,'mau 2'!X:X)</f>
        <v>1</v>
      </c>
      <c r="N16" s="898"/>
      <c r="O16" s="899">
        <f t="shared" si="2"/>
        <v>10</v>
      </c>
      <c r="P16" s="900">
        <f>SUMIF('mau 2'!$Q:$Q,'Nam Trung Bộ'!$B16,'mau 2'!AB:AB)</f>
        <v>1</v>
      </c>
      <c r="Q16" s="900">
        <f>SUMIF('mau 2'!$Q:$Q,'Nam Trung Bộ'!$B16,'mau 2'!AC:AC)</f>
        <v>0</v>
      </c>
      <c r="R16" s="900">
        <f>SUMIF('mau 2'!$Q:$Q,'Nam Trung Bộ'!$B16,'mau 2'!AD:AD)</f>
        <v>7</v>
      </c>
      <c r="S16" s="900">
        <f>SUMIF('mau 2'!$Q:$Q,'Nam Trung Bộ'!$B16,'mau 2'!AE:AE)</f>
        <v>0</v>
      </c>
      <c r="T16" s="900">
        <f>SUMIF('mau 2'!$Q:$Q,'Nam Trung Bộ'!$B16,'mau 2'!AF:AF)</f>
        <v>4</v>
      </c>
      <c r="U16" s="900">
        <f>SUMIF('mau 2'!$Q:$Q,'Nam Trung Bộ'!$B16,'mau 2'!AG:AG)</f>
        <v>0</v>
      </c>
      <c r="V16" s="900">
        <f>SUMIF('mau 2'!$Q:$Q,'Nam Trung Bộ'!$B16,'mau 2'!AH:AH)</f>
        <v>0</v>
      </c>
      <c r="W16" s="900">
        <f>SUMIF('mau 2'!$Q:$Q,'Nam Trung Bộ'!$B16,'mau 2'!AI:AI)</f>
        <v>1</v>
      </c>
      <c r="X16" s="900">
        <f>SUMIF('mau 2'!$Q:$Q,'Nam Trung Bộ'!$B16,'mau 2'!AJ:AJ)</f>
        <v>4</v>
      </c>
      <c r="Y16" s="900">
        <f>SUMIF('mau 2'!$Q:$Q,'Nam Trung Bộ'!$B16,'mau 2'!AL:AL)</f>
        <v>0</v>
      </c>
      <c r="Z16" s="900">
        <f>SUMIF('mau 2'!$Q:$Q,'Nam Trung Bộ'!$B16,'mau 2'!AO:AO)</f>
        <v>6</v>
      </c>
      <c r="AA16" s="901">
        <f>SUMIF('mau 2'!$Q:$Q,'Nam Trung Bộ'!$B16,'mau 2'!AA:AA)</f>
        <v>0</v>
      </c>
    </row>
    <row r="17" spans="1:27" s="110" customFormat="1" ht="30" hidden="1" customHeight="1">
      <c r="A17" s="847">
        <v>8</v>
      </c>
      <c r="B17" s="845" t="s">
        <v>2639</v>
      </c>
      <c r="C17" s="109">
        <f t="shared" si="3"/>
        <v>10</v>
      </c>
      <c r="D17" s="896">
        <f>SUMIF('mau 2'!$Q:$Q,'Nam Trung Bộ'!$B17,'mau 2'!S:S)</f>
        <v>3</v>
      </c>
      <c r="E17" s="896">
        <f>SUMIF('mau 2'!$Q:$Q,'Nam Trung Bộ'!$B17,'mau 2'!T:T)</f>
        <v>7</v>
      </c>
      <c r="F17" s="896">
        <f>SUMIF('mau 2'!$Q:$Q,'Nam Trung Bộ'!$B17,'mau 2'!U:U)</f>
        <v>0</v>
      </c>
      <c r="G17" s="897">
        <f>SUMIF('mau 2'!$Q:$Q,'Nam Trung Bộ'!$B17,'mau 2'!V:V)</f>
        <v>0</v>
      </c>
      <c r="H17" s="109">
        <f t="shared" si="4"/>
        <v>0</v>
      </c>
      <c r="I17" s="896">
        <f>SUMIF('mau 2'!$Q:$Q,'Nam Trung Bộ'!$B17,'mau 2'!W:W)</f>
        <v>0</v>
      </c>
      <c r="J17" s="897">
        <f>COUNTIF('mau 1'!K:K,'Nam Trung Bộ'!$B17)</f>
        <v>0</v>
      </c>
      <c r="K17" s="109">
        <f t="shared" si="1"/>
        <v>1</v>
      </c>
      <c r="L17" s="896">
        <f>SUMIF('mau 2'!$Q:$Q,'Nam Trung Bộ'!$B17,'mau 2'!Y:Y)</f>
        <v>0</v>
      </c>
      <c r="M17" s="896">
        <f>SUMIF('mau 2'!$Q:$Q,'Nam Trung Bộ'!$B17,'mau 2'!Z:Z) +SUMIF('mau 2'!$Q:$Q,'Nam Trung Bộ'!$B17,'mau 2'!X:X)</f>
        <v>1</v>
      </c>
      <c r="N17" s="897"/>
      <c r="O17" s="885">
        <f t="shared" si="2"/>
        <v>9</v>
      </c>
      <c r="P17" s="896">
        <f>SUMIF('mau 2'!$Q:$Q,'Nam Trung Bộ'!$B17,'mau 2'!AB:AB)</f>
        <v>0</v>
      </c>
      <c r="Q17" s="896">
        <f>SUMIF('mau 2'!$Q:$Q,'Nam Trung Bộ'!$B17,'mau 2'!AC:AC)</f>
        <v>0</v>
      </c>
      <c r="R17" s="896">
        <f>SUMIF('mau 2'!$Q:$Q,'Nam Trung Bộ'!$B17,'mau 2'!AD:AD)</f>
        <v>0</v>
      </c>
      <c r="S17" s="896">
        <f>SUMIF('mau 2'!$Q:$Q,'Nam Trung Bộ'!$B17,'mau 2'!AE:AE)</f>
        <v>0</v>
      </c>
      <c r="T17" s="896">
        <f>SUMIF('mau 2'!$Q:$Q,'Nam Trung Bộ'!$B17,'mau 2'!AF:AF)</f>
        <v>0</v>
      </c>
      <c r="U17" s="896">
        <f>SUMIF('mau 2'!$Q:$Q,'Nam Trung Bộ'!$B17,'mau 2'!AG:AG)</f>
        <v>0</v>
      </c>
      <c r="V17" s="896">
        <f>SUMIF('mau 2'!$Q:$Q,'Nam Trung Bộ'!$B17,'mau 2'!AH:AH)</f>
        <v>0</v>
      </c>
      <c r="W17" s="896">
        <f>SUMIF('mau 2'!$Q:$Q,'Nam Trung Bộ'!$B17,'mau 2'!AI:AI)</f>
        <v>0</v>
      </c>
      <c r="X17" s="896">
        <f>SUMIF('mau 2'!$Q:$Q,'Nam Trung Bộ'!$B17,'mau 2'!AJ:AJ)</f>
        <v>0</v>
      </c>
      <c r="Y17" s="900">
        <f>SUMIF('mau 2'!$Q:$Q,'Nam Trung Bộ'!$B17,'mau 2'!AL:AL)</f>
        <v>0</v>
      </c>
      <c r="Z17" s="900">
        <f>SUMIF('mau 2'!$Q:$Q,'Nam Trung Bộ'!$B17,'mau 2'!AO:AO)</f>
        <v>0</v>
      </c>
      <c r="AA17" s="901">
        <f>SUMIF('mau 2'!$Q:$Q,'Nam Trung Bộ'!$B17,'mau 2'!AA:AA)</f>
        <v>0</v>
      </c>
    </row>
    <row r="18" spans="1:27" s="110" customFormat="1" ht="30" customHeight="1">
      <c r="A18" s="847">
        <v>9</v>
      </c>
      <c r="B18" s="845" t="s">
        <v>2161</v>
      </c>
      <c r="C18" s="109">
        <f t="shared" si="3"/>
        <v>5</v>
      </c>
      <c r="D18" s="896">
        <f>SUMIF('mau 2'!$Q:$Q,'Nam Trung Bộ'!$B18,'mau 2'!S:S)</f>
        <v>2</v>
      </c>
      <c r="E18" s="896">
        <f>SUMIF('mau 2'!$Q:$Q,'Nam Trung Bộ'!$B18,'mau 2'!T:T)</f>
        <v>0</v>
      </c>
      <c r="F18" s="896">
        <f>SUMIF('mau 2'!$Q:$Q,'Nam Trung Bộ'!$B18,'mau 2'!U:U)</f>
        <v>0</v>
      </c>
      <c r="G18" s="897">
        <f>SUMIF('mau 2'!$Q:$Q,'Nam Trung Bộ'!$B18,'mau 2'!V:V)</f>
        <v>3</v>
      </c>
      <c r="H18" s="109">
        <f t="shared" si="4"/>
        <v>1</v>
      </c>
      <c r="I18" s="896">
        <v>1</v>
      </c>
      <c r="J18" s="897">
        <v>0</v>
      </c>
      <c r="K18" s="109">
        <f t="shared" si="1"/>
        <v>0</v>
      </c>
      <c r="L18" s="896">
        <f>SUMIF('mau 2'!$Q:$Q,'Nam Trung Bộ'!$B18,'mau 2'!Y:Y)</f>
        <v>0</v>
      </c>
      <c r="M18" s="896">
        <f>SUMIF('mau 2'!$Q:$Q,'Nam Trung Bộ'!$B18,'mau 2'!Z:Z) +SUMIF('mau 2'!$Q:$Q,'Nam Trung Bộ'!$B18,'mau 2'!X:X)</f>
        <v>0</v>
      </c>
      <c r="N18" s="897"/>
      <c r="O18" s="885">
        <f t="shared" si="2"/>
        <v>4</v>
      </c>
      <c r="P18" s="896">
        <f>SUMIF('mau 2'!$Q:$Q,'Nam Trung Bộ'!$B18,'mau 2'!AB:AB)</f>
        <v>1</v>
      </c>
      <c r="Q18" s="896">
        <f>SUMIF('mau 2'!$Q:$Q,'Nam Trung Bộ'!$B18,'mau 2'!AC:AC)</f>
        <v>1</v>
      </c>
      <c r="R18" s="896">
        <f>SUMIF('mau 2'!$Q:$Q,'Nam Trung Bộ'!$B18,'mau 2'!AD:AD)</f>
        <v>2</v>
      </c>
      <c r="S18" s="896">
        <f>SUMIF('mau 2'!$Q:$Q,'Nam Trung Bộ'!$B18,'mau 2'!AE:AE)</f>
        <v>0</v>
      </c>
      <c r="T18" s="896">
        <f>SUMIF('mau 2'!$Q:$Q,'Nam Trung Bộ'!$B18,'mau 2'!AF:AF)</f>
        <v>1</v>
      </c>
      <c r="U18" s="896">
        <f>SUMIF('mau 2'!$Q:$Q,'Nam Trung Bộ'!$B18,'mau 2'!AG:AG)</f>
        <v>1</v>
      </c>
      <c r="V18" s="896">
        <f>SUMIF('mau 2'!$Q:$Q,'Nam Trung Bộ'!$B18,'mau 2'!AH:AH)</f>
        <v>0</v>
      </c>
      <c r="W18" s="896">
        <f>SUMIF('mau 2'!$Q:$Q,'Nam Trung Bộ'!$B18,'mau 2'!AI:AI)</f>
        <v>0</v>
      </c>
      <c r="X18" s="896">
        <f>SUMIF('mau 2'!$Q:$Q,'Nam Trung Bộ'!$B18,'mau 2'!AJ:AJ)</f>
        <v>0</v>
      </c>
      <c r="Y18" s="900">
        <f>SUMIF('mau 2'!$Q:$Q,'Nam Trung Bộ'!$B18,'mau 2'!AL:AL)</f>
        <v>0</v>
      </c>
      <c r="Z18" s="900">
        <f>SUMIF('mau 2'!$Q:$Q,'Nam Trung Bộ'!$B18,'mau 2'!AO:AO)</f>
        <v>0</v>
      </c>
      <c r="AA18" s="901">
        <f>SUMIF('mau 2'!$Q:$Q,'Nam Trung Bộ'!$B18,'mau 2'!AA:AA)</f>
        <v>0</v>
      </c>
    </row>
    <row r="19" spans="1:27" s="110" customFormat="1" ht="30" hidden="1" customHeight="1">
      <c r="A19" s="847">
        <v>10</v>
      </c>
      <c r="B19" s="845" t="s">
        <v>2640</v>
      </c>
      <c r="C19" s="109">
        <f t="shared" si="3"/>
        <v>56</v>
      </c>
      <c r="D19" s="896">
        <f>SUMIF('mau 2'!$Q:$Q,'Nam Trung Bộ'!$B19,'mau 2'!S:S)</f>
        <v>40</v>
      </c>
      <c r="E19" s="896">
        <f>SUMIF('mau 2'!$Q:$Q,'Nam Trung Bộ'!$B19,'mau 2'!T:T)</f>
        <v>8</v>
      </c>
      <c r="F19" s="896">
        <f>SUMIF('mau 2'!$Q:$Q,'Nam Trung Bộ'!$B19,'mau 2'!U:U)</f>
        <v>0</v>
      </c>
      <c r="G19" s="897">
        <f>SUMIF('mau 2'!$Q:$Q,'Nam Trung Bộ'!$B19,'mau 2'!V:V)</f>
        <v>8</v>
      </c>
      <c r="H19" s="109">
        <f t="shared" si="4"/>
        <v>4</v>
      </c>
      <c r="I19" s="896">
        <v>0</v>
      </c>
      <c r="J19" s="897">
        <f>COUNTIF('mau 1'!K:K,'Nam Trung Bộ'!$B19)</f>
        <v>4</v>
      </c>
      <c r="K19" s="109">
        <f t="shared" si="1"/>
        <v>10</v>
      </c>
      <c r="L19" s="896">
        <f>SUMIF('mau 2'!$Q:$Q,'Nam Trung Bộ'!$B19,'mau 2'!Y:Y)</f>
        <v>0</v>
      </c>
      <c r="M19" s="896">
        <f>SUMIF('mau 2'!$Q:$Q,'Nam Trung Bộ'!$B19,'mau 2'!Z:Z) +SUMIF('mau 2'!$Q:$Q,'Nam Trung Bộ'!$B19,'mau 2'!X:X)</f>
        <v>10</v>
      </c>
      <c r="N19" s="897"/>
      <c r="O19" s="885">
        <f t="shared" si="2"/>
        <v>46</v>
      </c>
      <c r="P19" s="896">
        <f>SUMIF('mau 2'!$Q:$Q,'Nam Trung Bộ'!$B19,'mau 2'!AB:AB)</f>
        <v>0</v>
      </c>
      <c r="Q19" s="896">
        <f>SUMIF('mau 2'!$Q:$Q,'Nam Trung Bộ'!$B19,'mau 2'!AC:AC)</f>
        <v>0</v>
      </c>
      <c r="R19" s="896">
        <f>SUMIF('mau 2'!$Q:$Q,'Nam Trung Bộ'!$B19,'mau 2'!AD:AD)</f>
        <v>3</v>
      </c>
      <c r="S19" s="896">
        <f>SUMIF('mau 2'!$Q:$Q,'Nam Trung Bộ'!$B19,'mau 2'!AE:AE)</f>
        <v>0</v>
      </c>
      <c r="T19" s="896">
        <f>SUMIF('mau 2'!$Q:$Q,'Nam Trung Bộ'!$B19,'mau 2'!AF:AF)</f>
        <v>0</v>
      </c>
      <c r="U19" s="896">
        <f>SUMIF('mau 2'!$Q:$Q,'Nam Trung Bộ'!$B19,'mau 2'!AG:AG)</f>
        <v>0</v>
      </c>
      <c r="V19" s="896">
        <f>SUMIF('mau 2'!$Q:$Q,'Nam Trung Bộ'!$B19,'mau 2'!AH:AH)</f>
        <v>0</v>
      </c>
      <c r="W19" s="896">
        <f>SUMIF('mau 2'!$Q:$Q,'Nam Trung Bộ'!$B19,'mau 2'!AI:AI)</f>
        <v>0</v>
      </c>
      <c r="X19" s="896">
        <f>SUMIF('mau 2'!$Q:$Q,'Nam Trung Bộ'!$B19,'mau 2'!AJ:AJ)</f>
        <v>0</v>
      </c>
      <c r="Y19" s="900">
        <f>SUMIF('mau 2'!$Q:$Q,'Nam Trung Bộ'!$B19,'mau 2'!AL:AL)</f>
        <v>0</v>
      </c>
      <c r="Z19" s="900">
        <f>SUMIF('mau 2'!$Q:$Q,'Nam Trung Bộ'!$B19,'mau 2'!AO:AO)</f>
        <v>0</v>
      </c>
      <c r="AA19" s="901">
        <f>SUMIF('mau 2'!$Q:$Q,'Nam Trung Bộ'!$B19,'mau 2'!AA:AA)</f>
        <v>41</v>
      </c>
    </row>
    <row r="20" spans="1:27" s="110" customFormat="1" ht="30" hidden="1" customHeight="1">
      <c r="A20" s="847">
        <v>11</v>
      </c>
      <c r="B20" s="845" t="s">
        <v>2641</v>
      </c>
      <c r="C20" s="109">
        <f t="shared" si="3"/>
        <v>7</v>
      </c>
      <c r="D20" s="896">
        <f>SUMIF('mau 2'!$Q:$Q,'Nam Trung Bộ'!$B20,'mau 2'!S:S)</f>
        <v>3</v>
      </c>
      <c r="E20" s="896">
        <f>SUMIF('mau 2'!$Q:$Q,'Nam Trung Bộ'!$B20,'mau 2'!T:T)</f>
        <v>1</v>
      </c>
      <c r="F20" s="896">
        <f>SUMIF('mau 2'!$Q:$Q,'Nam Trung Bộ'!$B20,'mau 2'!U:U)</f>
        <v>0</v>
      </c>
      <c r="G20" s="897">
        <f>SUMIF('mau 2'!$Q:$Q,'Nam Trung Bộ'!$B20,'mau 2'!V:V)</f>
        <v>3</v>
      </c>
      <c r="H20" s="109">
        <f t="shared" si="4"/>
        <v>1</v>
      </c>
      <c r="I20" s="896">
        <f>SUMIF('mau 2'!$Q:$Q,'Nam Trung Bộ'!$B20,'mau 2'!W:W)</f>
        <v>0</v>
      </c>
      <c r="J20" s="897">
        <f>COUNTIF('mau 1'!K:K,'Nam Trung Bộ'!$B20)</f>
        <v>1</v>
      </c>
      <c r="K20" s="109">
        <f t="shared" si="1"/>
        <v>0</v>
      </c>
      <c r="L20" s="896">
        <f>SUMIF('mau 2'!$Q:$Q,'Nam Trung Bộ'!$B20,'mau 2'!Y:Y)</f>
        <v>0</v>
      </c>
      <c r="M20" s="896">
        <f>SUMIF('mau 2'!$Q:$Q,'Nam Trung Bộ'!$B20,'mau 2'!Z:Z) +SUMIF('mau 2'!$Q:$Q,'Nam Trung Bộ'!$B20,'mau 2'!X:X)</f>
        <v>0</v>
      </c>
      <c r="N20" s="897"/>
      <c r="O20" s="885">
        <f t="shared" si="2"/>
        <v>7</v>
      </c>
      <c r="P20" s="896">
        <f>SUMIF('mau 2'!$Q:$Q,'Nam Trung Bộ'!$B20,'mau 2'!AB:AB)</f>
        <v>5</v>
      </c>
      <c r="Q20" s="896">
        <f>SUMIF('mau 2'!$Q:$Q,'Nam Trung Bộ'!$B20,'mau 2'!AC:AC)</f>
        <v>0</v>
      </c>
      <c r="R20" s="896">
        <f>SUMIF('mau 2'!$Q:$Q,'Nam Trung Bộ'!$B20,'mau 2'!AD:AD)</f>
        <v>4</v>
      </c>
      <c r="S20" s="896">
        <f>SUMIF('mau 2'!$Q:$Q,'Nam Trung Bộ'!$B20,'mau 2'!AE:AE)</f>
        <v>0</v>
      </c>
      <c r="T20" s="896">
        <f>SUMIF('mau 2'!$Q:$Q,'Nam Trung Bộ'!$B20,'mau 2'!AF:AF)</f>
        <v>0</v>
      </c>
      <c r="U20" s="896">
        <f>SUMIF('mau 2'!$Q:$Q,'Nam Trung Bộ'!$B20,'mau 2'!AG:AG)</f>
        <v>0</v>
      </c>
      <c r="V20" s="896">
        <f>SUMIF('mau 2'!$Q:$Q,'Nam Trung Bộ'!$B20,'mau 2'!AH:AH)</f>
        <v>0</v>
      </c>
      <c r="W20" s="896">
        <f>SUMIF('mau 2'!$Q:$Q,'Nam Trung Bộ'!$B20,'mau 2'!AI:AI)</f>
        <v>0</v>
      </c>
      <c r="X20" s="896">
        <f>SUMIF('mau 2'!$Q:$Q,'Nam Trung Bộ'!$B20,'mau 2'!AJ:AJ)</f>
        <v>0</v>
      </c>
      <c r="Y20" s="900">
        <f>SUMIF('mau 2'!$Q:$Q,'Nam Trung Bộ'!$B20,'mau 2'!AL:AL)</f>
        <v>0</v>
      </c>
      <c r="Z20" s="900">
        <f>SUMIF('mau 2'!$Q:$Q,'Nam Trung Bộ'!$B20,'mau 2'!AO:AO)</f>
        <v>2</v>
      </c>
      <c r="AA20" s="901">
        <f>SUMIF('mau 2'!$Q:$Q,'Nam Trung Bộ'!$B20,'mau 2'!AA:AA)</f>
        <v>0</v>
      </c>
    </row>
    <row r="21" spans="1:27" s="110" customFormat="1" ht="30" hidden="1" customHeight="1">
      <c r="A21" s="847">
        <v>12</v>
      </c>
      <c r="B21" s="845" t="s">
        <v>2642</v>
      </c>
      <c r="C21" s="109">
        <f t="shared" si="3"/>
        <v>24</v>
      </c>
      <c r="D21" s="896">
        <f>SUMIF('mau 2'!$Q:$Q,'Nam Trung Bộ'!$B21,'mau 2'!S:S)</f>
        <v>6</v>
      </c>
      <c r="E21" s="896">
        <f>SUMIF('mau 2'!$Q:$Q,'Nam Trung Bộ'!$B21,'mau 2'!T:T)</f>
        <v>17</v>
      </c>
      <c r="F21" s="896">
        <f>SUMIF('mau 2'!$Q:$Q,'Nam Trung Bộ'!$B21,'mau 2'!U:U)</f>
        <v>1</v>
      </c>
      <c r="G21" s="897">
        <f>SUMIF('mau 2'!$Q:$Q,'Nam Trung Bộ'!$B21,'mau 2'!V:V)</f>
        <v>0</v>
      </c>
      <c r="H21" s="109">
        <f t="shared" si="4"/>
        <v>0</v>
      </c>
      <c r="I21" s="896">
        <f>SUMIF('mau 2'!$Q:$Q,'Nam Trung Bộ'!$B21,'mau 2'!W:W)</f>
        <v>0</v>
      </c>
      <c r="J21" s="897">
        <f>COUNTIF('mau 1'!K:K,'Nam Trung Bộ'!$B21)</f>
        <v>0</v>
      </c>
      <c r="K21" s="109">
        <f t="shared" si="1"/>
        <v>2</v>
      </c>
      <c r="L21" s="896">
        <f>SUMIF('mau 2'!$Q:$Q,'Nam Trung Bộ'!$B21,'mau 2'!Y:Y)</f>
        <v>1</v>
      </c>
      <c r="M21" s="896">
        <f>SUMIF('mau 2'!$Q:$Q,'Nam Trung Bộ'!$B21,'mau 2'!Z:Z) +SUMIF('mau 2'!$Q:$Q,'Nam Trung Bộ'!$B21,'mau 2'!X:X)</f>
        <v>1</v>
      </c>
      <c r="N21" s="897"/>
      <c r="O21" s="885">
        <f t="shared" si="2"/>
        <v>22</v>
      </c>
      <c r="P21" s="896">
        <v>2</v>
      </c>
      <c r="Q21" s="896">
        <v>2</v>
      </c>
      <c r="R21" s="896">
        <v>1</v>
      </c>
      <c r="S21" s="896">
        <f>SUMIF('mau 2'!$Q:$Q,'Nam Trung Bộ'!$B21,'mau 2'!AE:AE)</f>
        <v>0</v>
      </c>
      <c r="T21" s="896">
        <v>2</v>
      </c>
      <c r="U21" s="896">
        <f>SUMIF('mau 2'!$Q:$Q,'Nam Trung Bộ'!$B21,'mau 2'!AG:AG)</f>
        <v>0</v>
      </c>
      <c r="V21" s="896">
        <f>SUMIF('mau 2'!$Q:$Q,'Nam Trung Bộ'!$B21,'mau 2'!AH:AH)</f>
        <v>0</v>
      </c>
      <c r="W21" s="896">
        <f>SUMIF('mau 2'!$Q:$Q,'Nam Trung Bộ'!$B21,'mau 2'!AI:AI)</f>
        <v>0</v>
      </c>
      <c r="X21" s="896">
        <v>4</v>
      </c>
      <c r="Y21" s="900">
        <f>SUMIF('mau 2'!$Q:$Q,'Nam Trung Bộ'!$B21,'mau 2'!AL:AL)</f>
        <v>0</v>
      </c>
      <c r="Z21" s="900">
        <f>SUMIF('mau 2'!$Q:$Q,'Nam Trung Bộ'!$B21,'mau 2'!AO:AO)</f>
        <v>16</v>
      </c>
      <c r="AA21" s="901">
        <f>SUMIF('mau 2'!$Q:$Q,'Nam Trung Bộ'!$B21,'mau 2'!AA:AA)</f>
        <v>2</v>
      </c>
    </row>
    <row r="22" spans="1:27" s="110" customFormat="1" ht="30" hidden="1" customHeight="1">
      <c r="A22" s="847">
        <v>13</v>
      </c>
      <c r="B22" s="845" t="s">
        <v>1177</v>
      </c>
      <c r="C22" s="109">
        <f t="shared" si="3"/>
        <v>75</v>
      </c>
      <c r="D22" s="896">
        <f>SUMIF('mau 2'!$Q:$Q,'Nam Trung Bộ'!$B22,'mau 2'!S:S)</f>
        <v>46</v>
      </c>
      <c r="E22" s="896">
        <f>SUMIF('mau 2'!$Q:$Q,'Nam Trung Bộ'!$B22,'mau 2'!T:T)</f>
        <v>21</v>
      </c>
      <c r="F22" s="896">
        <f>SUMIF('mau 2'!$Q:$Q,'Nam Trung Bộ'!$B22,'mau 2'!U:U)</f>
        <v>2</v>
      </c>
      <c r="G22" s="897">
        <f>SUMIF('mau 2'!$Q:$Q,'Nam Trung Bộ'!$B22,'mau 2'!V:V)</f>
        <v>6</v>
      </c>
      <c r="H22" s="109">
        <f t="shared" si="4"/>
        <v>36</v>
      </c>
      <c r="I22" s="896">
        <v>34</v>
      </c>
      <c r="J22" s="897">
        <v>2</v>
      </c>
      <c r="K22" s="109">
        <f t="shared" si="1"/>
        <v>3</v>
      </c>
      <c r="L22" s="896">
        <f>SUMIF('mau 2'!$Q:$Q,'Nam Trung Bộ'!$B22,'mau 2'!Y:Y)</f>
        <v>0</v>
      </c>
      <c r="M22" s="896">
        <f>SUMIF('mau 2'!$Q:$Q,'Nam Trung Bộ'!$B22,'mau 2'!Z:Z) +SUMIF('mau 2'!$Q:$Q,'Nam Trung Bộ'!$B22,'mau 2'!X:X)</f>
        <v>3</v>
      </c>
      <c r="N22" s="897"/>
      <c r="O22" s="885">
        <f t="shared" si="2"/>
        <v>38</v>
      </c>
      <c r="P22" s="896">
        <f>SUMIF('mau 2'!$Q:$Q,'Nam Trung Bộ'!$B22,'mau 2'!AB:AB)</f>
        <v>31</v>
      </c>
      <c r="Q22" s="896">
        <f>SUMIF('mau 2'!$Q:$Q,'Nam Trung Bộ'!$B22,'mau 2'!AC:AC)</f>
        <v>3</v>
      </c>
      <c r="R22" s="896">
        <f>SUMIF('mau 2'!$Q:$Q,'Nam Trung Bộ'!$B22,'mau 2'!AD:AD)</f>
        <v>18</v>
      </c>
      <c r="S22" s="896">
        <f>SUMIF('mau 2'!$Q:$Q,'Nam Trung Bộ'!$B22,'mau 2'!AE:AE)</f>
        <v>0</v>
      </c>
      <c r="T22" s="896">
        <f>SUMIF('mau 2'!$Q:$Q,'Nam Trung Bộ'!$B22,'mau 2'!AF:AF)</f>
        <v>9</v>
      </c>
      <c r="U22" s="896">
        <f>SUMIF('mau 2'!$Q:$Q,'Nam Trung Bộ'!$B22,'mau 2'!AG:AG)</f>
        <v>0</v>
      </c>
      <c r="V22" s="896">
        <f>SUMIF('mau 2'!$Q:$Q,'Nam Trung Bộ'!$B22,'mau 2'!AH:AH)</f>
        <v>6</v>
      </c>
      <c r="W22" s="896">
        <f>SUMIF('mau 2'!$Q:$Q,'Nam Trung Bộ'!$B22,'mau 2'!AI:AI)</f>
        <v>0</v>
      </c>
      <c r="X22" s="896">
        <f>SUMIF('mau 2'!$Q:$Q,'Nam Trung Bộ'!$B22,'mau 2'!AJ:AJ)</f>
        <v>8</v>
      </c>
      <c r="Y22" s="900">
        <f>SUMIF('mau 2'!$Q:$Q,'Nam Trung Bộ'!$B22,'mau 2'!AL:AL)</f>
        <v>1</v>
      </c>
      <c r="Z22" s="900">
        <f>SUMIF('mau 2'!$Q:$Q,'Nam Trung Bộ'!$B22,'mau 2'!AO:AO)</f>
        <v>9</v>
      </c>
      <c r="AA22" s="901">
        <f>SUMIF('mau 2'!$Q:$Q,'Nam Trung Bộ'!$B22,'mau 2'!AA:AA)</f>
        <v>0</v>
      </c>
    </row>
    <row r="23" spans="1:27" s="110" customFormat="1" ht="30" hidden="1" customHeight="1">
      <c r="A23" s="847">
        <v>14</v>
      </c>
      <c r="B23" s="845" t="s">
        <v>568</v>
      </c>
      <c r="C23" s="109">
        <f t="shared" si="3"/>
        <v>66</v>
      </c>
      <c r="D23" s="896">
        <f>SUMIF('mau 2'!$Q:$Q,'Nam Trung Bộ'!$B23,'mau 2'!S:S)</f>
        <v>46</v>
      </c>
      <c r="E23" s="896">
        <f>SUMIF('mau 2'!$Q:$Q,'Nam Trung Bộ'!$B23,'mau 2'!T:T)</f>
        <v>10</v>
      </c>
      <c r="F23" s="896">
        <f>SUMIF('mau 2'!$Q:$Q,'Nam Trung Bộ'!$B23,'mau 2'!U:U)</f>
        <v>0</v>
      </c>
      <c r="G23" s="897">
        <f>SUMIF('mau 2'!$Q:$Q,'Nam Trung Bộ'!$B23,'mau 2'!V:V)</f>
        <v>10</v>
      </c>
      <c r="H23" s="109">
        <f t="shared" si="4"/>
        <v>0</v>
      </c>
      <c r="I23" s="896">
        <f>SUMIF('mau 2'!$Q:$Q,'Nam Trung Bộ'!$B23,'mau 2'!W:W)</f>
        <v>0</v>
      </c>
      <c r="J23" s="897">
        <f>COUNTIF('mau 1'!K:K,'Nam Trung Bộ'!$B23)</f>
        <v>0</v>
      </c>
      <c r="K23" s="109">
        <f t="shared" si="1"/>
        <v>0</v>
      </c>
      <c r="L23" s="896">
        <f>SUMIF('mau 2'!$Q:$Q,'Nam Trung Bộ'!$B23,'mau 2'!Y:Y)</f>
        <v>0</v>
      </c>
      <c r="M23" s="896">
        <f>SUMIF('mau 2'!$Q:$Q,'Nam Trung Bộ'!$B23,'mau 2'!Z:Z) +SUMIF('mau 2'!$Q:$Q,'Nam Trung Bộ'!$B23,'mau 2'!X:X)</f>
        <v>0</v>
      </c>
      <c r="N23" s="897"/>
      <c r="O23" s="885">
        <f t="shared" si="2"/>
        <v>66</v>
      </c>
      <c r="P23" s="896">
        <f>SUMIF('mau 2'!$Q:$Q,'Nam Trung Bộ'!$B23,'mau 2'!AB:AB)</f>
        <v>29</v>
      </c>
      <c r="Q23" s="896">
        <f>SUMIF('mau 2'!$Q:$Q,'Nam Trung Bộ'!$B23,'mau 2'!AC:AC)</f>
        <v>16</v>
      </c>
      <c r="R23" s="896">
        <f>SUMIF('mau 2'!$Q:$Q,'Nam Trung Bộ'!$B23,'mau 2'!AD:AD)</f>
        <v>35</v>
      </c>
      <c r="S23" s="896">
        <f>SUMIF('mau 2'!$Q:$Q,'Nam Trung Bộ'!$B23,'mau 2'!AE:AE)</f>
        <v>0</v>
      </c>
      <c r="T23" s="896">
        <f>SUMIF('mau 2'!$Q:$Q,'Nam Trung Bộ'!$B23,'mau 2'!AF:AF)</f>
        <v>0</v>
      </c>
      <c r="U23" s="896">
        <f>SUMIF('mau 2'!$Q:$Q,'Nam Trung Bộ'!$B23,'mau 2'!AG:AG)</f>
        <v>0</v>
      </c>
      <c r="V23" s="896">
        <f>SUMIF('mau 2'!$Q:$Q,'Nam Trung Bộ'!$B23,'mau 2'!AH:AH)</f>
        <v>0</v>
      </c>
      <c r="W23" s="896">
        <f>SUMIF('mau 2'!$Q:$Q,'Nam Trung Bộ'!$B23,'mau 2'!AI:AI)</f>
        <v>0</v>
      </c>
      <c r="X23" s="896">
        <f>SUMIF('mau 2'!$Q:$Q,'Nam Trung Bộ'!$B23,'mau 2'!AJ:AJ)</f>
        <v>37</v>
      </c>
      <c r="Y23" s="900">
        <f>SUMIF('mau 2'!$Q:$Q,'Nam Trung Bộ'!$B23,'mau 2'!AL:AL)</f>
        <v>0</v>
      </c>
      <c r="Z23" s="900">
        <f>SUMIF('mau 2'!$Q:$Q,'Nam Trung Bộ'!$B23,'mau 2'!AO:AO)</f>
        <v>2</v>
      </c>
      <c r="AA23" s="901">
        <f>SUMIF('mau 2'!$Q:$Q,'Nam Trung Bộ'!$B23,'mau 2'!AA:AA)</f>
        <v>0</v>
      </c>
    </row>
    <row r="24" spans="1:27" s="110" customFormat="1" ht="30" customHeight="1">
      <c r="A24" s="847">
        <v>15</v>
      </c>
      <c r="B24" s="845" t="s">
        <v>2669</v>
      </c>
      <c r="C24" s="109">
        <f t="shared" si="3"/>
        <v>25</v>
      </c>
      <c r="D24" s="896">
        <f>SUMIF('mau 2'!$Q:$Q,'Nam Trung Bộ'!$B24,'mau 2'!S:S)</f>
        <v>7</v>
      </c>
      <c r="E24" s="896">
        <f>SUMIF('mau 2'!$Q:$Q,'Nam Trung Bộ'!$B24,'mau 2'!T:T)</f>
        <v>7</v>
      </c>
      <c r="F24" s="896">
        <f>SUMIF('mau 2'!$Q:$Q,'Nam Trung Bộ'!$B24,'mau 2'!U:U)</f>
        <v>0</v>
      </c>
      <c r="G24" s="897">
        <f>SUMIF('mau 2'!$Q:$Q,'Nam Trung Bộ'!$B24,'mau 2'!V:V)</f>
        <v>11</v>
      </c>
      <c r="H24" s="109">
        <f t="shared" si="4"/>
        <v>1</v>
      </c>
      <c r="I24" s="896">
        <f>SUMIF('mau 2'!$Q:$Q,'Nam Trung Bộ'!$B24,'mau 2'!W:W)</f>
        <v>0</v>
      </c>
      <c r="J24" s="897">
        <f>COUNTIF('mau 1'!K:K,'Nam Trung Bộ'!$B24)</f>
        <v>1</v>
      </c>
      <c r="K24" s="109">
        <f t="shared" si="1"/>
        <v>0</v>
      </c>
      <c r="L24" s="896">
        <f>SUMIF('mau 2'!$Q:$Q,'Nam Trung Bộ'!$B24,'mau 2'!Y:Y)</f>
        <v>0</v>
      </c>
      <c r="M24" s="896">
        <f>SUMIF('mau 2'!$Q:$Q,'Nam Trung Bộ'!$B24,'mau 2'!Z:Z) +SUMIF('mau 2'!$Q:$Q,'Nam Trung Bộ'!$B24,'mau 2'!X:X)</f>
        <v>0</v>
      </c>
      <c r="N24" s="897"/>
      <c r="O24" s="885">
        <f t="shared" si="2"/>
        <v>25</v>
      </c>
      <c r="P24" s="896">
        <f>SUMIF('mau 2'!$Q:$Q,'Nam Trung Bộ'!$B24,'mau 2'!AB:AB)</f>
        <v>2</v>
      </c>
      <c r="Q24" s="896">
        <f>SUMIF('mau 2'!$Q:$Q,'Nam Trung Bộ'!$B24,'mau 2'!AC:AC)</f>
        <v>1</v>
      </c>
      <c r="R24" s="896">
        <f>SUMIF('mau 2'!$Q:$Q,'Nam Trung Bộ'!$B24,'mau 2'!AD:AD)</f>
        <v>11</v>
      </c>
      <c r="S24" s="896">
        <f>SUMIF('mau 2'!$Q:$Q,'Nam Trung Bộ'!$B24,'mau 2'!AE:AE)</f>
        <v>0</v>
      </c>
      <c r="T24" s="896">
        <f>SUMIF('mau 2'!$Q:$Q,'Nam Trung Bộ'!$B24,'mau 2'!AF:AF)</f>
        <v>0</v>
      </c>
      <c r="U24" s="896">
        <f>SUMIF('mau 2'!$Q:$Q,'Nam Trung Bộ'!$B24,'mau 2'!AG:AG)</f>
        <v>2</v>
      </c>
      <c r="V24" s="896">
        <f>SUMIF('mau 2'!$Q:$Q,'Nam Trung Bộ'!$B24,'mau 2'!AH:AH)</f>
        <v>0</v>
      </c>
      <c r="W24" s="896">
        <f>SUMIF('mau 2'!$Q:$Q,'Nam Trung Bộ'!$B24,'mau 2'!AI:AI)</f>
        <v>0</v>
      </c>
      <c r="X24" s="896">
        <f>SUMIF('mau 2'!$Q:$Q,'Nam Trung Bộ'!$B24,'mau 2'!AJ:AJ)</f>
        <v>0</v>
      </c>
      <c r="Y24" s="900">
        <f>SUMIF('mau 2'!$Q:$Q,'Nam Trung Bộ'!$B24,'mau 2'!AL:AL)</f>
        <v>2</v>
      </c>
      <c r="Z24" s="900">
        <f>SUMIF('mau 2'!$Q:$Q,'Nam Trung Bộ'!$B24,'mau 2'!AO:AO)</f>
        <v>9</v>
      </c>
      <c r="AA24" s="901">
        <f>SUMIF('mau 2'!$Q:$Q,'Nam Trung Bộ'!$B24,'mau 2'!AA:AA)</f>
        <v>0</v>
      </c>
    </row>
    <row r="25" spans="1:27" s="110" customFormat="1" ht="30" hidden="1" customHeight="1">
      <c r="A25" s="847">
        <v>16</v>
      </c>
      <c r="B25" s="845" t="s">
        <v>849</v>
      </c>
      <c r="C25" s="109">
        <f t="shared" si="3"/>
        <v>137</v>
      </c>
      <c r="D25" s="896">
        <f>SUMIF('mau 2'!$Q:$Q,'Nam Trung Bộ'!$B25,'mau 2'!S:S)</f>
        <v>3</v>
      </c>
      <c r="E25" s="896">
        <f>SUMIF('mau 2'!$Q:$Q,'Nam Trung Bộ'!$B25,'mau 2'!T:T)</f>
        <v>3</v>
      </c>
      <c r="F25" s="896">
        <f>SUMIF('mau 2'!$Q:$Q,'Nam Trung Bộ'!$B25,'mau 2'!U:U)</f>
        <v>130</v>
      </c>
      <c r="G25" s="897">
        <f>SUMIF('mau 2'!$Q:$Q,'Nam Trung Bộ'!$B25,'mau 2'!V:V)</f>
        <v>1</v>
      </c>
      <c r="H25" s="109">
        <f t="shared" si="4"/>
        <v>0</v>
      </c>
      <c r="I25" s="896">
        <f>SUMIF('mau 2'!$Q:$Q,'Nam Trung Bộ'!$B25,'mau 2'!W:W)</f>
        <v>0</v>
      </c>
      <c r="J25" s="897">
        <f>COUNTIF('mau 1'!K:K,'Nam Trung Bộ'!$B25)</f>
        <v>0</v>
      </c>
      <c r="K25" s="109">
        <f t="shared" si="1"/>
        <v>66</v>
      </c>
      <c r="L25" s="896">
        <f>SUMIF('mau 2'!$Q:$Q,'Nam Trung Bộ'!$B25,'mau 2'!Y:Y)</f>
        <v>0</v>
      </c>
      <c r="M25" s="896">
        <f>SUMIF('mau 2'!$Q:$Q,'Nam Trung Bộ'!$B25,'mau 2'!Z:Z) +SUMIF('mau 2'!$Q:$Q,'Nam Trung Bộ'!$B25,'mau 2'!X:X)</f>
        <v>66</v>
      </c>
      <c r="N25" s="897"/>
      <c r="O25" s="885">
        <f t="shared" si="2"/>
        <v>71</v>
      </c>
      <c r="P25" s="896">
        <f>SUMIF('mau 2'!$Q:$Q,'Nam Trung Bộ'!$B25,'mau 2'!AB:AB)</f>
        <v>13</v>
      </c>
      <c r="Q25" s="896">
        <f>SUMIF('mau 2'!$Q:$Q,'Nam Trung Bộ'!$B25,'mau 2'!AC:AC)</f>
        <v>3</v>
      </c>
      <c r="R25" s="896">
        <f>SUMIF('mau 2'!$Q:$Q,'Nam Trung Bộ'!$B25,'mau 2'!AD:AD)</f>
        <v>61</v>
      </c>
      <c r="S25" s="896">
        <f>SUMIF('mau 2'!$Q:$Q,'Nam Trung Bộ'!$B25,'mau 2'!AE:AE)</f>
        <v>0</v>
      </c>
      <c r="T25" s="896">
        <f>SUMIF('mau 2'!$Q:$Q,'Nam Trung Bộ'!$B25,'mau 2'!AF:AF)</f>
        <v>0</v>
      </c>
      <c r="U25" s="896">
        <f>SUMIF('mau 2'!$Q:$Q,'Nam Trung Bộ'!$B25,'mau 2'!AG:AG)</f>
        <v>0</v>
      </c>
      <c r="V25" s="896">
        <f>SUMIF('mau 2'!$Q:$Q,'Nam Trung Bộ'!$B25,'mau 2'!AH:AH)</f>
        <v>1</v>
      </c>
      <c r="W25" s="896">
        <f>SUMIF('mau 2'!$Q:$Q,'Nam Trung Bộ'!$B25,'mau 2'!AI:AI)</f>
        <v>2</v>
      </c>
      <c r="X25" s="896">
        <f>SUMIF('mau 2'!$Q:$Q,'Nam Trung Bộ'!$B25,'mau 2'!AJ:AJ)</f>
        <v>1</v>
      </c>
      <c r="Y25" s="900">
        <f>SUMIF('mau 2'!$Q:$Q,'Nam Trung Bộ'!$B25,'mau 2'!AL:AL)</f>
        <v>0</v>
      </c>
      <c r="Z25" s="900">
        <f>SUMIF('mau 2'!$Q:$Q,'Nam Trung Bộ'!$B25,'mau 2'!AO:AO)</f>
        <v>6</v>
      </c>
      <c r="AA25" s="901">
        <f>SUMIF('mau 2'!$Q:$Q,'Nam Trung Bộ'!$B25,'mau 2'!AA:AA)</f>
        <v>3</v>
      </c>
    </row>
    <row r="26" spans="1:27" s="110" customFormat="1" ht="30" hidden="1" customHeight="1">
      <c r="A26" s="847">
        <v>17</v>
      </c>
      <c r="B26" s="845" t="s">
        <v>2633</v>
      </c>
      <c r="C26" s="109">
        <f t="shared" si="3"/>
        <v>21</v>
      </c>
      <c r="D26" s="896">
        <f>SUMIF('mau 2'!$Q:$Q,'Nam Trung Bộ'!$B26,'mau 2'!S:S)</f>
        <v>0</v>
      </c>
      <c r="E26" s="896">
        <f>SUMIF('mau 2'!$Q:$Q,'Nam Trung Bộ'!$B26,'mau 2'!T:T)</f>
        <v>19</v>
      </c>
      <c r="F26" s="896">
        <f>SUMIF('mau 2'!$Q:$Q,'Nam Trung Bộ'!$B26,'mau 2'!U:U)</f>
        <v>2</v>
      </c>
      <c r="G26" s="897">
        <f>SUMIF('mau 2'!$Q:$Q,'Nam Trung Bộ'!$B26,'mau 2'!V:V)</f>
        <v>0</v>
      </c>
      <c r="H26" s="109">
        <f t="shared" si="4"/>
        <v>0</v>
      </c>
      <c r="I26" s="896">
        <f>SUMIF('mau 2'!$Q:$Q,'Nam Trung Bộ'!$B26,'mau 2'!W:W)</f>
        <v>0</v>
      </c>
      <c r="J26" s="897">
        <f>COUNTIF('mau 1'!K:K,'Nam Trung Bộ'!$B26)</f>
        <v>0</v>
      </c>
      <c r="K26" s="109">
        <f t="shared" si="1"/>
        <v>0</v>
      </c>
      <c r="L26" s="896">
        <f>SUMIF('mau 2'!$Q:$Q,'Nam Trung Bộ'!$B26,'mau 2'!Y:Y)</f>
        <v>0</v>
      </c>
      <c r="M26" s="896">
        <f>SUMIF('mau 2'!$Q:$Q,'Nam Trung Bộ'!$B26,'mau 2'!Z:Z) +SUMIF('mau 2'!$Q:$Q,'Nam Trung Bộ'!$B26,'mau 2'!X:X)</f>
        <v>0</v>
      </c>
      <c r="N26" s="897"/>
      <c r="O26" s="885">
        <f t="shared" si="2"/>
        <v>21</v>
      </c>
      <c r="P26" s="896">
        <f>SUMIF('mau 2'!$Q:$Q,'Nam Trung Bộ'!$B26,'mau 2'!AB:AB)</f>
        <v>21</v>
      </c>
      <c r="Q26" s="896">
        <f>SUMIF('mau 2'!$Q:$Q,'Nam Trung Bộ'!$B26,'mau 2'!AC:AC)</f>
        <v>0</v>
      </c>
      <c r="R26" s="896">
        <f>SUMIF('mau 2'!$Q:$Q,'Nam Trung Bộ'!$B26,'mau 2'!AD:AD)</f>
        <v>0</v>
      </c>
      <c r="S26" s="896">
        <f>SUMIF('mau 2'!$Q:$Q,'Nam Trung Bộ'!$B26,'mau 2'!AE:AE)</f>
        <v>0</v>
      </c>
      <c r="T26" s="896">
        <f>SUMIF('mau 2'!$Q:$Q,'Nam Trung Bộ'!$B26,'mau 2'!AF:AF)</f>
        <v>0</v>
      </c>
      <c r="U26" s="896">
        <f>SUMIF('mau 2'!$Q:$Q,'Nam Trung Bộ'!$B26,'mau 2'!AG:AG)</f>
        <v>0</v>
      </c>
      <c r="V26" s="896">
        <f>SUMIF('mau 2'!$Q:$Q,'Nam Trung Bộ'!$B26,'mau 2'!AH:AH)</f>
        <v>0</v>
      </c>
      <c r="W26" s="896">
        <f>SUMIF('mau 2'!$Q:$Q,'Nam Trung Bộ'!$B26,'mau 2'!AI:AI)</f>
        <v>0</v>
      </c>
      <c r="X26" s="896">
        <f>SUMIF('mau 2'!$Q:$Q,'Nam Trung Bộ'!$B26,'mau 2'!AJ:AJ)</f>
        <v>0</v>
      </c>
      <c r="Y26" s="900">
        <f>SUMIF('mau 2'!$Q:$Q,'Nam Trung Bộ'!$B26,'mau 2'!AL:AL)</f>
        <v>0</v>
      </c>
      <c r="Z26" s="900">
        <f>SUMIF('mau 2'!$Q:$Q,'Nam Trung Bộ'!$B26,'mau 2'!AO:AO)</f>
        <v>0</v>
      </c>
      <c r="AA26" s="901">
        <f>SUMIF('mau 2'!$Q:$Q,'Nam Trung Bộ'!$B26,'mau 2'!AA:AA)</f>
        <v>0</v>
      </c>
    </row>
    <row r="27" spans="1:27" s="110" customFormat="1" ht="30" hidden="1" customHeight="1">
      <c r="A27" s="847">
        <v>18</v>
      </c>
      <c r="B27" s="845" t="s">
        <v>2643</v>
      </c>
      <c r="C27" s="109">
        <f t="shared" si="3"/>
        <v>52</v>
      </c>
      <c r="D27" s="896">
        <f>SUMIF('mau 2'!$Q:$Q,'Nam Trung Bộ'!$B27,'mau 2'!S:S)</f>
        <v>38</v>
      </c>
      <c r="E27" s="896">
        <f>SUMIF('mau 2'!$Q:$Q,'Nam Trung Bộ'!$B27,'mau 2'!T:T)</f>
        <v>13</v>
      </c>
      <c r="F27" s="896">
        <f>SUMIF('mau 2'!$Q:$Q,'Nam Trung Bộ'!$B27,'mau 2'!U:U)</f>
        <v>0</v>
      </c>
      <c r="G27" s="897">
        <f>SUMIF('mau 2'!$Q:$Q,'Nam Trung Bộ'!$B27,'mau 2'!V:V)</f>
        <v>1</v>
      </c>
      <c r="H27" s="109">
        <f t="shared" si="4"/>
        <v>4</v>
      </c>
      <c r="I27" s="896">
        <v>0</v>
      </c>
      <c r="J27" s="897">
        <f>COUNTIF('mau 1'!K:K,'Nam Trung Bộ'!$B27)</f>
        <v>4</v>
      </c>
      <c r="K27" s="109">
        <f t="shared" si="1"/>
        <v>9</v>
      </c>
      <c r="L27" s="896">
        <f>SUMIF('mau 2'!$Q:$Q,'Nam Trung Bộ'!$B27,'mau 2'!Y:Y)</f>
        <v>9</v>
      </c>
      <c r="M27" s="896">
        <f>SUMIF('mau 2'!$Q:$Q,'Nam Trung Bộ'!$B27,'mau 2'!Z:Z) +SUMIF('mau 2'!$Q:$Q,'Nam Trung Bộ'!$B27,'mau 2'!X:X)</f>
        <v>0</v>
      </c>
      <c r="N27" s="897"/>
      <c r="O27" s="885">
        <f t="shared" si="2"/>
        <v>43</v>
      </c>
      <c r="P27" s="896">
        <f>SUMIF('mau 2'!$Q:$Q,'Nam Trung Bộ'!$B27,'mau 2'!AB:AB)</f>
        <v>34</v>
      </c>
      <c r="Q27" s="896">
        <f>SUMIF('mau 2'!$Q:$Q,'Nam Trung Bộ'!$B27,'mau 2'!AC:AC)</f>
        <v>1</v>
      </c>
      <c r="R27" s="896">
        <f>SUMIF('mau 2'!$Q:$Q,'Nam Trung Bộ'!$B27,'mau 2'!AD:AD)</f>
        <v>5</v>
      </c>
      <c r="S27" s="896">
        <f>SUMIF('mau 2'!$Q:$Q,'Nam Trung Bộ'!$B27,'mau 2'!AE:AE)</f>
        <v>1</v>
      </c>
      <c r="T27" s="896">
        <f>SUMIF('mau 2'!$Q:$Q,'Nam Trung Bộ'!$B27,'mau 2'!AF:AF)</f>
        <v>0</v>
      </c>
      <c r="U27" s="896">
        <f>SUMIF('mau 2'!$Q:$Q,'Nam Trung Bộ'!$B27,'mau 2'!AG:AG)</f>
        <v>0</v>
      </c>
      <c r="V27" s="896">
        <f>SUMIF('mau 2'!$Q:$Q,'Nam Trung Bộ'!$B27,'mau 2'!AH:AH)</f>
        <v>0</v>
      </c>
      <c r="W27" s="896">
        <f>SUMIF('mau 2'!$Q:$Q,'Nam Trung Bộ'!$B27,'mau 2'!AI:AI)</f>
        <v>0</v>
      </c>
      <c r="X27" s="896">
        <f>SUMIF('mau 2'!$Q:$Q,'Nam Trung Bộ'!$B27,'mau 2'!AJ:AJ)</f>
        <v>34</v>
      </c>
      <c r="Y27" s="900">
        <f>SUMIF('mau 2'!$Q:$Q,'Nam Trung Bộ'!$B27,'mau 2'!AL:AL)</f>
        <v>20</v>
      </c>
      <c r="Z27" s="900">
        <f>SUMIF('mau 2'!$Q:$Q,'Nam Trung Bộ'!$B27,'mau 2'!AO:AO)</f>
        <v>4</v>
      </c>
      <c r="AA27" s="901">
        <f>SUMIF('mau 2'!$Q:$Q,'Nam Trung Bộ'!$B27,'mau 2'!AA:AA)</f>
        <v>0</v>
      </c>
    </row>
    <row r="28" spans="1:27" s="110" customFormat="1" ht="30" hidden="1" customHeight="1">
      <c r="A28" s="847">
        <v>19</v>
      </c>
      <c r="B28" s="845" t="s">
        <v>2644</v>
      </c>
      <c r="C28" s="109">
        <f t="shared" si="3"/>
        <v>3</v>
      </c>
      <c r="D28" s="896">
        <f>SUMIF('mau 2'!$Q:$Q,'Nam Trung Bộ'!$B28,'mau 2'!S:S)</f>
        <v>2</v>
      </c>
      <c r="E28" s="896">
        <f>SUMIF('mau 2'!$Q:$Q,'Nam Trung Bộ'!$B28,'mau 2'!T:T)</f>
        <v>1</v>
      </c>
      <c r="F28" s="896">
        <f>SUMIF('mau 2'!$Q:$Q,'Nam Trung Bộ'!$B28,'mau 2'!U:U)</f>
        <v>0</v>
      </c>
      <c r="G28" s="897">
        <f>SUMIF('mau 2'!$Q:$Q,'Nam Trung Bộ'!$B28,'mau 2'!V:V)</f>
        <v>0</v>
      </c>
      <c r="H28" s="109">
        <f t="shared" si="4"/>
        <v>10</v>
      </c>
      <c r="I28" s="896">
        <f>SUMIF('mau 2'!$Q:$Q,'Nam Trung Bộ'!$B28,'mau 2'!W:W)</f>
        <v>0</v>
      </c>
      <c r="J28" s="897">
        <f>COUNTIF('mau 1'!K:K,'Nam Trung Bộ'!$B28)</f>
        <v>10</v>
      </c>
      <c r="K28" s="109">
        <f t="shared" si="1"/>
        <v>0</v>
      </c>
      <c r="L28" s="896">
        <f>SUMIF('mau 2'!$Q:$Q,'Nam Trung Bộ'!$B28,'mau 2'!Y:Y)</f>
        <v>0</v>
      </c>
      <c r="M28" s="896">
        <f>SUMIF('mau 2'!$Q:$Q,'Nam Trung Bộ'!$B28,'mau 2'!Z:Z) +SUMIF('mau 2'!$Q:$Q,'Nam Trung Bộ'!$B28,'mau 2'!X:X)</f>
        <v>0</v>
      </c>
      <c r="N28" s="897"/>
      <c r="O28" s="885">
        <f t="shared" si="2"/>
        <v>3</v>
      </c>
      <c r="P28" s="896">
        <f>SUMIF('mau 2'!$Q:$Q,'Nam Trung Bộ'!$B28,'mau 2'!AB:AB)</f>
        <v>0</v>
      </c>
      <c r="Q28" s="896">
        <f>SUMIF('mau 2'!$Q:$Q,'Nam Trung Bộ'!$B28,'mau 2'!AC:AC)</f>
        <v>0</v>
      </c>
      <c r="R28" s="896">
        <f>SUMIF('mau 2'!$Q:$Q,'Nam Trung Bộ'!$B28,'mau 2'!AD:AD)</f>
        <v>3</v>
      </c>
      <c r="S28" s="896">
        <f>SUMIF('mau 2'!$Q:$Q,'Nam Trung Bộ'!$B28,'mau 2'!AE:AE)</f>
        <v>0</v>
      </c>
      <c r="T28" s="896">
        <f>SUMIF('mau 2'!$Q:$Q,'Nam Trung Bộ'!$B28,'mau 2'!AF:AF)</f>
        <v>0</v>
      </c>
      <c r="U28" s="896">
        <f>SUMIF('mau 2'!$Q:$Q,'Nam Trung Bộ'!$B28,'mau 2'!AG:AG)</f>
        <v>1</v>
      </c>
      <c r="V28" s="896">
        <f>SUMIF('mau 2'!$Q:$Q,'Nam Trung Bộ'!$B28,'mau 2'!AH:AH)</f>
        <v>0</v>
      </c>
      <c r="W28" s="896">
        <f>SUMIF('mau 2'!$Q:$Q,'Nam Trung Bộ'!$B28,'mau 2'!AI:AI)</f>
        <v>0</v>
      </c>
      <c r="X28" s="896">
        <f>SUMIF('mau 2'!$Q:$Q,'Nam Trung Bộ'!$B28,'mau 2'!AJ:AJ)</f>
        <v>0</v>
      </c>
      <c r="Y28" s="900">
        <f>SUMIF('mau 2'!$Q:$Q,'Nam Trung Bộ'!$B28,'mau 2'!AL:AL)</f>
        <v>0</v>
      </c>
      <c r="Z28" s="900">
        <f>SUMIF('mau 2'!$Q:$Q,'Nam Trung Bộ'!$B28,'mau 2'!AO:AO)</f>
        <v>0</v>
      </c>
      <c r="AA28" s="901">
        <f>SUMIF('mau 2'!$Q:$Q,'Nam Trung Bộ'!$B28,'mau 2'!AA:AA)</f>
        <v>0</v>
      </c>
    </row>
    <row r="29" spans="1:27" s="110" customFormat="1" ht="30" hidden="1" customHeight="1">
      <c r="A29" s="847">
        <v>20</v>
      </c>
      <c r="B29" s="845" t="s">
        <v>2645</v>
      </c>
      <c r="C29" s="109">
        <f t="shared" si="3"/>
        <v>15</v>
      </c>
      <c r="D29" s="896">
        <f>SUMIF('mau 2'!$Q:$Q,'Nam Trung Bộ'!$B29,'mau 2'!S:S)</f>
        <v>7</v>
      </c>
      <c r="E29" s="896">
        <f>SUMIF('mau 2'!$Q:$Q,'Nam Trung Bộ'!$B29,'mau 2'!T:T)</f>
        <v>5</v>
      </c>
      <c r="F29" s="896">
        <f>SUMIF('mau 2'!$Q:$Q,'Nam Trung Bộ'!$B29,'mau 2'!U:U)</f>
        <v>0</v>
      </c>
      <c r="G29" s="897">
        <f>SUMIF('mau 2'!$Q:$Q,'Nam Trung Bộ'!$B29,'mau 2'!V:V)</f>
        <v>3</v>
      </c>
      <c r="H29" s="109">
        <f t="shared" si="4"/>
        <v>0</v>
      </c>
      <c r="I29" s="896">
        <f>SUMIF('mau 2'!$Q:$Q,'Nam Trung Bộ'!$B29,'mau 2'!W:W)</f>
        <v>0</v>
      </c>
      <c r="J29" s="897">
        <f>COUNTIF('mau 1'!K:K,'Nam Trung Bộ'!$B29)</f>
        <v>0</v>
      </c>
      <c r="K29" s="109">
        <f t="shared" si="1"/>
        <v>4</v>
      </c>
      <c r="L29" s="896">
        <f>SUMIF('mau 2'!$Q:$Q,'Nam Trung Bộ'!$B29,'mau 2'!Y:Y)</f>
        <v>3</v>
      </c>
      <c r="M29" s="896">
        <f>SUMIF('mau 2'!$Q:$Q,'Nam Trung Bộ'!$B29,'mau 2'!Z:Z) +SUMIF('mau 2'!$Q:$Q,'Nam Trung Bộ'!$B29,'mau 2'!X:X)</f>
        <v>1</v>
      </c>
      <c r="N29" s="897"/>
      <c r="O29" s="885">
        <f t="shared" si="2"/>
        <v>11</v>
      </c>
      <c r="P29" s="896">
        <f>SUMIF('mau 2'!$Q:$Q,'Nam Trung Bộ'!$B29,'mau 2'!AB:AB)</f>
        <v>2</v>
      </c>
      <c r="Q29" s="896">
        <f>SUMIF('mau 2'!$Q:$Q,'Nam Trung Bộ'!$B29,'mau 2'!AC:AC)</f>
        <v>0</v>
      </c>
      <c r="R29" s="896">
        <f>SUMIF('mau 2'!$Q:$Q,'Nam Trung Bộ'!$B29,'mau 2'!AD:AD)</f>
        <v>7</v>
      </c>
      <c r="S29" s="896">
        <f>SUMIF('mau 2'!$Q:$Q,'Nam Trung Bộ'!$B29,'mau 2'!AE:AE)</f>
        <v>0</v>
      </c>
      <c r="T29" s="896">
        <f>SUMIF('mau 2'!$Q:$Q,'Nam Trung Bộ'!$B29,'mau 2'!AF:AF)</f>
        <v>0</v>
      </c>
      <c r="U29" s="896">
        <f>SUMIF('mau 2'!$Q:$Q,'Nam Trung Bộ'!$B29,'mau 2'!AG:AG)</f>
        <v>0</v>
      </c>
      <c r="V29" s="896">
        <f>SUMIF('mau 2'!$Q:$Q,'Nam Trung Bộ'!$B29,'mau 2'!AH:AH)</f>
        <v>0</v>
      </c>
      <c r="W29" s="896">
        <f>SUMIF('mau 2'!$Q:$Q,'Nam Trung Bộ'!$B29,'mau 2'!AI:AI)</f>
        <v>0</v>
      </c>
      <c r="X29" s="896">
        <f>SUMIF('mau 2'!$Q:$Q,'Nam Trung Bộ'!$B29,'mau 2'!AJ:AJ)</f>
        <v>0</v>
      </c>
      <c r="Y29" s="900">
        <f>SUMIF('mau 2'!$Q:$Q,'Nam Trung Bộ'!$B29,'mau 2'!AL:AL)</f>
        <v>2</v>
      </c>
      <c r="Z29" s="900">
        <f>SUMIF('mau 2'!$Q:$Q,'Nam Trung Bộ'!$B29,'mau 2'!AO:AO)</f>
        <v>6</v>
      </c>
      <c r="AA29" s="901">
        <f>SUMIF('mau 2'!$Q:$Q,'Nam Trung Bộ'!$B29,'mau 2'!AA:AA)</f>
        <v>0</v>
      </c>
    </row>
    <row r="30" spans="1:27" s="110" customFormat="1" ht="30" hidden="1" customHeight="1">
      <c r="A30" s="847">
        <v>21</v>
      </c>
      <c r="B30" s="845" t="s">
        <v>5109</v>
      </c>
      <c r="C30" s="109">
        <f t="shared" si="3"/>
        <v>7</v>
      </c>
      <c r="D30" s="896">
        <f>SUMIF('mau 2'!$Q:$Q,'Nam Trung Bộ'!$B30,'mau 2'!S:S)</f>
        <v>0</v>
      </c>
      <c r="E30" s="896">
        <f>SUMIF('mau 2'!$Q:$Q,'Nam Trung Bộ'!$B30,'mau 2'!T:T)</f>
        <v>7</v>
      </c>
      <c r="F30" s="896">
        <f>SUMIF('mau 2'!$Q:$Q,'Nam Trung Bộ'!$B30,'mau 2'!U:U)</f>
        <v>0</v>
      </c>
      <c r="G30" s="897">
        <f>SUMIF('mau 2'!$Q:$Q,'Nam Trung Bộ'!$B30,'mau 2'!V:V)</f>
        <v>0</v>
      </c>
      <c r="H30" s="109">
        <f t="shared" si="4"/>
        <v>9</v>
      </c>
      <c r="I30" s="896">
        <f>SUMIF('mau 2'!$Q:$Q,'Nam Trung Bộ'!$B30,'mau 2'!W:W)</f>
        <v>0</v>
      </c>
      <c r="J30" s="897">
        <f>COUNTIF('mau 1'!K:K,'Nam Trung Bộ'!$B30)</f>
        <v>9</v>
      </c>
      <c r="K30" s="109">
        <f t="shared" si="1"/>
        <v>1</v>
      </c>
      <c r="L30" s="896">
        <f>SUMIF('mau 2'!$Q:$Q,'Nam Trung Bộ'!$B30,'mau 2'!Y:Y)</f>
        <v>0</v>
      </c>
      <c r="M30" s="896">
        <f>SUMIF('mau 2'!$Q:$Q,'Nam Trung Bộ'!$B30,'mau 2'!Z:Z) +SUMIF('mau 2'!$Q:$Q,'Nam Trung Bộ'!$B30,'mau 2'!X:X)</f>
        <v>1</v>
      </c>
      <c r="N30" s="897"/>
      <c r="O30" s="885">
        <f t="shared" si="2"/>
        <v>6</v>
      </c>
      <c r="P30" s="896">
        <f>SUMIF('mau 2'!$Q:$Q,'Nam Trung Bộ'!$B30,'mau 2'!AB:AB)</f>
        <v>1</v>
      </c>
      <c r="Q30" s="896">
        <v>1</v>
      </c>
      <c r="R30" s="896">
        <v>1</v>
      </c>
      <c r="S30" s="896">
        <f>SUMIF('mau 2'!$Q:$Q,'Nam Trung Bộ'!$B30,'mau 2'!AE:AE)</f>
        <v>0</v>
      </c>
      <c r="T30" s="896">
        <f>SUMIF('mau 2'!$Q:$Q,'Nam Trung Bộ'!$B30,'mau 2'!AF:AF)</f>
        <v>1</v>
      </c>
      <c r="U30" s="896">
        <f>SUMIF('mau 2'!$Q:$Q,'Nam Trung Bộ'!$B30,'mau 2'!AG:AG)</f>
        <v>0</v>
      </c>
      <c r="V30" s="896">
        <f>SUMIF('mau 2'!$Q:$Q,'Nam Trung Bộ'!$B30,'mau 2'!AH:AH)</f>
        <v>0</v>
      </c>
      <c r="W30" s="896">
        <f>SUMIF('mau 2'!$Q:$Q,'Nam Trung Bộ'!$B30,'mau 2'!AI:AI)</f>
        <v>0</v>
      </c>
      <c r="X30" s="896">
        <f>SUMIF('mau 2'!$Q:$Q,'Nam Trung Bộ'!$B30,'mau 2'!AJ:AJ)</f>
        <v>0</v>
      </c>
      <c r="Y30" s="900">
        <f>SUMIF('mau 2'!$Q:$Q,'Nam Trung Bộ'!$B30,'mau 2'!AL:AL)</f>
        <v>0</v>
      </c>
      <c r="Z30" s="900">
        <f>SUMIF('mau 2'!$Q:$Q,'Nam Trung Bộ'!$B30,'mau 2'!AO:AO)</f>
        <v>1</v>
      </c>
      <c r="AA30" s="901">
        <f>SUMIF('mau 2'!$Q:$Q,'Nam Trung Bộ'!$B30,'mau 2'!AA:AA)</f>
        <v>0</v>
      </c>
    </row>
    <row r="31" spans="1:27" s="110" customFormat="1" ht="30" hidden="1" customHeight="1">
      <c r="A31" s="847">
        <v>22</v>
      </c>
      <c r="B31" s="845" t="s">
        <v>2646</v>
      </c>
      <c r="C31" s="109">
        <f t="shared" si="3"/>
        <v>95</v>
      </c>
      <c r="D31" s="896">
        <f>SUMIF('mau 2'!$Q:$Q,'Nam Trung Bộ'!$B31,'mau 2'!S:S)</f>
        <v>52</v>
      </c>
      <c r="E31" s="896">
        <f>SUMIF('mau 2'!$Q:$Q,'Nam Trung Bộ'!$B31,'mau 2'!T:T)</f>
        <v>39</v>
      </c>
      <c r="F31" s="896">
        <f>SUMIF('mau 2'!$Q:$Q,'Nam Trung Bộ'!$B31,'mau 2'!U:U)</f>
        <v>4</v>
      </c>
      <c r="G31" s="897">
        <f>SUMIF('mau 2'!$Q:$Q,'Nam Trung Bộ'!$B31,'mau 2'!V:V)</f>
        <v>0</v>
      </c>
      <c r="H31" s="109">
        <f t="shared" si="4"/>
        <v>0</v>
      </c>
      <c r="I31" s="896">
        <f>SUMIF('mau 2'!$Q:$Q,'Nam Trung Bộ'!$B31,'mau 2'!W:W)</f>
        <v>0</v>
      </c>
      <c r="J31" s="897">
        <f>COUNTIF('mau 1'!K:K,'Nam Trung Bộ'!$B31)</f>
        <v>0</v>
      </c>
      <c r="K31" s="109">
        <f t="shared" si="1"/>
        <v>27</v>
      </c>
      <c r="L31" s="896">
        <f>SUMIF('mau 2'!$Q:$Q,'Nam Trung Bộ'!$B31,'mau 2'!Y:Y)</f>
        <v>27</v>
      </c>
      <c r="M31" s="896">
        <f>SUMIF('mau 2'!$Q:$Q,'Nam Trung Bộ'!$B31,'mau 2'!Z:Z) +SUMIF('mau 2'!$Q:$Q,'Nam Trung Bộ'!$B31,'mau 2'!X:X)</f>
        <v>0</v>
      </c>
      <c r="N31" s="897"/>
      <c r="O31" s="885">
        <f>C31-K31-I31</f>
        <v>68</v>
      </c>
      <c r="P31" s="896">
        <f>SUMIF('mau 2'!$Q:$Q,'Nam Trung Bộ'!$B31,'mau 2'!AB:AB)</f>
        <v>26</v>
      </c>
      <c r="Q31" s="896">
        <f>SUMIF('mau 2'!$Q:$Q,'Nam Trung Bộ'!$B31,'mau 2'!AC:AC)</f>
        <v>32</v>
      </c>
      <c r="R31" s="896">
        <f>SUMIF('mau 2'!$Q:$Q,'Nam Trung Bộ'!$B31,'mau 2'!AD:AD)</f>
        <v>30</v>
      </c>
      <c r="S31" s="896">
        <f>SUMIF('mau 2'!$Q:$Q,'Nam Trung Bộ'!$B31,'mau 2'!AE:AE)</f>
        <v>7</v>
      </c>
      <c r="T31" s="896">
        <f>SUMIF('mau 2'!$Q:$Q,'Nam Trung Bộ'!$B31,'mau 2'!AF:AF)</f>
        <v>19</v>
      </c>
      <c r="U31" s="896">
        <f>SUMIF('mau 2'!$Q:$Q,'Nam Trung Bộ'!$B31,'mau 2'!AG:AG)</f>
        <v>19</v>
      </c>
      <c r="V31" s="896">
        <f>SUMIF('mau 2'!$Q:$Q,'Nam Trung Bộ'!$B31,'mau 2'!AH:AH)</f>
        <v>0</v>
      </c>
      <c r="W31" s="896">
        <f>SUMIF('mau 2'!$Q:$Q,'Nam Trung Bộ'!$B31,'mau 2'!AI:AI)</f>
        <v>0</v>
      </c>
      <c r="X31" s="896">
        <f>SUMIF('mau 2'!$Q:$Q,'Nam Trung Bộ'!$B31,'mau 2'!AJ:AJ)</f>
        <v>19</v>
      </c>
      <c r="Y31" s="900">
        <f>SUMIF('mau 2'!$Q:$Q,'Nam Trung Bộ'!$B31,'mau 2'!AL:AL)</f>
        <v>0</v>
      </c>
      <c r="Z31" s="900">
        <f>SUMIF('mau 2'!$Q:$Q,'Nam Trung Bộ'!$B31,'mau 2'!AO:AO)</f>
        <v>7</v>
      </c>
      <c r="AA31" s="901">
        <f>SUMIF('mau 2'!$Q:$Q,'Nam Trung Bộ'!$B31,'mau 2'!AA:AA)</f>
        <v>0</v>
      </c>
    </row>
    <row r="32" spans="1:27" s="110" customFormat="1" ht="30" hidden="1" customHeight="1">
      <c r="A32" s="847">
        <v>23</v>
      </c>
      <c r="B32" s="845" t="s">
        <v>2013</v>
      </c>
      <c r="C32" s="109">
        <f t="shared" si="3"/>
        <v>32</v>
      </c>
      <c r="D32" s="896">
        <f>SUMIF('mau 2'!$Q:$Q,'Nam Trung Bộ'!$B32,'mau 2'!S:S)</f>
        <v>0</v>
      </c>
      <c r="E32" s="896">
        <f>SUMIF('mau 2'!$Q:$Q,'Nam Trung Bộ'!$B32,'mau 2'!T:T)</f>
        <v>0</v>
      </c>
      <c r="F32" s="896">
        <f>SUMIF('mau 2'!$Q:$Q,'Nam Trung Bộ'!$B32,'mau 2'!U:U)</f>
        <v>32</v>
      </c>
      <c r="G32" s="897">
        <f>SUMIF('mau 2'!$Q:$Q,'Nam Trung Bộ'!$B32,'mau 2'!V:V)</f>
        <v>0</v>
      </c>
      <c r="H32" s="109">
        <f t="shared" si="4"/>
        <v>0</v>
      </c>
      <c r="I32" s="896">
        <f>SUMIF('mau 2'!$Q:$Q,'Nam Trung Bộ'!$B32,'mau 2'!W:W)</f>
        <v>0</v>
      </c>
      <c r="J32" s="897">
        <f>COUNTIF('mau 1'!K:K,'Nam Trung Bộ'!$B32)</f>
        <v>0</v>
      </c>
      <c r="K32" s="109">
        <f t="shared" si="1"/>
        <v>0</v>
      </c>
      <c r="L32" s="896">
        <f>SUMIF('mau 2'!$Q:$Q,'Nam Trung Bộ'!$B32,'mau 2'!Y:Y)</f>
        <v>0</v>
      </c>
      <c r="M32" s="896">
        <f>SUMIF('mau 2'!$Q:$Q,'Nam Trung Bộ'!$B32,'mau 2'!Z:Z) +SUMIF('mau 2'!$Q:$Q,'Nam Trung Bộ'!$B32,'mau 2'!X:X)</f>
        <v>0</v>
      </c>
      <c r="N32" s="897"/>
      <c r="O32" s="885">
        <f t="shared" si="2"/>
        <v>32</v>
      </c>
      <c r="P32" s="896">
        <f>SUMIF('mau 2'!$Q:$Q,'Nam Trung Bộ'!$B32,'mau 2'!AB:AB)</f>
        <v>0</v>
      </c>
      <c r="Q32" s="896">
        <f>SUMIF('mau 2'!$Q:$Q,'Nam Trung Bộ'!$B32,'mau 2'!AC:AC)</f>
        <v>0</v>
      </c>
      <c r="R32" s="896">
        <f>SUMIF('mau 2'!$Q:$Q,'Nam Trung Bộ'!$B32,'mau 2'!AD:AD)</f>
        <v>0</v>
      </c>
      <c r="S32" s="896">
        <f>SUMIF('mau 2'!$Q:$Q,'Nam Trung Bộ'!$B32,'mau 2'!AE:AE)</f>
        <v>0</v>
      </c>
      <c r="T32" s="896">
        <f>SUMIF('mau 2'!$Q:$Q,'Nam Trung Bộ'!$B32,'mau 2'!AF:AF)</f>
        <v>14</v>
      </c>
      <c r="U32" s="896">
        <f>SUMIF('mau 2'!$Q:$Q,'Nam Trung Bộ'!$B32,'mau 2'!AG:AG)</f>
        <v>6</v>
      </c>
      <c r="V32" s="896">
        <f>SUMIF('mau 2'!$Q:$Q,'Nam Trung Bộ'!$B32,'mau 2'!AH:AH)</f>
        <v>9</v>
      </c>
      <c r="W32" s="896">
        <f>SUMIF('mau 2'!$Q:$Q,'Nam Trung Bộ'!$B32,'mau 2'!AI:AI)</f>
        <v>0</v>
      </c>
      <c r="X32" s="896">
        <f>SUMIF('mau 2'!$Q:$Q,'Nam Trung Bộ'!$B32,'mau 2'!AJ:AJ)</f>
        <v>4</v>
      </c>
      <c r="Y32" s="900">
        <f>SUMIF('mau 2'!$Q:$Q,'Nam Trung Bộ'!$B32,'mau 2'!AL:AL)</f>
        <v>0</v>
      </c>
      <c r="Z32" s="900">
        <f>SUMIF('mau 2'!$Q:$Q,'Nam Trung Bộ'!$B32,'mau 2'!AO:AO)</f>
        <v>0</v>
      </c>
      <c r="AA32" s="901">
        <f>SUMIF('mau 2'!$Q:$Q,'Nam Trung Bộ'!$B32,'mau 2'!AA:AA)</f>
        <v>0</v>
      </c>
    </row>
    <row r="33" spans="1:27" s="110" customFormat="1" ht="30" hidden="1" customHeight="1">
      <c r="A33" s="847">
        <v>24</v>
      </c>
      <c r="B33" s="845" t="s">
        <v>2670</v>
      </c>
      <c r="C33" s="109">
        <f t="shared" si="3"/>
        <v>477</v>
      </c>
      <c r="D33" s="896">
        <f>SUMIF('mau 2'!$Q:$Q,'Nam Trung Bộ'!$B33,'mau 2'!S:S)</f>
        <v>93</v>
      </c>
      <c r="E33" s="896">
        <f>SUMIF('mau 2'!$Q:$Q,'Nam Trung Bộ'!$B33,'mau 2'!T:T)</f>
        <v>148</v>
      </c>
      <c r="F33" s="896">
        <f>SUMIF('mau 2'!$Q:$Q,'Nam Trung Bộ'!$B33,'mau 2'!U:U)</f>
        <v>119</v>
      </c>
      <c r="G33" s="897">
        <f>SUMIF('mau 2'!$Q:$Q,'Nam Trung Bộ'!$B33,'mau 2'!V:V)</f>
        <v>117</v>
      </c>
      <c r="H33" s="109">
        <f t="shared" si="4"/>
        <v>86</v>
      </c>
      <c r="I33" s="896">
        <v>24</v>
      </c>
      <c r="J33" s="897">
        <v>62</v>
      </c>
      <c r="K33" s="109">
        <f t="shared" si="1"/>
        <v>139</v>
      </c>
      <c r="L33" s="896">
        <f>SUMIF('mau 2'!$Q:$Q,'Nam Trung Bộ'!$B33,'mau 2'!Y:Y)</f>
        <v>85</v>
      </c>
      <c r="M33" s="896">
        <f>SUMIF('mau 2'!$Q:$Q,'Nam Trung Bộ'!$B33,'mau 2'!Z:Z) +SUMIF('mau 2'!$Q:$Q,'Nam Trung Bộ'!$B33,'mau 2'!X:X)</f>
        <v>54</v>
      </c>
      <c r="N33" s="897"/>
      <c r="O33" s="885">
        <f t="shared" si="2"/>
        <v>314</v>
      </c>
      <c r="P33" s="896">
        <f>SUMIF('mau 2'!$Q:$Q,'Nam Trung Bộ'!$B33,'mau 2'!AB:AB)</f>
        <v>147</v>
      </c>
      <c r="Q33" s="896">
        <f>SUMIF('mau 2'!$Q:$Q,'Nam Trung Bộ'!$B33,'mau 2'!AC:AC)</f>
        <v>125</v>
      </c>
      <c r="R33" s="896">
        <f>SUMIF('mau 2'!$Q:$Q,'Nam Trung Bộ'!$B33,'mau 2'!AD:AD)</f>
        <v>112</v>
      </c>
      <c r="S33" s="896">
        <f>SUMIF('mau 2'!$Q:$Q,'Nam Trung Bộ'!$B33,'mau 2'!AE:AE)</f>
        <v>62</v>
      </c>
      <c r="T33" s="896">
        <f>SUMIF('mau 2'!$Q:$Q,'Nam Trung Bộ'!$B33,'mau 2'!AF:AF)</f>
        <v>15</v>
      </c>
      <c r="U33" s="896">
        <f>SUMIF('mau 2'!$Q:$Q,'Nam Trung Bộ'!$B33,'mau 2'!AG:AG)</f>
        <v>19</v>
      </c>
      <c r="V33" s="896">
        <f>SUMIF('mau 2'!$Q:$Q,'Nam Trung Bộ'!$B33,'mau 2'!AH:AH)</f>
        <v>10</v>
      </c>
      <c r="W33" s="896">
        <f>SUMIF('mau 2'!$Q:$Q,'Nam Trung Bộ'!$B33,'mau 2'!AI:AI)</f>
        <v>7</v>
      </c>
      <c r="X33" s="896">
        <f>SUMIF('mau 2'!$Q:$Q,'Nam Trung Bộ'!$B33,'mau 2'!AJ:AJ)</f>
        <v>20</v>
      </c>
      <c r="Y33" s="900">
        <f>SUMIF('mau 2'!$Q:$Q,'Nam Trung Bộ'!$B33,'mau 2'!AL:AL)</f>
        <v>0</v>
      </c>
      <c r="Z33" s="900">
        <f>SUMIF('mau 2'!$Q:$Q,'Nam Trung Bộ'!$B33,'mau 2'!AO:AO)</f>
        <v>189</v>
      </c>
      <c r="AA33" s="901">
        <f>SUMIF('mau 2'!$Q:$Q,'Nam Trung Bộ'!$B33,'mau 2'!AA:AA)</f>
        <v>0</v>
      </c>
    </row>
    <row r="34" spans="1:27" s="110" customFormat="1" ht="30" hidden="1" customHeight="1">
      <c r="A34" s="847">
        <v>25</v>
      </c>
      <c r="B34" s="845" t="s">
        <v>2647</v>
      </c>
      <c r="C34" s="109">
        <f t="shared" si="3"/>
        <v>59</v>
      </c>
      <c r="D34" s="896">
        <f>SUMIF('mau 2'!$Q:$Q,'Nam Trung Bộ'!$B34,'mau 2'!S:S)</f>
        <v>0</v>
      </c>
      <c r="E34" s="896">
        <f>SUMIF('mau 2'!$Q:$Q,'Nam Trung Bộ'!$B34,'mau 2'!T:T)</f>
        <v>0</v>
      </c>
      <c r="F34" s="896">
        <f>SUMIF('mau 2'!$Q:$Q,'Nam Trung Bộ'!$B34,'mau 2'!U:U)</f>
        <v>59</v>
      </c>
      <c r="G34" s="897">
        <f>SUMIF('mau 2'!$Q:$Q,'Nam Trung Bộ'!$B34,'mau 2'!V:V)</f>
        <v>0</v>
      </c>
      <c r="H34" s="109">
        <f t="shared" si="4"/>
        <v>0</v>
      </c>
      <c r="I34" s="896">
        <f>SUMIF('mau 2'!$Q:$Q,'Nam Trung Bộ'!$B34,'mau 2'!W:W)</f>
        <v>0</v>
      </c>
      <c r="J34" s="897">
        <f>COUNTIF('mau 1'!K:K,'Nam Trung Bộ'!$B34)</f>
        <v>0</v>
      </c>
      <c r="K34" s="109">
        <f t="shared" si="1"/>
        <v>31</v>
      </c>
      <c r="L34" s="896">
        <f>SUMIF('mau 2'!$Q:$Q,'Nam Trung Bộ'!$B34,'mau 2'!Y:Y)</f>
        <v>28</v>
      </c>
      <c r="M34" s="896">
        <f>SUMIF('mau 2'!$Q:$Q,'Nam Trung Bộ'!$B34,'mau 2'!Z:Z) +SUMIF('mau 2'!$Q:$Q,'Nam Trung Bộ'!$B34,'mau 2'!X:X)</f>
        <v>3</v>
      </c>
      <c r="N34" s="897"/>
      <c r="O34" s="885">
        <f t="shared" si="2"/>
        <v>28</v>
      </c>
      <c r="P34" s="896">
        <f>SUMIF('mau 2'!$Q:$Q,'Nam Trung Bộ'!$B34,'mau 2'!AB:AB)</f>
        <v>0</v>
      </c>
      <c r="Q34" s="896">
        <f>SUMIF('mau 2'!$Q:$Q,'Nam Trung Bộ'!$B34,'mau 2'!AC:AC)</f>
        <v>0</v>
      </c>
      <c r="R34" s="896">
        <f>SUMIF('mau 2'!$Q:$Q,'Nam Trung Bộ'!$B34,'mau 2'!AD:AD)</f>
        <v>21</v>
      </c>
      <c r="S34" s="896">
        <f>SUMIF('mau 2'!$Q:$Q,'Nam Trung Bộ'!$B34,'mau 2'!AE:AE)</f>
        <v>0</v>
      </c>
      <c r="T34" s="896">
        <f>SUMIF('mau 2'!$Q:$Q,'Nam Trung Bộ'!$B34,'mau 2'!AF:AF)</f>
        <v>0</v>
      </c>
      <c r="U34" s="896">
        <f>SUMIF('mau 2'!$Q:$Q,'Nam Trung Bộ'!$B34,'mau 2'!AG:AG)</f>
        <v>0</v>
      </c>
      <c r="V34" s="896">
        <f>SUMIF('mau 2'!$Q:$Q,'Nam Trung Bộ'!$B34,'mau 2'!AH:AH)</f>
        <v>1</v>
      </c>
      <c r="W34" s="896">
        <f>SUMIF('mau 2'!$Q:$Q,'Nam Trung Bộ'!$B34,'mau 2'!AI:AI)</f>
        <v>0</v>
      </c>
      <c r="X34" s="896">
        <f>SUMIF('mau 2'!$Q:$Q,'Nam Trung Bộ'!$B34,'mau 2'!AJ:AJ)</f>
        <v>0</v>
      </c>
      <c r="Y34" s="900">
        <f>SUMIF('mau 2'!$Q:$Q,'Nam Trung Bộ'!$B34,'mau 2'!AL:AL)</f>
        <v>0</v>
      </c>
      <c r="Z34" s="900">
        <f>SUMIF('mau 2'!$Q:$Q,'Nam Trung Bộ'!$B34,'mau 2'!AO:AO)</f>
        <v>20</v>
      </c>
      <c r="AA34" s="901">
        <f>SUMIF('mau 2'!$Q:$Q,'Nam Trung Bộ'!$B34,'mau 2'!AA:AA)</f>
        <v>8</v>
      </c>
    </row>
    <row r="35" spans="1:27" s="110" customFormat="1" ht="30" hidden="1" customHeight="1">
      <c r="A35" s="847">
        <v>26</v>
      </c>
      <c r="B35" s="845" t="s">
        <v>2648</v>
      </c>
      <c r="C35" s="109">
        <f t="shared" si="3"/>
        <v>225</v>
      </c>
      <c r="D35" s="896">
        <f>SUMIF('mau 2'!$Q:$Q,'Nam Trung Bộ'!$B35,'mau 2'!S:S)</f>
        <v>0</v>
      </c>
      <c r="E35" s="896">
        <f>SUMIF('mau 2'!$Q:$Q,'Nam Trung Bộ'!$B35,'mau 2'!T:T)</f>
        <v>0</v>
      </c>
      <c r="F35" s="896">
        <f>SUMIF('mau 2'!$Q:$Q,'Nam Trung Bộ'!$B35,'mau 2'!U:U)</f>
        <v>225</v>
      </c>
      <c r="G35" s="897">
        <f>SUMIF('mau 2'!$Q:$Q,'Nam Trung Bộ'!$B35,'mau 2'!V:V)</f>
        <v>0</v>
      </c>
      <c r="H35" s="109">
        <f t="shared" si="4"/>
        <v>0</v>
      </c>
      <c r="I35" s="896">
        <f>SUMIF('mau 2'!$Q:$Q,'Nam Trung Bộ'!$B35,'mau 2'!W:W)</f>
        <v>0</v>
      </c>
      <c r="J35" s="897">
        <f>COUNTIF('mau 1'!K:K,'Nam Trung Bộ'!$B35)</f>
        <v>0</v>
      </c>
      <c r="K35" s="109">
        <f t="shared" si="1"/>
        <v>225</v>
      </c>
      <c r="L35" s="896">
        <f>SUMIF('mau 2'!$Q:$Q,'Nam Trung Bộ'!$B35,'mau 2'!Y:Y)</f>
        <v>225</v>
      </c>
      <c r="M35" s="896">
        <f>SUMIF('mau 2'!$Q:$Q,'Nam Trung Bộ'!$B35,'mau 2'!Z:Z) +SUMIF('mau 2'!$Q:$Q,'Nam Trung Bộ'!$B35,'mau 2'!X:X)</f>
        <v>0</v>
      </c>
      <c r="N35" s="897"/>
      <c r="O35" s="885">
        <f t="shared" si="2"/>
        <v>0</v>
      </c>
      <c r="P35" s="896">
        <f>SUMIF('mau 2'!$Q:$Q,'Nam Trung Bộ'!$B35,'mau 2'!AB:AB)</f>
        <v>0</v>
      </c>
      <c r="Q35" s="896">
        <f>SUMIF('mau 2'!$Q:$Q,'Nam Trung Bộ'!$B35,'mau 2'!AC:AC)</f>
        <v>0</v>
      </c>
      <c r="R35" s="896">
        <f>SUMIF('mau 2'!$Q:$Q,'Nam Trung Bộ'!$B35,'mau 2'!AD:AD)</f>
        <v>0</v>
      </c>
      <c r="S35" s="896">
        <f>SUMIF('mau 2'!$Q:$Q,'Nam Trung Bộ'!$B35,'mau 2'!AE:AE)</f>
        <v>0</v>
      </c>
      <c r="T35" s="896">
        <f>SUMIF('mau 2'!$Q:$Q,'Nam Trung Bộ'!$B35,'mau 2'!AF:AF)</f>
        <v>0</v>
      </c>
      <c r="U35" s="896">
        <f>SUMIF('mau 2'!$Q:$Q,'Nam Trung Bộ'!$B35,'mau 2'!AG:AG)</f>
        <v>0</v>
      </c>
      <c r="V35" s="896">
        <f>SUMIF('mau 2'!$Q:$Q,'Nam Trung Bộ'!$B35,'mau 2'!AH:AH)</f>
        <v>0</v>
      </c>
      <c r="W35" s="896">
        <f>SUMIF('mau 2'!$Q:$Q,'Nam Trung Bộ'!$B35,'mau 2'!AI:AI)</f>
        <v>0</v>
      </c>
      <c r="X35" s="896">
        <f>SUMIF('mau 2'!$Q:$Q,'Nam Trung Bộ'!$B35,'mau 2'!AJ:AJ)</f>
        <v>0</v>
      </c>
      <c r="Y35" s="900">
        <f>SUMIF('mau 2'!$Q:$Q,'Nam Trung Bộ'!$B35,'mau 2'!AL:AL)</f>
        <v>0</v>
      </c>
      <c r="Z35" s="900">
        <f>SUMIF('mau 2'!$Q:$Q,'Nam Trung Bộ'!$B35,'mau 2'!AO:AO)</f>
        <v>0</v>
      </c>
      <c r="AA35" s="901">
        <f>SUMIF('mau 2'!$Q:$Q,'Nam Trung Bộ'!$B35,'mau 2'!AA:AA)</f>
        <v>0</v>
      </c>
    </row>
    <row r="36" spans="1:27" s="110" customFormat="1" ht="30" hidden="1" customHeight="1">
      <c r="A36" s="847">
        <v>27</v>
      </c>
      <c r="B36" s="845" t="s">
        <v>2671</v>
      </c>
      <c r="C36" s="109">
        <f t="shared" si="3"/>
        <v>170</v>
      </c>
      <c r="D36" s="896">
        <f>SUMIF('mau 2'!$Q:$Q,'Nam Trung Bộ'!$B36,'mau 2'!S:S)</f>
        <v>12</v>
      </c>
      <c r="E36" s="896">
        <f>SUMIF('mau 2'!$Q:$Q,'Nam Trung Bộ'!$B36,'mau 2'!T:T)</f>
        <v>21</v>
      </c>
      <c r="F36" s="896">
        <f>SUMIF('mau 2'!$Q:$Q,'Nam Trung Bộ'!$B36,'mau 2'!U:U)</f>
        <v>96</v>
      </c>
      <c r="G36" s="897">
        <f>SUMIF('mau 2'!$Q:$Q,'Nam Trung Bộ'!$B36,'mau 2'!V:V)</f>
        <v>41</v>
      </c>
      <c r="H36" s="109">
        <f t="shared" si="4"/>
        <v>21</v>
      </c>
      <c r="I36" s="896">
        <v>6</v>
      </c>
      <c r="J36" s="897">
        <v>15</v>
      </c>
      <c r="K36" s="109">
        <f t="shared" si="1"/>
        <v>41</v>
      </c>
      <c r="L36" s="896">
        <f>SUMIF('mau 2'!$Q:$Q,'Nam Trung Bộ'!$B36,'mau 2'!Y:Y)</f>
        <v>39</v>
      </c>
      <c r="M36" s="896">
        <f>SUMIF('mau 2'!$Q:$Q,'Nam Trung Bộ'!$B36,'mau 2'!Z:Z) +SUMIF('mau 2'!$Q:$Q,'Nam Trung Bộ'!$B36,'mau 2'!X:X)</f>
        <v>2</v>
      </c>
      <c r="N36" s="897"/>
      <c r="O36" s="885">
        <f t="shared" si="2"/>
        <v>123</v>
      </c>
      <c r="P36" s="896">
        <f>SUMIF('mau 2'!$Q:$Q,'Nam Trung Bộ'!$B36,'mau 2'!AB:AB)</f>
        <v>96</v>
      </c>
      <c r="Q36" s="896">
        <f>SUMIF('mau 2'!$Q:$Q,'Nam Trung Bộ'!$B36,'mau 2'!AC:AC)</f>
        <v>29</v>
      </c>
      <c r="R36" s="896">
        <f>SUMIF('mau 2'!$Q:$Q,'Nam Trung Bộ'!$B36,'mau 2'!AD:AD)</f>
        <v>48</v>
      </c>
      <c r="S36" s="896">
        <f>SUMIF('mau 2'!$Q:$Q,'Nam Trung Bộ'!$B36,'mau 2'!AE:AE)</f>
        <v>19</v>
      </c>
      <c r="T36" s="896">
        <f>SUMIF('mau 2'!$Q:$Q,'Nam Trung Bộ'!$B36,'mau 2'!AF:AF)</f>
        <v>15</v>
      </c>
      <c r="U36" s="896">
        <f>SUMIF('mau 2'!$Q:$Q,'Nam Trung Bộ'!$B36,'mau 2'!AG:AG)</f>
        <v>16</v>
      </c>
      <c r="V36" s="896">
        <f>SUMIF('mau 2'!$Q:$Q,'Nam Trung Bộ'!$B36,'mau 2'!AH:AH)</f>
        <v>16</v>
      </c>
      <c r="W36" s="896">
        <f>SUMIF('mau 2'!$Q:$Q,'Nam Trung Bộ'!$B36,'mau 2'!AI:AI)</f>
        <v>1</v>
      </c>
      <c r="X36" s="896">
        <f>SUMIF('mau 2'!$Q:$Q,'Nam Trung Bộ'!$B36,'mau 2'!AJ:AJ)</f>
        <v>45</v>
      </c>
      <c r="Y36" s="900">
        <f>SUMIF('mau 2'!$Q:$Q,'Nam Trung Bộ'!$B36,'mau 2'!AL:AL)</f>
        <v>15</v>
      </c>
      <c r="Z36" s="900">
        <f>SUMIF('mau 2'!$Q:$Q,'Nam Trung Bộ'!$B36,'mau 2'!AO:AO)</f>
        <v>24</v>
      </c>
      <c r="AA36" s="901">
        <f>SUMIF('mau 2'!$Q:$Q,'Nam Trung Bộ'!$B36,'mau 2'!AA:AA)</f>
        <v>0</v>
      </c>
    </row>
    <row r="37" spans="1:27" s="110" customFormat="1" ht="30" hidden="1" customHeight="1">
      <c r="A37" s="847">
        <v>28</v>
      </c>
      <c r="B37" s="845" t="s">
        <v>2649</v>
      </c>
      <c r="C37" s="109">
        <f t="shared" si="3"/>
        <v>0</v>
      </c>
      <c r="D37" s="896">
        <f>SUMIF('mau 2'!$Q:$Q,'Nam Trung Bộ'!$B37,'mau 2'!S:S)</f>
        <v>0</v>
      </c>
      <c r="E37" s="896">
        <f>SUMIF('mau 2'!$Q:$Q,'Nam Trung Bộ'!$B37,'mau 2'!T:T)</f>
        <v>0</v>
      </c>
      <c r="F37" s="896">
        <f>SUMIF('mau 2'!$Q:$Q,'Nam Trung Bộ'!$B37,'mau 2'!U:U)</f>
        <v>0</v>
      </c>
      <c r="G37" s="897">
        <f>SUMIF('mau 2'!$Q:$Q,'Nam Trung Bộ'!$B37,'mau 2'!V:V)</f>
        <v>0</v>
      </c>
      <c r="H37" s="109">
        <f t="shared" si="4"/>
        <v>0</v>
      </c>
      <c r="I37" s="896">
        <f>SUMIF('mau 2'!$Q:$Q,'Nam Trung Bộ'!$B37,'mau 2'!W:W)</f>
        <v>0</v>
      </c>
      <c r="J37" s="897">
        <f>COUNTIF('mau 1'!K:K,'Nam Trung Bộ'!$B37)</f>
        <v>0</v>
      </c>
      <c r="K37" s="109">
        <f t="shared" si="1"/>
        <v>0</v>
      </c>
      <c r="L37" s="896">
        <f>SUMIF('mau 2'!$Q:$Q,'Nam Trung Bộ'!$B37,'mau 2'!Y:Y)</f>
        <v>0</v>
      </c>
      <c r="M37" s="896">
        <f>SUMIF('mau 2'!$Q:$Q,'Nam Trung Bộ'!$B37,'mau 2'!Z:Z) +SUMIF('mau 2'!$Q:$Q,'Nam Trung Bộ'!$B37,'mau 2'!X:X)</f>
        <v>0</v>
      </c>
      <c r="N37" s="897"/>
      <c r="O37" s="885">
        <f t="shared" si="2"/>
        <v>0</v>
      </c>
      <c r="P37" s="896">
        <f>SUMIF('mau 2'!$Q:$Q,'Nam Trung Bộ'!$B37,'mau 2'!AB:AB)</f>
        <v>0</v>
      </c>
      <c r="Q37" s="896">
        <f>SUMIF('mau 2'!$Q:$Q,'Nam Trung Bộ'!$B37,'mau 2'!AC:AC)</f>
        <v>0</v>
      </c>
      <c r="R37" s="896">
        <f>SUMIF('mau 2'!$Q:$Q,'Nam Trung Bộ'!$B37,'mau 2'!AD:AD)</f>
        <v>0</v>
      </c>
      <c r="S37" s="896">
        <f>SUMIF('mau 2'!$Q:$Q,'Nam Trung Bộ'!$B37,'mau 2'!AE:AE)</f>
        <v>0</v>
      </c>
      <c r="T37" s="896">
        <f>SUMIF('mau 2'!$Q:$Q,'Nam Trung Bộ'!$B37,'mau 2'!AF:AF)</f>
        <v>0</v>
      </c>
      <c r="U37" s="896">
        <f>SUMIF('mau 2'!$Q:$Q,'Nam Trung Bộ'!$B37,'mau 2'!AG:AG)</f>
        <v>0</v>
      </c>
      <c r="V37" s="896">
        <f>SUMIF('mau 2'!$Q:$Q,'Nam Trung Bộ'!$B37,'mau 2'!AH:AH)</f>
        <v>0</v>
      </c>
      <c r="W37" s="896">
        <f>SUMIF('mau 2'!$Q:$Q,'Nam Trung Bộ'!$B37,'mau 2'!AI:AI)</f>
        <v>0</v>
      </c>
      <c r="X37" s="896">
        <f>SUMIF('mau 2'!$Q:$Q,'Nam Trung Bộ'!$B37,'mau 2'!AJ:AJ)</f>
        <v>0</v>
      </c>
      <c r="Y37" s="900">
        <f>SUMIF('mau 2'!$Q:$Q,'Nam Trung Bộ'!$B37,'mau 2'!AL:AL)</f>
        <v>0</v>
      </c>
      <c r="Z37" s="900">
        <f>SUMIF('mau 2'!$Q:$Q,'Nam Trung Bộ'!$B37,'mau 2'!AO:AO)</f>
        <v>0</v>
      </c>
      <c r="AA37" s="901">
        <f>SUMIF('mau 2'!$Q:$Q,'Nam Trung Bộ'!$B37,'mau 2'!AA:AA)</f>
        <v>0</v>
      </c>
    </row>
    <row r="38" spans="1:27" s="110" customFormat="1" ht="30" hidden="1" customHeight="1">
      <c r="A38" s="847">
        <v>29</v>
      </c>
      <c r="B38" s="845" t="s">
        <v>2672</v>
      </c>
      <c r="C38" s="109">
        <f t="shared" si="3"/>
        <v>107</v>
      </c>
      <c r="D38" s="896">
        <f>SUMIF('mau 2'!$Q:$Q,'Nam Trung Bộ'!$B38,'mau 2'!S:S)</f>
        <v>45</v>
      </c>
      <c r="E38" s="896">
        <f>SUMIF('mau 2'!$Q:$Q,'Nam Trung Bộ'!$B38,'mau 2'!T:T)</f>
        <v>24</v>
      </c>
      <c r="F38" s="896">
        <f>SUMIF('mau 2'!$Q:$Q,'Nam Trung Bộ'!$B38,'mau 2'!U:U)</f>
        <v>11</v>
      </c>
      <c r="G38" s="897">
        <f>SUMIF('mau 2'!$Q:$Q,'Nam Trung Bộ'!$B38,'mau 2'!V:V)</f>
        <v>27</v>
      </c>
      <c r="H38" s="109">
        <f t="shared" si="4"/>
        <v>25</v>
      </c>
      <c r="I38" s="896">
        <v>20</v>
      </c>
      <c r="J38" s="897">
        <v>5</v>
      </c>
      <c r="K38" s="109">
        <f t="shared" si="1"/>
        <v>26</v>
      </c>
      <c r="L38" s="896">
        <f>SUMIF('mau 2'!$Q:$Q,'Nam Trung Bộ'!$B38,'mau 2'!Y:Y)</f>
        <v>17</v>
      </c>
      <c r="M38" s="896">
        <f>SUMIF('mau 2'!$Q:$Q,'Nam Trung Bộ'!$B38,'mau 2'!Z:Z) +SUMIF('mau 2'!$Q:$Q,'Nam Trung Bộ'!$B38,'mau 2'!X:X)</f>
        <v>9</v>
      </c>
      <c r="N38" s="897"/>
      <c r="O38" s="885">
        <f t="shared" si="2"/>
        <v>61</v>
      </c>
      <c r="P38" s="896">
        <f>SUMIF('mau 2'!$Q:$Q,'Nam Trung Bộ'!$B38,'mau 2'!AB:AB)</f>
        <v>48</v>
      </c>
      <c r="Q38" s="896">
        <f>SUMIF('mau 2'!$Q:$Q,'Nam Trung Bộ'!$B38,'mau 2'!AC:AC)</f>
        <v>5</v>
      </c>
      <c r="R38" s="896">
        <f>SUMIF('mau 2'!$Q:$Q,'Nam Trung Bộ'!$B38,'mau 2'!AD:AD)</f>
        <v>21</v>
      </c>
      <c r="S38" s="896">
        <f>SUMIF('mau 2'!$Q:$Q,'Nam Trung Bộ'!$B38,'mau 2'!AE:AE)</f>
        <v>0</v>
      </c>
      <c r="T38" s="896">
        <f>SUMIF('mau 2'!$Q:$Q,'Nam Trung Bộ'!$B38,'mau 2'!AF:AF)</f>
        <v>0</v>
      </c>
      <c r="U38" s="896">
        <f>SUMIF('mau 2'!$Q:$Q,'Nam Trung Bộ'!$B38,'mau 2'!AG:AG)</f>
        <v>1</v>
      </c>
      <c r="V38" s="896">
        <f>SUMIF('mau 2'!$Q:$Q,'Nam Trung Bộ'!$B38,'mau 2'!AH:AH)</f>
        <v>1</v>
      </c>
      <c r="W38" s="896">
        <f>SUMIF('mau 2'!$Q:$Q,'Nam Trung Bộ'!$B38,'mau 2'!AI:AI)</f>
        <v>0</v>
      </c>
      <c r="X38" s="896">
        <f>SUMIF('mau 2'!$Q:$Q,'Nam Trung Bộ'!$B38,'mau 2'!AJ:AJ)</f>
        <v>14</v>
      </c>
      <c r="Y38" s="900">
        <f>SUMIF('mau 2'!$Q:$Q,'Nam Trung Bộ'!$B38,'mau 2'!AL:AL)</f>
        <v>0</v>
      </c>
      <c r="Z38" s="900">
        <f>SUMIF('mau 2'!$Q:$Q,'Nam Trung Bộ'!$B38,'mau 2'!AO:AO)</f>
        <v>48</v>
      </c>
      <c r="AA38" s="901">
        <f>SUMIF('mau 2'!$Q:$Q,'Nam Trung Bộ'!$B38,'mau 2'!AA:AA)</f>
        <v>1</v>
      </c>
    </row>
    <row r="39" spans="1:27" s="110" customFormat="1" ht="30" hidden="1" customHeight="1">
      <c r="A39" s="847">
        <v>30</v>
      </c>
      <c r="B39" s="845" t="s">
        <v>2650</v>
      </c>
      <c r="C39" s="109">
        <f t="shared" si="3"/>
        <v>25</v>
      </c>
      <c r="D39" s="896">
        <f>SUMIF('mau 2'!$Q:$Q,'Nam Trung Bộ'!$B39,'mau 2'!S:S)</f>
        <v>3</v>
      </c>
      <c r="E39" s="896">
        <f>SUMIF('mau 2'!$Q:$Q,'Nam Trung Bộ'!$B39,'mau 2'!T:T)</f>
        <v>22</v>
      </c>
      <c r="F39" s="896">
        <f>SUMIF('mau 2'!$Q:$Q,'Nam Trung Bộ'!$B39,'mau 2'!U:U)</f>
        <v>0</v>
      </c>
      <c r="G39" s="897">
        <f>SUMIF('mau 2'!$Q:$Q,'Nam Trung Bộ'!$B39,'mau 2'!V:V)</f>
        <v>0</v>
      </c>
      <c r="H39" s="109">
        <f t="shared" si="4"/>
        <v>0</v>
      </c>
      <c r="I39" s="896">
        <f>SUMIF('mau 2'!$Q:$Q,'Nam Trung Bộ'!$B39,'mau 2'!W:W)</f>
        <v>0</v>
      </c>
      <c r="J39" s="897">
        <f>COUNTIF('mau 1'!K:K,'Nam Trung Bộ'!$B39)</f>
        <v>0</v>
      </c>
      <c r="K39" s="109">
        <f t="shared" si="1"/>
        <v>0</v>
      </c>
      <c r="L39" s="896">
        <f>SUMIF('mau 2'!$Q:$Q,'Nam Trung Bộ'!$B39,'mau 2'!Y:Y)</f>
        <v>0</v>
      </c>
      <c r="M39" s="896">
        <f>SUMIF('mau 2'!$Q:$Q,'Nam Trung Bộ'!$B39,'mau 2'!Z:Z) +SUMIF('mau 2'!$Q:$Q,'Nam Trung Bộ'!$B39,'mau 2'!X:X)</f>
        <v>0</v>
      </c>
      <c r="N39" s="897"/>
      <c r="O39" s="885">
        <f t="shared" si="2"/>
        <v>25</v>
      </c>
      <c r="P39" s="896">
        <v>25</v>
      </c>
      <c r="Q39" s="896">
        <f>SUMIF('mau 2'!$Q:$Q,'Nam Trung Bộ'!$B39,'mau 2'!AC:AC)</f>
        <v>0</v>
      </c>
      <c r="R39" s="896">
        <f>SUMIF('mau 2'!$Q:$Q,'Nam Trung Bộ'!$B39,'mau 2'!AD:AD)</f>
        <v>3</v>
      </c>
      <c r="S39" s="896">
        <f>SUMIF('mau 2'!$Q:$Q,'Nam Trung Bộ'!$B39,'mau 2'!AE:AE)</f>
        <v>0</v>
      </c>
      <c r="T39" s="896">
        <f>SUMIF('mau 2'!$Q:$Q,'Nam Trung Bộ'!$B39,'mau 2'!AF:AF)</f>
        <v>0</v>
      </c>
      <c r="U39" s="896">
        <f>SUMIF('mau 2'!$Q:$Q,'Nam Trung Bộ'!$B39,'mau 2'!AG:AG)</f>
        <v>0</v>
      </c>
      <c r="V39" s="896">
        <f>SUMIF('mau 2'!$Q:$Q,'Nam Trung Bộ'!$B39,'mau 2'!AH:AH)</f>
        <v>0</v>
      </c>
      <c r="W39" s="896">
        <f>SUMIF('mau 2'!$Q:$Q,'Nam Trung Bộ'!$B39,'mau 2'!AI:AI)</f>
        <v>1</v>
      </c>
      <c r="X39" s="896">
        <f>SUMIF('mau 2'!$Q:$Q,'Nam Trung Bộ'!$B39,'mau 2'!AJ:AJ)</f>
        <v>22</v>
      </c>
      <c r="Y39" s="900">
        <f>SUMIF('mau 2'!$Q:$Q,'Nam Trung Bộ'!$B39,'mau 2'!AL:AL)</f>
        <v>0</v>
      </c>
      <c r="Z39" s="900">
        <f>SUMIF('mau 2'!$Q:$Q,'Nam Trung Bộ'!$B39,'mau 2'!AO:AO)</f>
        <v>0</v>
      </c>
      <c r="AA39" s="901">
        <f>SUMIF('mau 2'!$Q:$Q,'Nam Trung Bộ'!$B39,'mau 2'!AA:AA)</f>
        <v>0</v>
      </c>
    </row>
    <row r="40" spans="1:27" s="110" customFormat="1" ht="30" hidden="1" customHeight="1">
      <c r="A40" s="847">
        <v>31</v>
      </c>
      <c r="B40" s="845" t="s">
        <v>2022</v>
      </c>
      <c r="C40" s="109">
        <f t="shared" si="3"/>
        <v>3</v>
      </c>
      <c r="D40" s="896">
        <f>SUMIF('mau 2'!$Q:$Q,'Nam Trung Bộ'!$B40,'mau 2'!S:S)</f>
        <v>0</v>
      </c>
      <c r="E40" s="896">
        <f>SUMIF('mau 2'!$Q:$Q,'Nam Trung Bộ'!$B40,'mau 2'!T:T)</f>
        <v>0</v>
      </c>
      <c r="F40" s="896">
        <f>SUMIF('mau 2'!$Q:$Q,'Nam Trung Bộ'!$B40,'mau 2'!U:U)</f>
        <v>0</v>
      </c>
      <c r="G40" s="897">
        <f>SUMIF('mau 2'!$Q:$Q,'Nam Trung Bộ'!$B40,'mau 2'!V:V)</f>
        <v>3</v>
      </c>
      <c r="H40" s="109">
        <f t="shared" si="4"/>
        <v>0</v>
      </c>
      <c r="I40" s="896">
        <f>SUMIF('mau 2'!$Q:$Q,'Nam Trung Bộ'!$B40,'mau 2'!W:W)</f>
        <v>0</v>
      </c>
      <c r="J40" s="897">
        <f>COUNTIF('mau 1'!K:K,'Nam Trung Bộ'!$B40)</f>
        <v>0</v>
      </c>
      <c r="K40" s="109">
        <f t="shared" si="1"/>
        <v>0</v>
      </c>
      <c r="L40" s="896">
        <f>SUMIF('mau 2'!$Q:$Q,'Nam Trung Bộ'!$B40,'mau 2'!Y:Y)</f>
        <v>0</v>
      </c>
      <c r="M40" s="896">
        <f>SUMIF('mau 2'!$Q:$Q,'Nam Trung Bộ'!$B40,'mau 2'!Z:Z) +SUMIF('mau 2'!$Q:$Q,'Nam Trung Bộ'!$B40,'mau 2'!X:X)</f>
        <v>0</v>
      </c>
      <c r="N40" s="897"/>
      <c r="O40" s="885">
        <f t="shared" si="2"/>
        <v>3</v>
      </c>
      <c r="P40" s="896">
        <f>SUMIF('mau 2'!$Q:$Q,'Nam Trung Bộ'!$B40,'mau 2'!AB:AB)</f>
        <v>0</v>
      </c>
      <c r="Q40" s="896">
        <f>SUMIF('mau 2'!$Q:$Q,'Nam Trung Bộ'!$B40,'mau 2'!AC:AC)</f>
        <v>0</v>
      </c>
      <c r="R40" s="896">
        <f>SUMIF('mau 2'!$Q:$Q,'Nam Trung Bộ'!$B40,'mau 2'!AD:AD)</f>
        <v>0</v>
      </c>
      <c r="S40" s="896">
        <f>SUMIF('mau 2'!$Q:$Q,'Nam Trung Bộ'!$B40,'mau 2'!AE:AE)</f>
        <v>0</v>
      </c>
      <c r="T40" s="896">
        <f>SUMIF('mau 2'!$Q:$Q,'Nam Trung Bộ'!$B40,'mau 2'!AF:AF)</f>
        <v>0</v>
      </c>
      <c r="U40" s="896">
        <f>SUMIF('mau 2'!$Q:$Q,'Nam Trung Bộ'!$B40,'mau 2'!AG:AG)</f>
        <v>0</v>
      </c>
      <c r="V40" s="896">
        <f>SUMIF('mau 2'!$Q:$Q,'Nam Trung Bộ'!$B40,'mau 2'!AH:AH)</f>
        <v>0</v>
      </c>
      <c r="W40" s="896">
        <f>SUMIF('mau 2'!$Q:$Q,'Nam Trung Bộ'!$B40,'mau 2'!AI:AI)</f>
        <v>0</v>
      </c>
      <c r="X40" s="896">
        <f>SUMIF('mau 2'!$Q:$Q,'Nam Trung Bộ'!$B40,'mau 2'!AJ:AJ)</f>
        <v>0</v>
      </c>
      <c r="Y40" s="900">
        <f>SUMIF('mau 2'!$Q:$Q,'Nam Trung Bộ'!$B40,'mau 2'!AL:AL)</f>
        <v>0</v>
      </c>
      <c r="Z40" s="900">
        <f>SUMIF('mau 2'!$Q:$Q,'Nam Trung Bộ'!$B40,'mau 2'!AO:AO)</f>
        <v>0</v>
      </c>
      <c r="AA40" s="901">
        <f>SUMIF('mau 2'!$Q:$Q,'Nam Trung Bộ'!$B40,'mau 2'!AA:AA)</f>
        <v>3</v>
      </c>
    </row>
    <row r="41" spans="1:27" s="110" customFormat="1" ht="30" customHeight="1">
      <c r="A41" s="847">
        <v>32</v>
      </c>
      <c r="B41" s="845" t="s">
        <v>2651</v>
      </c>
      <c r="C41" s="109">
        <f t="shared" si="3"/>
        <v>3</v>
      </c>
      <c r="D41" s="896">
        <f>SUMIF('mau 2'!$Q:$Q,'Nam Trung Bộ'!$B41,'mau 2'!S:S)</f>
        <v>1</v>
      </c>
      <c r="E41" s="896">
        <f>SUMIF('mau 2'!$Q:$Q,'Nam Trung Bộ'!$B41,'mau 2'!T:T)</f>
        <v>1</v>
      </c>
      <c r="F41" s="896">
        <f>SUMIF('mau 2'!$Q:$Q,'Nam Trung Bộ'!$B41,'mau 2'!U:U)</f>
        <v>0</v>
      </c>
      <c r="G41" s="897">
        <f>SUMIF('mau 2'!$Q:$Q,'Nam Trung Bộ'!$B41,'mau 2'!V:V)</f>
        <v>1</v>
      </c>
      <c r="H41" s="109">
        <f t="shared" si="4"/>
        <v>1</v>
      </c>
      <c r="I41" s="896">
        <v>1</v>
      </c>
      <c r="J41" s="897">
        <v>0</v>
      </c>
      <c r="K41" s="109">
        <f t="shared" si="1"/>
        <v>0</v>
      </c>
      <c r="L41" s="896">
        <f>SUMIF('mau 2'!$Q:$Q,'Nam Trung Bộ'!$B41,'mau 2'!Y:Y)</f>
        <v>0</v>
      </c>
      <c r="M41" s="896">
        <f>SUMIF('mau 2'!$Q:$Q,'Nam Trung Bộ'!$B41,'mau 2'!Z:Z) +SUMIF('mau 2'!$Q:$Q,'Nam Trung Bộ'!$B41,'mau 2'!X:X)</f>
        <v>0</v>
      </c>
      <c r="N41" s="897"/>
      <c r="O41" s="885">
        <f t="shared" si="2"/>
        <v>2</v>
      </c>
      <c r="P41" s="896">
        <f>SUMIF('mau 2'!$Q:$Q,'Nam Trung Bộ'!$B41,'mau 2'!AB:AB)</f>
        <v>1</v>
      </c>
      <c r="Q41" s="896">
        <f>SUMIF('mau 2'!$Q:$Q,'Nam Trung Bộ'!$B41,'mau 2'!AC:AC)</f>
        <v>0</v>
      </c>
      <c r="R41" s="896">
        <f>SUMIF('mau 2'!$Q:$Q,'Nam Trung Bộ'!$B41,'mau 2'!AD:AD)</f>
        <v>1</v>
      </c>
      <c r="S41" s="896">
        <f>SUMIF('mau 2'!$Q:$Q,'Nam Trung Bộ'!$B41,'mau 2'!AE:AE)</f>
        <v>0</v>
      </c>
      <c r="T41" s="896">
        <f>SUMIF('mau 2'!$Q:$Q,'Nam Trung Bộ'!$B41,'mau 2'!AF:AF)</f>
        <v>0</v>
      </c>
      <c r="U41" s="896">
        <f>SUMIF('mau 2'!$Q:$Q,'Nam Trung Bộ'!$B41,'mau 2'!AG:AG)</f>
        <v>0</v>
      </c>
      <c r="V41" s="896">
        <f>SUMIF('mau 2'!$Q:$Q,'Nam Trung Bộ'!$B41,'mau 2'!AH:AH)</f>
        <v>0</v>
      </c>
      <c r="W41" s="896">
        <f>SUMIF('mau 2'!$Q:$Q,'Nam Trung Bộ'!$B41,'mau 2'!AI:AI)</f>
        <v>0</v>
      </c>
      <c r="X41" s="896">
        <f>SUMIF('mau 2'!$Q:$Q,'Nam Trung Bộ'!$B41,'mau 2'!AJ:AJ)</f>
        <v>1</v>
      </c>
      <c r="Y41" s="900">
        <f>SUMIF('mau 2'!$Q:$Q,'Nam Trung Bộ'!$B41,'mau 2'!AL:AL)</f>
        <v>0</v>
      </c>
      <c r="Z41" s="900">
        <f>SUMIF('mau 2'!$Q:$Q,'Nam Trung Bộ'!$B41,'mau 2'!AO:AO)</f>
        <v>1</v>
      </c>
      <c r="AA41" s="901">
        <f>SUMIF('mau 2'!$Q:$Q,'Nam Trung Bộ'!$B41,'mau 2'!AA:AA)</f>
        <v>0</v>
      </c>
    </row>
    <row r="42" spans="1:27" s="110" customFormat="1" ht="30" hidden="1" customHeight="1">
      <c r="A42" s="847">
        <v>33</v>
      </c>
      <c r="B42" s="845" t="s">
        <v>2652</v>
      </c>
      <c r="C42" s="109">
        <f t="shared" si="3"/>
        <v>0</v>
      </c>
      <c r="D42" s="896">
        <f>SUMIF('mau 2'!$Q:$Q,'Nam Trung Bộ'!$B42,'mau 2'!S:S)</f>
        <v>0</v>
      </c>
      <c r="E42" s="896">
        <f>SUMIF('mau 2'!$Q:$Q,'Nam Trung Bộ'!$B42,'mau 2'!T:T)</f>
        <v>0</v>
      </c>
      <c r="F42" s="896">
        <f>SUMIF('mau 2'!$Q:$Q,'Nam Trung Bộ'!$B42,'mau 2'!U:U)</f>
        <v>0</v>
      </c>
      <c r="G42" s="897">
        <f>SUMIF('mau 2'!$Q:$Q,'Nam Trung Bộ'!$B42,'mau 2'!V:V)</f>
        <v>0</v>
      </c>
      <c r="H42" s="109">
        <f t="shared" si="4"/>
        <v>0</v>
      </c>
      <c r="I42" s="896">
        <f>SUMIF('mau 2'!$Q:$Q,'Nam Trung Bộ'!$B42,'mau 2'!W:W)</f>
        <v>0</v>
      </c>
      <c r="J42" s="897">
        <f>COUNTIF('mau 1'!K:K,'Nam Trung Bộ'!$B42)</f>
        <v>0</v>
      </c>
      <c r="K42" s="109">
        <f t="shared" si="1"/>
        <v>0</v>
      </c>
      <c r="L42" s="896">
        <f>SUMIF('mau 2'!$Q:$Q,'Nam Trung Bộ'!$B42,'mau 2'!Y:Y)</f>
        <v>0</v>
      </c>
      <c r="M42" s="896">
        <f>SUMIF('mau 2'!$Q:$Q,'Nam Trung Bộ'!$B42,'mau 2'!Z:Z) +SUMIF('mau 2'!$Q:$Q,'Nam Trung Bộ'!$B42,'mau 2'!X:X)</f>
        <v>0</v>
      </c>
      <c r="N42" s="897"/>
      <c r="O42" s="885">
        <f t="shared" si="2"/>
        <v>0</v>
      </c>
      <c r="P42" s="896">
        <f>SUMIF('mau 2'!$Q:$Q,'Nam Trung Bộ'!$B42,'mau 2'!AB:AB)</f>
        <v>0</v>
      </c>
      <c r="Q42" s="896">
        <f>SUMIF('mau 2'!$Q:$Q,'Nam Trung Bộ'!$B42,'mau 2'!AC:AC)</f>
        <v>0</v>
      </c>
      <c r="R42" s="896">
        <f>SUMIF('mau 2'!$Q:$Q,'Nam Trung Bộ'!$B42,'mau 2'!AD:AD)</f>
        <v>0</v>
      </c>
      <c r="S42" s="896">
        <f>SUMIF('mau 2'!$Q:$Q,'Nam Trung Bộ'!$B42,'mau 2'!AE:AE)</f>
        <v>0</v>
      </c>
      <c r="T42" s="896">
        <f>SUMIF('mau 2'!$Q:$Q,'Nam Trung Bộ'!$B42,'mau 2'!AF:AF)</f>
        <v>0</v>
      </c>
      <c r="U42" s="896">
        <f>SUMIF('mau 2'!$Q:$Q,'Nam Trung Bộ'!$B42,'mau 2'!AG:AG)</f>
        <v>0</v>
      </c>
      <c r="V42" s="896">
        <f>SUMIF('mau 2'!$Q:$Q,'Nam Trung Bộ'!$B42,'mau 2'!AH:AH)</f>
        <v>0</v>
      </c>
      <c r="W42" s="896">
        <f>SUMIF('mau 2'!$Q:$Q,'Nam Trung Bộ'!$B42,'mau 2'!AI:AI)</f>
        <v>0</v>
      </c>
      <c r="X42" s="896">
        <f>SUMIF('mau 2'!$Q:$Q,'Nam Trung Bộ'!$B42,'mau 2'!AJ:AJ)</f>
        <v>0</v>
      </c>
      <c r="Y42" s="900">
        <f>SUMIF('mau 2'!$Q:$Q,'Nam Trung Bộ'!$B42,'mau 2'!AL:AL)</f>
        <v>0</v>
      </c>
      <c r="Z42" s="900">
        <f>SUMIF('mau 2'!$Q:$Q,'Nam Trung Bộ'!$B42,'mau 2'!AO:AO)</f>
        <v>0</v>
      </c>
      <c r="AA42" s="901">
        <f>SUMIF('mau 2'!$Q:$Q,'Nam Trung Bộ'!$B42,'mau 2'!AA:AA)</f>
        <v>0</v>
      </c>
    </row>
    <row r="43" spans="1:27" s="110" customFormat="1" ht="30" hidden="1" customHeight="1">
      <c r="A43" s="847">
        <v>34</v>
      </c>
      <c r="B43" s="845" t="s">
        <v>887</v>
      </c>
      <c r="C43" s="109">
        <f t="shared" si="3"/>
        <v>9</v>
      </c>
      <c r="D43" s="896">
        <f>SUMIF('mau 2'!$Q:$Q,'Nam Trung Bộ'!$B43,'mau 2'!S:S)</f>
        <v>5</v>
      </c>
      <c r="E43" s="896">
        <f>SUMIF('mau 2'!$Q:$Q,'Nam Trung Bộ'!$B43,'mau 2'!T:T)</f>
        <v>4</v>
      </c>
      <c r="F43" s="896">
        <f>SUMIF('mau 2'!$Q:$Q,'Nam Trung Bộ'!$B43,'mau 2'!U:U)</f>
        <v>0</v>
      </c>
      <c r="G43" s="897">
        <f>SUMIF('mau 2'!$Q:$Q,'Nam Trung Bộ'!$B43,'mau 2'!V:V)</f>
        <v>0</v>
      </c>
      <c r="H43" s="109">
        <f t="shared" si="4"/>
        <v>4</v>
      </c>
      <c r="I43" s="896">
        <f>SUMIF('mau 2'!$Q:$Q,'Nam Trung Bộ'!$B43,'mau 2'!W:W)</f>
        <v>4</v>
      </c>
      <c r="J43" s="897">
        <v>0</v>
      </c>
      <c r="K43" s="109">
        <f t="shared" si="1"/>
        <v>0</v>
      </c>
      <c r="L43" s="896">
        <f>SUMIF('mau 2'!$Q:$Q,'Nam Trung Bộ'!$B43,'mau 2'!Y:Y)</f>
        <v>0</v>
      </c>
      <c r="M43" s="896">
        <f>SUMIF('mau 2'!$Q:$Q,'Nam Trung Bộ'!$B43,'mau 2'!Z:Z) +SUMIF('mau 2'!$Q:$Q,'Nam Trung Bộ'!$B43,'mau 2'!X:X)</f>
        <v>0</v>
      </c>
      <c r="N43" s="897"/>
      <c r="O43" s="885">
        <f t="shared" si="2"/>
        <v>5</v>
      </c>
      <c r="P43" s="896">
        <f>SUMIF('mau 2'!$Q:$Q,'Nam Trung Bộ'!$B43,'mau 2'!AB:AB)</f>
        <v>4</v>
      </c>
      <c r="Q43" s="896">
        <f>SUMIF('mau 2'!$Q:$Q,'Nam Trung Bộ'!$B43,'mau 2'!AC:AC)</f>
        <v>0</v>
      </c>
      <c r="R43" s="896">
        <f>SUMIF('mau 2'!$Q:$Q,'Nam Trung Bộ'!$B43,'mau 2'!AD:AD)</f>
        <v>0</v>
      </c>
      <c r="S43" s="896">
        <f>SUMIF('mau 2'!$Q:$Q,'Nam Trung Bộ'!$B43,'mau 2'!AE:AE)</f>
        <v>0</v>
      </c>
      <c r="T43" s="896">
        <f>SUMIF('mau 2'!$Q:$Q,'Nam Trung Bộ'!$B43,'mau 2'!AF:AF)</f>
        <v>0</v>
      </c>
      <c r="U43" s="896">
        <f>SUMIF('mau 2'!$Q:$Q,'Nam Trung Bộ'!$B43,'mau 2'!AG:AG)</f>
        <v>0</v>
      </c>
      <c r="V43" s="896">
        <f>SUMIF('mau 2'!$Q:$Q,'Nam Trung Bộ'!$B43,'mau 2'!AH:AH)</f>
        <v>0</v>
      </c>
      <c r="W43" s="896">
        <f>SUMIF('mau 2'!$Q:$Q,'Nam Trung Bộ'!$B43,'mau 2'!AI:AI)</f>
        <v>0</v>
      </c>
      <c r="X43" s="896">
        <f>SUMIF('mau 2'!$Q:$Q,'Nam Trung Bộ'!$B43,'mau 2'!AJ:AJ)</f>
        <v>0</v>
      </c>
      <c r="Y43" s="900">
        <f>SUMIF('mau 2'!$Q:$Q,'Nam Trung Bộ'!$B43,'mau 2'!AL:AL)</f>
        <v>0</v>
      </c>
      <c r="Z43" s="900">
        <f>SUMIF('mau 2'!$Q:$Q,'Nam Trung Bộ'!$B43,'mau 2'!AO:AO)</f>
        <v>3</v>
      </c>
      <c r="AA43" s="901">
        <f>SUMIF('mau 2'!$Q:$Q,'Nam Trung Bộ'!$B43,'mau 2'!AA:AA)</f>
        <v>0</v>
      </c>
    </row>
    <row r="44" spans="1:27" s="110" customFormat="1" ht="30" hidden="1" customHeight="1">
      <c r="A44" s="847">
        <v>35</v>
      </c>
      <c r="B44" s="845" t="s">
        <v>996</v>
      </c>
      <c r="C44" s="109">
        <f t="shared" si="3"/>
        <v>94</v>
      </c>
      <c r="D44" s="896">
        <f>SUMIF('mau 2'!$Q:$Q,'Nam Trung Bộ'!$B44,'mau 2'!S:S)</f>
        <v>68</v>
      </c>
      <c r="E44" s="896">
        <f>SUMIF('mau 2'!$Q:$Q,'Nam Trung Bộ'!$B44,'mau 2'!T:T)</f>
        <v>21</v>
      </c>
      <c r="F44" s="896">
        <f>SUMIF('mau 2'!$Q:$Q,'Nam Trung Bộ'!$B44,'mau 2'!U:U)</f>
        <v>3</v>
      </c>
      <c r="G44" s="897">
        <f>SUMIF('mau 2'!$Q:$Q,'Nam Trung Bộ'!$B44,'mau 2'!V:V)</f>
        <v>2</v>
      </c>
      <c r="H44" s="109">
        <f t="shared" si="4"/>
        <v>0</v>
      </c>
      <c r="I44" s="896">
        <f>SUMIF('mau 2'!$Q:$Q,'Nam Trung Bộ'!$B44,'mau 2'!W:W)</f>
        <v>0</v>
      </c>
      <c r="J44" s="897">
        <f>COUNTIF('mau 1'!K:K,'Nam Trung Bộ'!$B44)</f>
        <v>0</v>
      </c>
      <c r="K44" s="109">
        <f t="shared" si="1"/>
        <v>0</v>
      </c>
      <c r="L44" s="896">
        <f>SUMIF('mau 2'!$Q:$Q,'Nam Trung Bộ'!$B44,'mau 2'!Y:Y)</f>
        <v>0</v>
      </c>
      <c r="M44" s="896">
        <f>SUMIF('mau 2'!$Q:$Q,'Nam Trung Bộ'!$B44,'mau 2'!Z:Z) +SUMIF('mau 2'!$Q:$Q,'Nam Trung Bộ'!$B44,'mau 2'!X:X)</f>
        <v>0</v>
      </c>
      <c r="N44" s="897"/>
      <c r="O44" s="885">
        <f t="shared" si="2"/>
        <v>94</v>
      </c>
      <c r="P44" s="896">
        <f>SUMIF('mau 2'!$Q:$Q,'Nam Trung Bộ'!$B44,'mau 2'!AB:AB)</f>
        <v>38</v>
      </c>
      <c r="Q44" s="896">
        <f>SUMIF('mau 2'!$Q:$Q,'Nam Trung Bộ'!$B44,'mau 2'!AC:AC)</f>
        <v>17</v>
      </c>
      <c r="R44" s="896">
        <f>SUMIF('mau 2'!$Q:$Q,'Nam Trung Bộ'!$B44,'mau 2'!AD:AD)</f>
        <v>31</v>
      </c>
      <c r="S44" s="896">
        <f>SUMIF('mau 2'!$Q:$Q,'Nam Trung Bộ'!$B44,'mau 2'!AE:AE)</f>
        <v>0</v>
      </c>
      <c r="T44" s="896">
        <f>SUMIF('mau 2'!$Q:$Q,'Nam Trung Bộ'!$B44,'mau 2'!AF:AF)</f>
        <v>0</v>
      </c>
      <c r="U44" s="896">
        <f>SUMIF('mau 2'!$Q:$Q,'Nam Trung Bộ'!$B44,'mau 2'!AG:AG)</f>
        <v>0</v>
      </c>
      <c r="V44" s="896">
        <f>SUMIF('mau 2'!$Q:$Q,'Nam Trung Bộ'!$B44,'mau 2'!AH:AH)</f>
        <v>0</v>
      </c>
      <c r="W44" s="896">
        <f>SUMIF('mau 2'!$Q:$Q,'Nam Trung Bộ'!$B44,'mau 2'!AI:AI)</f>
        <v>0</v>
      </c>
      <c r="X44" s="896">
        <f>SUMIF('mau 2'!$Q:$Q,'Nam Trung Bộ'!$B44,'mau 2'!AJ:AJ)</f>
        <v>6</v>
      </c>
      <c r="Y44" s="900">
        <f>SUMIF('mau 2'!$Q:$Q,'Nam Trung Bộ'!$B44,'mau 2'!AL:AL)</f>
        <v>0</v>
      </c>
      <c r="Z44" s="900">
        <f>SUMIF('mau 2'!$Q:$Q,'Nam Trung Bộ'!$B44,'mau 2'!AO:AO)</f>
        <v>7</v>
      </c>
      <c r="AA44" s="901">
        <f>SUMIF('mau 2'!$Q:$Q,'Nam Trung Bộ'!$B44,'mau 2'!AA:AA)</f>
        <v>0</v>
      </c>
    </row>
    <row r="45" spans="1:27" s="110" customFormat="1" ht="30" hidden="1" customHeight="1">
      <c r="A45" s="847">
        <v>36</v>
      </c>
      <c r="B45" s="845" t="s">
        <v>2653</v>
      </c>
      <c r="C45" s="109">
        <f t="shared" si="3"/>
        <v>76</v>
      </c>
      <c r="D45" s="896">
        <f>SUMIF('mau 2'!$Q:$Q,'Nam Trung Bộ'!$B45,'mau 2'!S:S)</f>
        <v>43</v>
      </c>
      <c r="E45" s="896">
        <f>SUMIF('mau 2'!$Q:$Q,'Nam Trung Bộ'!$B45,'mau 2'!T:T)</f>
        <v>16</v>
      </c>
      <c r="F45" s="896">
        <f>SUMIF('mau 2'!$Q:$Q,'Nam Trung Bộ'!$B45,'mau 2'!U:U)</f>
        <v>2</v>
      </c>
      <c r="G45" s="897">
        <f>SUMIF('mau 2'!$Q:$Q,'Nam Trung Bộ'!$B45,'mau 2'!V:V)</f>
        <v>15</v>
      </c>
      <c r="H45" s="109">
        <f t="shared" si="4"/>
        <v>18</v>
      </c>
      <c r="I45" s="896">
        <v>0</v>
      </c>
      <c r="J45" s="897">
        <f>COUNTIF('mau 1'!K:K,'Nam Trung Bộ'!$B45)</f>
        <v>18</v>
      </c>
      <c r="K45" s="109">
        <f t="shared" si="1"/>
        <v>0</v>
      </c>
      <c r="L45" s="896">
        <f>SUMIF('mau 2'!$Q:$Q,'Nam Trung Bộ'!$B45,'mau 2'!Y:Y)</f>
        <v>0</v>
      </c>
      <c r="M45" s="896">
        <f>SUMIF('mau 2'!$Q:$Q,'Nam Trung Bộ'!$B45,'mau 2'!Z:Z) +SUMIF('mau 2'!$Q:$Q,'Nam Trung Bộ'!$B45,'mau 2'!X:X)</f>
        <v>0</v>
      </c>
      <c r="N45" s="897"/>
      <c r="O45" s="885">
        <f t="shared" si="2"/>
        <v>76</v>
      </c>
      <c r="P45" s="896">
        <f>SUMIF('mau 2'!$Q:$Q,'Nam Trung Bộ'!$B45,'mau 2'!AB:AB)</f>
        <v>53</v>
      </c>
      <c r="Q45" s="896">
        <f>SUMIF('mau 2'!$Q:$Q,'Nam Trung Bộ'!$B45,'mau 2'!AC:AC)</f>
        <v>13</v>
      </c>
      <c r="R45" s="896">
        <f>SUMIF('mau 2'!$Q:$Q,'Nam Trung Bộ'!$B45,'mau 2'!AD:AD)</f>
        <v>37</v>
      </c>
      <c r="S45" s="896">
        <f>SUMIF('mau 2'!$Q:$Q,'Nam Trung Bộ'!$B45,'mau 2'!AE:AE)</f>
        <v>0</v>
      </c>
      <c r="T45" s="896">
        <f>SUMIF('mau 2'!$Q:$Q,'Nam Trung Bộ'!$B45,'mau 2'!AF:AF)</f>
        <v>31</v>
      </c>
      <c r="U45" s="896">
        <f>SUMIF('mau 2'!$Q:$Q,'Nam Trung Bộ'!$B45,'mau 2'!AG:AG)</f>
        <v>0</v>
      </c>
      <c r="V45" s="896">
        <f>SUMIF('mau 2'!$Q:$Q,'Nam Trung Bộ'!$B45,'mau 2'!AH:AH)</f>
        <v>0</v>
      </c>
      <c r="W45" s="896">
        <f>SUMIF('mau 2'!$Q:$Q,'Nam Trung Bộ'!$B45,'mau 2'!AI:AI)</f>
        <v>0</v>
      </c>
      <c r="X45" s="896">
        <f>SUMIF('mau 2'!$Q:$Q,'Nam Trung Bộ'!$B45,'mau 2'!AJ:AJ)</f>
        <v>11</v>
      </c>
      <c r="Y45" s="900">
        <f>SUMIF('mau 2'!$Q:$Q,'Nam Trung Bộ'!$B45,'mau 2'!AL:AL)</f>
        <v>0</v>
      </c>
      <c r="Z45" s="900">
        <f>SUMIF('mau 2'!$Q:$Q,'Nam Trung Bộ'!$B45,'mau 2'!AO:AO)</f>
        <v>0</v>
      </c>
      <c r="AA45" s="901">
        <f>SUMIF('mau 2'!$Q:$Q,'Nam Trung Bộ'!$B45,'mau 2'!AA:AA)</f>
        <v>0</v>
      </c>
    </row>
    <row r="46" spans="1:27" s="110" customFormat="1" ht="30" hidden="1" customHeight="1">
      <c r="A46" s="847">
        <v>37</v>
      </c>
      <c r="B46" s="845" t="s">
        <v>2654</v>
      </c>
      <c r="C46" s="109">
        <f>SUM(D46:G46)</f>
        <v>21</v>
      </c>
      <c r="D46" s="896">
        <f>SUMIF('mau 2'!$Q:$Q,'Nam Trung Bộ'!$B46,'mau 2'!S:S)</f>
        <v>8</v>
      </c>
      <c r="E46" s="896">
        <f>SUMIF('mau 2'!$Q:$Q,'Nam Trung Bộ'!$B46,'mau 2'!T:T)</f>
        <v>0</v>
      </c>
      <c r="F46" s="896">
        <f>SUMIF('mau 2'!$Q:$Q,'Nam Trung Bộ'!$B46,'mau 2'!U:U)</f>
        <v>7</v>
      </c>
      <c r="G46" s="897">
        <f>SUMIF('mau 2'!$Q:$Q,'Nam Trung Bộ'!$B46,'mau 2'!V:V)</f>
        <v>6</v>
      </c>
      <c r="H46" s="109">
        <f t="shared" si="4"/>
        <v>8</v>
      </c>
      <c r="I46" s="896">
        <v>6</v>
      </c>
      <c r="J46" s="897">
        <v>2</v>
      </c>
      <c r="K46" s="109">
        <f t="shared" si="1"/>
        <v>4</v>
      </c>
      <c r="L46" s="896">
        <f>SUMIF('mau 2'!$Q:$Q,'Nam Trung Bộ'!$B46,'mau 2'!Y:Y)</f>
        <v>1</v>
      </c>
      <c r="M46" s="896">
        <f>SUMIF('mau 2'!$Q:$Q,'Nam Trung Bộ'!$B46,'mau 2'!Z:Z) +SUMIF('mau 2'!$Q:$Q,'Nam Trung Bộ'!$B46,'mau 2'!X:X)</f>
        <v>3</v>
      </c>
      <c r="N46" s="897"/>
      <c r="O46" s="885">
        <f t="shared" si="2"/>
        <v>11</v>
      </c>
      <c r="P46" s="896">
        <f>SUMIF('mau 2'!$Q:$Q,'Nam Trung Bộ'!$B46,'mau 2'!AB:AB)</f>
        <v>4</v>
      </c>
      <c r="Q46" s="896">
        <f>SUMIF('mau 2'!$Q:$Q,'Nam Trung Bộ'!$B46,'mau 2'!AC:AC)</f>
        <v>2</v>
      </c>
      <c r="R46" s="896">
        <f>SUMIF('mau 2'!$Q:$Q,'Nam Trung Bộ'!$B46,'mau 2'!AD:AD)</f>
        <v>1</v>
      </c>
      <c r="S46" s="896">
        <f>SUMIF('mau 2'!$Q:$Q,'Nam Trung Bộ'!$B46,'mau 2'!AE:AE)</f>
        <v>0</v>
      </c>
      <c r="T46" s="896">
        <f>SUMIF('mau 2'!$Q:$Q,'Nam Trung Bộ'!$B46,'mau 2'!AF:AF)</f>
        <v>0</v>
      </c>
      <c r="U46" s="896">
        <f>SUMIF('mau 2'!$Q:$Q,'Nam Trung Bộ'!$B46,'mau 2'!AG:AG)</f>
        <v>1</v>
      </c>
      <c r="V46" s="896">
        <f>SUMIF('mau 2'!$Q:$Q,'Nam Trung Bộ'!$B46,'mau 2'!AH:AH)</f>
        <v>1</v>
      </c>
      <c r="W46" s="896">
        <f>SUMIF('mau 2'!$Q:$Q,'Nam Trung Bộ'!$B46,'mau 2'!AI:AI)</f>
        <v>0</v>
      </c>
      <c r="X46" s="896">
        <f>SUMIF('mau 2'!$Q:$Q,'Nam Trung Bộ'!$B46,'mau 2'!AJ:AJ)</f>
        <v>0</v>
      </c>
      <c r="Y46" s="900">
        <f>SUMIF('mau 2'!$Q:$Q,'Nam Trung Bộ'!$B46,'mau 2'!AL:AL)</f>
        <v>0</v>
      </c>
      <c r="Z46" s="900">
        <f>SUMIF('mau 2'!$Q:$Q,'Nam Trung Bộ'!$B46,'mau 2'!AO:AO)</f>
        <v>10</v>
      </c>
      <c r="AA46" s="901">
        <f>SUMIF('mau 2'!$Q:$Q,'Nam Trung Bộ'!$B46,'mau 2'!AA:AA)</f>
        <v>2</v>
      </c>
    </row>
    <row r="47" spans="1:27" s="110" customFormat="1" ht="30" hidden="1" customHeight="1">
      <c r="A47" s="847">
        <v>38</v>
      </c>
      <c r="B47" s="845" t="s">
        <v>1211</v>
      </c>
      <c r="C47" s="109">
        <f t="shared" si="3"/>
        <v>15</v>
      </c>
      <c r="D47" s="896">
        <f>SUMIF('mau 2'!$Q:$Q,'Nam Trung Bộ'!$B47,'mau 2'!S:S)</f>
        <v>5</v>
      </c>
      <c r="E47" s="896">
        <f>SUMIF('mau 2'!$Q:$Q,'Nam Trung Bộ'!$B47,'mau 2'!T:T)</f>
        <v>9</v>
      </c>
      <c r="F47" s="896">
        <f>SUMIF('mau 2'!$Q:$Q,'Nam Trung Bộ'!$B47,'mau 2'!U:U)</f>
        <v>1</v>
      </c>
      <c r="G47" s="897">
        <f>SUMIF('mau 2'!$Q:$Q,'Nam Trung Bộ'!$B47,'mau 2'!V:V)</f>
        <v>0</v>
      </c>
      <c r="H47" s="109">
        <f t="shared" si="4"/>
        <v>0</v>
      </c>
      <c r="I47" s="896">
        <f>SUMIF('mau 2'!$Q:$Q,'Nam Trung Bộ'!$B47,'mau 2'!W:W)</f>
        <v>0</v>
      </c>
      <c r="J47" s="897">
        <f>COUNTIF('mau 1'!K:K,'Nam Trung Bộ'!$B47)</f>
        <v>0</v>
      </c>
      <c r="K47" s="109">
        <f t="shared" si="1"/>
        <v>2</v>
      </c>
      <c r="L47" s="896">
        <f>SUMIF('mau 2'!$Q:$Q,'Nam Trung Bộ'!$B47,'mau 2'!Y:Y)</f>
        <v>0</v>
      </c>
      <c r="M47" s="896">
        <f>SUMIF('mau 2'!$Q:$Q,'Nam Trung Bộ'!$B47,'mau 2'!Z:Z) +SUMIF('mau 2'!$Q:$Q,'Nam Trung Bộ'!$B47,'mau 2'!X:X)</f>
        <v>2</v>
      </c>
      <c r="N47" s="897"/>
      <c r="O47" s="885">
        <f t="shared" si="2"/>
        <v>13</v>
      </c>
      <c r="P47" s="896">
        <f>SUMIF('mau 2'!$Q:$Q,'Nam Trung Bộ'!$B47,'mau 2'!AB:AB)</f>
        <v>11</v>
      </c>
      <c r="Q47" s="896">
        <f>SUMIF('mau 2'!$Q:$Q,'Nam Trung Bộ'!$B47,'mau 2'!AC:AC)</f>
        <v>2</v>
      </c>
      <c r="R47" s="896">
        <f>SUMIF('mau 2'!$Q:$Q,'Nam Trung Bộ'!$B47,'mau 2'!AD:AD)</f>
        <v>1</v>
      </c>
      <c r="S47" s="896">
        <f>SUMIF('mau 2'!$Q:$Q,'Nam Trung Bộ'!$B47,'mau 2'!AE:AE)</f>
        <v>0</v>
      </c>
      <c r="T47" s="896">
        <f>SUMIF('mau 2'!$Q:$Q,'Nam Trung Bộ'!$B47,'mau 2'!AF:AF)</f>
        <v>0</v>
      </c>
      <c r="U47" s="896">
        <f>SUMIF('mau 2'!$Q:$Q,'Nam Trung Bộ'!$B47,'mau 2'!AG:AG)</f>
        <v>0</v>
      </c>
      <c r="V47" s="896">
        <f>SUMIF('mau 2'!$Q:$Q,'Nam Trung Bộ'!$B47,'mau 2'!AH:AH)</f>
        <v>0</v>
      </c>
      <c r="W47" s="896">
        <f>SUMIF('mau 2'!$Q:$Q,'Nam Trung Bộ'!$B47,'mau 2'!AI:AI)</f>
        <v>0</v>
      </c>
      <c r="X47" s="896">
        <f>SUMIF('mau 2'!$Q:$Q,'Nam Trung Bộ'!$B47,'mau 2'!AJ:AJ)</f>
        <v>0</v>
      </c>
      <c r="Y47" s="900">
        <f>SUMIF('mau 2'!$Q:$Q,'Nam Trung Bộ'!$B47,'mau 2'!AL:AL)</f>
        <v>0</v>
      </c>
      <c r="Z47" s="900">
        <f>SUMIF('mau 2'!$Q:$Q,'Nam Trung Bộ'!$B47,'mau 2'!AO:AO)</f>
        <v>2</v>
      </c>
      <c r="AA47" s="901">
        <f>SUMIF('mau 2'!$Q:$Q,'Nam Trung Bộ'!$B47,'mau 2'!AA:AA)</f>
        <v>0</v>
      </c>
    </row>
    <row r="48" spans="1:27" s="110" customFormat="1" ht="30" hidden="1" customHeight="1">
      <c r="A48" s="847">
        <v>39</v>
      </c>
      <c r="B48" s="845" t="s">
        <v>2655</v>
      </c>
      <c r="C48" s="109">
        <f>SUM(D48:G48)</f>
        <v>21</v>
      </c>
      <c r="D48" s="896">
        <f>SUMIF('mau 2'!$Q:$Q,'Nam Trung Bộ'!$B48,'mau 2'!S:S)</f>
        <v>5</v>
      </c>
      <c r="E48" s="896">
        <f>SUMIF('mau 2'!$Q:$Q,'Nam Trung Bộ'!$B48,'mau 2'!T:T)</f>
        <v>12</v>
      </c>
      <c r="F48" s="896">
        <f>SUMIF('mau 2'!$Q:$Q,'Nam Trung Bộ'!$B48,'mau 2'!U:U)</f>
        <v>0</v>
      </c>
      <c r="G48" s="897">
        <f>SUMIF('mau 2'!$Q:$Q,'Nam Trung Bộ'!$B48,'mau 2'!V:V)</f>
        <v>4</v>
      </c>
      <c r="H48" s="109">
        <f t="shared" si="4"/>
        <v>2</v>
      </c>
      <c r="I48" s="896">
        <v>1</v>
      </c>
      <c r="J48" s="897">
        <v>1</v>
      </c>
      <c r="K48" s="109">
        <f t="shared" si="1"/>
        <v>5</v>
      </c>
      <c r="L48" s="896">
        <f>SUMIF('mau 2'!$Q:$Q,'Nam Trung Bộ'!$B48,'mau 2'!Y:Y)</f>
        <v>2</v>
      </c>
      <c r="M48" s="896">
        <f>SUMIF('mau 2'!$Q:$Q,'Nam Trung Bộ'!$B48,'mau 2'!Z:Z) +SUMIF('mau 2'!$Q:$Q,'Nam Trung Bộ'!$B48,'mau 2'!X:X)</f>
        <v>3</v>
      </c>
      <c r="N48" s="897"/>
      <c r="O48" s="885">
        <f t="shared" si="2"/>
        <v>15</v>
      </c>
      <c r="P48" s="896">
        <f>SUMIF('mau 2'!$Q:$Q,'Nam Trung Bộ'!$B48,'mau 2'!AB:AB)</f>
        <v>4</v>
      </c>
      <c r="Q48" s="896">
        <f>SUMIF('mau 2'!$Q:$Q,'Nam Trung Bộ'!$B48,'mau 2'!AC:AC)</f>
        <v>3</v>
      </c>
      <c r="R48" s="896">
        <f>SUMIF('mau 2'!$Q:$Q,'Nam Trung Bộ'!$B48,'mau 2'!AD:AD)</f>
        <v>7</v>
      </c>
      <c r="S48" s="896">
        <f>SUMIF('mau 2'!$Q:$Q,'Nam Trung Bộ'!$B48,'mau 2'!AE:AE)</f>
        <v>0</v>
      </c>
      <c r="T48" s="896">
        <f>SUMIF('mau 2'!$Q:$Q,'Nam Trung Bộ'!$B48,'mau 2'!AF:AF)</f>
        <v>0</v>
      </c>
      <c r="U48" s="896">
        <f>SUMIF('mau 2'!$Q:$Q,'Nam Trung Bộ'!$B48,'mau 2'!AG:AG)</f>
        <v>0</v>
      </c>
      <c r="V48" s="896">
        <f>SUMIF('mau 2'!$Q:$Q,'Nam Trung Bộ'!$B48,'mau 2'!AH:AH)</f>
        <v>1</v>
      </c>
      <c r="W48" s="896">
        <f>SUMIF('mau 2'!$Q:$Q,'Nam Trung Bộ'!$B48,'mau 2'!AI:AI)</f>
        <v>1</v>
      </c>
      <c r="X48" s="896">
        <f>SUMIF('mau 2'!$Q:$Q,'Nam Trung Bộ'!$B48,'mau 2'!AJ:AJ)</f>
        <v>1</v>
      </c>
      <c r="Y48" s="900">
        <f>SUMIF('mau 2'!$Q:$Q,'Nam Trung Bộ'!$B48,'mau 2'!AL:AL)</f>
        <v>0</v>
      </c>
      <c r="Z48" s="900">
        <f>SUMIF('mau 2'!$Q:$Q,'Nam Trung Bộ'!$B48,'mau 2'!AO:AO)</f>
        <v>3</v>
      </c>
      <c r="AA48" s="901">
        <f>SUMIF('mau 2'!$Q:$Q,'Nam Trung Bộ'!$B48,'mau 2'!AA:AA)</f>
        <v>3</v>
      </c>
    </row>
    <row r="49" spans="1:27" s="110" customFormat="1" ht="30" hidden="1" customHeight="1">
      <c r="A49" s="847">
        <v>40</v>
      </c>
      <c r="B49" s="845" t="s">
        <v>2656</v>
      </c>
      <c r="C49" s="109">
        <f>SUM(D49:G49)</f>
        <v>16</v>
      </c>
      <c r="D49" s="896">
        <f>SUMIF('mau 2'!$Q:$Q,'Nam Trung Bộ'!$B49,'mau 2'!S:S)</f>
        <v>0</v>
      </c>
      <c r="E49" s="896">
        <f>SUMIF('mau 2'!$Q:$Q,'Nam Trung Bộ'!$B49,'mau 2'!T:T)</f>
        <v>0</v>
      </c>
      <c r="F49" s="896">
        <f>SUMIF('mau 2'!$Q:$Q,'Nam Trung Bộ'!$B49,'mau 2'!U:U)</f>
        <v>15</v>
      </c>
      <c r="G49" s="897">
        <f>SUMIF('mau 2'!$Q:$Q,'Nam Trung Bộ'!$B49,'mau 2'!V:V)</f>
        <v>1</v>
      </c>
      <c r="H49" s="109">
        <f t="shared" si="4"/>
        <v>1</v>
      </c>
      <c r="I49" s="896">
        <f>SUMIF('mau 2'!$Q:$Q,'Nam Trung Bộ'!$B49,'mau 2'!W:W)</f>
        <v>0</v>
      </c>
      <c r="J49" s="897">
        <f>COUNTIF('mau 1'!K:K,'Nam Trung Bộ'!$B49)</f>
        <v>1</v>
      </c>
      <c r="K49" s="109">
        <f t="shared" si="1"/>
        <v>9</v>
      </c>
      <c r="L49" s="896">
        <f>SUMIF('mau 2'!$Q:$Q,'Nam Trung Bộ'!$B49,'mau 2'!Y:Y)</f>
        <v>0</v>
      </c>
      <c r="M49" s="896">
        <f>SUMIF('mau 2'!$Q:$Q,'Nam Trung Bộ'!$B49,'mau 2'!Z:Z) +SUMIF('mau 2'!$Q:$Q,'Nam Trung Bộ'!$B49,'mau 2'!X:X)</f>
        <v>9</v>
      </c>
      <c r="N49" s="897"/>
      <c r="O49" s="885">
        <f t="shared" si="2"/>
        <v>7</v>
      </c>
      <c r="P49" s="896">
        <f>SUMIF('mau 2'!$Q:$Q,'Nam Trung Bộ'!$B49,'mau 2'!AB:AB)</f>
        <v>0</v>
      </c>
      <c r="Q49" s="896">
        <f>SUMIF('mau 2'!$Q:$Q,'Nam Trung Bộ'!$B49,'mau 2'!AC:AC)</f>
        <v>0</v>
      </c>
      <c r="R49" s="896">
        <f>SUMIF('mau 2'!$Q:$Q,'Nam Trung Bộ'!$B49,'mau 2'!AD:AD)</f>
        <v>2</v>
      </c>
      <c r="S49" s="896">
        <f>SUMIF('mau 2'!$Q:$Q,'Nam Trung Bộ'!$B49,'mau 2'!AE:AE)</f>
        <v>0</v>
      </c>
      <c r="T49" s="896">
        <f>SUMIF('mau 2'!$Q:$Q,'Nam Trung Bộ'!$B49,'mau 2'!AF:AF)</f>
        <v>0</v>
      </c>
      <c r="U49" s="896">
        <f>SUMIF('mau 2'!$Q:$Q,'Nam Trung Bộ'!$B49,'mau 2'!AG:AG)</f>
        <v>0</v>
      </c>
      <c r="V49" s="896">
        <f>SUMIF('mau 2'!$Q:$Q,'Nam Trung Bộ'!$B49,'mau 2'!AH:AH)</f>
        <v>1</v>
      </c>
      <c r="W49" s="896">
        <f>SUMIF('mau 2'!$Q:$Q,'Nam Trung Bộ'!$B49,'mau 2'!AI:AI)</f>
        <v>3</v>
      </c>
      <c r="X49" s="896">
        <f>SUMIF('mau 2'!$Q:$Q,'Nam Trung Bộ'!$B49,'mau 2'!AJ:AJ)</f>
        <v>0</v>
      </c>
      <c r="Y49" s="900">
        <f>SUMIF('mau 2'!$Q:$Q,'Nam Trung Bộ'!$B49,'mau 2'!AL:AL)</f>
        <v>0</v>
      </c>
      <c r="Z49" s="900">
        <f>SUMIF('mau 2'!$Q:$Q,'Nam Trung Bộ'!$B49,'mau 2'!AO:AO)</f>
        <v>0</v>
      </c>
      <c r="AA49" s="901">
        <f>SUMIF('mau 2'!$Q:$Q,'Nam Trung Bộ'!$B49,'mau 2'!AA:AA)</f>
        <v>0</v>
      </c>
    </row>
    <row r="50" spans="1:27" s="110" customFormat="1" ht="30" hidden="1" customHeight="1">
      <c r="A50" s="847">
        <v>41</v>
      </c>
      <c r="B50" s="845" t="s">
        <v>2657</v>
      </c>
      <c r="C50" s="109">
        <f t="shared" si="3"/>
        <v>0</v>
      </c>
      <c r="D50" s="896">
        <f>SUMIF('mau 2'!$Q:$Q,'Nam Trung Bộ'!$B50,'mau 2'!S:S)</f>
        <v>0</v>
      </c>
      <c r="E50" s="896">
        <f>SUMIF('mau 2'!$Q:$Q,'Nam Trung Bộ'!$B50,'mau 2'!T:T)</f>
        <v>0</v>
      </c>
      <c r="F50" s="896">
        <f>SUMIF('mau 2'!$Q:$Q,'Nam Trung Bộ'!$B50,'mau 2'!U:U)</f>
        <v>0</v>
      </c>
      <c r="G50" s="897">
        <f>SUMIF('mau 2'!$Q:$Q,'Nam Trung Bộ'!$B50,'mau 2'!V:V)</f>
        <v>0</v>
      </c>
      <c r="H50" s="109">
        <f t="shared" si="4"/>
        <v>0</v>
      </c>
      <c r="I50" s="896">
        <f>SUMIF('mau 2'!$Q:$Q,'Nam Trung Bộ'!$B50,'mau 2'!W:W)</f>
        <v>0</v>
      </c>
      <c r="J50" s="897">
        <f>COUNTIF('mau 1'!K:K,'Nam Trung Bộ'!$B50)</f>
        <v>0</v>
      </c>
      <c r="K50" s="109">
        <f t="shared" si="1"/>
        <v>0</v>
      </c>
      <c r="L50" s="896">
        <f>SUMIF('mau 2'!$Q:$Q,'Nam Trung Bộ'!$B50,'mau 2'!Y:Y)</f>
        <v>0</v>
      </c>
      <c r="M50" s="896">
        <f>SUMIF('mau 2'!$Q:$Q,'Nam Trung Bộ'!$B50,'mau 2'!Z:Z) +SUMIF('mau 2'!$Q:$Q,'Nam Trung Bộ'!$B50,'mau 2'!X:X)</f>
        <v>0</v>
      </c>
      <c r="N50" s="897"/>
      <c r="O50" s="885">
        <f t="shared" si="2"/>
        <v>0</v>
      </c>
      <c r="P50" s="896">
        <f>SUMIF('mau 2'!$Q:$Q,'Nam Trung Bộ'!$B50,'mau 2'!AB:AB)</f>
        <v>0</v>
      </c>
      <c r="Q50" s="896">
        <f>SUMIF('mau 2'!$Q:$Q,'Nam Trung Bộ'!$B50,'mau 2'!AC:AC)</f>
        <v>0</v>
      </c>
      <c r="R50" s="896">
        <f>SUMIF('mau 2'!$Q:$Q,'Nam Trung Bộ'!$B50,'mau 2'!AD:AD)</f>
        <v>0</v>
      </c>
      <c r="S50" s="896">
        <f>SUMIF('mau 2'!$Q:$Q,'Nam Trung Bộ'!$B50,'mau 2'!AE:AE)</f>
        <v>0</v>
      </c>
      <c r="T50" s="896">
        <f>SUMIF('mau 2'!$Q:$Q,'Nam Trung Bộ'!$B50,'mau 2'!AF:AF)</f>
        <v>0</v>
      </c>
      <c r="U50" s="896">
        <f>SUMIF('mau 2'!$Q:$Q,'Nam Trung Bộ'!$B50,'mau 2'!AG:AG)</f>
        <v>0</v>
      </c>
      <c r="V50" s="896">
        <f>SUMIF('mau 2'!$Q:$Q,'Nam Trung Bộ'!$B50,'mau 2'!AH:AH)</f>
        <v>0</v>
      </c>
      <c r="W50" s="896">
        <f>SUMIF('mau 2'!$Q:$Q,'Nam Trung Bộ'!$B50,'mau 2'!AI:AI)</f>
        <v>0</v>
      </c>
      <c r="X50" s="896">
        <f>SUMIF('mau 2'!$Q:$Q,'Nam Trung Bộ'!$B50,'mau 2'!AJ:AJ)</f>
        <v>0</v>
      </c>
      <c r="Y50" s="900">
        <f>SUMIF('mau 2'!$Q:$Q,'Nam Trung Bộ'!$B50,'mau 2'!AL:AL)</f>
        <v>0</v>
      </c>
      <c r="Z50" s="900">
        <f>SUMIF('mau 2'!$Q:$Q,'Nam Trung Bộ'!$B50,'mau 2'!AO:AO)</f>
        <v>0</v>
      </c>
      <c r="AA50" s="901">
        <f>SUMIF('mau 2'!$Q:$Q,'Nam Trung Bộ'!$B50,'mau 2'!AA:AA)</f>
        <v>0</v>
      </c>
    </row>
    <row r="51" spans="1:27" s="110" customFormat="1" ht="30" hidden="1" customHeight="1">
      <c r="A51" s="847">
        <v>42</v>
      </c>
      <c r="B51" s="845" t="s">
        <v>2658</v>
      </c>
      <c r="C51" s="109">
        <f t="shared" si="3"/>
        <v>6</v>
      </c>
      <c r="D51" s="896">
        <f>SUMIF('mau 2'!$Q:$Q,'Nam Trung Bộ'!$B51,'mau 2'!S:S)</f>
        <v>0</v>
      </c>
      <c r="E51" s="896">
        <f>SUMIF('mau 2'!$Q:$Q,'Nam Trung Bộ'!$B51,'mau 2'!T:T)</f>
        <v>0</v>
      </c>
      <c r="F51" s="896">
        <f>SUMIF('mau 2'!$Q:$Q,'Nam Trung Bộ'!$B51,'mau 2'!U:U)</f>
        <v>6</v>
      </c>
      <c r="G51" s="897">
        <f>SUMIF('mau 2'!$Q:$Q,'Nam Trung Bộ'!$B51,'mau 2'!V:V)</f>
        <v>0</v>
      </c>
      <c r="H51" s="109">
        <f t="shared" si="4"/>
        <v>46</v>
      </c>
      <c r="I51" s="896">
        <f>SUMIF('mau 2'!$Q:$Q,'Nam Trung Bộ'!$B51,'mau 2'!W:W)</f>
        <v>0</v>
      </c>
      <c r="J51" s="897">
        <f>COUNTIF('mau 1'!K:K,'Nam Trung Bộ'!$B51)</f>
        <v>46</v>
      </c>
      <c r="K51" s="109">
        <f t="shared" si="1"/>
        <v>6</v>
      </c>
      <c r="L51" s="896">
        <f>SUMIF('mau 2'!$Q:$Q,'Nam Trung Bộ'!$B51,'mau 2'!Y:Y)</f>
        <v>6</v>
      </c>
      <c r="M51" s="896">
        <f>SUMIF('mau 2'!$Q:$Q,'Nam Trung Bộ'!$B51,'mau 2'!Z:Z) +SUMIF('mau 2'!$Q:$Q,'Nam Trung Bộ'!$B51,'mau 2'!X:X)</f>
        <v>0</v>
      </c>
      <c r="N51" s="897"/>
      <c r="O51" s="885">
        <f t="shared" si="2"/>
        <v>0</v>
      </c>
      <c r="P51" s="896">
        <f>SUMIF('mau 2'!$Q:$Q,'Nam Trung Bộ'!$B51,'mau 2'!AB:AB)</f>
        <v>0</v>
      </c>
      <c r="Q51" s="896">
        <f>SUMIF('mau 2'!$Q:$Q,'Nam Trung Bộ'!$B51,'mau 2'!AC:AC)</f>
        <v>0</v>
      </c>
      <c r="R51" s="896">
        <f>SUMIF('mau 2'!$Q:$Q,'Nam Trung Bộ'!$B51,'mau 2'!AD:AD)</f>
        <v>0</v>
      </c>
      <c r="S51" s="896">
        <f>SUMIF('mau 2'!$Q:$Q,'Nam Trung Bộ'!$B51,'mau 2'!AE:AE)</f>
        <v>0</v>
      </c>
      <c r="T51" s="896">
        <f>SUMIF('mau 2'!$Q:$Q,'Nam Trung Bộ'!$B51,'mau 2'!AF:AF)</f>
        <v>0</v>
      </c>
      <c r="U51" s="896">
        <f>SUMIF('mau 2'!$Q:$Q,'Nam Trung Bộ'!$B51,'mau 2'!AG:AG)</f>
        <v>0</v>
      </c>
      <c r="V51" s="896">
        <f>SUMIF('mau 2'!$Q:$Q,'Nam Trung Bộ'!$B51,'mau 2'!AH:AH)</f>
        <v>0</v>
      </c>
      <c r="W51" s="896">
        <f>SUMIF('mau 2'!$Q:$Q,'Nam Trung Bộ'!$B51,'mau 2'!AI:AI)</f>
        <v>0</v>
      </c>
      <c r="X51" s="896">
        <f>SUMIF('mau 2'!$Q:$Q,'Nam Trung Bộ'!$B51,'mau 2'!AJ:AJ)</f>
        <v>0</v>
      </c>
      <c r="Y51" s="900">
        <f>SUMIF('mau 2'!$Q:$Q,'Nam Trung Bộ'!$B51,'mau 2'!AL:AL)</f>
        <v>0</v>
      </c>
      <c r="Z51" s="900">
        <f>SUMIF('mau 2'!$Q:$Q,'Nam Trung Bộ'!$B51,'mau 2'!AO:AO)</f>
        <v>0</v>
      </c>
      <c r="AA51" s="901">
        <f>SUMIF('mau 2'!$Q:$Q,'Nam Trung Bộ'!$B51,'mau 2'!AA:AA)</f>
        <v>0</v>
      </c>
    </row>
    <row r="52" spans="1:27" s="110" customFormat="1" ht="30" hidden="1" customHeight="1">
      <c r="A52" s="847">
        <v>43</v>
      </c>
      <c r="B52" s="845" t="s">
        <v>2659</v>
      </c>
      <c r="C52" s="109">
        <f t="shared" si="3"/>
        <v>0</v>
      </c>
      <c r="D52" s="896">
        <f>SUMIF('mau 2'!$Q:$Q,'Nam Trung Bộ'!$B52,'mau 2'!S:S)</f>
        <v>0</v>
      </c>
      <c r="E52" s="896">
        <f>SUMIF('mau 2'!$Q:$Q,'Nam Trung Bộ'!$B52,'mau 2'!T:T)</f>
        <v>0</v>
      </c>
      <c r="F52" s="896">
        <f>SUMIF('mau 2'!$Q:$Q,'Nam Trung Bộ'!$B52,'mau 2'!U:U)</f>
        <v>0</v>
      </c>
      <c r="G52" s="897">
        <f>SUMIF('mau 2'!$Q:$Q,'Nam Trung Bộ'!$B52,'mau 2'!V:V)</f>
        <v>0</v>
      </c>
      <c r="H52" s="109">
        <f t="shared" si="4"/>
        <v>0</v>
      </c>
      <c r="I52" s="896">
        <f>SUMIF('mau 2'!$Q:$Q,'Nam Trung Bộ'!$B52,'mau 2'!W:W)</f>
        <v>0</v>
      </c>
      <c r="J52" s="897">
        <f>COUNTIF('mau 1'!K:K,'Nam Trung Bộ'!$B52)</f>
        <v>0</v>
      </c>
      <c r="K52" s="109">
        <f t="shared" si="1"/>
        <v>0</v>
      </c>
      <c r="L52" s="896">
        <f>SUMIF('mau 2'!$Q:$Q,'Nam Trung Bộ'!$B52,'mau 2'!Y:Y)</f>
        <v>0</v>
      </c>
      <c r="M52" s="896">
        <f>SUMIF('mau 2'!$Q:$Q,'Nam Trung Bộ'!$B52,'mau 2'!Z:Z) +SUMIF('mau 2'!$Q:$Q,'Nam Trung Bộ'!$B52,'mau 2'!X:X)</f>
        <v>0</v>
      </c>
      <c r="N52" s="897"/>
      <c r="O52" s="885">
        <f t="shared" si="2"/>
        <v>0</v>
      </c>
      <c r="P52" s="896">
        <f>SUMIF('mau 2'!$Q:$Q,'Nam Trung Bộ'!$B52,'mau 2'!AB:AB)</f>
        <v>0</v>
      </c>
      <c r="Q52" s="896">
        <f>SUMIF('mau 2'!$Q:$Q,'Nam Trung Bộ'!$B52,'mau 2'!AC:AC)</f>
        <v>0</v>
      </c>
      <c r="R52" s="896">
        <f>SUMIF('mau 2'!$Q:$Q,'Nam Trung Bộ'!$B52,'mau 2'!AD:AD)</f>
        <v>0</v>
      </c>
      <c r="S52" s="896">
        <f>SUMIF('mau 2'!$Q:$Q,'Nam Trung Bộ'!$B52,'mau 2'!AE:AE)</f>
        <v>0</v>
      </c>
      <c r="T52" s="896">
        <f>SUMIF('mau 2'!$Q:$Q,'Nam Trung Bộ'!$B52,'mau 2'!AF:AF)</f>
        <v>0</v>
      </c>
      <c r="U52" s="896">
        <f>SUMIF('mau 2'!$Q:$Q,'Nam Trung Bộ'!$B52,'mau 2'!AG:AG)</f>
        <v>0</v>
      </c>
      <c r="V52" s="896">
        <f>SUMIF('mau 2'!$Q:$Q,'Nam Trung Bộ'!$B52,'mau 2'!AH:AH)</f>
        <v>0</v>
      </c>
      <c r="W52" s="896">
        <f>SUMIF('mau 2'!$Q:$Q,'Nam Trung Bộ'!$B52,'mau 2'!AI:AI)</f>
        <v>0</v>
      </c>
      <c r="X52" s="896">
        <f>SUMIF('mau 2'!$Q:$Q,'Nam Trung Bộ'!$B52,'mau 2'!AJ:AJ)</f>
        <v>0</v>
      </c>
      <c r="Y52" s="900">
        <f>SUMIF('mau 2'!$Q:$Q,'Nam Trung Bộ'!$B52,'mau 2'!AL:AL)</f>
        <v>0</v>
      </c>
      <c r="Z52" s="900">
        <f>SUMIF('mau 2'!$Q:$Q,'Nam Trung Bộ'!$B52,'mau 2'!AO:AO)</f>
        <v>0</v>
      </c>
      <c r="AA52" s="901">
        <f>SUMIF('mau 2'!$Q:$Q,'Nam Trung Bộ'!$B52,'mau 2'!AA:AA)</f>
        <v>0</v>
      </c>
    </row>
    <row r="53" spans="1:27" s="110" customFormat="1" ht="30" hidden="1" customHeight="1">
      <c r="A53" s="847">
        <v>44</v>
      </c>
      <c r="B53" s="845" t="s">
        <v>1353</v>
      </c>
      <c r="C53" s="109">
        <f t="shared" si="3"/>
        <v>73</v>
      </c>
      <c r="D53" s="896">
        <f>SUMIF('mau 2'!$Q:$Q,'Nam Trung Bộ'!$B53,'mau 2'!S:S)</f>
        <v>0</v>
      </c>
      <c r="E53" s="896">
        <f>SUMIF('mau 2'!$Q:$Q,'Nam Trung Bộ'!$B53,'mau 2'!T:T)</f>
        <v>0</v>
      </c>
      <c r="F53" s="896">
        <f>SUMIF('mau 2'!$Q:$Q,'Nam Trung Bộ'!$B53,'mau 2'!U:U)</f>
        <v>73</v>
      </c>
      <c r="G53" s="897">
        <f>SUMIF('mau 2'!$Q:$Q,'Nam Trung Bộ'!$B53,'mau 2'!V:V)</f>
        <v>0</v>
      </c>
      <c r="H53" s="109">
        <f t="shared" si="4"/>
        <v>0</v>
      </c>
      <c r="I53" s="896">
        <f>SUMIF('mau 2'!$Q:$Q,'Nam Trung Bộ'!$B53,'mau 2'!W:W)</f>
        <v>0</v>
      </c>
      <c r="J53" s="897">
        <f>COUNTIF('mau 1'!K:K,'Nam Trung Bộ'!$B53)</f>
        <v>0</v>
      </c>
      <c r="K53" s="109">
        <f t="shared" si="1"/>
        <v>0</v>
      </c>
      <c r="L53" s="896">
        <f>SUMIF('mau 2'!$Q:$Q,'Nam Trung Bộ'!$B53,'mau 2'!Y:Y)</f>
        <v>0</v>
      </c>
      <c r="M53" s="896">
        <f>SUMIF('mau 2'!$Q:$Q,'Nam Trung Bộ'!$B53,'mau 2'!Z:Z) +SUMIF('mau 2'!$Q:$Q,'Nam Trung Bộ'!$B53,'mau 2'!X:X)</f>
        <v>0</v>
      </c>
      <c r="N53" s="897"/>
      <c r="O53" s="885">
        <f t="shared" si="2"/>
        <v>73</v>
      </c>
      <c r="P53" s="896">
        <f>SUMIF('mau 2'!$Q:$Q,'Nam Trung Bộ'!$B53,'mau 2'!AB:AB)</f>
        <v>0</v>
      </c>
      <c r="Q53" s="896">
        <f>SUMIF('mau 2'!$Q:$Q,'Nam Trung Bộ'!$B53,'mau 2'!AC:AC)</f>
        <v>0</v>
      </c>
      <c r="R53" s="896">
        <f>SUMIF('mau 2'!$Q:$Q,'Nam Trung Bộ'!$B53,'mau 2'!AD:AD)</f>
        <v>0</v>
      </c>
      <c r="S53" s="896">
        <f>SUMIF('mau 2'!$Q:$Q,'Nam Trung Bộ'!$B53,'mau 2'!AE:AE)</f>
        <v>6</v>
      </c>
      <c r="T53" s="896">
        <f>SUMIF('mau 2'!$Q:$Q,'Nam Trung Bộ'!$B53,'mau 2'!AF:AF)</f>
        <v>0</v>
      </c>
      <c r="U53" s="896">
        <f>SUMIF('mau 2'!$Q:$Q,'Nam Trung Bộ'!$B53,'mau 2'!AG:AG)</f>
        <v>6</v>
      </c>
      <c r="V53" s="896">
        <f>SUMIF('mau 2'!$Q:$Q,'Nam Trung Bộ'!$B53,'mau 2'!AH:AH)</f>
        <v>0</v>
      </c>
      <c r="W53" s="896">
        <f>SUMIF('mau 2'!$Q:$Q,'Nam Trung Bộ'!$B53,'mau 2'!AI:AI)</f>
        <v>0</v>
      </c>
      <c r="X53" s="896">
        <f>SUMIF('mau 2'!$Q:$Q,'Nam Trung Bộ'!$B53,'mau 2'!AJ:AJ)</f>
        <v>73</v>
      </c>
      <c r="Y53" s="900">
        <f>SUMIF('mau 2'!$Q:$Q,'Nam Trung Bộ'!$B53,'mau 2'!AL:AL)</f>
        <v>0</v>
      </c>
      <c r="Z53" s="900">
        <f>SUMIF('mau 2'!$Q:$Q,'Nam Trung Bộ'!$B53,'mau 2'!AO:AO)</f>
        <v>0</v>
      </c>
      <c r="AA53" s="901">
        <f>SUMIF('mau 2'!$Q:$Q,'Nam Trung Bộ'!$B53,'mau 2'!AA:AA)</f>
        <v>0</v>
      </c>
    </row>
    <row r="54" spans="1:27" s="110" customFormat="1" ht="30" customHeight="1">
      <c r="A54" s="847">
        <v>45</v>
      </c>
      <c r="B54" s="845" t="s">
        <v>2147</v>
      </c>
      <c r="C54" s="109">
        <f t="shared" si="3"/>
        <v>57</v>
      </c>
      <c r="D54" s="896">
        <f>SUMIF('mau 2'!$Q:$Q,'Nam Trung Bộ'!$B54,'mau 2'!S:S)</f>
        <v>11</v>
      </c>
      <c r="E54" s="896">
        <f>SUMIF('mau 2'!$Q:$Q,'Nam Trung Bộ'!$B54,'mau 2'!T:T)</f>
        <v>0</v>
      </c>
      <c r="F54" s="896">
        <f>SUMIF('mau 2'!$Q:$Q,'Nam Trung Bộ'!$B54,'mau 2'!U:U)</f>
        <v>1</v>
      </c>
      <c r="G54" s="897">
        <f>SUMIF('mau 2'!$Q:$Q,'Nam Trung Bộ'!$B54,'mau 2'!V:V)</f>
        <v>45</v>
      </c>
      <c r="H54" s="109">
        <f t="shared" si="4"/>
        <v>0</v>
      </c>
      <c r="I54" s="896">
        <f>SUMIF('mau 2'!$Q:$Q,'Nam Trung Bộ'!$B54,'mau 2'!W:W)</f>
        <v>0</v>
      </c>
      <c r="J54" s="897">
        <f>COUNTIF('mau 1'!K:K,'Nam Trung Bộ'!$B54)</f>
        <v>0</v>
      </c>
      <c r="K54" s="109">
        <f t="shared" si="1"/>
        <v>21</v>
      </c>
      <c r="L54" s="896">
        <f>SUMIF('mau 2'!$Q:$Q,'Nam Trung Bộ'!$B54,'mau 2'!Y:Y)</f>
        <v>21</v>
      </c>
      <c r="M54" s="896">
        <f>SUMIF('mau 2'!$Q:$Q,'Nam Trung Bộ'!$B54,'mau 2'!Z:Z) +SUMIF('mau 2'!$Q:$Q,'Nam Trung Bộ'!$B54,'mau 2'!X:X)</f>
        <v>0</v>
      </c>
      <c r="N54" s="897"/>
      <c r="O54" s="885">
        <f t="shared" si="2"/>
        <v>36</v>
      </c>
      <c r="P54" s="896">
        <f>SUMIF('mau 2'!$Q:$Q,'Nam Trung Bộ'!$B54,'mau 2'!AB:AB)</f>
        <v>28</v>
      </c>
      <c r="Q54" s="896">
        <f>SUMIF('mau 2'!$Q:$Q,'Nam Trung Bộ'!$B54,'mau 2'!AC:AC)</f>
        <v>21</v>
      </c>
      <c r="R54" s="896">
        <f>SUMIF('mau 2'!$Q:$Q,'Nam Trung Bộ'!$B54,'mau 2'!AD:AD)</f>
        <v>37</v>
      </c>
      <c r="S54" s="896">
        <f>SUMIF('mau 2'!$Q:$Q,'Nam Trung Bộ'!$B54,'mau 2'!AE:AE)</f>
        <v>0</v>
      </c>
      <c r="T54" s="896">
        <f>SUMIF('mau 2'!$Q:$Q,'Nam Trung Bộ'!$B54,'mau 2'!AF:AF)</f>
        <v>3</v>
      </c>
      <c r="U54" s="896">
        <f>SUMIF('mau 2'!$Q:$Q,'Nam Trung Bộ'!$B54,'mau 2'!AG:AG)</f>
        <v>1</v>
      </c>
      <c r="V54" s="896">
        <f>SUMIF('mau 2'!$Q:$Q,'Nam Trung Bộ'!$B54,'mau 2'!AH:AH)</f>
        <v>0</v>
      </c>
      <c r="W54" s="896">
        <f>SUMIF('mau 2'!$Q:$Q,'Nam Trung Bộ'!$B54,'mau 2'!AI:AI)</f>
        <v>0</v>
      </c>
      <c r="X54" s="896">
        <f>SUMIF('mau 2'!$Q:$Q,'Nam Trung Bộ'!$B54,'mau 2'!AJ:AJ)</f>
        <v>14</v>
      </c>
      <c r="Y54" s="900">
        <f>SUMIF('mau 2'!$Q:$Q,'Nam Trung Bộ'!$B54,'mau 2'!AL:AL)</f>
        <v>0</v>
      </c>
      <c r="Z54" s="900">
        <f>SUMIF('mau 2'!$Q:$Q,'Nam Trung Bộ'!$B54,'mau 2'!AO:AO)</f>
        <v>13</v>
      </c>
      <c r="AA54" s="901">
        <f>SUMIF('mau 2'!$Q:$Q,'Nam Trung Bộ'!$B54,'mau 2'!AA:AA)</f>
        <v>0</v>
      </c>
    </row>
    <row r="55" spans="1:27" s="110" customFormat="1" ht="30" hidden="1" customHeight="1">
      <c r="A55" s="847">
        <v>46</v>
      </c>
      <c r="B55" s="845" t="s">
        <v>2660</v>
      </c>
      <c r="C55" s="109">
        <f t="shared" si="3"/>
        <v>0</v>
      </c>
      <c r="D55" s="896">
        <f>SUMIF('mau 2'!$Q:$Q,'Nam Trung Bộ'!$B55,'mau 2'!S:S)</f>
        <v>0</v>
      </c>
      <c r="E55" s="896">
        <f>SUMIF('mau 2'!$Q:$Q,'Nam Trung Bộ'!$B55,'mau 2'!T:T)</f>
        <v>0</v>
      </c>
      <c r="F55" s="896">
        <f>SUMIF('mau 2'!$Q:$Q,'Nam Trung Bộ'!$B55,'mau 2'!U:U)</f>
        <v>0</v>
      </c>
      <c r="G55" s="897">
        <f>SUMIF('mau 2'!$Q:$Q,'Nam Trung Bộ'!$B55,'mau 2'!V:V)</f>
        <v>0</v>
      </c>
      <c r="H55" s="109">
        <f t="shared" si="4"/>
        <v>0</v>
      </c>
      <c r="I55" s="896">
        <f>SUMIF('mau 2'!$Q:$Q,'Nam Trung Bộ'!$B55,'mau 2'!W:W)</f>
        <v>0</v>
      </c>
      <c r="J55" s="897">
        <f>COUNTIF('mau 1'!K:K,'Nam Trung Bộ'!$B55)</f>
        <v>0</v>
      </c>
      <c r="K55" s="109">
        <f t="shared" si="1"/>
        <v>0</v>
      </c>
      <c r="L55" s="896">
        <f>SUMIF('mau 2'!$Q:$Q,'Nam Trung Bộ'!$B55,'mau 2'!Y:Y)</f>
        <v>0</v>
      </c>
      <c r="M55" s="896">
        <f>SUMIF('mau 2'!$Q:$Q,'Nam Trung Bộ'!$B55,'mau 2'!Z:Z) +SUMIF('mau 2'!$Q:$Q,'Nam Trung Bộ'!$B55,'mau 2'!X:X)</f>
        <v>0</v>
      </c>
      <c r="N55" s="897"/>
      <c r="O55" s="885">
        <f t="shared" si="2"/>
        <v>0</v>
      </c>
      <c r="P55" s="896">
        <f>SUMIF('mau 2'!$Q:$Q,'Nam Trung Bộ'!$B55,'mau 2'!AB:AB)</f>
        <v>0</v>
      </c>
      <c r="Q55" s="896">
        <f>SUMIF('mau 2'!$Q:$Q,'Nam Trung Bộ'!$B55,'mau 2'!AC:AC)</f>
        <v>0</v>
      </c>
      <c r="R55" s="896">
        <f>SUMIF('mau 2'!$Q:$Q,'Nam Trung Bộ'!$B55,'mau 2'!AD:AD)</f>
        <v>0</v>
      </c>
      <c r="S55" s="896">
        <f>SUMIF('mau 2'!$Q:$Q,'Nam Trung Bộ'!$B55,'mau 2'!AE:AE)</f>
        <v>0</v>
      </c>
      <c r="T55" s="896">
        <f>SUMIF('mau 2'!$Q:$Q,'Nam Trung Bộ'!$B55,'mau 2'!AF:AF)</f>
        <v>0</v>
      </c>
      <c r="U55" s="896">
        <f>SUMIF('mau 2'!$Q:$Q,'Nam Trung Bộ'!$B55,'mau 2'!AG:AG)</f>
        <v>0</v>
      </c>
      <c r="V55" s="896">
        <f>SUMIF('mau 2'!$Q:$Q,'Nam Trung Bộ'!$B55,'mau 2'!AH:AH)</f>
        <v>0</v>
      </c>
      <c r="W55" s="896">
        <f>SUMIF('mau 2'!$Q:$Q,'Nam Trung Bộ'!$B55,'mau 2'!AI:AI)</f>
        <v>0</v>
      </c>
      <c r="X55" s="896">
        <f>SUMIF('mau 2'!$Q:$Q,'Nam Trung Bộ'!$B55,'mau 2'!AJ:AJ)</f>
        <v>0</v>
      </c>
      <c r="Y55" s="900">
        <f>SUMIF('mau 2'!$Q:$Q,'Nam Trung Bộ'!$B55,'mau 2'!AL:AL)</f>
        <v>0</v>
      </c>
      <c r="Z55" s="900">
        <f>SUMIF('mau 2'!$Q:$Q,'Nam Trung Bộ'!$B55,'mau 2'!AO:AO)</f>
        <v>0</v>
      </c>
      <c r="AA55" s="901">
        <f>SUMIF('mau 2'!$Q:$Q,'Nam Trung Bộ'!$B55,'mau 2'!AA:AA)</f>
        <v>0</v>
      </c>
    </row>
    <row r="56" spans="1:27" s="110" customFormat="1" ht="30" customHeight="1">
      <c r="A56" s="847">
        <v>47</v>
      </c>
      <c r="B56" s="845" t="s">
        <v>1430</v>
      </c>
      <c r="C56" s="109">
        <f t="shared" si="3"/>
        <v>28</v>
      </c>
      <c r="D56" s="896">
        <f>SUMIF('mau 2'!$Q:$Q,'Nam Trung Bộ'!$B56,'mau 2'!S:S)</f>
        <v>3</v>
      </c>
      <c r="E56" s="896">
        <f>SUMIF('mau 2'!$Q:$Q,'Nam Trung Bộ'!$B56,'mau 2'!T:T)</f>
        <v>19</v>
      </c>
      <c r="F56" s="896">
        <f>SUMIF('mau 2'!$Q:$Q,'Nam Trung Bộ'!$B56,'mau 2'!U:U)</f>
        <v>0</v>
      </c>
      <c r="G56" s="897">
        <f>SUMIF('mau 2'!$Q:$Q,'Nam Trung Bộ'!$B56,'mau 2'!V:V)</f>
        <v>6</v>
      </c>
      <c r="H56" s="109">
        <f t="shared" si="4"/>
        <v>2</v>
      </c>
      <c r="I56" s="896">
        <f>SUMIF('mau 2'!$Q:$Q,'Nam Trung Bộ'!$B56,'mau 2'!W:W)</f>
        <v>1</v>
      </c>
      <c r="J56" s="897">
        <f>COUNTIF('mau 1'!K:K,'Nam Trung Bộ'!$B56)</f>
        <v>1</v>
      </c>
      <c r="K56" s="109">
        <f t="shared" si="1"/>
        <v>19</v>
      </c>
      <c r="L56" s="896">
        <f>SUMIF('mau 2'!$Q:$Q,'Nam Trung Bộ'!$B56,'mau 2'!Y:Y)</f>
        <v>19</v>
      </c>
      <c r="M56" s="896">
        <f>SUMIF('mau 2'!$Q:$Q,'Nam Trung Bộ'!$B56,'mau 2'!Z:Z) +SUMIF('mau 2'!$Q:$Q,'Nam Trung Bộ'!$B56,'mau 2'!X:X)</f>
        <v>0</v>
      </c>
      <c r="N56" s="897"/>
      <c r="O56" s="885">
        <f t="shared" si="2"/>
        <v>8</v>
      </c>
      <c r="P56" s="896">
        <f>SUMIF('mau 2'!$Q:$Q,'Nam Trung Bộ'!$B56,'mau 2'!AB:AB)</f>
        <v>1</v>
      </c>
      <c r="Q56" s="896">
        <f>SUMIF('mau 2'!$Q:$Q,'Nam Trung Bộ'!$B56,'mau 2'!AC:AC)</f>
        <v>0</v>
      </c>
      <c r="R56" s="896">
        <f>SUMIF('mau 2'!$Q:$Q,'Nam Trung Bộ'!$B56,'mau 2'!AD:AD)</f>
        <v>4</v>
      </c>
      <c r="S56" s="896">
        <f>SUMIF('mau 2'!$Q:$Q,'Nam Trung Bộ'!$B56,'mau 2'!AE:AE)</f>
        <v>1</v>
      </c>
      <c r="T56" s="896">
        <f>SUMIF('mau 2'!$Q:$Q,'Nam Trung Bộ'!$B56,'mau 2'!AF:AF)</f>
        <v>3</v>
      </c>
      <c r="U56" s="896">
        <f>SUMIF('mau 2'!$Q:$Q,'Nam Trung Bộ'!$B56,'mau 2'!AG:AG)</f>
        <v>2</v>
      </c>
      <c r="V56" s="896">
        <f>SUMIF('mau 2'!$Q:$Q,'Nam Trung Bộ'!$B56,'mau 2'!AH:AH)</f>
        <v>2</v>
      </c>
      <c r="W56" s="896">
        <f>SUMIF('mau 2'!$Q:$Q,'Nam Trung Bộ'!$B56,'mau 2'!AI:AI)</f>
        <v>0</v>
      </c>
      <c r="X56" s="896">
        <f>SUMIF('mau 2'!$Q:$Q,'Nam Trung Bộ'!$B56,'mau 2'!AJ:AJ)</f>
        <v>1</v>
      </c>
      <c r="Y56" s="900">
        <f>SUMIF('mau 2'!$Q:$Q,'Nam Trung Bộ'!$B56,'mau 2'!AL:AL)</f>
        <v>0</v>
      </c>
      <c r="Z56" s="900">
        <f>SUMIF('mau 2'!$Q:$Q,'Nam Trung Bộ'!$B56,'mau 2'!AO:AO)</f>
        <v>0</v>
      </c>
      <c r="AA56" s="901">
        <f>SUMIF('mau 2'!$Q:$Q,'Nam Trung Bộ'!$B56,'mau 2'!AA:AA)</f>
        <v>0</v>
      </c>
    </row>
    <row r="57" spans="1:27" s="110" customFormat="1" ht="30" customHeight="1">
      <c r="A57" s="847">
        <v>48</v>
      </c>
      <c r="B57" s="845" t="s">
        <v>1481</v>
      </c>
      <c r="C57" s="109">
        <f t="shared" si="3"/>
        <v>13</v>
      </c>
      <c r="D57" s="896">
        <f>SUMIF('mau 2'!$Q:$Q,'Nam Trung Bộ'!$B57,'mau 2'!S:S)</f>
        <v>0</v>
      </c>
      <c r="E57" s="896">
        <f>SUMIF('mau 2'!$Q:$Q,'Nam Trung Bộ'!$B57,'mau 2'!T:T)</f>
        <v>0</v>
      </c>
      <c r="F57" s="896">
        <f>SUMIF('mau 2'!$Q:$Q,'Nam Trung Bộ'!$B57,'mau 2'!U:U)</f>
        <v>13</v>
      </c>
      <c r="G57" s="897">
        <f>SUMIF('mau 2'!$Q:$Q,'Nam Trung Bộ'!$B57,'mau 2'!V:V)</f>
        <v>0</v>
      </c>
      <c r="H57" s="109">
        <f t="shared" si="4"/>
        <v>4</v>
      </c>
      <c r="I57" s="896">
        <f>SUMIF('mau 2'!$Q:$Q,'Nam Trung Bộ'!$B57,'mau 2'!W:W)</f>
        <v>0</v>
      </c>
      <c r="J57" s="897">
        <f>COUNTIF('mau 1'!K:K,'Nam Trung Bộ'!$B57)</f>
        <v>4</v>
      </c>
      <c r="K57" s="109">
        <f t="shared" si="1"/>
        <v>0</v>
      </c>
      <c r="L57" s="896">
        <f>SUMIF('mau 2'!$Q:$Q,'Nam Trung Bộ'!$B57,'mau 2'!Y:Y)</f>
        <v>0</v>
      </c>
      <c r="M57" s="896">
        <f>SUMIF('mau 2'!$Q:$Q,'Nam Trung Bộ'!$B57,'mau 2'!Z:Z) +SUMIF('mau 2'!$Q:$Q,'Nam Trung Bộ'!$B57,'mau 2'!X:X)</f>
        <v>0</v>
      </c>
      <c r="N57" s="897"/>
      <c r="O57" s="885">
        <f t="shared" si="2"/>
        <v>13</v>
      </c>
      <c r="P57" s="896">
        <f>SUMIF('mau 2'!$Q:$Q,'Nam Trung Bộ'!$B57,'mau 2'!AB:AB)</f>
        <v>8</v>
      </c>
      <c r="Q57" s="896">
        <f>SUMIF('mau 2'!$Q:$Q,'Nam Trung Bộ'!$B57,'mau 2'!AC:AC)</f>
        <v>0</v>
      </c>
      <c r="R57" s="896">
        <f>SUMIF('mau 2'!$Q:$Q,'Nam Trung Bộ'!$B57,'mau 2'!AD:AD)</f>
        <v>0</v>
      </c>
      <c r="S57" s="896">
        <f>SUMIF('mau 2'!$Q:$Q,'Nam Trung Bộ'!$B57,'mau 2'!AE:AE)</f>
        <v>1</v>
      </c>
      <c r="T57" s="896">
        <f>SUMIF('mau 2'!$Q:$Q,'Nam Trung Bộ'!$B57,'mau 2'!AF:AF)</f>
        <v>3</v>
      </c>
      <c r="U57" s="896">
        <f>SUMIF('mau 2'!$Q:$Q,'Nam Trung Bộ'!$B57,'mau 2'!AG:AG)</f>
        <v>5</v>
      </c>
      <c r="V57" s="896">
        <f>SUMIF('mau 2'!$Q:$Q,'Nam Trung Bộ'!$B57,'mau 2'!AH:AH)</f>
        <v>1</v>
      </c>
      <c r="W57" s="896">
        <f>SUMIF('mau 2'!$Q:$Q,'Nam Trung Bộ'!$B57,'mau 2'!AI:AI)</f>
        <v>1</v>
      </c>
      <c r="X57" s="896">
        <f>SUMIF('mau 2'!$Q:$Q,'Nam Trung Bộ'!$B57,'mau 2'!AJ:AJ)</f>
        <v>4</v>
      </c>
      <c r="Y57" s="900">
        <f>SUMIF('mau 2'!$Q:$Q,'Nam Trung Bộ'!$B57,'mau 2'!AL:AL)</f>
        <v>0</v>
      </c>
      <c r="Z57" s="900">
        <f>SUMIF('mau 2'!$Q:$Q,'Nam Trung Bộ'!$B57,'mau 2'!AO:AO)</f>
        <v>3</v>
      </c>
      <c r="AA57" s="901">
        <f>SUMIF('mau 2'!$Q:$Q,'Nam Trung Bộ'!$B57,'mau 2'!AA:AA)</f>
        <v>0</v>
      </c>
    </row>
    <row r="58" spans="1:27" s="110" customFormat="1" ht="30" hidden="1" customHeight="1">
      <c r="A58" s="847">
        <v>49</v>
      </c>
      <c r="B58" s="845" t="s">
        <v>1445</v>
      </c>
      <c r="C58" s="109">
        <f t="shared" si="3"/>
        <v>5</v>
      </c>
      <c r="D58" s="896">
        <f>SUMIF('mau 2'!$Q:$Q,'Nam Trung Bộ'!$B58,'mau 2'!S:S)</f>
        <v>0</v>
      </c>
      <c r="E58" s="896">
        <f>SUMIF('mau 2'!$Q:$Q,'Nam Trung Bộ'!$B58,'mau 2'!T:T)</f>
        <v>2</v>
      </c>
      <c r="F58" s="896">
        <f>SUMIF('mau 2'!$Q:$Q,'Nam Trung Bộ'!$B58,'mau 2'!U:U)</f>
        <v>0</v>
      </c>
      <c r="G58" s="897">
        <f>SUMIF('mau 2'!$Q:$Q,'Nam Trung Bộ'!$B58,'mau 2'!V:V)</f>
        <v>3</v>
      </c>
      <c r="H58" s="109">
        <f t="shared" si="4"/>
        <v>0</v>
      </c>
      <c r="I58" s="896">
        <f>SUMIF('mau 2'!$Q:$Q,'Nam Trung Bộ'!$B58,'mau 2'!W:W)</f>
        <v>0</v>
      </c>
      <c r="J58" s="897">
        <f>COUNTIF('mau 1'!K:K,'Nam Trung Bộ'!$B58)</f>
        <v>0</v>
      </c>
      <c r="K58" s="109">
        <f t="shared" si="1"/>
        <v>0</v>
      </c>
      <c r="L58" s="896">
        <f>SUMIF('mau 2'!$Q:$Q,'Nam Trung Bộ'!$B58,'mau 2'!Y:Y)</f>
        <v>0</v>
      </c>
      <c r="M58" s="896">
        <f>SUMIF('mau 2'!$Q:$Q,'Nam Trung Bộ'!$B58,'mau 2'!Z:Z) +SUMIF('mau 2'!$Q:$Q,'Nam Trung Bộ'!$B58,'mau 2'!X:X)</f>
        <v>0</v>
      </c>
      <c r="N58" s="897"/>
      <c r="O58" s="885">
        <f t="shared" si="2"/>
        <v>5</v>
      </c>
      <c r="P58" s="896">
        <f>SUMIF('mau 2'!$Q:$Q,'Nam Trung Bộ'!$B58,'mau 2'!AB:AB)</f>
        <v>2</v>
      </c>
      <c r="Q58" s="896">
        <f>SUMIF('mau 2'!$Q:$Q,'Nam Trung Bộ'!$B58,'mau 2'!AC:AC)</f>
        <v>0</v>
      </c>
      <c r="R58" s="896">
        <f>SUMIF('mau 2'!$Q:$Q,'Nam Trung Bộ'!$B58,'mau 2'!AD:AD)</f>
        <v>2</v>
      </c>
      <c r="S58" s="896">
        <f>SUMIF('mau 2'!$Q:$Q,'Nam Trung Bộ'!$B58,'mau 2'!AE:AE)</f>
        <v>0</v>
      </c>
      <c r="T58" s="896">
        <f>SUMIF('mau 2'!$Q:$Q,'Nam Trung Bộ'!$B58,'mau 2'!AF:AF)</f>
        <v>1</v>
      </c>
      <c r="U58" s="896">
        <f>SUMIF('mau 2'!$Q:$Q,'Nam Trung Bộ'!$B58,'mau 2'!AG:AG)</f>
        <v>0</v>
      </c>
      <c r="V58" s="896">
        <f>SUMIF('mau 2'!$Q:$Q,'Nam Trung Bộ'!$B58,'mau 2'!AH:AH)</f>
        <v>2</v>
      </c>
      <c r="W58" s="896">
        <f>SUMIF('mau 2'!$Q:$Q,'Nam Trung Bộ'!$B58,'mau 2'!AI:AI)</f>
        <v>0</v>
      </c>
      <c r="X58" s="896">
        <f>SUMIF('mau 2'!$Q:$Q,'Nam Trung Bộ'!$B58,'mau 2'!AJ:AJ)</f>
        <v>0</v>
      </c>
      <c r="Y58" s="900">
        <f>SUMIF('mau 2'!$Q:$Q,'Nam Trung Bộ'!$B58,'mau 2'!AL:AL)</f>
        <v>0</v>
      </c>
      <c r="Z58" s="900">
        <f>SUMIF('mau 2'!$Q:$Q,'Nam Trung Bộ'!$B58,'mau 2'!AO:AO)</f>
        <v>0</v>
      </c>
      <c r="AA58" s="901">
        <f>SUMIF('mau 2'!$Q:$Q,'Nam Trung Bộ'!$B58,'mau 2'!AA:AA)</f>
        <v>0</v>
      </c>
    </row>
    <row r="59" spans="1:27" s="110" customFormat="1" ht="30" hidden="1" customHeight="1">
      <c r="A59" s="847">
        <v>50</v>
      </c>
      <c r="B59" s="845" t="s">
        <v>2661</v>
      </c>
      <c r="C59" s="109">
        <f t="shared" si="3"/>
        <v>6</v>
      </c>
      <c r="D59" s="896">
        <f>SUMIF('mau 2'!$Q:$Q,'Nam Trung Bộ'!$B59,'mau 2'!S:S)</f>
        <v>0</v>
      </c>
      <c r="E59" s="896">
        <f>SUMIF('mau 2'!$Q:$Q,'Nam Trung Bộ'!$B59,'mau 2'!T:T)</f>
        <v>0</v>
      </c>
      <c r="F59" s="896">
        <f>SUMIF('mau 2'!$Q:$Q,'Nam Trung Bộ'!$B59,'mau 2'!U:U)</f>
        <v>6</v>
      </c>
      <c r="G59" s="897">
        <f>SUMIF('mau 2'!$Q:$Q,'Nam Trung Bộ'!$B59,'mau 2'!V:V)</f>
        <v>0</v>
      </c>
      <c r="H59" s="109">
        <f t="shared" si="4"/>
        <v>0</v>
      </c>
      <c r="I59" s="896">
        <f>SUMIF('mau 2'!$Q:$Q,'Nam Trung Bộ'!$B59,'mau 2'!W:W)</f>
        <v>0</v>
      </c>
      <c r="J59" s="897">
        <f>COUNTIF('mau 1'!K:K,'Nam Trung Bộ'!$B59)</f>
        <v>0</v>
      </c>
      <c r="K59" s="109">
        <f t="shared" si="1"/>
        <v>0</v>
      </c>
      <c r="L59" s="896">
        <f>SUMIF('mau 2'!$Q:$Q,'Nam Trung Bộ'!$B59,'mau 2'!Y:Y)</f>
        <v>0</v>
      </c>
      <c r="M59" s="896">
        <f>SUMIF('mau 2'!$Q:$Q,'Nam Trung Bộ'!$B59,'mau 2'!Z:Z) +SUMIF('mau 2'!$Q:$Q,'Nam Trung Bộ'!$B59,'mau 2'!X:X)</f>
        <v>0</v>
      </c>
      <c r="N59" s="897"/>
      <c r="O59" s="885">
        <f t="shared" si="2"/>
        <v>6</v>
      </c>
      <c r="P59" s="896">
        <f>SUMIF('mau 2'!$Q:$Q,'Nam Trung Bộ'!$B59,'mau 2'!AB:AB)</f>
        <v>0</v>
      </c>
      <c r="Q59" s="896">
        <f>SUMIF('mau 2'!$Q:$Q,'Nam Trung Bộ'!$B59,'mau 2'!AC:AC)</f>
        <v>0</v>
      </c>
      <c r="R59" s="896">
        <f>SUMIF('mau 2'!$Q:$Q,'Nam Trung Bộ'!$B59,'mau 2'!AD:AD)</f>
        <v>0</v>
      </c>
      <c r="S59" s="896">
        <f>SUMIF('mau 2'!$Q:$Q,'Nam Trung Bộ'!$B59,'mau 2'!AE:AE)</f>
        <v>0</v>
      </c>
      <c r="T59" s="896">
        <f>SUMIF('mau 2'!$Q:$Q,'Nam Trung Bộ'!$B59,'mau 2'!AF:AF)</f>
        <v>0</v>
      </c>
      <c r="U59" s="896">
        <f>SUMIF('mau 2'!$Q:$Q,'Nam Trung Bộ'!$B59,'mau 2'!AG:AG)</f>
        <v>0</v>
      </c>
      <c r="V59" s="896">
        <f>SUMIF('mau 2'!$Q:$Q,'Nam Trung Bộ'!$B59,'mau 2'!AH:AH)</f>
        <v>0</v>
      </c>
      <c r="W59" s="896">
        <f>SUMIF('mau 2'!$Q:$Q,'Nam Trung Bộ'!$B59,'mau 2'!AI:AI)</f>
        <v>0</v>
      </c>
      <c r="X59" s="896">
        <f>SUMIF('mau 2'!$Q:$Q,'Nam Trung Bộ'!$B59,'mau 2'!AJ:AJ)</f>
        <v>0</v>
      </c>
      <c r="Y59" s="900">
        <f>SUMIF('mau 2'!$Q:$Q,'Nam Trung Bộ'!$B59,'mau 2'!AL:AL)</f>
        <v>0</v>
      </c>
      <c r="Z59" s="900">
        <f>SUMIF('mau 2'!$Q:$Q,'Nam Trung Bộ'!$B59,'mau 2'!AO:AO)</f>
        <v>0</v>
      </c>
      <c r="AA59" s="901">
        <f>SUMIF('mau 2'!$Q:$Q,'Nam Trung Bộ'!$B59,'mau 2'!AA:AA)</f>
        <v>1</v>
      </c>
    </row>
    <row r="60" spans="1:27" s="110" customFormat="1" ht="30" hidden="1" customHeight="1">
      <c r="A60" s="847">
        <v>51</v>
      </c>
      <c r="B60" s="845" t="s">
        <v>2662</v>
      </c>
      <c r="C60" s="109">
        <f t="shared" si="3"/>
        <v>15</v>
      </c>
      <c r="D60" s="896">
        <f>SUMIF('mau 2'!$Q:$Q,'Nam Trung Bộ'!$B60,'mau 2'!S:S)</f>
        <v>7</v>
      </c>
      <c r="E60" s="896">
        <f>SUMIF('mau 2'!$Q:$Q,'Nam Trung Bộ'!$B60,'mau 2'!T:T)</f>
        <v>6</v>
      </c>
      <c r="F60" s="896">
        <f>SUMIF('mau 2'!$Q:$Q,'Nam Trung Bộ'!$B60,'mau 2'!U:U)</f>
        <v>0</v>
      </c>
      <c r="G60" s="897">
        <f>SUMIF('mau 2'!$Q:$Q,'Nam Trung Bộ'!$B60,'mau 2'!V:V)</f>
        <v>2</v>
      </c>
      <c r="H60" s="109">
        <f t="shared" si="4"/>
        <v>29</v>
      </c>
      <c r="I60" s="896">
        <f>SUMIF('mau 2'!$Q:$Q,'Nam Trung Bộ'!$B60,'mau 2'!W:W)</f>
        <v>0</v>
      </c>
      <c r="J60" s="897">
        <f>COUNTIF('mau 1'!K:K,'Nam Trung Bộ'!$B60)</f>
        <v>29</v>
      </c>
      <c r="K60" s="109">
        <f t="shared" si="1"/>
        <v>3</v>
      </c>
      <c r="L60" s="896">
        <f>SUMIF('mau 2'!$Q:$Q,'Nam Trung Bộ'!$B60,'mau 2'!Y:Y)</f>
        <v>1</v>
      </c>
      <c r="M60" s="896">
        <f>SUMIF('mau 2'!$Q:$Q,'Nam Trung Bộ'!$B60,'mau 2'!Z:Z) +SUMIF('mau 2'!$Q:$Q,'Nam Trung Bộ'!$B60,'mau 2'!X:X)</f>
        <v>2</v>
      </c>
      <c r="N60" s="897"/>
      <c r="O60" s="885">
        <f t="shared" si="2"/>
        <v>12</v>
      </c>
      <c r="P60" s="896">
        <f>SUMIF('mau 2'!$Q:$Q,'Nam Trung Bộ'!$B60,'mau 2'!AB:AB)</f>
        <v>4</v>
      </c>
      <c r="Q60" s="896">
        <f>SUMIF('mau 2'!$Q:$Q,'Nam Trung Bộ'!$B60,'mau 2'!AC:AC)</f>
        <v>2</v>
      </c>
      <c r="R60" s="896">
        <f>SUMIF('mau 2'!$Q:$Q,'Nam Trung Bộ'!$B60,'mau 2'!AD:AD)</f>
        <v>4</v>
      </c>
      <c r="S60" s="896">
        <f>SUMIF('mau 2'!$Q:$Q,'Nam Trung Bộ'!$B60,'mau 2'!AE:AE)</f>
        <v>2</v>
      </c>
      <c r="T60" s="896">
        <f>SUMIF('mau 2'!$Q:$Q,'Nam Trung Bộ'!$B60,'mau 2'!AF:AF)</f>
        <v>3</v>
      </c>
      <c r="U60" s="896">
        <f>SUMIF('mau 2'!$Q:$Q,'Nam Trung Bộ'!$B60,'mau 2'!AG:AG)</f>
        <v>3</v>
      </c>
      <c r="V60" s="896">
        <f>SUMIF('mau 2'!$Q:$Q,'Nam Trung Bộ'!$B60,'mau 2'!AH:AH)</f>
        <v>3</v>
      </c>
      <c r="W60" s="896">
        <f>SUMIF('mau 2'!$Q:$Q,'Nam Trung Bộ'!$B60,'mau 2'!AI:AI)</f>
        <v>4</v>
      </c>
      <c r="X60" s="896">
        <f>SUMIF('mau 2'!$Q:$Q,'Nam Trung Bộ'!$B60,'mau 2'!AJ:AJ)</f>
        <v>7</v>
      </c>
      <c r="Y60" s="900">
        <f>SUMIF('mau 2'!$Q:$Q,'Nam Trung Bộ'!$B60,'mau 2'!AL:AL)</f>
        <v>6</v>
      </c>
      <c r="Z60" s="900">
        <f>SUMIF('mau 2'!$Q:$Q,'Nam Trung Bộ'!$B60,'mau 2'!AO:AO)</f>
        <v>3</v>
      </c>
      <c r="AA60" s="901">
        <f>SUMIF('mau 2'!$Q:$Q,'Nam Trung Bộ'!$B60,'mau 2'!AA:AA)</f>
        <v>0</v>
      </c>
    </row>
    <row r="61" spans="1:27" s="110" customFormat="1" ht="30" hidden="1" customHeight="1">
      <c r="A61" s="847">
        <v>52</v>
      </c>
      <c r="B61" s="845" t="s">
        <v>1614</v>
      </c>
      <c r="C61" s="109">
        <f t="shared" si="3"/>
        <v>36</v>
      </c>
      <c r="D61" s="896">
        <f>SUMIF('mau 2'!$Q:$Q,'Nam Trung Bộ'!$B61,'mau 2'!S:S)</f>
        <v>6</v>
      </c>
      <c r="E61" s="896">
        <f>SUMIF('mau 2'!$Q:$Q,'Nam Trung Bộ'!$B61,'mau 2'!T:T)</f>
        <v>29</v>
      </c>
      <c r="F61" s="896">
        <f>SUMIF('mau 2'!$Q:$Q,'Nam Trung Bộ'!$B61,'mau 2'!U:U)</f>
        <v>0</v>
      </c>
      <c r="G61" s="897">
        <f>SUMIF('mau 2'!$Q:$Q,'Nam Trung Bộ'!$B61,'mau 2'!V:V)</f>
        <v>1</v>
      </c>
      <c r="H61" s="109">
        <f t="shared" si="4"/>
        <v>0</v>
      </c>
      <c r="I61" s="896">
        <f>SUMIF('mau 2'!$Q:$Q,'Nam Trung Bộ'!$B61,'mau 2'!W:W)</f>
        <v>0</v>
      </c>
      <c r="J61" s="897">
        <f>COUNTIF('mau 1'!K:K,'Nam Trung Bộ'!$B61)</f>
        <v>0</v>
      </c>
      <c r="K61" s="109">
        <f t="shared" si="1"/>
        <v>33</v>
      </c>
      <c r="L61" s="896">
        <f>SUMIF('mau 2'!$Q:$Q,'Nam Trung Bộ'!$B61,'mau 2'!Y:Y)</f>
        <v>33</v>
      </c>
      <c r="M61" s="896">
        <f>SUMIF('mau 2'!$Q:$Q,'Nam Trung Bộ'!$B61,'mau 2'!Z:Z) +SUMIF('mau 2'!$Q:$Q,'Nam Trung Bộ'!$B61,'mau 2'!X:X)</f>
        <v>0</v>
      </c>
      <c r="N61" s="897"/>
      <c r="O61" s="885">
        <f t="shared" si="2"/>
        <v>3</v>
      </c>
      <c r="P61" s="896">
        <f>SUMIF('mau 2'!$Q:$Q,'Nam Trung Bộ'!$B61,'mau 2'!AB:AB)</f>
        <v>0</v>
      </c>
      <c r="Q61" s="896">
        <f>SUMIF('mau 2'!$Q:$Q,'Nam Trung Bộ'!$B61,'mau 2'!AC:AC)</f>
        <v>2</v>
      </c>
      <c r="R61" s="896">
        <f>SUMIF('mau 2'!$Q:$Q,'Nam Trung Bộ'!$B61,'mau 2'!AD:AD)</f>
        <v>1</v>
      </c>
      <c r="S61" s="896">
        <f>SUMIF('mau 2'!$Q:$Q,'Nam Trung Bộ'!$B61,'mau 2'!AE:AE)</f>
        <v>0</v>
      </c>
      <c r="T61" s="896">
        <f>SUMIF('mau 2'!$Q:$Q,'Nam Trung Bộ'!$B61,'mau 2'!AF:AF)</f>
        <v>0</v>
      </c>
      <c r="U61" s="896">
        <f>SUMIF('mau 2'!$Q:$Q,'Nam Trung Bộ'!$B61,'mau 2'!AG:AG)</f>
        <v>0</v>
      </c>
      <c r="V61" s="896">
        <f>SUMIF('mau 2'!$Q:$Q,'Nam Trung Bộ'!$B61,'mau 2'!AH:AH)</f>
        <v>0</v>
      </c>
      <c r="W61" s="896">
        <f>SUMIF('mau 2'!$Q:$Q,'Nam Trung Bộ'!$B61,'mau 2'!AI:AI)</f>
        <v>0</v>
      </c>
      <c r="X61" s="896">
        <f>SUMIF('mau 2'!$Q:$Q,'Nam Trung Bộ'!$B61,'mau 2'!AJ:AJ)</f>
        <v>0</v>
      </c>
      <c r="Y61" s="900">
        <f>SUMIF('mau 2'!$Q:$Q,'Nam Trung Bộ'!$B61,'mau 2'!AL:AL)</f>
        <v>5</v>
      </c>
      <c r="Z61" s="900">
        <f>SUMIF('mau 2'!$Q:$Q,'Nam Trung Bộ'!$B61,'mau 2'!AO:AO)</f>
        <v>3</v>
      </c>
      <c r="AA61" s="901">
        <f>SUMIF('mau 2'!$Q:$Q,'Nam Trung Bộ'!$B61,'mau 2'!AA:AA)</f>
        <v>0</v>
      </c>
    </row>
    <row r="62" spans="1:27" s="110" customFormat="1" ht="30" hidden="1" customHeight="1">
      <c r="A62" s="847">
        <v>53</v>
      </c>
      <c r="B62" s="845" t="s">
        <v>2663</v>
      </c>
      <c r="C62" s="109">
        <f t="shared" si="3"/>
        <v>10</v>
      </c>
      <c r="D62" s="896">
        <f>SUMIF('mau 2'!$Q:$Q,'Nam Trung Bộ'!$B62,'mau 2'!S:S)</f>
        <v>6</v>
      </c>
      <c r="E62" s="896">
        <f>SUMIF('mau 2'!$Q:$Q,'Nam Trung Bộ'!$B62,'mau 2'!T:T)</f>
        <v>4</v>
      </c>
      <c r="F62" s="896">
        <f>SUMIF('mau 2'!$Q:$Q,'Nam Trung Bộ'!$B62,'mau 2'!U:U)</f>
        <v>0</v>
      </c>
      <c r="G62" s="897">
        <f>SUMIF('mau 2'!$Q:$Q,'Nam Trung Bộ'!$B62,'mau 2'!V:V)</f>
        <v>0</v>
      </c>
      <c r="H62" s="109">
        <f t="shared" si="4"/>
        <v>6</v>
      </c>
      <c r="I62" s="896">
        <f>SUMIF('mau 2'!$Q:$Q,'Nam Trung Bộ'!$B62,'mau 2'!W:W)</f>
        <v>6</v>
      </c>
      <c r="J62" s="897">
        <v>0</v>
      </c>
      <c r="K62" s="109">
        <f t="shared" si="1"/>
        <v>0</v>
      </c>
      <c r="L62" s="896">
        <f>SUMIF('mau 2'!$Q:$Q,'Nam Trung Bộ'!$B62,'mau 2'!Y:Y)</f>
        <v>0</v>
      </c>
      <c r="M62" s="896">
        <f>SUMIF('mau 2'!$Q:$Q,'Nam Trung Bộ'!$B62,'mau 2'!Z:Z) +SUMIF('mau 2'!$Q:$Q,'Nam Trung Bộ'!$B62,'mau 2'!X:X)</f>
        <v>0</v>
      </c>
      <c r="N62" s="897"/>
      <c r="O62" s="885">
        <f>C62-K62-I62</f>
        <v>4</v>
      </c>
      <c r="P62" s="896">
        <f>SUMIF('mau 2'!$Q:$Q,'Nam Trung Bộ'!$B62,'mau 2'!AB:AB)</f>
        <v>10</v>
      </c>
      <c r="Q62" s="896">
        <f>SUMIF('mau 2'!$Q:$Q,'Nam Trung Bộ'!$B62,'mau 2'!AC:AC)</f>
        <v>1</v>
      </c>
      <c r="R62" s="896">
        <f>SUMIF('mau 2'!$Q:$Q,'Nam Trung Bộ'!$B62,'mau 2'!AD:AD)</f>
        <v>1</v>
      </c>
      <c r="S62" s="896">
        <f>SUMIF('mau 2'!$Q:$Q,'Nam Trung Bộ'!$B62,'mau 2'!AE:AE)</f>
        <v>0</v>
      </c>
      <c r="T62" s="896">
        <f>SUMIF('mau 2'!$Q:$Q,'Nam Trung Bộ'!$B62,'mau 2'!AF:AF)</f>
        <v>0</v>
      </c>
      <c r="U62" s="896">
        <f>SUMIF('mau 2'!$Q:$Q,'Nam Trung Bộ'!$B62,'mau 2'!AG:AG)</f>
        <v>0</v>
      </c>
      <c r="V62" s="896">
        <f>SUMIF('mau 2'!$Q:$Q,'Nam Trung Bộ'!$B62,'mau 2'!AH:AH)</f>
        <v>0</v>
      </c>
      <c r="W62" s="896">
        <f>SUMIF('mau 2'!$Q:$Q,'Nam Trung Bộ'!$B62,'mau 2'!AI:AI)</f>
        <v>2</v>
      </c>
      <c r="X62" s="896">
        <f>SUMIF('mau 2'!$Q:$Q,'Nam Trung Bộ'!$B62,'mau 2'!AJ:AJ)</f>
        <v>0</v>
      </c>
      <c r="Y62" s="900">
        <f>SUMIF('mau 2'!$Q:$Q,'Nam Trung Bộ'!$B62,'mau 2'!AL:AL)</f>
        <v>0</v>
      </c>
      <c r="Z62" s="900">
        <f>SUMIF('mau 2'!$Q:$Q,'Nam Trung Bộ'!$B62,'mau 2'!AO:AO)</f>
        <v>0</v>
      </c>
      <c r="AA62" s="901">
        <f>SUMIF('mau 2'!$Q:$Q,'Nam Trung Bộ'!$B62,'mau 2'!AA:AA)</f>
        <v>0</v>
      </c>
    </row>
    <row r="63" spans="1:27" s="110" customFormat="1" ht="30" hidden="1" customHeight="1">
      <c r="A63" s="847">
        <v>54</v>
      </c>
      <c r="B63" s="845" t="s">
        <v>2664</v>
      </c>
      <c r="C63" s="109">
        <f t="shared" si="3"/>
        <v>4</v>
      </c>
      <c r="D63" s="896">
        <f>SUMIF('mau 2'!$Q:$Q,'Nam Trung Bộ'!$B63,'mau 2'!S:S)</f>
        <v>0</v>
      </c>
      <c r="E63" s="896">
        <f>SUMIF('mau 2'!$Q:$Q,'Nam Trung Bộ'!$B63,'mau 2'!T:T)</f>
        <v>0</v>
      </c>
      <c r="F63" s="896">
        <f>SUMIF('mau 2'!$Q:$Q,'Nam Trung Bộ'!$B63,'mau 2'!U:U)</f>
        <v>4</v>
      </c>
      <c r="G63" s="897">
        <f>SUMIF('mau 2'!$Q:$Q,'Nam Trung Bộ'!$B63,'mau 2'!V:V)</f>
        <v>0</v>
      </c>
      <c r="H63" s="109">
        <f t="shared" si="4"/>
        <v>2</v>
      </c>
      <c r="I63" s="896">
        <f>SUMIF('mau 2'!$Q:$Q,'Nam Trung Bộ'!$B63,'mau 2'!W:W)</f>
        <v>0</v>
      </c>
      <c r="J63" s="897">
        <f>COUNTIF('mau 1'!K:K,'Nam Trung Bộ'!$B63)</f>
        <v>2</v>
      </c>
      <c r="K63" s="109">
        <f t="shared" si="1"/>
        <v>3</v>
      </c>
      <c r="L63" s="896">
        <f>SUMIF('mau 2'!$Q:$Q,'Nam Trung Bộ'!$B63,'mau 2'!Y:Y)</f>
        <v>0</v>
      </c>
      <c r="M63" s="896">
        <f>SUMIF('mau 2'!$Q:$Q,'Nam Trung Bộ'!$B63,'mau 2'!Z:Z) +SUMIF('mau 2'!$Q:$Q,'Nam Trung Bộ'!$B63,'mau 2'!X:X)</f>
        <v>3</v>
      </c>
      <c r="N63" s="897"/>
      <c r="O63" s="885">
        <f t="shared" si="2"/>
        <v>1</v>
      </c>
      <c r="P63" s="896">
        <f>SUMIF('mau 2'!$Q:$Q,'Nam Trung Bộ'!$B63,'mau 2'!AB:AB)</f>
        <v>0</v>
      </c>
      <c r="Q63" s="896">
        <f>SUMIF('mau 2'!$Q:$Q,'Nam Trung Bộ'!$B63,'mau 2'!AC:AC)</f>
        <v>0</v>
      </c>
      <c r="R63" s="896">
        <f>SUMIF('mau 2'!$Q:$Q,'Nam Trung Bộ'!$B63,'mau 2'!AD:AD)</f>
        <v>0</v>
      </c>
      <c r="S63" s="896">
        <f>SUMIF('mau 2'!$Q:$Q,'Nam Trung Bộ'!$B63,'mau 2'!AE:AE)</f>
        <v>0</v>
      </c>
      <c r="T63" s="896">
        <f>SUMIF('mau 2'!$Q:$Q,'Nam Trung Bộ'!$B63,'mau 2'!AF:AF)</f>
        <v>0</v>
      </c>
      <c r="U63" s="896">
        <f>SUMIF('mau 2'!$Q:$Q,'Nam Trung Bộ'!$B63,'mau 2'!AG:AG)</f>
        <v>0</v>
      </c>
      <c r="V63" s="896">
        <f>SUMIF('mau 2'!$Q:$Q,'Nam Trung Bộ'!$B63,'mau 2'!AH:AH)</f>
        <v>1</v>
      </c>
      <c r="W63" s="896">
        <f>SUMIF('mau 2'!$Q:$Q,'Nam Trung Bộ'!$B63,'mau 2'!AI:AI)</f>
        <v>1</v>
      </c>
      <c r="X63" s="896">
        <f>SUMIF('mau 2'!$Q:$Q,'Nam Trung Bộ'!$B63,'mau 2'!AJ:AJ)</f>
        <v>0</v>
      </c>
      <c r="Y63" s="900">
        <f>SUMIF('mau 2'!$Q:$Q,'Nam Trung Bộ'!$B63,'mau 2'!AL:AL)</f>
        <v>0</v>
      </c>
      <c r="Z63" s="900">
        <f>SUMIF('mau 2'!$Q:$Q,'Nam Trung Bộ'!$B63,'mau 2'!AO:AO)</f>
        <v>0</v>
      </c>
      <c r="AA63" s="901">
        <f>SUMIF('mau 2'!$Q:$Q,'Nam Trung Bộ'!$B63,'mau 2'!AA:AA)</f>
        <v>0</v>
      </c>
    </row>
    <row r="64" spans="1:27" s="110" customFormat="1" ht="30" hidden="1" customHeight="1">
      <c r="A64" s="847">
        <v>55</v>
      </c>
      <c r="B64" s="845" t="s">
        <v>1947</v>
      </c>
      <c r="C64" s="109">
        <f t="shared" si="3"/>
        <v>79</v>
      </c>
      <c r="D64" s="896">
        <f>SUMIF('mau 2'!$Q:$Q,'Nam Trung Bộ'!$B64,'mau 2'!S:S)</f>
        <v>29</v>
      </c>
      <c r="E64" s="896">
        <f>SUMIF('mau 2'!$Q:$Q,'Nam Trung Bộ'!$B64,'mau 2'!T:T)</f>
        <v>9</v>
      </c>
      <c r="F64" s="896">
        <f>SUMIF('mau 2'!$Q:$Q,'Nam Trung Bộ'!$B64,'mau 2'!U:U)</f>
        <v>19</v>
      </c>
      <c r="G64" s="897">
        <f>SUMIF('mau 2'!$Q:$Q,'Nam Trung Bộ'!$B64,'mau 2'!V:V)</f>
        <v>22</v>
      </c>
      <c r="H64" s="109">
        <f t="shared" si="4"/>
        <v>66</v>
      </c>
      <c r="I64" s="896">
        <v>19</v>
      </c>
      <c r="J64" s="897">
        <v>47</v>
      </c>
      <c r="K64" s="109">
        <f t="shared" si="1"/>
        <v>23</v>
      </c>
      <c r="L64" s="896">
        <f>SUMIF('mau 2'!$Q:$Q,'Nam Trung Bộ'!$B64,'mau 2'!Y:Y)</f>
        <v>23</v>
      </c>
      <c r="M64" s="896">
        <f>SUMIF('mau 2'!$Q:$Q,'Nam Trung Bộ'!$B64,'mau 2'!Z:Z) +SUMIF('mau 2'!$Q:$Q,'Nam Trung Bộ'!$B64,'mau 2'!X:X)</f>
        <v>0</v>
      </c>
      <c r="N64" s="897"/>
      <c r="O64" s="885">
        <f t="shared" si="2"/>
        <v>37</v>
      </c>
      <c r="P64" s="896">
        <f>SUMIF('mau 2'!$Q:$Q,'Nam Trung Bộ'!$B64,'mau 2'!AB:AB)</f>
        <v>26</v>
      </c>
      <c r="Q64" s="896">
        <f>SUMIF('mau 2'!$Q:$Q,'Nam Trung Bộ'!$B64,'mau 2'!AC:AC)</f>
        <v>17</v>
      </c>
      <c r="R64" s="896">
        <f>SUMIF('mau 2'!$Q:$Q,'Nam Trung Bộ'!$B64,'mau 2'!AD:AD)</f>
        <v>5</v>
      </c>
      <c r="S64" s="896">
        <f>SUMIF('mau 2'!$Q:$Q,'Nam Trung Bộ'!$B64,'mau 2'!AE:AE)</f>
        <v>0</v>
      </c>
      <c r="T64" s="896">
        <f>SUMIF('mau 2'!$Q:$Q,'Nam Trung Bộ'!$B64,'mau 2'!AF:AF)</f>
        <v>0</v>
      </c>
      <c r="U64" s="896">
        <f>SUMIF('mau 2'!$Q:$Q,'Nam Trung Bộ'!$B64,'mau 2'!AG:AG)</f>
        <v>0</v>
      </c>
      <c r="V64" s="896">
        <f>SUMIF('mau 2'!$Q:$Q,'Nam Trung Bộ'!$B64,'mau 2'!AH:AH)</f>
        <v>2</v>
      </c>
      <c r="W64" s="896">
        <f>SUMIF('mau 2'!$Q:$Q,'Nam Trung Bộ'!$B64,'mau 2'!AI:AI)</f>
        <v>3</v>
      </c>
      <c r="X64" s="896">
        <f>SUMIF('mau 2'!$Q:$Q,'Nam Trung Bộ'!$B64,'mau 2'!AJ:AJ)</f>
        <v>30</v>
      </c>
      <c r="Y64" s="900">
        <f>SUMIF('mau 2'!$Q:$Q,'Nam Trung Bộ'!$B64,'mau 2'!AL:AL)</f>
        <v>0</v>
      </c>
      <c r="Z64" s="900">
        <f>SUMIF('mau 2'!$Q:$Q,'Nam Trung Bộ'!$B64,'mau 2'!AO:AO)</f>
        <v>19</v>
      </c>
      <c r="AA64" s="901">
        <f>SUMIF('mau 2'!$Q:$Q,'Nam Trung Bộ'!$B64,'mau 2'!AA:AA)</f>
        <v>0</v>
      </c>
    </row>
    <row r="65" spans="1:27" s="110" customFormat="1" ht="30" hidden="1" customHeight="1">
      <c r="A65" s="847">
        <v>56</v>
      </c>
      <c r="B65" s="845" t="s">
        <v>2665</v>
      </c>
      <c r="C65" s="109">
        <f t="shared" si="3"/>
        <v>70</v>
      </c>
      <c r="D65" s="896">
        <f>SUMIF('mau 2'!$Q:$Q,'Nam Trung Bộ'!$B65,'mau 2'!S:S)</f>
        <v>15</v>
      </c>
      <c r="E65" s="896">
        <f>SUMIF('mau 2'!$Q:$Q,'Nam Trung Bộ'!$B65,'mau 2'!T:T)</f>
        <v>14</v>
      </c>
      <c r="F65" s="896">
        <f>SUMIF('mau 2'!$Q:$Q,'Nam Trung Bộ'!$B65,'mau 2'!U:U)</f>
        <v>37</v>
      </c>
      <c r="G65" s="897">
        <f>SUMIF('mau 2'!$Q:$Q,'Nam Trung Bộ'!$B65,'mau 2'!V:V)</f>
        <v>4</v>
      </c>
      <c r="H65" s="109">
        <f t="shared" si="4"/>
        <v>13</v>
      </c>
      <c r="I65" s="896">
        <v>8</v>
      </c>
      <c r="J65" s="897">
        <v>5</v>
      </c>
      <c r="K65" s="109">
        <f t="shared" si="1"/>
        <v>15</v>
      </c>
      <c r="L65" s="896">
        <f>SUMIF('mau 2'!$Q:$Q,'Nam Trung Bộ'!$B65,'mau 2'!Y:Y)</f>
        <v>1</v>
      </c>
      <c r="M65" s="896">
        <f>SUMIF('mau 2'!$Q:$Q,'Nam Trung Bộ'!$B65,'mau 2'!Z:Z) +SUMIF('mau 2'!$Q:$Q,'Nam Trung Bộ'!$B65,'mau 2'!X:X)</f>
        <v>14</v>
      </c>
      <c r="N65" s="897"/>
      <c r="O65" s="885">
        <f t="shared" si="2"/>
        <v>47</v>
      </c>
      <c r="P65" s="896">
        <f>SUMIF('mau 2'!$Q:$Q,'Nam Trung Bộ'!$B65,'mau 2'!AB:AB)</f>
        <v>14</v>
      </c>
      <c r="Q65" s="896">
        <f>SUMIF('mau 2'!$Q:$Q,'Nam Trung Bộ'!$B65,'mau 2'!AC:AC)</f>
        <v>7</v>
      </c>
      <c r="R65" s="896">
        <f>SUMIF('mau 2'!$Q:$Q,'Nam Trung Bộ'!$B65,'mau 2'!AD:AD)</f>
        <v>3</v>
      </c>
      <c r="S65" s="896">
        <f>SUMIF('mau 2'!$Q:$Q,'Nam Trung Bộ'!$B65,'mau 2'!AE:AE)</f>
        <v>0</v>
      </c>
      <c r="T65" s="896">
        <f>SUMIF('mau 2'!$Q:$Q,'Nam Trung Bộ'!$B65,'mau 2'!AF:AF)</f>
        <v>16</v>
      </c>
      <c r="U65" s="896">
        <f>SUMIF('mau 2'!$Q:$Q,'Nam Trung Bộ'!$B65,'mau 2'!AG:AG)</f>
        <v>12</v>
      </c>
      <c r="V65" s="896">
        <f>SUMIF('mau 2'!$Q:$Q,'Nam Trung Bộ'!$B65,'mau 2'!AH:AH)</f>
        <v>1</v>
      </c>
      <c r="W65" s="896">
        <f>SUMIF('mau 2'!$Q:$Q,'Nam Trung Bộ'!$B65,'mau 2'!AI:AI)</f>
        <v>1</v>
      </c>
      <c r="X65" s="896">
        <f>SUMIF('mau 2'!$Q:$Q,'Nam Trung Bộ'!$B65,'mau 2'!AJ:AJ)</f>
        <v>6</v>
      </c>
      <c r="Y65" s="900">
        <f>SUMIF('mau 2'!$Q:$Q,'Nam Trung Bộ'!$B65,'mau 2'!AL:AL)</f>
        <v>0</v>
      </c>
      <c r="Z65" s="900">
        <f>SUMIF('mau 2'!$Q:$Q,'Nam Trung Bộ'!$B65,'mau 2'!AO:AO)</f>
        <v>16</v>
      </c>
      <c r="AA65" s="901">
        <f>SUMIF('mau 2'!$Q:$Q,'Nam Trung Bộ'!$B65,'mau 2'!AA:AA)</f>
        <v>0</v>
      </c>
    </row>
    <row r="66" spans="1:27" s="110" customFormat="1" ht="30" hidden="1" customHeight="1">
      <c r="A66" s="847">
        <v>57</v>
      </c>
      <c r="B66" s="845" t="s">
        <v>2800</v>
      </c>
      <c r="C66" s="109">
        <f t="shared" si="3"/>
        <v>17</v>
      </c>
      <c r="D66" s="896">
        <f>SUMIF('mau 2'!$Q:$Q,'Nam Trung Bộ'!$B66,'mau 2'!S:S)</f>
        <v>2</v>
      </c>
      <c r="E66" s="896">
        <f>SUMIF('mau 2'!$Q:$Q,'Nam Trung Bộ'!$B66,'mau 2'!T:T)</f>
        <v>15</v>
      </c>
      <c r="F66" s="896">
        <f>SUMIF('mau 2'!$Q:$Q,'Nam Trung Bộ'!$B66,'mau 2'!U:U)</f>
        <v>0</v>
      </c>
      <c r="G66" s="897">
        <f>SUMIF('mau 2'!$Q:$Q,'Nam Trung Bộ'!$B66,'mau 2'!V:V)</f>
        <v>0</v>
      </c>
      <c r="H66" s="109">
        <f t="shared" si="4"/>
        <v>8</v>
      </c>
      <c r="I66" s="896">
        <f>SUMIF('mau 2'!$Q:$Q,'Nam Trung Bộ'!$B66,'mau 2'!W:W)</f>
        <v>0</v>
      </c>
      <c r="J66" s="897">
        <f>COUNTIF('mau 1'!K:K,'Nam Trung Bộ'!$B66)</f>
        <v>8</v>
      </c>
      <c r="K66" s="109">
        <f t="shared" si="1"/>
        <v>0</v>
      </c>
      <c r="L66" s="896">
        <f>SUMIF('mau 2'!$Q:$Q,'Nam Trung Bộ'!$B66,'mau 2'!Y:Y)</f>
        <v>0</v>
      </c>
      <c r="M66" s="896">
        <f>SUMIF('mau 2'!$Q:$Q,'Nam Trung Bộ'!$B66,'mau 2'!Z:Z) +SUMIF('mau 2'!$Q:$Q,'Nam Trung Bộ'!$B66,'mau 2'!X:X)</f>
        <v>0</v>
      </c>
      <c r="N66" s="897"/>
      <c r="O66" s="885">
        <f t="shared" si="2"/>
        <v>17</v>
      </c>
      <c r="P66" s="896">
        <f>SUMIF('mau 2'!$Q:$Q,'Nam Trung Bộ'!$B66,'mau 2'!AB:AB)</f>
        <v>16</v>
      </c>
      <c r="Q66" s="896">
        <f>SUMIF('mau 2'!$Q:$Q,'Nam Trung Bộ'!$B66,'mau 2'!AC:AC)</f>
        <v>1</v>
      </c>
      <c r="R66" s="896">
        <f>SUMIF('mau 2'!$Q:$Q,'Nam Trung Bộ'!$B66,'mau 2'!AD:AD)</f>
        <v>0</v>
      </c>
      <c r="S66" s="896">
        <f>SUMIF('mau 2'!$Q:$Q,'Nam Trung Bộ'!$B66,'mau 2'!AE:AE)</f>
        <v>0</v>
      </c>
      <c r="T66" s="896">
        <f>SUMIF('mau 2'!$Q:$Q,'Nam Trung Bộ'!$B66,'mau 2'!AF:AF)</f>
        <v>1</v>
      </c>
      <c r="U66" s="896">
        <f>SUMIF('mau 2'!$Q:$Q,'Nam Trung Bộ'!$B66,'mau 2'!AG:AG)</f>
        <v>0</v>
      </c>
      <c r="V66" s="896">
        <f>SUMIF('mau 2'!$Q:$Q,'Nam Trung Bộ'!$B66,'mau 2'!AH:AH)</f>
        <v>0</v>
      </c>
      <c r="W66" s="896">
        <f>SUMIF('mau 2'!$Q:$Q,'Nam Trung Bộ'!$B66,'mau 2'!AI:AI)</f>
        <v>0</v>
      </c>
      <c r="X66" s="896">
        <f>SUMIF('mau 2'!$Q:$Q,'Nam Trung Bộ'!$B66,'mau 2'!AJ:AJ)</f>
        <v>2</v>
      </c>
      <c r="Y66" s="900">
        <f>SUMIF('mau 2'!$Q:$Q,'Nam Trung Bộ'!$B66,'mau 2'!AL:AL)</f>
        <v>0</v>
      </c>
      <c r="Z66" s="900">
        <f>SUMIF('mau 2'!$Q:$Q,'Nam Trung Bộ'!$B66,'mau 2'!AO:AO)</f>
        <v>6</v>
      </c>
      <c r="AA66" s="901">
        <f>SUMIF('mau 2'!$Q:$Q,'Nam Trung Bộ'!$B66,'mau 2'!AA:AA)</f>
        <v>0</v>
      </c>
    </row>
    <row r="67" spans="1:27" s="110" customFormat="1" ht="30" hidden="1" customHeight="1">
      <c r="A67" s="847">
        <v>58</v>
      </c>
      <c r="B67" s="845" t="s">
        <v>1619</v>
      </c>
      <c r="C67" s="109">
        <f t="shared" si="3"/>
        <v>2</v>
      </c>
      <c r="D67" s="896">
        <f>SUMIF('mau 2'!$Q:$Q,'Nam Trung Bộ'!$B67,'mau 2'!S:S)</f>
        <v>1</v>
      </c>
      <c r="E67" s="896">
        <f>SUMIF('mau 2'!$Q:$Q,'Nam Trung Bộ'!$B67,'mau 2'!T:T)</f>
        <v>0</v>
      </c>
      <c r="F67" s="896">
        <f>SUMIF('mau 2'!$Q:$Q,'Nam Trung Bộ'!$B67,'mau 2'!U:U)</f>
        <v>0</v>
      </c>
      <c r="G67" s="897">
        <f>SUMIF('mau 2'!$Q:$Q,'Nam Trung Bộ'!$B67,'mau 2'!V:V)</f>
        <v>1</v>
      </c>
      <c r="H67" s="109">
        <f t="shared" si="4"/>
        <v>0</v>
      </c>
      <c r="I67" s="896">
        <f>SUMIF('mau 2'!$Q:$Q,'Nam Trung Bộ'!$B67,'mau 2'!W:W)</f>
        <v>0</v>
      </c>
      <c r="J67" s="897">
        <f>COUNTIF('mau 1'!K:K,'Nam Trung Bộ'!$B67)</f>
        <v>0</v>
      </c>
      <c r="K67" s="109">
        <f t="shared" si="1"/>
        <v>0</v>
      </c>
      <c r="L67" s="896">
        <f>SUMIF('mau 2'!$Q:$Q,'Nam Trung Bộ'!$B67,'mau 2'!Y:Y)</f>
        <v>0</v>
      </c>
      <c r="M67" s="896">
        <f>SUMIF('mau 2'!$Q:$Q,'Nam Trung Bộ'!$B67,'mau 2'!Z:Z) +SUMIF('mau 2'!$Q:$Q,'Nam Trung Bộ'!$B67,'mau 2'!X:X)</f>
        <v>0</v>
      </c>
      <c r="N67" s="897"/>
      <c r="O67" s="885">
        <f t="shared" si="2"/>
        <v>2</v>
      </c>
      <c r="P67" s="896">
        <f>SUMIF('mau 2'!$Q:$Q,'Nam Trung Bộ'!$B67,'mau 2'!AB:AB)</f>
        <v>2</v>
      </c>
      <c r="Q67" s="896">
        <f>SUMIF('mau 2'!$Q:$Q,'Nam Trung Bộ'!$B67,'mau 2'!AC:AC)</f>
        <v>1</v>
      </c>
      <c r="R67" s="896">
        <f>SUMIF('mau 2'!$Q:$Q,'Nam Trung Bộ'!$B67,'mau 2'!AD:AD)</f>
        <v>2</v>
      </c>
      <c r="S67" s="896">
        <f>SUMIF('mau 2'!$Q:$Q,'Nam Trung Bộ'!$B67,'mau 2'!AE:AE)</f>
        <v>0</v>
      </c>
      <c r="T67" s="896">
        <f>SUMIF('mau 2'!$Q:$Q,'Nam Trung Bộ'!$B67,'mau 2'!AF:AF)</f>
        <v>1</v>
      </c>
      <c r="U67" s="896">
        <f>SUMIF('mau 2'!$Q:$Q,'Nam Trung Bộ'!$B67,'mau 2'!AG:AG)</f>
        <v>0</v>
      </c>
      <c r="V67" s="896">
        <f>SUMIF('mau 2'!$Q:$Q,'Nam Trung Bộ'!$B67,'mau 2'!AH:AH)</f>
        <v>0</v>
      </c>
      <c r="W67" s="896">
        <f>SUMIF('mau 2'!$Q:$Q,'Nam Trung Bộ'!$B67,'mau 2'!AI:AI)</f>
        <v>1</v>
      </c>
      <c r="X67" s="896">
        <f>SUMIF('mau 2'!$Q:$Q,'Nam Trung Bộ'!$B67,'mau 2'!AJ:AJ)</f>
        <v>0</v>
      </c>
      <c r="Y67" s="900">
        <f>SUMIF('mau 2'!$Q:$Q,'Nam Trung Bộ'!$B67,'mau 2'!AL:AL)</f>
        <v>0</v>
      </c>
      <c r="Z67" s="900">
        <f>SUMIF('mau 2'!$Q:$Q,'Nam Trung Bộ'!$B67,'mau 2'!AO:AO)</f>
        <v>0</v>
      </c>
      <c r="AA67" s="901">
        <f>SUMIF('mau 2'!$Q:$Q,'Nam Trung Bộ'!$B67,'mau 2'!AA:AA)</f>
        <v>0</v>
      </c>
    </row>
    <row r="68" spans="1:27" s="110" customFormat="1" ht="30" hidden="1" customHeight="1">
      <c r="A68" s="847">
        <v>59</v>
      </c>
      <c r="B68" s="845" t="s">
        <v>2666</v>
      </c>
      <c r="C68" s="109">
        <f t="shared" si="3"/>
        <v>23</v>
      </c>
      <c r="D68" s="896">
        <f>SUMIF('mau 2'!$Q:$Q,'Nam Trung Bộ'!$B68,'mau 2'!S:S)</f>
        <v>2</v>
      </c>
      <c r="E68" s="896">
        <f>SUMIF('mau 2'!$Q:$Q,'Nam Trung Bộ'!$B68,'mau 2'!T:T)</f>
        <v>12</v>
      </c>
      <c r="F68" s="896">
        <f>SUMIF('mau 2'!$Q:$Q,'Nam Trung Bộ'!$B68,'mau 2'!U:U)</f>
        <v>7</v>
      </c>
      <c r="G68" s="897">
        <f>SUMIF('mau 2'!$Q:$Q,'Nam Trung Bộ'!$B68,'mau 2'!V:V)</f>
        <v>2</v>
      </c>
      <c r="H68" s="109">
        <f t="shared" si="4"/>
        <v>0</v>
      </c>
      <c r="I68" s="896">
        <f>SUMIF('mau 2'!$Q:$Q,'Nam Trung Bộ'!$B68,'mau 2'!W:W)</f>
        <v>0</v>
      </c>
      <c r="J68" s="897">
        <f>COUNTIF('mau 1'!K:K,'Nam Trung Bộ'!$B68)</f>
        <v>0</v>
      </c>
      <c r="K68" s="109">
        <f t="shared" si="1"/>
        <v>18</v>
      </c>
      <c r="L68" s="896">
        <f>SUMIF('mau 2'!$Q:$Q,'Nam Trung Bộ'!$B68,'mau 2'!Y:Y)</f>
        <v>18</v>
      </c>
      <c r="M68" s="896">
        <f>SUMIF('mau 2'!$Q:$Q,'Nam Trung Bộ'!$B68,'mau 2'!Z:Z) +SUMIF('mau 2'!$Q:$Q,'Nam Trung Bộ'!$B68,'mau 2'!X:X)</f>
        <v>0</v>
      </c>
      <c r="N68" s="897"/>
      <c r="O68" s="885">
        <f>C68-K68-I68</f>
        <v>5</v>
      </c>
      <c r="P68" s="896">
        <f>SUMIF('mau 2'!$Q:$Q,'Nam Trung Bộ'!$B68,'mau 2'!AB:AB)</f>
        <v>11</v>
      </c>
      <c r="Q68" s="896">
        <f>SUMIF('mau 2'!$Q:$Q,'Nam Trung Bộ'!$B68,'mau 2'!AC:AC)</f>
        <v>0</v>
      </c>
      <c r="R68" s="896">
        <f>SUMIF('mau 2'!$Q:$Q,'Nam Trung Bộ'!$B68,'mau 2'!AD:AD)</f>
        <v>7</v>
      </c>
      <c r="S68" s="896">
        <f>SUMIF('mau 2'!$Q:$Q,'Nam Trung Bộ'!$B68,'mau 2'!AE:AE)</f>
        <v>0</v>
      </c>
      <c r="T68" s="896">
        <f>SUMIF('mau 2'!$Q:$Q,'Nam Trung Bộ'!$B68,'mau 2'!AF:AF)</f>
        <v>0</v>
      </c>
      <c r="U68" s="896">
        <f>SUMIF('mau 2'!$Q:$Q,'Nam Trung Bộ'!$B68,'mau 2'!AG:AG)</f>
        <v>1</v>
      </c>
      <c r="V68" s="896">
        <f>SUMIF('mau 2'!$Q:$Q,'Nam Trung Bộ'!$B68,'mau 2'!AH:AH)</f>
        <v>0</v>
      </c>
      <c r="W68" s="896">
        <f>SUMIF('mau 2'!$Q:$Q,'Nam Trung Bộ'!$B68,'mau 2'!AI:AI)</f>
        <v>0</v>
      </c>
      <c r="X68" s="896">
        <f>SUMIF('mau 2'!$Q:$Q,'Nam Trung Bộ'!$B68,'mau 2'!AJ:AJ)</f>
        <v>3</v>
      </c>
      <c r="Y68" s="900">
        <f>SUMIF('mau 2'!$Q:$Q,'Nam Trung Bộ'!$B68,'mau 2'!AL:AL)</f>
        <v>0</v>
      </c>
      <c r="Z68" s="900">
        <f>SUMIF('mau 2'!$Q:$Q,'Nam Trung Bộ'!$B68,'mau 2'!AO:AO)</f>
        <v>2</v>
      </c>
      <c r="AA68" s="901">
        <f>SUMIF('mau 2'!$Q:$Q,'Nam Trung Bộ'!$B68,'mau 2'!AA:AA)</f>
        <v>2</v>
      </c>
    </row>
    <row r="69" spans="1:27" s="110" customFormat="1" ht="30" hidden="1" customHeight="1">
      <c r="A69" s="847">
        <v>60</v>
      </c>
      <c r="B69" s="845" t="s">
        <v>1764</v>
      </c>
      <c r="C69" s="109">
        <f>SUM(D69:G69)</f>
        <v>103</v>
      </c>
      <c r="D69" s="896">
        <f>SUMIF('mau 2'!$Q:$Q,'Nam Trung Bộ'!$B69,'mau 2'!S:S)</f>
        <v>78</v>
      </c>
      <c r="E69" s="896">
        <f>SUMIF('mau 2'!$Q:$Q,'Nam Trung Bộ'!$B69,'mau 2'!T:T)</f>
        <v>4</v>
      </c>
      <c r="F69" s="896">
        <f>SUMIF('mau 2'!$Q:$Q,'Nam Trung Bộ'!$B69,'mau 2'!U:U)</f>
        <v>0</v>
      </c>
      <c r="G69" s="897">
        <f>SUMIF('mau 2'!$Q:$Q,'Nam Trung Bộ'!$B69,'mau 2'!V:V)</f>
        <v>21</v>
      </c>
      <c r="H69" s="109">
        <f t="shared" si="4"/>
        <v>93</v>
      </c>
      <c r="I69" s="896">
        <v>32</v>
      </c>
      <c r="J69" s="897">
        <v>61</v>
      </c>
      <c r="K69" s="109">
        <f t="shared" si="1"/>
        <v>19</v>
      </c>
      <c r="L69" s="896">
        <f>SUMIF('mau 2'!$Q:$Q,'Nam Trung Bộ'!$B69,'mau 2'!Y:Y)</f>
        <v>19</v>
      </c>
      <c r="M69" s="896">
        <f>SUMIF('mau 2'!$Q:$Q,'Nam Trung Bộ'!$B69,'mau 2'!Z:Z) +SUMIF('mau 2'!$Q:$Q,'Nam Trung Bộ'!$B69,'mau 2'!X:X)</f>
        <v>0</v>
      </c>
      <c r="N69" s="897"/>
      <c r="O69" s="885">
        <f>C69-K69-I69</f>
        <v>52</v>
      </c>
      <c r="P69" s="896">
        <f>SUMIF('mau 2'!$Q:$Q,'Nam Trung Bộ'!$B69,'mau 2'!AB:AB)</f>
        <v>23</v>
      </c>
      <c r="Q69" s="896">
        <f>SUMIF('mau 2'!$Q:$Q,'Nam Trung Bộ'!$B69,'mau 2'!AC:AC)</f>
        <v>5</v>
      </c>
      <c r="R69" s="896">
        <f>SUMIF('mau 2'!$Q:$Q,'Nam Trung Bộ'!$B69,'mau 2'!AD:AD)</f>
        <v>16</v>
      </c>
      <c r="S69" s="896">
        <f>SUMIF('mau 2'!$Q:$Q,'Nam Trung Bộ'!$B69,'mau 2'!AE:AE)</f>
        <v>0</v>
      </c>
      <c r="T69" s="896">
        <f>SUMIF('mau 2'!$Q:$Q,'Nam Trung Bộ'!$B69,'mau 2'!AF:AF)</f>
        <v>0</v>
      </c>
      <c r="U69" s="896">
        <f>SUMIF('mau 2'!$Q:$Q,'Nam Trung Bộ'!$B69,'mau 2'!AG:AG)</f>
        <v>0</v>
      </c>
      <c r="V69" s="896">
        <f>SUMIF('mau 2'!$Q:$Q,'Nam Trung Bộ'!$B69,'mau 2'!AH:AH)</f>
        <v>0</v>
      </c>
      <c r="W69" s="896">
        <f>SUMIF('mau 2'!$Q:$Q,'Nam Trung Bộ'!$B69,'mau 2'!AI:AI)</f>
        <v>1</v>
      </c>
      <c r="X69" s="896">
        <f>SUMIF('mau 2'!$Q:$Q,'Nam Trung Bộ'!$B69,'mau 2'!AJ:AJ)</f>
        <v>13</v>
      </c>
      <c r="Y69" s="900">
        <f>SUMIF('mau 2'!$Q:$Q,'Nam Trung Bộ'!$B69,'mau 2'!AL:AL)</f>
        <v>0</v>
      </c>
      <c r="Z69" s="900">
        <f>SUMIF('mau 2'!$Q:$Q,'Nam Trung Bộ'!$B69,'mau 2'!AO:AO)</f>
        <v>23</v>
      </c>
      <c r="AA69" s="901">
        <f>SUMIF('mau 2'!$Q:$Q,'Nam Trung Bộ'!$B69,'mau 2'!AA:AA)</f>
        <v>0</v>
      </c>
    </row>
    <row r="70" spans="1:27" s="110" customFormat="1" ht="30" hidden="1" customHeight="1">
      <c r="A70" s="847">
        <v>61</v>
      </c>
      <c r="B70" s="845" t="s">
        <v>2667</v>
      </c>
      <c r="C70" s="109">
        <f t="shared" si="3"/>
        <v>29</v>
      </c>
      <c r="D70" s="896">
        <f>SUMIF('mau 2'!$Q:$Q,'Nam Trung Bộ'!$B70,'mau 2'!S:S)</f>
        <v>16</v>
      </c>
      <c r="E70" s="896">
        <f>SUMIF('mau 2'!$Q:$Q,'Nam Trung Bộ'!$B70,'mau 2'!T:T)</f>
        <v>11</v>
      </c>
      <c r="F70" s="896">
        <f>SUMIF('mau 2'!$Q:$Q,'Nam Trung Bộ'!$B70,'mau 2'!U:U)</f>
        <v>0</v>
      </c>
      <c r="G70" s="897">
        <f>SUMIF('mau 2'!$Q:$Q,'Nam Trung Bộ'!$B70,'mau 2'!V:V)</f>
        <v>2</v>
      </c>
      <c r="H70" s="109">
        <f t="shared" si="4"/>
        <v>0</v>
      </c>
      <c r="I70" s="896">
        <f>SUMIF('mau 2'!$Q:$Q,'Nam Trung Bộ'!$B70,'mau 2'!W:W)</f>
        <v>0</v>
      </c>
      <c r="J70" s="897">
        <f>COUNTIF('mau 1'!K:K,'Nam Trung Bộ'!$B70)</f>
        <v>0</v>
      </c>
      <c r="K70" s="109">
        <f t="shared" si="1"/>
        <v>23</v>
      </c>
      <c r="L70" s="896">
        <f>SUMIF('mau 2'!$Q:$Q,'Nam Trung Bộ'!$B70,'mau 2'!Y:Y)</f>
        <v>23</v>
      </c>
      <c r="M70" s="896">
        <f>SUMIF('mau 2'!$Q:$Q,'Nam Trung Bộ'!$B70,'mau 2'!Z:Z) +SUMIF('mau 2'!$Q:$Q,'Nam Trung Bộ'!$B70,'mau 2'!X:X)</f>
        <v>0</v>
      </c>
      <c r="N70" s="897"/>
      <c r="O70" s="885">
        <f t="shared" si="2"/>
        <v>6</v>
      </c>
      <c r="P70" s="896">
        <f>SUMIF('mau 2'!$Q:$Q,'Nam Trung Bộ'!$B70,'mau 2'!AB:AB)</f>
        <v>3</v>
      </c>
      <c r="Q70" s="896">
        <f>SUMIF('mau 2'!$Q:$Q,'Nam Trung Bộ'!$B70,'mau 2'!AC:AC)</f>
        <v>1</v>
      </c>
      <c r="R70" s="896">
        <f>SUMIF('mau 2'!$Q:$Q,'Nam Trung Bộ'!$B70,'mau 2'!AD:AD)</f>
        <v>6</v>
      </c>
      <c r="S70" s="896">
        <f>SUMIF('mau 2'!$Q:$Q,'Nam Trung Bộ'!$B70,'mau 2'!AE:AE)</f>
        <v>0</v>
      </c>
      <c r="T70" s="896">
        <f>SUMIF('mau 2'!$Q:$Q,'Nam Trung Bộ'!$B70,'mau 2'!AF:AF)</f>
        <v>0</v>
      </c>
      <c r="U70" s="896">
        <f>SUMIF('mau 2'!$Q:$Q,'Nam Trung Bộ'!$B70,'mau 2'!AG:AG)</f>
        <v>1</v>
      </c>
      <c r="V70" s="896">
        <f>SUMIF('mau 2'!$Q:$Q,'Nam Trung Bộ'!$B70,'mau 2'!AH:AH)</f>
        <v>0</v>
      </c>
      <c r="W70" s="896">
        <f>SUMIF('mau 2'!$Q:$Q,'Nam Trung Bộ'!$B70,'mau 2'!AI:AI)</f>
        <v>0</v>
      </c>
      <c r="X70" s="896">
        <f>SUMIF('mau 2'!$Q:$Q,'Nam Trung Bộ'!$B70,'mau 2'!AJ:AJ)</f>
        <v>0</v>
      </c>
      <c r="Y70" s="900">
        <f>SUMIF('mau 2'!$Q:$Q,'Nam Trung Bộ'!$B70,'mau 2'!AL:AL)</f>
        <v>0</v>
      </c>
      <c r="Z70" s="900">
        <f>SUMIF('mau 2'!$Q:$Q,'Nam Trung Bộ'!$B70,'mau 2'!AO:AO)</f>
        <v>0</v>
      </c>
      <c r="AA70" s="901">
        <f>SUMIF('mau 2'!$Q:$Q,'Nam Trung Bộ'!$B70,'mau 2'!AA:AA)</f>
        <v>0</v>
      </c>
    </row>
    <row r="71" spans="1:27" s="110" customFormat="1" ht="30" hidden="1" customHeight="1">
      <c r="A71" s="847">
        <v>62</v>
      </c>
      <c r="B71" s="845" t="s">
        <v>2589</v>
      </c>
      <c r="C71" s="109">
        <f t="shared" si="3"/>
        <v>296</v>
      </c>
      <c r="D71" s="896">
        <f>SUMIF('mau 2'!$Q:$Q,'Nam Trung Bộ'!$B71,'mau 2'!S:S)</f>
        <v>0</v>
      </c>
      <c r="E71" s="896">
        <f>SUMIF('mau 2'!$Q:$Q,'Nam Trung Bộ'!$B71,'mau 2'!T:T)</f>
        <v>0</v>
      </c>
      <c r="F71" s="896">
        <f>SUMIF('mau 2'!$Q:$Q,'Nam Trung Bộ'!$B71,'mau 2'!U:U)</f>
        <v>296</v>
      </c>
      <c r="G71" s="897">
        <f>SUMIF('mau 2'!$Q:$Q,'Nam Trung Bộ'!$B71,'mau 2'!V:V)</f>
        <v>0</v>
      </c>
      <c r="H71" s="109">
        <f t="shared" si="4"/>
        <v>45</v>
      </c>
      <c r="I71" s="896">
        <f>SUMIF('mau 2'!$Q:$Q,'Nam Trung Bộ'!$B71,'mau 2'!W:W)</f>
        <v>0</v>
      </c>
      <c r="J71" s="897">
        <f>COUNTIF('mau 1'!K:K,'Nam Trung Bộ'!$B71)</f>
        <v>45</v>
      </c>
      <c r="K71" s="109">
        <f t="shared" si="1"/>
        <v>8</v>
      </c>
      <c r="L71" s="896">
        <f>SUMIF('mau 2'!$Q:$Q,'Nam Trung Bộ'!$B71,'mau 2'!Y:Y)</f>
        <v>8</v>
      </c>
      <c r="M71" s="896">
        <f>SUMIF('mau 2'!$Q:$Q,'Nam Trung Bộ'!$B71,'mau 2'!Z:Z) +SUMIF('mau 2'!$Q:$Q,'Nam Trung Bộ'!$B71,'mau 2'!X:X)</f>
        <v>0</v>
      </c>
      <c r="N71" s="897"/>
      <c r="O71" s="885">
        <f t="shared" si="2"/>
        <v>288</v>
      </c>
      <c r="P71" s="896">
        <f>SUMIF('mau 2'!$Q:$Q,'Nam Trung Bộ'!$B71,'mau 2'!AB:AB)</f>
        <v>166</v>
      </c>
      <c r="Q71" s="896">
        <f>SUMIF('mau 2'!$Q:$Q,'Nam Trung Bộ'!$B71,'mau 2'!AC:AC)</f>
        <v>31</v>
      </c>
      <c r="R71" s="896">
        <f>SUMIF('mau 2'!$Q:$Q,'Nam Trung Bộ'!$B71,'mau 2'!AD:AD)</f>
        <v>82</v>
      </c>
      <c r="S71" s="896">
        <f>SUMIF('mau 2'!$Q:$Q,'Nam Trung Bộ'!$B71,'mau 2'!AE:AE)</f>
        <v>132</v>
      </c>
      <c r="T71" s="896">
        <f>SUMIF('mau 2'!$Q:$Q,'Nam Trung Bộ'!$B71,'mau 2'!AF:AF)</f>
        <v>5</v>
      </c>
      <c r="U71" s="896">
        <f>SUMIF('mau 2'!$Q:$Q,'Nam Trung Bộ'!$B71,'mau 2'!AG:AG)</f>
        <v>2</v>
      </c>
      <c r="V71" s="896">
        <f>SUMIF('mau 2'!$Q:$Q,'Nam Trung Bộ'!$B71,'mau 2'!AH:AH)</f>
        <v>0</v>
      </c>
      <c r="W71" s="896">
        <f>SUMIF('mau 2'!$Q:$Q,'Nam Trung Bộ'!$B71,'mau 2'!AI:AI)</f>
        <v>166</v>
      </c>
      <c r="X71" s="896">
        <f>SUMIF('mau 2'!$Q:$Q,'Nam Trung Bộ'!$B71,'mau 2'!AJ:AJ)</f>
        <v>95</v>
      </c>
      <c r="Y71" s="900">
        <f>SUMIF('mau 2'!$Q:$Q,'Nam Trung Bộ'!$B71,'mau 2'!AL:AL)</f>
        <v>0</v>
      </c>
      <c r="Z71" s="900">
        <f>SUMIF('mau 2'!$Q:$Q,'Nam Trung Bộ'!$B71,'mau 2'!AO:AO)</f>
        <v>285</v>
      </c>
      <c r="AA71" s="901" t="s">
        <v>7775</v>
      </c>
    </row>
    <row r="72" spans="1:27" s="110" customFormat="1" ht="30" hidden="1" customHeight="1" thickBot="1">
      <c r="A72" s="886">
        <v>63</v>
      </c>
      <c r="B72" s="887" t="s">
        <v>2668</v>
      </c>
      <c r="C72" s="888">
        <f t="shared" si="3"/>
        <v>52</v>
      </c>
      <c r="D72" s="914">
        <f>SUMIF('mau 2'!$Q:$Q,'Nam Trung Bộ'!$B72,'mau 2'!S:S)</f>
        <v>27</v>
      </c>
      <c r="E72" s="914">
        <f>SUMIF('mau 2'!$Q:$Q,'Nam Trung Bộ'!$B72,'mau 2'!T:T)</f>
        <v>15</v>
      </c>
      <c r="F72" s="914">
        <f>SUMIF('mau 2'!$Q:$Q,'Nam Trung Bộ'!$B72,'mau 2'!U:U)</f>
        <v>0</v>
      </c>
      <c r="G72" s="915">
        <f>SUMIF('mau 2'!$Q:$Q,'Nam Trung Bộ'!$B72,'mau 2'!V:V)</f>
        <v>10</v>
      </c>
      <c r="H72" s="888">
        <f t="shared" si="4"/>
        <v>41</v>
      </c>
      <c r="I72" s="916">
        <v>13</v>
      </c>
      <c r="J72" s="916">
        <v>28</v>
      </c>
      <c r="K72" s="889">
        <f t="shared" si="1"/>
        <v>0</v>
      </c>
      <c r="L72" s="914">
        <f>SUMIF('mau 2'!$Q:$Q,'Nam Trung Bộ'!$B72,'mau 2'!Y:Y)</f>
        <v>0</v>
      </c>
      <c r="M72" s="914">
        <f>SUMIF('mau 2'!$Q:$Q,'Nam Trung Bộ'!$B72,'mau 2'!Z:Z) +SUMIF('mau 2'!$Q:$Q,'Nam Trung Bộ'!$B72,'mau 2'!X:X)</f>
        <v>0</v>
      </c>
      <c r="N72" s="903"/>
      <c r="O72" s="889">
        <f t="shared" si="2"/>
        <v>39</v>
      </c>
      <c r="P72" s="914">
        <f>SUMIF('mau 2'!$Q:$Q,'Nam Trung Bộ'!$B72,'mau 2'!AB:AB)</f>
        <v>11</v>
      </c>
      <c r="Q72" s="914">
        <f>SUMIF('mau 2'!$Q:$Q,'Nam Trung Bộ'!$B72,'mau 2'!AC:AC)</f>
        <v>4</v>
      </c>
      <c r="R72" s="914">
        <f>SUMIF('mau 2'!$Q:$Q,'Nam Trung Bộ'!$B72,'mau 2'!AD:AD)</f>
        <v>18</v>
      </c>
      <c r="S72" s="914">
        <f>SUMIF('mau 2'!$Q:$Q,'Nam Trung Bộ'!$B72,'mau 2'!AE:AE)</f>
        <v>0</v>
      </c>
      <c r="T72" s="914">
        <f>SUMIF('mau 2'!$Q:$Q,'Nam Trung Bộ'!$B72,'mau 2'!AF:AF)</f>
        <v>0</v>
      </c>
      <c r="U72" s="914">
        <f>SUMIF('mau 2'!$Q:$Q,'Nam Trung Bộ'!$B72,'mau 2'!AG:AG)</f>
        <v>0</v>
      </c>
      <c r="V72" s="914">
        <f>SUMIF('mau 2'!$Q:$Q,'Nam Trung Bộ'!$B72,'mau 2'!AH:AH)</f>
        <v>0</v>
      </c>
      <c r="W72" s="914">
        <f>SUMIF('mau 2'!$Q:$Q,'Nam Trung Bộ'!$B72,'mau 2'!AI:AI)</f>
        <v>0</v>
      </c>
      <c r="X72" s="914">
        <f>SUMIF('mau 2'!$Q:$Q,'Nam Trung Bộ'!$B72,'mau 2'!AJ:AJ)</f>
        <v>0</v>
      </c>
      <c r="Y72" s="916">
        <f>SUMIF('mau 2'!$Q:$Q,'Nam Trung Bộ'!$B72,'mau 2'!AL:AL)</f>
        <v>0</v>
      </c>
      <c r="Z72" s="916">
        <f>SUMIF('mau 2'!$Q:$Q,'Nam Trung Bộ'!$B72,'mau 2'!AO:AO)</f>
        <v>1</v>
      </c>
      <c r="AA72" s="917">
        <f>SUMIF('mau 2'!$Q:$Q,'Nam Trung Bộ'!$B72,'mau 2'!AA:AA)</f>
        <v>0</v>
      </c>
    </row>
    <row r="73" spans="1:27">
      <c r="A73" s="890"/>
      <c r="B73" s="890" t="s">
        <v>7584</v>
      </c>
      <c r="C73" s="918">
        <f>C18+C24+C41+C54+C56+C57</f>
        <v>131</v>
      </c>
      <c r="D73" s="918">
        <f t="shared" ref="D73:AA73" si="5">D18+D24+D41+D54+D56+D57</f>
        <v>24</v>
      </c>
      <c r="E73" s="918">
        <f t="shared" si="5"/>
        <v>27</v>
      </c>
      <c r="F73" s="918">
        <f t="shared" si="5"/>
        <v>14</v>
      </c>
      <c r="G73" s="918">
        <f t="shared" si="5"/>
        <v>66</v>
      </c>
      <c r="H73" s="918">
        <f t="shared" si="5"/>
        <v>9</v>
      </c>
      <c r="I73" s="918">
        <f t="shared" si="5"/>
        <v>3</v>
      </c>
      <c r="J73" s="918">
        <f t="shared" si="5"/>
        <v>6</v>
      </c>
      <c r="K73" s="918">
        <f t="shared" si="5"/>
        <v>40</v>
      </c>
      <c r="L73" s="918">
        <f t="shared" si="5"/>
        <v>40</v>
      </c>
      <c r="M73" s="918">
        <f t="shared" si="5"/>
        <v>0</v>
      </c>
      <c r="N73" s="891">
        <f t="shared" si="5"/>
        <v>0</v>
      </c>
      <c r="O73" s="918">
        <f t="shared" si="5"/>
        <v>88</v>
      </c>
      <c r="P73" s="918">
        <f t="shared" si="5"/>
        <v>41</v>
      </c>
      <c r="Q73" s="918">
        <f t="shared" si="5"/>
        <v>23</v>
      </c>
      <c r="R73" s="918">
        <f t="shared" si="5"/>
        <v>55</v>
      </c>
      <c r="S73" s="918">
        <f t="shared" si="5"/>
        <v>2</v>
      </c>
      <c r="T73" s="918">
        <f t="shared" si="5"/>
        <v>10</v>
      </c>
      <c r="U73" s="918">
        <f t="shared" si="5"/>
        <v>11</v>
      </c>
      <c r="V73" s="918">
        <f t="shared" si="5"/>
        <v>3</v>
      </c>
      <c r="W73" s="918">
        <f t="shared" si="5"/>
        <v>1</v>
      </c>
      <c r="X73" s="918">
        <f t="shared" si="5"/>
        <v>20</v>
      </c>
      <c r="Y73" s="918">
        <f t="shared" si="5"/>
        <v>2</v>
      </c>
      <c r="Z73" s="918">
        <f t="shared" si="5"/>
        <v>26</v>
      </c>
      <c r="AA73" s="918">
        <f t="shared" si="5"/>
        <v>0</v>
      </c>
    </row>
  </sheetData>
  <autoFilter ref="A8:AB72">
    <filterColumn colId="1">
      <filters>
        <filter val="Bình Định"/>
        <filter val="Đà Nẵng"/>
        <filter val="Khánh Hòa"/>
        <filter val="Phú Yên"/>
        <filter val="Quảng Nam"/>
        <filter val="Quảng Ngãi"/>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P47" sqref="P47"/>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5858</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3286</v>
      </c>
      <c r="D9" s="114">
        <f>SUM(D10:D3827)</f>
        <v>847</v>
      </c>
      <c r="E9" s="114">
        <f>SUM(E10:E3827)</f>
        <v>740</v>
      </c>
      <c r="F9" s="114">
        <f>SUM(F10:F3827)</f>
        <v>1306</v>
      </c>
      <c r="G9" s="115">
        <f>SUM(G10:G3827)</f>
        <v>393</v>
      </c>
      <c r="H9" s="116">
        <f>I9+J9</f>
        <v>628</v>
      </c>
      <c r="I9" s="114">
        <f>SUM(I10:I3827)</f>
        <v>196</v>
      </c>
      <c r="J9" s="115">
        <f>SUM(J10:J3827)</f>
        <v>432</v>
      </c>
      <c r="K9" s="114">
        <f>SUM(K10:K3827)</f>
        <v>930</v>
      </c>
      <c r="L9" s="114">
        <f>SUM(L10:L3827)</f>
        <v>611</v>
      </c>
      <c r="M9" s="114">
        <f>SUM(M10:M3827)</f>
        <v>319</v>
      </c>
      <c r="N9" s="117"/>
      <c r="O9" s="884">
        <f>SUM(O10:O3827)</f>
        <v>2160</v>
      </c>
      <c r="P9" s="884">
        <f t="shared" ref="P9:AA9" si="0">SUM(P10:P3827)</f>
        <v>1021</v>
      </c>
      <c r="Q9" s="884">
        <f t="shared" si="0"/>
        <v>367</v>
      </c>
      <c r="R9" s="884">
        <f t="shared" si="0"/>
        <v>753</v>
      </c>
      <c r="S9" s="884">
        <f t="shared" si="0"/>
        <v>231</v>
      </c>
      <c r="T9" s="884">
        <f t="shared" si="0"/>
        <v>153</v>
      </c>
      <c r="U9" s="884">
        <f t="shared" si="0"/>
        <v>102</v>
      </c>
      <c r="V9" s="884">
        <f t="shared" si="0"/>
        <v>62</v>
      </c>
      <c r="W9" s="884">
        <f t="shared" si="0"/>
        <v>200</v>
      </c>
      <c r="X9" s="884">
        <f t="shared" si="0"/>
        <v>489</v>
      </c>
      <c r="Y9" s="884">
        <f t="shared" si="0"/>
        <v>53</v>
      </c>
      <c r="Z9" s="884">
        <f t="shared" si="0"/>
        <v>847</v>
      </c>
      <c r="AA9" s="119">
        <f t="shared" si="0"/>
        <v>72</v>
      </c>
    </row>
    <row r="10" spans="1:27" s="110" customFormat="1" ht="30" hidden="1" customHeight="1">
      <c r="A10" s="847">
        <v>1</v>
      </c>
      <c r="B10" s="845" t="s">
        <v>36</v>
      </c>
      <c r="C10" s="109">
        <f>SUM(D10:G10)</f>
        <v>12</v>
      </c>
      <c r="D10" s="896">
        <f>SUMIF('mau 2'!$Q:$Q,TN!$B10,'mau 2'!S:S)</f>
        <v>1</v>
      </c>
      <c r="E10" s="896">
        <f>SUMIF('mau 2'!$Q:$Q,TN!$B10,'mau 2'!T:T)</f>
        <v>5</v>
      </c>
      <c r="F10" s="896">
        <f>SUMIF('mau 2'!$Q:$Q,TN!$B10,'mau 2'!U:U)</f>
        <v>0</v>
      </c>
      <c r="G10" s="897">
        <f>SUMIF('mau 2'!$Q:$Q,TN!$B10,'mau 2'!V:V)</f>
        <v>6</v>
      </c>
      <c r="H10" s="109">
        <f>I10+J10</f>
        <v>1</v>
      </c>
      <c r="I10" s="896">
        <v>1</v>
      </c>
      <c r="J10" s="897">
        <v>0</v>
      </c>
      <c r="K10" s="109">
        <f t="shared" ref="K10:K72" si="1">N10+M10+L10</f>
        <v>0</v>
      </c>
      <c r="L10" s="896">
        <f>SUMIF('mau 2'!$Q:$Q,TN!$B10,'mau 2'!Y:Y)</f>
        <v>0</v>
      </c>
      <c r="M10" s="896">
        <f>SUMIF('mau 2'!$Q:$Q,TN!$B10,'mau 2'!Z:Z) +SUMIF('mau 2'!$Q:$Q,TN!$B10,'mau 2'!X:X)</f>
        <v>0</v>
      </c>
      <c r="N10" s="898"/>
      <c r="O10" s="899">
        <f t="shared" ref="O10:O72" si="2">C10-K10-I10</f>
        <v>11</v>
      </c>
      <c r="P10" s="900">
        <f>SUMIF('mau 2'!$Q:$Q,TN!$B10,'mau 2'!AB:AB)</f>
        <v>0</v>
      </c>
      <c r="Q10" s="900">
        <f>SUMIF('mau 2'!$Q:$Q,TN!$B10,'mau 2'!AC:AC)</f>
        <v>0</v>
      </c>
      <c r="R10" s="900">
        <f>SUMIF('mau 2'!$Q:$Q,TN!$B10,'mau 2'!AD:AD)</f>
        <v>6</v>
      </c>
      <c r="S10" s="900">
        <f>SUMIF('mau 2'!$Q:$Q,TN!$B10,'mau 2'!AE:AE)</f>
        <v>0</v>
      </c>
      <c r="T10" s="900">
        <f>SUMIF('mau 2'!$Q:$Q,TN!$B10,'mau 2'!AF:AF)</f>
        <v>0</v>
      </c>
      <c r="U10" s="900">
        <f>SUMIF('mau 2'!$Q:$Q,TN!$B10,'mau 2'!AG:AG)</f>
        <v>3</v>
      </c>
      <c r="V10" s="900">
        <f>SUMIF('mau 2'!$Q:$Q,TN!$B10,'mau 2'!AH:AH)</f>
        <v>1</v>
      </c>
      <c r="W10" s="900">
        <f>SUMIF('mau 2'!$Q:$Q,TN!$B10,'mau 2'!AI:AI)</f>
        <v>1</v>
      </c>
      <c r="X10" s="900">
        <f>SUMIF('mau 2'!$Q:$Q,TN!$B10,'mau 2'!AJ:AJ)</f>
        <v>0</v>
      </c>
      <c r="Y10" s="900">
        <f>SUMIF('mau 2'!$Q:$Q,TN!$B10,'mau 2'!AL:AL)</f>
        <v>0</v>
      </c>
      <c r="Z10" s="900">
        <f>SUMIF('mau 2'!$Q:$Q,TN!$B10,'mau 2'!AK:AK)</f>
        <v>4</v>
      </c>
      <c r="AA10" s="901">
        <f>SUMIF('mau 2'!$Q:$Q,TN!$B10,'mau 2'!AA:AA)</f>
        <v>3</v>
      </c>
    </row>
    <row r="11" spans="1:27" s="110" customFormat="1" ht="37.5" hidden="1">
      <c r="A11" s="847">
        <v>2</v>
      </c>
      <c r="B11" s="845" t="s">
        <v>2636</v>
      </c>
      <c r="C11" s="109">
        <f t="shared" ref="C11:C72" si="3">SUM(D11:G11)</f>
        <v>10</v>
      </c>
      <c r="D11" s="896">
        <f>SUMIF('mau 2'!$Q:$Q,TN!$B11,'mau 2'!S:S)</f>
        <v>6</v>
      </c>
      <c r="E11" s="896">
        <f>SUMIF('mau 2'!$Q:$Q,TN!$B11,'mau 2'!T:T)</f>
        <v>4</v>
      </c>
      <c r="F11" s="896">
        <f>SUMIF('mau 2'!$Q:$Q,TN!$B11,'mau 2'!U:U)</f>
        <v>0</v>
      </c>
      <c r="G11" s="897">
        <f>SUMIF('mau 2'!$Q:$Q,TN!$B11,'mau 2'!V:V)</f>
        <v>0</v>
      </c>
      <c r="H11" s="109">
        <f t="shared" ref="H11:H72" si="4">I11+J11</f>
        <v>10</v>
      </c>
      <c r="I11" s="896">
        <v>10</v>
      </c>
      <c r="J11" s="897">
        <v>0</v>
      </c>
      <c r="K11" s="109">
        <f t="shared" si="1"/>
        <v>0</v>
      </c>
      <c r="L11" s="896">
        <f>SUMIF('mau 2'!$Q:$Q,TN!$B11,'mau 2'!Y:Y)</f>
        <v>0</v>
      </c>
      <c r="M11" s="896">
        <f>SUMIF('mau 2'!$Q:$Q,TN!$B11,'mau 2'!Z:Z) +SUMIF('mau 2'!$Q:$Q,TN!$B11,'mau 2'!X:X)</f>
        <v>0</v>
      </c>
      <c r="N11" s="898"/>
      <c r="O11" s="899">
        <f t="shared" si="2"/>
        <v>0</v>
      </c>
      <c r="P11" s="900">
        <f>SUMIF('mau 2'!$Q:$Q,TN!$B11,'mau 2'!AB:AB)</f>
        <v>2</v>
      </c>
      <c r="Q11" s="900">
        <f>SUMIF('mau 2'!$Q:$Q,TN!$B11,'mau 2'!AC:AC)</f>
        <v>0</v>
      </c>
      <c r="R11" s="900">
        <f>SUMIF('mau 2'!$Q:$Q,TN!$B11,'mau 2'!AD:AD)</f>
        <v>7</v>
      </c>
      <c r="S11" s="900">
        <f>SUMIF('mau 2'!$Q:$Q,TN!$B11,'mau 2'!AE:AE)</f>
        <v>0</v>
      </c>
      <c r="T11" s="900">
        <f>SUMIF('mau 2'!$Q:$Q,TN!$B11,'mau 2'!AF:AF)</f>
        <v>0</v>
      </c>
      <c r="U11" s="900">
        <f>SUMIF('mau 2'!$Q:$Q,TN!$B11,'mau 2'!AG:AG)</f>
        <v>0</v>
      </c>
      <c r="V11" s="900">
        <f>SUMIF('mau 2'!$Q:$Q,TN!$B11,'mau 2'!AH:AH)</f>
        <v>1</v>
      </c>
      <c r="W11" s="900">
        <f>SUMIF('mau 2'!$Q:$Q,TN!$B11,'mau 2'!AI:AI)</f>
        <v>0</v>
      </c>
      <c r="X11" s="900">
        <f>SUMIF('mau 2'!$Q:$Q,TN!$B11,'mau 2'!AJ:AJ)</f>
        <v>1</v>
      </c>
      <c r="Y11" s="900">
        <f>SUMIF('mau 2'!$Q:$Q,TN!$B11,'mau 2'!AL:AL)</f>
        <v>0</v>
      </c>
      <c r="Z11" s="900">
        <f>SUMIF('mau 2'!$Q:$Q,TN!$B11,'mau 2'!AK:AK)</f>
        <v>9</v>
      </c>
      <c r="AA11" s="901">
        <f>SUMIF('mau 2'!$Q:$Q,TN!$B11,'mau 2'!AA:AA)</f>
        <v>0</v>
      </c>
    </row>
    <row r="12" spans="1:27" s="110" customFormat="1" ht="30" hidden="1" customHeight="1">
      <c r="A12" s="847">
        <v>3</v>
      </c>
      <c r="B12" s="845" t="s">
        <v>2637</v>
      </c>
      <c r="C12" s="109">
        <f t="shared" si="3"/>
        <v>23</v>
      </c>
      <c r="D12" s="896">
        <f>SUMIF('mau 2'!$Q:$Q,TN!$B12,'mau 2'!S:S)</f>
        <v>7</v>
      </c>
      <c r="E12" s="896">
        <f>SUMIF('mau 2'!$Q:$Q,TN!$B12,'mau 2'!T:T)</f>
        <v>14</v>
      </c>
      <c r="F12" s="896">
        <f>SUMIF('mau 2'!$Q:$Q,TN!$B12,'mau 2'!U:U)</f>
        <v>0</v>
      </c>
      <c r="G12" s="897">
        <f>SUMIF('mau 2'!$Q:$Q,TN!$B12,'mau 2'!V:V)</f>
        <v>2</v>
      </c>
      <c r="H12" s="109">
        <f t="shared" si="4"/>
        <v>0</v>
      </c>
      <c r="I12" s="896">
        <f>SUMIF('mau 2'!$Q:$Q,TN!$B12,'mau 2'!W:W)</f>
        <v>0</v>
      </c>
      <c r="J12" s="897">
        <f>COUNTIF('mau 1'!K:K,TN!$B12)</f>
        <v>0</v>
      </c>
      <c r="K12" s="109">
        <f t="shared" si="1"/>
        <v>0</v>
      </c>
      <c r="L12" s="896">
        <f>SUMIF('mau 2'!$Q:$Q,TN!$B12,'mau 2'!Y:Y)</f>
        <v>0</v>
      </c>
      <c r="M12" s="896">
        <f>SUMIF('mau 2'!$Q:$Q,TN!$B12,'mau 2'!Z:Z) +SUMIF('mau 2'!$Q:$Q,TN!$B12,'mau 2'!X:X)</f>
        <v>0</v>
      </c>
      <c r="N12" s="898"/>
      <c r="O12" s="899">
        <f t="shared" si="2"/>
        <v>23</v>
      </c>
      <c r="P12" s="900">
        <f>SUMIF('mau 2'!$Q:$Q,TN!$B12,'mau 2'!AB:AB)</f>
        <v>20</v>
      </c>
      <c r="Q12" s="900">
        <f>SUMIF('mau 2'!$Q:$Q,TN!$B12,'mau 2'!AC:AC)</f>
        <v>0</v>
      </c>
      <c r="R12" s="900">
        <f>SUMIF('mau 2'!$Q:$Q,TN!$B12,'mau 2'!AD:AD)</f>
        <v>5</v>
      </c>
      <c r="S12" s="900">
        <f>SUMIF('mau 2'!$Q:$Q,TN!$B12,'mau 2'!AE:AE)</f>
        <v>0</v>
      </c>
      <c r="T12" s="900">
        <f>SUMIF('mau 2'!$Q:$Q,TN!$B12,'mau 2'!AF:AF)</f>
        <v>0</v>
      </c>
      <c r="U12" s="900">
        <f>SUMIF('mau 2'!$Q:$Q,TN!$B12,'mau 2'!AG:AG)</f>
        <v>0</v>
      </c>
      <c r="V12" s="900">
        <f>SUMIF('mau 2'!$Q:$Q,TN!$B12,'mau 2'!AH:AH)</f>
        <v>0</v>
      </c>
      <c r="W12" s="900">
        <f>SUMIF('mau 2'!$Q:$Q,TN!$B12,'mau 2'!AI:AI)</f>
        <v>0</v>
      </c>
      <c r="X12" s="900">
        <f>SUMIF('mau 2'!$Q:$Q,TN!$B12,'mau 2'!AJ:AJ)</f>
        <v>3</v>
      </c>
      <c r="Y12" s="900">
        <f>SUMIF('mau 2'!$Q:$Q,TN!$B12,'mau 2'!AL:AL)</f>
        <v>2</v>
      </c>
      <c r="Z12" s="900">
        <f>SUMIF('mau 2'!$Q:$Q,TN!$B12,'mau 2'!AK:AK)</f>
        <v>2</v>
      </c>
      <c r="AA12" s="901">
        <f>SUMIF('mau 2'!$Q:$Q,TN!$B12,'mau 2'!AA:AA)</f>
        <v>0</v>
      </c>
    </row>
    <row r="13" spans="1:27" s="110" customFormat="1" ht="30" hidden="1" customHeight="1">
      <c r="A13" s="847">
        <v>4</v>
      </c>
      <c r="B13" s="845" t="s">
        <v>325</v>
      </c>
      <c r="C13" s="109">
        <f t="shared" si="3"/>
        <v>37</v>
      </c>
      <c r="D13" s="896">
        <f>SUMIF('mau 2'!$Q:$Q,TN!$B13,'mau 2'!S:S)</f>
        <v>2</v>
      </c>
      <c r="E13" s="896">
        <f>SUMIF('mau 2'!$Q:$Q,TN!$B13,'mau 2'!T:T)</f>
        <v>33</v>
      </c>
      <c r="F13" s="896">
        <f>SUMIF('mau 2'!$Q:$Q,TN!$B13,'mau 2'!U:U)</f>
        <v>2</v>
      </c>
      <c r="G13" s="897">
        <f>SUMIF('mau 2'!$Q:$Q,TN!$B13,'mau 2'!V:V)</f>
        <v>0</v>
      </c>
      <c r="H13" s="109">
        <f t="shared" si="4"/>
        <v>0</v>
      </c>
      <c r="I13" s="896">
        <f>SUMIF('mau 2'!$Q:$Q,TN!$B13,'mau 2'!W:W)</f>
        <v>0</v>
      </c>
      <c r="J13" s="897">
        <f>COUNTIF('mau 1'!K:K,TN!$B13)</f>
        <v>0</v>
      </c>
      <c r="K13" s="109">
        <f t="shared" si="1"/>
        <v>12</v>
      </c>
      <c r="L13" s="896">
        <f>SUMIF('mau 2'!$Q:$Q,TN!$B13,'mau 2'!Y:Y)</f>
        <v>2</v>
      </c>
      <c r="M13" s="896">
        <f>SUMIF('mau 2'!$Q:$Q,TN!$B13,'mau 2'!Z:Z) +SUMIF('mau 2'!$Q:$Q,TN!$B13,'mau 2'!X:X)</f>
        <v>10</v>
      </c>
      <c r="N13" s="898"/>
      <c r="O13" s="899">
        <f t="shared" si="2"/>
        <v>25</v>
      </c>
      <c r="P13" s="900">
        <f>SUMIF('mau 2'!$Q:$Q,TN!$B13,'mau 2'!AB:AB)</f>
        <v>12</v>
      </c>
      <c r="Q13" s="900">
        <f>SUMIF('mau 2'!$Q:$Q,TN!$B13,'mau 2'!AC:AC)</f>
        <v>4</v>
      </c>
      <c r="R13" s="900">
        <f>SUMIF('mau 2'!$Q:$Q,TN!$B13,'mau 2'!AD:AD)</f>
        <v>4</v>
      </c>
      <c r="S13" s="900">
        <f>SUMIF('mau 2'!$Q:$Q,TN!$B13,'mau 2'!AE:AE)</f>
        <v>0</v>
      </c>
      <c r="T13" s="900">
        <f>SUMIF('mau 2'!$Q:$Q,TN!$B13,'mau 2'!AF:AF)</f>
        <v>0</v>
      </c>
      <c r="U13" s="900">
        <f>SUMIF('mau 2'!$Q:$Q,TN!$B13,'mau 2'!AG:AG)</f>
        <v>0</v>
      </c>
      <c r="V13" s="900">
        <f>SUMIF('mau 2'!$Q:$Q,TN!$B13,'mau 2'!AH:AH)</f>
        <v>0</v>
      </c>
      <c r="W13" s="900">
        <f>SUMIF('mau 2'!$Q:$Q,TN!$B13,'mau 2'!AI:AI)</f>
        <v>1</v>
      </c>
      <c r="X13" s="900">
        <f>SUMIF('mau 2'!$Q:$Q,TN!$B13,'mau 2'!AJ:AJ)</f>
        <v>5</v>
      </c>
      <c r="Y13" s="900">
        <f>SUMIF('mau 2'!$Q:$Q,TN!$B13,'mau 2'!AL:AL)</f>
        <v>0</v>
      </c>
      <c r="Z13" s="900">
        <f>SUMIF('mau 2'!$Q:$Q,TN!$B13,'mau 2'!AK:AK)</f>
        <v>14</v>
      </c>
      <c r="AA13" s="901">
        <f>SUMIF('mau 2'!$Q:$Q,TN!$B13,'mau 2'!AA:AA)</f>
        <v>0</v>
      </c>
    </row>
    <row r="14" spans="1:27" s="110" customFormat="1" ht="30" hidden="1" customHeight="1">
      <c r="A14" s="847">
        <v>5</v>
      </c>
      <c r="B14" s="845" t="s">
        <v>109</v>
      </c>
      <c r="C14" s="109">
        <f t="shared" si="3"/>
        <v>64</v>
      </c>
      <c r="D14" s="896">
        <f>SUMIF('mau 2'!$Q:$Q,TN!$B14,'mau 2'!S:S)</f>
        <v>15</v>
      </c>
      <c r="E14" s="896">
        <f>SUMIF('mau 2'!$Q:$Q,TN!$B14,'mau 2'!T:T)</f>
        <v>48</v>
      </c>
      <c r="F14" s="896">
        <f>SUMIF('mau 2'!$Q:$Q,TN!$B14,'mau 2'!U:U)</f>
        <v>0</v>
      </c>
      <c r="G14" s="897">
        <f>SUMIF('mau 2'!$Q:$Q,TN!$B14,'mau 2'!V:V)</f>
        <v>1</v>
      </c>
      <c r="H14" s="109">
        <f t="shared" si="4"/>
        <v>0</v>
      </c>
      <c r="I14" s="896">
        <f>SUMIF('mau 2'!$Q:$Q,TN!$B14,'mau 2'!W:W)</f>
        <v>0</v>
      </c>
      <c r="J14" s="897">
        <f>COUNTIF('mau 1'!K:K,TN!$B14)</f>
        <v>0</v>
      </c>
      <c r="K14" s="109">
        <f t="shared" si="1"/>
        <v>33</v>
      </c>
      <c r="L14" s="896">
        <f>SUMIF('mau 2'!$Q:$Q,TN!$B14,'mau 2'!Y:Y)</f>
        <v>0</v>
      </c>
      <c r="M14" s="896">
        <f>SUMIF('mau 2'!$Q:$Q,TN!$B14,'mau 2'!Z:Z) +SUMIF('mau 2'!$Q:$Q,TN!$B14,'mau 2'!X:X)</f>
        <v>33</v>
      </c>
      <c r="N14" s="898"/>
      <c r="O14" s="899">
        <f t="shared" si="2"/>
        <v>31</v>
      </c>
      <c r="P14" s="900">
        <f>SUMIF('mau 2'!$Q:$Q,TN!$B14,'mau 2'!AB:AB)</f>
        <v>13</v>
      </c>
      <c r="Q14" s="900">
        <f>SUMIF('mau 2'!$Q:$Q,TN!$B14,'mau 2'!AC:AC)</f>
        <v>8</v>
      </c>
      <c r="R14" s="900">
        <f>SUMIF('mau 2'!$Q:$Q,TN!$B14,'mau 2'!AD:AD)</f>
        <v>7</v>
      </c>
      <c r="S14" s="900">
        <f>SUMIF('mau 2'!$Q:$Q,TN!$B14,'mau 2'!AE:AE)</f>
        <v>0</v>
      </c>
      <c r="T14" s="900">
        <f>SUMIF('mau 2'!$Q:$Q,TN!$B14,'mau 2'!AF:AF)</f>
        <v>5</v>
      </c>
      <c r="U14" s="900">
        <f>SUMIF('mau 2'!$Q:$Q,TN!$B14,'mau 2'!AG:AG)</f>
        <v>0</v>
      </c>
      <c r="V14" s="900">
        <f>SUMIF('mau 2'!$Q:$Q,TN!$B14,'mau 2'!AH:AH)</f>
        <v>0</v>
      </c>
      <c r="W14" s="900">
        <f>SUMIF('mau 2'!$Q:$Q,TN!$B14,'mau 2'!AI:AI)</f>
        <v>0</v>
      </c>
      <c r="X14" s="900">
        <f>SUMIF('mau 2'!$Q:$Q,TN!$B14,'mau 2'!AJ:AJ)</f>
        <v>0</v>
      </c>
      <c r="Y14" s="900">
        <f>SUMIF('mau 2'!$Q:$Q,TN!$B14,'mau 2'!AL:AL)</f>
        <v>0</v>
      </c>
      <c r="Z14" s="900">
        <f>SUMIF('mau 2'!$Q:$Q,TN!$B14,'mau 2'!AK:AK)</f>
        <v>38</v>
      </c>
      <c r="AA14" s="901">
        <f>SUMIF('mau 2'!$Q:$Q,TN!$B14,'mau 2'!AA:AA)</f>
        <v>0</v>
      </c>
    </row>
    <row r="15" spans="1:27" s="110" customFormat="1" ht="30" hidden="1" customHeight="1">
      <c r="A15" s="847">
        <v>6</v>
      </c>
      <c r="B15" s="845" t="s">
        <v>381</v>
      </c>
      <c r="C15" s="109">
        <f t="shared" si="3"/>
        <v>60</v>
      </c>
      <c r="D15" s="896">
        <f>SUMIF('mau 2'!$Q:$Q,TN!$B15,'mau 2'!S:S)</f>
        <v>48</v>
      </c>
      <c r="E15" s="896">
        <f>SUMIF('mau 2'!$Q:$Q,TN!$B15,'mau 2'!T:T)</f>
        <v>12</v>
      </c>
      <c r="F15" s="896">
        <f>SUMIF('mau 2'!$Q:$Q,TN!$B15,'mau 2'!U:U)</f>
        <v>0</v>
      </c>
      <c r="G15" s="897">
        <f>SUMIF('mau 2'!$Q:$Q,TN!$B15,'mau 2'!V:V)</f>
        <v>0</v>
      </c>
      <c r="H15" s="109">
        <f t="shared" si="4"/>
        <v>12</v>
      </c>
      <c r="I15" s="896">
        <f>SUMIF('mau 2'!$Q:$Q,TN!$B15,'mau 2'!W:W)</f>
        <v>0</v>
      </c>
      <c r="J15" s="897">
        <f>COUNTIF('mau 1'!K:K,TN!$B15)</f>
        <v>12</v>
      </c>
      <c r="K15" s="109">
        <f t="shared" si="1"/>
        <v>19</v>
      </c>
      <c r="L15" s="896">
        <f>SUMIF('mau 2'!$Q:$Q,TN!$B15,'mau 2'!Y:Y)</f>
        <v>0</v>
      </c>
      <c r="M15" s="896">
        <f>SUMIF('mau 2'!$Q:$Q,TN!$B15,'mau 2'!Z:Z) +SUMIF('mau 2'!$Q:$Q,TN!$B15,'mau 2'!X:X)</f>
        <v>19</v>
      </c>
      <c r="N15" s="898"/>
      <c r="O15" s="899">
        <f t="shared" si="2"/>
        <v>41</v>
      </c>
      <c r="P15" s="900">
        <f>SUMIF('mau 2'!$Q:$Q,TN!$B15,'mau 2'!AB:AB)</f>
        <v>0</v>
      </c>
      <c r="Q15" s="900">
        <f>SUMIF('mau 2'!$Q:$Q,TN!$B15,'mau 2'!AC:AC)</f>
        <v>0</v>
      </c>
      <c r="R15" s="900">
        <f>SUMIF('mau 2'!$Q:$Q,TN!$B15,'mau 2'!AD:AD)</f>
        <v>0</v>
      </c>
      <c r="S15" s="900">
        <f>SUMIF('mau 2'!$Q:$Q,TN!$B15,'mau 2'!AE:AE)</f>
        <v>0</v>
      </c>
      <c r="T15" s="900">
        <f>SUMIF('mau 2'!$Q:$Q,TN!$B15,'mau 2'!AF:AF)</f>
        <v>0</v>
      </c>
      <c r="U15" s="900">
        <f>SUMIF('mau 2'!$Q:$Q,TN!$B15,'mau 2'!AG:AG)</f>
        <v>0</v>
      </c>
      <c r="V15" s="900">
        <f>SUMIF('mau 2'!$Q:$Q,TN!$B15,'mau 2'!AH:AH)</f>
        <v>0</v>
      </c>
      <c r="W15" s="900">
        <f>SUMIF('mau 2'!$Q:$Q,TN!$B15,'mau 2'!AI:AI)</f>
        <v>0</v>
      </c>
      <c r="X15" s="900">
        <f>SUMIF('mau 2'!$Q:$Q,TN!$B15,'mau 2'!AJ:AJ)</f>
        <v>0</v>
      </c>
      <c r="Y15" s="900">
        <f>SUMIF('mau 2'!$Q:$Q,TN!$B15,'mau 2'!AL:AL)</f>
        <v>0</v>
      </c>
      <c r="Z15" s="900">
        <f>SUMIF('mau 2'!$Q:$Q,TN!$B15,'mau 2'!AK:AK)</f>
        <v>19</v>
      </c>
      <c r="AA15" s="901">
        <f>SUMIF('mau 2'!$Q:$Q,TN!$B15,'mau 2'!AA:AA)</f>
        <v>0</v>
      </c>
    </row>
    <row r="16" spans="1:27" s="110" customFormat="1" ht="30" hidden="1" customHeight="1">
      <c r="A16" s="847">
        <v>7</v>
      </c>
      <c r="B16" s="845" t="s">
        <v>2638</v>
      </c>
      <c r="C16" s="109">
        <f t="shared" si="3"/>
        <v>16</v>
      </c>
      <c r="D16" s="896">
        <f>SUMIF('mau 2'!$Q:$Q,TN!$B16,'mau 2'!S:S)</f>
        <v>9</v>
      </c>
      <c r="E16" s="896">
        <f>SUMIF('mau 2'!$Q:$Q,TN!$B16,'mau 2'!T:T)</f>
        <v>6</v>
      </c>
      <c r="F16" s="896">
        <f>SUMIF('mau 2'!$Q:$Q,TN!$B16,'mau 2'!U:U)</f>
        <v>0</v>
      </c>
      <c r="G16" s="897">
        <f>SUMIF('mau 2'!$Q:$Q,TN!$B16,'mau 2'!V:V)</f>
        <v>1</v>
      </c>
      <c r="H16" s="109">
        <f t="shared" si="4"/>
        <v>5</v>
      </c>
      <c r="I16" s="896">
        <v>5</v>
      </c>
      <c r="J16" s="897">
        <v>0</v>
      </c>
      <c r="K16" s="109">
        <f t="shared" si="1"/>
        <v>1</v>
      </c>
      <c r="L16" s="896">
        <f>SUMIF('mau 2'!$Q:$Q,TN!$B16,'mau 2'!Y:Y)</f>
        <v>0</v>
      </c>
      <c r="M16" s="896">
        <f>SUMIF('mau 2'!$Q:$Q,TN!$B16,'mau 2'!Z:Z) +SUMIF('mau 2'!$Q:$Q,TN!$B16,'mau 2'!X:X)</f>
        <v>1</v>
      </c>
      <c r="N16" s="898"/>
      <c r="O16" s="899">
        <f t="shared" si="2"/>
        <v>10</v>
      </c>
      <c r="P16" s="900">
        <f>SUMIF('mau 2'!$Q:$Q,TN!$B16,'mau 2'!AB:AB)</f>
        <v>1</v>
      </c>
      <c r="Q16" s="900">
        <f>SUMIF('mau 2'!$Q:$Q,TN!$B16,'mau 2'!AC:AC)</f>
        <v>0</v>
      </c>
      <c r="R16" s="900">
        <f>SUMIF('mau 2'!$Q:$Q,TN!$B16,'mau 2'!AD:AD)</f>
        <v>7</v>
      </c>
      <c r="S16" s="900">
        <f>SUMIF('mau 2'!$Q:$Q,TN!$B16,'mau 2'!AE:AE)</f>
        <v>0</v>
      </c>
      <c r="T16" s="900">
        <f>SUMIF('mau 2'!$Q:$Q,TN!$B16,'mau 2'!AF:AF)</f>
        <v>4</v>
      </c>
      <c r="U16" s="900">
        <f>SUMIF('mau 2'!$Q:$Q,TN!$B16,'mau 2'!AG:AG)</f>
        <v>0</v>
      </c>
      <c r="V16" s="900">
        <f>SUMIF('mau 2'!$Q:$Q,TN!$B16,'mau 2'!AH:AH)</f>
        <v>0</v>
      </c>
      <c r="W16" s="900">
        <f>SUMIF('mau 2'!$Q:$Q,TN!$B16,'mau 2'!AI:AI)</f>
        <v>1</v>
      </c>
      <c r="X16" s="900">
        <f>SUMIF('mau 2'!$Q:$Q,TN!$B16,'mau 2'!AJ:AJ)</f>
        <v>4</v>
      </c>
      <c r="Y16" s="900">
        <f>SUMIF('mau 2'!$Q:$Q,TN!$B16,'mau 2'!AL:AL)</f>
        <v>0</v>
      </c>
      <c r="Z16" s="900">
        <f>SUMIF('mau 2'!$Q:$Q,TN!$B16,'mau 2'!AO:AO)</f>
        <v>6</v>
      </c>
      <c r="AA16" s="901">
        <f>SUMIF('mau 2'!$Q:$Q,TN!$B16,'mau 2'!AA:AA)</f>
        <v>0</v>
      </c>
    </row>
    <row r="17" spans="1:27" s="110" customFormat="1" ht="30" hidden="1" customHeight="1">
      <c r="A17" s="847">
        <v>8</v>
      </c>
      <c r="B17" s="845" t="s">
        <v>2639</v>
      </c>
      <c r="C17" s="109">
        <f t="shared" si="3"/>
        <v>10</v>
      </c>
      <c r="D17" s="896">
        <f>SUMIF('mau 2'!$Q:$Q,TN!$B17,'mau 2'!S:S)</f>
        <v>3</v>
      </c>
      <c r="E17" s="896">
        <f>SUMIF('mau 2'!$Q:$Q,TN!$B17,'mau 2'!T:T)</f>
        <v>7</v>
      </c>
      <c r="F17" s="896">
        <f>SUMIF('mau 2'!$Q:$Q,TN!$B17,'mau 2'!U:U)</f>
        <v>0</v>
      </c>
      <c r="G17" s="897">
        <f>SUMIF('mau 2'!$Q:$Q,TN!$B17,'mau 2'!V:V)</f>
        <v>0</v>
      </c>
      <c r="H17" s="109">
        <f t="shared" si="4"/>
        <v>0</v>
      </c>
      <c r="I17" s="896">
        <f>SUMIF('mau 2'!$Q:$Q,TN!$B17,'mau 2'!W:W)</f>
        <v>0</v>
      </c>
      <c r="J17" s="897">
        <f>COUNTIF('mau 1'!K:K,TN!$B17)</f>
        <v>0</v>
      </c>
      <c r="K17" s="109">
        <f t="shared" si="1"/>
        <v>1</v>
      </c>
      <c r="L17" s="896">
        <f>SUMIF('mau 2'!$Q:$Q,TN!$B17,'mau 2'!Y:Y)</f>
        <v>0</v>
      </c>
      <c r="M17" s="896">
        <f>SUMIF('mau 2'!$Q:$Q,TN!$B17,'mau 2'!Z:Z) +SUMIF('mau 2'!$Q:$Q,TN!$B17,'mau 2'!X:X)</f>
        <v>1</v>
      </c>
      <c r="N17" s="897"/>
      <c r="O17" s="885">
        <f t="shared" si="2"/>
        <v>9</v>
      </c>
      <c r="P17" s="896">
        <f>SUMIF('mau 2'!$Q:$Q,TN!$B17,'mau 2'!AB:AB)</f>
        <v>0</v>
      </c>
      <c r="Q17" s="896">
        <f>SUMIF('mau 2'!$Q:$Q,TN!$B17,'mau 2'!AC:AC)</f>
        <v>0</v>
      </c>
      <c r="R17" s="896">
        <f>SUMIF('mau 2'!$Q:$Q,TN!$B17,'mau 2'!AD:AD)</f>
        <v>0</v>
      </c>
      <c r="S17" s="896">
        <f>SUMIF('mau 2'!$Q:$Q,TN!$B17,'mau 2'!AE:AE)</f>
        <v>0</v>
      </c>
      <c r="T17" s="896">
        <f>SUMIF('mau 2'!$Q:$Q,TN!$B17,'mau 2'!AF:AF)</f>
        <v>0</v>
      </c>
      <c r="U17" s="896">
        <f>SUMIF('mau 2'!$Q:$Q,TN!$B17,'mau 2'!AG:AG)</f>
        <v>0</v>
      </c>
      <c r="V17" s="896">
        <f>SUMIF('mau 2'!$Q:$Q,TN!$B17,'mau 2'!AH:AH)</f>
        <v>0</v>
      </c>
      <c r="W17" s="896">
        <f>SUMIF('mau 2'!$Q:$Q,TN!$B17,'mau 2'!AI:AI)</f>
        <v>0</v>
      </c>
      <c r="X17" s="896">
        <f>SUMIF('mau 2'!$Q:$Q,TN!$B17,'mau 2'!AJ:AJ)</f>
        <v>0</v>
      </c>
      <c r="Y17" s="900">
        <f>SUMIF('mau 2'!$Q:$Q,TN!$B17,'mau 2'!AL:AL)</f>
        <v>0</v>
      </c>
      <c r="Z17" s="900">
        <f>SUMIF('mau 2'!$Q:$Q,TN!$B17,'mau 2'!AO:AO)</f>
        <v>0</v>
      </c>
      <c r="AA17" s="901">
        <f>SUMIF('mau 2'!$Q:$Q,TN!$B17,'mau 2'!AA:AA)</f>
        <v>0</v>
      </c>
    </row>
    <row r="18" spans="1:27" s="110" customFormat="1" ht="30" hidden="1" customHeight="1">
      <c r="A18" s="847">
        <v>9</v>
      </c>
      <c r="B18" s="845" t="s">
        <v>2161</v>
      </c>
      <c r="C18" s="109">
        <f t="shared" si="3"/>
        <v>5</v>
      </c>
      <c r="D18" s="896">
        <f>SUMIF('mau 2'!$Q:$Q,TN!$B18,'mau 2'!S:S)</f>
        <v>2</v>
      </c>
      <c r="E18" s="896">
        <f>SUMIF('mau 2'!$Q:$Q,TN!$B18,'mau 2'!T:T)</f>
        <v>0</v>
      </c>
      <c r="F18" s="896">
        <f>SUMIF('mau 2'!$Q:$Q,TN!$B18,'mau 2'!U:U)</f>
        <v>0</v>
      </c>
      <c r="G18" s="897">
        <f>SUMIF('mau 2'!$Q:$Q,TN!$B18,'mau 2'!V:V)</f>
        <v>3</v>
      </c>
      <c r="H18" s="109">
        <f t="shared" si="4"/>
        <v>1</v>
      </c>
      <c r="I18" s="896">
        <v>1</v>
      </c>
      <c r="J18" s="897">
        <v>0</v>
      </c>
      <c r="K18" s="109">
        <f t="shared" si="1"/>
        <v>0</v>
      </c>
      <c r="L18" s="896">
        <f>SUMIF('mau 2'!$Q:$Q,TN!$B18,'mau 2'!Y:Y)</f>
        <v>0</v>
      </c>
      <c r="M18" s="896">
        <f>SUMIF('mau 2'!$Q:$Q,TN!$B18,'mau 2'!Z:Z) +SUMIF('mau 2'!$Q:$Q,TN!$B18,'mau 2'!X:X)</f>
        <v>0</v>
      </c>
      <c r="N18" s="897"/>
      <c r="O18" s="885">
        <f t="shared" si="2"/>
        <v>4</v>
      </c>
      <c r="P18" s="896">
        <f>SUMIF('mau 2'!$Q:$Q,TN!$B18,'mau 2'!AB:AB)</f>
        <v>1</v>
      </c>
      <c r="Q18" s="896">
        <f>SUMIF('mau 2'!$Q:$Q,TN!$B18,'mau 2'!AC:AC)</f>
        <v>1</v>
      </c>
      <c r="R18" s="896">
        <f>SUMIF('mau 2'!$Q:$Q,TN!$B18,'mau 2'!AD:AD)</f>
        <v>2</v>
      </c>
      <c r="S18" s="896">
        <f>SUMIF('mau 2'!$Q:$Q,TN!$B18,'mau 2'!AE:AE)</f>
        <v>0</v>
      </c>
      <c r="T18" s="896">
        <f>SUMIF('mau 2'!$Q:$Q,TN!$B18,'mau 2'!AF:AF)</f>
        <v>1</v>
      </c>
      <c r="U18" s="896">
        <f>SUMIF('mau 2'!$Q:$Q,TN!$B18,'mau 2'!AG:AG)</f>
        <v>1</v>
      </c>
      <c r="V18" s="896">
        <f>SUMIF('mau 2'!$Q:$Q,TN!$B18,'mau 2'!AH:AH)</f>
        <v>0</v>
      </c>
      <c r="W18" s="896">
        <f>SUMIF('mau 2'!$Q:$Q,TN!$B18,'mau 2'!AI:AI)</f>
        <v>0</v>
      </c>
      <c r="X18" s="896">
        <f>SUMIF('mau 2'!$Q:$Q,TN!$B18,'mau 2'!AJ:AJ)</f>
        <v>0</v>
      </c>
      <c r="Y18" s="900">
        <f>SUMIF('mau 2'!$Q:$Q,TN!$B18,'mau 2'!AL:AL)</f>
        <v>0</v>
      </c>
      <c r="Z18" s="900">
        <f>SUMIF('mau 2'!$Q:$Q,TN!$B18,'mau 2'!AO:AO)</f>
        <v>0</v>
      </c>
      <c r="AA18" s="901">
        <f>SUMIF('mau 2'!$Q:$Q,TN!$B18,'mau 2'!AA:AA)</f>
        <v>0</v>
      </c>
    </row>
    <row r="19" spans="1:27" s="110" customFormat="1" ht="30" hidden="1" customHeight="1">
      <c r="A19" s="847">
        <v>10</v>
      </c>
      <c r="B19" s="845" t="s">
        <v>2640</v>
      </c>
      <c r="C19" s="109">
        <f t="shared" si="3"/>
        <v>56</v>
      </c>
      <c r="D19" s="896">
        <f>SUMIF('mau 2'!$Q:$Q,TN!$B19,'mau 2'!S:S)</f>
        <v>40</v>
      </c>
      <c r="E19" s="896">
        <f>SUMIF('mau 2'!$Q:$Q,TN!$B19,'mau 2'!T:T)</f>
        <v>8</v>
      </c>
      <c r="F19" s="896">
        <f>SUMIF('mau 2'!$Q:$Q,TN!$B19,'mau 2'!U:U)</f>
        <v>0</v>
      </c>
      <c r="G19" s="897">
        <f>SUMIF('mau 2'!$Q:$Q,TN!$B19,'mau 2'!V:V)</f>
        <v>8</v>
      </c>
      <c r="H19" s="109">
        <f t="shared" si="4"/>
        <v>4</v>
      </c>
      <c r="I19" s="896">
        <v>0</v>
      </c>
      <c r="J19" s="897">
        <f>COUNTIF('mau 1'!K:K,TN!$B19)</f>
        <v>4</v>
      </c>
      <c r="K19" s="109">
        <f t="shared" si="1"/>
        <v>10</v>
      </c>
      <c r="L19" s="896">
        <f>SUMIF('mau 2'!$Q:$Q,TN!$B19,'mau 2'!Y:Y)</f>
        <v>0</v>
      </c>
      <c r="M19" s="896">
        <f>SUMIF('mau 2'!$Q:$Q,TN!$B19,'mau 2'!Z:Z) +SUMIF('mau 2'!$Q:$Q,TN!$B19,'mau 2'!X:X)</f>
        <v>10</v>
      </c>
      <c r="N19" s="897"/>
      <c r="O19" s="885">
        <f t="shared" si="2"/>
        <v>46</v>
      </c>
      <c r="P19" s="896">
        <f>SUMIF('mau 2'!$Q:$Q,TN!$B19,'mau 2'!AB:AB)</f>
        <v>0</v>
      </c>
      <c r="Q19" s="896">
        <f>SUMIF('mau 2'!$Q:$Q,TN!$B19,'mau 2'!AC:AC)</f>
        <v>0</v>
      </c>
      <c r="R19" s="896">
        <f>SUMIF('mau 2'!$Q:$Q,TN!$B19,'mau 2'!AD:AD)</f>
        <v>3</v>
      </c>
      <c r="S19" s="896">
        <f>SUMIF('mau 2'!$Q:$Q,TN!$B19,'mau 2'!AE:AE)</f>
        <v>0</v>
      </c>
      <c r="T19" s="896">
        <f>SUMIF('mau 2'!$Q:$Q,TN!$B19,'mau 2'!AF:AF)</f>
        <v>0</v>
      </c>
      <c r="U19" s="896">
        <f>SUMIF('mau 2'!$Q:$Q,TN!$B19,'mau 2'!AG:AG)</f>
        <v>0</v>
      </c>
      <c r="V19" s="896">
        <f>SUMIF('mau 2'!$Q:$Q,TN!$B19,'mau 2'!AH:AH)</f>
        <v>0</v>
      </c>
      <c r="W19" s="896">
        <f>SUMIF('mau 2'!$Q:$Q,TN!$B19,'mau 2'!AI:AI)</f>
        <v>0</v>
      </c>
      <c r="X19" s="896">
        <f>SUMIF('mau 2'!$Q:$Q,TN!$B19,'mau 2'!AJ:AJ)</f>
        <v>0</v>
      </c>
      <c r="Y19" s="900">
        <f>SUMIF('mau 2'!$Q:$Q,TN!$B19,'mau 2'!AL:AL)</f>
        <v>0</v>
      </c>
      <c r="Z19" s="900">
        <f>SUMIF('mau 2'!$Q:$Q,TN!$B19,'mau 2'!AO:AO)</f>
        <v>0</v>
      </c>
      <c r="AA19" s="901">
        <f>SUMIF('mau 2'!$Q:$Q,TN!$B19,'mau 2'!AA:AA)</f>
        <v>41</v>
      </c>
    </row>
    <row r="20" spans="1:27" s="110" customFormat="1" ht="30" hidden="1" customHeight="1">
      <c r="A20" s="847">
        <v>11</v>
      </c>
      <c r="B20" s="845" t="s">
        <v>2641</v>
      </c>
      <c r="C20" s="109">
        <f t="shared" si="3"/>
        <v>7</v>
      </c>
      <c r="D20" s="896">
        <f>SUMIF('mau 2'!$Q:$Q,TN!$B20,'mau 2'!S:S)</f>
        <v>3</v>
      </c>
      <c r="E20" s="896">
        <f>SUMIF('mau 2'!$Q:$Q,TN!$B20,'mau 2'!T:T)</f>
        <v>1</v>
      </c>
      <c r="F20" s="896">
        <f>SUMIF('mau 2'!$Q:$Q,TN!$B20,'mau 2'!U:U)</f>
        <v>0</v>
      </c>
      <c r="G20" s="897">
        <f>SUMIF('mau 2'!$Q:$Q,TN!$B20,'mau 2'!V:V)</f>
        <v>3</v>
      </c>
      <c r="H20" s="109">
        <f t="shared" si="4"/>
        <v>1</v>
      </c>
      <c r="I20" s="896">
        <f>SUMIF('mau 2'!$Q:$Q,TN!$B20,'mau 2'!W:W)</f>
        <v>0</v>
      </c>
      <c r="J20" s="897">
        <f>COUNTIF('mau 1'!K:K,TN!$B20)</f>
        <v>1</v>
      </c>
      <c r="K20" s="109">
        <f t="shared" si="1"/>
        <v>0</v>
      </c>
      <c r="L20" s="896">
        <f>SUMIF('mau 2'!$Q:$Q,TN!$B20,'mau 2'!Y:Y)</f>
        <v>0</v>
      </c>
      <c r="M20" s="896">
        <f>SUMIF('mau 2'!$Q:$Q,TN!$B20,'mau 2'!Z:Z) +SUMIF('mau 2'!$Q:$Q,TN!$B20,'mau 2'!X:X)</f>
        <v>0</v>
      </c>
      <c r="N20" s="897"/>
      <c r="O20" s="885">
        <f t="shared" si="2"/>
        <v>7</v>
      </c>
      <c r="P20" s="896">
        <f>SUMIF('mau 2'!$Q:$Q,TN!$B20,'mau 2'!AB:AB)</f>
        <v>5</v>
      </c>
      <c r="Q20" s="896">
        <f>SUMIF('mau 2'!$Q:$Q,TN!$B20,'mau 2'!AC:AC)</f>
        <v>0</v>
      </c>
      <c r="R20" s="896">
        <f>SUMIF('mau 2'!$Q:$Q,TN!$B20,'mau 2'!AD:AD)</f>
        <v>4</v>
      </c>
      <c r="S20" s="896">
        <f>SUMIF('mau 2'!$Q:$Q,TN!$B20,'mau 2'!AE:AE)</f>
        <v>0</v>
      </c>
      <c r="T20" s="896">
        <f>SUMIF('mau 2'!$Q:$Q,TN!$B20,'mau 2'!AF:AF)</f>
        <v>0</v>
      </c>
      <c r="U20" s="896">
        <f>SUMIF('mau 2'!$Q:$Q,TN!$B20,'mau 2'!AG:AG)</f>
        <v>0</v>
      </c>
      <c r="V20" s="896">
        <f>SUMIF('mau 2'!$Q:$Q,TN!$B20,'mau 2'!AH:AH)</f>
        <v>0</v>
      </c>
      <c r="W20" s="896">
        <f>SUMIF('mau 2'!$Q:$Q,TN!$B20,'mau 2'!AI:AI)</f>
        <v>0</v>
      </c>
      <c r="X20" s="896">
        <f>SUMIF('mau 2'!$Q:$Q,TN!$B20,'mau 2'!AJ:AJ)</f>
        <v>0</v>
      </c>
      <c r="Y20" s="900">
        <f>SUMIF('mau 2'!$Q:$Q,TN!$B20,'mau 2'!AL:AL)</f>
        <v>0</v>
      </c>
      <c r="Z20" s="900">
        <f>SUMIF('mau 2'!$Q:$Q,TN!$B20,'mau 2'!AO:AO)</f>
        <v>2</v>
      </c>
      <c r="AA20" s="901">
        <f>SUMIF('mau 2'!$Q:$Q,TN!$B20,'mau 2'!AA:AA)</f>
        <v>0</v>
      </c>
    </row>
    <row r="21" spans="1:27" s="110" customFormat="1" ht="30" hidden="1" customHeight="1">
      <c r="A21" s="847">
        <v>12</v>
      </c>
      <c r="B21" s="845" t="s">
        <v>2642</v>
      </c>
      <c r="C21" s="109">
        <f t="shared" si="3"/>
        <v>24</v>
      </c>
      <c r="D21" s="896">
        <f>SUMIF('mau 2'!$Q:$Q,TN!$B21,'mau 2'!S:S)</f>
        <v>6</v>
      </c>
      <c r="E21" s="896">
        <f>SUMIF('mau 2'!$Q:$Q,TN!$B21,'mau 2'!T:T)</f>
        <v>17</v>
      </c>
      <c r="F21" s="896">
        <f>SUMIF('mau 2'!$Q:$Q,TN!$B21,'mau 2'!U:U)</f>
        <v>1</v>
      </c>
      <c r="G21" s="897">
        <f>SUMIF('mau 2'!$Q:$Q,TN!$B21,'mau 2'!V:V)</f>
        <v>0</v>
      </c>
      <c r="H21" s="109">
        <f t="shared" si="4"/>
        <v>0</v>
      </c>
      <c r="I21" s="896">
        <f>SUMIF('mau 2'!$Q:$Q,TN!$B21,'mau 2'!W:W)</f>
        <v>0</v>
      </c>
      <c r="J21" s="897">
        <f>COUNTIF('mau 1'!K:K,TN!$B21)</f>
        <v>0</v>
      </c>
      <c r="K21" s="109">
        <f t="shared" si="1"/>
        <v>2</v>
      </c>
      <c r="L21" s="896">
        <f>SUMIF('mau 2'!$Q:$Q,TN!$B21,'mau 2'!Y:Y)</f>
        <v>1</v>
      </c>
      <c r="M21" s="896">
        <f>SUMIF('mau 2'!$Q:$Q,TN!$B21,'mau 2'!Z:Z) +SUMIF('mau 2'!$Q:$Q,TN!$B21,'mau 2'!X:X)</f>
        <v>1</v>
      </c>
      <c r="N21" s="897"/>
      <c r="O21" s="885">
        <f t="shared" si="2"/>
        <v>22</v>
      </c>
      <c r="P21" s="896">
        <v>2</v>
      </c>
      <c r="Q21" s="896">
        <v>2</v>
      </c>
      <c r="R21" s="896">
        <v>1</v>
      </c>
      <c r="S21" s="896">
        <f>SUMIF('mau 2'!$Q:$Q,TN!$B21,'mau 2'!AE:AE)</f>
        <v>0</v>
      </c>
      <c r="T21" s="896">
        <v>2</v>
      </c>
      <c r="U21" s="896">
        <f>SUMIF('mau 2'!$Q:$Q,TN!$B21,'mau 2'!AG:AG)</f>
        <v>0</v>
      </c>
      <c r="V21" s="896">
        <f>SUMIF('mau 2'!$Q:$Q,TN!$B21,'mau 2'!AH:AH)</f>
        <v>0</v>
      </c>
      <c r="W21" s="896">
        <f>SUMIF('mau 2'!$Q:$Q,TN!$B21,'mau 2'!AI:AI)</f>
        <v>0</v>
      </c>
      <c r="X21" s="896">
        <v>4</v>
      </c>
      <c r="Y21" s="900">
        <f>SUMIF('mau 2'!$Q:$Q,TN!$B21,'mau 2'!AL:AL)</f>
        <v>0</v>
      </c>
      <c r="Z21" s="900">
        <f>SUMIF('mau 2'!$Q:$Q,TN!$B21,'mau 2'!AO:AO)</f>
        <v>16</v>
      </c>
      <c r="AA21" s="901">
        <f>SUMIF('mau 2'!$Q:$Q,TN!$B21,'mau 2'!AA:AA)</f>
        <v>2</v>
      </c>
    </row>
    <row r="22" spans="1:27" s="110" customFormat="1" ht="30" hidden="1" customHeight="1">
      <c r="A22" s="847">
        <v>13</v>
      </c>
      <c r="B22" s="845" t="s">
        <v>1177</v>
      </c>
      <c r="C22" s="109">
        <f t="shared" si="3"/>
        <v>75</v>
      </c>
      <c r="D22" s="896">
        <f>SUMIF('mau 2'!$Q:$Q,TN!$B22,'mau 2'!S:S)</f>
        <v>46</v>
      </c>
      <c r="E22" s="896">
        <f>SUMIF('mau 2'!$Q:$Q,TN!$B22,'mau 2'!T:T)</f>
        <v>21</v>
      </c>
      <c r="F22" s="896">
        <f>SUMIF('mau 2'!$Q:$Q,TN!$B22,'mau 2'!U:U)</f>
        <v>2</v>
      </c>
      <c r="G22" s="897">
        <f>SUMIF('mau 2'!$Q:$Q,TN!$B22,'mau 2'!V:V)</f>
        <v>6</v>
      </c>
      <c r="H22" s="109">
        <f t="shared" si="4"/>
        <v>36</v>
      </c>
      <c r="I22" s="896">
        <v>34</v>
      </c>
      <c r="J22" s="897">
        <v>2</v>
      </c>
      <c r="K22" s="109">
        <f t="shared" si="1"/>
        <v>3</v>
      </c>
      <c r="L22" s="896">
        <f>SUMIF('mau 2'!$Q:$Q,TN!$B22,'mau 2'!Y:Y)</f>
        <v>0</v>
      </c>
      <c r="M22" s="896">
        <f>SUMIF('mau 2'!$Q:$Q,TN!$B22,'mau 2'!Z:Z) +SUMIF('mau 2'!$Q:$Q,TN!$B22,'mau 2'!X:X)</f>
        <v>3</v>
      </c>
      <c r="N22" s="897"/>
      <c r="O22" s="885">
        <f t="shared" si="2"/>
        <v>38</v>
      </c>
      <c r="P22" s="896">
        <f>SUMIF('mau 2'!$Q:$Q,TN!$B22,'mau 2'!AB:AB)</f>
        <v>31</v>
      </c>
      <c r="Q22" s="896">
        <f>SUMIF('mau 2'!$Q:$Q,TN!$B22,'mau 2'!AC:AC)</f>
        <v>3</v>
      </c>
      <c r="R22" s="896">
        <f>SUMIF('mau 2'!$Q:$Q,TN!$B22,'mau 2'!AD:AD)</f>
        <v>18</v>
      </c>
      <c r="S22" s="896">
        <f>SUMIF('mau 2'!$Q:$Q,TN!$B22,'mau 2'!AE:AE)</f>
        <v>0</v>
      </c>
      <c r="T22" s="896">
        <f>SUMIF('mau 2'!$Q:$Q,TN!$B22,'mau 2'!AF:AF)</f>
        <v>9</v>
      </c>
      <c r="U22" s="896">
        <f>SUMIF('mau 2'!$Q:$Q,TN!$B22,'mau 2'!AG:AG)</f>
        <v>0</v>
      </c>
      <c r="V22" s="896">
        <f>SUMIF('mau 2'!$Q:$Q,TN!$B22,'mau 2'!AH:AH)</f>
        <v>6</v>
      </c>
      <c r="W22" s="896">
        <f>SUMIF('mau 2'!$Q:$Q,TN!$B22,'mau 2'!AI:AI)</f>
        <v>0</v>
      </c>
      <c r="X22" s="896">
        <f>SUMIF('mau 2'!$Q:$Q,TN!$B22,'mau 2'!AJ:AJ)</f>
        <v>8</v>
      </c>
      <c r="Y22" s="900">
        <f>SUMIF('mau 2'!$Q:$Q,TN!$B22,'mau 2'!AL:AL)</f>
        <v>1</v>
      </c>
      <c r="Z22" s="900">
        <f>SUMIF('mau 2'!$Q:$Q,TN!$B22,'mau 2'!AO:AO)</f>
        <v>9</v>
      </c>
      <c r="AA22" s="901">
        <f>SUMIF('mau 2'!$Q:$Q,TN!$B22,'mau 2'!AA:AA)</f>
        <v>0</v>
      </c>
    </row>
    <row r="23" spans="1:27" s="110" customFormat="1" ht="30" hidden="1" customHeight="1">
      <c r="A23" s="847">
        <v>14</v>
      </c>
      <c r="B23" s="845" t="s">
        <v>568</v>
      </c>
      <c r="C23" s="109">
        <f t="shared" si="3"/>
        <v>66</v>
      </c>
      <c r="D23" s="896">
        <f>SUMIF('mau 2'!$Q:$Q,TN!$B23,'mau 2'!S:S)</f>
        <v>46</v>
      </c>
      <c r="E23" s="896">
        <f>SUMIF('mau 2'!$Q:$Q,TN!$B23,'mau 2'!T:T)</f>
        <v>10</v>
      </c>
      <c r="F23" s="896">
        <f>SUMIF('mau 2'!$Q:$Q,TN!$B23,'mau 2'!U:U)</f>
        <v>0</v>
      </c>
      <c r="G23" s="897">
        <f>SUMIF('mau 2'!$Q:$Q,TN!$B23,'mau 2'!V:V)</f>
        <v>10</v>
      </c>
      <c r="H23" s="109">
        <f t="shared" si="4"/>
        <v>0</v>
      </c>
      <c r="I23" s="896">
        <f>SUMIF('mau 2'!$Q:$Q,TN!$B23,'mau 2'!W:W)</f>
        <v>0</v>
      </c>
      <c r="J23" s="897">
        <f>COUNTIF('mau 1'!K:K,TN!$B23)</f>
        <v>0</v>
      </c>
      <c r="K23" s="109">
        <f t="shared" si="1"/>
        <v>0</v>
      </c>
      <c r="L23" s="896">
        <f>SUMIF('mau 2'!$Q:$Q,TN!$B23,'mau 2'!Y:Y)</f>
        <v>0</v>
      </c>
      <c r="M23" s="896">
        <f>SUMIF('mau 2'!$Q:$Q,TN!$B23,'mau 2'!Z:Z) +SUMIF('mau 2'!$Q:$Q,TN!$B23,'mau 2'!X:X)</f>
        <v>0</v>
      </c>
      <c r="N23" s="897"/>
      <c r="O23" s="885">
        <f t="shared" si="2"/>
        <v>66</v>
      </c>
      <c r="P23" s="896">
        <f>SUMIF('mau 2'!$Q:$Q,TN!$B23,'mau 2'!AB:AB)</f>
        <v>29</v>
      </c>
      <c r="Q23" s="896">
        <f>SUMIF('mau 2'!$Q:$Q,TN!$B23,'mau 2'!AC:AC)</f>
        <v>16</v>
      </c>
      <c r="R23" s="896">
        <f>SUMIF('mau 2'!$Q:$Q,TN!$B23,'mau 2'!AD:AD)</f>
        <v>35</v>
      </c>
      <c r="S23" s="896">
        <f>SUMIF('mau 2'!$Q:$Q,TN!$B23,'mau 2'!AE:AE)</f>
        <v>0</v>
      </c>
      <c r="T23" s="896">
        <f>SUMIF('mau 2'!$Q:$Q,TN!$B23,'mau 2'!AF:AF)</f>
        <v>0</v>
      </c>
      <c r="U23" s="896">
        <f>SUMIF('mau 2'!$Q:$Q,TN!$B23,'mau 2'!AG:AG)</f>
        <v>0</v>
      </c>
      <c r="V23" s="896">
        <f>SUMIF('mau 2'!$Q:$Q,TN!$B23,'mau 2'!AH:AH)</f>
        <v>0</v>
      </c>
      <c r="W23" s="896">
        <f>SUMIF('mau 2'!$Q:$Q,TN!$B23,'mau 2'!AI:AI)</f>
        <v>0</v>
      </c>
      <c r="X23" s="896">
        <f>SUMIF('mau 2'!$Q:$Q,TN!$B23,'mau 2'!AJ:AJ)</f>
        <v>37</v>
      </c>
      <c r="Y23" s="900">
        <f>SUMIF('mau 2'!$Q:$Q,TN!$B23,'mau 2'!AL:AL)</f>
        <v>0</v>
      </c>
      <c r="Z23" s="900">
        <f>SUMIF('mau 2'!$Q:$Q,TN!$B23,'mau 2'!AO:AO)</f>
        <v>2</v>
      </c>
      <c r="AA23" s="901">
        <f>SUMIF('mau 2'!$Q:$Q,TN!$B23,'mau 2'!AA:AA)</f>
        <v>0</v>
      </c>
    </row>
    <row r="24" spans="1:27" s="110" customFormat="1" ht="30" hidden="1" customHeight="1">
      <c r="A24" s="847">
        <v>15</v>
      </c>
      <c r="B24" s="845" t="s">
        <v>2669</v>
      </c>
      <c r="C24" s="109">
        <f t="shared" si="3"/>
        <v>25</v>
      </c>
      <c r="D24" s="896">
        <f>SUMIF('mau 2'!$Q:$Q,TN!$B24,'mau 2'!S:S)</f>
        <v>7</v>
      </c>
      <c r="E24" s="896">
        <f>SUMIF('mau 2'!$Q:$Q,TN!$B24,'mau 2'!T:T)</f>
        <v>7</v>
      </c>
      <c r="F24" s="896">
        <f>SUMIF('mau 2'!$Q:$Q,TN!$B24,'mau 2'!U:U)</f>
        <v>0</v>
      </c>
      <c r="G24" s="897">
        <f>SUMIF('mau 2'!$Q:$Q,TN!$B24,'mau 2'!V:V)</f>
        <v>11</v>
      </c>
      <c r="H24" s="109">
        <f t="shared" si="4"/>
        <v>1</v>
      </c>
      <c r="I24" s="896">
        <f>SUMIF('mau 2'!$Q:$Q,TN!$B24,'mau 2'!W:W)</f>
        <v>0</v>
      </c>
      <c r="J24" s="897">
        <f>COUNTIF('mau 1'!K:K,TN!$B24)</f>
        <v>1</v>
      </c>
      <c r="K24" s="109">
        <f t="shared" si="1"/>
        <v>0</v>
      </c>
      <c r="L24" s="896">
        <f>SUMIF('mau 2'!$Q:$Q,TN!$B24,'mau 2'!Y:Y)</f>
        <v>0</v>
      </c>
      <c r="M24" s="896">
        <f>SUMIF('mau 2'!$Q:$Q,TN!$B24,'mau 2'!Z:Z) +SUMIF('mau 2'!$Q:$Q,TN!$B24,'mau 2'!X:X)</f>
        <v>0</v>
      </c>
      <c r="N24" s="897"/>
      <c r="O24" s="885">
        <f t="shared" si="2"/>
        <v>25</v>
      </c>
      <c r="P24" s="896">
        <f>SUMIF('mau 2'!$Q:$Q,TN!$B24,'mau 2'!AB:AB)</f>
        <v>2</v>
      </c>
      <c r="Q24" s="896">
        <f>SUMIF('mau 2'!$Q:$Q,TN!$B24,'mau 2'!AC:AC)</f>
        <v>1</v>
      </c>
      <c r="R24" s="896">
        <f>SUMIF('mau 2'!$Q:$Q,TN!$B24,'mau 2'!AD:AD)</f>
        <v>11</v>
      </c>
      <c r="S24" s="896">
        <f>SUMIF('mau 2'!$Q:$Q,TN!$B24,'mau 2'!AE:AE)</f>
        <v>0</v>
      </c>
      <c r="T24" s="896">
        <f>SUMIF('mau 2'!$Q:$Q,TN!$B24,'mau 2'!AF:AF)</f>
        <v>0</v>
      </c>
      <c r="U24" s="896">
        <f>SUMIF('mau 2'!$Q:$Q,TN!$B24,'mau 2'!AG:AG)</f>
        <v>2</v>
      </c>
      <c r="V24" s="896">
        <f>SUMIF('mau 2'!$Q:$Q,TN!$B24,'mau 2'!AH:AH)</f>
        <v>0</v>
      </c>
      <c r="W24" s="896">
        <f>SUMIF('mau 2'!$Q:$Q,TN!$B24,'mau 2'!AI:AI)</f>
        <v>0</v>
      </c>
      <c r="X24" s="896">
        <f>SUMIF('mau 2'!$Q:$Q,TN!$B24,'mau 2'!AJ:AJ)</f>
        <v>0</v>
      </c>
      <c r="Y24" s="900">
        <f>SUMIF('mau 2'!$Q:$Q,TN!$B24,'mau 2'!AL:AL)</f>
        <v>2</v>
      </c>
      <c r="Z24" s="900">
        <f>SUMIF('mau 2'!$Q:$Q,TN!$B24,'mau 2'!AO:AO)</f>
        <v>9</v>
      </c>
      <c r="AA24" s="901">
        <f>SUMIF('mau 2'!$Q:$Q,TN!$B24,'mau 2'!AA:AA)</f>
        <v>0</v>
      </c>
    </row>
    <row r="25" spans="1:27" s="110" customFormat="1" ht="30" customHeight="1">
      <c r="A25" s="847">
        <v>16</v>
      </c>
      <c r="B25" s="845" t="s">
        <v>849</v>
      </c>
      <c r="C25" s="109">
        <f t="shared" si="3"/>
        <v>137</v>
      </c>
      <c r="D25" s="896">
        <f>SUMIF('mau 2'!$Q:$Q,TN!$B25,'mau 2'!S:S)</f>
        <v>3</v>
      </c>
      <c r="E25" s="896">
        <f>SUMIF('mau 2'!$Q:$Q,TN!$B25,'mau 2'!T:T)</f>
        <v>3</v>
      </c>
      <c r="F25" s="896">
        <f>SUMIF('mau 2'!$Q:$Q,TN!$B25,'mau 2'!U:U)</f>
        <v>130</v>
      </c>
      <c r="G25" s="897">
        <f>SUMIF('mau 2'!$Q:$Q,TN!$B25,'mau 2'!V:V)</f>
        <v>1</v>
      </c>
      <c r="H25" s="109">
        <f t="shared" si="4"/>
        <v>0</v>
      </c>
      <c r="I25" s="896">
        <f>SUMIF('mau 2'!$Q:$Q,TN!$B25,'mau 2'!W:W)</f>
        <v>0</v>
      </c>
      <c r="J25" s="897">
        <f>COUNTIF('mau 1'!K:K,TN!$B25)</f>
        <v>0</v>
      </c>
      <c r="K25" s="109">
        <f t="shared" si="1"/>
        <v>66</v>
      </c>
      <c r="L25" s="896">
        <f>SUMIF('mau 2'!$Q:$Q,TN!$B25,'mau 2'!Y:Y)</f>
        <v>0</v>
      </c>
      <c r="M25" s="896">
        <f>SUMIF('mau 2'!$Q:$Q,TN!$B25,'mau 2'!Z:Z) +SUMIF('mau 2'!$Q:$Q,TN!$B25,'mau 2'!X:X)</f>
        <v>66</v>
      </c>
      <c r="N25" s="897"/>
      <c r="O25" s="885">
        <f t="shared" si="2"/>
        <v>71</v>
      </c>
      <c r="P25" s="896">
        <f>SUMIF('mau 2'!$Q:$Q,TN!$B25,'mau 2'!AB:AB)</f>
        <v>13</v>
      </c>
      <c r="Q25" s="896">
        <f>SUMIF('mau 2'!$Q:$Q,TN!$B25,'mau 2'!AC:AC)</f>
        <v>3</v>
      </c>
      <c r="R25" s="896">
        <f>SUMIF('mau 2'!$Q:$Q,TN!$B25,'mau 2'!AD:AD)</f>
        <v>61</v>
      </c>
      <c r="S25" s="896">
        <f>SUMIF('mau 2'!$Q:$Q,TN!$B25,'mau 2'!AE:AE)</f>
        <v>0</v>
      </c>
      <c r="T25" s="896">
        <f>SUMIF('mau 2'!$Q:$Q,TN!$B25,'mau 2'!AF:AF)</f>
        <v>0</v>
      </c>
      <c r="U25" s="896">
        <f>SUMIF('mau 2'!$Q:$Q,TN!$B25,'mau 2'!AG:AG)</f>
        <v>0</v>
      </c>
      <c r="V25" s="896">
        <f>SUMIF('mau 2'!$Q:$Q,TN!$B25,'mau 2'!AH:AH)</f>
        <v>1</v>
      </c>
      <c r="W25" s="896">
        <f>SUMIF('mau 2'!$Q:$Q,TN!$B25,'mau 2'!AI:AI)</f>
        <v>2</v>
      </c>
      <c r="X25" s="896">
        <f>SUMIF('mau 2'!$Q:$Q,TN!$B25,'mau 2'!AJ:AJ)</f>
        <v>1</v>
      </c>
      <c r="Y25" s="900">
        <f>SUMIF('mau 2'!$Q:$Q,TN!$B25,'mau 2'!AL:AL)</f>
        <v>0</v>
      </c>
      <c r="Z25" s="900">
        <f>SUMIF('mau 2'!$Q:$Q,TN!$B25,'mau 2'!AO:AO)</f>
        <v>6</v>
      </c>
      <c r="AA25" s="901">
        <f>SUMIF('mau 2'!$Q:$Q,TN!$B25,'mau 2'!AA:AA)</f>
        <v>3</v>
      </c>
    </row>
    <row r="26" spans="1:27" s="110" customFormat="1" ht="30" customHeight="1">
      <c r="A26" s="847">
        <v>17</v>
      </c>
      <c r="B26" s="845" t="s">
        <v>2633</v>
      </c>
      <c r="C26" s="109">
        <f t="shared" si="3"/>
        <v>21</v>
      </c>
      <c r="D26" s="896">
        <f>SUMIF('mau 2'!$Q:$Q,TN!$B26,'mau 2'!S:S)</f>
        <v>0</v>
      </c>
      <c r="E26" s="896">
        <f>SUMIF('mau 2'!$Q:$Q,TN!$B26,'mau 2'!T:T)</f>
        <v>19</v>
      </c>
      <c r="F26" s="896">
        <f>SUMIF('mau 2'!$Q:$Q,TN!$B26,'mau 2'!U:U)</f>
        <v>2</v>
      </c>
      <c r="G26" s="897">
        <f>SUMIF('mau 2'!$Q:$Q,TN!$B26,'mau 2'!V:V)</f>
        <v>0</v>
      </c>
      <c r="H26" s="109">
        <f t="shared" si="4"/>
        <v>0</v>
      </c>
      <c r="I26" s="896">
        <f>SUMIF('mau 2'!$Q:$Q,TN!$B26,'mau 2'!W:W)</f>
        <v>0</v>
      </c>
      <c r="J26" s="897">
        <f>COUNTIF('mau 1'!K:K,TN!$B26)</f>
        <v>0</v>
      </c>
      <c r="K26" s="109">
        <f t="shared" si="1"/>
        <v>0</v>
      </c>
      <c r="L26" s="896">
        <f>SUMIF('mau 2'!$Q:$Q,TN!$B26,'mau 2'!Y:Y)</f>
        <v>0</v>
      </c>
      <c r="M26" s="896">
        <f>SUMIF('mau 2'!$Q:$Q,TN!$B26,'mau 2'!Z:Z) +SUMIF('mau 2'!$Q:$Q,TN!$B26,'mau 2'!X:X)</f>
        <v>0</v>
      </c>
      <c r="N26" s="897"/>
      <c r="O26" s="885">
        <f t="shared" si="2"/>
        <v>21</v>
      </c>
      <c r="P26" s="896">
        <f>SUMIF('mau 2'!$Q:$Q,TN!$B26,'mau 2'!AB:AB)</f>
        <v>21</v>
      </c>
      <c r="Q26" s="896">
        <f>SUMIF('mau 2'!$Q:$Q,TN!$B26,'mau 2'!AC:AC)</f>
        <v>0</v>
      </c>
      <c r="R26" s="896">
        <f>SUMIF('mau 2'!$Q:$Q,TN!$B26,'mau 2'!AD:AD)</f>
        <v>0</v>
      </c>
      <c r="S26" s="896">
        <f>SUMIF('mau 2'!$Q:$Q,TN!$B26,'mau 2'!AE:AE)</f>
        <v>0</v>
      </c>
      <c r="T26" s="896">
        <f>SUMIF('mau 2'!$Q:$Q,TN!$B26,'mau 2'!AF:AF)</f>
        <v>0</v>
      </c>
      <c r="U26" s="896">
        <f>SUMIF('mau 2'!$Q:$Q,TN!$B26,'mau 2'!AG:AG)</f>
        <v>0</v>
      </c>
      <c r="V26" s="896">
        <f>SUMIF('mau 2'!$Q:$Q,TN!$B26,'mau 2'!AH:AH)</f>
        <v>0</v>
      </c>
      <c r="W26" s="896">
        <f>SUMIF('mau 2'!$Q:$Q,TN!$B26,'mau 2'!AI:AI)</f>
        <v>0</v>
      </c>
      <c r="X26" s="896">
        <f>SUMIF('mau 2'!$Q:$Q,TN!$B26,'mau 2'!AJ:AJ)</f>
        <v>0</v>
      </c>
      <c r="Y26" s="900">
        <f>SUMIF('mau 2'!$Q:$Q,TN!$B26,'mau 2'!AL:AL)</f>
        <v>0</v>
      </c>
      <c r="Z26" s="900">
        <f>SUMIF('mau 2'!$Q:$Q,TN!$B26,'mau 2'!AO:AO)</f>
        <v>0</v>
      </c>
      <c r="AA26" s="901">
        <f>SUMIF('mau 2'!$Q:$Q,TN!$B26,'mau 2'!AA:AA)</f>
        <v>0</v>
      </c>
    </row>
    <row r="27" spans="1:27" s="110" customFormat="1" ht="30" hidden="1" customHeight="1">
      <c r="A27" s="847">
        <v>18</v>
      </c>
      <c r="B27" s="845" t="s">
        <v>2643</v>
      </c>
      <c r="C27" s="109">
        <f t="shared" si="3"/>
        <v>52</v>
      </c>
      <c r="D27" s="896">
        <f>SUMIF('mau 2'!$Q:$Q,TN!$B27,'mau 2'!S:S)</f>
        <v>38</v>
      </c>
      <c r="E27" s="896">
        <f>SUMIF('mau 2'!$Q:$Q,TN!$B27,'mau 2'!T:T)</f>
        <v>13</v>
      </c>
      <c r="F27" s="896">
        <f>SUMIF('mau 2'!$Q:$Q,TN!$B27,'mau 2'!U:U)</f>
        <v>0</v>
      </c>
      <c r="G27" s="897">
        <f>SUMIF('mau 2'!$Q:$Q,TN!$B27,'mau 2'!V:V)</f>
        <v>1</v>
      </c>
      <c r="H27" s="109">
        <f t="shared" si="4"/>
        <v>4</v>
      </c>
      <c r="I27" s="896">
        <v>0</v>
      </c>
      <c r="J27" s="897">
        <f>COUNTIF('mau 1'!K:K,TN!$B27)</f>
        <v>4</v>
      </c>
      <c r="K27" s="109">
        <f t="shared" si="1"/>
        <v>9</v>
      </c>
      <c r="L27" s="896">
        <f>SUMIF('mau 2'!$Q:$Q,TN!$B27,'mau 2'!Y:Y)</f>
        <v>9</v>
      </c>
      <c r="M27" s="896">
        <f>SUMIF('mau 2'!$Q:$Q,TN!$B27,'mau 2'!Z:Z) +SUMIF('mau 2'!$Q:$Q,TN!$B27,'mau 2'!X:X)</f>
        <v>0</v>
      </c>
      <c r="N27" s="897"/>
      <c r="O27" s="885">
        <f t="shared" si="2"/>
        <v>43</v>
      </c>
      <c r="P27" s="896">
        <f>SUMIF('mau 2'!$Q:$Q,TN!$B27,'mau 2'!AB:AB)</f>
        <v>34</v>
      </c>
      <c r="Q27" s="896">
        <f>SUMIF('mau 2'!$Q:$Q,TN!$B27,'mau 2'!AC:AC)</f>
        <v>1</v>
      </c>
      <c r="R27" s="896">
        <f>SUMIF('mau 2'!$Q:$Q,TN!$B27,'mau 2'!AD:AD)</f>
        <v>5</v>
      </c>
      <c r="S27" s="896">
        <f>SUMIF('mau 2'!$Q:$Q,TN!$B27,'mau 2'!AE:AE)</f>
        <v>1</v>
      </c>
      <c r="T27" s="896">
        <f>SUMIF('mau 2'!$Q:$Q,TN!$B27,'mau 2'!AF:AF)</f>
        <v>0</v>
      </c>
      <c r="U27" s="896">
        <f>SUMIF('mau 2'!$Q:$Q,TN!$B27,'mau 2'!AG:AG)</f>
        <v>0</v>
      </c>
      <c r="V27" s="896">
        <f>SUMIF('mau 2'!$Q:$Q,TN!$B27,'mau 2'!AH:AH)</f>
        <v>0</v>
      </c>
      <c r="W27" s="896">
        <f>SUMIF('mau 2'!$Q:$Q,TN!$B27,'mau 2'!AI:AI)</f>
        <v>0</v>
      </c>
      <c r="X27" s="896">
        <f>SUMIF('mau 2'!$Q:$Q,TN!$B27,'mau 2'!AJ:AJ)</f>
        <v>34</v>
      </c>
      <c r="Y27" s="900">
        <f>SUMIF('mau 2'!$Q:$Q,TN!$B27,'mau 2'!AL:AL)</f>
        <v>20</v>
      </c>
      <c r="Z27" s="900">
        <f>SUMIF('mau 2'!$Q:$Q,TN!$B27,'mau 2'!AO:AO)</f>
        <v>4</v>
      </c>
      <c r="AA27" s="901">
        <f>SUMIF('mau 2'!$Q:$Q,TN!$B27,'mau 2'!AA:AA)</f>
        <v>0</v>
      </c>
    </row>
    <row r="28" spans="1:27" s="110" customFormat="1" ht="30" hidden="1" customHeight="1">
      <c r="A28" s="847">
        <v>19</v>
      </c>
      <c r="B28" s="845" t="s">
        <v>2644</v>
      </c>
      <c r="C28" s="109">
        <f t="shared" si="3"/>
        <v>3</v>
      </c>
      <c r="D28" s="896">
        <f>SUMIF('mau 2'!$Q:$Q,TN!$B28,'mau 2'!S:S)</f>
        <v>2</v>
      </c>
      <c r="E28" s="896">
        <f>SUMIF('mau 2'!$Q:$Q,TN!$B28,'mau 2'!T:T)</f>
        <v>1</v>
      </c>
      <c r="F28" s="896">
        <f>SUMIF('mau 2'!$Q:$Q,TN!$B28,'mau 2'!U:U)</f>
        <v>0</v>
      </c>
      <c r="G28" s="897">
        <f>SUMIF('mau 2'!$Q:$Q,TN!$B28,'mau 2'!V:V)</f>
        <v>0</v>
      </c>
      <c r="H28" s="109">
        <f t="shared" si="4"/>
        <v>10</v>
      </c>
      <c r="I28" s="896">
        <f>SUMIF('mau 2'!$Q:$Q,TN!$B28,'mau 2'!W:W)</f>
        <v>0</v>
      </c>
      <c r="J28" s="897">
        <f>COUNTIF('mau 1'!K:K,TN!$B28)</f>
        <v>10</v>
      </c>
      <c r="K28" s="109">
        <f t="shared" si="1"/>
        <v>0</v>
      </c>
      <c r="L28" s="896">
        <f>SUMIF('mau 2'!$Q:$Q,TN!$B28,'mau 2'!Y:Y)</f>
        <v>0</v>
      </c>
      <c r="M28" s="896">
        <f>SUMIF('mau 2'!$Q:$Q,TN!$B28,'mau 2'!Z:Z) +SUMIF('mau 2'!$Q:$Q,TN!$B28,'mau 2'!X:X)</f>
        <v>0</v>
      </c>
      <c r="N28" s="897"/>
      <c r="O28" s="885">
        <f t="shared" si="2"/>
        <v>3</v>
      </c>
      <c r="P28" s="896">
        <f>SUMIF('mau 2'!$Q:$Q,TN!$B28,'mau 2'!AB:AB)</f>
        <v>0</v>
      </c>
      <c r="Q28" s="896">
        <f>SUMIF('mau 2'!$Q:$Q,TN!$B28,'mau 2'!AC:AC)</f>
        <v>0</v>
      </c>
      <c r="R28" s="896">
        <f>SUMIF('mau 2'!$Q:$Q,TN!$B28,'mau 2'!AD:AD)</f>
        <v>3</v>
      </c>
      <c r="S28" s="896">
        <f>SUMIF('mau 2'!$Q:$Q,TN!$B28,'mau 2'!AE:AE)</f>
        <v>0</v>
      </c>
      <c r="T28" s="896">
        <f>SUMIF('mau 2'!$Q:$Q,TN!$B28,'mau 2'!AF:AF)</f>
        <v>0</v>
      </c>
      <c r="U28" s="896">
        <f>SUMIF('mau 2'!$Q:$Q,TN!$B28,'mau 2'!AG:AG)</f>
        <v>1</v>
      </c>
      <c r="V28" s="896">
        <f>SUMIF('mau 2'!$Q:$Q,TN!$B28,'mau 2'!AH:AH)</f>
        <v>0</v>
      </c>
      <c r="W28" s="896">
        <f>SUMIF('mau 2'!$Q:$Q,TN!$B28,'mau 2'!AI:AI)</f>
        <v>0</v>
      </c>
      <c r="X28" s="896">
        <f>SUMIF('mau 2'!$Q:$Q,TN!$B28,'mau 2'!AJ:AJ)</f>
        <v>0</v>
      </c>
      <c r="Y28" s="900">
        <f>SUMIF('mau 2'!$Q:$Q,TN!$B28,'mau 2'!AL:AL)</f>
        <v>0</v>
      </c>
      <c r="Z28" s="900">
        <f>SUMIF('mau 2'!$Q:$Q,TN!$B28,'mau 2'!AO:AO)</f>
        <v>0</v>
      </c>
      <c r="AA28" s="901">
        <f>SUMIF('mau 2'!$Q:$Q,TN!$B28,'mau 2'!AA:AA)</f>
        <v>0</v>
      </c>
    </row>
    <row r="29" spans="1:27" s="110" customFormat="1" ht="30" hidden="1" customHeight="1">
      <c r="A29" s="847">
        <v>20</v>
      </c>
      <c r="B29" s="845" t="s">
        <v>2645</v>
      </c>
      <c r="C29" s="109">
        <f t="shared" si="3"/>
        <v>15</v>
      </c>
      <c r="D29" s="896">
        <f>SUMIF('mau 2'!$Q:$Q,TN!$B29,'mau 2'!S:S)</f>
        <v>7</v>
      </c>
      <c r="E29" s="896">
        <f>SUMIF('mau 2'!$Q:$Q,TN!$B29,'mau 2'!T:T)</f>
        <v>5</v>
      </c>
      <c r="F29" s="896">
        <f>SUMIF('mau 2'!$Q:$Q,TN!$B29,'mau 2'!U:U)</f>
        <v>0</v>
      </c>
      <c r="G29" s="897">
        <f>SUMIF('mau 2'!$Q:$Q,TN!$B29,'mau 2'!V:V)</f>
        <v>3</v>
      </c>
      <c r="H29" s="109">
        <f t="shared" si="4"/>
        <v>0</v>
      </c>
      <c r="I29" s="896">
        <f>SUMIF('mau 2'!$Q:$Q,TN!$B29,'mau 2'!W:W)</f>
        <v>0</v>
      </c>
      <c r="J29" s="897">
        <f>COUNTIF('mau 1'!K:K,TN!$B29)</f>
        <v>0</v>
      </c>
      <c r="K29" s="109">
        <f t="shared" si="1"/>
        <v>4</v>
      </c>
      <c r="L29" s="896">
        <f>SUMIF('mau 2'!$Q:$Q,TN!$B29,'mau 2'!Y:Y)</f>
        <v>3</v>
      </c>
      <c r="M29" s="896">
        <f>SUMIF('mau 2'!$Q:$Q,TN!$B29,'mau 2'!Z:Z) +SUMIF('mau 2'!$Q:$Q,TN!$B29,'mau 2'!X:X)</f>
        <v>1</v>
      </c>
      <c r="N29" s="897"/>
      <c r="O29" s="885">
        <f t="shared" si="2"/>
        <v>11</v>
      </c>
      <c r="P29" s="896">
        <f>SUMIF('mau 2'!$Q:$Q,TN!$B29,'mau 2'!AB:AB)</f>
        <v>2</v>
      </c>
      <c r="Q29" s="896">
        <f>SUMIF('mau 2'!$Q:$Q,TN!$B29,'mau 2'!AC:AC)</f>
        <v>0</v>
      </c>
      <c r="R29" s="896">
        <f>SUMIF('mau 2'!$Q:$Q,TN!$B29,'mau 2'!AD:AD)</f>
        <v>7</v>
      </c>
      <c r="S29" s="896">
        <f>SUMIF('mau 2'!$Q:$Q,TN!$B29,'mau 2'!AE:AE)</f>
        <v>0</v>
      </c>
      <c r="T29" s="896">
        <f>SUMIF('mau 2'!$Q:$Q,TN!$B29,'mau 2'!AF:AF)</f>
        <v>0</v>
      </c>
      <c r="U29" s="896">
        <f>SUMIF('mau 2'!$Q:$Q,TN!$B29,'mau 2'!AG:AG)</f>
        <v>0</v>
      </c>
      <c r="V29" s="896">
        <f>SUMIF('mau 2'!$Q:$Q,TN!$B29,'mau 2'!AH:AH)</f>
        <v>0</v>
      </c>
      <c r="W29" s="896">
        <f>SUMIF('mau 2'!$Q:$Q,TN!$B29,'mau 2'!AI:AI)</f>
        <v>0</v>
      </c>
      <c r="X29" s="896">
        <f>SUMIF('mau 2'!$Q:$Q,TN!$B29,'mau 2'!AJ:AJ)</f>
        <v>0</v>
      </c>
      <c r="Y29" s="900">
        <f>SUMIF('mau 2'!$Q:$Q,TN!$B29,'mau 2'!AL:AL)</f>
        <v>2</v>
      </c>
      <c r="Z29" s="900">
        <f>SUMIF('mau 2'!$Q:$Q,TN!$B29,'mau 2'!AO:AO)</f>
        <v>6</v>
      </c>
      <c r="AA29" s="901">
        <f>SUMIF('mau 2'!$Q:$Q,TN!$B29,'mau 2'!AA:AA)</f>
        <v>0</v>
      </c>
    </row>
    <row r="30" spans="1:27" s="110" customFormat="1" ht="30" customHeight="1">
      <c r="A30" s="847">
        <v>21</v>
      </c>
      <c r="B30" s="845" t="s">
        <v>5109</v>
      </c>
      <c r="C30" s="109">
        <f t="shared" si="3"/>
        <v>7</v>
      </c>
      <c r="D30" s="896">
        <f>SUMIF('mau 2'!$Q:$Q,TN!$B30,'mau 2'!S:S)</f>
        <v>0</v>
      </c>
      <c r="E30" s="896">
        <f>SUMIF('mau 2'!$Q:$Q,TN!$B30,'mau 2'!T:T)</f>
        <v>7</v>
      </c>
      <c r="F30" s="896">
        <f>SUMIF('mau 2'!$Q:$Q,TN!$B30,'mau 2'!U:U)</f>
        <v>0</v>
      </c>
      <c r="G30" s="897">
        <f>SUMIF('mau 2'!$Q:$Q,TN!$B30,'mau 2'!V:V)</f>
        <v>0</v>
      </c>
      <c r="H30" s="109">
        <f t="shared" si="4"/>
        <v>9</v>
      </c>
      <c r="I30" s="896">
        <f>SUMIF('mau 2'!$Q:$Q,TN!$B30,'mau 2'!W:W)</f>
        <v>0</v>
      </c>
      <c r="J30" s="897">
        <f>COUNTIF('mau 1'!K:K,TN!$B30)</f>
        <v>9</v>
      </c>
      <c r="K30" s="109">
        <f t="shared" si="1"/>
        <v>1</v>
      </c>
      <c r="L30" s="896">
        <f>SUMIF('mau 2'!$Q:$Q,TN!$B30,'mau 2'!Y:Y)</f>
        <v>0</v>
      </c>
      <c r="M30" s="896">
        <f>SUMIF('mau 2'!$Q:$Q,TN!$B30,'mau 2'!Z:Z) +SUMIF('mau 2'!$Q:$Q,TN!$B30,'mau 2'!X:X)</f>
        <v>1</v>
      </c>
      <c r="N30" s="897"/>
      <c r="O30" s="885">
        <f t="shared" si="2"/>
        <v>6</v>
      </c>
      <c r="P30" s="896">
        <f>SUMIF('mau 2'!$Q:$Q,TN!$B30,'mau 2'!AB:AB)</f>
        <v>1</v>
      </c>
      <c r="Q30" s="896">
        <v>1</v>
      </c>
      <c r="R30" s="896">
        <v>1</v>
      </c>
      <c r="S30" s="896">
        <f>SUMIF('mau 2'!$Q:$Q,TN!$B30,'mau 2'!AE:AE)</f>
        <v>0</v>
      </c>
      <c r="T30" s="896">
        <f>SUMIF('mau 2'!$Q:$Q,TN!$B30,'mau 2'!AF:AF)</f>
        <v>1</v>
      </c>
      <c r="U30" s="896">
        <f>SUMIF('mau 2'!$Q:$Q,TN!$B30,'mau 2'!AG:AG)</f>
        <v>0</v>
      </c>
      <c r="V30" s="896">
        <f>SUMIF('mau 2'!$Q:$Q,TN!$B30,'mau 2'!AH:AH)</f>
        <v>0</v>
      </c>
      <c r="W30" s="896">
        <f>SUMIF('mau 2'!$Q:$Q,TN!$B30,'mau 2'!AI:AI)</f>
        <v>0</v>
      </c>
      <c r="X30" s="896">
        <f>SUMIF('mau 2'!$Q:$Q,TN!$B30,'mau 2'!AJ:AJ)</f>
        <v>0</v>
      </c>
      <c r="Y30" s="900">
        <f>SUMIF('mau 2'!$Q:$Q,TN!$B30,'mau 2'!AL:AL)</f>
        <v>0</v>
      </c>
      <c r="Z30" s="900">
        <f>SUMIF('mau 2'!$Q:$Q,TN!$B30,'mau 2'!AO:AO)</f>
        <v>1</v>
      </c>
      <c r="AA30" s="901">
        <f>SUMIF('mau 2'!$Q:$Q,TN!$B30,'mau 2'!AA:AA)</f>
        <v>0</v>
      </c>
    </row>
    <row r="31" spans="1:27" s="110" customFormat="1" ht="30" hidden="1" customHeight="1">
      <c r="A31" s="847">
        <v>22</v>
      </c>
      <c r="B31" s="845" t="s">
        <v>2646</v>
      </c>
      <c r="C31" s="109">
        <f t="shared" si="3"/>
        <v>95</v>
      </c>
      <c r="D31" s="896">
        <f>SUMIF('mau 2'!$Q:$Q,TN!$B31,'mau 2'!S:S)</f>
        <v>52</v>
      </c>
      <c r="E31" s="896">
        <f>SUMIF('mau 2'!$Q:$Q,TN!$B31,'mau 2'!T:T)</f>
        <v>39</v>
      </c>
      <c r="F31" s="896">
        <f>SUMIF('mau 2'!$Q:$Q,TN!$B31,'mau 2'!U:U)</f>
        <v>4</v>
      </c>
      <c r="G31" s="897">
        <f>SUMIF('mau 2'!$Q:$Q,TN!$B31,'mau 2'!V:V)</f>
        <v>0</v>
      </c>
      <c r="H31" s="109">
        <f t="shared" si="4"/>
        <v>0</v>
      </c>
      <c r="I31" s="896">
        <f>SUMIF('mau 2'!$Q:$Q,TN!$B31,'mau 2'!W:W)</f>
        <v>0</v>
      </c>
      <c r="J31" s="897">
        <f>COUNTIF('mau 1'!K:K,TN!$B31)</f>
        <v>0</v>
      </c>
      <c r="K31" s="109">
        <f t="shared" si="1"/>
        <v>27</v>
      </c>
      <c r="L31" s="896">
        <f>SUMIF('mau 2'!$Q:$Q,TN!$B31,'mau 2'!Y:Y)</f>
        <v>27</v>
      </c>
      <c r="M31" s="896">
        <f>SUMIF('mau 2'!$Q:$Q,TN!$B31,'mau 2'!Z:Z) +SUMIF('mau 2'!$Q:$Q,TN!$B31,'mau 2'!X:X)</f>
        <v>0</v>
      </c>
      <c r="N31" s="897"/>
      <c r="O31" s="885">
        <f>C31-K31-I31</f>
        <v>68</v>
      </c>
      <c r="P31" s="896">
        <f>SUMIF('mau 2'!$Q:$Q,TN!$B31,'mau 2'!AB:AB)</f>
        <v>26</v>
      </c>
      <c r="Q31" s="896">
        <f>SUMIF('mau 2'!$Q:$Q,TN!$B31,'mau 2'!AC:AC)</f>
        <v>32</v>
      </c>
      <c r="R31" s="896">
        <f>SUMIF('mau 2'!$Q:$Q,TN!$B31,'mau 2'!AD:AD)</f>
        <v>30</v>
      </c>
      <c r="S31" s="896">
        <f>SUMIF('mau 2'!$Q:$Q,TN!$B31,'mau 2'!AE:AE)</f>
        <v>7</v>
      </c>
      <c r="T31" s="896">
        <f>SUMIF('mau 2'!$Q:$Q,TN!$B31,'mau 2'!AF:AF)</f>
        <v>19</v>
      </c>
      <c r="U31" s="896">
        <f>SUMIF('mau 2'!$Q:$Q,TN!$B31,'mau 2'!AG:AG)</f>
        <v>19</v>
      </c>
      <c r="V31" s="896">
        <f>SUMIF('mau 2'!$Q:$Q,TN!$B31,'mau 2'!AH:AH)</f>
        <v>0</v>
      </c>
      <c r="W31" s="896">
        <f>SUMIF('mau 2'!$Q:$Q,TN!$B31,'mau 2'!AI:AI)</f>
        <v>0</v>
      </c>
      <c r="X31" s="896">
        <f>SUMIF('mau 2'!$Q:$Q,TN!$B31,'mau 2'!AJ:AJ)</f>
        <v>19</v>
      </c>
      <c r="Y31" s="900">
        <f>SUMIF('mau 2'!$Q:$Q,TN!$B31,'mau 2'!AL:AL)</f>
        <v>0</v>
      </c>
      <c r="Z31" s="900">
        <f>SUMIF('mau 2'!$Q:$Q,TN!$B31,'mau 2'!AO:AO)</f>
        <v>7</v>
      </c>
      <c r="AA31" s="901">
        <f>SUMIF('mau 2'!$Q:$Q,TN!$B31,'mau 2'!AA:AA)</f>
        <v>0</v>
      </c>
    </row>
    <row r="32" spans="1:27" s="110" customFormat="1" ht="30" hidden="1" customHeight="1">
      <c r="A32" s="847">
        <v>23</v>
      </c>
      <c r="B32" s="845" t="s">
        <v>2013</v>
      </c>
      <c r="C32" s="109">
        <f t="shared" si="3"/>
        <v>32</v>
      </c>
      <c r="D32" s="896">
        <f>SUMIF('mau 2'!$Q:$Q,TN!$B32,'mau 2'!S:S)</f>
        <v>0</v>
      </c>
      <c r="E32" s="896">
        <f>SUMIF('mau 2'!$Q:$Q,TN!$B32,'mau 2'!T:T)</f>
        <v>0</v>
      </c>
      <c r="F32" s="896">
        <f>SUMIF('mau 2'!$Q:$Q,TN!$B32,'mau 2'!U:U)</f>
        <v>32</v>
      </c>
      <c r="G32" s="897">
        <f>SUMIF('mau 2'!$Q:$Q,TN!$B32,'mau 2'!V:V)</f>
        <v>0</v>
      </c>
      <c r="H32" s="109">
        <f t="shared" si="4"/>
        <v>0</v>
      </c>
      <c r="I32" s="896">
        <f>SUMIF('mau 2'!$Q:$Q,TN!$B32,'mau 2'!W:W)</f>
        <v>0</v>
      </c>
      <c r="J32" s="897">
        <f>COUNTIF('mau 1'!K:K,TN!$B32)</f>
        <v>0</v>
      </c>
      <c r="K32" s="109">
        <f t="shared" si="1"/>
        <v>0</v>
      </c>
      <c r="L32" s="896">
        <f>SUMIF('mau 2'!$Q:$Q,TN!$B32,'mau 2'!Y:Y)</f>
        <v>0</v>
      </c>
      <c r="M32" s="896">
        <f>SUMIF('mau 2'!$Q:$Q,TN!$B32,'mau 2'!Z:Z) +SUMIF('mau 2'!$Q:$Q,TN!$B32,'mau 2'!X:X)</f>
        <v>0</v>
      </c>
      <c r="N32" s="897"/>
      <c r="O32" s="885">
        <f t="shared" si="2"/>
        <v>32</v>
      </c>
      <c r="P32" s="896">
        <f>SUMIF('mau 2'!$Q:$Q,TN!$B32,'mau 2'!AB:AB)</f>
        <v>0</v>
      </c>
      <c r="Q32" s="896">
        <f>SUMIF('mau 2'!$Q:$Q,TN!$B32,'mau 2'!AC:AC)</f>
        <v>0</v>
      </c>
      <c r="R32" s="896">
        <f>SUMIF('mau 2'!$Q:$Q,TN!$B32,'mau 2'!AD:AD)</f>
        <v>0</v>
      </c>
      <c r="S32" s="896">
        <f>SUMIF('mau 2'!$Q:$Q,TN!$B32,'mau 2'!AE:AE)</f>
        <v>0</v>
      </c>
      <c r="T32" s="896">
        <f>SUMIF('mau 2'!$Q:$Q,TN!$B32,'mau 2'!AF:AF)</f>
        <v>14</v>
      </c>
      <c r="U32" s="896">
        <f>SUMIF('mau 2'!$Q:$Q,TN!$B32,'mau 2'!AG:AG)</f>
        <v>6</v>
      </c>
      <c r="V32" s="896">
        <f>SUMIF('mau 2'!$Q:$Q,TN!$B32,'mau 2'!AH:AH)</f>
        <v>9</v>
      </c>
      <c r="W32" s="896">
        <f>SUMIF('mau 2'!$Q:$Q,TN!$B32,'mau 2'!AI:AI)</f>
        <v>0</v>
      </c>
      <c r="X32" s="896">
        <f>SUMIF('mau 2'!$Q:$Q,TN!$B32,'mau 2'!AJ:AJ)</f>
        <v>4</v>
      </c>
      <c r="Y32" s="900">
        <f>SUMIF('mau 2'!$Q:$Q,TN!$B32,'mau 2'!AL:AL)</f>
        <v>0</v>
      </c>
      <c r="Z32" s="900">
        <f>SUMIF('mau 2'!$Q:$Q,TN!$B32,'mau 2'!AO:AO)</f>
        <v>0</v>
      </c>
      <c r="AA32" s="901">
        <f>SUMIF('mau 2'!$Q:$Q,TN!$B32,'mau 2'!AA:AA)</f>
        <v>0</v>
      </c>
    </row>
    <row r="33" spans="1:27" s="110" customFormat="1" ht="30" hidden="1" customHeight="1">
      <c r="A33" s="847">
        <v>24</v>
      </c>
      <c r="B33" s="845" t="s">
        <v>2670</v>
      </c>
      <c r="C33" s="109">
        <f t="shared" si="3"/>
        <v>477</v>
      </c>
      <c r="D33" s="896">
        <f>SUMIF('mau 2'!$Q:$Q,TN!$B33,'mau 2'!S:S)</f>
        <v>93</v>
      </c>
      <c r="E33" s="896">
        <f>SUMIF('mau 2'!$Q:$Q,TN!$B33,'mau 2'!T:T)</f>
        <v>148</v>
      </c>
      <c r="F33" s="896">
        <f>SUMIF('mau 2'!$Q:$Q,TN!$B33,'mau 2'!U:U)</f>
        <v>119</v>
      </c>
      <c r="G33" s="897">
        <f>SUMIF('mau 2'!$Q:$Q,TN!$B33,'mau 2'!V:V)</f>
        <v>117</v>
      </c>
      <c r="H33" s="109">
        <f t="shared" si="4"/>
        <v>86</v>
      </c>
      <c r="I33" s="896">
        <v>24</v>
      </c>
      <c r="J33" s="897">
        <v>62</v>
      </c>
      <c r="K33" s="109">
        <f t="shared" si="1"/>
        <v>139</v>
      </c>
      <c r="L33" s="896">
        <f>SUMIF('mau 2'!$Q:$Q,TN!$B33,'mau 2'!Y:Y)</f>
        <v>85</v>
      </c>
      <c r="M33" s="896">
        <f>SUMIF('mau 2'!$Q:$Q,TN!$B33,'mau 2'!Z:Z) +SUMIF('mau 2'!$Q:$Q,TN!$B33,'mau 2'!X:X)</f>
        <v>54</v>
      </c>
      <c r="N33" s="897"/>
      <c r="O33" s="885">
        <f t="shared" si="2"/>
        <v>314</v>
      </c>
      <c r="P33" s="896">
        <f>SUMIF('mau 2'!$Q:$Q,TN!$B33,'mau 2'!AB:AB)</f>
        <v>147</v>
      </c>
      <c r="Q33" s="896">
        <f>SUMIF('mau 2'!$Q:$Q,TN!$B33,'mau 2'!AC:AC)</f>
        <v>125</v>
      </c>
      <c r="R33" s="896">
        <f>SUMIF('mau 2'!$Q:$Q,TN!$B33,'mau 2'!AD:AD)</f>
        <v>112</v>
      </c>
      <c r="S33" s="896">
        <f>SUMIF('mau 2'!$Q:$Q,TN!$B33,'mau 2'!AE:AE)</f>
        <v>62</v>
      </c>
      <c r="T33" s="896">
        <f>SUMIF('mau 2'!$Q:$Q,TN!$B33,'mau 2'!AF:AF)</f>
        <v>15</v>
      </c>
      <c r="U33" s="896">
        <f>SUMIF('mau 2'!$Q:$Q,TN!$B33,'mau 2'!AG:AG)</f>
        <v>19</v>
      </c>
      <c r="V33" s="896">
        <f>SUMIF('mau 2'!$Q:$Q,TN!$B33,'mau 2'!AH:AH)</f>
        <v>10</v>
      </c>
      <c r="W33" s="896">
        <f>SUMIF('mau 2'!$Q:$Q,TN!$B33,'mau 2'!AI:AI)</f>
        <v>7</v>
      </c>
      <c r="X33" s="896">
        <f>SUMIF('mau 2'!$Q:$Q,TN!$B33,'mau 2'!AJ:AJ)</f>
        <v>20</v>
      </c>
      <c r="Y33" s="900">
        <f>SUMIF('mau 2'!$Q:$Q,TN!$B33,'mau 2'!AL:AL)</f>
        <v>0</v>
      </c>
      <c r="Z33" s="900">
        <f>SUMIF('mau 2'!$Q:$Q,TN!$B33,'mau 2'!AO:AO)</f>
        <v>189</v>
      </c>
      <c r="AA33" s="901">
        <f>SUMIF('mau 2'!$Q:$Q,TN!$B33,'mau 2'!AA:AA)</f>
        <v>0</v>
      </c>
    </row>
    <row r="34" spans="1:27" s="110" customFormat="1" ht="30" hidden="1" customHeight="1">
      <c r="A34" s="847">
        <v>25</v>
      </c>
      <c r="B34" s="845" t="s">
        <v>2647</v>
      </c>
      <c r="C34" s="109">
        <f t="shared" si="3"/>
        <v>59</v>
      </c>
      <c r="D34" s="896">
        <f>SUMIF('mau 2'!$Q:$Q,TN!$B34,'mau 2'!S:S)</f>
        <v>0</v>
      </c>
      <c r="E34" s="896">
        <f>SUMIF('mau 2'!$Q:$Q,TN!$B34,'mau 2'!T:T)</f>
        <v>0</v>
      </c>
      <c r="F34" s="896">
        <f>SUMIF('mau 2'!$Q:$Q,TN!$B34,'mau 2'!U:U)</f>
        <v>59</v>
      </c>
      <c r="G34" s="897">
        <f>SUMIF('mau 2'!$Q:$Q,TN!$B34,'mau 2'!V:V)</f>
        <v>0</v>
      </c>
      <c r="H34" s="109">
        <f t="shared" si="4"/>
        <v>0</v>
      </c>
      <c r="I34" s="896">
        <f>SUMIF('mau 2'!$Q:$Q,TN!$B34,'mau 2'!W:W)</f>
        <v>0</v>
      </c>
      <c r="J34" s="897">
        <f>COUNTIF('mau 1'!K:K,TN!$B34)</f>
        <v>0</v>
      </c>
      <c r="K34" s="109">
        <f t="shared" si="1"/>
        <v>31</v>
      </c>
      <c r="L34" s="896">
        <f>SUMIF('mau 2'!$Q:$Q,TN!$B34,'mau 2'!Y:Y)</f>
        <v>28</v>
      </c>
      <c r="M34" s="896">
        <f>SUMIF('mau 2'!$Q:$Q,TN!$B34,'mau 2'!Z:Z) +SUMIF('mau 2'!$Q:$Q,TN!$B34,'mau 2'!X:X)</f>
        <v>3</v>
      </c>
      <c r="N34" s="897"/>
      <c r="O34" s="885">
        <f t="shared" si="2"/>
        <v>28</v>
      </c>
      <c r="P34" s="896">
        <f>SUMIF('mau 2'!$Q:$Q,TN!$B34,'mau 2'!AB:AB)</f>
        <v>0</v>
      </c>
      <c r="Q34" s="896">
        <f>SUMIF('mau 2'!$Q:$Q,TN!$B34,'mau 2'!AC:AC)</f>
        <v>0</v>
      </c>
      <c r="R34" s="896">
        <f>SUMIF('mau 2'!$Q:$Q,TN!$B34,'mau 2'!AD:AD)</f>
        <v>21</v>
      </c>
      <c r="S34" s="896">
        <f>SUMIF('mau 2'!$Q:$Q,TN!$B34,'mau 2'!AE:AE)</f>
        <v>0</v>
      </c>
      <c r="T34" s="896">
        <f>SUMIF('mau 2'!$Q:$Q,TN!$B34,'mau 2'!AF:AF)</f>
        <v>0</v>
      </c>
      <c r="U34" s="896">
        <f>SUMIF('mau 2'!$Q:$Q,TN!$B34,'mau 2'!AG:AG)</f>
        <v>0</v>
      </c>
      <c r="V34" s="896">
        <f>SUMIF('mau 2'!$Q:$Q,TN!$B34,'mau 2'!AH:AH)</f>
        <v>1</v>
      </c>
      <c r="W34" s="896">
        <f>SUMIF('mau 2'!$Q:$Q,TN!$B34,'mau 2'!AI:AI)</f>
        <v>0</v>
      </c>
      <c r="X34" s="896">
        <f>SUMIF('mau 2'!$Q:$Q,TN!$B34,'mau 2'!AJ:AJ)</f>
        <v>0</v>
      </c>
      <c r="Y34" s="900">
        <f>SUMIF('mau 2'!$Q:$Q,TN!$B34,'mau 2'!AL:AL)</f>
        <v>0</v>
      </c>
      <c r="Z34" s="900">
        <f>SUMIF('mau 2'!$Q:$Q,TN!$B34,'mau 2'!AO:AO)</f>
        <v>20</v>
      </c>
      <c r="AA34" s="901">
        <f>SUMIF('mau 2'!$Q:$Q,TN!$B34,'mau 2'!AA:AA)</f>
        <v>8</v>
      </c>
    </row>
    <row r="35" spans="1:27" s="110" customFormat="1" ht="30" hidden="1" customHeight="1">
      <c r="A35" s="847">
        <v>26</v>
      </c>
      <c r="B35" s="845" t="s">
        <v>2648</v>
      </c>
      <c r="C35" s="109">
        <f t="shared" si="3"/>
        <v>225</v>
      </c>
      <c r="D35" s="896">
        <f>SUMIF('mau 2'!$Q:$Q,TN!$B35,'mau 2'!S:S)</f>
        <v>0</v>
      </c>
      <c r="E35" s="896">
        <f>SUMIF('mau 2'!$Q:$Q,TN!$B35,'mau 2'!T:T)</f>
        <v>0</v>
      </c>
      <c r="F35" s="896">
        <f>SUMIF('mau 2'!$Q:$Q,TN!$B35,'mau 2'!U:U)</f>
        <v>225</v>
      </c>
      <c r="G35" s="897">
        <f>SUMIF('mau 2'!$Q:$Q,TN!$B35,'mau 2'!V:V)</f>
        <v>0</v>
      </c>
      <c r="H35" s="109">
        <f t="shared" si="4"/>
        <v>0</v>
      </c>
      <c r="I35" s="896">
        <f>SUMIF('mau 2'!$Q:$Q,TN!$B35,'mau 2'!W:W)</f>
        <v>0</v>
      </c>
      <c r="J35" s="897">
        <f>COUNTIF('mau 1'!K:K,TN!$B35)</f>
        <v>0</v>
      </c>
      <c r="K35" s="109">
        <f t="shared" si="1"/>
        <v>225</v>
      </c>
      <c r="L35" s="896">
        <f>SUMIF('mau 2'!$Q:$Q,TN!$B35,'mau 2'!Y:Y)</f>
        <v>225</v>
      </c>
      <c r="M35" s="896">
        <f>SUMIF('mau 2'!$Q:$Q,TN!$B35,'mau 2'!Z:Z) +SUMIF('mau 2'!$Q:$Q,TN!$B35,'mau 2'!X:X)</f>
        <v>0</v>
      </c>
      <c r="N35" s="897"/>
      <c r="O35" s="885">
        <f t="shared" si="2"/>
        <v>0</v>
      </c>
      <c r="P35" s="896">
        <f>SUMIF('mau 2'!$Q:$Q,TN!$B35,'mau 2'!AB:AB)</f>
        <v>0</v>
      </c>
      <c r="Q35" s="896">
        <f>SUMIF('mau 2'!$Q:$Q,TN!$B35,'mau 2'!AC:AC)</f>
        <v>0</v>
      </c>
      <c r="R35" s="896">
        <f>SUMIF('mau 2'!$Q:$Q,TN!$B35,'mau 2'!AD:AD)</f>
        <v>0</v>
      </c>
      <c r="S35" s="896">
        <f>SUMIF('mau 2'!$Q:$Q,TN!$B35,'mau 2'!AE:AE)</f>
        <v>0</v>
      </c>
      <c r="T35" s="896">
        <f>SUMIF('mau 2'!$Q:$Q,TN!$B35,'mau 2'!AF:AF)</f>
        <v>0</v>
      </c>
      <c r="U35" s="896">
        <f>SUMIF('mau 2'!$Q:$Q,TN!$B35,'mau 2'!AG:AG)</f>
        <v>0</v>
      </c>
      <c r="V35" s="896">
        <f>SUMIF('mau 2'!$Q:$Q,TN!$B35,'mau 2'!AH:AH)</f>
        <v>0</v>
      </c>
      <c r="W35" s="896">
        <f>SUMIF('mau 2'!$Q:$Q,TN!$B35,'mau 2'!AI:AI)</f>
        <v>0</v>
      </c>
      <c r="X35" s="896">
        <f>SUMIF('mau 2'!$Q:$Q,TN!$B35,'mau 2'!AJ:AJ)</f>
        <v>0</v>
      </c>
      <c r="Y35" s="900">
        <f>SUMIF('mau 2'!$Q:$Q,TN!$B35,'mau 2'!AL:AL)</f>
        <v>0</v>
      </c>
      <c r="Z35" s="900">
        <f>SUMIF('mau 2'!$Q:$Q,TN!$B35,'mau 2'!AO:AO)</f>
        <v>0</v>
      </c>
      <c r="AA35" s="901">
        <f>SUMIF('mau 2'!$Q:$Q,TN!$B35,'mau 2'!AA:AA)</f>
        <v>0</v>
      </c>
    </row>
    <row r="36" spans="1:27" s="110" customFormat="1" ht="30" hidden="1" customHeight="1">
      <c r="A36" s="847">
        <v>27</v>
      </c>
      <c r="B36" s="845" t="s">
        <v>2671</v>
      </c>
      <c r="C36" s="109">
        <f t="shared" si="3"/>
        <v>170</v>
      </c>
      <c r="D36" s="896">
        <f>SUMIF('mau 2'!$Q:$Q,TN!$B36,'mau 2'!S:S)</f>
        <v>12</v>
      </c>
      <c r="E36" s="896">
        <f>SUMIF('mau 2'!$Q:$Q,TN!$B36,'mau 2'!T:T)</f>
        <v>21</v>
      </c>
      <c r="F36" s="896">
        <f>SUMIF('mau 2'!$Q:$Q,TN!$B36,'mau 2'!U:U)</f>
        <v>96</v>
      </c>
      <c r="G36" s="897">
        <f>SUMIF('mau 2'!$Q:$Q,TN!$B36,'mau 2'!V:V)</f>
        <v>41</v>
      </c>
      <c r="H36" s="109">
        <f t="shared" si="4"/>
        <v>21</v>
      </c>
      <c r="I36" s="896">
        <v>6</v>
      </c>
      <c r="J36" s="897">
        <v>15</v>
      </c>
      <c r="K36" s="109">
        <f t="shared" si="1"/>
        <v>41</v>
      </c>
      <c r="L36" s="896">
        <f>SUMIF('mau 2'!$Q:$Q,TN!$B36,'mau 2'!Y:Y)</f>
        <v>39</v>
      </c>
      <c r="M36" s="896">
        <f>SUMIF('mau 2'!$Q:$Q,TN!$B36,'mau 2'!Z:Z) +SUMIF('mau 2'!$Q:$Q,TN!$B36,'mau 2'!X:X)</f>
        <v>2</v>
      </c>
      <c r="N36" s="897"/>
      <c r="O36" s="885">
        <f t="shared" si="2"/>
        <v>123</v>
      </c>
      <c r="P36" s="896">
        <f>SUMIF('mau 2'!$Q:$Q,TN!$B36,'mau 2'!AB:AB)</f>
        <v>96</v>
      </c>
      <c r="Q36" s="896">
        <f>SUMIF('mau 2'!$Q:$Q,TN!$B36,'mau 2'!AC:AC)</f>
        <v>29</v>
      </c>
      <c r="R36" s="896">
        <f>SUMIF('mau 2'!$Q:$Q,TN!$B36,'mau 2'!AD:AD)</f>
        <v>48</v>
      </c>
      <c r="S36" s="896">
        <f>SUMIF('mau 2'!$Q:$Q,TN!$B36,'mau 2'!AE:AE)</f>
        <v>19</v>
      </c>
      <c r="T36" s="896">
        <f>SUMIF('mau 2'!$Q:$Q,TN!$B36,'mau 2'!AF:AF)</f>
        <v>15</v>
      </c>
      <c r="U36" s="896">
        <f>SUMIF('mau 2'!$Q:$Q,TN!$B36,'mau 2'!AG:AG)</f>
        <v>16</v>
      </c>
      <c r="V36" s="896">
        <f>SUMIF('mau 2'!$Q:$Q,TN!$B36,'mau 2'!AH:AH)</f>
        <v>16</v>
      </c>
      <c r="W36" s="896">
        <f>SUMIF('mau 2'!$Q:$Q,TN!$B36,'mau 2'!AI:AI)</f>
        <v>1</v>
      </c>
      <c r="X36" s="896">
        <f>SUMIF('mau 2'!$Q:$Q,TN!$B36,'mau 2'!AJ:AJ)</f>
        <v>45</v>
      </c>
      <c r="Y36" s="900">
        <f>SUMIF('mau 2'!$Q:$Q,TN!$B36,'mau 2'!AL:AL)</f>
        <v>15</v>
      </c>
      <c r="Z36" s="900">
        <f>SUMIF('mau 2'!$Q:$Q,TN!$B36,'mau 2'!AO:AO)</f>
        <v>24</v>
      </c>
      <c r="AA36" s="901">
        <f>SUMIF('mau 2'!$Q:$Q,TN!$B36,'mau 2'!AA:AA)</f>
        <v>0</v>
      </c>
    </row>
    <row r="37" spans="1:27" s="110" customFormat="1" ht="30" hidden="1" customHeight="1">
      <c r="A37" s="847">
        <v>28</v>
      </c>
      <c r="B37" s="845" t="s">
        <v>2649</v>
      </c>
      <c r="C37" s="109">
        <f t="shared" si="3"/>
        <v>0</v>
      </c>
      <c r="D37" s="896">
        <f>SUMIF('mau 2'!$Q:$Q,TN!$B37,'mau 2'!S:S)</f>
        <v>0</v>
      </c>
      <c r="E37" s="896">
        <f>SUMIF('mau 2'!$Q:$Q,TN!$B37,'mau 2'!T:T)</f>
        <v>0</v>
      </c>
      <c r="F37" s="896">
        <f>SUMIF('mau 2'!$Q:$Q,TN!$B37,'mau 2'!U:U)</f>
        <v>0</v>
      </c>
      <c r="G37" s="897">
        <f>SUMIF('mau 2'!$Q:$Q,TN!$B37,'mau 2'!V:V)</f>
        <v>0</v>
      </c>
      <c r="H37" s="109">
        <f t="shared" si="4"/>
        <v>0</v>
      </c>
      <c r="I37" s="896">
        <f>SUMIF('mau 2'!$Q:$Q,TN!$B37,'mau 2'!W:W)</f>
        <v>0</v>
      </c>
      <c r="J37" s="897">
        <f>COUNTIF('mau 1'!K:K,TN!$B37)</f>
        <v>0</v>
      </c>
      <c r="K37" s="109">
        <f t="shared" si="1"/>
        <v>0</v>
      </c>
      <c r="L37" s="896">
        <f>SUMIF('mau 2'!$Q:$Q,TN!$B37,'mau 2'!Y:Y)</f>
        <v>0</v>
      </c>
      <c r="M37" s="896">
        <f>SUMIF('mau 2'!$Q:$Q,TN!$B37,'mau 2'!Z:Z) +SUMIF('mau 2'!$Q:$Q,TN!$B37,'mau 2'!X:X)</f>
        <v>0</v>
      </c>
      <c r="N37" s="897"/>
      <c r="O37" s="885">
        <f t="shared" si="2"/>
        <v>0</v>
      </c>
      <c r="P37" s="896">
        <f>SUMIF('mau 2'!$Q:$Q,TN!$B37,'mau 2'!AB:AB)</f>
        <v>0</v>
      </c>
      <c r="Q37" s="896">
        <f>SUMIF('mau 2'!$Q:$Q,TN!$B37,'mau 2'!AC:AC)</f>
        <v>0</v>
      </c>
      <c r="R37" s="896">
        <f>SUMIF('mau 2'!$Q:$Q,TN!$B37,'mau 2'!AD:AD)</f>
        <v>0</v>
      </c>
      <c r="S37" s="896">
        <f>SUMIF('mau 2'!$Q:$Q,TN!$B37,'mau 2'!AE:AE)</f>
        <v>0</v>
      </c>
      <c r="T37" s="896">
        <f>SUMIF('mau 2'!$Q:$Q,TN!$B37,'mau 2'!AF:AF)</f>
        <v>0</v>
      </c>
      <c r="U37" s="896">
        <f>SUMIF('mau 2'!$Q:$Q,TN!$B37,'mau 2'!AG:AG)</f>
        <v>0</v>
      </c>
      <c r="V37" s="896">
        <f>SUMIF('mau 2'!$Q:$Q,TN!$B37,'mau 2'!AH:AH)</f>
        <v>0</v>
      </c>
      <c r="W37" s="896">
        <f>SUMIF('mau 2'!$Q:$Q,TN!$B37,'mau 2'!AI:AI)</f>
        <v>0</v>
      </c>
      <c r="X37" s="896">
        <f>SUMIF('mau 2'!$Q:$Q,TN!$B37,'mau 2'!AJ:AJ)</f>
        <v>0</v>
      </c>
      <c r="Y37" s="900">
        <f>SUMIF('mau 2'!$Q:$Q,TN!$B37,'mau 2'!AL:AL)</f>
        <v>0</v>
      </c>
      <c r="Z37" s="900">
        <f>SUMIF('mau 2'!$Q:$Q,TN!$B37,'mau 2'!AO:AO)</f>
        <v>0</v>
      </c>
      <c r="AA37" s="901">
        <f>SUMIF('mau 2'!$Q:$Q,TN!$B37,'mau 2'!AA:AA)</f>
        <v>0</v>
      </c>
    </row>
    <row r="38" spans="1:27" s="110" customFormat="1" ht="30" hidden="1" customHeight="1">
      <c r="A38" s="847">
        <v>29</v>
      </c>
      <c r="B38" s="845" t="s">
        <v>2672</v>
      </c>
      <c r="C38" s="109">
        <f t="shared" si="3"/>
        <v>107</v>
      </c>
      <c r="D38" s="896">
        <f>SUMIF('mau 2'!$Q:$Q,TN!$B38,'mau 2'!S:S)</f>
        <v>45</v>
      </c>
      <c r="E38" s="896">
        <f>SUMIF('mau 2'!$Q:$Q,TN!$B38,'mau 2'!T:T)</f>
        <v>24</v>
      </c>
      <c r="F38" s="896">
        <f>SUMIF('mau 2'!$Q:$Q,TN!$B38,'mau 2'!U:U)</f>
        <v>11</v>
      </c>
      <c r="G38" s="897">
        <f>SUMIF('mau 2'!$Q:$Q,TN!$B38,'mau 2'!V:V)</f>
        <v>27</v>
      </c>
      <c r="H38" s="109">
        <f t="shared" si="4"/>
        <v>25</v>
      </c>
      <c r="I38" s="896">
        <v>20</v>
      </c>
      <c r="J38" s="897">
        <v>5</v>
      </c>
      <c r="K38" s="109">
        <f t="shared" si="1"/>
        <v>26</v>
      </c>
      <c r="L38" s="896">
        <f>SUMIF('mau 2'!$Q:$Q,TN!$B38,'mau 2'!Y:Y)</f>
        <v>17</v>
      </c>
      <c r="M38" s="896">
        <f>SUMIF('mau 2'!$Q:$Q,TN!$B38,'mau 2'!Z:Z) +SUMIF('mau 2'!$Q:$Q,TN!$B38,'mau 2'!X:X)</f>
        <v>9</v>
      </c>
      <c r="N38" s="897"/>
      <c r="O38" s="885">
        <f t="shared" si="2"/>
        <v>61</v>
      </c>
      <c r="P38" s="896">
        <f>SUMIF('mau 2'!$Q:$Q,TN!$B38,'mau 2'!AB:AB)</f>
        <v>48</v>
      </c>
      <c r="Q38" s="896">
        <f>SUMIF('mau 2'!$Q:$Q,TN!$B38,'mau 2'!AC:AC)</f>
        <v>5</v>
      </c>
      <c r="R38" s="896">
        <f>SUMIF('mau 2'!$Q:$Q,TN!$B38,'mau 2'!AD:AD)</f>
        <v>21</v>
      </c>
      <c r="S38" s="896">
        <f>SUMIF('mau 2'!$Q:$Q,TN!$B38,'mau 2'!AE:AE)</f>
        <v>0</v>
      </c>
      <c r="T38" s="896">
        <f>SUMIF('mau 2'!$Q:$Q,TN!$B38,'mau 2'!AF:AF)</f>
        <v>0</v>
      </c>
      <c r="U38" s="896">
        <f>SUMIF('mau 2'!$Q:$Q,TN!$B38,'mau 2'!AG:AG)</f>
        <v>1</v>
      </c>
      <c r="V38" s="896">
        <f>SUMIF('mau 2'!$Q:$Q,TN!$B38,'mau 2'!AH:AH)</f>
        <v>1</v>
      </c>
      <c r="W38" s="896">
        <f>SUMIF('mau 2'!$Q:$Q,TN!$B38,'mau 2'!AI:AI)</f>
        <v>0</v>
      </c>
      <c r="X38" s="896">
        <f>SUMIF('mau 2'!$Q:$Q,TN!$B38,'mau 2'!AJ:AJ)</f>
        <v>14</v>
      </c>
      <c r="Y38" s="900">
        <f>SUMIF('mau 2'!$Q:$Q,TN!$B38,'mau 2'!AL:AL)</f>
        <v>0</v>
      </c>
      <c r="Z38" s="900">
        <f>SUMIF('mau 2'!$Q:$Q,TN!$B38,'mau 2'!AO:AO)</f>
        <v>48</v>
      </c>
      <c r="AA38" s="901">
        <f>SUMIF('mau 2'!$Q:$Q,TN!$B38,'mau 2'!AA:AA)</f>
        <v>1</v>
      </c>
    </row>
    <row r="39" spans="1:27" s="110" customFormat="1" ht="30" hidden="1" customHeight="1">
      <c r="A39" s="847">
        <v>30</v>
      </c>
      <c r="B39" s="845" t="s">
        <v>2650</v>
      </c>
      <c r="C39" s="109">
        <f t="shared" si="3"/>
        <v>25</v>
      </c>
      <c r="D39" s="896">
        <f>SUMIF('mau 2'!$Q:$Q,TN!$B39,'mau 2'!S:S)</f>
        <v>3</v>
      </c>
      <c r="E39" s="896">
        <f>SUMIF('mau 2'!$Q:$Q,TN!$B39,'mau 2'!T:T)</f>
        <v>22</v>
      </c>
      <c r="F39" s="896">
        <f>SUMIF('mau 2'!$Q:$Q,TN!$B39,'mau 2'!U:U)</f>
        <v>0</v>
      </c>
      <c r="G39" s="897">
        <f>SUMIF('mau 2'!$Q:$Q,TN!$B39,'mau 2'!V:V)</f>
        <v>0</v>
      </c>
      <c r="H39" s="109">
        <f t="shared" si="4"/>
        <v>0</v>
      </c>
      <c r="I39" s="896">
        <f>SUMIF('mau 2'!$Q:$Q,TN!$B39,'mau 2'!W:W)</f>
        <v>0</v>
      </c>
      <c r="J39" s="897">
        <f>COUNTIF('mau 1'!K:K,TN!$B39)</f>
        <v>0</v>
      </c>
      <c r="K39" s="109">
        <f t="shared" si="1"/>
        <v>0</v>
      </c>
      <c r="L39" s="896">
        <f>SUMIF('mau 2'!$Q:$Q,TN!$B39,'mau 2'!Y:Y)</f>
        <v>0</v>
      </c>
      <c r="M39" s="896">
        <f>SUMIF('mau 2'!$Q:$Q,TN!$B39,'mau 2'!Z:Z) +SUMIF('mau 2'!$Q:$Q,TN!$B39,'mau 2'!X:X)</f>
        <v>0</v>
      </c>
      <c r="N39" s="897"/>
      <c r="O39" s="885">
        <f t="shared" si="2"/>
        <v>25</v>
      </c>
      <c r="P39" s="896">
        <v>25</v>
      </c>
      <c r="Q39" s="896">
        <f>SUMIF('mau 2'!$Q:$Q,TN!$B39,'mau 2'!AC:AC)</f>
        <v>0</v>
      </c>
      <c r="R39" s="896">
        <f>SUMIF('mau 2'!$Q:$Q,TN!$B39,'mau 2'!AD:AD)</f>
        <v>3</v>
      </c>
      <c r="S39" s="896">
        <f>SUMIF('mau 2'!$Q:$Q,TN!$B39,'mau 2'!AE:AE)</f>
        <v>0</v>
      </c>
      <c r="T39" s="896">
        <f>SUMIF('mau 2'!$Q:$Q,TN!$B39,'mau 2'!AF:AF)</f>
        <v>0</v>
      </c>
      <c r="U39" s="896">
        <f>SUMIF('mau 2'!$Q:$Q,TN!$B39,'mau 2'!AG:AG)</f>
        <v>0</v>
      </c>
      <c r="V39" s="896">
        <f>SUMIF('mau 2'!$Q:$Q,TN!$B39,'mau 2'!AH:AH)</f>
        <v>0</v>
      </c>
      <c r="W39" s="896">
        <f>SUMIF('mau 2'!$Q:$Q,TN!$B39,'mau 2'!AI:AI)</f>
        <v>1</v>
      </c>
      <c r="X39" s="896">
        <f>SUMIF('mau 2'!$Q:$Q,TN!$B39,'mau 2'!AJ:AJ)</f>
        <v>22</v>
      </c>
      <c r="Y39" s="900">
        <f>SUMIF('mau 2'!$Q:$Q,TN!$B39,'mau 2'!AL:AL)</f>
        <v>0</v>
      </c>
      <c r="Z39" s="900">
        <f>SUMIF('mau 2'!$Q:$Q,TN!$B39,'mau 2'!AO:AO)</f>
        <v>0</v>
      </c>
      <c r="AA39" s="901">
        <f>SUMIF('mau 2'!$Q:$Q,TN!$B39,'mau 2'!AA:AA)</f>
        <v>0</v>
      </c>
    </row>
    <row r="40" spans="1:27" s="110" customFormat="1" ht="30" hidden="1" customHeight="1">
      <c r="A40" s="847">
        <v>31</v>
      </c>
      <c r="B40" s="845" t="s">
        <v>2022</v>
      </c>
      <c r="C40" s="109">
        <f t="shared" si="3"/>
        <v>3</v>
      </c>
      <c r="D40" s="896">
        <f>SUMIF('mau 2'!$Q:$Q,TN!$B40,'mau 2'!S:S)</f>
        <v>0</v>
      </c>
      <c r="E40" s="896">
        <f>SUMIF('mau 2'!$Q:$Q,TN!$B40,'mau 2'!T:T)</f>
        <v>0</v>
      </c>
      <c r="F40" s="896">
        <f>SUMIF('mau 2'!$Q:$Q,TN!$B40,'mau 2'!U:U)</f>
        <v>0</v>
      </c>
      <c r="G40" s="897">
        <f>SUMIF('mau 2'!$Q:$Q,TN!$B40,'mau 2'!V:V)</f>
        <v>3</v>
      </c>
      <c r="H40" s="109">
        <f t="shared" si="4"/>
        <v>0</v>
      </c>
      <c r="I40" s="896">
        <f>SUMIF('mau 2'!$Q:$Q,TN!$B40,'mau 2'!W:W)</f>
        <v>0</v>
      </c>
      <c r="J40" s="897">
        <f>COUNTIF('mau 1'!K:K,TN!$B40)</f>
        <v>0</v>
      </c>
      <c r="K40" s="109">
        <f t="shared" si="1"/>
        <v>0</v>
      </c>
      <c r="L40" s="896">
        <f>SUMIF('mau 2'!$Q:$Q,TN!$B40,'mau 2'!Y:Y)</f>
        <v>0</v>
      </c>
      <c r="M40" s="896">
        <f>SUMIF('mau 2'!$Q:$Q,TN!$B40,'mau 2'!Z:Z) +SUMIF('mau 2'!$Q:$Q,TN!$B40,'mau 2'!X:X)</f>
        <v>0</v>
      </c>
      <c r="N40" s="897"/>
      <c r="O40" s="885">
        <f t="shared" si="2"/>
        <v>3</v>
      </c>
      <c r="P40" s="896">
        <f>SUMIF('mau 2'!$Q:$Q,TN!$B40,'mau 2'!AB:AB)</f>
        <v>0</v>
      </c>
      <c r="Q40" s="896">
        <f>SUMIF('mau 2'!$Q:$Q,TN!$B40,'mau 2'!AC:AC)</f>
        <v>0</v>
      </c>
      <c r="R40" s="896">
        <f>SUMIF('mau 2'!$Q:$Q,TN!$B40,'mau 2'!AD:AD)</f>
        <v>0</v>
      </c>
      <c r="S40" s="896">
        <f>SUMIF('mau 2'!$Q:$Q,TN!$B40,'mau 2'!AE:AE)</f>
        <v>0</v>
      </c>
      <c r="T40" s="896">
        <f>SUMIF('mau 2'!$Q:$Q,TN!$B40,'mau 2'!AF:AF)</f>
        <v>0</v>
      </c>
      <c r="U40" s="896">
        <f>SUMIF('mau 2'!$Q:$Q,TN!$B40,'mau 2'!AG:AG)</f>
        <v>0</v>
      </c>
      <c r="V40" s="896">
        <f>SUMIF('mau 2'!$Q:$Q,TN!$B40,'mau 2'!AH:AH)</f>
        <v>0</v>
      </c>
      <c r="W40" s="896">
        <f>SUMIF('mau 2'!$Q:$Q,TN!$B40,'mau 2'!AI:AI)</f>
        <v>0</v>
      </c>
      <c r="X40" s="896">
        <f>SUMIF('mau 2'!$Q:$Q,TN!$B40,'mau 2'!AJ:AJ)</f>
        <v>0</v>
      </c>
      <c r="Y40" s="900">
        <f>SUMIF('mau 2'!$Q:$Q,TN!$B40,'mau 2'!AL:AL)</f>
        <v>0</v>
      </c>
      <c r="Z40" s="900">
        <f>SUMIF('mau 2'!$Q:$Q,TN!$B40,'mau 2'!AO:AO)</f>
        <v>0</v>
      </c>
      <c r="AA40" s="901">
        <f>SUMIF('mau 2'!$Q:$Q,TN!$B40,'mau 2'!AA:AA)</f>
        <v>3</v>
      </c>
    </row>
    <row r="41" spans="1:27" s="110" customFormat="1" ht="30" hidden="1" customHeight="1">
      <c r="A41" s="847">
        <v>32</v>
      </c>
      <c r="B41" s="845" t="s">
        <v>2651</v>
      </c>
      <c r="C41" s="109">
        <f t="shared" si="3"/>
        <v>3</v>
      </c>
      <c r="D41" s="896">
        <f>SUMIF('mau 2'!$Q:$Q,TN!$B41,'mau 2'!S:S)</f>
        <v>1</v>
      </c>
      <c r="E41" s="896">
        <f>SUMIF('mau 2'!$Q:$Q,TN!$B41,'mau 2'!T:T)</f>
        <v>1</v>
      </c>
      <c r="F41" s="896">
        <f>SUMIF('mau 2'!$Q:$Q,TN!$B41,'mau 2'!U:U)</f>
        <v>0</v>
      </c>
      <c r="G41" s="897">
        <f>SUMIF('mau 2'!$Q:$Q,TN!$B41,'mau 2'!V:V)</f>
        <v>1</v>
      </c>
      <c r="H41" s="109">
        <f t="shared" si="4"/>
        <v>1</v>
      </c>
      <c r="I41" s="896">
        <v>1</v>
      </c>
      <c r="J41" s="897">
        <v>0</v>
      </c>
      <c r="K41" s="109">
        <f t="shared" si="1"/>
        <v>0</v>
      </c>
      <c r="L41" s="896">
        <f>SUMIF('mau 2'!$Q:$Q,TN!$B41,'mau 2'!Y:Y)</f>
        <v>0</v>
      </c>
      <c r="M41" s="896">
        <f>SUMIF('mau 2'!$Q:$Q,TN!$B41,'mau 2'!Z:Z) +SUMIF('mau 2'!$Q:$Q,TN!$B41,'mau 2'!X:X)</f>
        <v>0</v>
      </c>
      <c r="N41" s="897"/>
      <c r="O41" s="885">
        <f t="shared" si="2"/>
        <v>2</v>
      </c>
      <c r="P41" s="896">
        <f>SUMIF('mau 2'!$Q:$Q,TN!$B41,'mau 2'!AB:AB)</f>
        <v>1</v>
      </c>
      <c r="Q41" s="896">
        <f>SUMIF('mau 2'!$Q:$Q,TN!$B41,'mau 2'!AC:AC)</f>
        <v>0</v>
      </c>
      <c r="R41" s="896">
        <f>SUMIF('mau 2'!$Q:$Q,TN!$B41,'mau 2'!AD:AD)</f>
        <v>1</v>
      </c>
      <c r="S41" s="896">
        <f>SUMIF('mau 2'!$Q:$Q,TN!$B41,'mau 2'!AE:AE)</f>
        <v>0</v>
      </c>
      <c r="T41" s="896">
        <f>SUMIF('mau 2'!$Q:$Q,TN!$B41,'mau 2'!AF:AF)</f>
        <v>0</v>
      </c>
      <c r="U41" s="896">
        <f>SUMIF('mau 2'!$Q:$Q,TN!$B41,'mau 2'!AG:AG)</f>
        <v>0</v>
      </c>
      <c r="V41" s="896">
        <f>SUMIF('mau 2'!$Q:$Q,TN!$B41,'mau 2'!AH:AH)</f>
        <v>0</v>
      </c>
      <c r="W41" s="896">
        <f>SUMIF('mau 2'!$Q:$Q,TN!$B41,'mau 2'!AI:AI)</f>
        <v>0</v>
      </c>
      <c r="X41" s="896">
        <f>SUMIF('mau 2'!$Q:$Q,TN!$B41,'mau 2'!AJ:AJ)</f>
        <v>1</v>
      </c>
      <c r="Y41" s="900">
        <f>SUMIF('mau 2'!$Q:$Q,TN!$B41,'mau 2'!AL:AL)</f>
        <v>0</v>
      </c>
      <c r="Z41" s="900">
        <f>SUMIF('mau 2'!$Q:$Q,TN!$B41,'mau 2'!AO:AO)</f>
        <v>1</v>
      </c>
      <c r="AA41" s="901">
        <f>SUMIF('mau 2'!$Q:$Q,TN!$B41,'mau 2'!AA:AA)</f>
        <v>0</v>
      </c>
    </row>
    <row r="42" spans="1:27" s="110" customFormat="1" ht="30" hidden="1" customHeight="1">
      <c r="A42" s="847">
        <v>33</v>
      </c>
      <c r="B42" s="845" t="s">
        <v>2652</v>
      </c>
      <c r="C42" s="109">
        <f t="shared" si="3"/>
        <v>0</v>
      </c>
      <c r="D42" s="896">
        <f>SUMIF('mau 2'!$Q:$Q,TN!$B42,'mau 2'!S:S)</f>
        <v>0</v>
      </c>
      <c r="E42" s="896">
        <f>SUMIF('mau 2'!$Q:$Q,TN!$B42,'mau 2'!T:T)</f>
        <v>0</v>
      </c>
      <c r="F42" s="896">
        <f>SUMIF('mau 2'!$Q:$Q,TN!$B42,'mau 2'!U:U)</f>
        <v>0</v>
      </c>
      <c r="G42" s="897">
        <f>SUMIF('mau 2'!$Q:$Q,TN!$B42,'mau 2'!V:V)</f>
        <v>0</v>
      </c>
      <c r="H42" s="109">
        <f t="shared" si="4"/>
        <v>0</v>
      </c>
      <c r="I42" s="896">
        <f>SUMIF('mau 2'!$Q:$Q,TN!$B42,'mau 2'!W:W)</f>
        <v>0</v>
      </c>
      <c r="J42" s="897">
        <f>COUNTIF('mau 1'!K:K,TN!$B42)</f>
        <v>0</v>
      </c>
      <c r="K42" s="109">
        <f t="shared" si="1"/>
        <v>0</v>
      </c>
      <c r="L42" s="896">
        <f>SUMIF('mau 2'!$Q:$Q,TN!$B42,'mau 2'!Y:Y)</f>
        <v>0</v>
      </c>
      <c r="M42" s="896">
        <f>SUMIF('mau 2'!$Q:$Q,TN!$B42,'mau 2'!Z:Z) +SUMIF('mau 2'!$Q:$Q,TN!$B42,'mau 2'!X:X)</f>
        <v>0</v>
      </c>
      <c r="N42" s="897"/>
      <c r="O42" s="885">
        <f t="shared" si="2"/>
        <v>0</v>
      </c>
      <c r="P42" s="896">
        <f>SUMIF('mau 2'!$Q:$Q,TN!$B42,'mau 2'!AB:AB)</f>
        <v>0</v>
      </c>
      <c r="Q42" s="896">
        <f>SUMIF('mau 2'!$Q:$Q,TN!$B42,'mau 2'!AC:AC)</f>
        <v>0</v>
      </c>
      <c r="R42" s="896">
        <f>SUMIF('mau 2'!$Q:$Q,TN!$B42,'mau 2'!AD:AD)</f>
        <v>0</v>
      </c>
      <c r="S42" s="896">
        <f>SUMIF('mau 2'!$Q:$Q,TN!$B42,'mau 2'!AE:AE)</f>
        <v>0</v>
      </c>
      <c r="T42" s="896">
        <f>SUMIF('mau 2'!$Q:$Q,TN!$B42,'mau 2'!AF:AF)</f>
        <v>0</v>
      </c>
      <c r="U42" s="896">
        <f>SUMIF('mau 2'!$Q:$Q,TN!$B42,'mau 2'!AG:AG)</f>
        <v>0</v>
      </c>
      <c r="V42" s="896">
        <f>SUMIF('mau 2'!$Q:$Q,TN!$B42,'mau 2'!AH:AH)</f>
        <v>0</v>
      </c>
      <c r="W42" s="896">
        <f>SUMIF('mau 2'!$Q:$Q,TN!$B42,'mau 2'!AI:AI)</f>
        <v>0</v>
      </c>
      <c r="X42" s="896">
        <f>SUMIF('mau 2'!$Q:$Q,TN!$B42,'mau 2'!AJ:AJ)</f>
        <v>0</v>
      </c>
      <c r="Y42" s="900">
        <f>SUMIF('mau 2'!$Q:$Q,TN!$B42,'mau 2'!AL:AL)</f>
        <v>0</v>
      </c>
      <c r="Z42" s="900">
        <f>SUMIF('mau 2'!$Q:$Q,TN!$B42,'mau 2'!AO:AO)</f>
        <v>0</v>
      </c>
      <c r="AA42" s="901">
        <f>SUMIF('mau 2'!$Q:$Q,TN!$B42,'mau 2'!AA:AA)</f>
        <v>0</v>
      </c>
    </row>
    <row r="43" spans="1:27" s="110" customFormat="1" ht="30" customHeight="1">
      <c r="A43" s="847">
        <v>34</v>
      </c>
      <c r="B43" s="845" t="s">
        <v>887</v>
      </c>
      <c r="C43" s="109">
        <f t="shared" si="3"/>
        <v>9</v>
      </c>
      <c r="D43" s="896">
        <f>SUMIF('mau 2'!$Q:$Q,TN!$B43,'mau 2'!S:S)</f>
        <v>5</v>
      </c>
      <c r="E43" s="896">
        <f>SUMIF('mau 2'!$Q:$Q,TN!$B43,'mau 2'!T:T)</f>
        <v>4</v>
      </c>
      <c r="F43" s="896">
        <f>SUMIF('mau 2'!$Q:$Q,TN!$B43,'mau 2'!U:U)</f>
        <v>0</v>
      </c>
      <c r="G43" s="897">
        <f>SUMIF('mau 2'!$Q:$Q,TN!$B43,'mau 2'!V:V)</f>
        <v>0</v>
      </c>
      <c r="H43" s="109">
        <f t="shared" si="4"/>
        <v>4</v>
      </c>
      <c r="I43" s="896">
        <f>SUMIF('mau 2'!$Q:$Q,TN!$B43,'mau 2'!W:W)</f>
        <v>4</v>
      </c>
      <c r="J43" s="897">
        <v>0</v>
      </c>
      <c r="K43" s="109">
        <f t="shared" si="1"/>
        <v>0</v>
      </c>
      <c r="L43" s="896">
        <f>SUMIF('mau 2'!$Q:$Q,TN!$B43,'mau 2'!Y:Y)</f>
        <v>0</v>
      </c>
      <c r="M43" s="896">
        <f>SUMIF('mau 2'!$Q:$Q,TN!$B43,'mau 2'!Z:Z) +SUMIF('mau 2'!$Q:$Q,TN!$B43,'mau 2'!X:X)</f>
        <v>0</v>
      </c>
      <c r="N43" s="897"/>
      <c r="O43" s="885">
        <f t="shared" si="2"/>
        <v>5</v>
      </c>
      <c r="P43" s="896">
        <f>SUMIF('mau 2'!$Q:$Q,TN!$B43,'mau 2'!AB:AB)</f>
        <v>4</v>
      </c>
      <c r="Q43" s="896">
        <f>SUMIF('mau 2'!$Q:$Q,TN!$B43,'mau 2'!AC:AC)</f>
        <v>0</v>
      </c>
      <c r="R43" s="896">
        <f>SUMIF('mau 2'!$Q:$Q,TN!$B43,'mau 2'!AD:AD)</f>
        <v>0</v>
      </c>
      <c r="S43" s="896">
        <f>SUMIF('mau 2'!$Q:$Q,TN!$B43,'mau 2'!AE:AE)</f>
        <v>0</v>
      </c>
      <c r="T43" s="896">
        <f>SUMIF('mau 2'!$Q:$Q,TN!$B43,'mau 2'!AF:AF)</f>
        <v>0</v>
      </c>
      <c r="U43" s="896">
        <f>SUMIF('mau 2'!$Q:$Q,TN!$B43,'mau 2'!AG:AG)</f>
        <v>0</v>
      </c>
      <c r="V43" s="896">
        <f>SUMIF('mau 2'!$Q:$Q,TN!$B43,'mau 2'!AH:AH)</f>
        <v>0</v>
      </c>
      <c r="W43" s="896">
        <f>SUMIF('mau 2'!$Q:$Q,TN!$B43,'mau 2'!AI:AI)</f>
        <v>0</v>
      </c>
      <c r="X43" s="896">
        <f>SUMIF('mau 2'!$Q:$Q,TN!$B43,'mau 2'!AJ:AJ)</f>
        <v>0</v>
      </c>
      <c r="Y43" s="900">
        <f>SUMIF('mau 2'!$Q:$Q,TN!$B43,'mau 2'!AL:AL)</f>
        <v>0</v>
      </c>
      <c r="Z43" s="900">
        <f>SUMIF('mau 2'!$Q:$Q,TN!$B43,'mau 2'!AO:AO)</f>
        <v>3</v>
      </c>
      <c r="AA43" s="901">
        <f>SUMIF('mau 2'!$Q:$Q,TN!$B43,'mau 2'!AA:AA)</f>
        <v>0</v>
      </c>
    </row>
    <row r="44" spans="1:27" s="110" customFormat="1" ht="30" hidden="1" customHeight="1">
      <c r="A44" s="847">
        <v>35</v>
      </c>
      <c r="B44" s="845" t="s">
        <v>996</v>
      </c>
      <c r="C44" s="109">
        <f t="shared" si="3"/>
        <v>94</v>
      </c>
      <c r="D44" s="896">
        <f>SUMIF('mau 2'!$Q:$Q,TN!$B44,'mau 2'!S:S)</f>
        <v>68</v>
      </c>
      <c r="E44" s="896">
        <f>SUMIF('mau 2'!$Q:$Q,TN!$B44,'mau 2'!T:T)</f>
        <v>21</v>
      </c>
      <c r="F44" s="896">
        <f>SUMIF('mau 2'!$Q:$Q,TN!$B44,'mau 2'!U:U)</f>
        <v>3</v>
      </c>
      <c r="G44" s="897">
        <f>SUMIF('mau 2'!$Q:$Q,TN!$B44,'mau 2'!V:V)</f>
        <v>2</v>
      </c>
      <c r="H44" s="109">
        <f t="shared" si="4"/>
        <v>0</v>
      </c>
      <c r="I44" s="896">
        <f>SUMIF('mau 2'!$Q:$Q,TN!$B44,'mau 2'!W:W)</f>
        <v>0</v>
      </c>
      <c r="J44" s="897">
        <f>COUNTIF('mau 1'!K:K,TN!$B44)</f>
        <v>0</v>
      </c>
      <c r="K44" s="109">
        <f t="shared" si="1"/>
        <v>0</v>
      </c>
      <c r="L44" s="896">
        <f>SUMIF('mau 2'!$Q:$Q,TN!$B44,'mau 2'!Y:Y)</f>
        <v>0</v>
      </c>
      <c r="M44" s="896">
        <f>SUMIF('mau 2'!$Q:$Q,TN!$B44,'mau 2'!Z:Z) +SUMIF('mau 2'!$Q:$Q,TN!$B44,'mau 2'!X:X)</f>
        <v>0</v>
      </c>
      <c r="N44" s="897"/>
      <c r="O44" s="885">
        <f t="shared" si="2"/>
        <v>94</v>
      </c>
      <c r="P44" s="896">
        <f>SUMIF('mau 2'!$Q:$Q,TN!$B44,'mau 2'!AB:AB)</f>
        <v>38</v>
      </c>
      <c r="Q44" s="896">
        <f>SUMIF('mau 2'!$Q:$Q,TN!$B44,'mau 2'!AC:AC)</f>
        <v>17</v>
      </c>
      <c r="R44" s="896">
        <f>SUMIF('mau 2'!$Q:$Q,TN!$B44,'mau 2'!AD:AD)</f>
        <v>31</v>
      </c>
      <c r="S44" s="896">
        <f>SUMIF('mau 2'!$Q:$Q,TN!$B44,'mau 2'!AE:AE)</f>
        <v>0</v>
      </c>
      <c r="T44" s="896">
        <f>SUMIF('mau 2'!$Q:$Q,TN!$B44,'mau 2'!AF:AF)</f>
        <v>0</v>
      </c>
      <c r="U44" s="896">
        <f>SUMIF('mau 2'!$Q:$Q,TN!$B44,'mau 2'!AG:AG)</f>
        <v>0</v>
      </c>
      <c r="V44" s="896">
        <f>SUMIF('mau 2'!$Q:$Q,TN!$B44,'mau 2'!AH:AH)</f>
        <v>0</v>
      </c>
      <c r="W44" s="896">
        <f>SUMIF('mau 2'!$Q:$Q,TN!$B44,'mau 2'!AI:AI)</f>
        <v>0</v>
      </c>
      <c r="X44" s="896">
        <f>SUMIF('mau 2'!$Q:$Q,TN!$B44,'mau 2'!AJ:AJ)</f>
        <v>6</v>
      </c>
      <c r="Y44" s="900">
        <f>SUMIF('mau 2'!$Q:$Q,TN!$B44,'mau 2'!AL:AL)</f>
        <v>0</v>
      </c>
      <c r="Z44" s="900">
        <f>SUMIF('mau 2'!$Q:$Q,TN!$B44,'mau 2'!AO:AO)</f>
        <v>7</v>
      </c>
      <c r="AA44" s="901">
        <f>SUMIF('mau 2'!$Q:$Q,TN!$B44,'mau 2'!AA:AA)</f>
        <v>0</v>
      </c>
    </row>
    <row r="45" spans="1:27" s="110" customFormat="1" ht="30" hidden="1" customHeight="1">
      <c r="A45" s="847">
        <v>36</v>
      </c>
      <c r="B45" s="845" t="s">
        <v>2653</v>
      </c>
      <c r="C45" s="109">
        <f t="shared" si="3"/>
        <v>76</v>
      </c>
      <c r="D45" s="896">
        <f>SUMIF('mau 2'!$Q:$Q,TN!$B45,'mau 2'!S:S)</f>
        <v>43</v>
      </c>
      <c r="E45" s="896">
        <f>SUMIF('mau 2'!$Q:$Q,TN!$B45,'mau 2'!T:T)</f>
        <v>16</v>
      </c>
      <c r="F45" s="896">
        <f>SUMIF('mau 2'!$Q:$Q,TN!$B45,'mau 2'!U:U)</f>
        <v>2</v>
      </c>
      <c r="G45" s="897">
        <f>SUMIF('mau 2'!$Q:$Q,TN!$B45,'mau 2'!V:V)</f>
        <v>15</v>
      </c>
      <c r="H45" s="109">
        <f t="shared" si="4"/>
        <v>18</v>
      </c>
      <c r="I45" s="896">
        <v>0</v>
      </c>
      <c r="J45" s="897">
        <f>COUNTIF('mau 1'!K:K,TN!$B45)</f>
        <v>18</v>
      </c>
      <c r="K45" s="109">
        <f t="shared" si="1"/>
        <v>0</v>
      </c>
      <c r="L45" s="896">
        <f>SUMIF('mau 2'!$Q:$Q,TN!$B45,'mau 2'!Y:Y)</f>
        <v>0</v>
      </c>
      <c r="M45" s="896">
        <f>SUMIF('mau 2'!$Q:$Q,TN!$B45,'mau 2'!Z:Z) +SUMIF('mau 2'!$Q:$Q,TN!$B45,'mau 2'!X:X)</f>
        <v>0</v>
      </c>
      <c r="N45" s="897"/>
      <c r="O45" s="885">
        <f t="shared" si="2"/>
        <v>76</v>
      </c>
      <c r="P45" s="896">
        <f>SUMIF('mau 2'!$Q:$Q,TN!$B45,'mau 2'!AB:AB)</f>
        <v>53</v>
      </c>
      <c r="Q45" s="896">
        <f>SUMIF('mau 2'!$Q:$Q,TN!$B45,'mau 2'!AC:AC)</f>
        <v>13</v>
      </c>
      <c r="R45" s="896">
        <f>SUMIF('mau 2'!$Q:$Q,TN!$B45,'mau 2'!AD:AD)</f>
        <v>37</v>
      </c>
      <c r="S45" s="896">
        <f>SUMIF('mau 2'!$Q:$Q,TN!$B45,'mau 2'!AE:AE)</f>
        <v>0</v>
      </c>
      <c r="T45" s="896">
        <f>SUMIF('mau 2'!$Q:$Q,TN!$B45,'mau 2'!AF:AF)</f>
        <v>31</v>
      </c>
      <c r="U45" s="896">
        <f>SUMIF('mau 2'!$Q:$Q,TN!$B45,'mau 2'!AG:AG)</f>
        <v>0</v>
      </c>
      <c r="V45" s="896">
        <f>SUMIF('mau 2'!$Q:$Q,TN!$B45,'mau 2'!AH:AH)</f>
        <v>0</v>
      </c>
      <c r="W45" s="896">
        <f>SUMIF('mau 2'!$Q:$Q,TN!$B45,'mau 2'!AI:AI)</f>
        <v>0</v>
      </c>
      <c r="X45" s="896">
        <f>SUMIF('mau 2'!$Q:$Q,TN!$B45,'mau 2'!AJ:AJ)</f>
        <v>11</v>
      </c>
      <c r="Y45" s="900">
        <f>SUMIF('mau 2'!$Q:$Q,TN!$B45,'mau 2'!AL:AL)</f>
        <v>0</v>
      </c>
      <c r="Z45" s="900">
        <f>SUMIF('mau 2'!$Q:$Q,TN!$B45,'mau 2'!AO:AO)</f>
        <v>0</v>
      </c>
      <c r="AA45" s="901">
        <f>SUMIF('mau 2'!$Q:$Q,TN!$B45,'mau 2'!AA:AA)</f>
        <v>0</v>
      </c>
    </row>
    <row r="46" spans="1:27" s="110" customFormat="1" ht="30" hidden="1" customHeight="1">
      <c r="A46" s="847">
        <v>37</v>
      </c>
      <c r="B46" s="845" t="s">
        <v>2654</v>
      </c>
      <c r="C46" s="109">
        <f>SUM(D46:G46)</f>
        <v>21</v>
      </c>
      <c r="D46" s="896">
        <f>SUMIF('mau 2'!$Q:$Q,TN!$B46,'mau 2'!S:S)</f>
        <v>8</v>
      </c>
      <c r="E46" s="896">
        <f>SUMIF('mau 2'!$Q:$Q,TN!$B46,'mau 2'!T:T)</f>
        <v>0</v>
      </c>
      <c r="F46" s="896">
        <f>SUMIF('mau 2'!$Q:$Q,TN!$B46,'mau 2'!U:U)</f>
        <v>7</v>
      </c>
      <c r="G46" s="897">
        <f>SUMIF('mau 2'!$Q:$Q,TN!$B46,'mau 2'!V:V)</f>
        <v>6</v>
      </c>
      <c r="H46" s="109">
        <f t="shared" si="4"/>
        <v>8</v>
      </c>
      <c r="I46" s="896">
        <v>6</v>
      </c>
      <c r="J46" s="897">
        <v>2</v>
      </c>
      <c r="K46" s="109">
        <f t="shared" si="1"/>
        <v>4</v>
      </c>
      <c r="L46" s="896">
        <f>SUMIF('mau 2'!$Q:$Q,TN!$B46,'mau 2'!Y:Y)</f>
        <v>1</v>
      </c>
      <c r="M46" s="896">
        <f>SUMIF('mau 2'!$Q:$Q,TN!$B46,'mau 2'!Z:Z) +SUMIF('mau 2'!$Q:$Q,TN!$B46,'mau 2'!X:X)</f>
        <v>3</v>
      </c>
      <c r="N46" s="897"/>
      <c r="O46" s="885">
        <f t="shared" si="2"/>
        <v>11</v>
      </c>
      <c r="P46" s="896">
        <f>SUMIF('mau 2'!$Q:$Q,TN!$B46,'mau 2'!AB:AB)</f>
        <v>4</v>
      </c>
      <c r="Q46" s="896">
        <f>SUMIF('mau 2'!$Q:$Q,TN!$B46,'mau 2'!AC:AC)</f>
        <v>2</v>
      </c>
      <c r="R46" s="896">
        <f>SUMIF('mau 2'!$Q:$Q,TN!$B46,'mau 2'!AD:AD)</f>
        <v>1</v>
      </c>
      <c r="S46" s="896">
        <f>SUMIF('mau 2'!$Q:$Q,TN!$B46,'mau 2'!AE:AE)</f>
        <v>0</v>
      </c>
      <c r="T46" s="896">
        <f>SUMIF('mau 2'!$Q:$Q,TN!$B46,'mau 2'!AF:AF)</f>
        <v>0</v>
      </c>
      <c r="U46" s="896">
        <f>SUMIF('mau 2'!$Q:$Q,TN!$B46,'mau 2'!AG:AG)</f>
        <v>1</v>
      </c>
      <c r="V46" s="896">
        <f>SUMIF('mau 2'!$Q:$Q,TN!$B46,'mau 2'!AH:AH)</f>
        <v>1</v>
      </c>
      <c r="W46" s="896">
        <f>SUMIF('mau 2'!$Q:$Q,TN!$B46,'mau 2'!AI:AI)</f>
        <v>0</v>
      </c>
      <c r="X46" s="896">
        <f>SUMIF('mau 2'!$Q:$Q,TN!$B46,'mau 2'!AJ:AJ)</f>
        <v>0</v>
      </c>
      <c r="Y46" s="900">
        <f>SUMIF('mau 2'!$Q:$Q,TN!$B46,'mau 2'!AL:AL)</f>
        <v>0</v>
      </c>
      <c r="Z46" s="900">
        <f>SUMIF('mau 2'!$Q:$Q,TN!$B46,'mau 2'!AO:AO)</f>
        <v>10</v>
      </c>
      <c r="AA46" s="901">
        <f>SUMIF('mau 2'!$Q:$Q,TN!$B46,'mau 2'!AA:AA)</f>
        <v>2</v>
      </c>
    </row>
    <row r="47" spans="1:27" s="110" customFormat="1" ht="30" customHeight="1">
      <c r="A47" s="847">
        <v>38</v>
      </c>
      <c r="B47" s="845" t="s">
        <v>1211</v>
      </c>
      <c r="C47" s="109">
        <f t="shared" si="3"/>
        <v>15</v>
      </c>
      <c r="D47" s="896">
        <f>SUMIF('mau 2'!$Q:$Q,TN!$B47,'mau 2'!S:S)</f>
        <v>5</v>
      </c>
      <c r="E47" s="896">
        <f>SUMIF('mau 2'!$Q:$Q,TN!$B47,'mau 2'!T:T)</f>
        <v>9</v>
      </c>
      <c r="F47" s="896">
        <f>SUMIF('mau 2'!$Q:$Q,TN!$B47,'mau 2'!U:U)</f>
        <v>1</v>
      </c>
      <c r="G47" s="897">
        <f>SUMIF('mau 2'!$Q:$Q,TN!$B47,'mau 2'!V:V)</f>
        <v>0</v>
      </c>
      <c r="H47" s="109">
        <f t="shared" si="4"/>
        <v>0</v>
      </c>
      <c r="I47" s="896">
        <f>SUMIF('mau 2'!$Q:$Q,TN!$B47,'mau 2'!W:W)</f>
        <v>0</v>
      </c>
      <c r="J47" s="897">
        <f>COUNTIF('mau 1'!K:K,TN!$B47)</f>
        <v>0</v>
      </c>
      <c r="K47" s="109">
        <f t="shared" si="1"/>
        <v>2</v>
      </c>
      <c r="L47" s="896">
        <f>SUMIF('mau 2'!$Q:$Q,TN!$B47,'mau 2'!Y:Y)</f>
        <v>0</v>
      </c>
      <c r="M47" s="896">
        <f>SUMIF('mau 2'!$Q:$Q,TN!$B47,'mau 2'!Z:Z) +SUMIF('mau 2'!$Q:$Q,TN!$B47,'mau 2'!X:X)</f>
        <v>2</v>
      </c>
      <c r="N47" s="897"/>
      <c r="O47" s="885">
        <f t="shared" si="2"/>
        <v>13</v>
      </c>
      <c r="P47" s="896">
        <f>SUMIF('mau 2'!$Q:$Q,TN!$B47,'mau 2'!AB:AB)</f>
        <v>11</v>
      </c>
      <c r="Q47" s="896">
        <f>SUMIF('mau 2'!$Q:$Q,TN!$B47,'mau 2'!AC:AC)</f>
        <v>2</v>
      </c>
      <c r="R47" s="896">
        <f>SUMIF('mau 2'!$Q:$Q,TN!$B47,'mau 2'!AD:AD)</f>
        <v>1</v>
      </c>
      <c r="S47" s="896">
        <f>SUMIF('mau 2'!$Q:$Q,TN!$B47,'mau 2'!AE:AE)</f>
        <v>0</v>
      </c>
      <c r="T47" s="896">
        <f>SUMIF('mau 2'!$Q:$Q,TN!$B47,'mau 2'!AF:AF)</f>
        <v>0</v>
      </c>
      <c r="U47" s="896">
        <f>SUMIF('mau 2'!$Q:$Q,TN!$B47,'mau 2'!AG:AG)</f>
        <v>0</v>
      </c>
      <c r="V47" s="896">
        <f>SUMIF('mau 2'!$Q:$Q,TN!$B47,'mau 2'!AH:AH)</f>
        <v>0</v>
      </c>
      <c r="W47" s="896">
        <f>SUMIF('mau 2'!$Q:$Q,TN!$B47,'mau 2'!AI:AI)</f>
        <v>0</v>
      </c>
      <c r="X47" s="896">
        <f>SUMIF('mau 2'!$Q:$Q,TN!$B47,'mau 2'!AJ:AJ)</f>
        <v>0</v>
      </c>
      <c r="Y47" s="900">
        <f>SUMIF('mau 2'!$Q:$Q,TN!$B47,'mau 2'!AL:AL)</f>
        <v>0</v>
      </c>
      <c r="Z47" s="900">
        <f>SUMIF('mau 2'!$Q:$Q,TN!$B47,'mau 2'!AO:AO)</f>
        <v>2</v>
      </c>
      <c r="AA47" s="901">
        <f>SUMIF('mau 2'!$Q:$Q,TN!$B47,'mau 2'!AA:AA)</f>
        <v>0</v>
      </c>
    </row>
    <row r="48" spans="1:27" s="110" customFormat="1" ht="30" hidden="1" customHeight="1">
      <c r="A48" s="847">
        <v>39</v>
      </c>
      <c r="B48" s="845" t="s">
        <v>2655</v>
      </c>
      <c r="C48" s="109">
        <f>SUM(D48:G48)</f>
        <v>21</v>
      </c>
      <c r="D48" s="896">
        <f>SUMIF('mau 2'!$Q:$Q,TN!$B48,'mau 2'!S:S)</f>
        <v>5</v>
      </c>
      <c r="E48" s="896">
        <f>SUMIF('mau 2'!$Q:$Q,TN!$B48,'mau 2'!T:T)</f>
        <v>12</v>
      </c>
      <c r="F48" s="896">
        <f>SUMIF('mau 2'!$Q:$Q,TN!$B48,'mau 2'!U:U)</f>
        <v>0</v>
      </c>
      <c r="G48" s="897">
        <f>SUMIF('mau 2'!$Q:$Q,TN!$B48,'mau 2'!V:V)</f>
        <v>4</v>
      </c>
      <c r="H48" s="109">
        <f t="shared" si="4"/>
        <v>2</v>
      </c>
      <c r="I48" s="896">
        <v>1</v>
      </c>
      <c r="J48" s="897">
        <v>1</v>
      </c>
      <c r="K48" s="109">
        <f t="shared" si="1"/>
        <v>5</v>
      </c>
      <c r="L48" s="896">
        <f>SUMIF('mau 2'!$Q:$Q,TN!$B48,'mau 2'!Y:Y)</f>
        <v>2</v>
      </c>
      <c r="M48" s="896">
        <f>SUMIF('mau 2'!$Q:$Q,TN!$B48,'mau 2'!Z:Z) +SUMIF('mau 2'!$Q:$Q,TN!$B48,'mau 2'!X:X)</f>
        <v>3</v>
      </c>
      <c r="N48" s="897"/>
      <c r="O48" s="885">
        <f t="shared" si="2"/>
        <v>15</v>
      </c>
      <c r="P48" s="896">
        <f>SUMIF('mau 2'!$Q:$Q,TN!$B48,'mau 2'!AB:AB)</f>
        <v>4</v>
      </c>
      <c r="Q48" s="896">
        <f>SUMIF('mau 2'!$Q:$Q,TN!$B48,'mau 2'!AC:AC)</f>
        <v>3</v>
      </c>
      <c r="R48" s="896">
        <f>SUMIF('mau 2'!$Q:$Q,TN!$B48,'mau 2'!AD:AD)</f>
        <v>7</v>
      </c>
      <c r="S48" s="896">
        <f>SUMIF('mau 2'!$Q:$Q,TN!$B48,'mau 2'!AE:AE)</f>
        <v>0</v>
      </c>
      <c r="T48" s="896">
        <f>SUMIF('mau 2'!$Q:$Q,TN!$B48,'mau 2'!AF:AF)</f>
        <v>0</v>
      </c>
      <c r="U48" s="896">
        <f>SUMIF('mau 2'!$Q:$Q,TN!$B48,'mau 2'!AG:AG)</f>
        <v>0</v>
      </c>
      <c r="V48" s="896">
        <f>SUMIF('mau 2'!$Q:$Q,TN!$B48,'mau 2'!AH:AH)</f>
        <v>1</v>
      </c>
      <c r="W48" s="896">
        <f>SUMIF('mau 2'!$Q:$Q,TN!$B48,'mau 2'!AI:AI)</f>
        <v>1</v>
      </c>
      <c r="X48" s="896">
        <f>SUMIF('mau 2'!$Q:$Q,TN!$B48,'mau 2'!AJ:AJ)</f>
        <v>1</v>
      </c>
      <c r="Y48" s="900">
        <f>SUMIF('mau 2'!$Q:$Q,TN!$B48,'mau 2'!AL:AL)</f>
        <v>0</v>
      </c>
      <c r="Z48" s="900">
        <f>SUMIF('mau 2'!$Q:$Q,TN!$B48,'mau 2'!AO:AO)</f>
        <v>3</v>
      </c>
      <c r="AA48" s="901">
        <f>SUMIF('mau 2'!$Q:$Q,TN!$B48,'mau 2'!AA:AA)</f>
        <v>3</v>
      </c>
    </row>
    <row r="49" spans="1:27" s="110" customFormat="1" ht="30" hidden="1" customHeight="1">
      <c r="A49" s="847">
        <v>40</v>
      </c>
      <c r="B49" s="845" t="s">
        <v>2656</v>
      </c>
      <c r="C49" s="109">
        <f>SUM(D49:G49)</f>
        <v>16</v>
      </c>
      <c r="D49" s="896">
        <f>SUMIF('mau 2'!$Q:$Q,TN!$B49,'mau 2'!S:S)</f>
        <v>0</v>
      </c>
      <c r="E49" s="896">
        <f>SUMIF('mau 2'!$Q:$Q,TN!$B49,'mau 2'!T:T)</f>
        <v>0</v>
      </c>
      <c r="F49" s="896">
        <f>SUMIF('mau 2'!$Q:$Q,TN!$B49,'mau 2'!U:U)</f>
        <v>15</v>
      </c>
      <c r="G49" s="897">
        <f>SUMIF('mau 2'!$Q:$Q,TN!$B49,'mau 2'!V:V)</f>
        <v>1</v>
      </c>
      <c r="H49" s="109">
        <f t="shared" si="4"/>
        <v>1</v>
      </c>
      <c r="I49" s="896">
        <f>SUMIF('mau 2'!$Q:$Q,TN!$B49,'mau 2'!W:W)</f>
        <v>0</v>
      </c>
      <c r="J49" s="897">
        <f>COUNTIF('mau 1'!K:K,TN!$B49)</f>
        <v>1</v>
      </c>
      <c r="K49" s="109">
        <f t="shared" si="1"/>
        <v>9</v>
      </c>
      <c r="L49" s="896">
        <f>SUMIF('mau 2'!$Q:$Q,TN!$B49,'mau 2'!Y:Y)</f>
        <v>0</v>
      </c>
      <c r="M49" s="896">
        <f>SUMIF('mau 2'!$Q:$Q,TN!$B49,'mau 2'!Z:Z) +SUMIF('mau 2'!$Q:$Q,TN!$B49,'mau 2'!X:X)</f>
        <v>9</v>
      </c>
      <c r="N49" s="897"/>
      <c r="O49" s="885">
        <f t="shared" si="2"/>
        <v>7</v>
      </c>
      <c r="P49" s="896">
        <f>SUMIF('mau 2'!$Q:$Q,TN!$B49,'mau 2'!AB:AB)</f>
        <v>0</v>
      </c>
      <c r="Q49" s="896">
        <f>SUMIF('mau 2'!$Q:$Q,TN!$B49,'mau 2'!AC:AC)</f>
        <v>0</v>
      </c>
      <c r="R49" s="896">
        <f>SUMIF('mau 2'!$Q:$Q,TN!$B49,'mau 2'!AD:AD)</f>
        <v>2</v>
      </c>
      <c r="S49" s="896">
        <f>SUMIF('mau 2'!$Q:$Q,TN!$B49,'mau 2'!AE:AE)</f>
        <v>0</v>
      </c>
      <c r="T49" s="896">
        <f>SUMIF('mau 2'!$Q:$Q,TN!$B49,'mau 2'!AF:AF)</f>
        <v>0</v>
      </c>
      <c r="U49" s="896">
        <f>SUMIF('mau 2'!$Q:$Q,TN!$B49,'mau 2'!AG:AG)</f>
        <v>0</v>
      </c>
      <c r="V49" s="896">
        <f>SUMIF('mau 2'!$Q:$Q,TN!$B49,'mau 2'!AH:AH)</f>
        <v>1</v>
      </c>
      <c r="W49" s="896">
        <f>SUMIF('mau 2'!$Q:$Q,TN!$B49,'mau 2'!AI:AI)</f>
        <v>3</v>
      </c>
      <c r="X49" s="896">
        <f>SUMIF('mau 2'!$Q:$Q,TN!$B49,'mau 2'!AJ:AJ)</f>
        <v>0</v>
      </c>
      <c r="Y49" s="900">
        <f>SUMIF('mau 2'!$Q:$Q,TN!$B49,'mau 2'!AL:AL)</f>
        <v>0</v>
      </c>
      <c r="Z49" s="900">
        <f>SUMIF('mau 2'!$Q:$Q,TN!$B49,'mau 2'!AO:AO)</f>
        <v>0</v>
      </c>
      <c r="AA49" s="901">
        <f>SUMIF('mau 2'!$Q:$Q,TN!$B49,'mau 2'!AA:AA)</f>
        <v>0</v>
      </c>
    </row>
    <row r="50" spans="1:27" s="110" customFormat="1" ht="30" hidden="1" customHeight="1">
      <c r="A50" s="847">
        <v>41</v>
      </c>
      <c r="B50" s="845" t="s">
        <v>2657</v>
      </c>
      <c r="C50" s="109">
        <f t="shared" si="3"/>
        <v>0</v>
      </c>
      <c r="D50" s="896">
        <f>SUMIF('mau 2'!$Q:$Q,TN!$B50,'mau 2'!S:S)</f>
        <v>0</v>
      </c>
      <c r="E50" s="896">
        <f>SUMIF('mau 2'!$Q:$Q,TN!$B50,'mau 2'!T:T)</f>
        <v>0</v>
      </c>
      <c r="F50" s="896">
        <f>SUMIF('mau 2'!$Q:$Q,TN!$B50,'mau 2'!U:U)</f>
        <v>0</v>
      </c>
      <c r="G50" s="897">
        <f>SUMIF('mau 2'!$Q:$Q,TN!$B50,'mau 2'!V:V)</f>
        <v>0</v>
      </c>
      <c r="H50" s="109">
        <f t="shared" si="4"/>
        <v>0</v>
      </c>
      <c r="I50" s="896">
        <f>SUMIF('mau 2'!$Q:$Q,TN!$B50,'mau 2'!W:W)</f>
        <v>0</v>
      </c>
      <c r="J50" s="897">
        <f>COUNTIF('mau 1'!K:K,TN!$B50)</f>
        <v>0</v>
      </c>
      <c r="K50" s="109">
        <f t="shared" si="1"/>
        <v>0</v>
      </c>
      <c r="L50" s="896">
        <f>SUMIF('mau 2'!$Q:$Q,TN!$B50,'mau 2'!Y:Y)</f>
        <v>0</v>
      </c>
      <c r="M50" s="896">
        <f>SUMIF('mau 2'!$Q:$Q,TN!$B50,'mau 2'!Z:Z) +SUMIF('mau 2'!$Q:$Q,TN!$B50,'mau 2'!X:X)</f>
        <v>0</v>
      </c>
      <c r="N50" s="897"/>
      <c r="O50" s="885">
        <f t="shared" si="2"/>
        <v>0</v>
      </c>
      <c r="P50" s="896">
        <f>SUMIF('mau 2'!$Q:$Q,TN!$B50,'mau 2'!AB:AB)</f>
        <v>0</v>
      </c>
      <c r="Q50" s="896">
        <f>SUMIF('mau 2'!$Q:$Q,TN!$B50,'mau 2'!AC:AC)</f>
        <v>0</v>
      </c>
      <c r="R50" s="896">
        <f>SUMIF('mau 2'!$Q:$Q,TN!$B50,'mau 2'!AD:AD)</f>
        <v>0</v>
      </c>
      <c r="S50" s="896">
        <f>SUMIF('mau 2'!$Q:$Q,TN!$B50,'mau 2'!AE:AE)</f>
        <v>0</v>
      </c>
      <c r="T50" s="896">
        <f>SUMIF('mau 2'!$Q:$Q,TN!$B50,'mau 2'!AF:AF)</f>
        <v>0</v>
      </c>
      <c r="U50" s="896">
        <f>SUMIF('mau 2'!$Q:$Q,TN!$B50,'mau 2'!AG:AG)</f>
        <v>0</v>
      </c>
      <c r="V50" s="896">
        <f>SUMIF('mau 2'!$Q:$Q,TN!$B50,'mau 2'!AH:AH)</f>
        <v>0</v>
      </c>
      <c r="W50" s="896">
        <f>SUMIF('mau 2'!$Q:$Q,TN!$B50,'mau 2'!AI:AI)</f>
        <v>0</v>
      </c>
      <c r="X50" s="896">
        <f>SUMIF('mau 2'!$Q:$Q,TN!$B50,'mau 2'!AJ:AJ)</f>
        <v>0</v>
      </c>
      <c r="Y50" s="900">
        <f>SUMIF('mau 2'!$Q:$Q,TN!$B50,'mau 2'!AL:AL)</f>
        <v>0</v>
      </c>
      <c r="Z50" s="900">
        <f>SUMIF('mau 2'!$Q:$Q,TN!$B50,'mau 2'!AO:AO)</f>
        <v>0</v>
      </c>
      <c r="AA50" s="901">
        <f>SUMIF('mau 2'!$Q:$Q,TN!$B50,'mau 2'!AA:AA)</f>
        <v>0</v>
      </c>
    </row>
    <row r="51" spans="1:27" s="110" customFormat="1" ht="30" hidden="1" customHeight="1">
      <c r="A51" s="847">
        <v>42</v>
      </c>
      <c r="B51" s="845" t="s">
        <v>2658</v>
      </c>
      <c r="C51" s="109">
        <f t="shared" si="3"/>
        <v>6</v>
      </c>
      <c r="D51" s="896">
        <f>SUMIF('mau 2'!$Q:$Q,TN!$B51,'mau 2'!S:S)</f>
        <v>0</v>
      </c>
      <c r="E51" s="896">
        <f>SUMIF('mau 2'!$Q:$Q,TN!$B51,'mau 2'!T:T)</f>
        <v>0</v>
      </c>
      <c r="F51" s="896">
        <f>SUMIF('mau 2'!$Q:$Q,TN!$B51,'mau 2'!U:U)</f>
        <v>6</v>
      </c>
      <c r="G51" s="897">
        <f>SUMIF('mau 2'!$Q:$Q,TN!$B51,'mau 2'!V:V)</f>
        <v>0</v>
      </c>
      <c r="H51" s="109">
        <f t="shared" si="4"/>
        <v>46</v>
      </c>
      <c r="I51" s="896">
        <f>SUMIF('mau 2'!$Q:$Q,TN!$B51,'mau 2'!W:W)</f>
        <v>0</v>
      </c>
      <c r="J51" s="897">
        <f>COUNTIF('mau 1'!K:K,TN!$B51)</f>
        <v>46</v>
      </c>
      <c r="K51" s="109">
        <f t="shared" si="1"/>
        <v>6</v>
      </c>
      <c r="L51" s="896">
        <f>SUMIF('mau 2'!$Q:$Q,TN!$B51,'mau 2'!Y:Y)</f>
        <v>6</v>
      </c>
      <c r="M51" s="896">
        <f>SUMIF('mau 2'!$Q:$Q,TN!$B51,'mau 2'!Z:Z) +SUMIF('mau 2'!$Q:$Q,TN!$B51,'mau 2'!X:X)</f>
        <v>0</v>
      </c>
      <c r="N51" s="897"/>
      <c r="O51" s="885">
        <f t="shared" si="2"/>
        <v>0</v>
      </c>
      <c r="P51" s="896">
        <f>SUMIF('mau 2'!$Q:$Q,TN!$B51,'mau 2'!AB:AB)</f>
        <v>0</v>
      </c>
      <c r="Q51" s="896">
        <f>SUMIF('mau 2'!$Q:$Q,TN!$B51,'mau 2'!AC:AC)</f>
        <v>0</v>
      </c>
      <c r="R51" s="896">
        <f>SUMIF('mau 2'!$Q:$Q,TN!$B51,'mau 2'!AD:AD)</f>
        <v>0</v>
      </c>
      <c r="S51" s="896">
        <f>SUMIF('mau 2'!$Q:$Q,TN!$B51,'mau 2'!AE:AE)</f>
        <v>0</v>
      </c>
      <c r="T51" s="896">
        <f>SUMIF('mau 2'!$Q:$Q,TN!$B51,'mau 2'!AF:AF)</f>
        <v>0</v>
      </c>
      <c r="U51" s="896">
        <f>SUMIF('mau 2'!$Q:$Q,TN!$B51,'mau 2'!AG:AG)</f>
        <v>0</v>
      </c>
      <c r="V51" s="896">
        <f>SUMIF('mau 2'!$Q:$Q,TN!$B51,'mau 2'!AH:AH)</f>
        <v>0</v>
      </c>
      <c r="W51" s="896">
        <f>SUMIF('mau 2'!$Q:$Q,TN!$B51,'mau 2'!AI:AI)</f>
        <v>0</v>
      </c>
      <c r="X51" s="896">
        <f>SUMIF('mau 2'!$Q:$Q,TN!$B51,'mau 2'!AJ:AJ)</f>
        <v>0</v>
      </c>
      <c r="Y51" s="900">
        <f>SUMIF('mau 2'!$Q:$Q,TN!$B51,'mau 2'!AL:AL)</f>
        <v>0</v>
      </c>
      <c r="Z51" s="900">
        <f>SUMIF('mau 2'!$Q:$Q,TN!$B51,'mau 2'!AO:AO)</f>
        <v>0</v>
      </c>
      <c r="AA51" s="901">
        <f>SUMIF('mau 2'!$Q:$Q,TN!$B51,'mau 2'!AA:AA)</f>
        <v>0</v>
      </c>
    </row>
    <row r="52" spans="1:27" s="110" customFormat="1" ht="30" hidden="1" customHeight="1">
      <c r="A52" s="847">
        <v>43</v>
      </c>
      <c r="B52" s="845" t="s">
        <v>2659</v>
      </c>
      <c r="C52" s="109">
        <f t="shared" si="3"/>
        <v>0</v>
      </c>
      <c r="D52" s="896">
        <f>SUMIF('mau 2'!$Q:$Q,TN!$B52,'mau 2'!S:S)</f>
        <v>0</v>
      </c>
      <c r="E52" s="896">
        <f>SUMIF('mau 2'!$Q:$Q,TN!$B52,'mau 2'!T:T)</f>
        <v>0</v>
      </c>
      <c r="F52" s="896">
        <f>SUMIF('mau 2'!$Q:$Q,TN!$B52,'mau 2'!U:U)</f>
        <v>0</v>
      </c>
      <c r="G52" s="897">
        <f>SUMIF('mau 2'!$Q:$Q,TN!$B52,'mau 2'!V:V)</f>
        <v>0</v>
      </c>
      <c r="H52" s="109">
        <f t="shared" si="4"/>
        <v>0</v>
      </c>
      <c r="I52" s="896">
        <f>SUMIF('mau 2'!$Q:$Q,TN!$B52,'mau 2'!W:W)</f>
        <v>0</v>
      </c>
      <c r="J52" s="897">
        <f>COUNTIF('mau 1'!K:K,TN!$B52)</f>
        <v>0</v>
      </c>
      <c r="K52" s="109">
        <f t="shared" si="1"/>
        <v>0</v>
      </c>
      <c r="L52" s="896">
        <f>SUMIF('mau 2'!$Q:$Q,TN!$B52,'mau 2'!Y:Y)</f>
        <v>0</v>
      </c>
      <c r="M52" s="896">
        <f>SUMIF('mau 2'!$Q:$Q,TN!$B52,'mau 2'!Z:Z) +SUMIF('mau 2'!$Q:$Q,TN!$B52,'mau 2'!X:X)</f>
        <v>0</v>
      </c>
      <c r="N52" s="897"/>
      <c r="O52" s="885">
        <f t="shared" si="2"/>
        <v>0</v>
      </c>
      <c r="P52" s="896">
        <f>SUMIF('mau 2'!$Q:$Q,TN!$B52,'mau 2'!AB:AB)</f>
        <v>0</v>
      </c>
      <c r="Q52" s="896">
        <f>SUMIF('mau 2'!$Q:$Q,TN!$B52,'mau 2'!AC:AC)</f>
        <v>0</v>
      </c>
      <c r="R52" s="896">
        <f>SUMIF('mau 2'!$Q:$Q,TN!$B52,'mau 2'!AD:AD)</f>
        <v>0</v>
      </c>
      <c r="S52" s="896">
        <f>SUMIF('mau 2'!$Q:$Q,TN!$B52,'mau 2'!AE:AE)</f>
        <v>0</v>
      </c>
      <c r="T52" s="896">
        <f>SUMIF('mau 2'!$Q:$Q,TN!$B52,'mau 2'!AF:AF)</f>
        <v>0</v>
      </c>
      <c r="U52" s="896">
        <f>SUMIF('mau 2'!$Q:$Q,TN!$B52,'mau 2'!AG:AG)</f>
        <v>0</v>
      </c>
      <c r="V52" s="896">
        <f>SUMIF('mau 2'!$Q:$Q,TN!$B52,'mau 2'!AH:AH)</f>
        <v>0</v>
      </c>
      <c r="W52" s="896">
        <f>SUMIF('mau 2'!$Q:$Q,TN!$B52,'mau 2'!AI:AI)</f>
        <v>0</v>
      </c>
      <c r="X52" s="896">
        <f>SUMIF('mau 2'!$Q:$Q,TN!$B52,'mau 2'!AJ:AJ)</f>
        <v>0</v>
      </c>
      <c r="Y52" s="900">
        <f>SUMIF('mau 2'!$Q:$Q,TN!$B52,'mau 2'!AL:AL)</f>
        <v>0</v>
      </c>
      <c r="Z52" s="900">
        <f>SUMIF('mau 2'!$Q:$Q,TN!$B52,'mau 2'!AO:AO)</f>
        <v>0</v>
      </c>
      <c r="AA52" s="901">
        <f>SUMIF('mau 2'!$Q:$Q,TN!$B52,'mau 2'!AA:AA)</f>
        <v>0</v>
      </c>
    </row>
    <row r="53" spans="1:27" s="110" customFormat="1" ht="30" hidden="1" customHeight="1">
      <c r="A53" s="847">
        <v>44</v>
      </c>
      <c r="B53" s="845" t="s">
        <v>1353</v>
      </c>
      <c r="C53" s="109">
        <f t="shared" si="3"/>
        <v>73</v>
      </c>
      <c r="D53" s="896">
        <f>SUMIF('mau 2'!$Q:$Q,TN!$B53,'mau 2'!S:S)</f>
        <v>0</v>
      </c>
      <c r="E53" s="896">
        <f>SUMIF('mau 2'!$Q:$Q,TN!$B53,'mau 2'!T:T)</f>
        <v>0</v>
      </c>
      <c r="F53" s="896">
        <f>SUMIF('mau 2'!$Q:$Q,TN!$B53,'mau 2'!U:U)</f>
        <v>73</v>
      </c>
      <c r="G53" s="897">
        <f>SUMIF('mau 2'!$Q:$Q,TN!$B53,'mau 2'!V:V)</f>
        <v>0</v>
      </c>
      <c r="H53" s="109">
        <f t="shared" si="4"/>
        <v>0</v>
      </c>
      <c r="I53" s="896">
        <f>SUMIF('mau 2'!$Q:$Q,TN!$B53,'mau 2'!W:W)</f>
        <v>0</v>
      </c>
      <c r="J53" s="897">
        <f>COUNTIF('mau 1'!K:K,TN!$B53)</f>
        <v>0</v>
      </c>
      <c r="K53" s="109">
        <f t="shared" si="1"/>
        <v>0</v>
      </c>
      <c r="L53" s="896">
        <f>SUMIF('mau 2'!$Q:$Q,TN!$B53,'mau 2'!Y:Y)</f>
        <v>0</v>
      </c>
      <c r="M53" s="896">
        <f>SUMIF('mau 2'!$Q:$Q,TN!$B53,'mau 2'!Z:Z) +SUMIF('mau 2'!$Q:$Q,TN!$B53,'mau 2'!X:X)</f>
        <v>0</v>
      </c>
      <c r="N53" s="897"/>
      <c r="O53" s="885">
        <f t="shared" si="2"/>
        <v>73</v>
      </c>
      <c r="P53" s="896">
        <f>SUMIF('mau 2'!$Q:$Q,TN!$B53,'mau 2'!AB:AB)</f>
        <v>0</v>
      </c>
      <c r="Q53" s="896">
        <f>SUMIF('mau 2'!$Q:$Q,TN!$B53,'mau 2'!AC:AC)</f>
        <v>0</v>
      </c>
      <c r="R53" s="896">
        <f>SUMIF('mau 2'!$Q:$Q,TN!$B53,'mau 2'!AD:AD)</f>
        <v>0</v>
      </c>
      <c r="S53" s="896">
        <f>SUMIF('mau 2'!$Q:$Q,TN!$B53,'mau 2'!AE:AE)</f>
        <v>6</v>
      </c>
      <c r="T53" s="896">
        <f>SUMIF('mau 2'!$Q:$Q,TN!$B53,'mau 2'!AF:AF)</f>
        <v>0</v>
      </c>
      <c r="U53" s="896">
        <f>SUMIF('mau 2'!$Q:$Q,TN!$B53,'mau 2'!AG:AG)</f>
        <v>6</v>
      </c>
      <c r="V53" s="896">
        <f>SUMIF('mau 2'!$Q:$Q,TN!$B53,'mau 2'!AH:AH)</f>
        <v>0</v>
      </c>
      <c r="W53" s="896">
        <f>SUMIF('mau 2'!$Q:$Q,TN!$B53,'mau 2'!AI:AI)</f>
        <v>0</v>
      </c>
      <c r="X53" s="896">
        <f>SUMIF('mau 2'!$Q:$Q,TN!$B53,'mau 2'!AJ:AJ)</f>
        <v>73</v>
      </c>
      <c r="Y53" s="900">
        <f>SUMIF('mau 2'!$Q:$Q,TN!$B53,'mau 2'!AL:AL)</f>
        <v>0</v>
      </c>
      <c r="Z53" s="900">
        <f>SUMIF('mau 2'!$Q:$Q,TN!$B53,'mau 2'!AO:AO)</f>
        <v>0</v>
      </c>
      <c r="AA53" s="901">
        <f>SUMIF('mau 2'!$Q:$Q,TN!$B53,'mau 2'!AA:AA)</f>
        <v>0</v>
      </c>
    </row>
    <row r="54" spans="1:27" s="110" customFormat="1" ht="30" hidden="1" customHeight="1">
      <c r="A54" s="847">
        <v>45</v>
      </c>
      <c r="B54" s="845" t="s">
        <v>2147</v>
      </c>
      <c r="C54" s="109">
        <f t="shared" si="3"/>
        <v>57</v>
      </c>
      <c r="D54" s="896">
        <f>SUMIF('mau 2'!$Q:$Q,TN!$B54,'mau 2'!S:S)</f>
        <v>11</v>
      </c>
      <c r="E54" s="896">
        <f>SUMIF('mau 2'!$Q:$Q,TN!$B54,'mau 2'!T:T)</f>
        <v>0</v>
      </c>
      <c r="F54" s="896">
        <f>SUMIF('mau 2'!$Q:$Q,TN!$B54,'mau 2'!U:U)</f>
        <v>1</v>
      </c>
      <c r="G54" s="897">
        <f>SUMIF('mau 2'!$Q:$Q,TN!$B54,'mau 2'!V:V)</f>
        <v>45</v>
      </c>
      <c r="H54" s="109">
        <f t="shared" si="4"/>
        <v>0</v>
      </c>
      <c r="I54" s="896">
        <f>SUMIF('mau 2'!$Q:$Q,TN!$B54,'mau 2'!W:W)</f>
        <v>0</v>
      </c>
      <c r="J54" s="897">
        <f>COUNTIF('mau 1'!K:K,TN!$B54)</f>
        <v>0</v>
      </c>
      <c r="K54" s="109">
        <f t="shared" si="1"/>
        <v>21</v>
      </c>
      <c r="L54" s="896">
        <f>SUMIF('mau 2'!$Q:$Q,TN!$B54,'mau 2'!Y:Y)</f>
        <v>21</v>
      </c>
      <c r="M54" s="896">
        <f>SUMIF('mau 2'!$Q:$Q,TN!$B54,'mau 2'!Z:Z) +SUMIF('mau 2'!$Q:$Q,TN!$B54,'mau 2'!X:X)</f>
        <v>0</v>
      </c>
      <c r="N54" s="897"/>
      <c r="O54" s="885">
        <f t="shared" si="2"/>
        <v>36</v>
      </c>
      <c r="P54" s="896">
        <f>SUMIF('mau 2'!$Q:$Q,TN!$B54,'mau 2'!AB:AB)</f>
        <v>28</v>
      </c>
      <c r="Q54" s="896">
        <f>SUMIF('mau 2'!$Q:$Q,TN!$B54,'mau 2'!AC:AC)</f>
        <v>21</v>
      </c>
      <c r="R54" s="896">
        <f>SUMIF('mau 2'!$Q:$Q,TN!$B54,'mau 2'!AD:AD)</f>
        <v>37</v>
      </c>
      <c r="S54" s="896">
        <f>SUMIF('mau 2'!$Q:$Q,TN!$B54,'mau 2'!AE:AE)</f>
        <v>0</v>
      </c>
      <c r="T54" s="896">
        <f>SUMIF('mau 2'!$Q:$Q,TN!$B54,'mau 2'!AF:AF)</f>
        <v>3</v>
      </c>
      <c r="U54" s="896">
        <f>SUMIF('mau 2'!$Q:$Q,TN!$B54,'mau 2'!AG:AG)</f>
        <v>1</v>
      </c>
      <c r="V54" s="896">
        <f>SUMIF('mau 2'!$Q:$Q,TN!$B54,'mau 2'!AH:AH)</f>
        <v>0</v>
      </c>
      <c r="W54" s="896">
        <f>SUMIF('mau 2'!$Q:$Q,TN!$B54,'mau 2'!AI:AI)</f>
        <v>0</v>
      </c>
      <c r="X54" s="896">
        <f>SUMIF('mau 2'!$Q:$Q,TN!$B54,'mau 2'!AJ:AJ)</f>
        <v>14</v>
      </c>
      <c r="Y54" s="900">
        <f>SUMIF('mau 2'!$Q:$Q,TN!$B54,'mau 2'!AL:AL)</f>
        <v>0</v>
      </c>
      <c r="Z54" s="900">
        <f>SUMIF('mau 2'!$Q:$Q,TN!$B54,'mau 2'!AO:AO)</f>
        <v>13</v>
      </c>
      <c r="AA54" s="901">
        <f>SUMIF('mau 2'!$Q:$Q,TN!$B54,'mau 2'!AA:AA)</f>
        <v>0</v>
      </c>
    </row>
    <row r="55" spans="1:27" s="110" customFormat="1" ht="30" hidden="1" customHeight="1">
      <c r="A55" s="847">
        <v>46</v>
      </c>
      <c r="B55" s="845" t="s">
        <v>2660</v>
      </c>
      <c r="C55" s="109">
        <f t="shared" si="3"/>
        <v>0</v>
      </c>
      <c r="D55" s="896">
        <f>SUMIF('mau 2'!$Q:$Q,TN!$B55,'mau 2'!S:S)</f>
        <v>0</v>
      </c>
      <c r="E55" s="896">
        <f>SUMIF('mau 2'!$Q:$Q,TN!$B55,'mau 2'!T:T)</f>
        <v>0</v>
      </c>
      <c r="F55" s="896">
        <f>SUMIF('mau 2'!$Q:$Q,TN!$B55,'mau 2'!U:U)</f>
        <v>0</v>
      </c>
      <c r="G55" s="897">
        <f>SUMIF('mau 2'!$Q:$Q,TN!$B55,'mau 2'!V:V)</f>
        <v>0</v>
      </c>
      <c r="H55" s="109">
        <f t="shared" si="4"/>
        <v>0</v>
      </c>
      <c r="I55" s="896">
        <f>SUMIF('mau 2'!$Q:$Q,TN!$B55,'mau 2'!W:W)</f>
        <v>0</v>
      </c>
      <c r="J55" s="897">
        <f>COUNTIF('mau 1'!K:K,TN!$B55)</f>
        <v>0</v>
      </c>
      <c r="K55" s="109">
        <f t="shared" si="1"/>
        <v>0</v>
      </c>
      <c r="L55" s="896">
        <f>SUMIF('mau 2'!$Q:$Q,TN!$B55,'mau 2'!Y:Y)</f>
        <v>0</v>
      </c>
      <c r="M55" s="896">
        <f>SUMIF('mau 2'!$Q:$Q,TN!$B55,'mau 2'!Z:Z) +SUMIF('mau 2'!$Q:$Q,TN!$B55,'mau 2'!X:X)</f>
        <v>0</v>
      </c>
      <c r="N55" s="897"/>
      <c r="O55" s="885">
        <f t="shared" si="2"/>
        <v>0</v>
      </c>
      <c r="P55" s="896">
        <f>SUMIF('mau 2'!$Q:$Q,TN!$B55,'mau 2'!AB:AB)</f>
        <v>0</v>
      </c>
      <c r="Q55" s="896">
        <f>SUMIF('mau 2'!$Q:$Q,TN!$B55,'mau 2'!AC:AC)</f>
        <v>0</v>
      </c>
      <c r="R55" s="896">
        <f>SUMIF('mau 2'!$Q:$Q,TN!$B55,'mau 2'!AD:AD)</f>
        <v>0</v>
      </c>
      <c r="S55" s="896">
        <f>SUMIF('mau 2'!$Q:$Q,TN!$B55,'mau 2'!AE:AE)</f>
        <v>0</v>
      </c>
      <c r="T55" s="896">
        <f>SUMIF('mau 2'!$Q:$Q,TN!$B55,'mau 2'!AF:AF)</f>
        <v>0</v>
      </c>
      <c r="U55" s="896">
        <f>SUMIF('mau 2'!$Q:$Q,TN!$B55,'mau 2'!AG:AG)</f>
        <v>0</v>
      </c>
      <c r="V55" s="896">
        <f>SUMIF('mau 2'!$Q:$Q,TN!$B55,'mau 2'!AH:AH)</f>
        <v>0</v>
      </c>
      <c r="W55" s="896">
        <f>SUMIF('mau 2'!$Q:$Q,TN!$B55,'mau 2'!AI:AI)</f>
        <v>0</v>
      </c>
      <c r="X55" s="896">
        <f>SUMIF('mau 2'!$Q:$Q,TN!$B55,'mau 2'!AJ:AJ)</f>
        <v>0</v>
      </c>
      <c r="Y55" s="900">
        <f>SUMIF('mau 2'!$Q:$Q,TN!$B55,'mau 2'!AL:AL)</f>
        <v>0</v>
      </c>
      <c r="Z55" s="900">
        <f>SUMIF('mau 2'!$Q:$Q,TN!$B55,'mau 2'!AO:AO)</f>
        <v>0</v>
      </c>
      <c r="AA55" s="901">
        <f>SUMIF('mau 2'!$Q:$Q,TN!$B55,'mau 2'!AA:AA)</f>
        <v>0</v>
      </c>
    </row>
    <row r="56" spans="1:27" s="110" customFormat="1" ht="30" hidden="1" customHeight="1">
      <c r="A56" s="847">
        <v>47</v>
      </c>
      <c r="B56" s="845" t="s">
        <v>1430</v>
      </c>
      <c r="C56" s="109">
        <f t="shared" si="3"/>
        <v>28</v>
      </c>
      <c r="D56" s="896">
        <f>SUMIF('mau 2'!$Q:$Q,TN!$B56,'mau 2'!S:S)</f>
        <v>3</v>
      </c>
      <c r="E56" s="896">
        <f>SUMIF('mau 2'!$Q:$Q,TN!$B56,'mau 2'!T:T)</f>
        <v>19</v>
      </c>
      <c r="F56" s="896">
        <f>SUMIF('mau 2'!$Q:$Q,TN!$B56,'mau 2'!U:U)</f>
        <v>0</v>
      </c>
      <c r="G56" s="897">
        <f>SUMIF('mau 2'!$Q:$Q,TN!$B56,'mau 2'!V:V)</f>
        <v>6</v>
      </c>
      <c r="H56" s="109">
        <f t="shared" si="4"/>
        <v>2</v>
      </c>
      <c r="I56" s="896">
        <f>SUMIF('mau 2'!$Q:$Q,TN!$B56,'mau 2'!W:W)</f>
        <v>1</v>
      </c>
      <c r="J56" s="897">
        <f>COUNTIF('mau 1'!K:K,TN!$B56)</f>
        <v>1</v>
      </c>
      <c r="K56" s="109">
        <f t="shared" si="1"/>
        <v>19</v>
      </c>
      <c r="L56" s="896">
        <f>SUMIF('mau 2'!$Q:$Q,TN!$B56,'mau 2'!Y:Y)</f>
        <v>19</v>
      </c>
      <c r="M56" s="896">
        <f>SUMIF('mau 2'!$Q:$Q,TN!$B56,'mau 2'!Z:Z) +SUMIF('mau 2'!$Q:$Q,TN!$B56,'mau 2'!X:X)</f>
        <v>0</v>
      </c>
      <c r="N56" s="897"/>
      <c r="O56" s="885">
        <f t="shared" si="2"/>
        <v>8</v>
      </c>
      <c r="P56" s="896">
        <f>SUMIF('mau 2'!$Q:$Q,TN!$B56,'mau 2'!AB:AB)</f>
        <v>1</v>
      </c>
      <c r="Q56" s="896">
        <f>SUMIF('mau 2'!$Q:$Q,TN!$B56,'mau 2'!AC:AC)</f>
        <v>0</v>
      </c>
      <c r="R56" s="896">
        <f>SUMIF('mau 2'!$Q:$Q,TN!$B56,'mau 2'!AD:AD)</f>
        <v>4</v>
      </c>
      <c r="S56" s="896">
        <f>SUMIF('mau 2'!$Q:$Q,TN!$B56,'mau 2'!AE:AE)</f>
        <v>1</v>
      </c>
      <c r="T56" s="896">
        <f>SUMIF('mau 2'!$Q:$Q,TN!$B56,'mau 2'!AF:AF)</f>
        <v>3</v>
      </c>
      <c r="U56" s="896">
        <f>SUMIF('mau 2'!$Q:$Q,TN!$B56,'mau 2'!AG:AG)</f>
        <v>2</v>
      </c>
      <c r="V56" s="896">
        <f>SUMIF('mau 2'!$Q:$Q,TN!$B56,'mau 2'!AH:AH)</f>
        <v>2</v>
      </c>
      <c r="W56" s="896">
        <f>SUMIF('mau 2'!$Q:$Q,TN!$B56,'mau 2'!AI:AI)</f>
        <v>0</v>
      </c>
      <c r="X56" s="896">
        <f>SUMIF('mau 2'!$Q:$Q,TN!$B56,'mau 2'!AJ:AJ)</f>
        <v>1</v>
      </c>
      <c r="Y56" s="900">
        <f>SUMIF('mau 2'!$Q:$Q,TN!$B56,'mau 2'!AL:AL)</f>
        <v>0</v>
      </c>
      <c r="Z56" s="900">
        <f>SUMIF('mau 2'!$Q:$Q,TN!$B56,'mau 2'!AO:AO)</f>
        <v>0</v>
      </c>
      <c r="AA56" s="901">
        <f>SUMIF('mau 2'!$Q:$Q,TN!$B56,'mau 2'!AA:AA)</f>
        <v>0</v>
      </c>
    </row>
    <row r="57" spans="1:27" s="110" customFormat="1" ht="30" hidden="1" customHeight="1">
      <c r="A57" s="847">
        <v>48</v>
      </c>
      <c r="B57" s="845" t="s">
        <v>1481</v>
      </c>
      <c r="C57" s="109">
        <f t="shared" si="3"/>
        <v>13</v>
      </c>
      <c r="D57" s="896">
        <f>SUMIF('mau 2'!$Q:$Q,TN!$B57,'mau 2'!S:S)</f>
        <v>0</v>
      </c>
      <c r="E57" s="896">
        <f>SUMIF('mau 2'!$Q:$Q,TN!$B57,'mau 2'!T:T)</f>
        <v>0</v>
      </c>
      <c r="F57" s="896">
        <f>SUMIF('mau 2'!$Q:$Q,TN!$B57,'mau 2'!U:U)</f>
        <v>13</v>
      </c>
      <c r="G57" s="897">
        <f>SUMIF('mau 2'!$Q:$Q,TN!$B57,'mau 2'!V:V)</f>
        <v>0</v>
      </c>
      <c r="H57" s="109">
        <f t="shared" si="4"/>
        <v>4</v>
      </c>
      <c r="I57" s="896">
        <f>SUMIF('mau 2'!$Q:$Q,TN!$B57,'mau 2'!W:W)</f>
        <v>0</v>
      </c>
      <c r="J57" s="897">
        <f>COUNTIF('mau 1'!K:K,TN!$B57)</f>
        <v>4</v>
      </c>
      <c r="K57" s="109">
        <f t="shared" si="1"/>
        <v>0</v>
      </c>
      <c r="L57" s="896">
        <f>SUMIF('mau 2'!$Q:$Q,TN!$B57,'mau 2'!Y:Y)</f>
        <v>0</v>
      </c>
      <c r="M57" s="896">
        <f>SUMIF('mau 2'!$Q:$Q,TN!$B57,'mau 2'!Z:Z) +SUMIF('mau 2'!$Q:$Q,TN!$B57,'mau 2'!X:X)</f>
        <v>0</v>
      </c>
      <c r="N57" s="897"/>
      <c r="O57" s="885">
        <f t="shared" si="2"/>
        <v>13</v>
      </c>
      <c r="P57" s="896">
        <f>SUMIF('mau 2'!$Q:$Q,TN!$B57,'mau 2'!AB:AB)</f>
        <v>8</v>
      </c>
      <c r="Q57" s="896">
        <f>SUMIF('mau 2'!$Q:$Q,TN!$B57,'mau 2'!AC:AC)</f>
        <v>0</v>
      </c>
      <c r="R57" s="896">
        <f>SUMIF('mau 2'!$Q:$Q,TN!$B57,'mau 2'!AD:AD)</f>
        <v>0</v>
      </c>
      <c r="S57" s="896">
        <f>SUMIF('mau 2'!$Q:$Q,TN!$B57,'mau 2'!AE:AE)</f>
        <v>1</v>
      </c>
      <c r="T57" s="896">
        <f>SUMIF('mau 2'!$Q:$Q,TN!$B57,'mau 2'!AF:AF)</f>
        <v>3</v>
      </c>
      <c r="U57" s="896">
        <f>SUMIF('mau 2'!$Q:$Q,TN!$B57,'mau 2'!AG:AG)</f>
        <v>5</v>
      </c>
      <c r="V57" s="896">
        <f>SUMIF('mau 2'!$Q:$Q,TN!$B57,'mau 2'!AH:AH)</f>
        <v>1</v>
      </c>
      <c r="W57" s="896">
        <f>SUMIF('mau 2'!$Q:$Q,TN!$B57,'mau 2'!AI:AI)</f>
        <v>1</v>
      </c>
      <c r="X57" s="896">
        <f>SUMIF('mau 2'!$Q:$Q,TN!$B57,'mau 2'!AJ:AJ)</f>
        <v>4</v>
      </c>
      <c r="Y57" s="900">
        <f>SUMIF('mau 2'!$Q:$Q,TN!$B57,'mau 2'!AL:AL)</f>
        <v>0</v>
      </c>
      <c r="Z57" s="900">
        <f>SUMIF('mau 2'!$Q:$Q,TN!$B57,'mau 2'!AO:AO)</f>
        <v>3</v>
      </c>
      <c r="AA57" s="901">
        <f>SUMIF('mau 2'!$Q:$Q,TN!$B57,'mau 2'!AA:AA)</f>
        <v>0</v>
      </c>
    </row>
    <row r="58" spans="1:27" s="110" customFormat="1" ht="30" hidden="1" customHeight="1">
      <c r="A58" s="847">
        <v>49</v>
      </c>
      <c r="B58" s="845" t="s">
        <v>1445</v>
      </c>
      <c r="C58" s="109">
        <f t="shared" si="3"/>
        <v>5</v>
      </c>
      <c r="D58" s="896">
        <f>SUMIF('mau 2'!$Q:$Q,TN!$B58,'mau 2'!S:S)</f>
        <v>0</v>
      </c>
      <c r="E58" s="896">
        <f>SUMIF('mau 2'!$Q:$Q,TN!$B58,'mau 2'!T:T)</f>
        <v>2</v>
      </c>
      <c r="F58" s="896">
        <f>SUMIF('mau 2'!$Q:$Q,TN!$B58,'mau 2'!U:U)</f>
        <v>0</v>
      </c>
      <c r="G58" s="897">
        <f>SUMIF('mau 2'!$Q:$Q,TN!$B58,'mau 2'!V:V)</f>
        <v>3</v>
      </c>
      <c r="H58" s="109">
        <f t="shared" si="4"/>
        <v>0</v>
      </c>
      <c r="I58" s="896">
        <f>SUMIF('mau 2'!$Q:$Q,TN!$B58,'mau 2'!W:W)</f>
        <v>0</v>
      </c>
      <c r="J58" s="897">
        <f>COUNTIF('mau 1'!K:K,TN!$B58)</f>
        <v>0</v>
      </c>
      <c r="K58" s="109">
        <f t="shared" si="1"/>
        <v>0</v>
      </c>
      <c r="L58" s="896">
        <f>SUMIF('mau 2'!$Q:$Q,TN!$B58,'mau 2'!Y:Y)</f>
        <v>0</v>
      </c>
      <c r="M58" s="896">
        <f>SUMIF('mau 2'!$Q:$Q,TN!$B58,'mau 2'!Z:Z) +SUMIF('mau 2'!$Q:$Q,TN!$B58,'mau 2'!X:X)</f>
        <v>0</v>
      </c>
      <c r="N58" s="897"/>
      <c r="O58" s="885">
        <f t="shared" si="2"/>
        <v>5</v>
      </c>
      <c r="P58" s="896">
        <f>SUMIF('mau 2'!$Q:$Q,TN!$B58,'mau 2'!AB:AB)</f>
        <v>2</v>
      </c>
      <c r="Q58" s="896">
        <f>SUMIF('mau 2'!$Q:$Q,TN!$B58,'mau 2'!AC:AC)</f>
        <v>0</v>
      </c>
      <c r="R58" s="896">
        <f>SUMIF('mau 2'!$Q:$Q,TN!$B58,'mau 2'!AD:AD)</f>
        <v>2</v>
      </c>
      <c r="S58" s="896">
        <f>SUMIF('mau 2'!$Q:$Q,TN!$B58,'mau 2'!AE:AE)</f>
        <v>0</v>
      </c>
      <c r="T58" s="896">
        <f>SUMIF('mau 2'!$Q:$Q,TN!$B58,'mau 2'!AF:AF)</f>
        <v>1</v>
      </c>
      <c r="U58" s="896">
        <f>SUMIF('mau 2'!$Q:$Q,TN!$B58,'mau 2'!AG:AG)</f>
        <v>0</v>
      </c>
      <c r="V58" s="896">
        <f>SUMIF('mau 2'!$Q:$Q,TN!$B58,'mau 2'!AH:AH)</f>
        <v>2</v>
      </c>
      <c r="W58" s="896">
        <f>SUMIF('mau 2'!$Q:$Q,TN!$B58,'mau 2'!AI:AI)</f>
        <v>0</v>
      </c>
      <c r="X58" s="896">
        <f>SUMIF('mau 2'!$Q:$Q,TN!$B58,'mau 2'!AJ:AJ)</f>
        <v>0</v>
      </c>
      <c r="Y58" s="900">
        <f>SUMIF('mau 2'!$Q:$Q,TN!$B58,'mau 2'!AL:AL)</f>
        <v>0</v>
      </c>
      <c r="Z58" s="900">
        <f>SUMIF('mau 2'!$Q:$Q,TN!$B58,'mau 2'!AO:AO)</f>
        <v>0</v>
      </c>
      <c r="AA58" s="901">
        <f>SUMIF('mau 2'!$Q:$Q,TN!$B58,'mau 2'!AA:AA)</f>
        <v>0</v>
      </c>
    </row>
    <row r="59" spans="1:27" s="110" customFormat="1" ht="30" hidden="1" customHeight="1">
      <c r="A59" s="847">
        <v>50</v>
      </c>
      <c r="B59" s="845" t="s">
        <v>2661</v>
      </c>
      <c r="C59" s="109">
        <f t="shared" si="3"/>
        <v>6</v>
      </c>
      <c r="D59" s="896">
        <f>SUMIF('mau 2'!$Q:$Q,TN!$B59,'mau 2'!S:S)</f>
        <v>0</v>
      </c>
      <c r="E59" s="896">
        <f>SUMIF('mau 2'!$Q:$Q,TN!$B59,'mau 2'!T:T)</f>
        <v>0</v>
      </c>
      <c r="F59" s="896">
        <f>SUMIF('mau 2'!$Q:$Q,TN!$B59,'mau 2'!U:U)</f>
        <v>6</v>
      </c>
      <c r="G59" s="897">
        <f>SUMIF('mau 2'!$Q:$Q,TN!$B59,'mau 2'!V:V)</f>
        <v>0</v>
      </c>
      <c r="H59" s="109">
        <f t="shared" si="4"/>
        <v>0</v>
      </c>
      <c r="I59" s="896">
        <f>SUMIF('mau 2'!$Q:$Q,TN!$B59,'mau 2'!W:W)</f>
        <v>0</v>
      </c>
      <c r="J59" s="897">
        <f>COUNTIF('mau 1'!K:K,TN!$B59)</f>
        <v>0</v>
      </c>
      <c r="K59" s="109">
        <f t="shared" si="1"/>
        <v>0</v>
      </c>
      <c r="L59" s="896">
        <f>SUMIF('mau 2'!$Q:$Q,TN!$B59,'mau 2'!Y:Y)</f>
        <v>0</v>
      </c>
      <c r="M59" s="896">
        <f>SUMIF('mau 2'!$Q:$Q,TN!$B59,'mau 2'!Z:Z) +SUMIF('mau 2'!$Q:$Q,TN!$B59,'mau 2'!X:X)</f>
        <v>0</v>
      </c>
      <c r="N59" s="897"/>
      <c r="O59" s="885">
        <f t="shared" si="2"/>
        <v>6</v>
      </c>
      <c r="P59" s="896">
        <f>SUMIF('mau 2'!$Q:$Q,TN!$B59,'mau 2'!AB:AB)</f>
        <v>0</v>
      </c>
      <c r="Q59" s="896">
        <f>SUMIF('mau 2'!$Q:$Q,TN!$B59,'mau 2'!AC:AC)</f>
        <v>0</v>
      </c>
      <c r="R59" s="896">
        <f>SUMIF('mau 2'!$Q:$Q,TN!$B59,'mau 2'!AD:AD)</f>
        <v>0</v>
      </c>
      <c r="S59" s="896">
        <f>SUMIF('mau 2'!$Q:$Q,TN!$B59,'mau 2'!AE:AE)</f>
        <v>0</v>
      </c>
      <c r="T59" s="896">
        <f>SUMIF('mau 2'!$Q:$Q,TN!$B59,'mau 2'!AF:AF)</f>
        <v>0</v>
      </c>
      <c r="U59" s="896">
        <f>SUMIF('mau 2'!$Q:$Q,TN!$B59,'mau 2'!AG:AG)</f>
        <v>0</v>
      </c>
      <c r="V59" s="896">
        <f>SUMIF('mau 2'!$Q:$Q,TN!$B59,'mau 2'!AH:AH)</f>
        <v>0</v>
      </c>
      <c r="W59" s="896">
        <f>SUMIF('mau 2'!$Q:$Q,TN!$B59,'mau 2'!AI:AI)</f>
        <v>0</v>
      </c>
      <c r="X59" s="896">
        <f>SUMIF('mau 2'!$Q:$Q,TN!$B59,'mau 2'!AJ:AJ)</f>
        <v>0</v>
      </c>
      <c r="Y59" s="900">
        <f>SUMIF('mau 2'!$Q:$Q,TN!$B59,'mau 2'!AL:AL)</f>
        <v>0</v>
      </c>
      <c r="Z59" s="900">
        <f>SUMIF('mau 2'!$Q:$Q,TN!$B59,'mau 2'!AO:AO)</f>
        <v>0</v>
      </c>
      <c r="AA59" s="901">
        <f>SUMIF('mau 2'!$Q:$Q,TN!$B59,'mau 2'!AA:AA)</f>
        <v>1</v>
      </c>
    </row>
    <row r="60" spans="1:27" s="110" customFormat="1" ht="30" hidden="1" customHeight="1">
      <c r="A60" s="847">
        <v>51</v>
      </c>
      <c r="B60" s="845" t="s">
        <v>2662</v>
      </c>
      <c r="C60" s="109">
        <f t="shared" si="3"/>
        <v>15</v>
      </c>
      <c r="D60" s="896">
        <f>SUMIF('mau 2'!$Q:$Q,TN!$B60,'mau 2'!S:S)</f>
        <v>7</v>
      </c>
      <c r="E60" s="896">
        <f>SUMIF('mau 2'!$Q:$Q,TN!$B60,'mau 2'!T:T)</f>
        <v>6</v>
      </c>
      <c r="F60" s="896">
        <f>SUMIF('mau 2'!$Q:$Q,TN!$B60,'mau 2'!U:U)</f>
        <v>0</v>
      </c>
      <c r="G60" s="897">
        <f>SUMIF('mau 2'!$Q:$Q,TN!$B60,'mau 2'!V:V)</f>
        <v>2</v>
      </c>
      <c r="H60" s="109">
        <f t="shared" si="4"/>
        <v>29</v>
      </c>
      <c r="I60" s="896">
        <f>SUMIF('mau 2'!$Q:$Q,TN!$B60,'mau 2'!W:W)</f>
        <v>0</v>
      </c>
      <c r="J60" s="897">
        <f>COUNTIF('mau 1'!K:K,TN!$B60)</f>
        <v>29</v>
      </c>
      <c r="K60" s="109">
        <f t="shared" si="1"/>
        <v>3</v>
      </c>
      <c r="L60" s="896">
        <f>SUMIF('mau 2'!$Q:$Q,TN!$B60,'mau 2'!Y:Y)</f>
        <v>1</v>
      </c>
      <c r="M60" s="896">
        <f>SUMIF('mau 2'!$Q:$Q,TN!$B60,'mau 2'!Z:Z) +SUMIF('mau 2'!$Q:$Q,TN!$B60,'mau 2'!X:X)</f>
        <v>2</v>
      </c>
      <c r="N60" s="897"/>
      <c r="O60" s="885">
        <f t="shared" si="2"/>
        <v>12</v>
      </c>
      <c r="P60" s="896">
        <f>SUMIF('mau 2'!$Q:$Q,TN!$B60,'mau 2'!AB:AB)</f>
        <v>4</v>
      </c>
      <c r="Q60" s="896">
        <f>SUMIF('mau 2'!$Q:$Q,TN!$B60,'mau 2'!AC:AC)</f>
        <v>2</v>
      </c>
      <c r="R60" s="896">
        <f>SUMIF('mau 2'!$Q:$Q,TN!$B60,'mau 2'!AD:AD)</f>
        <v>4</v>
      </c>
      <c r="S60" s="896">
        <f>SUMIF('mau 2'!$Q:$Q,TN!$B60,'mau 2'!AE:AE)</f>
        <v>2</v>
      </c>
      <c r="T60" s="896">
        <f>SUMIF('mau 2'!$Q:$Q,TN!$B60,'mau 2'!AF:AF)</f>
        <v>3</v>
      </c>
      <c r="U60" s="896">
        <f>SUMIF('mau 2'!$Q:$Q,TN!$B60,'mau 2'!AG:AG)</f>
        <v>3</v>
      </c>
      <c r="V60" s="896">
        <f>SUMIF('mau 2'!$Q:$Q,TN!$B60,'mau 2'!AH:AH)</f>
        <v>3</v>
      </c>
      <c r="W60" s="896">
        <f>SUMIF('mau 2'!$Q:$Q,TN!$B60,'mau 2'!AI:AI)</f>
        <v>4</v>
      </c>
      <c r="X60" s="896">
        <f>SUMIF('mau 2'!$Q:$Q,TN!$B60,'mau 2'!AJ:AJ)</f>
        <v>7</v>
      </c>
      <c r="Y60" s="900">
        <f>SUMIF('mau 2'!$Q:$Q,TN!$B60,'mau 2'!AL:AL)</f>
        <v>6</v>
      </c>
      <c r="Z60" s="900">
        <f>SUMIF('mau 2'!$Q:$Q,TN!$B60,'mau 2'!AO:AO)</f>
        <v>3</v>
      </c>
      <c r="AA60" s="901">
        <f>SUMIF('mau 2'!$Q:$Q,TN!$B60,'mau 2'!AA:AA)</f>
        <v>0</v>
      </c>
    </row>
    <row r="61" spans="1:27" s="110" customFormat="1" ht="30" hidden="1" customHeight="1">
      <c r="A61" s="847">
        <v>52</v>
      </c>
      <c r="B61" s="845" t="s">
        <v>1614</v>
      </c>
      <c r="C61" s="109">
        <f t="shared" si="3"/>
        <v>36</v>
      </c>
      <c r="D61" s="896">
        <f>SUMIF('mau 2'!$Q:$Q,TN!$B61,'mau 2'!S:S)</f>
        <v>6</v>
      </c>
      <c r="E61" s="896">
        <f>SUMIF('mau 2'!$Q:$Q,TN!$B61,'mau 2'!T:T)</f>
        <v>29</v>
      </c>
      <c r="F61" s="896">
        <f>SUMIF('mau 2'!$Q:$Q,TN!$B61,'mau 2'!U:U)</f>
        <v>0</v>
      </c>
      <c r="G61" s="897">
        <f>SUMIF('mau 2'!$Q:$Q,TN!$B61,'mau 2'!V:V)</f>
        <v>1</v>
      </c>
      <c r="H61" s="109">
        <f t="shared" si="4"/>
        <v>0</v>
      </c>
      <c r="I61" s="896">
        <f>SUMIF('mau 2'!$Q:$Q,TN!$B61,'mau 2'!W:W)</f>
        <v>0</v>
      </c>
      <c r="J61" s="897">
        <f>COUNTIF('mau 1'!K:K,TN!$B61)</f>
        <v>0</v>
      </c>
      <c r="K61" s="109">
        <f t="shared" si="1"/>
        <v>33</v>
      </c>
      <c r="L61" s="896">
        <f>SUMIF('mau 2'!$Q:$Q,TN!$B61,'mau 2'!Y:Y)</f>
        <v>33</v>
      </c>
      <c r="M61" s="896">
        <f>SUMIF('mau 2'!$Q:$Q,TN!$B61,'mau 2'!Z:Z) +SUMIF('mau 2'!$Q:$Q,TN!$B61,'mau 2'!X:X)</f>
        <v>0</v>
      </c>
      <c r="N61" s="897"/>
      <c r="O61" s="885">
        <f t="shared" si="2"/>
        <v>3</v>
      </c>
      <c r="P61" s="896">
        <f>SUMIF('mau 2'!$Q:$Q,TN!$B61,'mau 2'!AB:AB)</f>
        <v>0</v>
      </c>
      <c r="Q61" s="896">
        <f>SUMIF('mau 2'!$Q:$Q,TN!$B61,'mau 2'!AC:AC)</f>
        <v>2</v>
      </c>
      <c r="R61" s="896">
        <f>SUMIF('mau 2'!$Q:$Q,TN!$B61,'mau 2'!AD:AD)</f>
        <v>1</v>
      </c>
      <c r="S61" s="896">
        <f>SUMIF('mau 2'!$Q:$Q,TN!$B61,'mau 2'!AE:AE)</f>
        <v>0</v>
      </c>
      <c r="T61" s="896">
        <f>SUMIF('mau 2'!$Q:$Q,TN!$B61,'mau 2'!AF:AF)</f>
        <v>0</v>
      </c>
      <c r="U61" s="896">
        <f>SUMIF('mau 2'!$Q:$Q,TN!$B61,'mau 2'!AG:AG)</f>
        <v>0</v>
      </c>
      <c r="V61" s="896">
        <f>SUMIF('mau 2'!$Q:$Q,TN!$B61,'mau 2'!AH:AH)</f>
        <v>0</v>
      </c>
      <c r="W61" s="896">
        <f>SUMIF('mau 2'!$Q:$Q,TN!$B61,'mau 2'!AI:AI)</f>
        <v>0</v>
      </c>
      <c r="X61" s="896">
        <f>SUMIF('mau 2'!$Q:$Q,TN!$B61,'mau 2'!AJ:AJ)</f>
        <v>0</v>
      </c>
      <c r="Y61" s="900">
        <f>SUMIF('mau 2'!$Q:$Q,TN!$B61,'mau 2'!AL:AL)</f>
        <v>5</v>
      </c>
      <c r="Z61" s="900">
        <f>SUMIF('mau 2'!$Q:$Q,TN!$B61,'mau 2'!AO:AO)</f>
        <v>3</v>
      </c>
      <c r="AA61" s="901">
        <f>SUMIF('mau 2'!$Q:$Q,TN!$B61,'mau 2'!AA:AA)</f>
        <v>0</v>
      </c>
    </row>
    <row r="62" spans="1:27" s="110" customFormat="1" ht="30" hidden="1" customHeight="1">
      <c r="A62" s="847">
        <v>53</v>
      </c>
      <c r="B62" s="845" t="s">
        <v>2663</v>
      </c>
      <c r="C62" s="109">
        <f t="shared" si="3"/>
        <v>10</v>
      </c>
      <c r="D62" s="896">
        <f>SUMIF('mau 2'!$Q:$Q,TN!$B62,'mau 2'!S:S)</f>
        <v>6</v>
      </c>
      <c r="E62" s="896">
        <f>SUMIF('mau 2'!$Q:$Q,TN!$B62,'mau 2'!T:T)</f>
        <v>4</v>
      </c>
      <c r="F62" s="896">
        <f>SUMIF('mau 2'!$Q:$Q,TN!$B62,'mau 2'!U:U)</f>
        <v>0</v>
      </c>
      <c r="G62" s="897">
        <f>SUMIF('mau 2'!$Q:$Q,TN!$B62,'mau 2'!V:V)</f>
        <v>0</v>
      </c>
      <c r="H62" s="109">
        <f t="shared" si="4"/>
        <v>6</v>
      </c>
      <c r="I62" s="896">
        <f>SUMIF('mau 2'!$Q:$Q,TN!$B62,'mau 2'!W:W)</f>
        <v>6</v>
      </c>
      <c r="J62" s="897">
        <v>0</v>
      </c>
      <c r="K62" s="109">
        <f t="shared" si="1"/>
        <v>0</v>
      </c>
      <c r="L62" s="896">
        <f>SUMIF('mau 2'!$Q:$Q,TN!$B62,'mau 2'!Y:Y)</f>
        <v>0</v>
      </c>
      <c r="M62" s="896">
        <f>SUMIF('mau 2'!$Q:$Q,TN!$B62,'mau 2'!Z:Z) +SUMIF('mau 2'!$Q:$Q,TN!$B62,'mau 2'!X:X)</f>
        <v>0</v>
      </c>
      <c r="N62" s="897"/>
      <c r="O62" s="885">
        <f>C62-K62-I62</f>
        <v>4</v>
      </c>
      <c r="P62" s="896">
        <f>SUMIF('mau 2'!$Q:$Q,TN!$B62,'mau 2'!AB:AB)</f>
        <v>10</v>
      </c>
      <c r="Q62" s="896">
        <f>SUMIF('mau 2'!$Q:$Q,TN!$B62,'mau 2'!AC:AC)</f>
        <v>1</v>
      </c>
      <c r="R62" s="896">
        <f>SUMIF('mau 2'!$Q:$Q,TN!$B62,'mau 2'!AD:AD)</f>
        <v>1</v>
      </c>
      <c r="S62" s="896">
        <f>SUMIF('mau 2'!$Q:$Q,TN!$B62,'mau 2'!AE:AE)</f>
        <v>0</v>
      </c>
      <c r="T62" s="896">
        <f>SUMIF('mau 2'!$Q:$Q,TN!$B62,'mau 2'!AF:AF)</f>
        <v>0</v>
      </c>
      <c r="U62" s="896">
        <f>SUMIF('mau 2'!$Q:$Q,TN!$B62,'mau 2'!AG:AG)</f>
        <v>0</v>
      </c>
      <c r="V62" s="896">
        <f>SUMIF('mau 2'!$Q:$Q,TN!$B62,'mau 2'!AH:AH)</f>
        <v>0</v>
      </c>
      <c r="W62" s="896">
        <f>SUMIF('mau 2'!$Q:$Q,TN!$B62,'mau 2'!AI:AI)</f>
        <v>2</v>
      </c>
      <c r="X62" s="896">
        <f>SUMIF('mau 2'!$Q:$Q,TN!$B62,'mau 2'!AJ:AJ)</f>
        <v>0</v>
      </c>
      <c r="Y62" s="900">
        <f>SUMIF('mau 2'!$Q:$Q,TN!$B62,'mau 2'!AL:AL)</f>
        <v>0</v>
      </c>
      <c r="Z62" s="900">
        <f>SUMIF('mau 2'!$Q:$Q,TN!$B62,'mau 2'!AO:AO)</f>
        <v>0</v>
      </c>
      <c r="AA62" s="901">
        <f>SUMIF('mau 2'!$Q:$Q,TN!$B62,'mau 2'!AA:AA)</f>
        <v>0</v>
      </c>
    </row>
    <row r="63" spans="1:27" s="110" customFormat="1" ht="30" hidden="1" customHeight="1">
      <c r="A63" s="847">
        <v>54</v>
      </c>
      <c r="B63" s="845" t="s">
        <v>2664</v>
      </c>
      <c r="C63" s="109">
        <f t="shared" si="3"/>
        <v>4</v>
      </c>
      <c r="D63" s="896">
        <f>SUMIF('mau 2'!$Q:$Q,TN!$B63,'mau 2'!S:S)</f>
        <v>0</v>
      </c>
      <c r="E63" s="896">
        <f>SUMIF('mau 2'!$Q:$Q,TN!$B63,'mau 2'!T:T)</f>
        <v>0</v>
      </c>
      <c r="F63" s="896">
        <f>SUMIF('mau 2'!$Q:$Q,TN!$B63,'mau 2'!U:U)</f>
        <v>4</v>
      </c>
      <c r="G63" s="897">
        <f>SUMIF('mau 2'!$Q:$Q,TN!$B63,'mau 2'!V:V)</f>
        <v>0</v>
      </c>
      <c r="H63" s="109">
        <f t="shared" si="4"/>
        <v>2</v>
      </c>
      <c r="I63" s="896">
        <f>SUMIF('mau 2'!$Q:$Q,TN!$B63,'mau 2'!W:W)</f>
        <v>0</v>
      </c>
      <c r="J63" s="897">
        <f>COUNTIF('mau 1'!K:K,TN!$B63)</f>
        <v>2</v>
      </c>
      <c r="K63" s="109">
        <f t="shared" si="1"/>
        <v>3</v>
      </c>
      <c r="L63" s="896">
        <f>SUMIF('mau 2'!$Q:$Q,TN!$B63,'mau 2'!Y:Y)</f>
        <v>0</v>
      </c>
      <c r="M63" s="896">
        <f>SUMIF('mau 2'!$Q:$Q,TN!$B63,'mau 2'!Z:Z) +SUMIF('mau 2'!$Q:$Q,TN!$B63,'mau 2'!X:X)</f>
        <v>3</v>
      </c>
      <c r="N63" s="897"/>
      <c r="O63" s="885">
        <f t="shared" si="2"/>
        <v>1</v>
      </c>
      <c r="P63" s="896">
        <f>SUMIF('mau 2'!$Q:$Q,TN!$B63,'mau 2'!AB:AB)</f>
        <v>0</v>
      </c>
      <c r="Q63" s="896">
        <f>SUMIF('mau 2'!$Q:$Q,TN!$B63,'mau 2'!AC:AC)</f>
        <v>0</v>
      </c>
      <c r="R63" s="896">
        <f>SUMIF('mau 2'!$Q:$Q,TN!$B63,'mau 2'!AD:AD)</f>
        <v>0</v>
      </c>
      <c r="S63" s="896">
        <f>SUMIF('mau 2'!$Q:$Q,TN!$B63,'mau 2'!AE:AE)</f>
        <v>0</v>
      </c>
      <c r="T63" s="896">
        <f>SUMIF('mau 2'!$Q:$Q,TN!$B63,'mau 2'!AF:AF)</f>
        <v>0</v>
      </c>
      <c r="U63" s="896">
        <f>SUMIF('mau 2'!$Q:$Q,TN!$B63,'mau 2'!AG:AG)</f>
        <v>0</v>
      </c>
      <c r="V63" s="896">
        <f>SUMIF('mau 2'!$Q:$Q,TN!$B63,'mau 2'!AH:AH)</f>
        <v>1</v>
      </c>
      <c r="W63" s="896">
        <f>SUMIF('mau 2'!$Q:$Q,TN!$B63,'mau 2'!AI:AI)</f>
        <v>1</v>
      </c>
      <c r="X63" s="896">
        <f>SUMIF('mau 2'!$Q:$Q,TN!$B63,'mau 2'!AJ:AJ)</f>
        <v>0</v>
      </c>
      <c r="Y63" s="900">
        <f>SUMIF('mau 2'!$Q:$Q,TN!$B63,'mau 2'!AL:AL)</f>
        <v>0</v>
      </c>
      <c r="Z63" s="900">
        <f>SUMIF('mau 2'!$Q:$Q,TN!$B63,'mau 2'!AO:AO)</f>
        <v>0</v>
      </c>
      <c r="AA63" s="901">
        <f>SUMIF('mau 2'!$Q:$Q,TN!$B63,'mau 2'!AA:AA)</f>
        <v>0</v>
      </c>
    </row>
    <row r="64" spans="1:27" s="110" customFormat="1" ht="30" hidden="1" customHeight="1">
      <c r="A64" s="847">
        <v>55</v>
      </c>
      <c r="B64" s="845" t="s">
        <v>1947</v>
      </c>
      <c r="C64" s="109">
        <f t="shared" si="3"/>
        <v>79</v>
      </c>
      <c r="D64" s="896">
        <f>SUMIF('mau 2'!$Q:$Q,TN!$B64,'mau 2'!S:S)</f>
        <v>29</v>
      </c>
      <c r="E64" s="896">
        <f>SUMIF('mau 2'!$Q:$Q,TN!$B64,'mau 2'!T:T)</f>
        <v>9</v>
      </c>
      <c r="F64" s="896">
        <f>SUMIF('mau 2'!$Q:$Q,TN!$B64,'mau 2'!U:U)</f>
        <v>19</v>
      </c>
      <c r="G64" s="897">
        <f>SUMIF('mau 2'!$Q:$Q,TN!$B64,'mau 2'!V:V)</f>
        <v>22</v>
      </c>
      <c r="H64" s="109">
        <f t="shared" si="4"/>
        <v>66</v>
      </c>
      <c r="I64" s="896">
        <v>19</v>
      </c>
      <c r="J64" s="897">
        <v>47</v>
      </c>
      <c r="K64" s="109">
        <f t="shared" si="1"/>
        <v>23</v>
      </c>
      <c r="L64" s="896">
        <f>SUMIF('mau 2'!$Q:$Q,TN!$B64,'mau 2'!Y:Y)</f>
        <v>23</v>
      </c>
      <c r="M64" s="896">
        <f>SUMIF('mau 2'!$Q:$Q,TN!$B64,'mau 2'!Z:Z) +SUMIF('mau 2'!$Q:$Q,TN!$B64,'mau 2'!X:X)</f>
        <v>0</v>
      </c>
      <c r="N64" s="897"/>
      <c r="O64" s="885">
        <f t="shared" si="2"/>
        <v>37</v>
      </c>
      <c r="P64" s="896">
        <f>SUMIF('mau 2'!$Q:$Q,TN!$B64,'mau 2'!AB:AB)</f>
        <v>26</v>
      </c>
      <c r="Q64" s="896">
        <f>SUMIF('mau 2'!$Q:$Q,TN!$B64,'mau 2'!AC:AC)</f>
        <v>17</v>
      </c>
      <c r="R64" s="896">
        <f>SUMIF('mau 2'!$Q:$Q,TN!$B64,'mau 2'!AD:AD)</f>
        <v>5</v>
      </c>
      <c r="S64" s="896">
        <f>SUMIF('mau 2'!$Q:$Q,TN!$B64,'mau 2'!AE:AE)</f>
        <v>0</v>
      </c>
      <c r="T64" s="896">
        <f>SUMIF('mau 2'!$Q:$Q,TN!$B64,'mau 2'!AF:AF)</f>
        <v>0</v>
      </c>
      <c r="U64" s="896">
        <f>SUMIF('mau 2'!$Q:$Q,TN!$B64,'mau 2'!AG:AG)</f>
        <v>0</v>
      </c>
      <c r="V64" s="896">
        <f>SUMIF('mau 2'!$Q:$Q,TN!$B64,'mau 2'!AH:AH)</f>
        <v>2</v>
      </c>
      <c r="W64" s="896">
        <f>SUMIF('mau 2'!$Q:$Q,TN!$B64,'mau 2'!AI:AI)</f>
        <v>3</v>
      </c>
      <c r="X64" s="896">
        <f>SUMIF('mau 2'!$Q:$Q,TN!$B64,'mau 2'!AJ:AJ)</f>
        <v>30</v>
      </c>
      <c r="Y64" s="900">
        <f>SUMIF('mau 2'!$Q:$Q,TN!$B64,'mau 2'!AL:AL)</f>
        <v>0</v>
      </c>
      <c r="Z64" s="900">
        <f>SUMIF('mau 2'!$Q:$Q,TN!$B64,'mau 2'!AO:AO)</f>
        <v>19</v>
      </c>
      <c r="AA64" s="901">
        <f>SUMIF('mau 2'!$Q:$Q,TN!$B64,'mau 2'!AA:AA)</f>
        <v>0</v>
      </c>
    </row>
    <row r="65" spans="1:27" s="110" customFormat="1" ht="30" hidden="1" customHeight="1">
      <c r="A65" s="847">
        <v>56</v>
      </c>
      <c r="B65" s="845" t="s">
        <v>2665</v>
      </c>
      <c r="C65" s="109">
        <f t="shared" si="3"/>
        <v>70</v>
      </c>
      <c r="D65" s="896">
        <f>SUMIF('mau 2'!$Q:$Q,TN!$B65,'mau 2'!S:S)</f>
        <v>15</v>
      </c>
      <c r="E65" s="896">
        <f>SUMIF('mau 2'!$Q:$Q,TN!$B65,'mau 2'!T:T)</f>
        <v>14</v>
      </c>
      <c r="F65" s="896">
        <f>SUMIF('mau 2'!$Q:$Q,TN!$B65,'mau 2'!U:U)</f>
        <v>37</v>
      </c>
      <c r="G65" s="897">
        <f>SUMIF('mau 2'!$Q:$Q,TN!$B65,'mau 2'!V:V)</f>
        <v>4</v>
      </c>
      <c r="H65" s="109">
        <f t="shared" si="4"/>
        <v>13</v>
      </c>
      <c r="I65" s="896">
        <v>8</v>
      </c>
      <c r="J65" s="897">
        <v>5</v>
      </c>
      <c r="K65" s="109">
        <f t="shared" si="1"/>
        <v>15</v>
      </c>
      <c r="L65" s="896">
        <f>SUMIF('mau 2'!$Q:$Q,TN!$B65,'mau 2'!Y:Y)</f>
        <v>1</v>
      </c>
      <c r="M65" s="896">
        <f>SUMIF('mau 2'!$Q:$Q,TN!$B65,'mau 2'!Z:Z) +SUMIF('mau 2'!$Q:$Q,TN!$B65,'mau 2'!X:X)</f>
        <v>14</v>
      </c>
      <c r="N65" s="897"/>
      <c r="O65" s="885">
        <f t="shared" si="2"/>
        <v>47</v>
      </c>
      <c r="P65" s="896">
        <f>SUMIF('mau 2'!$Q:$Q,TN!$B65,'mau 2'!AB:AB)</f>
        <v>14</v>
      </c>
      <c r="Q65" s="896">
        <f>SUMIF('mau 2'!$Q:$Q,TN!$B65,'mau 2'!AC:AC)</f>
        <v>7</v>
      </c>
      <c r="R65" s="896">
        <f>SUMIF('mau 2'!$Q:$Q,TN!$B65,'mau 2'!AD:AD)</f>
        <v>3</v>
      </c>
      <c r="S65" s="896">
        <f>SUMIF('mau 2'!$Q:$Q,TN!$B65,'mau 2'!AE:AE)</f>
        <v>0</v>
      </c>
      <c r="T65" s="896">
        <f>SUMIF('mau 2'!$Q:$Q,TN!$B65,'mau 2'!AF:AF)</f>
        <v>16</v>
      </c>
      <c r="U65" s="896">
        <f>SUMIF('mau 2'!$Q:$Q,TN!$B65,'mau 2'!AG:AG)</f>
        <v>12</v>
      </c>
      <c r="V65" s="896">
        <f>SUMIF('mau 2'!$Q:$Q,TN!$B65,'mau 2'!AH:AH)</f>
        <v>1</v>
      </c>
      <c r="W65" s="896">
        <f>SUMIF('mau 2'!$Q:$Q,TN!$B65,'mau 2'!AI:AI)</f>
        <v>1</v>
      </c>
      <c r="X65" s="896">
        <f>SUMIF('mau 2'!$Q:$Q,TN!$B65,'mau 2'!AJ:AJ)</f>
        <v>6</v>
      </c>
      <c r="Y65" s="900">
        <f>SUMIF('mau 2'!$Q:$Q,TN!$B65,'mau 2'!AL:AL)</f>
        <v>0</v>
      </c>
      <c r="Z65" s="900">
        <f>SUMIF('mau 2'!$Q:$Q,TN!$B65,'mau 2'!AO:AO)</f>
        <v>16</v>
      </c>
      <c r="AA65" s="901">
        <f>SUMIF('mau 2'!$Q:$Q,TN!$B65,'mau 2'!AA:AA)</f>
        <v>0</v>
      </c>
    </row>
    <row r="66" spans="1:27" s="110" customFormat="1" ht="30" hidden="1" customHeight="1">
      <c r="A66" s="847">
        <v>57</v>
      </c>
      <c r="B66" s="845" t="s">
        <v>2800</v>
      </c>
      <c r="C66" s="109">
        <f t="shared" si="3"/>
        <v>17</v>
      </c>
      <c r="D66" s="896">
        <f>SUMIF('mau 2'!$Q:$Q,TN!$B66,'mau 2'!S:S)</f>
        <v>2</v>
      </c>
      <c r="E66" s="896">
        <f>SUMIF('mau 2'!$Q:$Q,TN!$B66,'mau 2'!T:T)</f>
        <v>15</v>
      </c>
      <c r="F66" s="896">
        <f>SUMIF('mau 2'!$Q:$Q,TN!$B66,'mau 2'!U:U)</f>
        <v>0</v>
      </c>
      <c r="G66" s="897">
        <f>SUMIF('mau 2'!$Q:$Q,TN!$B66,'mau 2'!V:V)</f>
        <v>0</v>
      </c>
      <c r="H66" s="109">
        <f t="shared" si="4"/>
        <v>8</v>
      </c>
      <c r="I66" s="896">
        <f>SUMIF('mau 2'!$Q:$Q,TN!$B66,'mau 2'!W:W)</f>
        <v>0</v>
      </c>
      <c r="J66" s="897">
        <f>COUNTIF('mau 1'!K:K,TN!$B66)</f>
        <v>8</v>
      </c>
      <c r="K66" s="109">
        <f t="shared" si="1"/>
        <v>0</v>
      </c>
      <c r="L66" s="896">
        <f>SUMIF('mau 2'!$Q:$Q,TN!$B66,'mau 2'!Y:Y)</f>
        <v>0</v>
      </c>
      <c r="M66" s="896">
        <f>SUMIF('mau 2'!$Q:$Q,TN!$B66,'mau 2'!Z:Z) +SUMIF('mau 2'!$Q:$Q,TN!$B66,'mau 2'!X:X)</f>
        <v>0</v>
      </c>
      <c r="N66" s="897"/>
      <c r="O66" s="885">
        <f t="shared" si="2"/>
        <v>17</v>
      </c>
      <c r="P66" s="896">
        <f>SUMIF('mau 2'!$Q:$Q,TN!$B66,'mau 2'!AB:AB)</f>
        <v>16</v>
      </c>
      <c r="Q66" s="896">
        <f>SUMIF('mau 2'!$Q:$Q,TN!$B66,'mau 2'!AC:AC)</f>
        <v>1</v>
      </c>
      <c r="R66" s="896">
        <f>SUMIF('mau 2'!$Q:$Q,TN!$B66,'mau 2'!AD:AD)</f>
        <v>0</v>
      </c>
      <c r="S66" s="896">
        <f>SUMIF('mau 2'!$Q:$Q,TN!$B66,'mau 2'!AE:AE)</f>
        <v>0</v>
      </c>
      <c r="T66" s="896">
        <f>SUMIF('mau 2'!$Q:$Q,TN!$B66,'mau 2'!AF:AF)</f>
        <v>1</v>
      </c>
      <c r="U66" s="896">
        <f>SUMIF('mau 2'!$Q:$Q,TN!$B66,'mau 2'!AG:AG)</f>
        <v>0</v>
      </c>
      <c r="V66" s="896">
        <f>SUMIF('mau 2'!$Q:$Q,TN!$B66,'mau 2'!AH:AH)</f>
        <v>0</v>
      </c>
      <c r="W66" s="896">
        <f>SUMIF('mau 2'!$Q:$Q,TN!$B66,'mau 2'!AI:AI)</f>
        <v>0</v>
      </c>
      <c r="X66" s="896">
        <f>SUMIF('mau 2'!$Q:$Q,TN!$B66,'mau 2'!AJ:AJ)</f>
        <v>2</v>
      </c>
      <c r="Y66" s="900">
        <f>SUMIF('mau 2'!$Q:$Q,TN!$B66,'mau 2'!AL:AL)</f>
        <v>0</v>
      </c>
      <c r="Z66" s="900">
        <f>SUMIF('mau 2'!$Q:$Q,TN!$B66,'mau 2'!AO:AO)</f>
        <v>6</v>
      </c>
      <c r="AA66" s="901">
        <f>SUMIF('mau 2'!$Q:$Q,TN!$B66,'mau 2'!AA:AA)</f>
        <v>0</v>
      </c>
    </row>
    <row r="67" spans="1:27" s="110" customFormat="1" ht="30" hidden="1" customHeight="1">
      <c r="A67" s="847">
        <v>58</v>
      </c>
      <c r="B67" s="845" t="s">
        <v>1619</v>
      </c>
      <c r="C67" s="109">
        <f t="shared" si="3"/>
        <v>2</v>
      </c>
      <c r="D67" s="896">
        <f>SUMIF('mau 2'!$Q:$Q,TN!$B67,'mau 2'!S:S)</f>
        <v>1</v>
      </c>
      <c r="E67" s="896">
        <f>SUMIF('mau 2'!$Q:$Q,TN!$B67,'mau 2'!T:T)</f>
        <v>0</v>
      </c>
      <c r="F67" s="896">
        <f>SUMIF('mau 2'!$Q:$Q,TN!$B67,'mau 2'!U:U)</f>
        <v>0</v>
      </c>
      <c r="G67" s="897">
        <f>SUMIF('mau 2'!$Q:$Q,TN!$B67,'mau 2'!V:V)</f>
        <v>1</v>
      </c>
      <c r="H67" s="109">
        <f t="shared" si="4"/>
        <v>0</v>
      </c>
      <c r="I67" s="896">
        <f>SUMIF('mau 2'!$Q:$Q,TN!$B67,'mau 2'!W:W)</f>
        <v>0</v>
      </c>
      <c r="J67" s="897">
        <f>COUNTIF('mau 1'!K:K,TN!$B67)</f>
        <v>0</v>
      </c>
      <c r="K67" s="109">
        <f t="shared" si="1"/>
        <v>0</v>
      </c>
      <c r="L67" s="896">
        <f>SUMIF('mau 2'!$Q:$Q,TN!$B67,'mau 2'!Y:Y)</f>
        <v>0</v>
      </c>
      <c r="M67" s="896">
        <f>SUMIF('mau 2'!$Q:$Q,TN!$B67,'mau 2'!Z:Z) +SUMIF('mau 2'!$Q:$Q,TN!$B67,'mau 2'!X:X)</f>
        <v>0</v>
      </c>
      <c r="N67" s="897"/>
      <c r="O67" s="885">
        <f t="shared" si="2"/>
        <v>2</v>
      </c>
      <c r="P67" s="896">
        <f>SUMIF('mau 2'!$Q:$Q,TN!$B67,'mau 2'!AB:AB)</f>
        <v>2</v>
      </c>
      <c r="Q67" s="896">
        <f>SUMIF('mau 2'!$Q:$Q,TN!$B67,'mau 2'!AC:AC)</f>
        <v>1</v>
      </c>
      <c r="R67" s="896">
        <f>SUMIF('mau 2'!$Q:$Q,TN!$B67,'mau 2'!AD:AD)</f>
        <v>2</v>
      </c>
      <c r="S67" s="896">
        <f>SUMIF('mau 2'!$Q:$Q,TN!$B67,'mau 2'!AE:AE)</f>
        <v>0</v>
      </c>
      <c r="T67" s="896">
        <f>SUMIF('mau 2'!$Q:$Q,TN!$B67,'mau 2'!AF:AF)</f>
        <v>1</v>
      </c>
      <c r="U67" s="896">
        <f>SUMIF('mau 2'!$Q:$Q,TN!$B67,'mau 2'!AG:AG)</f>
        <v>0</v>
      </c>
      <c r="V67" s="896">
        <f>SUMIF('mau 2'!$Q:$Q,TN!$B67,'mau 2'!AH:AH)</f>
        <v>0</v>
      </c>
      <c r="W67" s="896">
        <f>SUMIF('mau 2'!$Q:$Q,TN!$B67,'mau 2'!AI:AI)</f>
        <v>1</v>
      </c>
      <c r="X67" s="896">
        <f>SUMIF('mau 2'!$Q:$Q,TN!$B67,'mau 2'!AJ:AJ)</f>
        <v>0</v>
      </c>
      <c r="Y67" s="900">
        <f>SUMIF('mau 2'!$Q:$Q,TN!$B67,'mau 2'!AL:AL)</f>
        <v>0</v>
      </c>
      <c r="Z67" s="900">
        <f>SUMIF('mau 2'!$Q:$Q,TN!$B67,'mau 2'!AO:AO)</f>
        <v>0</v>
      </c>
      <c r="AA67" s="901">
        <f>SUMIF('mau 2'!$Q:$Q,TN!$B67,'mau 2'!AA:AA)</f>
        <v>0</v>
      </c>
    </row>
    <row r="68" spans="1:27" s="110" customFormat="1" ht="30" hidden="1" customHeight="1">
      <c r="A68" s="847">
        <v>59</v>
      </c>
      <c r="B68" s="845" t="s">
        <v>2666</v>
      </c>
      <c r="C68" s="109">
        <f t="shared" si="3"/>
        <v>23</v>
      </c>
      <c r="D68" s="896">
        <f>SUMIF('mau 2'!$Q:$Q,TN!$B68,'mau 2'!S:S)</f>
        <v>2</v>
      </c>
      <c r="E68" s="896">
        <f>SUMIF('mau 2'!$Q:$Q,TN!$B68,'mau 2'!T:T)</f>
        <v>12</v>
      </c>
      <c r="F68" s="896">
        <f>SUMIF('mau 2'!$Q:$Q,TN!$B68,'mau 2'!U:U)</f>
        <v>7</v>
      </c>
      <c r="G68" s="897">
        <f>SUMIF('mau 2'!$Q:$Q,TN!$B68,'mau 2'!V:V)</f>
        <v>2</v>
      </c>
      <c r="H68" s="109">
        <f t="shared" si="4"/>
        <v>0</v>
      </c>
      <c r="I68" s="896">
        <f>SUMIF('mau 2'!$Q:$Q,TN!$B68,'mau 2'!W:W)</f>
        <v>0</v>
      </c>
      <c r="J68" s="897">
        <f>COUNTIF('mau 1'!K:K,TN!$B68)</f>
        <v>0</v>
      </c>
      <c r="K68" s="109">
        <f t="shared" si="1"/>
        <v>18</v>
      </c>
      <c r="L68" s="896">
        <f>SUMIF('mau 2'!$Q:$Q,TN!$B68,'mau 2'!Y:Y)</f>
        <v>18</v>
      </c>
      <c r="M68" s="896">
        <f>SUMIF('mau 2'!$Q:$Q,TN!$B68,'mau 2'!Z:Z) +SUMIF('mau 2'!$Q:$Q,TN!$B68,'mau 2'!X:X)</f>
        <v>0</v>
      </c>
      <c r="N68" s="897"/>
      <c r="O68" s="885">
        <f>C68-K68-I68</f>
        <v>5</v>
      </c>
      <c r="P68" s="896">
        <f>SUMIF('mau 2'!$Q:$Q,TN!$B68,'mau 2'!AB:AB)</f>
        <v>11</v>
      </c>
      <c r="Q68" s="896">
        <f>SUMIF('mau 2'!$Q:$Q,TN!$B68,'mau 2'!AC:AC)</f>
        <v>0</v>
      </c>
      <c r="R68" s="896">
        <f>SUMIF('mau 2'!$Q:$Q,TN!$B68,'mau 2'!AD:AD)</f>
        <v>7</v>
      </c>
      <c r="S68" s="896">
        <f>SUMIF('mau 2'!$Q:$Q,TN!$B68,'mau 2'!AE:AE)</f>
        <v>0</v>
      </c>
      <c r="T68" s="896">
        <f>SUMIF('mau 2'!$Q:$Q,TN!$B68,'mau 2'!AF:AF)</f>
        <v>0</v>
      </c>
      <c r="U68" s="896">
        <f>SUMIF('mau 2'!$Q:$Q,TN!$B68,'mau 2'!AG:AG)</f>
        <v>1</v>
      </c>
      <c r="V68" s="896">
        <f>SUMIF('mau 2'!$Q:$Q,TN!$B68,'mau 2'!AH:AH)</f>
        <v>0</v>
      </c>
      <c r="W68" s="896">
        <f>SUMIF('mau 2'!$Q:$Q,TN!$B68,'mau 2'!AI:AI)</f>
        <v>0</v>
      </c>
      <c r="X68" s="896">
        <f>SUMIF('mau 2'!$Q:$Q,TN!$B68,'mau 2'!AJ:AJ)</f>
        <v>3</v>
      </c>
      <c r="Y68" s="900">
        <f>SUMIF('mau 2'!$Q:$Q,TN!$B68,'mau 2'!AL:AL)</f>
        <v>0</v>
      </c>
      <c r="Z68" s="900">
        <f>SUMIF('mau 2'!$Q:$Q,TN!$B68,'mau 2'!AO:AO)</f>
        <v>2</v>
      </c>
      <c r="AA68" s="901">
        <f>SUMIF('mau 2'!$Q:$Q,TN!$B68,'mau 2'!AA:AA)</f>
        <v>2</v>
      </c>
    </row>
    <row r="69" spans="1:27" s="110" customFormat="1" ht="30" hidden="1" customHeight="1">
      <c r="A69" s="847">
        <v>60</v>
      </c>
      <c r="B69" s="845" t="s">
        <v>1764</v>
      </c>
      <c r="C69" s="109">
        <f>SUM(D69:G69)</f>
        <v>103</v>
      </c>
      <c r="D69" s="896">
        <f>SUMIF('mau 2'!$Q:$Q,TN!$B69,'mau 2'!S:S)</f>
        <v>78</v>
      </c>
      <c r="E69" s="896">
        <f>SUMIF('mau 2'!$Q:$Q,TN!$B69,'mau 2'!T:T)</f>
        <v>4</v>
      </c>
      <c r="F69" s="896">
        <f>SUMIF('mau 2'!$Q:$Q,TN!$B69,'mau 2'!U:U)</f>
        <v>0</v>
      </c>
      <c r="G69" s="897">
        <f>SUMIF('mau 2'!$Q:$Q,TN!$B69,'mau 2'!V:V)</f>
        <v>21</v>
      </c>
      <c r="H69" s="109">
        <f t="shared" si="4"/>
        <v>93</v>
      </c>
      <c r="I69" s="896">
        <v>32</v>
      </c>
      <c r="J69" s="897">
        <v>61</v>
      </c>
      <c r="K69" s="109">
        <f t="shared" si="1"/>
        <v>19</v>
      </c>
      <c r="L69" s="896">
        <f>SUMIF('mau 2'!$Q:$Q,TN!$B69,'mau 2'!Y:Y)</f>
        <v>19</v>
      </c>
      <c r="M69" s="896">
        <f>SUMIF('mau 2'!$Q:$Q,TN!$B69,'mau 2'!Z:Z) +SUMIF('mau 2'!$Q:$Q,TN!$B69,'mau 2'!X:X)</f>
        <v>0</v>
      </c>
      <c r="N69" s="897"/>
      <c r="O69" s="885">
        <f>C69-K69-I69</f>
        <v>52</v>
      </c>
      <c r="P69" s="896">
        <f>SUMIF('mau 2'!$Q:$Q,TN!$B69,'mau 2'!AB:AB)</f>
        <v>23</v>
      </c>
      <c r="Q69" s="896">
        <f>SUMIF('mau 2'!$Q:$Q,TN!$B69,'mau 2'!AC:AC)</f>
        <v>5</v>
      </c>
      <c r="R69" s="896">
        <f>SUMIF('mau 2'!$Q:$Q,TN!$B69,'mau 2'!AD:AD)</f>
        <v>16</v>
      </c>
      <c r="S69" s="896">
        <f>SUMIF('mau 2'!$Q:$Q,TN!$B69,'mau 2'!AE:AE)</f>
        <v>0</v>
      </c>
      <c r="T69" s="896">
        <f>SUMIF('mau 2'!$Q:$Q,TN!$B69,'mau 2'!AF:AF)</f>
        <v>0</v>
      </c>
      <c r="U69" s="896">
        <f>SUMIF('mau 2'!$Q:$Q,TN!$B69,'mau 2'!AG:AG)</f>
        <v>0</v>
      </c>
      <c r="V69" s="896">
        <f>SUMIF('mau 2'!$Q:$Q,TN!$B69,'mau 2'!AH:AH)</f>
        <v>0</v>
      </c>
      <c r="W69" s="896">
        <f>SUMIF('mau 2'!$Q:$Q,TN!$B69,'mau 2'!AI:AI)</f>
        <v>1</v>
      </c>
      <c r="X69" s="896">
        <f>SUMIF('mau 2'!$Q:$Q,TN!$B69,'mau 2'!AJ:AJ)</f>
        <v>13</v>
      </c>
      <c r="Y69" s="900">
        <f>SUMIF('mau 2'!$Q:$Q,TN!$B69,'mau 2'!AL:AL)</f>
        <v>0</v>
      </c>
      <c r="Z69" s="900">
        <f>SUMIF('mau 2'!$Q:$Q,TN!$B69,'mau 2'!AO:AO)</f>
        <v>23</v>
      </c>
      <c r="AA69" s="901">
        <f>SUMIF('mau 2'!$Q:$Q,TN!$B69,'mau 2'!AA:AA)</f>
        <v>0</v>
      </c>
    </row>
    <row r="70" spans="1:27" s="110" customFormat="1" ht="30" hidden="1" customHeight="1">
      <c r="A70" s="847">
        <v>61</v>
      </c>
      <c r="B70" s="845" t="s">
        <v>2667</v>
      </c>
      <c r="C70" s="109">
        <f t="shared" si="3"/>
        <v>29</v>
      </c>
      <c r="D70" s="896">
        <f>SUMIF('mau 2'!$Q:$Q,TN!$B70,'mau 2'!S:S)</f>
        <v>16</v>
      </c>
      <c r="E70" s="896">
        <f>SUMIF('mau 2'!$Q:$Q,TN!$B70,'mau 2'!T:T)</f>
        <v>11</v>
      </c>
      <c r="F70" s="896">
        <f>SUMIF('mau 2'!$Q:$Q,TN!$B70,'mau 2'!U:U)</f>
        <v>0</v>
      </c>
      <c r="G70" s="897">
        <f>SUMIF('mau 2'!$Q:$Q,TN!$B70,'mau 2'!V:V)</f>
        <v>2</v>
      </c>
      <c r="H70" s="109">
        <f t="shared" si="4"/>
        <v>0</v>
      </c>
      <c r="I70" s="896">
        <f>SUMIF('mau 2'!$Q:$Q,TN!$B70,'mau 2'!W:W)</f>
        <v>0</v>
      </c>
      <c r="J70" s="897">
        <f>COUNTIF('mau 1'!K:K,TN!$B70)</f>
        <v>0</v>
      </c>
      <c r="K70" s="109">
        <f t="shared" si="1"/>
        <v>23</v>
      </c>
      <c r="L70" s="896">
        <f>SUMIF('mau 2'!$Q:$Q,TN!$B70,'mau 2'!Y:Y)</f>
        <v>23</v>
      </c>
      <c r="M70" s="896">
        <f>SUMIF('mau 2'!$Q:$Q,TN!$B70,'mau 2'!Z:Z) +SUMIF('mau 2'!$Q:$Q,TN!$B70,'mau 2'!X:X)</f>
        <v>0</v>
      </c>
      <c r="N70" s="897"/>
      <c r="O70" s="885">
        <f t="shared" si="2"/>
        <v>6</v>
      </c>
      <c r="P70" s="896">
        <f>SUMIF('mau 2'!$Q:$Q,TN!$B70,'mau 2'!AB:AB)</f>
        <v>3</v>
      </c>
      <c r="Q70" s="896">
        <f>SUMIF('mau 2'!$Q:$Q,TN!$B70,'mau 2'!AC:AC)</f>
        <v>1</v>
      </c>
      <c r="R70" s="896">
        <f>SUMIF('mau 2'!$Q:$Q,TN!$B70,'mau 2'!AD:AD)</f>
        <v>6</v>
      </c>
      <c r="S70" s="896">
        <f>SUMIF('mau 2'!$Q:$Q,TN!$B70,'mau 2'!AE:AE)</f>
        <v>0</v>
      </c>
      <c r="T70" s="896">
        <f>SUMIF('mau 2'!$Q:$Q,TN!$B70,'mau 2'!AF:AF)</f>
        <v>0</v>
      </c>
      <c r="U70" s="896">
        <f>SUMIF('mau 2'!$Q:$Q,TN!$B70,'mau 2'!AG:AG)</f>
        <v>1</v>
      </c>
      <c r="V70" s="896">
        <f>SUMIF('mau 2'!$Q:$Q,TN!$B70,'mau 2'!AH:AH)</f>
        <v>0</v>
      </c>
      <c r="W70" s="896">
        <f>SUMIF('mau 2'!$Q:$Q,TN!$B70,'mau 2'!AI:AI)</f>
        <v>0</v>
      </c>
      <c r="X70" s="896">
        <f>SUMIF('mau 2'!$Q:$Q,TN!$B70,'mau 2'!AJ:AJ)</f>
        <v>0</v>
      </c>
      <c r="Y70" s="900">
        <f>SUMIF('mau 2'!$Q:$Q,TN!$B70,'mau 2'!AL:AL)</f>
        <v>0</v>
      </c>
      <c r="Z70" s="900">
        <f>SUMIF('mau 2'!$Q:$Q,TN!$B70,'mau 2'!AO:AO)</f>
        <v>0</v>
      </c>
      <c r="AA70" s="901">
        <f>SUMIF('mau 2'!$Q:$Q,TN!$B70,'mau 2'!AA:AA)</f>
        <v>0</v>
      </c>
    </row>
    <row r="71" spans="1:27" s="110" customFormat="1" ht="30" hidden="1" customHeight="1">
      <c r="A71" s="847">
        <v>62</v>
      </c>
      <c r="B71" s="845" t="s">
        <v>2589</v>
      </c>
      <c r="C71" s="109">
        <f t="shared" si="3"/>
        <v>296</v>
      </c>
      <c r="D71" s="896">
        <f>SUMIF('mau 2'!$Q:$Q,TN!$B71,'mau 2'!S:S)</f>
        <v>0</v>
      </c>
      <c r="E71" s="896">
        <f>SUMIF('mau 2'!$Q:$Q,TN!$B71,'mau 2'!T:T)</f>
        <v>0</v>
      </c>
      <c r="F71" s="896">
        <f>SUMIF('mau 2'!$Q:$Q,TN!$B71,'mau 2'!U:U)</f>
        <v>296</v>
      </c>
      <c r="G71" s="897">
        <f>SUMIF('mau 2'!$Q:$Q,TN!$B71,'mau 2'!V:V)</f>
        <v>0</v>
      </c>
      <c r="H71" s="109">
        <f t="shared" si="4"/>
        <v>45</v>
      </c>
      <c r="I71" s="896">
        <f>SUMIF('mau 2'!$Q:$Q,TN!$B71,'mau 2'!W:W)</f>
        <v>0</v>
      </c>
      <c r="J71" s="897">
        <f>COUNTIF('mau 1'!K:K,TN!$B71)</f>
        <v>45</v>
      </c>
      <c r="K71" s="109">
        <f t="shared" si="1"/>
        <v>8</v>
      </c>
      <c r="L71" s="896">
        <f>SUMIF('mau 2'!$Q:$Q,TN!$B71,'mau 2'!Y:Y)</f>
        <v>8</v>
      </c>
      <c r="M71" s="896">
        <f>SUMIF('mau 2'!$Q:$Q,TN!$B71,'mau 2'!Z:Z) +SUMIF('mau 2'!$Q:$Q,TN!$B71,'mau 2'!X:X)</f>
        <v>0</v>
      </c>
      <c r="N71" s="897"/>
      <c r="O71" s="885">
        <f t="shared" si="2"/>
        <v>288</v>
      </c>
      <c r="P71" s="896">
        <f>SUMIF('mau 2'!$Q:$Q,TN!$B71,'mau 2'!AB:AB)</f>
        <v>166</v>
      </c>
      <c r="Q71" s="896">
        <f>SUMIF('mau 2'!$Q:$Q,TN!$B71,'mau 2'!AC:AC)</f>
        <v>31</v>
      </c>
      <c r="R71" s="896">
        <f>SUMIF('mau 2'!$Q:$Q,TN!$B71,'mau 2'!AD:AD)</f>
        <v>82</v>
      </c>
      <c r="S71" s="896">
        <f>SUMIF('mau 2'!$Q:$Q,TN!$B71,'mau 2'!AE:AE)</f>
        <v>132</v>
      </c>
      <c r="T71" s="896">
        <f>SUMIF('mau 2'!$Q:$Q,TN!$B71,'mau 2'!AF:AF)</f>
        <v>5</v>
      </c>
      <c r="U71" s="896">
        <f>SUMIF('mau 2'!$Q:$Q,TN!$B71,'mau 2'!AG:AG)</f>
        <v>2</v>
      </c>
      <c r="V71" s="896">
        <f>SUMIF('mau 2'!$Q:$Q,TN!$B71,'mau 2'!AH:AH)</f>
        <v>0</v>
      </c>
      <c r="W71" s="896">
        <f>SUMIF('mau 2'!$Q:$Q,TN!$B71,'mau 2'!AI:AI)</f>
        <v>166</v>
      </c>
      <c r="X71" s="896">
        <f>SUMIF('mau 2'!$Q:$Q,TN!$B71,'mau 2'!AJ:AJ)</f>
        <v>95</v>
      </c>
      <c r="Y71" s="900">
        <f>SUMIF('mau 2'!$Q:$Q,TN!$B71,'mau 2'!AL:AL)</f>
        <v>0</v>
      </c>
      <c r="Z71" s="900">
        <f>SUMIF('mau 2'!$Q:$Q,TN!$B71,'mau 2'!AO:AO)</f>
        <v>285</v>
      </c>
      <c r="AA71" s="901" t="s">
        <v>7775</v>
      </c>
    </row>
    <row r="72" spans="1:27" s="110" customFormat="1" ht="30" hidden="1" customHeight="1" thickBot="1">
      <c r="A72" s="886">
        <v>63</v>
      </c>
      <c r="B72" s="887" t="s">
        <v>2668</v>
      </c>
      <c r="C72" s="888">
        <f t="shared" si="3"/>
        <v>52</v>
      </c>
      <c r="D72" s="914">
        <f>SUMIF('mau 2'!$Q:$Q,TN!$B72,'mau 2'!S:S)</f>
        <v>27</v>
      </c>
      <c r="E72" s="914">
        <f>SUMIF('mau 2'!$Q:$Q,TN!$B72,'mau 2'!T:T)</f>
        <v>15</v>
      </c>
      <c r="F72" s="914">
        <f>SUMIF('mau 2'!$Q:$Q,TN!$B72,'mau 2'!U:U)</f>
        <v>0</v>
      </c>
      <c r="G72" s="915">
        <f>SUMIF('mau 2'!$Q:$Q,TN!$B72,'mau 2'!V:V)</f>
        <v>10</v>
      </c>
      <c r="H72" s="888">
        <f t="shared" si="4"/>
        <v>41</v>
      </c>
      <c r="I72" s="916">
        <v>13</v>
      </c>
      <c r="J72" s="916">
        <v>28</v>
      </c>
      <c r="K72" s="889">
        <f t="shared" si="1"/>
        <v>0</v>
      </c>
      <c r="L72" s="914">
        <f>SUMIF('mau 2'!$Q:$Q,TN!$B72,'mau 2'!Y:Y)</f>
        <v>0</v>
      </c>
      <c r="M72" s="914">
        <f>SUMIF('mau 2'!$Q:$Q,TN!$B72,'mau 2'!Z:Z) +SUMIF('mau 2'!$Q:$Q,TN!$B72,'mau 2'!X:X)</f>
        <v>0</v>
      </c>
      <c r="N72" s="903"/>
      <c r="O72" s="889">
        <f t="shared" si="2"/>
        <v>39</v>
      </c>
      <c r="P72" s="914">
        <f>SUMIF('mau 2'!$Q:$Q,TN!$B72,'mau 2'!AB:AB)</f>
        <v>11</v>
      </c>
      <c r="Q72" s="914">
        <f>SUMIF('mau 2'!$Q:$Q,TN!$B72,'mau 2'!AC:AC)</f>
        <v>4</v>
      </c>
      <c r="R72" s="914">
        <f>SUMIF('mau 2'!$Q:$Q,TN!$B72,'mau 2'!AD:AD)</f>
        <v>18</v>
      </c>
      <c r="S72" s="914">
        <f>SUMIF('mau 2'!$Q:$Q,TN!$B72,'mau 2'!AE:AE)</f>
        <v>0</v>
      </c>
      <c r="T72" s="914">
        <f>SUMIF('mau 2'!$Q:$Q,TN!$B72,'mau 2'!AF:AF)</f>
        <v>0</v>
      </c>
      <c r="U72" s="914">
        <f>SUMIF('mau 2'!$Q:$Q,TN!$B72,'mau 2'!AG:AG)</f>
        <v>0</v>
      </c>
      <c r="V72" s="914">
        <f>SUMIF('mau 2'!$Q:$Q,TN!$B72,'mau 2'!AH:AH)</f>
        <v>0</v>
      </c>
      <c r="W72" s="914">
        <f>SUMIF('mau 2'!$Q:$Q,TN!$B72,'mau 2'!AI:AI)</f>
        <v>0</v>
      </c>
      <c r="X72" s="914">
        <f>SUMIF('mau 2'!$Q:$Q,TN!$B72,'mau 2'!AJ:AJ)</f>
        <v>0</v>
      </c>
      <c r="Y72" s="916">
        <f>SUMIF('mau 2'!$Q:$Q,TN!$B72,'mau 2'!AL:AL)</f>
        <v>0</v>
      </c>
      <c r="Z72" s="916">
        <f>SUMIF('mau 2'!$Q:$Q,TN!$B72,'mau 2'!AO:AO)</f>
        <v>1</v>
      </c>
      <c r="AA72" s="917">
        <f>SUMIF('mau 2'!$Q:$Q,TN!$B72,'mau 2'!AA:AA)</f>
        <v>0</v>
      </c>
    </row>
    <row r="73" spans="1:27">
      <c r="A73" s="890"/>
      <c r="B73" s="891" t="s">
        <v>7584</v>
      </c>
      <c r="C73" s="918">
        <f>C25+C26+C30+C43+C47</f>
        <v>189</v>
      </c>
      <c r="D73" s="918">
        <f t="shared" ref="D73:AA73" si="5">D25+D26+D30+D43+D47</f>
        <v>13</v>
      </c>
      <c r="E73" s="918">
        <f t="shared" si="5"/>
        <v>42</v>
      </c>
      <c r="F73" s="918">
        <f t="shared" si="5"/>
        <v>133</v>
      </c>
      <c r="G73" s="918">
        <f t="shared" si="5"/>
        <v>1</v>
      </c>
      <c r="H73" s="918">
        <f t="shared" si="5"/>
        <v>13</v>
      </c>
      <c r="I73" s="918">
        <f t="shared" si="5"/>
        <v>4</v>
      </c>
      <c r="J73" s="918">
        <f t="shared" si="5"/>
        <v>9</v>
      </c>
      <c r="K73" s="918">
        <f t="shared" si="5"/>
        <v>69</v>
      </c>
      <c r="L73" s="918">
        <f t="shared" si="5"/>
        <v>0</v>
      </c>
      <c r="M73" s="918">
        <f t="shared" si="5"/>
        <v>69</v>
      </c>
      <c r="N73" s="891">
        <f t="shared" si="5"/>
        <v>0</v>
      </c>
      <c r="O73" s="918">
        <f t="shared" si="5"/>
        <v>116</v>
      </c>
      <c r="P73" s="918">
        <f t="shared" si="5"/>
        <v>50</v>
      </c>
      <c r="Q73" s="918">
        <f t="shared" si="5"/>
        <v>6</v>
      </c>
      <c r="R73" s="918">
        <f t="shared" si="5"/>
        <v>63</v>
      </c>
      <c r="S73" s="918">
        <f t="shared" si="5"/>
        <v>0</v>
      </c>
      <c r="T73" s="918">
        <f t="shared" si="5"/>
        <v>1</v>
      </c>
      <c r="U73" s="918">
        <f t="shared" si="5"/>
        <v>0</v>
      </c>
      <c r="V73" s="918">
        <f t="shared" si="5"/>
        <v>1</v>
      </c>
      <c r="W73" s="918">
        <f t="shared" si="5"/>
        <v>2</v>
      </c>
      <c r="X73" s="918">
        <f t="shared" si="5"/>
        <v>1</v>
      </c>
      <c r="Y73" s="918">
        <f t="shared" si="5"/>
        <v>0</v>
      </c>
      <c r="Z73" s="918">
        <f t="shared" si="5"/>
        <v>12</v>
      </c>
      <c r="AA73" s="918">
        <f t="shared" si="5"/>
        <v>3</v>
      </c>
    </row>
  </sheetData>
  <autoFilter ref="A8:AB72">
    <filterColumn colId="1">
      <filters>
        <filter val="Đắk Lắk"/>
        <filter val="Đắk Nông"/>
        <filter val="Gia Lai"/>
        <filter val="Kon Tum"/>
        <filter val="Lâm Đồng"/>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M19" sqref="M19"/>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7754</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3300</v>
      </c>
      <c r="D9" s="114">
        <f>SUM(D10:D3827)</f>
        <v>939</v>
      </c>
      <c r="E9" s="114">
        <f>SUM(E10:E3827)</f>
        <v>747</v>
      </c>
      <c r="F9" s="114">
        <f>SUM(F10:F3827)</f>
        <v>1184</v>
      </c>
      <c r="G9" s="115">
        <f>SUM(G10:G3827)</f>
        <v>430</v>
      </c>
      <c r="H9" s="116">
        <f>I9+J9</f>
        <v>671</v>
      </c>
      <c r="I9" s="114">
        <f>SUM(I10:I3827)</f>
        <v>228</v>
      </c>
      <c r="J9" s="115">
        <f>SUM(J10:J3827)</f>
        <v>443</v>
      </c>
      <c r="K9" s="114">
        <f>SUM(K10:K3827)</f>
        <v>898</v>
      </c>
      <c r="L9" s="114">
        <f>SUM(L10:L3827)</f>
        <v>628</v>
      </c>
      <c r="M9" s="114">
        <f>SUM(M10:M3827)</f>
        <v>270</v>
      </c>
      <c r="N9" s="117"/>
      <c r="O9" s="884">
        <f>SUM(O10:O3827)</f>
        <v>2174</v>
      </c>
      <c r="P9" s="884">
        <f t="shared" ref="P9:AA9" si="0">SUM(P10:P3827)</f>
        <v>1036</v>
      </c>
      <c r="Q9" s="884">
        <f t="shared" si="0"/>
        <v>367</v>
      </c>
      <c r="R9" s="884">
        <f t="shared" si="0"/>
        <v>729</v>
      </c>
      <c r="S9" s="884">
        <f t="shared" si="0"/>
        <v>231</v>
      </c>
      <c r="T9" s="884">
        <f t="shared" si="0"/>
        <v>152</v>
      </c>
      <c r="U9" s="884">
        <f t="shared" si="0"/>
        <v>104</v>
      </c>
      <c r="V9" s="884">
        <f t="shared" si="0"/>
        <v>63</v>
      </c>
      <c r="W9" s="884">
        <f t="shared" si="0"/>
        <v>200</v>
      </c>
      <c r="X9" s="884">
        <f t="shared" si="0"/>
        <v>503</v>
      </c>
      <c r="Y9" s="884">
        <f t="shared" si="0"/>
        <v>53</v>
      </c>
      <c r="Z9" s="884">
        <f t="shared" si="0"/>
        <v>894</v>
      </c>
      <c r="AA9" s="119">
        <f t="shared" si="0"/>
        <v>111</v>
      </c>
    </row>
    <row r="10" spans="1:27" s="110" customFormat="1" ht="30" hidden="1" customHeight="1">
      <c r="A10" s="847">
        <v>1</v>
      </c>
      <c r="B10" s="845" t="s">
        <v>36</v>
      </c>
      <c r="C10" s="109">
        <f>SUM(D10:G10)</f>
        <v>12</v>
      </c>
      <c r="D10" s="896">
        <f>SUMIF('mau 2'!$Q:$Q,'Đông Nam Bộ'!$B10,'mau 2'!S:S)</f>
        <v>1</v>
      </c>
      <c r="E10" s="896">
        <f>SUMIF('mau 2'!$Q:$Q,'Đông Nam Bộ'!$B10,'mau 2'!T:T)</f>
        <v>5</v>
      </c>
      <c r="F10" s="896">
        <f>SUMIF('mau 2'!$Q:$Q,'Đông Nam Bộ'!$B10,'mau 2'!U:U)</f>
        <v>0</v>
      </c>
      <c r="G10" s="897">
        <f>SUMIF('mau 2'!$Q:$Q,'Đông Nam Bộ'!$B10,'mau 2'!V:V)</f>
        <v>6</v>
      </c>
      <c r="H10" s="109">
        <f>I10+J10</f>
        <v>1</v>
      </c>
      <c r="I10" s="896">
        <v>1</v>
      </c>
      <c r="J10" s="897">
        <v>0</v>
      </c>
      <c r="K10" s="109">
        <f t="shared" ref="K10:K72" si="1">N10+M10+L10</f>
        <v>0</v>
      </c>
      <c r="L10" s="896">
        <f>SUMIF('mau 2'!$Q:$Q,'Đông Nam Bộ'!$B10,'mau 2'!Y:Y)</f>
        <v>0</v>
      </c>
      <c r="M10" s="896">
        <f>SUMIF('mau 2'!$Q:$Q,'Đông Nam Bộ'!$B10,'mau 2'!Z:Z) +SUMIF('mau 2'!$Q:$Q,'Đông Nam Bộ'!$B10,'mau 2'!X:X)</f>
        <v>0</v>
      </c>
      <c r="N10" s="898"/>
      <c r="O10" s="899">
        <f t="shared" ref="O10:O72" si="2">C10-K10-I10</f>
        <v>11</v>
      </c>
      <c r="P10" s="900">
        <f>SUMIF('mau 2'!$Q:$Q,'Đông Nam Bộ'!$B10,'mau 2'!AB:AB)</f>
        <v>0</v>
      </c>
      <c r="Q10" s="900">
        <f>SUMIF('mau 2'!$Q:$Q,'Đông Nam Bộ'!$B10,'mau 2'!AC:AC)</f>
        <v>0</v>
      </c>
      <c r="R10" s="900">
        <f>SUMIF('mau 2'!$Q:$Q,'Đông Nam Bộ'!$B10,'mau 2'!AD:AD)</f>
        <v>6</v>
      </c>
      <c r="S10" s="900">
        <f>SUMIF('mau 2'!$Q:$Q,'Đông Nam Bộ'!$B10,'mau 2'!AE:AE)</f>
        <v>0</v>
      </c>
      <c r="T10" s="900">
        <f>SUMIF('mau 2'!$Q:$Q,'Đông Nam Bộ'!$B10,'mau 2'!AF:AF)</f>
        <v>0</v>
      </c>
      <c r="U10" s="900">
        <f>SUMIF('mau 2'!$Q:$Q,'Đông Nam Bộ'!$B10,'mau 2'!AG:AG)</f>
        <v>3</v>
      </c>
      <c r="V10" s="900">
        <f>SUMIF('mau 2'!$Q:$Q,'Đông Nam Bộ'!$B10,'mau 2'!AH:AH)</f>
        <v>1</v>
      </c>
      <c r="W10" s="900">
        <f>SUMIF('mau 2'!$Q:$Q,'Đông Nam Bộ'!$B10,'mau 2'!AI:AI)</f>
        <v>1</v>
      </c>
      <c r="X10" s="900">
        <f>SUMIF('mau 2'!$Q:$Q,'Đông Nam Bộ'!$B10,'mau 2'!AJ:AJ)</f>
        <v>0</v>
      </c>
      <c r="Y10" s="900">
        <f>SUMIF('mau 2'!$Q:$Q,'Đông Nam Bộ'!$B10,'mau 2'!AL:AL)</f>
        <v>0</v>
      </c>
      <c r="Z10" s="900">
        <f>SUMIF('mau 2'!$Q:$Q,'Đông Nam Bộ'!$B10,'mau 2'!AK:AK)</f>
        <v>4</v>
      </c>
      <c r="AA10" s="901">
        <f>SUMIF('mau 2'!$Q:$Q,'Đông Nam Bộ'!$B10,'mau 2'!AA:AA)</f>
        <v>3</v>
      </c>
    </row>
    <row r="11" spans="1:27" s="110" customFormat="1" ht="37.5">
      <c r="A11" s="847">
        <v>2</v>
      </c>
      <c r="B11" s="845" t="s">
        <v>2636</v>
      </c>
      <c r="C11" s="109">
        <f t="shared" ref="C11:C72" si="3">SUM(D11:G11)</f>
        <v>10</v>
      </c>
      <c r="D11" s="896">
        <f>SUMIF('mau 2'!$Q:$Q,'Đông Nam Bộ'!$B11,'mau 2'!S:S)</f>
        <v>6</v>
      </c>
      <c r="E11" s="896">
        <f>SUMIF('mau 2'!$Q:$Q,'Đông Nam Bộ'!$B11,'mau 2'!T:T)</f>
        <v>4</v>
      </c>
      <c r="F11" s="896">
        <f>SUMIF('mau 2'!$Q:$Q,'Đông Nam Bộ'!$B11,'mau 2'!U:U)</f>
        <v>0</v>
      </c>
      <c r="G11" s="897">
        <f>SUMIF('mau 2'!$Q:$Q,'Đông Nam Bộ'!$B11,'mau 2'!V:V)</f>
        <v>0</v>
      </c>
      <c r="H11" s="109">
        <f t="shared" ref="H11:H72" si="4">I11+J11</f>
        <v>10</v>
      </c>
      <c r="I11" s="896">
        <v>10</v>
      </c>
      <c r="J11" s="897">
        <v>0</v>
      </c>
      <c r="K11" s="109">
        <f t="shared" si="1"/>
        <v>0</v>
      </c>
      <c r="L11" s="896">
        <f>SUMIF('mau 2'!$Q:$Q,'Đông Nam Bộ'!$B11,'mau 2'!Y:Y)</f>
        <v>0</v>
      </c>
      <c r="M11" s="896">
        <f>SUMIF('mau 2'!$Q:$Q,'Đông Nam Bộ'!$B11,'mau 2'!Z:Z) +SUMIF('mau 2'!$Q:$Q,'Đông Nam Bộ'!$B11,'mau 2'!X:X)</f>
        <v>0</v>
      </c>
      <c r="N11" s="898"/>
      <c r="O11" s="899">
        <f t="shared" si="2"/>
        <v>0</v>
      </c>
      <c r="P11" s="900">
        <f>SUMIF('mau 2'!$Q:$Q,'Đông Nam Bộ'!$B11,'mau 2'!AB:AB)</f>
        <v>2</v>
      </c>
      <c r="Q11" s="900">
        <f>SUMIF('mau 2'!$Q:$Q,'Đông Nam Bộ'!$B11,'mau 2'!AC:AC)</f>
        <v>0</v>
      </c>
      <c r="R11" s="900">
        <f>SUMIF('mau 2'!$Q:$Q,'Đông Nam Bộ'!$B11,'mau 2'!AD:AD)</f>
        <v>7</v>
      </c>
      <c r="S11" s="900">
        <f>SUMIF('mau 2'!$Q:$Q,'Đông Nam Bộ'!$B11,'mau 2'!AE:AE)</f>
        <v>0</v>
      </c>
      <c r="T11" s="900">
        <f>SUMIF('mau 2'!$Q:$Q,'Đông Nam Bộ'!$B11,'mau 2'!AF:AF)</f>
        <v>0</v>
      </c>
      <c r="U11" s="900">
        <f>SUMIF('mau 2'!$Q:$Q,'Đông Nam Bộ'!$B11,'mau 2'!AG:AG)</f>
        <v>0</v>
      </c>
      <c r="V11" s="900">
        <f>SUMIF('mau 2'!$Q:$Q,'Đông Nam Bộ'!$B11,'mau 2'!AH:AH)</f>
        <v>1</v>
      </c>
      <c r="W11" s="900">
        <f>SUMIF('mau 2'!$Q:$Q,'Đông Nam Bộ'!$B11,'mau 2'!AI:AI)</f>
        <v>0</v>
      </c>
      <c r="X11" s="900">
        <f>SUMIF('mau 2'!$Q:$Q,'Đông Nam Bộ'!$B11,'mau 2'!AJ:AJ)</f>
        <v>1</v>
      </c>
      <c r="Y11" s="900">
        <f>SUMIF('mau 2'!$Q:$Q,'Đông Nam Bộ'!$B11,'mau 2'!AL:AL)</f>
        <v>0</v>
      </c>
      <c r="Z11" s="900">
        <f>SUMIF('mau 2'!$Q:$Q,'Đông Nam Bộ'!$B11,'mau 2'!AK:AK)</f>
        <v>9</v>
      </c>
      <c r="AA11" s="901">
        <f>SUMIF('mau 2'!$Q:$Q,'Đông Nam Bộ'!$B11,'mau 2'!AA:AA)</f>
        <v>0</v>
      </c>
    </row>
    <row r="12" spans="1:27" s="110" customFormat="1" ht="30" hidden="1" customHeight="1">
      <c r="A12" s="847">
        <v>3</v>
      </c>
      <c r="B12" s="845" t="s">
        <v>2637</v>
      </c>
      <c r="C12" s="109">
        <f t="shared" si="3"/>
        <v>23</v>
      </c>
      <c r="D12" s="896">
        <f>SUMIF('mau 2'!$Q:$Q,'Đông Nam Bộ'!$B12,'mau 2'!S:S)</f>
        <v>7</v>
      </c>
      <c r="E12" s="896">
        <f>SUMIF('mau 2'!$Q:$Q,'Đông Nam Bộ'!$B12,'mau 2'!T:T)</f>
        <v>14</v>
      </c>
      <c r="F12" s="896">
        <f>SUMIF('mau 2'!$Q:$Q,'Đông Nam Bộ'!$B12,'mau 2'!U:U)</f>
        <v>0</v>
      </c>
      <c r="G12" s="897">
        <f>SUMIF('mau 2'!$Q:$Q,'Đông Nam Bộ'!$B12,'mau 2'!V:V)</f>
        <v>2</v>
      </c>
      <c r="H12" s="109">
        <f t="shared" si="4"/>
        <v>0</v>
      </c>
      <c r="I12" s="896">
        <f>SUMIF('mau 2'!$Q:$Q,'Đông Nam Bộ'!$B12,'mau 2'!W:W)</f>
        <v>0</v>
      </c>
      <c r="J12" s="897">
        <f>COUNTIF('mau 1'!K:K,'Đông Nam Bộ'!$B12)</f>
        <v>0</v>
      </c>
      <c r="K12" s="109">
        <f t="shared" si="1"/>
        <v>0</v>
      </c>
      <c r="L12" s="896">
        <f>SUMIF('mau 2'!$Q:$Q,'Đông Nam Bộ'!$B12,'mau 2'!Y:Y)</f>
        <v>0</v>
      </c>
      <c r="M12" s="896">
        <f>SUMIF('mau 2'!$Q:$Q,'Đông Nam Bộ'!$B12,'mau 2'!Z:Z) +SUMIF('mau 2'!$Q:$Q,'Đông Nam Bộ'!$B12,'mau 2'!X:X)</f>
        <v>0</v>
      </c>
      <c r="N12" s="898"/>
      <c r="O12" s="899">
        <f t="shared" si="2"/>
        <v>23</v>
      </c>
      <c r="P12" s="900">
        <f>SUMIF('mau 2'!$Q:$Q,'Đông Nam Bộ'!$B12,'mau 2'!AB:AB)</f>
        <v>20</v>
      </c>
      <c r="Q12" s="900">
        <f>SUMIF('mau 2'!$Q:$Q,'Đông Nam Bộ'!$B12,'mau 2'!AC:AC)</f>
        <v>0</v>
      </c>
      <c r="R12" s="900">
        <f>SUMIF('mau 2'!$Q:$Q,'Đông Nam Bộ'!$B12,'mau 2'!AD:AD)</f>
        <v>5</v>
      </c>
      <c r="S12" s="900">
        <f>SUMIF('mau 2'!$Q:$Q,'Đông Nam Bộ'!$B12,'mau 2'!AE:AE)</f>
        <v>0</v>
      </c>
      <c r="T12" s="900">
        <f>SUMIF('mau 2'!$Q:$Q,'Đông Nam Bộ'!$B12,'mau 2'!AF:AF)</f>
        <v>0</v>
      </c>
      <c r="U12" s="900">
        <f>SUMIF('mau 2'!$Q:$Q,'Đông Nam Bộ'!$B12,'mau 2'!AG:AG)</f>
        <v>0</v>
      </c>
      <c r="V12" s="900">
        <f>SUMIF('mau 2'!$Q:$Q,'Đông Nam Bộ'!$B12,'mau 2'!AH:AH)</f>
        <v>0</v>
      </c>
      <c r="W12" s="900">
        <f>SUMIF('mau 2'!$Q:$Q,'Đông Nam Bộ'!$B12,'mau 2'!AI:AI)</f>
        <v>0</v>
      </c>
      <c r="X12" s="900">
        <f>SUMIF('mau 2'!$Q:$Q,'Đông Nam Bộ'!$B12,'mau 2'!AJ:AJ)</f>
        <v>3</v>
      </c>
      <c r="Y12" s="900">
        <f>SUMIF('mau 2'!$Q:$Q,'Đông Nam Bộ'!$B12,'mau 2'!AL:AL)</f>
        <v>2</v>
      </c>
      <c r="Z12" s="900">
        <f>SUMIF('mau 2'!$Q:$Q,'Đông Nam Bộ'!$B12,'mau 2'!AK:AK)</f>
        <v>2</v>
      </c>
      <c r="AA12" s="901">
        <f>SUMIF('mau 2'!$Q:$Q,'Đông Nam Bộ'!$B12,'mau 2'!AA:AA)</f>
        <v>0</v>
      </c>
    </row>
    <row r="13" spans="1:27" s="110" customFormat="1" ht="30" hidden="1" customHeight="1">
      <c r="A13" s="847">
        <v>4</v>
      </c>
      <c r="B13" s="845" t="s">
        <v>325</v>
      </c>
      <c r="C13" s="109">
        <f t="shared" si="3"/>
        <v>37</v>
      </c>
      <c r="D13" s="896">
        <f>SUMIF('mau 2'!$Q:$Q,'Đông Nam Bộ'!$B13,'mau 2'!S:S)</f>
        <v>2</v>
      </c>
      <c r="E13" s="896">
        <f>SUMIF('mau 2'!$Q:$Q,'Đông Nam Bộ'!$B13,'mau 2'!T:T)</f>
        <v>33</v>
      </c>
      <c r="F13" s="896">
        <f>SUMIF('mau 2'!$Q:$Q,'Đông Nam Bộ'!$B13,'mau 2'!U:U)</f>
        <v>2</v>
      </c>
      <c r="G13" s="897">
        <f>SUMIF('mau 2'!$Q:$Q,'Đông Nam Bộ'!$B13,'mau 2'!V:V)</f>
        <v>0</v>
      </c>
      <c r="H13" s="109">
        <f t="shared" si="4"/>
        <v>0</v>
      </c>
      <c r="I13" s="896">
        <f>SUMIF('mau 2'!$Q:$Q,'Đông Nam Bộ'!$B13,'mau 2'!W:W)</f>
        <v>0</v>
      </c>
      <c r="J13" s="897">
        <f>COUNTIF('mau 1'!K:K,'Đông Nam Bộ'!$B13)</f>
        <v>0</v>
      </c>
      <c r="K13" s="109">
        <f t="shared" si="1"/>
        <v>12</v>
      </c>
      <c r="L13" s="896">
        <f>SUMIF('mau 2'!$Q:$Q,'Đông Nam Bộ'!$B13,'mau 2'!Y:Y)</f>
        <v>2</v>
      </c>
      <c r="M13" s="896">
        <f>SUMIF('mau 2'!$Q:$Q,'Đông Nam Bộ'!$B13,'mau 2'!Z:Z) +SUMIF('mau 2'!$Q:$Q,'Đông Nam Bộ'!$B13,'mau 2'!X:X)</f>
        <v>10</v>
      </c>
      <c r="N13" s="898"/>
      <c r="O13" s="899">
        <f t="shared" si="2"/>
        <v>25</v>
      </c>
      <c r="P13" s="900">
        <f>SUMIF('mau 2'!$Q:$Q,'Đông Nam Bộ'!$B13,'mau 2'!AB:AB)</f>
        <v>12</v>
      </c>
      <c r="Q13" s="900">
        <f>SUMIF('mau 2'!$Q:$Q,'Đông Nam Bộ'!$B13,'mau 2'!AC:AC)</f>
        <v>4</v>
      </c>
      <c r="R13" s="900">
        <f>SUMIF('mau 2'!$Q:$Q,'Đông Nam Bộ'!$B13,'mau 2'!AD:AD)</f>
        <v>4</v>
      </c>
      <c r="S13" s="900">
        <f>SUMIF('mau 2'!$Q:$Q,'Đông Nam Bộ'!$B13,'mau 2'!AE:AE)</f>
        <v>0</v>
      </c>
      <c r="T13" s="900">
        <f>SUMIF('mau 2'!$Q:$Q,'Đông Nam Bộ'!$B13,'mau 2'!AF:AF)</f>
        <v>0</v>
      </c>
      <c r="U13" s="900">
        <f>SUMIF('mau 2'!$Q:$Q,'Đông Nam Bộ'!$B13,'mau 2'!AG:AG)</f>
        <v>0</v>
      </c>
      <c r="V13" s="900">
        <f>SUMIF('mau 2'!$Q:$Q,'Đông Nam Bộ'!$B13,'mau 2'!AH:AH)</f>
        <v>0</v>
      </c>
      <c r="W13" s="900">
        <f>SUMIF('mau 2'!$Q:$Q,'Đông Nam Bộ'!$B13,'mau 2'!AI:AI)</f>
        <v>1</v>
      </c>
      <c r="X13" s="900">
        <f>SUMIF('mau 2'!$Q:$Q,'Đông Nam Bộ'!$B13,'mau 2'!AJ:AJ)</f>
        <v>5</v>
      </c>
      <c r="Y13" s="900">
        <f>SUMIF('mau 2'!$Q:$Q,'Đông Nam Bộ'!$B13,'mau 2'!AL:AL)</f>
        <v>0</v>
      </c>
      <c r="Z13" s="900">
        <f>SUMIF('mau 2'!$Q:$Q,'Đông Nam Bộ'!$B13,'mau 2'!AK:AK)</f>
        <v>14</v>
      </c>
      <c r="AA13" s="901">
        <f>SUMIF('mau 2'!$Q:$Q,'Đông Nam Bộ'!$B13,'mau 2'!AA:AA)</f>
        <v>0</v>
      </c>
    </row>
    <row r="14" spans="1:27" s="110" customFormat="1" ht="30" hidden="1" customHeight="1">
      <c r="A14" s="847">
        <v>5</v>
      </c>
      <c r="B14" s="845" t="s">
        <v>109</v>
      </c>
      <c r="C14" s="109">
        <f t="shared" si="3"/>
        <v>64</v>
      </c>
      <c r="D14" s="896">
        <f>SUMIF('mau 2'!$Q:$Q,'Đông Nam Bộ'!$B14,'mau 2'!S:S)</f>
        <v>15</v>
      </c>
      <c r="E14" s="896">
        <f>SUMIF('mau 2'!$Q:$Q,'Đông Nam Bộ'!$B14,'mau 2'!T:T)</f>
        <v>48</v>
      </c>
      <c r="F14" s="896">
        <f>SUMIF('mau 2'!$Q:$Q,'Đông Nam Bộ'!$B14,'mau 2'!U:U)</f>
        <v>0</v>
      </c>
      <c r="G14" s="897">
        <f>SUMIF('mau 2'!$Q:$Q,'Đông Nam Bộ'!$B14,'mau 2'!V:V)</f>
        <v>1</v>
      </c>
      <c r="H14" s="109">
        <f t="shared" si="4"/>
        <v>0</v>
      </c>
      <c r="I14" s="896">
        <f>SUMIF('mau 2'!$Q:$Q,'Đông Nam Bộ'!$B14,'mau 2'!W:W)</f>
        <v>0</v>
      </c>
      <c r="J14" s="897">
        <f>COUNTIF('mau 1'!K:K,'Đông Nam Bộ'!$B14)</f>
        <v>0</v>
      </c>
      <c r="K14" s="109">
        <f t="shared" si="1"/>
        <v>33</v>
      </c>
      <c r="L14" s="896">
        <f>SUMIF('mau 2'!$Q:$Q,'Đông Nam Bộ'!$B14,'mau 2'!Y:Y)</f>
        <v>0</v>
      </c>
      <c r="M14" s="896">
        <f>SUMIF('mau 2'!$Q:$Q,'Đông Nam Bộ'!$B14,'mau 2'!Z:Z) +SUMIF('mau 2'!$Q:$Q,'Đông Nam Bộ'!$B14,'mau 2'!X:X)</f>
        <v>33</v>
      </c>
      <c r="N14" s="898"/>
      <c r="O14" s="899">
        <f t="shared" si="2"/>
        <v>31</v>
      </c>
      <c r="P14" s="900">
        <f>SUMIF('mau 2'!$Q:$Q,'Đông Nam Bộ'!$B14,'mau 2'!AB:AB)</f>
        <v>13</v>
      </c>
      <c r="Q14" s="900">
        <f>SUMIF('mau 2'!$Q:$Q,'Đông Nam Bộ'!$B14,'mau 2'!AC:AC)</f>
        <v>8</v>
      </c>
      <c r="R14" s="900">
        <f>SUMIF('mau 2'!$Q:$Q,'Đông Nam Bộ'!$B14,'mau 2'!AD:AD)</f>
        <v>7</v>
      </c>
      <c r="S14" s="900">
        <f>SUMIF('mau 2'!$Q:$Q,'Đông Nam Bộ'!$B14,'mau 2'!AE:AE)</f>
        <v>0</v>
      </c>
      <c r="T14" s="900">
        <f>SUMIF('mau 2'!$Q:$Q,'Đông Nam Bộ'!$B14,'mau 2'!AF:AF)</f>
        <v>5</v>
      </c>
      <c r="U14" s="900">
        <f>SUMIF('mau 2'!$Q:$Q,'Đông Nam Bộ'!$B14,'mau 2'!AG:AG)</f>
        <v>0</v>
      </c>
      <c r="V14" s="900">
        <f>SUMIF('mau 2'!$Q:$Q,'Đông Nam Bộ'!$B14,'mau 2'!AH:AH)</f>
        <v>0</v>
      </c>
      <c r="W14" s="900">
        <f>SUMIF('mau 2'!$Q:$Q,'Đông Nam Bộ'!$B14,'mau 2'!AI:AI)</f>
        <v>0</v>
      </c>
      <c r="X14" s="900">
        <f>SUMIF('mau 2'!$Q:$Q,'Đông Nam Bộ'!$B14,'mau 2'!AJ:AJ)</f>
        <v>0</v>
      </c>
      <c r="Y14" s="900">
        <f>SUMIF('mau 2'!$Q:$Q,'Đông Nam Bộ'!$B14,'mau 2'!AL:AL)</f>
        <v>0</v>
      </c>
      <c r="Z14" s="900">
        <f>SUMIF('mau 2'!$Q:$Q,'Đông Nam Bộ'!$B14,'mau 2'!AK:AK)</f>
        <v>38</v>
      </c>
      <c r="AA14" s="901">
        <f>SUMIF('mau 2'!$Q:$Q,'Đông Nam Bộ'!$B14,'mau 2'!AA:AA)</f>
        <v>0</v>
      </c>
    </row>
    <row r="15" spans="1:27" s="110" customFormat="1" ht="30" hidden="1" customHeight="1">
      <c r="A15" s="847">
        <v>6</v>
      </c>
      <c r="B15" s="845" t="s">
        <v>381</v>
      </c>
      <c r="C15" s="109">
        <f t="shared" si="3"/>
        <v>60</v>
      </c>
      <c r="D15" s="896">
        <f>SUMIF('mau 2'!$Q:$Q,'Đông Nam Bộ'!$B15,'mau 2'!S:S)</f>
        <v>48</v>
      </c>
      <c r="E15" s="896">
        <f>SUMIF('mau 2'!$Q:$Q,'Đông Nam Bộ'!$B15,'mau 2'!T:T)</f>
        <v>12</v>
      </c>
      <c r="F15" s="896">
        <f>SUMIF('mau 2'!$Q:$Q,'Đông Nam Bộ'!$B15,'mau 2'!U:U)</f>
        <v>0</v>
      </c>
      <c r="G15" s="897">
        <f>SUMIF('mau 2'!$Q:$Q,'Đông Nam Bộ'!$B15,'mau 2'!V:V)</f>
        <v>0</v>
      </c>
      <c r="H15" s="109">
        <f t="shared" si="4"/>
        <v>12</v>
      </c>
      <c r="I15" s="896">
        <f>SUMIF('mau 2'!$Q:$Q,'Đông Nam Bộ'!$B15,'mau 2'!W:W)</f>
        <v>0</v>
      </c>
      <c r="J15" s="897">
        <f>COUNTIF('mau 1'!K:K,'Đông Nam Bộ'!$B15)</f>
        <v>12</v>
      </c>
      <c r="K15" s="109">
        <f t="shared" si="1"/>
        <v>19</v>
      </c>
      <c r="L15" s="896">
        <f>SUMIF('mau 2'!$Q:$Q,'Đông Nam Bộ'!$B15,'mau 2'!Y:Y)</f>
        <v>0</v>
      </c>
      <c r="M15" s="896">
        <f>SUMIF('mau 2'!$Q:$Q,'Đông Nam Bộ'!$B15,'mau 2'!Z:Z) +SUMIF('mau 2'!$Q:$Q,'Đông Nam Bộ'!$B15,'mau 2'!X:X)</f>
        <v>19</v>
      </c>
      <c r="N15" s="898"/>
      <c r="O15" s="899">
        <f t="shared" si="2"/>
        <v>41</v>
      </c>
      <c r="P15" s="900">
        <f>SUMIF('mau 2'!$Q:$Q,'Đông Nam Bộ'!$B15,'mau 2'!AB:AB)</f>
        <v>0</v>
      </c>
      <c r="Q15" s="900">
        <f>SUMIF('mau 2'!$Q:$Q,'Đông Nam Bộ'!$B15,'mau 2'!AC:AC)</f>
        <v>0</v>
      </c>
      <c r="R15" s="900">
        <f>SUMIF('mau 2'!$Q:$Q,'Đông Nam Bộ'!$B15,'mau 2'!AD:AD)</f>
        <v>0</v>
      </c>
      <c r="S15" s="900">
        <f>SUMIF('mau 2'!$Q:$Q,'Đông Nam Bộ'!$B15,'mau 2'!AE:AE)</f>
        <v>0</v>
      </c>
      <c r="T15" s="900">
        <f>SUMIF('mau 2'!$Q:$Q,'Đông Nam Bộ'!$B15,'mau 2'!AF:AF)</f>
        <v>0</v>
      </c>
      <c r="U15" s="900">
        <f>SUMIF('mau 2'!$Q:$Q,'Đông Nam Bộ'!$B15,'mau 2'!AG:AG)</f>
        <v>0</v>
      </c>
      <c r="V15" s="900">
        <f>SUMIF('mau 2'!$Q:$Q,'Đông Nam Bộ'!$B15,'mau 2'!AH:AH)</f>
        <v>0</v>
      </c>
      <c r="W15" s="900">
        <f>SUMIF('mau 2'!$Q:$Q,'Đông Nam Bộ'!$B15,'mau 2'!AI:AI)</f>
        <v>0</v>
      </c>
      <c r="X15" s="900">
        <f>SUMIF('mau 2'!$Q:$Q,'Đông Nam Bộ'!$B15,'mau 2'!AJ:AJ)</f>
        <v>0</v>
      </c>
      <c r="Y15" s="900">
        <f>SUMIF('mau 2'!$Q:$Q,'Đông Nam Bộ'!$B15,'mau 2'!AL:AL)</f>
        <v>0</v>
      </c>
      <c r="Z15" s="900">
        <f>SUMIF('mau 2'!$Q:$Q,'Đông Nam Bộ'!$B15,'mau 2'!AK:AK)</f>
        <v>19</v>
      </c>
      <c r="AA15" s="901">
        <f>SUMIF('mau 2'!$Q:$Q,'Đông Nam Bộ'!$B15,'mau 2'!AA:AA)</f>
        <v>0</v>
      </c>
    </row>
    <row r="16" spans="1:27" s="110" customFormat="1" ht="30" hidden="1" customHeight="1">
      <c r="A16" s="847">
        <v>7</v>
      </c>
      <c r="B16" s="845" t="s">
        <v>2638</v>
      </c>
      <c r="C16" s="109">
        <f t="shared" si="3"/>
        <v>16</v>
      </c>
      <c r="D16" s="896">
        <f>SUMIF('mau 2'!$Q:$Q,'Đông Nam Bộ'!$B16,'mau 2'!S:S)</f>
        <v>9</v>
      </c>
      <c r="E16" s="896">
        <f>SUMIF('mau 2'!$Q:$Q,'Đông Nam Bộ'!$B16,'mau 2'!T:T)</f>
        <v>6</v>
      </c>
      <c r="F16" s="896">
        <f>SUMIF('mau 2'!$Q:$Q,'Đông Nam Bộ'!$B16,'mau 2'!U:U)</f>
        <v>0</v>
      </c>
      <c r="G16" s="897">
        <f>SUMIF('mau 2'!$Q:$Q,'Đông Nam Bộ'!$B16,'mau 2'!V:V)</f>
        <v>1</v>
      </c>
      <c r="H16" s="109">
        <f t="shared" si="4"/>
        <v>5</v>
      </c>
      <c r="I16" s="896">
        <v>5</v>
      </c>
      <c r="J16" s="897">
        <v>0</v>
      </c>
      <c r="K16" s="109">
        <f t="shared" si="1"/>
        <v>1</v>
      </c>
      <c r="L16" s="896">
        <f>SUMIF('mau 2'!$Q:$Q,'Đông Nam Bộ'!$B16,'mau 2'!Y:Y)</f>
        <v>0</v>
      </c>
      <c r="M16" s="896">
        <f>SUMIF('mau 2'!$Q:$Q,'Đông Nam Bộ'!$B16,'mau 2'!Z:Z) +SUMIF('mau 2'!$Q:$Q,'Đông Nam Bộ'!$B16,'mau 2'!X:X)</f>
        <v>1</v>
      </c>
      <c r="N16" s="898"/>
      <c r="O16" s="899">
        <f t="shared" si="2"/>
        <v>10</v>
      </c>
      <c r="P16" s="900">
        <f>SUMIF('mau 2'!$Q:$Q,'Đông Nam Bộ'!$B16,'mau 2'!AB:AB)</f>
        <v>1</v>
      </c>
      <c r="Q16" s="900">
        <f>SUMIF('mau 2'!$Q:$Q,'Đông Nam Bộ'!$B16,'mau 2'!AC:AC)</f>
        <v>0</v>
      </c>
      <c r="R16" s="900">
        <f>SUMIF('mau 2'!$Q:$Q,'Đông Nam Bộ'!$B16,'mau 2'!AD:AD)</f>
        <v>7</v>
      </c>
      <c r="S16" s="900">
        <f>SUMIF('mau 2'!$Q:$Q,'Đông Nam Bộ'!$B16,'mau 2'!AE:AE)</f>
        <v>0</v>
      </c>
      <c r="T16" s="900">
        <f>SUMIF('mau 2'!$Q:$Q,'Đông Nam Bộ'!$B16,'mau 2'!AF:AF)</f>
        <v>4</v>
      </c>
      <c r="U16" s="900">
        <f>SUMIF('mau 2'!$Q:$Q,'Đông Nam Bộ'!$B16,'mau 2'!AG:AG)</f>
        <v>0</v>
      </c>
      <c r="V16" s="900">
        <f>SUMIF('mau 2'!$Q:$Q,'Đông Nam Bộ'!$B16,'mau 2'!AH:AH)</f>
        <v>0</v>
      </c>
      <c r="W16" s="900">
        <f>SUMIF('mau 2'!$Q:$Q,'Đông Nam Bộ'!$B16,'mau 2'!AI:AI)</f>
        <v>1</v>
      </c>
      <c r="X16" s="900">
        <f>SUMIF('mau 2'!$Q:$Q,'Đông Nam Bộ'!$B16,'mau 2'!AJ:AJ)</f>
        <v>4</v>
      </c>
      <c r="Y16" s="900">
        <f>SUMIF('mau 2'!$Q:$Q,'Đông Nam Bộ'!$B16,'mau 2'!AL:AL)</f>
        <v>0</v>
      </c>
      <c r="Z16" s="900">
        <f>SUMIF('mau 2'!$Q:$Q,'Đông Nam Bộ'!$B16,'mau 2'!AO:AO)</f>
        <v>6</v>
      </c>
      <c r="AA16" s="901">
        <f>SUMIF('mau 2'!$Q:$Q,'Đông Nam Bộ'!$B16,'mau 2'!AA:AA)</f>
        <v>0</v>
      </c>
    </row>
    <row r="17" spans="1:27" s="110" customFormat="1" ht="30" customHeight="1">
      <c r="A17" s="847">
        <v>8</v>
      </c>
      <c r="B17" s="845" t="s">
        <v>2639</v>
      </c>
      <c r="C17" s="109">
        <f t="shared" si="3"/>
        <v>10</v>
      </c>
      <c r="D17" s="896">
        <f>SUMIF('mau 2'!$Q:$Q,'Đông Nam Bộ'!$B17,'mau 2'!S:S)</f>
        <v>3</v>
      </c>
      <c r="E17" s="896">
        <f>SUMIF('mau 2'!$Q:$Q,'Đông Nam Bộ'!$B17,'mau 2'!T:T)</f>
        <v>7</v>
      </c>
      <c r="F17" s="896">
        <f>SUMIF('mau 2'!$Q:$Q,'Đông Nam Bộ'!$B17,'mau 2'!U:U)</f>
        <v>0</v>
      </c>
      <c r="G17" s="897">
        <f>SUMIF('mau 2'!$Q:$Q,'Đông Nam Bộ'!$B17,'mau 2'!V:V)</f>
        <v>0</v>
      </c>
      <c r="H17" s="109">
        <f t="shared" si="4"/>
        <v>0</v>
      </c>
      <c r="I17" s="896">
        <f>SUMIF('mau 2'!$Q:$Q,'Đông Nam Bộ'!$B17,'mau 2'!W:W)</f>
        <v>0</v>
      </c>
      <c r="J17" s="897">
        <f>COUNTIF('mau 1'!K:K,'Đông Nam Bộ'!$B17)</f>
        <v>0</v>
      </c>
      <c r="K17" s="109">
        <f t="shared" si="1"/>
        <v>1</v>
      </c>
      <c r="L17" s="896">
        <f>SUMIF('mau 2'!$Q:$Q,'Đông Nam Bộ'!$B17,'mau 2'!Y:Y)</f>
        <v>0</v>
      </c>
      <c r="M17" s="896">
        <f>SUMIF('mau 2'!$Q:$Q,'Đông Nam Bộ'!$B17,'mau 2'!Z:Z) +SUMIF('mau 2'!$Q:$Q,'Đông Nam Bộ'!$B17,'mau 2'!X:X)</f>
        <v>1</v>
      </c>
      <c r="N17" s="897"/>
      <c r="O17" s="885">
        <f t="shared" si="2"/>
        <v>9</v>
      </c>
      <c r="P17" s="896">
        <f>SUMIF('mau 2'!$Q:$Q,'Đông Nam Bộ'!$B17,'mau 2'!AB:AB)</f>
        <v>0</v>
      </c>
      <c r="Q17" s="896">
        <f>SUMIF('mau 2'!$Q:$Q,'Đông Nam Bộ'!$B17,'mau 2'!AC:AC)</f>
        <v>0</v>
      </c>
      <c r="R17" s="896">
        <f>SUMIF('mau 2'!$Q:$Q,'Đông Nam Bộ'!$B17,'mau 2'!AD:AD)</f>
        <v>0</v>
      </c>
      <c r="S17" s="896">
        <f>SUMIF('mau 2'!$Q:$Q,'Đông Nam Bộ'!$B17,'mau 2'!AE:AE)</f>
        <v>0</v>
      </c>
      <c r="T17" s="896">
        <f>SUMIF('mau 2'!$Q:$Q,'Đông Nam Bộ'!$B17,'mau 2'!AF:AF)</f>
        <v>0</v>
      </c>
      <c r="U17" s="896">
        <f>SUMIF('mau 2'!$Q:$Q,'Đông Nam Bộ'!$B17,'mau 2'!AG:AG)</f>
        <v>0</v>
      </c>
      <c r="V17" s="896">
        <f>SUMIF('mau 2'!$Q:$Q,'Đông Nam Bộ'!$B17,'mau 2'!AH:AH)</f>
        <v>0</v>
      </c>
      <c r="W17" s="896">
        <f>SUMIF('mau 2'!$Q:$Q,'Đông Nam Bộ'!$B17,'mau 2'!AI:AI)</f>
        <v>0</v>
      </c>
      <c r="X17" s="896">
        <f>SUMIF('mau 2'!$Q:$Q,'Đông Nam Bộ'!$B17,'mau 2'!AJ:AJ)</f>
        <v>0</v>
      </c>
      <c r="Y17" s="900">
        <f>SUMIF('mau 2'!$Q:$Q,'Đông Nam Bộ'!$B17,'mau 2'!AL:AL)</f>
        <v>0</v>
      </c>
      <c r="Z17" s="900">
        <f>SUMIF('mau 2'!$Q:$Q,'Đông Nam Bộ'!$B17,'mau 2'!AO:AO)</f>
        <v>0</v>
      </c>
      <c r="AA17" s="901">
        <f>SUMIF('mau 2'!$Q:$Q,'Đông Nam Bộ'!$B17,'mau 2'!AA:AA)</f>
        <v>0</v>
      </c>
    </row>
    <row r="18" spans="1:27" s="110" customFormat="1" ht="30" hidden="1" customHeight="1">
      <c r="A18" s="847">
        <v>9</v>
      </c>
      <c r="B18" s="845" t="s">
        <v>2161</v>
      </c>
      <c r="C18" s="109">
        <f t="shared" si="3"/>
        <v>5</v>
      </c>
      <c r="D18" s="896">
        <f>SUMIF('mau 2'!$Q:$Q,'Đông Nam Bộ'!$B18,'mau 2'!S:S)</f>
        <v>2</v>
      </c>
      <c r="E18" s="896">
        <f>SUMIF('mau 2'!$Q:$Q,'Đông Nam Bộ'!$B18,'mau 2'!T:T)</f>
        <v>0</v>
      </c>
      <c r="F18" s="896">
        <f>SUMIF('mau 2'!$Q:$Q,'Đông Nam Bộ'!$B18,'mau 2'!U:U)</f>
        <v>0</v>
      </c>
      <c r="G18" s="897">
        <f>SUMIF('mau 2'!$Q:$Q,'Đông Nam Bộ'!$B18,'mau 2'!V:V)</f>
        <v>3</v>
      </c>
      <c r="H18" s="109">
        <f t="shared" si="4"/>
        <v>1</v>
      </c>
      <c r="I18" s="896">
        <v>1</v>
      </c>
      <c r="J18" s="897">
        <v>0</v>
      </c>
      <c r="K18" s="109">
        <f t="shared" si="1"/>
        <v>0</v>
      </c>
      <c r="L18" s="896">
        <f>SUMIF('mau 2'!$Q:$Q,'Đông Nam Bộ'!$B18,'mau 2'!Y:Y)</f>
        <v>0</v>
      </c>
      <c r="M18" s="896">
        <f>SUMIF('mau 2'!$Q:$Q,'Đông Nam Bộ'!$B18,'mau 2'!Z:Z) +SUMIF('mau 2'!$Q:$Q,'Đông Nam Bộ'!$B18,'mau 2'!X:X)</f>
        <v>0</v>
      </c>
      <c r="N18" s="897"/>
      <c r="O18" s="885">
        <f t="shared" si="2"/>
        <v>4</v>
      </c>
      <c r="P18" s="896">
        <f>SUMIF('mau 2'!$Q:$Q,'Đông Nam Bộ'!$B18,'mau 2'!AB:AB)</f>
        <v>1</v>
      </c>
      <c r="Q18" s="896">
        <f>SUMIF('mau 2'!$Q:$Q,'Đông Nam Bộ'!$B18,'mau 2'!AC:AC)</f>
        <v>1</v>
      </c>
      <c r="R18" s="896">
        <f>SUMIF('mau 2'!$Q:$Q,'Đông Nam Bộ'!$B18,'mau 2'!AD:AD)</f>
        <v>2</v>
      </c>
      <c r="S18" s="896">
        <f>SUMIF('mau 2'!$Q:$Q,'Đông Nam Bộ'!$B18,'mau 2'!AE:AE)</f>
        <v>0</v>
      </c>
      <c r="T18" s="896">
        <f>SUMIF('mau 2'!$Q:$Q,'Đông Nam Bộ'!$B18,'mau 2'!AF:AF)</f>
        <v>1</v>
      </c>
      <c r="U18" s="896">
        <f>SUMIF('mau 2'!$Q:$Q,'Đông Nam Bộ'!$B18,'mau 2'!AG:AG)</f>
        <v>1</v>
      </c>
      <c r="V18" s="896">
        <f>SUMIF('mau 2'!$Q:$Q,'Đông Nam Bộ'!$B18,'mau 2'!AH:AH)</f>
        <v>0</v>
      </c>
      <c r="W18" s="896">
        <f>SUMIF('mau 2'!$Q:$Q,'Đông Nam Bộ'!$B18,'mau 2'!AI:AI)</f>
        <v>0</v>
      </c>
      <c r="X18" s="896">
        <f>SUMIF('mau 2'!$Q:$Q,'Đông Nam Bộ'!$B18,'mau 2'!AJ:AJ)</f>
        <v>0</v>
      </c>
      <c r="Y18" s="900">
        <f>SUMIF('mau 2'!$Q:$Q,'Đông Nam Bộ'!$B18,'mau 2'!AL:AL)</f>
        <v>0</v>
      </c>
      <c r="Z18" s="900">
        <f>SUMIF('mau 2'!$Q:$Q,'Đông Nam Bộ'!$B18,'mau 2'!AO:AO)</f>
        <v>0</v>
      </c>
      <c r="AA18" s="901">
        <f>SUMIF('mau 2'!$Q:$Q,'Đông Nam Bộ'!$B18,'mau 2'!AA:AA)</f>
        <v>0</v>
      </c>
    </row>
    <row r="19" spans="1:27" s="110" customFormat="1" ht="30" customHeight="1">
      <c r="A19" s="847">
        <v>10</v>
      </c>
      <c r="B19" s="845" t="s">
        <v>2640</v>
      </c>
      <c r="C19" s="109">
        <f t="shared" si="3"/>
        <v>56</v>
      </c>
      <c r="D19" s="896">
        <f>SUMIF('mau 2'!$Q:$Q,'Đông Nam Bộ'!$B19,'mau 2'!S:S)</f>
        <v>40</v>
      </c>
      <c r="E19" s="896">
        <f>SUMIF('mau 2'!$Q:$Q,'Đông Nam Bộ'!$B19,'mau 2'!T:T)</f>
        <v>8</v>
      </c>
      <c r="F19" s="896">
        <f>SUMIF('mau 2'!$Q:$Q,'Đông Nam Bộ'!$B19,'mau 2'!U:U)</f>
        <v>0</v>
      </c>
      <c r="G19" s="897">
        <f>SUMIF('mau 2'!$Q:$Q,'Đông Nam Bộ'!$B19,'mau 2'!V:V)</f>
        <v>8</v>
      </c>
      <c r="H19" s="109">
        <f t="shared" si="4"/>
        <v>4</v>
      </c>
      <c r="I19" s="896">
        <v>0</v>
      </c>
      <c r="J19" s="897">
        <f>COUNTIF('mau 1'!K:K,'Đông Nam Bộ'!$B19)</f>
        <v>4</v>
      </c>
      <c r="K19" s="109">
        <f t="shared" si="1"/>
        <v>10</v>
      </c>
      <c r="L19" s="896">
        <f>SUMIF('mau 2'!$Q:$Q,'Đông Nam Bộ'!$B19,'mau 2'!Y:Y)</f>
        <v>0</v>
      </c>
      <c r="M19" s="896">
        <f>SUMIF('mau 2'!$Q:$Q,'Đông Nam Bộ'!$B19,'mau 2'!Z:Z) +SUMIF('mau 2'!$Q:$Q,'Đông Nam Bộ'!$B19,'mau 2'!X:X)</f>
        <v>10</v>
      </c>
      <c r="N19" s="897"/>
      <c r="O19" s="885">
        <f t="shared" si="2"/>
        <v>46</v>
      </c>
      <c r="P19" s="896">
        <f>SUMIF('mau 2'!$Q:$Q,'Đông Nam Bộ'!$B19,'mau 2'!AB:AB)</f>
        <v>0</v>
      </c>
      <c r="Q19" s="896">
        <f>SUMIF('mau 2'!$Q:$Q,'Đông Nam Bộ'!$B19,'mau 2'!AC:AC)</f>
        <v>0</v>
      </c>
      <c r="R19" s="896">
        <f>SUMIF('mau 2'!$Q:$Q,'Đông Nam Bộ'!$B19,'mau 2'!AD:AD)</f>
        <v>3</v>
      </c>
      <c r="S19" s="896">
        <f>SUMIF('mau 2'!$Q:$Q,'Đông Nam Bộ'!$B19,'mau 2'!AE:AE)</f>
        <v>0</v>
      </c>
      <c r="T19" s="896">
        <f>SUMIF('mau 2'!$Q:$Q,'Đông Nam Bộ'!$B19,'mau 2'!AF:AF)</f>
        <v>0</v>
      </c>
      <c r="U19" s="896">
        <f>SUMIF('mau 2'!$Q:$Q,'Đông Nam Bộ'!$B19,'mau 2'!AG:AG)</f>
        <v>0</v>
      </c>
      <c r="V19" s="896">
        <f>SUMIF('mau 2'!$Q:$Q,'Đông Nam Bộ'!$B19,'mau 2'!AH:AH)</f>
        <v>0</v>
      </c>
      <c r="W19" s="896">
        <f>SUMIF('mau 2'!$Q:$Q,'Đông Nam Bộ'!$B19,'mau 2'!AI:AI)</f>
        <v>0</v>
      </c>
      <c r="X19" s="896">
        <f>SUMIF('mau 2'!$Q:$Q,'Đông Nam Bộ'!$B19,'mau 2'!AJ:AJ)</f>
        <v>0</v>
      </c>
      <c r="Y19" s="900">
        <f>SUMIF('mau 2'!$Q:$Q,'Đông Nam Bộ'!$B19,'mau 2'!AL:AL)</f>
        <v>0</v>
      </c>
      <c r="Z19" s="900">
        <f>SUMIF('mau 2'!$Q:$Q,'Đông Nam Bộ'!$B19,'mau 2'!AO:AO)</f>
        <v>0</v>
      </c>
      <c r="AA19" s="901">
        <f>SUMIF('mau 2'!$Q:$Q,'Đông Nam Bộ'!$B19,'mau 2'!AA:AA)</f>
        <v>41</v>
      </c>
    </row>
    <row r="20" spans="1:27" s="110" customFormat="1" ht="30" customHeight="1">
      <c r="A20" s="847">
        <v>11</v>
      </c>
      <c r="B20" s="845" t="s">
        <v>2641</v>
      </c>
      <c r="C20" s="109">
        <f t="shared" si="3"/>
        <v>7</v>
      </c>
      <c r="D20" s="896">
        <f>SUMIF('mau 2'!$Q:$Q,'Đông Nam Bộ'!$B20,'mau 2'!S:S)</f>
        <v>3</v>
      </c>
      <c r="E20" s="896">
        <f>SUMIF('mau 2'!$Q:$Q,'Đông Nam Bộ'!$B20,'mau 2'!T:T)</f>
        <v>1</v>
      </c>
      <c r="F20" s="896">
        <f>SUMIF('mau 2'!$Q:$Q,'Đông Nam Bộ'!$B20,'mau 2'!U:U)</f>
        <v>0</v>
      </c>
      <c r="G20" s="897">
        <f>SUMIF('mau 2'!$Q:$Q,'Đông Nam Bộ'!$B20,'mau 2'!V:V)</f>
        <v>3</v>
      </c>
      <c r="H20" s="109">
        <f t="shared" si="4"/>
        <v>1</v>
      </c>
      <c r="I20" s="896">
        <f>SUMIF('mau 2'!$Q:$Q,'Đông Nam Bộ'!$B20,'mau 2'!W:W)</f>
        <v>0</v>
      </c>
      <c r="J20" s="897">
        <f>COUNTIF('mau 1'!K:K,'Đông Nam Bộ'!$B20)</f>
        <v>1</v>
      </c>
      <c r="K20" s="109">
        <f t="shared" si="1"/>
        <v>0</v>
      </c>
      <c r="L20" s="896">
        <f>SUMIF('mau 2'!$Q:$Q,'Đông Nam Bộ'!$B20,'mau 2'!Y:Y)</f>
        <v>0</v>
      </c>
      <c r="M20" s="896">
        <f>SUMIF('mau 2'!$Q:$Q,'Đông Nam Bộ'!$B20,'mau 2'!Z:Z) +SUMIF('mau 2'!$Q:$Q,'Đông Nam Bộ'!$B20,'mau 2'!X:X)</f>
        <v>0</v>
      </c>
      <c r="N20" s="897"/>
      <c r="O20" s="885">
        <f t="shared" si="2"/>
        <v>7</v>
      </c>
      <c r="P20" s="896">
        <f>SUMIF('mau 2'!$Q:$Q,'Đông Nam Bộ'!$B20,'mau 2'!AB:AB)</f>
        <v>5</v>
      </c>
      <c r="Q20" s="896">
        <f>SUMIF('mau 2'!$Q:$Q,'Đông Nam Bộ'!$B20,'mau 2'!AC:AC)</f>
        <v>0</v>
      </c>
      <c r="R20" s="896">
        <f>SUMIF('mau 2'!$Q:$Q,'Đông Nam Bộ'!$B20,'mau 2'!AD:AD)</f>
        <v>4</v>
      </c>
      <c r="S20" s="896">
        <f>SUMIF('mau 2'!$Q:$Q,'Đông Nam Bộ'!$B20,'mau 2'!AE:AE)</f>
        <v>0</v>
      </c>
      <c r="T20" s="896">
        <f>SUMIF('mau 2'!$Q:$Q,'Đông Nam Bộ'!$B20,'mau 2'!AF:AF)</f>
        <v>0</v>
      </c>
      <c r="U20" s="896">
        <f>SUMIF('mau 2'!$Q:$Q,'Đông Nam Bộ'!$B20,'mau 2'!AG:AG)</f>
        <v>0</v>
      </c>
      <c r="V20" s="896">
        <f>SUMIF('mau 2'!$Q:$Q,'Đông Nam Bộ'!$B20,'mau 2'!AH:AH)</f>
        <v>0</v>
      </c>
      <c r="W20" s="896">
        <f>SUMIF('mau 2'!$Q:$Q,'Đông Nam Bộ'!$B20,'mau 2'!AI:AI)</f>
        <v>0</v>
      </c>
      <c r="X20" s="896">
        <f>SUMIF('mau 2'!$Q:$Q,'Đông Nam Bộ'!$B20,'mau 2'!AJ:AJ)</f>
        <v>0</v>
      </c>
      <c r="Y20" s="900">
        <f>SUMIF('mau 2'!$Q:$Q,'Đông Nam Bộ'!$B20,'mau 2'!AL:AL)</f>
        <v>0</v>
      </c>
      <c r="Z20" s="900">
        <f>SUMIF('mau 2'!$Q:$Q,'Đông Nam Bộ'!$B20,'mau 2'!AO:AO)</f>
        <v>2</v>
      </c>
      <c r="AA20" s="901">
        <f>SUMIF('mau 2'!$Q:$Q,'Đông Nam Bộ'!$B20,'mau 2'!AA:AA)</f>
        <v>0</v>
      </c>
    </row>
    <row r="21" spans="1:27" s="110" customFormat="1" ht="30" hidden="1" customHeight="1">
      <c r="A21" s="847">
        <v>12</v>
      </c>
      <c r="B21" s="845" t="s">
        <v>2642</v>
      </c>
      <c r="C21" s="109">
        <f t="shared" si="3"/>
        <v>24</v>
      </c>
      <c r="D21" s="896">
        <f>SUMIF('mau 2'!$Q:$Q,'Đông Nam Bộ'!$B21,'mau 2'!S:S)</f>
        <v>6</v>
      </c>
      <c r="E21" s="896">
        <f>SUMIF('mau 2'!$Q:$Q,'Đông Nam Bộ'!$B21,'mau 2'!T:T)</f>
        <v>17</v>
      </c>
      <c r="F21" s="896">
        <f>SUMIF('mau 2'!$Q:$Q,'Đông Nam Bộ'!$B21,'mau 2'!U:U)</f>
        <v>1</v>
      </c>
      <c r="G21" s="897">
        <f>SUMIF('mau 2'!$Q:$Q,'Đông Nam Bộ'!$B21,'mau 2'!V:V)</f>
        <v>0</v>
      </c>
      <c r="H21" s="109">
        <f t="shared" si="4"/>
        <v>0</v>
      </c>
      <c r="I21" s="896">
        <f>SUMIF('mau 2'!$Q:$Q,'Đông Nam Bộ'!$B21,'mau 2'!W:W)</f>
        <v>0</v>
      </c>
      <c r="J21" s="897">
        <f>COUNTIF('mau 1'!K:K,'Đông Nam Bộ'!$B21)</f>
        <v>0</v>
      </c>
      <c r="K21" s="109">
        <f t="shared" si="1"/>
        <v>2</v>
      </c>
      <c r="L21" s="896">
        <f>SUMIF('mau 2'!$Q:$Q,'Đông Nam Bộ'!$B21,'mau 2'!Y:Y)</f>
        <v>1</v>
      </c>
      <c r="M21" s="896">
        <f>SUMIF('mau 2'!$Q:$Q,'Đông Nam Bộ'!$B21,'mau 2'!Z:Z) +SUMIF('mau 2'!$Q:$Q,'Đông Nam Bộ'!$B21,'mau 2'!X:X)</f>
        <v>1</v>
      </c>
      <c r="N21" s="897"/>
      <c r="O21" s="885">
        <f t="shared" si="2"/>
        <v>22</v>
      </c>
      <c r="P21" s="896">
        <v>2</v>
      </c>
      <c r="Q21" s="896">
        <v>2</v>
      </c>
      <c r="R21" s="896">
        <v>1</v>
      </c>
      <c r="S21" s="896">
        <f>SUMIF('mau 2'!$Q:$Q,'Đông Nam Bộ'!$B21,'mau 2'!AE:AE)</f>
        <v>0</v>
      </c>
      <c r="T21" s="896">
        <v>2</v>
      </c>
      <c r="U21" s="896">
        <f>SUMIF('mau 2'!$Q:$Q,'Đông Nam Bộ'!$B21,'mau 2'!AG:AG)</f>
        <v>0</v>
      </c>
      <c r="V21" s="896">
        <f>SUMIF('mau 2'!$Q:$Q,'Đông Nam Bộ'!$B21,'mau 2'!AH:AH)</f>
        <v>0</v>
      </c>
      <c r="W21" s="896">
        <f>SUMIF('mau 2'!$Q:$Q,'Đông Nam Bộ'!$B21,'mau 2'!AI:AI)</f>
        <v>0</v>
      </c>
      <c r="X21" s="896">
        <v>4</v>
      </c>
      <c r="Y21" s="900">
        <f>SUMIF('mau 2'!$Q:$Q,'Đông Nam Bộ'!$B21,'mau 2'!AL:AL)</f>
        <v>0</v>
      </c>
      <c r="Z21" s="900">
        <f>SUMIF('mau 2'!$Q:$Q,'Đông Nam Bộ'!$B21,'mau 2'!AO:AO)</f>
        <v>16</v>
      </c>
      <c r="AA21" s="901">
        <f>SUMIF('mau 2'!$Q:$Q,'Đông Nam Bộ'!$B21,'mau 2'!AA:AA)</f>
        <v>2</v>
      </c>
    </row>
    <row r="22" spans="1:27" s="110" customFormat="1" ht="30" hidden="1" customHeight="1">
      <c r="A22" s="847">
        <v>13</v>
      </c>
      <c r="B22" s="845" t="s">
        <v>1177</v>
      </c>
      <c r="C22" s="109">
        <f t="shared" si="3"/>
        <v>75</v>
      </c>
      <c r="D22" s="896">
        <f>SUMIF('mau 2'!$Q:$Q,'Đông Nam Bộ'!$B22,'mau 2'!S:S)</f>
        <v>46</v>
      </c>
      <c r="E22" s="896">
        <f>SUMIF('mau 2'!$Q:$Q,'Đông Nam Bộ'!$B22,'mau 2'!T:T)</f>
        <v>21</v>
      </c>
      <c r="F22" s="896">
        <f>SUMIF('mau 2'!$Q:$Q,'Đông Nam Bộ'!$B22,'mau 2'!U:U)</f>
        <v>2</v>
      </c>
      <c r="G22" s="897">
        <f>SUMIF('mau 2'!$Q:$Q,'Đông Nam Bộ'!$B22,'mau 2'!V:V)</f>
        <v>6</v>
      </c>
      <c r="H22" s="109">
        <f t="shared" si="4"/>
        <v>36</v>
      </c>
      <c r="I22" s="896">
        <v>34</v>
      </c>
      <c r="J22" s="897">
        <v>2</v>
      </c>
      <c r="K22" s="109">
        <f t="shared" si="1"/>
        <v>3</v>
      </c>
      <c r="L22" s="896">
        <f>SUMIF('mau 2'!$Q:$Q,'Đông Nam Bộ'!$B22,'mau 2'!Y:Y)</f>
        <v>0</v>
      </c>
      <c r="M22" s="896">
        <f>SUMIF('mau 2'!$Q:$Q,'Đông Nam Bộ'!$B22,'mau 2'!Z:Z) +SUMIF('mau 2'!$Q:$Q,'Đông Nam Bộ'!$B22,'mau 2'!X:X)</f>
        <v>3</v>
      </c>
      <c r="N22" s="897"/>
      <c r="O22" s="885">
        <f t="shared" si="2"/>
        <v>38</v>
      </c>
      <c r="P22" s="896">
        <f>SUMIF('mau 2'!$Q:$Q,'Đông Nam Bộ'!$B22,'mau 2'!AB:AB)</f>
        <v>31</v>
      </c>
      <c r="Q22" s="896">
        <f>SUMIF('mau 2'!$Q:$Q,'Đông Nam Bộ'!$B22,'mau 2'!AC:AC)</f>
        <v>3</v>
      </c>
      <c r="R22" s="896">
        <f>SUMIF('mau 2'!$Q:$Q,'Đông Nam Bộ'!$B22,'mau 2'!AD:AD)</f>
        <v>18</v>
      </c>
      <c r="S22" s="896">
        <f>SUMIF('mau 2'!$Q:$Q,'Đông Nam Bộ'!$B22,'mau 2'!AE:AE)</f>
        <v>0</v>
      </c>
      <c r="T22" s="896">
        <f>SUMIF('mau 2'!$Q:$Q,'Đông Nam Bộ'!$B22,'mau 2'!AF:AF)</f>
        <v>9</v>
      </c>
      <c r="U22" s="896">
        <f>SUMIF('mau 2'!$Q:$Q,'Đông Nam Bộ'!$B22,'mau 2'!AG:AG)</f>
        <v>0</v>
      </c>
      <c r="V22" s="896">
        <f>SUMIF('mau 2'!$Q:$Q,'Đông Nam Bộ'!$B22,'mau 2'!AH:AH)</f>
        <v>6</v>
      </c>
      <c r="W22" s="896">
        <f>SUMIF('mau 2'!$Q:$Q,'Đông Nam Bộ'!$B22,'mau 2'!AI:AI)</f>
        <v>0</v>
      </c>
      <c r="X22" s="896">
        <f>SUMIF('mau 2'!$Q:$Q,'Đông Nam Bộ'!$B22,'mau 2'!AJ:AJ)</f>
        <v>8</v>
      </c>
      <c r="Y22" s="900">
        <f>SUMIF('mau 2'!$Q:$Q,'Đông Nam Bộ'!$B22,'mau 2'!AL:AL)</f>
        <v>1</v>
      </c>
      <c r="Z22" s="900">
        <f>SUMIF('mau 2'!$Q:$Q,'Đông Nam Bộ'!$B22,'mau 2'!AO:AO)</f>
        <v>9</v>
      </c>
      <c r="AA22" s="901">
        <f>SUMIF('mau 2'!$Q:$Q,'Đông Nam Bộ'!$B22,'mau 2'!AA:AA)</f>
        <v>0</v>
      </c>
    </row>
    <row r="23" spans="1:27" s="110" customFormat="1" ht="30" hidden="1" customHeight="1">
      <c r="A23" s="847">
        <v>14</v>
      </c>
      <c r="B23" s="845" t="s">
        <v>568</v>
      </c>
      <c r="C23" s="109">
        <f t="shared" si="3"/>
        <v>66</v>
      </c>
      <c r="D23" s="896">
        <f>SUMIF('mau 2'!$Q:$Q,'Đông Nam Bộ'!$B23,'mau 2'!S:S)</f>
        <v>46</v>
      </c>
      <c r="E23" s="896">
        <f>SUMIF('mau 2'!$Q:$Q,'Đông Nam Bộ'!$B23,'mau 2'!T:T)</f>
        <v>10</v>
      </c>
      <c r="F23" s="896">
        <f>SUMIF('mau 2'!$Q:$Q,'Đông Nam Bộ'!$B23,'mau 2'!U:U)</f>
        <v>0</v>
      </c>
      <c r="G23" s="897">
        <f>SUMIF('mau 2'!$Q:$Q,'Đông Nam Bộ'!$B23,'mau 2'!V:V)</f>
        <v>10</v>
      </c>
      <c r="H23" s="109">
        <f t="shared" si="4"/>
        <v>0</v>
      </c>
      <c r="I23" s="896">
        <f>SUMIF('mau 2'!$Q:$Q,'Đông Nam Bộ'!$B23,'mau 2'!W:W)</f>
        <v>0</v>
      </c>
      <c r="J23" s="897">
        <f>COUNTIF('mau 1'!K:K,'Đông Nam Bộ'!$B23)</f>
        <v>0</v>
      </c>
      <c r="K23" s="109">
        <f t="shared" si="1"/>
        <v>0</v>
      </c>
      <c r="L23" s="896">
        <f>SUMIF('mau 2'!$Q:$Q,'Đông Nam Bộ'!$B23,'mau 2'!Y:Y)</f>
        <v>0</v>
      </c>
      <c r="M23" s="896">
        <f>SUMIF('mau 2'!$Q:$Q,'Đông Nam Bộ'!$B23,'mau 2'!Z:Z) +SUMIF('mau 2'!$Q:$Q,'Đông Nam Bộ'!$B23,'mau 2'!X:X)</f>
        <v>0</v>
      </c>
      <c r="N23" s="897"/>
      <c r="O23" s="885">
        <f t="shared" si="2"/>
        <v>66</v>
      </c>
      <c r="P23" s="896">
        <f>SUMIF('mau 2'!$Q:$Q,'Đông Nam Bộ'!$B23,'mau 2'!AB:AB)</f>
        <v>29</v>
      </c>
      <c r="Q23" s="896">
        <f>SUMIF('mau 2'!$Q:$Q,'Đông Nam Bộ'!$B23,'mau 2'!AC:AC)</f>
        <v>16</v>
      </c>
      <c r="R23" s="896">
        <f>SUMIF('mau 2'!$Q:$Q,'Đông Nam Bộ'!$B23,'mau 2'!AD:AD)</f>
        <v>35</v>
      </c>
      <c r="S23" s="896">
        <f>SUMIF('mau 2'!$Q:$Q,'Đông Nam Bộ'!$B23,'mau 2'!AE:AE)</f>
        <v>0</v>
      </c>
      <c r="T23" s="896">
        <f>SUMIF('mau 2'!$Q:$Q,'Đông Nam Bộ'!$B23,'mau 2'!AF:AF)</f>
        <v>0</v>
      </c>
      <c r="U23" s="896">
        <f>SUMIF('mau 2'!$Q:$Q,'Đông Nam Bộ'!$B23,'mau 2'!AG:AG)</f>
        <v>0</v>
      </c>
      <c r="V23" s="896">
        <f>SUMIF('mau 2'!$Q:$Q,'Đông Nam Bộ'!$B23,'mau 2'!AH:AH)</f>
        <v>0</v>
      </c>
      <c r="W23" s="896">
        <f>SUMIF('mau 2'!$Q:$Q,'Đông Nam Bộ'!$B23,'mau 2'!AI:AI)</f>
        <v>0</v>
      </c>
      <c r="X23" s="896">
        <f>SUMIF('mau 2'!$Q:$Q,'Đông Nam Bộ'!$B23,'mau 2'!AJ:AJ)</f>
        <v>37</v>
      </c>
      <c r="Y23" s="900">
        <f>SUMIF('mau 2'!$Q:$Q,'Đông Nam Bộ'!$B23,'mau 2'!AL:AL)</f>
        <v>0</v>
      </c>
      <c r="Z23" s="900">
        <f>SUMIF('mau 2'!$Q:$Q,'Đông Nam Bộ'!$B23,'mau 2'!AO:AO)</f>
        <v>2</v>
      </c>
      <c r="AA23" s="901">
        <f>SUMIF('mau 2'!$Q:$Q,'Đông Nam Bộ'!$B23,'mau 2'!AA:AA)</f>
        <v>0</v>
      </c>
    </row>
    <row r="24" spans="1:27" s="110" customFormat="1" ht="30" hidden="1" customHeight="1">
      <c r="A24" s="847">
        <v>15</v>
      </c>
      <c r="B24" s="845" t="s">
        <v>2669</v>
      </c>
      <c r="C24" s="109">
        <f t="shared" si="3"/>
        <v>25</v>
      </c>
      <c r="D24" s="896">
        <f>SUMIF('mau 2'!$Q:$Q,'Đông Nam Bộ'!$B24,'mau 2'!S:S)</f>
        <v>7</v>
      </c>
      <c r="E24" s="896">
        <f>SUMIF('mau 2'!$Q:$Q,'Đông Nam Bộ'!$B24,'mau 2'!T:T)</f>
        <v>7</v>
      </c>
      <c r="F24" s="896">
        <f>SUMIF('mau 2'!$Q:$Q,'Đông Nam Bộ'!$B24,'mau 2'!U:U)</f>
        <v>0</v>
      </c>
      <c r="G24" s="897">
        <f>SUMIF('mau 2'!$Q:$Q,'Đông Nam Bộ'!$B24,'mau 2'!V:V)</f>
        <v>11</v>
      </c>
      <c r="H24" s="109">
        <f t="shared" si="4"/>
        <v>1</v>
      </c>
      <c r="I24" s="896">
        <f>SUMIF('mau 2'!$Q:$Q,'Đông Nam Bộ'!$B24,'mau 2'!W:W)</f>
        <v>0</v>
      </c>
      <c r="J24" s="897">
        <f>COUNTIF('mau 1'!K:K,'Đông Nam Bộ'!$B24)</f>
        <v>1</v>
      </c>
      <c r="K24" s="109">
        <f t="shared" si="1"/>
        <v>0</v>
      </c>
      <c r="L24" s="896">
        <f>SUMIF('mau 2'!$Q:$Q,'Đông Nam Bộ'!$B24,'mau 2'!Y:Y)</f>
        <v>0</v>
      </c>
      <c r="M24" s="896">
        <f>SUMIF('mau 2'!$Q:$Q,'Đông Nam Bộ'!$B24,'mau 2'!Z:Z) +SUMIF('mau 2'!$Q:$Q,'Đông Nam Bộ'!$B24,'mau 2'!X:X)</f>
        <v>0</v>
      </c>
      <c r="N24" s="897"/>
      <c r="O24" s="885">
        <f t="shared" si="2"/>
        <v>25</v>
      </c>
      <c r="P24" s="896">
        <f>SUMIF('mau 2'!$Q:$Q,'Đông Nam Bộ'!$B24,'mau 2'!AB:AB)</f>
        <v>2</v>
      </c>
      <c r="Q24" s="896">
        <f>SUMIF('mau 2'!$Q:$Q,'Đông Nam Bộ'!$B24,'mau 2'!AC:AC)</f>
        <v>1</v>
      </c>
      <c r="R24" s="896">
        <f>SUMIF('mau 2'!$Q:$Q,'Đông Nam Bộ'!$B24,'mau 2'!AD:AD)</f>
        <v>11</v>
      </c>
      <c r="S24" s="896">
        <f>SUMIF('mau 2'!$Q:$Q,'Đông Nam Bộ'!$B24,'mau 2'!AE:AE)</f>
        <v>0</v>
      </c>
      <c r="T24" s="896">
        <f>SUMIF('mau 2'!$Q:$Q,'Đông Nam Bộ'!$B24,'mau 2'!AF:AF)</f>
        <v>0</v>
      </c>
      <c r="U24" s="896">
        <f>SUMIF('mau 2'!$Q:$Q,'Đông Nam Bộ'!$B24,'mau 2'!AG:AG)</f>
        <v>2</v>
      </c>
      <c r="V24" s="896">
        <f>SUMIF('mau 2'!$Q:$Q,'Đông Nam Bộ'!$B24,'mau 2'!AH:AH)</f>
        <v>0</v>
      </c>
      <c r="W24" s="896">
        <f>SUMIF('mau 2'!$Q:$Q,'Đông Nam Bộ'!$B24,'mau 2'!AI:AI)</f>
        <v>0</v>
      </c>
      <c r="X24" s="896">
        <f>SUMIF('mau 2'!$Q:$Q,'Đông Nam Bộ'!$B24,'mau 2'!AJ:AJ)</f>
        <v>0</v>
      </c>
      <c r="Y24" s="900">
        <f>SUMIF('mau 2'!$Q:$Q,'Đông Nam Bộ'!$B24,'mau 2'!AL:AL)</f>
        <v>2</v>
      </c>
      <c r="Z24" s="900">
        <f>SUMIF('mau 2'!$Q:$Q,'Đông Nam Bộ'!$B24,'mau 2'!AO:AO)</f>
        <v>9</v>
      </c>
      <c r="AA24" s="901">
        <f>SUMIF('mau 2'!$Q:$Q,'Đông Nam Bộ'!$B24,'mau 2'!AA:AA)</f>
        <v>0</v>
      </c>
    </row>
    <row r="25" spans="1:27" s="110" customFormat="1" ht="30" hidden="1" customHeight="1">
      <c r="A25" s="847">
        <v>16</v>
      </c>
      <c r="B25" s="845" t="s">
        <v>849</v>
      </c>
      <c r="C25" s="109">
        <f t="shared" si="3"/>
        <v>137</v>
      </c>
      <c r="D25" s="896">
        <f>SUMIF('mau 2'!$Q:$Q,'Đông Nam Bộ'!$B25,'mau 2'!S:S)</f>
        <v>3</v>
      </c>
      <c r="E25" s="896">
        <f>SUMIF('mau 2'!$Q:$Q,'Đông Nam Bộ'!$B25,'mau 2'!T:T)</f>
        <v>3</v>
      </c>
      <c r="F25" s="896">
        <f>SUMIF('mau 2'!$Q:$Q,'Đông Nam Bộ'!$B25,'mau 2'!U:U)</f>
        <v>130</v>
      </c>
      <c r="G25" s="897">
        <f>SUMIF('mau 2'!$Q:$Q,'Đông Nam Bộ'!$B25,'mau 2'!V:V)</f>
        <v>1</v>
      </c>
      <c r="H25" s="109">
        <f t="shared" si="4"/>
        <v>0</v>
      </c>
      <c r="I25" s="896">
        <f>SUMIF('mau 2'!$Q:$Q,'Đông Nam Bộ'!$B25,'mau 2'!W:W)</f>
        <v>0</v>
      </c>
      <c r="J25" s="897">
        <f>COUNTIF('mau 1'!K:K,'Đông Nam Bộ'!$B25)</f>
        <v>0</v>
      </c>
      <c r="K25" s="109">
        <f t="shared" si="1"/>
        <v>66</v>
      </c>
      <c r="L25" s="896">
        <f>SUMIF('mau 2'!$Q:$Q,'Đông Nam Bộ'!$B25,'mau 2'!Y:Y)</f>
        <v>0</v>
      </c>
      <c r="M25" s="896">
        <f>SUMIF('mau 2'!$Q:$Q,'Đông Nam Bộ'!$B25,'mau 2'!Z:Z) +SUMIF('mau 2'!$Q:$Q,'Đông Nam Bộ'!$B25,'mau 2'!X:X)</f>
        <v>66</v>
      </c>
      <c r="N25" s="897"/>
      <c r="O25" s="885">
        <f t="shared" si="2"/>
        <v>71</v>
      </c>
      <c r="P25" s="896">
        <f>SUMIF('mau 2'!$Q:$Q,'Đông Nam Bộ'!$B25,'mau 2'!AB:AB)</f>
        <v>13</v>
      </c>
      <c r="Q25" s="896">
        <f>SUMIF('mau 2'!$Q:$Q,'Đông Nam Bộ'!$B25,'mau 2'!AC:AC)</f>
        <v>3</v>
      </c>
      <c r="R25" s="896">
        <f>SUMIF('mau 2'!$Q:$Q,'Đông Nam Bộ'!$B25,'mau 2'!AD:AD)</f>
        <v>61</v>
      </c>
      <c r="S25" s="896">
        <f>SUMIF('mau 2'!$Q:$Q,'Đông Nam Bộ'!$B25,'mau 2'!AE:AE)</f>
        <v>0</v>
      </c>
      <c r="T25" s="896">
        <f>SUMIF('mau 2'!$Q:$Q,'Đông Nam Bộ'!$B25,'mau 2'!AF:AF)</f>
        <v>0</v>
      </c>
      <c r="U25" s="896">
        <f>SUMIF('mau 2'!$Q:$Q,'Đông Nam Bộ'!$B25,'mau 2'!AG:AG)</f>
        <v>0</v>
      </c>
      <c r="V25" s="896">
        <f>SUMIF('mau 2'!$Q:$Q,'Đông Nam Bộ'!$B25,'mau 2'!AH:AH)</f>
        <v>1</v>
      </c>
      <c r="W25" s="896">
        <f>SUMIF('mau 2'!$Q:$Q,'Đông Nam Bộ'!$B25,'mau 2'!AI:AI)</f>
        <v>2</v>
      </c>
      <c r="X25" s="896">
        <f>SUMIF('mau 2'!$Q:$Q,'Đông Nam Bộ'!$B25,'mau 2'!AJ:AJ)</f>
        <v>1</v>
      </c>
      <c r="Y25" s="900">
        <f>SUMIF('mau 2'!$Q:$Q,'Đông Nam Bộ'!$B25,'mau 2'!AL:AL)</f>
        <v>0</v>
      </c>
      <c r="Z25" s="900">
        <f>SUMIF('mau 2'!$Q:$Q,'Đông Nam Bộ'!$B25,'mau 2'!AO:AO)</f>
        <v>6</v>
      </c>
      <c r="AA25" s="901">
        <f>SUMIF('mau 2'!$Q:$Q,'Đông Nam Bộ'!$B25,'mau 2'!AA:AA)</f>
        <v>3</v>
      </c>
    </row>
    <row r="26" spans="1:27" s="110" customFormat="1" ht="30" hidden="1" customHeight="1">
      <c r="A26" s="847">
        <v>17</v>
      </c>
      <c r="B26" s="845" t="s">
        <v>2633</v>
      </c>
      <c r="C26" s="109">
        <f t="shared" si="3"/>
        <v>21</v>
      </c>
      <c r="D26" s="896">
        <f>SUMIF('mau 2'!$Q:$Q,'Đông Nam Bộ'!$B26,'mau 2'!S:S)</f>
        <v>0</v>
      </c>
      <c r="E26" s="896">
        <f>SUMIF('mau 2'!$Q:$Q,'Đông Nam Bộ'!$B26,'mau 2'!T:T)</f>
        <v>19</v>
      </c>
      <c r="F26" s="896">
        <f>SUMIF('mau 2'!$Q:$Q,'Đông Nam Bộ'!$B26,'mau 2'!U:U)</f>
        <v>2</v>
      </c>
      <c r="G26" s="897">
        <f>SUMIF('mau 2'!$Q:$Q,'Đông Nam Bộ'!$B26,'mau 2'!V:V)</f>
        <v>0</v>
      </c>
      <c r="H26" s="109">
        <f t="shared" si="4"/>
        <v>0</v>
      </c>
      <c r="I26" s="896">
        <f>SUMIF('mau 2'!$Q:$Q,'Đông Nam Bộ'!$B26,'mau 2'!W:W)</f>
        <v>0</v>
      </c>
      <c r="J26" s="897">
        <f>COUNTIF('mau 1'!K:K,'Đông Nam Bộ'!$B26)</f>
        <v>0</v>
      </c>
      <c r="K26" s="109">
        <f t="shared" si="1"/>
        <v>0</v>
      </c>
      <c r="L26" s="896">
        <f>SUMIF('mau 2'!$Q:$Q,'Đông Nam Bộ'!$B26,'mau 2'!Y:Y)</f>
        <v>0</v>
      </c>
      <c r="M26" s="896">
        <f>SUMIF('mau 2'!$Q:$Q,'Đông Nam Bộ'!$B26,'mau 2'!Z:Z) +SUMIF('mau 2'!$Q:$Q,'Đông Nam Bộ'!$B26,'mau 2'!X:X)</f>
        <v>0</v>
      </c>
      <c r="N26" s="897"/>
      <c r="O26" s="885">
        <f t="shared" si="2"/>
        <v>21</v>
      </c>
      <c r="P26" s="896">
        <f>SUMIF('mau 2'!$Q:$Q,'Đông Nam Bộ'!$B26,'mau 2'!AB:AB)</f>
        <v>21</v>
      </c>
      <c r="Q26" s="896">
        <f>SUMIF('mau 2'!$Q:$Q,'Đông Nam Bộ'!$B26,'mau 2'!AC:AC)</f>
        <v>0</v>
      </c>
      <c r="R26" s="896">
        <f>SUMIF('mau 2'!$Q:$Q,'Đông Nam Bộ'!$B26,'mau 2'!AD:AD)</f>
        <v>0</v>
      </c>
      <c r="S26" s="896">
        <f>SUMIF('mau 2'!$Q:$Q,'Đông Nam Bộ'!$B26,'mau 2'!AE:AE)</f>
        <v>0</v>
      </c>
      <c r="T26" s="896">
        <f>SUMIF('mau 2'!$Q:$Q,'Đông Nam Bộ'!$B26,'mau 2'!AF:AF)</f>
        <v>0</v>
      </c>
      <c r="U26" s="896">
        <f>SUMIF('mau 2'!$Q:$Q,'Đông Nam Bộ'!$B26,'mau 2'!AG:AG)</f>
        <v>0</v>
      </c>
      <c r="V26" s="896">
        <f>SUMIF('mau 2'!$Q:$Q,'Đông Nam Bộ'!$B26,'mau 2'!AH:AH)</f>
        <v>0</v>
      </c>
      <c r="W26" s="896">
        <f>SUMIF('mau 2'!$Q:$Q,'Đông Nam Bộ'!$B26,'mau 2'!AI:AI)</f>
        <v>0</v>
      </c>
      <c r="X26" s="896">
        <f>SUMIF('mau 2'!$Q:$Q,'Đông Nam Bộ'!$B26,'mau 2'!AJ:AJ)</f>
        <v>0</v>
      </c>
      <c r="Y26" s="900">
        <f>SUMIF('mau 2'!$Q:$Q,'Đông Nam Bộ'!$B26,'mau 2'!AL:AL)</f>
        <v>0</v>
      </c>
      <c r="Z26" s="900">
        <f>SUMIF('mau 2'!$Q:$Q,'Đông Nam Bộ'!$B26,'mau 2'!AO:AO)</f>
        <v>0</v>
      </c>
      <c r="AA26" s="901">
        <f>SUMIF('mau 2'!$Q:$Q,'Đông Nam Bộ'!$B26,'mau 2'!AA:AA)</f>
        <v>0</v>
      </c>
    </row>
    <row r="27" spans="1:27" s="110" customFormat="1" ht="30" hidden="1" customHeight="1">
      <c r="A27" s="847">
        <v>18</v>
      </c>
      <c r="B27" s="845" t="s">
        <v>2643</v>
      </c>
      <c r="C27" s="109">
        <f t="shared" si="3"/>
        <v>52</v>
      </c>
      <c r="D27" s="896">
        <f>SUMIF('mau 2'!$Q:$Q,'Đông Nam Bộ'!$B27,'mau 2'!S:S)</f>
        <v>38</v>
      </c>
      <c r="E27" s="896">
        <f>SUMIF('mau 2'!$Q:$Q,'Đông Nam Bộ'!$B27,'mau 2'!T:T)</f>
        <v>13</v>
      </c>
      <c r="F27" s="896">
        <f>SUMIF('mau 2'!$Q:$Q,'Đông Nam Bộ'!$B27,'mau 2'!U:U)</f>
        <v>0</v>
      </c>
      <c r="G27" s="897">
        <f>SUMIF('mau 2'!$Q:$Q,'Đông Nam Bộ'!$B27,'mau 2'!V:V)</f>
        <v>1</v>
      </c>
      <c r="H27" s="109">
        <f t="shared" si="4"/>
        <v>4</v>
      </c>
      <c r="I27" s="896">
        <v>0</v>
      </c>
      <c r="J27" s="897">
        <f>COUNTIF('mau 1'!K:K,'Đông Nam Bộ'!$B27)</f>
        <v>4</v>
      </c>
      <c r="K27" s="109">
        <f t="shared" si="1"/>
        <v>9</v>
      </c>
      <c r="L27" s="896">
        <f>SUMIF('mau 2'!$Q:$Q,'Đông Nam Bộ'!$B27,'mau 2'!Y:Y)</f>
        <v>9</v>
      </c>
      <c r="M27" s="896">
        <f>SUMIF('mau 2'!$Q:$Q,'Đông Nam Bộ'!$B27,'mau 2'!Z:Z) +SUMIF('mau 2'!$Q:$Q,'Đông Nam Bộ'!$B27,'mau 2'!X:X)</f>
        <v>0</v>
      </c>
      <c r="N27" s="897"/>
      <c r="O27" s="885">
        <f t="shared" si="2"/>
        <v>43</v>
      </c>
      <c r="P27" s="896">
        <f>SUMIF('mau 2'!$Q:$Q,'Đông Nam Bộ'!$B27,'mau 2'!AB:AB)</f>
        <v>34</v>
      </c>
      <c r="Q27" s="896">
        <f>SUMIF('mau 2'!$Q:$Q,'Đông Nam Bộ'!$B27,'mau 2'!AC:AC)</f>
        <v>1</v>
      </c>
      <c r="R27" s="896">
        <f>SUMIF('mau 2'!$Q:$Q,'Đông Nam Bộ'!$B27,'mau 2'!AD:AD)</f>
        <v>5</v>
      </c>
      <c r="S27" s="896">
        <f>SUMIF('mau 2'!$Q:$Q,'Đông Nam Bộ'!$B27,'mau 2'!AE:AE)</f>
        <v>1</v>
      </c>
      <c r="T27" s="896">
        <f>SUMIF('mau 2'!$Q:$Q,'Đông Nam Bộ'!$B27,'mau 2'!AF:AF)</f>
        <v>0</v>
      </c>
      <c r="U27" s="896">
        <f>SUMIF('mau 2'!$Q:$Q,'Đông Nam Bộ'!$B27,'mau 2'!AG:AG)</f>
        <v>0</v>
      </c>
      <c r="V27" s="896">
        <f>SUMIF('mau 2'!$Q:$Q,'Đông Nam Bộ'!$B27,'mau 2'!AH:AH)</f>
        <v>0</v>
      </c>
      <c r="W27" s="896">
        <f>SUMIF('mau 2'!$Q:$Q,'Đông Nam Bộ'!$B27,'mau 2'!AI:AI)</f>
        <v>0</v>
      </c>
      <c r="X27" s="896">
        <f>SUMIF('mau 2'!$Q:$Q,'Đông Nam Bộ'!$B27,'mau 2'!AJ:AJ)</f>
        <v>34</v>
      </c>
      <c r="Y27" s="900">
        <f>SUMIF('mau 2'!$Q:$Q,'Đông Nam Bộ'!$B27,'mau 2'!AL:AL)</f>
        <v>20</v>
      </c>
      <c r="Z27" s="900">
        <f>SUMIF('mau 2'!$Q:$Q,'Đông Nam Bộ'!$B27,'mau 2'!AO:AO)</f>
        <v>4</v>
      </c>
      <c r="AA27" s="901">
        <f>SUMIF('mau 2'!$Q:$Q,'Đông Nam Bộ'!$B27,'mau 2'!AA:AA)</f>
        <v>0</v>
      </c>
    </row>
    <row r="28" spans="1:27" s="110" customFormat="1" ht="30" customHeight="1">
      <c r="A28" s="847">
        <v>19</v>
      </c>
      <c r="B28" s="845" t="s">
        <v>2644</v>
      </c>
      <c r="C28" s="109">
        <f t="shared" si="3"/>
        <v>3</v>
      </c>
      <c r="D28" s="896">
        <f>SUMIF('mau 2'!$Q:$Q,'Đông Nam Bộ'!$B28,'mau 2'!S:S)</f>
        <v>2</v>
      </c>
      <c r="E28" s="896">
        <f>SUMIF('mau 2'!$Q:$Q,'Đông Nam Bộ'!$B28,'mau 2'!T:T)</f>
        <v>1</v>
      </c>
      <c r="F28" s="896">
        <f>SUMIF('mau 2'!$Q:$Q,'Đông Nam Bộ'!$B28,'mau 2'!U:U)</f>
        <v>0</v>
      </c>
      <c r="G28" s="897">
        <f>SUMIF('mau 2'!$Q:$Q,'Đông Nam Bộ'!$B28,'mau 2'!V:V)</f>
        <v>0</v>
      </c>
      <c r="H28" s="109">
        <f t="shared" si="4"/>
        <v>10</v>
      </c>
      <c r="I28" s="896">
        <f>SUMIF('mau 2'!$Q:$Q,'Đông Nam Bộ'!$B28,'mau 2'!W:W)</f>
        <v>0</v>
      </c>
      <c r="J28" s="897">
        <f>COUNTIF('mau 1'!K:K,'Đông Nam Bộ'!$B28)</f>
        <v>10</v>
      </c>
      <c r="K28" s="109">
        <f t="shared" si="1"/>
        <v>0</v>
      </c>
      <c r="L28" s="896">
        <f>SUMIF('mau 2'!$Q:$Q,'Đông Nam Bộ'!$B28,'mau 2'!Y:Y)</f>
        <v>0</v>
      </c>
      <c r="M28" s="896">
        <f>SUMIF('mau 2'!$Q:$Q,'Đông Nam Bộ'!$B28,'mau 2'!Z:Z) +SUMIF('mau 2'!$Q:$Q,'Đông Nam Bộ'!$B28,'mau 2'!X:X)</f>
        <v>0</v>
      </c>
      <c r="N28" s="897"/>
      <c r="O28" s="885">
        <f t="shared" si="2"/>
        <v>3</v>
      </c>
      <c r="P28" s="896">
        <f>SUMIF('mau 2'!$Q:$Q,'Đông Nam Bộ'!$B28,'mau 2'!AB:AB)</f>
        <v>0</v>
      </c>
      <c r="Q28" s="896">
        <f>SUMIF('mau 2'!$Q:$Q,'Đông Nam Bộ'!$B28,'mau 2'!AC:AC)</f>
        <v>0</v>
      </c>
      <c r="R28" s="896">
        <f>SUMIF('mau 2'!$Q:$Q,'Đông Nam Bộ'!$B28,'mau 2'!AD:AD)</f>
        <v>3</v>
      </c>
      <c r="S28" s="896">
        <f>SUMIF('mau 2'!$Q:$Q,'Đông Nam Bộ'!$B28,'mau 2'!AE:AE)</f>
        <v>0</v>
      </c>
      <c r="T28" s="896">
        <f>SUMIF('mau 2'!$Q:$Q,'Đông Nam Bộ'!$B28,'mau 2'!AF:AF)</f>
        <v>0</v>
      </c>
      <c r="U28" s="896">
        <f>SUMIF('mau 2'!$Q:$Q,'Đông Nam Bộ'!$B28,'mau 2'!AG:AG)</f>
        <v>1</v>
      </c>
      <c r="V28" s="896">
        <f>SUMIF('mau 2'!$Q:$Q,'Đông Nam Bộ'!$B28,'mau 2'!AH:AH)</f>
        <v>0</v>
      </c>
      <c r="W28" s="896">
        <f>SUMIF('mau 2'!$Q:$Q,'Đông Nam Bộ'!$B28,'mau 2'!AI:AI)</f>
        <v>0</v>
      </c>
      <c r="X28" s="896">
        <f>SUMIF('mau 2'!$Q:$Q,'Đông Nam Bộ'!$B28,'mau 2'!AJ:AJ)</f>
        <v>0</v>
      </c>
      <c r="Y28" s="900">
        <f>SUMIF('mau 2'!$Q:$Q,'Đông Nam Bộ'!$B28,'mau 2'!AL:AL)</f>
        <v>0</v>
      </c>
      <c r="Z28" s="900">
        <f>SUMIF('mau 2'!$Q:$Q,'Đông Nam Bộ'!$B28,'mau 2'!AO:AO)</f>
        <v>0</v>
      </c>
      <c r="AA28" s="901">
        <f>SUMIF('mau 2'!$Q:$Q,'Đông Nam Bộ'!$B28,'mau 2'!AA:AA)</f>
        <v>0</v>
      </c>
    </row>
    <row r="29" spans="1:27" s="110" customFormat="1" ht="30" hidden="1" customHeight="1">
      <c r="A29" s="847">
        <v>20</v>
      </c>
      <c r="B29" s="845" t="s">
        <v>2645</v>
      </c>
      <c r="C29" s="109">
        <f t="shared" si="3"/>
        <v>15</v>
      </c>
      <c r="D29" s="896">
        <f>SUMIF('mau 2'!$Q:$Q,'Đông Nam Bộ'!$B29,'mau 2'!S:S)</f>
        <v>7</v>
      </c>
      <c r="E29" s="896">
        <f>SUMIF('mau 2'!$Q:$Q,'Đông Nam Bộ'!$B29,'mau 2'!T:T)</f>
        <v>5</v>
      </c>
      <c r="F29" s="896">
        <f>SUMIF('mau 2'!$Q:$Q,'Đông Nam Bộ'!$B29,'mau 2'!U:U)</f>
        <v>0</v>
      </c>
      <c r="G29" s="897">
        <f>SUMIF('mau 2'!$Q:$Q,'Đông Nam Bộ'!$B29,'mau 2'!V:V)</f>
        <v>3</v>
      </c>
      <c r="H29" s="109">
        <f t="shared" si="4"/>
        <v>0</v>
      </c>
      <c r="I29" s="896">
        <f>SUMIF('mau 2'!$Q:$Q,'Đông Nam Bộ'!$B29,'mau 2'!W:W)</f>
        <v>0</v>
      </c>
      <c r="J29" s="897">
        <f>COUNTIF('mau 1'!K:K,'Đông Nam Bộ'!$B29)</f>
        <v>0</v>
      </c>
      <c r="K29" s="109">
        <f t="shared" si="1"/>
        <v>4</v>
      </c>
      <c r="L29" s="896">
        <f>SUMIF('mau 2'!$Q:$Q,'Đông Nam Bộ'!$B29,'mau 2'!Y:Y)</f>
        <v>3</v>
      </c>
      <c r="M29" s="896">
        <f>SUMIF('mau 2'!$Q:$Q,'Đông Nam Bộ'!$B29,'mau 2'!Z:Z) +SUMIF('mau 2'!$Q:$Q,'Đông Nam Bộ'!$B29,'mau 2'!X:X)</f>
        <v>1</v>
      </c>
      <c r="N29" s="897"/>
      <c r="O29" s="885">
        <f t="shared" si="2"/>
        <v>11</v>
      </c>
      <c r="P29" s="896">
        <f>SUMIF('mau 2'!$Q:$Q,'Đông Nam Bộ'!$B29,'mau 2'!AB:AB)</f>
        <v>2</v>
      </c>
      <c r="Q29" s="896">
        <f>SUMIF('mau 2'!$Q:$Q,'Đông Nam Bộ'!$B29,'mau 2'!AC:AC)</f>
        <v>0</v>
      </c>
      <c r="R29" s="896">
        <f>SUMIF('mau 2'!$Q:$Q,'Đông Nam Bộ'!$B29,'mau 2'!AD:AD)</f>
        <v>7</v>
      </c>
      <c r="S29" s="896">
        <f>SUMIF('mau 2'!$Q:$Q,'Đông Nam Bộ'!$B29,'mau 2'!AE:AE)</f>
        <v>0</v>
      </c>
      <c r="T29" s="896">
        <f>SUMIF('mau 2'!$Q:$Q,'Đông Nam Bộ'!$B29,'mau 2'!AF:AF)</f>
        <v>0</v>
      </c>
      <c r="U29" s="896">
        <f>SUMIF('mau 2'!$Q:$Q,'Đông Nam Bộ'!$B29,'mau 2'!AG:AG)</f>
        <v>0</v>
      </c>
      <c r="V29" s="896">
        <f>SUMIF('mau 2'!$Q:$Q,'Đông Nam Bộ'!$B29,'mau 2'!AH:AH)</f>
        <v>0</v>
      </c>
      <c r="W29" s="896">
        <f>SUMIF('mau 2'!$Q:$Q,'Đông Nam Bộ'!$B29,'mau 2'!AI:AI)</f>
        <v>0</v>
      </c>
      <c r="X29" s="896">
        <f>SUMIF('mau 2'!$Q:$Q,'Đông Nam Bộ'!$B29,'mau 2'!AJ:AJ)</f>
        <v>0</v>
      </c>
      <c r="Y29" s="900">
        <f>SUMIF('mau 2'!$Q:$Q,'Đông Nam Bộ'!$B29,'mau 2'!AL:AL)</f>
        <v>2</v>
      </c>
      <c r="Z29" s="900">
        <f>SUMIF('mau 2'!$Q:$Q,'Đông Nam Bộ'!$B29,'mau 2'!AO:AO)</f>
        <v>6</v>
      </c>
      <c r="AA29" s="901">
        <f>SUMIF('mau 2'!$Q:$Q,'Đông Nam Bộ'!$B29,'mau 2'!AA:AA)</f>
        <v>0</v>
      </c>
    </row>
    <row r="30" spans="1:27" s="110" customFormat="1" ht="30" hidden="1" customHeight="1">
      <c r="A30" s="847">
        <v>21</v>
      </c>
      <c r="B30" s="845" t="s">
        <v>5109</v>
      </c>
      <c r="C30" s="109">
        <f t="shared" si="3"/>
        <v>7</v>
      </c>
      <c r="D30" s="896">
        <f>SUMIF('mau 2'!$Q:$Q,'Đông Nam Bộ'!$B30,'mau 2'!S:S)</f>
        <v>0</v>
      </c>
      <c r="E30" s="896">
        <f>SUMIF('mau 2'!$Q:$Q,'Đông Nam Bộ'!$B30,'mau 2'!T:T)</f>
        <v>7</v>
      </c>
      <c r="F30" s="896">
        <f>SUMIF('mau 2'!$Q:$Q,'Đông Nam Bộ'!$B30,'mau 2'!U:U)</f>
        <v>0</v>
      </c>
      <c r="G30" s="897">
        <f>SUMIF('mau 2'!$Q:$Q,'Đông Nam Bộ'!$B30,'mau 2'!V:V)</f>
        <v>0</v>
      </c>
      <c r="H30" s="109">
        <f t="shared" si="4"/>
        <v>9</v>
      </c>
      <c r="I30" s="896">
        <f>SUMIF('mau 2'!$Q:$Q,'Đông Nam Bộ'!$B30,'mau 2'!W:W)</f>
        <v>0</v>
      </c>
      <c r="J30" s="897">
        <f>COUNTIF('mau 1'!K:K,'Đông Nam Bộ'!$B30)</f>
        <v>9</v>
      </c>
      <c r="K30" s="109">
        <f t="shared" si="1"/>
        <v>1</v>
      </c>
      <c r="L30" s="896">
        <f>SUMIF('mau 2'!$Q:$Q,'Đông Nam Bộ'!$B30,'mau 2'!Y:Y)</f>
        <v>0</v>
      </c>
      <c r="M30" s="896">
        <f>SUMIF('mau 2'!$Q:$Q,'Đông Nam Bộ'!$B30,'mau 2'!Z:Z) +SUMIF('mau 2'!$Q:$Q,'Đông Nam Bộ'!$B30,'mau 2'!X:X)</f>
        <v>1</v>
      </c>
      <c r="N30" s="897"/>
      <c r="O30" s="885">
        <f t="shared" si="2"/>
        <v>6</v>
      </c>
      <c r="P30" s="896">
        <f>SUMIF('mau 2'!$Q:$Q,'Đông Nam Bộ'!$B30,'mau 2'!AB:AB)</f>
        <v>1</v>
      </c>
      <c r="Q30" s="896">
        <v>1</v>
      </c>
      <c r="R30" s="896">
        <v>1</v>
      </c>
      <c r="S30" s="896">
        <f>SUMIF('mau 2'!$Q:$Q,'Đông Nam Bộ'!$B30,'mau 2'!AE:AE)</f>
        <v>0</v>
      </c>
      <c r="T30" s="896">
        <f>SUMIF('mau 2'!$Q:$Q,'Đông Nam Bộ'!$B30,'mau 2'!AF:AF)</f>
        <v>1</v>
      </c>
      <c r="U30" s="896">
        <f>SUMIF('mau 2'!$Q:$Q,'Đông Nam Bộ'!$B30,'mau 2'!AG:AG)</f>
        <v>0</v>
      </c>
      <c r="V30" s="896">
        <f>SUMIF('mau 2'!$Q:$Q,'Đông Nam Bộ'!$B30,'mau 2'!AH:AH)</f>
        <v>0</v>
      </c>
      <c r="W30" s="896">
        <f>SUMIF('mau 2'!$Q:$Q,'Đông Nam Bộ'!$B30,'mau 2'!AI:AI)</f>
        <v>0</v>
      </c>
      <c r="X30" s="896">
        <f>SUMIF('mau 2'!$Q:$Q,'Đông Nam Bộ'!$B30,'mau 2'!AJ:AJ)</f>
        <v>0</v>
      </c>
      <c r="Y30" s="900">
        <f>SUMIF('mau 2'!$Q:$Q,'Đông Nam Bộ'!$B30,'mau 2'!AL:AL)</f>
        <v>0</v>
      </c>
      <c r="Z30" s="900">
        <f>SUMIF('mau 2'!$Q:$Q,'Đông Nam Bộ'!$B30,'mau 2'!AO:AO)</f>
        <v>1</v>
      </c>
      <c r="AA30" s="901">
        <f>SUMIF('mau 2'!$Q:$Q,'Đông Nam Bộ'!$B30,'mau 2'!AA:AA)</f>
        <v>0</v>
      </c>
    </row>
    <row r="31" spans="1:27" s="110" customFormat="1" ht="30" hidden="1" customHeight="1">
      <c r="A31" s="847">
        <v>22</v>
      </c>
      <c r="B31" s="845" t="s">
        <v>2646</v>
      </c>
      <c r="C31" s="109">
        <f t="shared" si="3"/>
        <v>95</v>
      </c>
      <c r="D31" s="896">
        <f>SUMIF('mau 2'!$Q:$Q,'Đông Nam Bộ'!$B31,'mau 2'!S:S)</f>
        <v>52</v>
      </c>
      <c r="E31" s="896">
        <f>SUMIF('mau 2'!$Q:$Q,'Đông Nam Bộ'!$B31,'mau 2'!T:T)</f>
        <v>39</v>
      </c>
      <c r="F31" s="896">
        <f>SUMIF('mau 2'!$Q:$Q,'Đông Nam Bộ'!$B31,'mau 2'!U:U)</f>
        <v>4</v>
      </c>
      <c r="G31" s="897">
        <f>SUMIF('mau 2'!$Q:$Q,'Đông Nam Bộ'!$B31,'mau 2'!V:V)</f>
        <v>0</v>
      </c>
      <c r="H31" s="109">
        <f t="shared" si="4"/>
        <v>0</v>
      </c>
      <c r="I31" s="896">
        <f>SUMIF('mau 2'!$Q:$Q,'Đông Nam Bộ'!$B31,'mau 2'!W:W)</f>
        <v>0</v>
      </c>
      <c r="J31" s="897">
        <f>COUNTIF('mau 1'!K:K,'Đông Nam Bộ'!$B31)</f>
        <v>0</v>
      </c>
      <c r="K31" s="109">
        <f t="shared" si="1"/>
        <v>27</v>
      </c>
      <c r="L31" s="896">
        <f>SUMIF('mau 2'!$Q:$Q,'Đông Nam Bộ'!$B31,'mau 2'!Y:Y)</f>
        <v>27</v>
      </c>
      <c r="M31" s="896">
        <f>SUMIF('mau 2'!$Q:$Q,'Đông Nam Bộ'!$B31,'mau 2'!Z:Z) +SUMIF('mau 2'!$Q:$Q,'Đông Nam Bộ'!$B31,'mau 2'!X:X)</f>
        <v>0</v>
      </c>
      <c r="N31" s="897"/>
      <c r="O31" s="885">
        <f>C31-K31-I31</f>
        <v>68</v>
      </c>
      <c r="P31" s="896">
        <f>SUMIF('mau 2'!$Q:$Q,'Đông Nam Bộ'!$B31,'mau 2'!AB:AB)</f>
        <v>26</v>
      </c>
      <c r="Q31" s="896">
        <f>SUMIF('mau 2'!$Q:$Q,'Đông Nam Bộ'!$B31,'mau 2'!AC:AC)</f>
        <v>32</v>
      </c>
      <c r="R31" s="896">
        <f>SUMIF('mau 2'!$Q:$Q,'Đông Nam Bộ'!$B31,'mau 2'!AD:AD)</f>
        <v>30</v>
      </c>
      <c r="S31" s="896">
        <f>SUMIF('mau 2'!$Q:$Q,'Đông Nam Bộ'!$B31,'mau 2'!AE:AE)</f>
        <v>7</v>
      </c>
      <c r="T31" s="896">
        <f>SUMIF('mau 2'!$Q:$Q,'Đông Nam Bộ'!$B31,'mau 2'!AF:AF)</f>
        <v>19</v>
      </c>
      <c r="U31" s="896">
        <f>SUMIF('mau 2'!$Q:$Q,'Đông Nam Bộ'!$B31,'mau 2'!AG:AG)</f>
        <v>19</v>
      </c>
      <c r="V31" s="896">
        <f>SUMIF('mau 2'!$Q:$Q,'Đông Nam Bộ'!$B31,'mau 2'!AH:AH)</f>
        <v>0</v>
      </c>
      <c r="W31" s="896">
        <f>SUMIF('mau 2'!$Q:$Q,'Đông Nam Bộ'!$B31,'mau 2'!AI:AI)</f>
        <v>0</v>
      </c>
      <c r="X31" s="896">
        <f>SUMIF('mau 2'!$Q:$Q,'Đông Nam Bộ'!$B31,'mau 2'!AJ:AJ)</f>
        <v>19</v>
      </c>
      <c r="Y31" s="900">
        <f>SUMIF('mau 2'!$Q:$Q,'Đông Nam Bộ'!$B31,'mau 2'!AL:AL)</f>
        <v>0</v>
      </c>
      <c r="Z31" s="900">
        <f>SUMIF('mau 2'!$Q:$Q,'Đông Nam Bộ'!$B31,'mau 2'!AO:AO)</f>
        <v>7</v>
      </c>
      <c r="AA31" s="901">
        <f>SUMIF('mau 2'!$Q:$Q,'Đông Nam Bộ'!$B31,'mau 2'!AA:AA)</f>
        <v>0</v>
      </c>
    </row>
    <row r="32" spans="1:27" s="110" customFormat="1" ht="30" hidden="1" customHeight="1">
      <c r="A32" s="847">
        <v>23</v>
      </c>
      <c r="B32" s="845" t="s">
        <v>2013</v>
      </c>
      <c r="C32" s="109">
        <f t="shared" si="3"/>
        <v>32</v>
      </c>
      <c r="D32" s="896">
        <f>SUMIF('mau 2'!$Q:$Q,'Đông Nam Bộ'!$B32,'mau 2'!S:S)</f>
        <v>0</v>
      </c>
      <c r="E32" s="896">
        <f>SUMIF('mau 2'!$Q:$Q,'Đông Nam Bộ'!$B32,'mau 2'!T:T)</f>
        <v>0</v>
      </c>
      <c r="F32" s="896">
        <f>SUMIF('mau 2'!$Q:$Q,'Đông Nam Bộ'!$B32,'mau 2'!U:U)</f>
        <v>32</v>
      </c>
      <c r="G32" s="897">
        <f>SUMIF('mau 2'!$Q:$Q,'Đông Nam Bộ'!$B32,'mau 2'!V:V)</f>
        <v>0</v>
      </c>
      <c r="H32" s="109">
        <f t="shared" si="4"/>
        <v>0</v>
      </c>
      <c r="I32" s="896">
        <f>SUMIF('mau 2'!$Q:$Q,'Đông Nam Bộ'!$B32,'mau 2'!W:W)</f>
        <v>0</v>
      </c>
      <c r="J32" s="897">
        <f>COUNTIF('mau 1'!K:K,'Đông Nam Bộ'!$B32)</f>
        <v>0</v>
      </c>
      <c r="K32" s="109">
        <f t="shared" si="1"/>
        <v>0</v>
      </c>
      <c r="L32" s="896">
        <f>SUMIF('mau 2'!$Q:$Q,'Đông Nam Bộ'!$B32,'mau 2'!Y:Y)</f>
        <v>0</v>
      </c>
      <c r="M32" s="896">
        <f>SUMIF('mau 2'!$Q:$Q,'Đông Nam Bộ'!$B32,'mau 2'!Z:Z) +SUMIF('mau 2'!$Q:$Q,'Đông Nam Bộ'!$B32,'mau 2'!X:X)</f>
        <v>0</v>
      </c>
      <c r="N32" s="897"/>
      <c r="O32" s="885">
        <f t="shared" si="2"/>
        <v>32</v>
      </c>
      <c r="P32" s="896">
        <f>SUMIF('mau 2'!$Q:$Q,'Đông Nam Bộ'!$B32,'mau 2'!AB:AB)</f>
        <v>0</v>
      </c>
      <c r="Q32" s="896">
        <f>SUMIF('mau 2'!$Q:$Q,'Đông Nam Bộ'!$B32,'mau 2'!AC:AC)</f>
        <v>0</v>
      </c>
      <c r="R32" s="896">
        <f>SUMIF('mau 2'!$Q:$Q,'Đông Nam Bộ'!$B32,'mau 2'!AD:AD)</f>
        <v>0</v>
      </c>
      <c r="S32" s="896">
        <f>SUMIF('mau 2'!$Q:$Q,'Đông Nam Bộ'!$B32,'mau 2'!AE:AE)</f>
        <v>0</v>
      </c>
      <c r="T32" s="896">
        <f>SUMIF('mau 2'!$Q:$Q,'Đông Nam Bộ'!$B32,'mau 2'!AF:AF)</f>
        <v>14</v>
      </c>
      <c r="U32" s="896">
        <f>SUMIF('mau 2'!$Q:$Q,'Đông Nam Bộ'!$B32,'mau 2'!AG:AG)</f>
        <v>6</v>
      </c>
      <c r="V32" s="896">
        <f>SUMIF('mau 2'!$Q:$Q,'Đông Nam Bộ'!$B32,'mau 2'!AH:AH)</f>
        <v>9</v>
      </c>
      <c r="W32" s="896">
        <f>SUMIF('mau 2'!$Q:$Q,'Đông Nam Bộ'!$B32,'mau 2'!AI:AI)</f>
        <v>0</v>
      </c>
      <c r="X32" s="896">
        <f>SUMIF('mau 2'!$Q:$Q,'Đông Nam Bộ'!$B32,'mau 2'!AJ:AJ)</f>
        <v>4</v>
      </c>
      <c r="Y32" s="900">
        <f>SUMIF('mau 2'!$Q:$Q,'Đông Nam Bộ'!$B32,'mau 2'!AL:AL)</f>
        <v>0</v>
      </c>
      <c r="Z32" s="900">
        <f>SUMIF('mau 2'!$Q:$Q,'Đông Nam Bộ'!$B32,'mau 2'!AO:AO)</f>
        <v>0</v>
      </c>
      <c r="AA32" s="901">
        <f>SUMIF('mau 2'!$Q:$Q,'Đông Nam Bộ'!$B32,'mau 2'!AA:AA)</f>
        <v>0</v>
      </c>
    </row>
    <row r="33" spans="1:27" s="110" customFormat="1" ht="30" hidden="1" customHeight="1">
      <c r="A33" s="847">
        <v>24</v>
      </c>
      <c r="B33" s="845" t="s">
        <v>2670</v>
      </c>
      <c r="C33" s="109">
        <f t="shared" si="3"/>
        <v>477</v>
      </c>
      <c r="D33" s="896">
        <f>SUMIF('mau 2'!$Q:$Q,'Đông Nam Bộ'!$B33,'mau 2'!S:S)</f>
        <v>93</v>
      </c>
      <c r="E33" s="896">
        <f>SUMIF('mau 2'!$Q:$Q,'Đông Nam Bộ'!$B33,'mau 2'!T:T)</f>
        <v>148</v>
      </c>
      <c r="F33" s="896">
        <f>SUMIF('mau 2'!$Q:$Q,'Đông Nam Bộ'!$B33,'mau 2'!U:U)</f>
        <v>119</v>
      </c>
      <c r="G33" s="897">
        <f>SUMIF('mau 2'!$Q:$Q,'Đông Nam Bộ'!$B33,'mau 2'!V:V)</f>
        <v>117</v>
      </c>
      <c r="H33" s="109">
        <f t="shared" si="4"/>
        <v>86</v>
      </c>
      <c r="I33" s="896">
        <v>24</v>
      </c>
      <c r="J33" s="897">
        <v>62</v>
      </c>
      <c r="K33" s="109">
        <f t="shared" si="1"/>
        <v>139</v>
      </c>
      <c r="L33" s="896">
        <f>SUMIF('mau 2'!$Q:$Q,'Đông Nam Bộ'!$B33,'mau 2'!Y:Y)</f>
        <v>85</v>
      </c>
      <c r="M33" s="896">
        <f>SUMIF('mau 2'!$Q:$Q,'Đông Nam Bộ'!$B33,'mau 2'!Z:Z) +SUMIF('mau 2'!$Q:$Q,'Đông Nam Bộ'!$B33,'mau 2'!X:X)</f>
        <v>54</v>
      </c>
      <c r="N33" s="897"/>
      <c r="O33" s="885">
        <f t="shared" si="2"/>
        <v>314</v>
      </c>
      <c r="P33" s="896">
        <f>SUMIF('mau 2'!$Q:$Q,'Đông Nam Bộ'!$B33,'mau 2'!AB:AB)</f>
        <v>147</v>
      </c>
      <c r="Q33" s="896">
        <f>SUMIF('mau 2'!$Q:$Q,'Đông Nam Bộ'!$B33,'mau 2'!AC:AC)</f>
        <v>125</v>
      </c>
      <c r="R33" s="896">
        <f>SUMIF('mau 2'!$Q:$Q,'Đông Nam Bộ'!$B33,'mau 2'!AD:AD)</f>
        <v>112</v>
      </c>
      <c r="S33" s="896">
        <f>SUMIF('mau 2'!$Q:$Q,'Đông Nam Bộ'!$B33,'mau 2'!AE:AE)</f>
        <v>62</v>
      </c>
      <c r="T33" s="896">
        <f>SUMIF('mau 2'!$Q:$Q,'Đông Nam Bộ'!$B33,'mau 2'!AF:AF)</f>
        <v>15</v>
      </c>
      <c r="U33" s="896">
        <f>SUMIF('mau 2'!$Q:$Q,'Đông Nam Bộ'!$B33,'mau 2'!AG:AG)</f>
        <v>19</v>
      </c>
      <c r="V33" s="896">
        <f>SUMIF('mau 2'!$Q:$Q,'Đông Nam Bộ'!$B33,'mau 2'!AH:AH)</f>
        <v>10</v>
      </c>
      <c r="W33" s="896">
        <f>SUMIF('mau 2'!$Q:$Q,'Đông Nam Bộ'!$B33,'mau 2'!AI:AI)</f>
        <v>7</v>
      </c>
      <c r="X33" s="896">
        <f>SUMIF('mau 2'!$Q:$Q,'Đông Nam Bộ'!$B33,'mau 2'!AJ:AJ)</f>
        <v>20</v>
      </c>
      <c r="Y33" s="900">
        <f>SUMIF('mau 2'!$Q:$Q,'Đông Nam Bộ'!$B33,'mau 2'!AL:AL)</f>
        <v>0</v>
      </c>
      <c r="Z33" s="900">
        <f>SUMIF('mau 2'!$Q:$Q,'Đông Nam Bộ'!$B33,'mau 2'!AO:AO)</f>
        <v>189</v>
      </c>
      <c r="AA33" s="901">
        <f>SUMIF('mau 2'!$Q:$Q,'Đông Nam Bộ'!$B33,'mau 2'!AA:AA)</f>
        <v>0</v>
      </c>
    </row>
    <row r="34" spans="1:27" s="110" customFormat="1" ht="30" hidden="1" customHeight="1">
      <c r="A34" s="847">
        <v>25</v>
      </c>
      <c r="B34" s="845" t="s">
        <v>2647</v>
      </c>
      <c r="C34" s="109">
        <f t="shared" si="3"/>
        <v>59</v>
      </c>
      <c r="D34" s="896">
        <f>SUMIF('mau 2'!$Q:$Q,'Đông Nam Bộ'!$B34,'mau 2'!S:S)</f>
        <v>0</v>
      </c>
      <c r="E34" s="896">
        <f>SUMIF('mau 2'!$Q:$Q,'Đông Nam Bộ'!$B34,'mau 2'!T:T)</f>
        <v>0</v>
      </c>
      <c r="F34" s="896">
        <f>SUMIF('mau 2'!$Q:$Q,'Đông Nam Bộ'!$B34,'mau 2'!U:U)</f>
        <v>59</v>
      </c>
      <c r="G34" s="897">
        <f>SUMIF('mau 2'!$Q:$Q,'Đông Nam Bộ'!$B34,'mau 2'!V:V)</f>
        <v>0</v>
      </c>
      <c r="H34" s="109">
        <f t="shared" si="4"/>
        <v>0</v>
      </c>
      <c r="I34" s="896">
        <f>SUMIF('mau 2'!$Q:$Q,'Đông Nam Bộ'!$B34,'mau 2'!W:W)</f>
        <v>0</v>
      </c>
      <c r="J34" s="897">
        <f>COUNTIF('mau 1'!K:K,'Đông Nam Bộ'!$B34)</f>
        <v>0</v>
      </c>
      <c r="K34" s="109">
        <f t="shared" si="1"/>
        <v>31</v>
      </c>
      <c r="L34" s="896">
        <f>SUMIF('mau 2'!$Q:$Q,'Đông Nam Bộ'!$B34,'mau 2'!Y:Y)</f>
        <v>28</v>
      </c>
      <c r="M34" s="896">
        <f>SUMIF('mau 2'!$Q:$Q,'Đông Nam Bộ'!$B34,'mau 2'!Z:Z) +SUMIF('mau 2'!$Q:$Q,'Đông Nam Bộ'!$B34,'mau 2'!X:X)</f>
        <v>3</v>
      </c>
      <c r="N34" s="897"/>
      <c r="O34" s="885">
        <f t="shared" si="2"/>
        <v>28</v>
      </c>
      <c r="P34" s="896">
        <f>SUMIF('mau 2'!$Q:$Q,'Đông Nam Bộ'!$B34,'mau 2'!AB:AB)</f>
        <v>0</v>
      </c>
      <c r="Q34" s="896">
        <f>SUMIF('mau 2'!$Q:$Q,'Đông Nam Bộ'!$B34,'mau 2'!AC:AC)</f>
        <v>0</v>
      </c>
      <c r="R34" s="896">
        <f>SUMIF('mau 2'!$Q:$Q,'Đông Nam Bộ'!$B34,'mau 2'!AD:AD)</f>
        <v>21</v>
      </c>
      <c r="S34" s="896">
        <f>SUMIF('mau 2'!$Q:$Q,'Đông Nam Bộ'!$B34,'mau 2'!AE:AE)</f>
        <v>0</v>
      </c>
      <c r="T34" s="896">
        <f>SUMIF('mau 2'!$Q:$Q,'Đông Nam Bộ'!$B34,'mau 2'!AF:AF)</f>
        <v>0</v>
      </c>
      <c r="U34" s="896">
        <f>SUMIF('mau 2'!$Q:$Q,'Đông Nam Bộ'!$B34,'mau 2'!AG:AG)</f>
        <v>0</v>
      </c>
      <c r="V34" s="896">
        <f>SUMIF('mau 2'!$Q:$Q,'Đông Nam Bộ'!$B34,'mau 2'!AH:AH)</f>
        <v>1</v>
      </c>
      <c r="W34" s="896">
        <f>SUMIF('mau 2'!$Q:$Q,'Đông Nam Bộ'!$B34,'mau 2'!AI:AI)</f>
        <v>0</v>
      </c>
      <c r="X34" s="896">
        <f>SUMIF('mau 2'!$Q:$Q,'Đông Nam Bộ'!$B34,'mau 2'!AJ:AJ)</f>
        <v>0</v>
      </c>
      <c r="Y34" s="900">
        <f>SUMIF('mau 2'!$Q:$Q,'Đông Nam Bộ'!$B34,'mau 2'!AL:AL)</f>
        <v>0</v>
      </c>
      <c r="Z34" s="900">
        <f>SUMIF('mau 2'!$Q:$Q,'Đông Nam Bộ'!$B34,'mau 2'!AO:AO)</f>
        <v>20</v>
      </c>
      <c r="AA34" s="901">
        <f>SUMIF('mau 2'!$Q:$Q,'Đông Nam Bộ'!$B34,'mau 2'!AA:AA)</f>
        <v>8</v>
      </c>
    </row>
    <row r="35" spans="1:27" s="110" customFormat="1" ht="30" hidden="1" customHeight="1">
      <c r="A35" s="847">
        <v>26</v>
      </c>
      <c r="B35" s="845" t="s">
        <v>2648</v>
      </c>
      <c r="C35" s="109">
        <f t="shared" si="3"/>
        <v>225</v>
      </c>
      <c r="D35" s="896">
        <f>SUMIF('mau 2'!$Q:$Q,'Đông Nam Bộ'!$B35,'mau 2'!S:S)</f>
        <v>0</v>
      </c>
      <c r="E35" s="896">
        <f>SUMIF('mau 2'!$Q:$Q,'Đông Nam Bộ'!$B35,'mau 2'!T:T)</f>
        <v>0</v>
      </c>
      <c r="F35" s="896">
        <f>SUMIF('mau 2'!$Q:$Q,'Đông Nam Bộ'!$B35,'mau 2'!U:U)</f>
        <v>225</v>
      </c>
      <c r="G35" s="897">
        <f>SUMIF('mau 2'!$Q:$Q,'Đông Nam Bộ'!$B35,'mau 2'!V:V)</f>
        <v>0</v>
      </c>
      <c r="H35" s="109">
        <f t="shared" si="4"/>
        <v>0</v>
      </c>
      <c r="I35" s="896">
        <f>SUMIF('mau 2'!$Q:$Q,'Đông Nam Bộ'!$B35,'mau 2'!W:W)</f>
        <v>0</v>
      </c>
      <c r="J35" s="897">
        <f>COUNTIF('mau 1'!K:K,'Đông Nam Bộ'!$B35)</f>
        <v>0</v>
      </c>
      <c r="K35" s="109">
        <f t="shared" si="1"/>
        <v>225</v>
      </c>
      <c r="L35" s="896">
        <f>SUMIF('mau 2'!$Q:$Q,'Đông Nam Bộ'!$B35,'mau 2'!Y:Y)</f>
        <v>225</v>
      </c>
      <c r="M35" s="896">
        <f>SUMIF('mau 2'!$Q:$Q,'Đông Nam Bộ'!$B35,'mau 2'!Z:Z) +SUMIF('mau 2'!$Q:$Q,'Đông Nam Bộ'!$B35,'mau 2'!X:X)</f>
        <v>0</v>
      </c>
      <c r="N35" s="897"/>
      <c r="O35" s="885">
        <f t="shared" si="2"/>
        <v>0</v>
      </c>
      <c r="P35" s="896">
        <f>SUMIF('mau 2'!$Q:$Q,'Đông Nam Bộ'!$B35,'mau 2'!AB:AB)</f>
        <v>0</v>
      </c>
      <c r="Q35" s="896">
        <f>SUMIF('mau 2'!$Q:$Q,'Đông Nam Bộ'!$B35,'mau 2'!AC:AC)</f>
        <v>0</v>
      </c>
      <c r="R35" s="896">
        <f>SUMIF('mau 2'!$Q:$Q,'Đông Nam Bộ'!$B35,'mau 2'!AD:AD)</f>
        <v>0</v>
      </c>
      <c r="S35" s="896">
        <f>SUMIF('mau 2'!$Q:$Q,'Đông Nam Bộ'!$B35,'mau 2'!AE:AE)</f>
        <v>0</v>
      </c>
      <c r="T35" s="896">
        <f>SUMIF('mau 2'!$Q:$Q,'Đông Nam Bộ'!$B35,'mau 2'!AF:AF)</f>
        <v>0</v>
      </c>
      <c r="U35" s="896">
        <f>SUMIF('mau 2'!$Q:$Q,'Đông Nam Bộ'!$B35,'mau 2'!AG:AG)</f>
        <v>0</v>
      </c>
      <c r="V35" s="896">
        <f>SUMIF('mau 2'!$Q:$Q,'Đông Nam Bộ'!$B35,'mau 2'!AH:AH)</f>
        <v>0</v>
      </c>
      <c r="W35" s="896">
        <f>SUMIF('mau 2'!$Q:$Q,'Đông Nam Bộ'!$B35,'mau 2'!AI:AI)</f>
        <v>0</v>
      </c>
      <c r="X35" s="896">
        <f>SUMIF('mau 2'!$Q:$Q,'Đông Nam Bộ'!$B35,'mau 2'!AJ:AJ)</f>
        <v>0</v>
      </c>
      <c r="Y35" s="900">
        <f>SUMIF('mau 2'!$Q:$Q,'Đông Nam Bộ'!$B35,'mau 2'!AL:AL)</f>
        <v>0</v>
      </c>
      <c r="Z35" s="900">
        <f>SUMIF('mau 2'!$Q:$Q,'Đông Nam Bộ'!$B35,'mau 2'!AO:AO)</f>
        <v>0</v>
      </c>
      <c r="AA35" s="901">
        <f>SUMIF('mau 2'!$Q:$Q,'Đông Nam Bộ'!$B35,'mau 2'!AA:AA)</f>
        <v>0</v>
      </c>
    </row>
    <row r="36" spans="1:27" s="110" customFormat="1" ht="30" hidden="1" customHeight="1">
      <c r="A36" s="847">
        <v>27</v>
      </c>
      <c r="B36" s="845" t="s">
        <v>2671</v>
      </c>
      <c r="C36" s="109">
        <f t="shared" si="3"/>
        <v>170</v>
      </c>
      <c r="D36" s="896">
        <f>SUMIF('mau 2'!$Q:$Q,'Đông Nam Bộ'!$B36,'mau 2'!S:S)</f>
        <v>12</v>
      </c>
      <c r="E36" s="896">
        <f>SUMIF('mau 2'!$Q:$Q,'Đông Nam Bộ'!$B36,'mau 2'!T:T)</f>
        <v>21</v>
      </c>
      <c r="F36" s="896">
        <f>SUMIF('mau 2'!$Q:$Q,'Đông Nam Bộ'!$B36,'mau 2'!U:U)</f>
        <v>96</v>
      </c>
      <c r="G36" s="897">
        <f>SUMIF('mau 2'!$Q:$Q,'Đông Nam Bộ'!$B36,'mau 2'!V:V)</f>
        <v>41</v>
      </c>
      <c r="H36" s="109">
        <f t="shared" si="4"/>
        <v>21</v>
      </c>
      <c r="I36" s="896">
        <v>6</v>
      </c>
      <c r="J36" s="897">
        <v>15</v>
      </c>
      <c r="K36" s="109">
        <f t="shared" si="1"/>
        <v>41</v>
      </c>
      <c r="L36" s="896">
        <f>SUMIF('mau 2'!$Q:$Q,'Đông Nam Bộ'!$B36,'mau 2'!Y:Y)</f>
        <v>39</v>
      </c>
      <c r="M36" s="896">
        <f>SUMIF('mau 2'!$Q:$Q,'Đông Nam Bộ'!$B36,'mau 2'!Z:Z) +SUMIF('mau 2'!$Q:$Q,'Đông Nam Bộ'!$B36,'mau 2'!X:X)</f>
        <v>2</v>
      </c>
      <c r="N36" s="897"/>
      <c r="O36" s="885">
        <f t="shared" si="2"/>
        <v>123</v>
      </c>
      <c r="P36" s="896">
        <f>SUMIF('mau 2'!$Q:$Q,'Đông Nam Bộ'!$B36,'mau 2'!AB:AB)</f>
        <v>96</v>
      </c>
      <c r="Q36" s="896">
        <f>SUMIF('mau 2'!$Q:$Q,'Đông Nam Bộ'!$B36,'mau 2'!AC:AC)</f>
        <v>29</v>
      </c>
      <c r="R36" s="896">
        <f>SUMIF('mau 2'!$Q:$Q,'Đông Nam Bộ'!$B36,'mau 2'!AD:AD)</f>
        <v>48</v>
      </c>
      <c r="S36" s="896">
        <f>SUMIF('mau 2'!$Q:$Q,'Đông Nam Bộ'!$B36,'mau 2'!AE:AE)</f>
        <v>19</v>
      </c>
      <c r="T36" s="896">
        <f>SUMIF('mau 2'!$Q:$Q,'Đông Nam Bộ'!$B36,'mau 2'!AF:AF)</f>
        <v>15</v>
      </c>
      <c r="U36" s="896">
        <f>SUMIF('mau 2'!$Q:$Q,'Đông Nam Bộ'!$B36,'mau 2'!AG:AG)</f>
        <v>16</v>
      </c>
      <c r="V36" s="896">
        <f>SUMIF('mau 2'!$Q:$Q,'Đông Nam Bộ'!$B36,'mau 2'!AH:AH)</f>
        <v>16</v>
      </c>
      <c r="W36" s="896">
        <f>SUMIF('mau 2'!$Q:$Q,'Đông Nam Bộ'!$B36,'mau 2'!AI:AI)</f>
        <v>1</v>
      </c>
      <c r="X36" s="896">
        <f>SUMIF('mau 2'!$Q:$Q,'Đông Nam Bộ'!$B36,'mau 2'!AJ:AJ)</f>
        <v>45</v>
      </c>
      <c r="Y36" s="900">
        <f>SUMIF('mau 2'!$Q:$Q,'Đông Nam Bộ'!$B36,'mau 2'!AL:AL)</f>
        <v>15</v>
      </c>
      <c r="Z36" s="900">
        <f>SUMIF('mau 2'!$Q:$Q,'Đông Nam Bộ'!$B36,'mau 2'!AO:AO)</f>
        <v>24</v>
      </c>
      <c r="AA36" s="901">
        <f>SUMIF('mau 2'!$Q:$Q,'Đông Nam Bộ'!$B36,'mau 2'!AA:AA)</f>
        <v>0</v>
      </c>
    </row>
    <row r="37" spans="1:27" s="110" customFormat="1" ht="30" hidden="1" customHeight="1">
      <c r="A37" s="847">
        <v>28</v>
      </c>
      <c r="B37" s="845" t="s">
        <v>2649</v>
      </c>
      <c r="C37" s="109">
        <f t="shared" si="3"/>
        <v>0</v>
      </c>
      <c r="D37" s="896">
        <f>SUMIF('mau 2'!$Q:$Q,'Đông Nam Bộ'!$B37,'mau 2'!S:S)</f>
        <v>0</v>
      </c>
      <c r="E37" s="896">
        <f>SUMIF('mau 2'!$Q:$Q,'Đông Nam Bộ'!$B37,'mau 2'!T:T)</f>
        <v>0</v>
      </c>
      <c r="F37" s="896">
        <f>SUMIF('mau 2'!$Q:$Q,'Đông Nam Bộ'!$B37,'mau 2'!U:U)</f>
        <v>0</v>
      </c>
      <c r="G37" s="897">
        <f>SUMIF('mau 2'!$Q:$Q,'Đông Nam Bộ'!$B37,'mau 2'!V:V)</f>
        <v>0</v>
      </c>
      <c r="H37" s="109">
        <f t="shared" si="4"/>
        <v>0</v>
      </c>
      <c r="I37" s="896">
        <f>SUMIF('mau 2'!$Q:$Q,'Đông Nam Bộ'!$B37,'mau 2'!W:W)</f>
        <v>0</v>
      </c>
      <c r="J37" s="897">
        <f>COUNTIF('mau 1'!K:K,'Đông Nam Bộ'!$B37)</f>
        <v>0</v>
      </c>
      <c r="K37" s="109">
        <f t="shared" si="1"/>
        <v>0</v>
      </c>
      <c r="L37" s="896">
        <f>SUMIF('mau 2'!$Q:$Q,'Đông Nam Bộ'!$B37,'mau 2'!Y:Y)</f>
        <v>0</v>
      </c>
      <c r="M37" s="896">
        <f>SUMIF('mau 2'!$Q:$Q,'Đông Nam Bộ'!$B37,'mau 2'!Z:Z) +SUMIF('mau 2'!$Q:$Q,'Đông Nam Bộ'!$B37,'mau 2'!X:X)</f>
        <v>0</v>
      </c>
      <c r="N37" s="897"/>
      <c r="O37" s="885">
        <f t="shared" si="2"/>
        <v>0</v>
      </c>
      <c r="P37" s="896">
        <f>SUMIF('mau 2'!$Q:$Q,'Đông Nam Bộ'!$B37,'mau 2'!AB:AB)</f>
        <v>0</v>
      </c>
      <c r="Q37" s="896">
        <f>SUMIF('mau 2'!$Q:$Q,'Đông Nam Bộ'!$B37,'mau 2'!AC:AC)</f>
        <v>0</v>
      </c>
      <c r="R37" s="896">
        <f>SUMIF('mau 2'!$Q:$Q,'Đông Nam Bộ'!$B37,'mau 2'!AD:AD)</f>
        <v>0</v>
      </c>
      <c r="S37" s="896">
        <f>SUMIF('mau 2'!$Q:$Q,'Đông Nam Bộ'!$B37,'mau 2'!AE:AE)</f>
        <v>0</v>
      </c>
      <c r="T37" s="896">
        <f>SUMIF('mau 2'!$Q:$Q,'Đông Nam Bộ'!$B37,'mau 2'!AF:AF)</f>
        <v>0</v>
      </c>
      <c r="U37" s="896">
        <f>SUMIF('mau 2'!$Q:$Q,'Đông Nam Bộ'!$B37,'mau 2'!AG:AG)</f>
        <v>0</v>
      </c>
      <c r="V37" s="896">
        <f>SUMIF('mau 2'!$Q:$Q,'Đông Nam Bộ'!$B37,'mau 2'!AH:AH)</f>
        <v>0</v>
      </c>
      <c r="W37" s="896">
        <f>SUMIF('mau 2'!$Q:$Q,'Đông Nam Bộ'!$B37,'mau 2'!AI:AI)</f>
        <v>0</v>
      </c>
      <c r="X37" s="896">
        <f>SUMIF('mau 2'!$Q:$Q,'Đông Nam Bộ'!$B37,'mau 2'!AJ:AJ)</f>
        <v>0</v>
      </c>
      <c r="Y37" s="900">
        <f>SUMIF('mau 2'!$Q:$Q,'Đông Nam Bộ'!$B37,'mau 2'!AL:AL)</f>
        <v>0</v>
      </c>
      <c r="Z37" s="900">
        <f>SUMIF('mau 2'!$Q:$Q,'Đông Nam Bộ'!$B37,'mau 2'!AO:AO)</f>
        <v>0</v>
      </c>
      <c r="AA37" s="901">
        <f>SUMIF('mau 2'!$Q:$Q,'Đông Nam Bộ'!$B37,'mau 2'!AA:AA)</f>
        <v>0</v>
      </c>
    </row>
    <row r="38" spans="1:27" s="110" customFormat="1" ht="30" customHeight="1">
      <c r="A38" s="847">
        <v>29</v>
      </c>
      <c r="B38" s="845" t="s">
        <v>2672</v>
      </c>
      <c r="C38" s="109">
        <f t="shared" si="3"/>
        <v>107</v>
      </c>
      <c r="D38" s="896">
        <f>SUMIF('mau 2'!$Q:$Q,'Đông Nam Bộ'!$B38,'mau 2'!S:S)</f>
        <v>45</v>
      </c>
      <c r="E38" s="896">
        <f>SUMIF('mau 2'!$Q:$Q,'Đông Nam Bộ'!$B38,'mau 2'!T:T)</f>
        <v>24</v>
      </c>
      <c r="F38" s="896">
        <f>SUMIF('mau 2'!$Q:$Q,'Đông Nam Bộ'!$B38,'mau 2'!U:U)</f>
        <v>11</v>
      </c>
      <c r="G38" s="897">
        <f>SUMIF('mau 2'!$Q:$Q,'Đông Nam Bộ'!$B38,'mau 2'!V:V)</f>
        <v>27</v>
      </c>
      <c r="H38" s="109">
        <f t="shared" si="4"/>
        <v>25</v>
      </c>
      <c r="I38" s="896">
        <v>20</v>
      </c>
      <c r="J38" s="897">
        <v>5</v>
      </c>
      <c r="K38" s="109">
        <f t="shared" si="1"/>
        <v>26</v>
      </c>
      <c r="L38" s="896">
        <f>SUMIF('mau 2'!$Q:$Q,'Đông Nam Bộ'!$B38,'mau 2'!Y:Y)</f>
        <v>17</v>
      </c>
      <c r="M38" s="896">
        <f>SUMIF('mau 2'!$Q:$Q,'Đông Nam Bộ'!$B38,'mau 2'!Z:Z) +SUMIF('mau 2'!$Q:$Q,'Đông Nam Bộ'!$B38,'mau 2'!X:X)</f>
        <v>9</v>
      </c>
      <c r="N38" s="897"/>
      <c r="O38" s="885">
        <f t="shared" si="2"/>
        <v>61</v>
      </c>
      <c r="P38" s="896">
        <f>SUMIF('mau 2'!$Q:$Q,'Đông Nam Bộ'!$B38,'mau 2'!AB:AB)</f>
        <v>48</v>
      </c>
      <c r="Q38" s="896">
        <f>SUMIF('mau 2'!$Q:$Q,'Đông Nam Bộ'!$B38,'mau 2'!AC:AC)</f>
        <v>5</v>
      </c>
      <c r="R38" s="896">
        <f>SUMIF('mau 2'!$Q:$Q,'Đông Nam Bộ'!$B38,'mau 2'!AD:AD)</f>
        <v>21</v>
      </c>
      <c r="S38" s="896">
        <f>SUMIF('mau 2'!$Q:$Q,'Đông Nam Bộ'!$B38,'mau 2'!AE:AE)</f>
        <v>0</v>
      </c>
      <c r="T38" s="896">
        <f>SUMIF('mau 2'!$Q:$Q,'Đông Nam Bộ'!$B38,'mau 2'!AF:AF)</f>
        <v>0</v>
      </c>
      <c r="U38" s="896">
        <f>SUMIF('mau 2'!$Q:$Q,'Đông Nam Bộ'!$B38,'mau 2'!AG:AG)</f>
        <v>1</v>
      </c>
      <c r="V38" s="896">
        <f>SUMIF('mau 2'!$Q:$Q,'Đông Nam Bộ'!$B38,'mau 2'!AH:AH)</f>
        <v>1</v>
      </c>
      <c r="W38" s="896">
        <f>SUMIF('mau 2'!$Q:$Q,'Đông Nam Bộ'!$B38,'mau 2'!AI:AI)</f>
        <v>0</v>
      </c>
      <c r="X38" s="896">
        <f>SUMIF('mau 2'!$Q:$Q,'Đông Nam Bộ'!$B38,'mau 2'!AJ:AJ)</f>
        <v>14</v>
      </c>
      <c r="Y38" s="900">
        <f>SUMIF('mau 2'!$Q:$Q,'Đông Nam Bộ'!$B38,'mau 2'!AL:AL)</f>
        <v>0</v>
      </c>
      <c r="Z38" s="900">
        <f>SUMIF('mau 2'!$Q:$Q,'Đông Nam Bộ'!$B38,'mau 2'!AO:AO)</f>
        <v>48</v>
      </c>
      <c r="AA38" s="901">
        <f>SUMIF('mau 2'!$Q:$Q,'Đông Nam Bộ'!$B38,'mau 2'!AA:AA)</f>
        <v>1</v>
      </c>
    </row>
    <row r="39" spans="1:27" s="110" customFormat="1" ht="30" hidden="1" customHeight="1">
      <c r="A39" s="847">
        <v>30</v>
      </c>
      <c r="B39" s="845" t="s">
        <v>2650</v>
      </c>
      <c r="C39" s="109">
        <f t="shared" si="3"/>
        <v>25</v>
      </c>
      <c r="D39" s="896">
        <f>SUMIF('mau 2'!$Q:$Q,'Đông Nam Bộ'!$B39,'mau 2'!S:S)</f>
        <v>3</v>
      </c>
      <c r="E39" s="896">
        <f>SUMIF('mau 2'!$Q:$Q,'Đông Nam Bộ'!$B39,'mau 2'!T:T)</f>
        <v>22</v>
      </c>
      <c r="F39" s="896">
        <f>SUMIF('mau 2'!$Q:$Q,'Đông Nam Bộ'!$B39,'mau 2'!U:U)</f>
        <v>0</v>
      </c>
      <c r="G39" s="897">
        <f>SUMIF('mau 2'!$Q:$Q,'Đông Nam Bộ'!$B39,'mau 2'!V:V)</f>
        <v>0</v>
      </c>
      <c r="H39" s="109">
        <f t="shared" si="4"/>
        <v>0</v>
      </c>
      <c r="I39" s="896">
        <f>SUMIF('mau 2'!$Q:$Q,'Đông Nam Bộ'!$B39,'mau 2'!W:W)</f>
        <v>0</v>
      </c>
      <c r="J39" s="897">
        <f>COUNTIF('mau 1'!K:K,'Đông Nam Bộ'!$B39)</f>
        <v>0</v>
      </c>
      <c r="K39" s="109">
        <f t="shared" si="1"/>
        <v>0</v>
      </c>
      <c r="L39" s="896">
        <f>SUMIF('mau 2'!$Q:$Q,'Đông Nam Bộ'!$B39,'mau 2'!Y:Y)</f>
        <v>0</v>
      </c>
      <c r="M39" s="896">
        <f>SUMIF('mau 2'!$Q:$Q,'Đông Nam Bộ'!$B39,'mau 2'!Z:Z) +SUMIF('mau 2'!$Q:$Q,'Đông Nam Bộ'!$B39,'mau 2'!X:X)</f>
        <v>0</v>
      </c>
      <c r="N39" s="897"/>
      <c r="O39" s="885">
        <f t="shared" si="2"/>
        <v>25</v>
      </c>
      <c r="P39" s="896">
        <v>25</v>
      </c>
      <c r="Q39" s="896">
        <f>SUMIF('mau 2'!$Q:$Q,'Đông Nam Bộ'!$B39,'mau 2'!AC:AC)</f>
        <v>0</v>
      </c>
      <c r="R39" s="896">
        <f>SUMIF('mau 2'!$Q:$Q,'Đông Nam Bộ'!$B39,'mau 2'!AD:AD)</f>
        <v>3</v>
      </c>
      <c r="S39" s="896">
        <f>SUMIF('mau 2'!$Q:$Q,'Đông Nam Bộ'!$B39,'mau 2'!AE:AE)</f>
        <v>0</v>
      </c>
      <c r="T39" s="896">
        <f>SUMIF('mau 2'!$Q:$Q,'Đông Nam Bộ'!$B39,'mau 2'!AF:AF)</f>
        <v>0</v>
      </c>
      <c r="U39" s="896">
        <f>SUMIF('mau 2'!$Q:$Q,'Đông Nam Bộ'!$B39,'mau 2'!AG:AG)</f>
        <v>0</v>
      </c>
      <c r="V39" s="896">
        <f>SUMIF('mau 2'!$Q:$Q,'Đông Nam Bộ'!$B39,'mau 2'!AH:AH)</f>
        <v>0</v>
      </c>
      <c r="W39" s="896">
        <f>SUMIF('mau 2'!$Q:$Q,'Đông Nam Bộ'!$B39,'mau 2'!AI:AI)</f>
        <v>1</v>
      </c>
      <c r="X39" s="896">
        <f>SUMIF('mau 2'!$Q:$Q,'Đông Nam Bộ'!$B39,'mau 2'!AJ:AJ)</f>
        <v>22</v>
      </c>
      <c r="Y39" s="900">
        <f>SUMIF('mau 2'!$Q:$Q,'Đông Nam Bộ'!$B39,'mau 2'!AL:AL)</f>
        <v>0</v>
      </c>
      <c r="Z39" s="900">
        <f>SUMIF('mau 2'!$Q:$Q,'Đông Nam Bộ'!$B39,'mau 2'!AO:AO)</f>
        <v>0</v>
      </c>
      <c r="AA39" s="901">
        <f>SUMIF('mau 2'!$Q:$Q,'Đông Nam Bộ'!$B39,'mau 2'!AA:AA)</f>
        <v>0</v>
      </c>
    </row>
    <row r="40" spans="1:27" s="110" customFormat="1" ht="30" hidden="1" customHeight="1">
      <c r="A40" s="847">
        <v>31</v>
      </c>
      <c r="B40" s="845" t="s">
        <v>2022</v>
      </c>
      <c r="C40" s="109">
        <f t="shared" si="3"/>
        <v>3</v>
      </c>
      <c r="D40" s="896">
        <f>SUMIF('mau 2'!$Q:$Q,'Đông Nam Bộ'!$B40,'mau 2'!S:S)</f>
        <v>0</v>
      </c>
      <c r="E40" s="896">
        <f>SUMIF('mau 2'!$Q:$Q,'Đông Nam Bộ'!$B40,'mau 2'!T:T)</f>
        <v>0</v>
      </c>
      <c r="F40" s="896">
        <f>SUMIF('mau 2'!$Q:$Q,'Đông Nam Bộ'!$B40,'mau 2'!U:U)</f>
        <v>0</v>
      </c>
      <c r="G40" s="897">
        <f>SUMIF('mau 2'!$Q:$Q,'Đông Nam Bộ'!$B40,'mau 2'!V:V)</f>
        <v>3</v>
      </c>
      <c r="H40" s="109">
        <f t="shared" si="4"/>
        <v>0</v>
      </c>
      <c r="I40" s="896">
        <f>SUMIF('mau 2'!$Q:$Q,'Đông Nam Bộ'!$B40,'mau 2'!W:W)</f>
        <v>0</v>
      </c>
      <c r="J40" s="897">
        <f>COUNTIF('mau 1'!K:K,'Đông Nam Bộ'!$B40)</f>
        <v>0</v>
      </c>
      <c r="K40" s="109">
        <f t="shared" si="1"/>
        <v>0</v>
      </c>
      <c r="L40" s="896">
        <f>SUMIF('mau 2'!$Q:$Q,'Đông Nam Bộ'!$B40,'mau 2'!Y:Y)</f>
        <v>0</v>
      </c>
      <c r="M40" s="896">
        <f>SUMIF('mau 2'!$Q:$Q,'Đông Nam Bộ'!$B40,'mau 2'!Z:Z) +SUMIF('mau 2'!$Q:$Q,'Đông Nam Bộ'!$B40,'mau 2'!X:X)</f>
        <v>0</v>
      </c>
      <c r="N40" s="897"/>
      <c r="O40" s="885">
        <f t="shared" si="2"/>
        <v>3</v>
      </c>
      <c r="P40" s="896">
        <f>SUMIF('mau 2'!$Q:$Q,'Đông Nam Bộ'!$B40,'mau 2'!AB:AB)</f>
        <v>0</v>
      </c>
      <c r="Q40" s="896">
        <f>SUMIF('mau 2'!$Q:$Q,'Đông Nam Bộ'!$B40,'mau 2'!AC:AC)</f>
        <v>0</v>
      </c>
      <c r="R40" s="896">
        <f>SUMIF('mau 2'!$Q:$Q,'Đông Nam Bộ'!$B40,'mau 2'!AD:AD)</f>
        <v>0</v>
      </c>
      <c r="S40" s="896">
        <f>SUMIF('mau 2'!$Q:$Q,'Đông Nam Bộ'!$B40,'mau 2'!AE:AE)</f>
        <v>0</v>
      </c>
      <c r="T40" s="896">
        <f>SUMIF('mau 2'!$Q:$Q,'Đông Nam Bộ'!$B40,'mau 2'!AF:AF)</f>
        <v>0</v>
      </c>
      <c r="U40" s="896">
        <f>SUMIF('mau 2'!$Q:$Q,'Đông Nam Bộ'!$B40,'mau 2'!AG:AG)</f>
        <v>0</v>
      </c>
      <c r="V40" s="896">
        <f>SUMIF('mau 2'!$Q:$Q,'Đông Nam Bộ'!$B40,'mau 2'!AH:AH)</f>
        <v>0</v>
      </c>
      <c r="W40" s="896">
        <f>SUMIF('mau 2'!$Q:$Q,'Đông Nam Bộ'!$B40,'mau 2'!AI:AI)</f>
        <v>0</v>
      </c>
      <c r="X40" s="896">
        <f>SUMIF('mau 2'!$Q:$Q,'Đông Nam Bộ'!$B40,'mau 2'!AJ:AJ)</f>
        <v>0</v>
      </c>
      <c r="Y40" s="900">
        <f>SUMIF('mau 2'!$Q:$Q,'Đông Nam Bộ'!$B40,'mau 2'!AL:AL)</f>
        <v>0</v>
      </c>
      <c r="Z40" s="900">
        <f>SUMIF('mau 2'!$Q:$Q,'Đông Nam Bộ'!$B40,'mau 2'!AO:AO)</f>
        <v>0</v>
      </c>
      <c r="AA40" s="901">
        <f>SUMIF('mau 2'!$Q:$Q,'Đông Nam Bộ'!$B40,'mau 2'!AA:AA)</f>
        <v>3</v>
      </c>
    </row>
    <row r="41" spans="1:27" s="110" customFormat="1" ht="30" hidden="1" customHeight="1">
      <c r="A41" s="847">
        <v>32</v>
      </c>
      <c r="B41" s="845" t="s">
        <v>2651</v>
      </c>
      <c r="C41" s="109">
        <f t="shared" si="3"/>
        <v>3</v>
      </c>
      <c r="D41" s="896">
        <f>SUMIF('mau 2'!$Q:$Q,'Đông Nam Bộ'!$B41,'mau 2'!S:S)</f>
        <v>1</v>
      </c>
      <c r="E41" s="896">
        <f>SUMIF('mau 2'!$Q:$Q,'Đông Nam Bộ'!$B41,'mau 2'!T:T)</f>
        <v>1</v>
      </c>
      <c r="F41" s="896">
        <f>SUMIF('mau 2'!$Q:$Q,'Đông Nam Bộ'!$B41,'mau 2'!U:U)</f>
        <v>0</v>
      </c>
      <c r="G41" s="897">
        <f>SUMIF('mau 2'!$Q:$Q,'Đông Nam Bộ'!$B41,'mau 2'!V:V)</f>
        <v>1</v>
      </c>
      <c r="H41" s="109">
        <f t="shared" si="4"/>
        <v>1</v>
      </c>
      <c r="I41" s="896">
        <v>1</v>
      </c>
      <c r="J41" s="897">
        <v>0</v>
      </c>
      <c r="K41" s="109">
        <f t="shared" si="1"/>
        <v>0</v>
      </c>
      <c r="L41" s="896">
        <f>SUMIF('mau 2'!$Q:$Q,'Đông Nam Bộ'!$B41,'mau 2'!Y:Y)</f>
        <v>0</v>
      </c>
      <c r="M41" s="896">
        <f>SUMIF('mau 2'!$Q:$Q,'Đông Nam Bộ'!$B41,'mau 2'!Z:Z) +SUMIF('mau 2'!$Q:$Q,'Đông Nam Bộ'!$B41,'mau 2'!X:X)</f>
        <v>0</v>
      </c>
      <c r="N41" s="897"/>
      <c r="O41" s="885">
        <f t="shared" si="2"/>
        <v>2</v>
      </c>
      <c r="P41" s="896">
        <f>SUMIF('mau 2'!$Q:$Q,'Đông Nam Bộ'!$B41,'mau 2'!AB:AB)</f>
        <v>1</v>
      </c>
      <c r="Q41" s="896">
        <f>SUMIF('mau 2'!$Q:$Q,'Đông Nam Bộ'!$B41,'mau 2'!AC:AC)</f>
        <v>0</v>
      </c>
      <c r="R41" s="896">
        <f>SUMIF('mau 2'!$Q:$Q,'Đông Nam Bộ'!$B41,'mau 2'!AD:AD)</f>
        <v>1</v>
      </c>
      <c r="S41" s="896">
        <f>SUMIF('mau 2'!$Q:$Q,'Đông Nam Bộ'!$B41,'mau 2'!AE:AE)</f>
        <v>0</v>
      </c>
      <c r="T41" s="896">
        <f>SUMIF('mau 2'!$Q:$Q,'Đông Nam Bộ'!$B41,'mau 2'!AF:AF)</f>
        <v>0</v>
      </c>
      <c r="U41" s="896">
        <f>SUMIF('mau 2'!$Q:$Q,'Đông Nam Bộ'!$B41,'mau 2'!AG:AG)</f>
        <v>0</v>
      </c>
      <c r="V41" s="896">
        <f>SUMIF('mau 2'!$Q:$Q,'Đông Nam Bộ'!$B41,'mau 2'!AH:AH)</f>
        <v>0</v>
      </c>
      <c r="W41" s="896">
        <f>SUMIF('mau 2'!$Q:$Q,'Đông Nam Bộ'!$B41,'mau 2'!AI:AI)</f>
        <v>0</v>
      </c>
      <c r="X41" s="896">
        <f>SUMIF('mau 2'!$Q:$Q,'Đông Nam Bộ'!$B41,'mau 2'!AJ:AJ)</f>
        <v>1</v>
      </c>
      <c r="Y41" s="900">
        <f>SUMIF('mau 2'!$Q:$Q,'Đông Nam Bộ'!$B41,'mau 2'!AL:AL)</f>
        <v>0</v>
      </c>
      <c r="Z41" s="900">
        <f>SUMIF('mau 2'!$Q:$Q,'Đông Nam Bộ'!$B41,'mau 2'!AO:AO)</f>
        <v>1</v>
      </c>
      <c r="AA41" s="901">
        <f>SUMIF('mau 2'!$Q:$Q,'Đông Nam Bộ'!$B41,'mau 2'!AA:AA)</f>
        <v>0</v>
      </c>
    </row>
    <row r="42" spans="1:27" s="110" customFormat="1" ht="30" hidden="1" customHeight="1">
      <c r="A42" s="847">
        <v>33</v>
      </c>
      <c r="B42" s="845" t="s">
        <v>2652</v>
      </c>
      <c r="C42" s="109">
        <f t="shared" si="3"/>
        <v>0</v>
      </c>
      <c r="D42" s="896">
        <f>SUMIF('mau 2'!$Q:$Q,'Đông Nam Bộ'!$B42,'mau 2'!S:S)</f>
        <v>0</v>
      </c>
      <c r="E42" s="896">
        <f>SUMIF('mau 2'!$Q:$Q,'Đông Nam Bộ'!$B42,'mau 2'!T:T)</f>
        <v>0</v>
      </c>
      <c r="F42" s="896">
        <f>SUMIF('mau 2'!$Q:$Q,'Đông Nam Bộ'!$B42,'mau 2'!U:U)</f>
        <v>0</v>
      </c>
      <c r="G42" s="897">
        <f>SUMIF('mau 2'!$Q:$Q,'Đông Nam Bộ'!$B42,'mau 2'!V:V)</f>
        <v>0</v>
      </c>
      <c r="H42" s="109">
        <f t="shared" si="4"/>
        <v>0</v>
      </c>
      <c r="I42" s="896">
        <f>SUMIF('mau 2'!$Q:$Q,'Đông Nam Bộ'!$B42,'mau 2'!W:W)</f>
        <v>0</v>
      </c>
      <c r="J42" s="897">
        <f>COUNTIF('mau 1'!K:K,'Đông Nam Bộ'!$B42)</f>
        <v>0</v>
      </c>
      <c r="K42" s="109">
        <f t="shared" si="1"/>
        <v>0</v>
      </c>
      <c r="L42" s="896">
        <f>SUMIF('mau 2'!$Q:$Q,'Đông Nam Bộ'!$B42,'mau 2'!Y:Y)</f>
        <v>0</v>
      </c>
      <c r="M42" s="896">
        <f>SUMIF('mau 2'!$Q:$Q,'Đông Nam Bộ'!$B42,'mau 2'!Z:Z) +SUMIF('mau 2'!$Q:$Q,'Đông Nam Bộ'!$B42,'mau 2'!X:X)</f>
        <v>0</v>
      </c>
      <c r="N42" s="897"/>
      <c r="O42" s="885">
        <f t="shared" si="2"/>
        <v>0</v>
      </c>
      <c r="P42" s="896">
        <f>SUMIF('mau 2'!$Q:$Q,'Đông Nam Bộ'!$B42,'mau 2'!AB:AB)</f>
        <v>0</v>
      </c>
      <c r="Q42" s="896">
        <f>SUMIF('mau 2'!$Q:$Q,'Đông Nam Bộ'!$B42,'mau 2'!AC:AC)</f>
        <v>0</v>
      </c>
      <c r="R42" s="896">
        <f>SUMIF('mau 2'!$Q:$Q,'Đông Nam Bộ'!$B42,'mau 2'!AD:AD)</f>
        <v>0</v>
      </c>
      <c r="S42" s="896">
        <f>SUMIF('mau 2'!$Q:$Q,'Đông Nam Bộ'!$B42,'mau 2'!AE:AE)</f>
        <v>0</v>
      </c>
      <c r="T42" s="896">
        <f>SUMIF('mau 2'!$Q:$Q,'Đông Nam Bộ'!$B42,'mau 2'!AF:AF)</f>
        <v>0</v>
      </c>
      <c r="U42" s="896">
        <f>SUMIF('mau 2'!$Q:$Q,'Đông Nam Bộ'!$B42,'mau 2'!AG:AG)</f>
        <v>0</v>
      </c>
      <c r="V42" s="896">
        <f>SUMIF('mau 2'!$Q:$Q,'Đông Nam Bộ'!$B42,'mau 2'!AH:AH)</f>
        <v>0</v>
      </c>
      <c r="W42" s="896">
        <f>SUMIF('mau 2'!$Q:$Q,'Đông Nam Bộ'!$B42,'mau 2'!AI:AI)</f>
        <v>0</v>
      </c>
      <c r="X42" s="896">
        <f>SUMIF('mau 2'!$Q:$Q,'Đông Nam Bộ'!$B42,'mau 2'!AJ:AJ)</f>
        <v>0</v>
      </c>
      <c r="Y42" s="900">
        <f>SUMIF('mau 2'!$Q:$Q,'Đông Nam Bộ'!$B42,'mau 2'!AL:AL)</f>
        <v>0</v>
      </c>
      <c r="Z42" s="900">
        <f>SUMIF('mau 2'!$Q:$Q,'Đông Nam Bộ'!$B42,'mau 2'!AO:AO)</f>
        <v>0</v>
      </c>
      <c r="AA42" s="901">
        <f>SUMIF('mau 2'!$Q:$Q,'Đông Nam Bộ'!$B42,'mau 2'!AA:AA)</f>
        <v>0</v>
      </c>
    </row>
    <row r="43" spans="1:27" s="110" customFormat="1" ht="30" hidden="1" customHeight="1">
      <c r="A43" s="847">
        <v>34</v>
      </c>
      <c r="B43" s="845" t="s">
        <v>887</v>
      </c>
      <c r="C43" s="109">
        <f t="shared" si="3"/>
        <v>9</v>
      </c>
      <c r="D43" s="896">
        <f>SUMIF('mau 2'!$Q:$Q,'Đông Nam Bộ'!$B43,'mau 2'!S:S)</f>
        <v>5</v>
      </c>
      <c r="E43" s="896">
        <f>SUMIF('mau 2'!$Q:$Q,'Đông Nam Bộ'!$B43,'mau 2'!T:T)</f>
        <v>4</v>
      </c>
      <c r="F43" s="896">
        <f>SUMIF('mau 2'!$Q:$Q,'Đông Nam Bộ'!$B43,'mau 2'!U:U)</f>
        <v>0</v>
      </c>
      <c r="G43" s="897">
        <f>SUMIF('mau 2'!$Q:$Q,'Đông Nam Bộ'!$B43,'mau 2'!V:V)</f>
        <v>0</v>
      </c>
      <c r="H43" s="109">
        <f t="shared" si="4"/>
        <v>4</v>
      </c>
      <c r="I43" s="896">
        <f>SUMIF('mau 2'!$Q:$Q,'Đông Nam Bộ'!$B43,'mau 2'!W:W)</f>
        <v>4</v>
      </c>
      <c r="J43" s="897">
        <v>0</v>
      </c>
      <c r="K43" s="109">
        <f t="shared" si="1"/>
        <v>0</v>
      </c>
      <c r="L43" s="896">
        <f>SUMIF('mau 2'!$Q:$Q,'Đông Nam Bộ'!$B43,'mau 2'!Y:Y)</f>
        <v>0</v>
      </c>
      <c r="M43" s="896">
        <f>SUMIF('mau 2'!$Q:$Q,'Đông Nam Bộ'!$B43,'mau 2'!Z:Z) +SUMIF('mau 2'!$Q:$Q,'Đông Nam Bộ'!$B43,'mau 2'!X:X)</f>
        <v>0</v>
      </c>
      <c r="N43" s="897"/>
      <c r="O43" s="885">
        <f t="shared" si="2"/>
        <v>5</v>
      </c>
      <c r="P43" s="896">
        <f>SUMIF('mau 2'!$Q:$Q,'Đông Nam Bộ'!$B43,'mau 2'!AB:AB)</f>
        <v>4</v>
      </c>
      <c r="Q43" s="896">
        <f>SUMIF('mau 2'!$Q:$Q,'Đông Nam Bộ'!$B43,'mau 2'!AC:AC)</f>
        <v>0</v>
      </c>
      <c r="R43" s="896">
        <f>SUMIF('mau 2'!$Q:$Q,'Đông Nam Bộ'!$B43,'mau 2'!AD:AD)</f>
        <v>0</v>
      </c>
      <c r="S43" s="896">
        <f>SUMIF('mau 2'!$Q:$Q,'Đông Nam Bộ'!$B43,'mau 2'!AE:AE)</f>
        <v>0</v>
      </c>
      <c r="T43" s="896">
        <f>SUMIF('mau 2'!$Q:$Q,'Đông Nam Bộ'!$B43,'mau 2'!AF:AF)</f>
        <v>0</v>
      </c>
      <c r="U43" s="896">
        <f>SUMIF('mau 2'!$Q:$Q,'Đông Nam Bộ'!$B43,'mau 2'!AG:AG)</f>
        <v>0</v>
      </c>
      <c r="V43" s="896">
        <f>SUMIF('mau 2'!$Q:$Q,'Đông Nam Bộ'!$B43,'mau 2'!AH:AH)</f>
        <v>0</v>
      </c>
      <c r="W43" s="896">
        <f>SUMIF('mau 2'!$Q:$Q,'Đông Nam Bộ'!$B43,'mau 2'!AI:AI)</f>
        <v>0</v>
      </c>
      <c r="X43" s="896">
        <f>SUMIF('mau 2'!$Q:$Q,'Đông Nam Bộ'!$B43,'mau 2'!AJ:AJ)</f>
        <v>0</v>
      </c>
      <c r="Y43" s="900">
        <f>SUMIF('mau 2'!$Q:$Q,'Đông Nam Bộ'!$B43,'mau 2'!AL:AL)</f>
        <v>0</v>
      </c>
      <c r="Z43" s="900">
        <f>SUMIF('mau 2'!$Q:$Q,'Đông Nam Bộ'!$B43,'mau 2'!AO:AO)</f>
        <v>3</v>
      </c>
      <c r="AA43" s="901">
        <f>SUMIF('mau 2'!$Q:$Q,'Đông Nam Bộ'!$B43,'mau 2'!AA:AA)</f>
        <v>0</v>
      </c>
    </row>
    <row r="44" spans="1:27" s="110" customFormat="1" ht="30" hidden="1" customHeight="1">
      <c r="A44" s="847">
        <v>35</v>
      </c>
      <c r="B44" s="845" t="s">
        <v>996</v>
      </c>
      <c r="C44" s="109">
        <f t="shared" si="3"/>
        <v>94</v>
      </c>
      <c r="D44" s="896">
        <f>SUMIF('mau 2'!$Q:$Q,'Đông Nam Bộ'!$B44,'mau 2'!S:S)</f>
        <v>68</v>
      </c>
      <c r="E44" s="896">
        <f>SUMIF('mau 2'!$Q:$Q,'Đông Nam Bộ'!$B44,'mau 2'!T:T)</f>
        <v>21</v>
      </c>
      <c r="F44" s="896">
        <f>SUMIF('mau 2'!$Q:$Q,'Đông Nam Bộ'!$B44,'mau 2'!U:U)</f>
        <v>3</v>
      </c>
      <c r="G44" s="897">
        <f>SUMIF('mau 2'!$Q:$Q,'Đông Nam Bộ'!$B44,'mau 2'!V:V)</f>
        <v>2</v>
      </c>
      <c r="H44" s="109">
        <f t="shared" si="4"/>
        <v>0</v>
      </c>
      <c r="I44" s="896">
        <f>SUMIF('mau 2'!$Q:$Q,'Đông Nam Bộ'!$B44,'mau 2'!W:W)</f>
        <v>0</v>
      </c>
      <c r="J44" s="897">
        <f>COUNTIF('mau 1'!K:K,'Đông Nam Bộ'!$B44)</f>
        <v>0</v>
      </c>
      <c r="K44" s="109">
        <f t="shared" si="1"/>
        <v>0</v>
      </c>
      <c r="L44" s="896">
        <f>SUMIF('mau 2'!$Q:$Q,'Đông Nam Bộ'!$B44,'mau 2'!Y:Y)</f>
        <v>0</v>
      </c>
      <c r="M44" s="896">
        <f>SUMIF('mau 2'!$Q:$Q,'Đông Nam Bộ'!$B44,'mau 2'!Z:Z) +SUMIF('mau 2'!$Q:$Q,'Đông Nam Bộ'!$B44,'mau 2'!X:X)</f>
        <v>0</v>
      </c>
      <c r="N44" s="897"/>
      <c r="O44" s="885">
        <f t="shared" si="2"/>
        <v>94</v>
      </c>
      <c r="P44" s="896">
        <f>SUMIF('mau 2'!$Q:$Q,'Đông Nam Bộ'!$B44,'mau 2'!AB:AB)</f>
        <v>38</v>
      </c>
      <c r="Q44" s="896">
        <f>SUMIF('mau 2'!$Q:$Q,'Đông Nam Bộ'!$B44,'mau 2'!AC:AC)</f>
        <v>17</v>
      </c>
      <c r="R44" s="896">
        <f>SUMIF('mau 2'!$Q:$Q,'Đông Nam Bộ'!$B44,'mau 2'!AD:AD)</f>
        <v>31</v>
      </c>
      <c r="S44" s="896">
        <f>SUMIF('mau 2'!$Q:$Q,'Đông Nam Bộ'!$B44,'mau 2'!AE:AE)</f>
        <v>0</v>
      </c>
      <c r="T44" s="896">
        <f>SUMIF('mau 2'!$Q:$Q,'Đông Nam Bộ'!$B44,'mau 2'!AF:AF)</f>
        <v>0</v>
      </c>
      <c r="U44" s="896">
        <f>SUMIF('mau 2'!$Q:$Q,'Đông Nam Bộ'!$B44,'mau 2'!AG:AG)</f>
        <v>0</v>
      </c>
      <c r="V44" s="896">
        <f>SUMIF('mau 2'!$Q:$Q,'Đông Nam Bộ'!$B44,'mau 2'!AH:AH)</f>
        <v>0</v>
      </c>
      <c r="W44" s="896">
        <f>SUMIF('mau 2'!$Q:$Q,'Đông Nam Bộ'!$B44,'mau 2'!AI:AI)</f>
        <v>0</v>
      </c>
      <c r="X44" s="896">
        <f>SUMIF('mau 2'!$Q:$Q,'Đông Nam Bộ'!$B44,'mau 2'!AJ:AJ)</f>
        <v>6</v>
      </c>
      <c r="Y44" s="900">
        <f>SUMIF('mau 2'!$Q:$Q,'Đông Nam Bộ'!$B44,'mau 2'!AL:AL)</f>
        <v>0</v>
      </c>
      <c r="Z44" s="900">
        <f>SUMIF('mau 2'!$Q:$Q,'Đông Nam Bộ'!$B44,'mau 2'!AO:AO)</f>
        <v>7</v>
      </c>
      <c r="AA44" s="901">
        <f>SUMIF('mau 2'!$Q:$Q,'Đông Nam Bộ'!$B44,'mau 2'!AA:AA)</f>
        <v>0</v>
      </c>
    </row>
    <row r="45" spans="1:27" s="110" customFormat="1" ht="30" hidden="1" customHeight="1">
      <c r="A45" s="847">
        <v>36</v>
      </c>
      <c r="B45" s="845" t="s">
        <v>2653</v>
      </c>
      <c r="C45" s="109">
        <f t="shared" si="3"/>
        <v>76</v>
      </c>
      <c r="D45" s="896">
        <f>SUMIF('mau 2'!$Q:$Q,'Đông Nam Bộ'!$B45,'mau 2'!S:S)</f>
        <v>43</v>
      </c>
      <c r="E45" s="896">
        <f>SUMIF('mau 2'!$Q:$Q,'Đông Nam Bộ'!$B45,'mau 2'!T:T)</f>
        <v>16</v>
      </c>
      <c r="F45" s="896">
        <f>SUMIF('mau 2'!$Q:$Q,'Đông Nam Bộ'!$B45,'mau 2'!U:U)</f>
        <v>2</v>
      </c>
      <c r="G45" s="897">
        <f>SUMIF('mau 2'!$Q:$Q,'Đông Nam Bộ'!$B45,'mau 2'!V:V)</f>
        <v>15</v>
      </c>
      <c r="H45" s="109">
        <f t="shared" si="4"/>
        <v>18</v>
      </c>
      <c r="I45" s="896">
        <v>0</v>
      </c>
      <c r="J45" s="897">
        <f>COUNTIF('mau 1'!K:K,'Đông Nam Bộ'!$B45)</f>
        <v>18</v>
      </c>
      <c r="K45" s="109">
        <f t="shared" si="1"/>
        <v>0</v>
      </c>
      <c r="L45" s="896">
        <f>SUMIF('mau 2'!$Q:$Q,'Đông Nam Bộ'!$B45,'mau 2'!Y:Y)</f>
        <v>0</v>
      </c>
      <c r="M45" s="896">
        <f>SUMIF('mau 2'!$Q:$Q,'Đông Nam Bộ'!$B45,'mau 2'!Z:Z) +SUMIF('mau 2'!$Q:$Q,'Đông Nam Bộ'!$B45,'mau 2'!X:X)</f>
        <v>0</v>
      </c>
      <c r="N45" s="897"/>
      <c r="O45" s="885">
        <f t="shared" si="2"/>
        <v>76</v>
      </c>
      <c r="P45" s="896">
        <f>SUMIF('mau 2'!$Q:$Q,'Đông Nam Bộ'!$B45,'mau 2'!AB:AB)</f>
        <v>53</v>
      </c>
      <c r="Q45" s="896">
        <f>SUMIF('mau 2'!$Q:$Q,'Đông Nam Bộ'!$B45,'mau 2'!AC:AC)</f>
        <v>13</v>
      </c>
      <c r="R45" s="896">
        <f>SUMIF('mau 2'!$Q:$Q,'Đông Nam Bộ'!$B45,'mau 2'!AD:AD)</f>
        <v>37</v>
      </c>
      <c r="S45" s="896">
        <f>SUMIF('mau 2'!$Q:$Q,'Đông Nam Bộ'!$B45,'mau 2'!AE:AE)</f>
        <v>0</v>
      </c>
      <c r="T45" s="896">
        <f>SUMIF('mau 2'!$Q:$Q,'Đông Nam Bộ'!$B45,'mau 2'!AF:AF)</f>
        <v>31</v>
      </c>
      <c r="U45" s="896">
        <f>SUMIF('mau 2'!$Q:$Q,'Đông Nam Bộ'!$B45,'mau 2'!AG:AG)</f>
        <v>0</v>
      </c>
      <c r="V45" s="896">
        <f>SUMIF('mau 2'!$Q:$Q,'Đông Nam Bộ'!$B45,'mau 2'!AH:AH)</f>
        <v>0</v>
      </c>
      <c r="W45" s="896">
        <f>SUMIF('mau 2'!$Q:$Q,'Đông Nam Bộ'!$B45,'mau 2'!AI:AI)</f>
        <v>0</v>
      </c>
      <c r="X45" s="896">
        <f>SUMIF('mau 2'!$Q:$Q,'Đông Nam Bộ'!$B45,'mau 2'!AJ:AJ)</f>
        <v>11</v>
      </c>
      <c r="Y45" s="900">
        <f>SUMIF('mau 2'!$Q:$Q,'Đông Nam Bộ'!$B45,'mau 2'!AL:AL)</f>
        <v>0</v>
      </c>
      <c r="Z45" s="900">
        <f>SUMIF('mau 2'!$Q:$Q,'Đông Nam Bộ'!$B45,'mau 2'!AO:AO)</f>
        <v>0</v>
      </c>
      <c r="AA45" s="901">
        <f>SUMIF('mau 2'!$Q:$Q,'Đông Nam Bộ'!$B45,'mau 2'!AA:AA)</f>
        <v>0</v>
      </c>
    </row>
    <row r="46" spans="1:27" s="110" customFormat="1" ht="30" hidden="1" customHeight="1">
      <c r="A46" s="847">
        <v>37</v>
      </c>
      <c r="B46" s="845" t="s">
        <v>2654</v>
      </c>
      <c r="C46" s="109">
        <f>SUM(D46:G46)</f>
        <v>21</v>
      </c>
      <c r="D46" s="896">
        <f>SUMIF('mau 2'!$Q:$Q,'Đông Nam Bộ'!$B46,'mau 2'!S:S)</f>
        <v>8</v>
      </c>
      <c r="E46" s="896">
        <f>SUMIF('mau 2'!$Q:$Q,'Đông Nam Bộ'!$B46,'mau 2'!T:T)</f>
        <v>0</v>
      </c>
      <c r="F46" s="896">
        <f>SUMIF('mau 2'!$Q:$Q,'Đông Nam Bộ'!$B46,'mau 2'!U:U)</f>
        <v>7</v>
      </c>
      <c r="G46" s="897">
        <f>SUMIF('mau 2'!$Q:$Q,'Đông Nam Bộ'!$B46,'mau 2'!V:V)</f>
        <v>6</v>
      </c>
      <c r="H46" s="109">
        <f t="shared" si="4"/>
        <v>8</v>
      </c>
      <c r="I46" s="896">
        <v>6</v>
      </c>
      <c r="J46" s="897">
        <v>2</v>
      </c>
      <c r="K46" s="109">
        <f t="shared" si="1"/>
        <v>4</v>
      </c>
      <c r="L46" s="896">
        <f>SUMIF('mau 2'!$Q:$Q,'Đông Nam Bộ'!$B46,'mau 2'!Y:Y)</f>
        <v>1</v>
      </c>
      <c r="M46" s="896">
        <f>SUMIF('mau 2'!$Q:$Q,'Đông Nam Bộ'!$B46,'mau 2'!Z:Z) +SUMIF('mau 2'!$Q:$Q,'Đông Nam Bộ'!$B46,'mau 2'!X:X)</f>
        <v>3</v>
      </c>
      <c r="N46" s="897"/>
      <c r="O46" s="885">
        <f t="shared" si="2"/>
        <v>11</v>
      </c>
      <c r="P46" s="896">
        <f>SUMIF('mau 2'!$Q:$Q,'Đông Nam Bộ'!$B46,'mau 2'!AB:AB)</f>
        <v>4</v>
      </c>
      <c r="Q46" s="896">
        <f>SUMIF('mau 2'!$Q:$Q,'Đông Nam Bộ'!$B46,'mau 2'!AC:AC)</f>
        <v>2</v>
      </c>
      <c r="R46" s="896">
        <f>SUMIF('mau 2'!$Q:$Q,'Đông Nam Bộ'!$B46,'mau 2'!AD:AD)</f>
        <v>1</v>
      </c>
      <c r="S46" s="896">
        <f>SUMIF('mau 2'!$Q:$Q,'Đông Nam Bộ'!$B46,'mau 2'!AE:AE)</f>
        <v>0</v>
      </c>
      <c r="T46" s="896">
        <f>SUMIF('mau 2'!$Q:$Q,'Đông Nam Bộ'!$B46,'mau 2'!AF:AF)</f>
        <v>0</v>
      </c>
      <c r="U46" s="896">
        <f>SUMIF('mau 2'!$Q:$Q,'Đông Nam Bộ'!$B46,'mau 2'!AG:AG)</f>
        <v>1</v>
      </c>
      <c r="V46" s="896">
        <f>SUMIF('mau 2'!$Q:$Q,'Đông Nam Bộ'!$B46,'mau 2'!AH:AH)</f>
        <v>1</v>
      </c>
      <c r="W46" s="896">
        <f>SUMIF('mau 2'!$Q:$Q,'Đông Nam Bộ'!$B46,'mau 2'!AI:AI)</f>
        <v>0</v>
      </c>
      <c r="X46" s="896">
        <f>SUMIF('mau 2'!$Q:$Q,'Đông Nam Bộ'!$B46,'mau 2'!AJ:AJ)</f>
        <v>0</v>
      </c>
      <c r="Y46" s="900">
        <f>SUMIF('mau 2'!$Q:$Q,'Đông Nam Bộ'!$B46,'mau 2'!AL:AL)</f>
        <v>0</v>
      </c>
      <c r="Z46" s="900">
        <f>SUMIF('mau 2'!$Q:$Q,'Đông Nam Bộ'!$B46,'mau 2'!AO:AO)</f>
        <v>10</v>
      </c>
      <c r="AA46" s="901">
        <f>SUMIF('mau 2'!$Q:$Q,'Đông Nam Bộ'!$B46,'mau 2'!AA:AA)</f>
        <v>2</v>
      </c>
    </row>
    <row r="47" spans="1:27" s="110" customFormat="1" ht="30" hidden="1" customHeight="1">
      <c r="A47" s="847">
        <v>38</v>
      </c>
      <c r="B47" s="845" t="s">
        <v>1211</v>
      </c>
      <c r="C47" s="109">
        <f t="shared" si="3"/>
        <v>15</v>
      </c>
      <c r="D47" s="896">
        <f>SUMIF('mau 2'!$Q:$Q,'Đông Nam Bộ'!$B47,'mau 2'!S:S)</f>
        <v>5</v>
      </c>
      <c r="E47" s="896">
        <f>SUMIF('mau 2'!$Q:$Q,'Đông Nam Bộ'!$B47,'mau 2'!T:T)</f>
        <v>9</v>
      </c>
      <c r="F47" s="896">
        <f>SUMIF('mau 2'!$Q:$Q,'Đông Nam Bộ'!$B47,'mau 2'!U:U)</f>
        <v>1</v>
      </c>
      <c r="G47" s="897">
        <f>SUMIF('mau 2'!$Q:$Q,'Đông Nam Bộ'!$B47,'mau 2'!V:V)</f>
        <v>0</v>
      </c>
      <c r="H47" s="109">
        <f t="shared" si="4"/>
        <v>0</v>
      </c>
      <c r="I47" s="896">
        <f>SUMIF('mau 2'!$Q:$Q,'Đông Nam Bộ'!$B47,'mau 2'!W:W)</f>
        <v>0</v>
      </c>
      <c r="J47" s="897">
        <f>COUNTIF('mau 1'!K:K,'Đông Nam Bộ'!$B47)</f>
        <v>0</v>
      </c>
      <c r="K47" s="109">
        <f t="shared" si="1"/>
        <v>2</v>
      </c>
      <c r="L47" s="896">
        <f>SUMIF('mau 2'!$Q:$Q,'Đông Nam Bộ'!$B47,'mau 2'!Y:Y)</f>
        <v>0</v>
      </c>
      <c r="M47" s="896">
        <f>SUMIF('mau 2'!$Q:$Q,'Đông Nam Bộ'!$B47,'mau 2'!Z:Z) +SUMIF('mau 2'!$Q:$Q,'Đông Nam Bộ'!$B47,'mau 2'!X:X)</f>
        <v>2</v>
      </c>
      <c r="N47" s="897"/>
      <c r="O47" s="885">
        <f t="shared" si="2"/>
        <v>13</v>
      </c>
      <c r="P47" s="896">
        <f>SUMIF('mau 2'!$Q:$Q,'Đông Nam Bộ'!$B47,'mau 2'!AB:AB)</f>
        <v>11</v>
      </c>
      <c r="Q47" s="896">
        <f>SUMIF('mau 2'!$Q:$Q,'Đông Nam Bộ'!$B47,'mau 2'!AC:AC)</f>
        <v>2</v>
      </c>
      <c r="R47" s="896">
        <f>SUMIF('mau 2'!$Q:$Q,'Đông Nam Bộ'!$B47,'mau 2'!AD:AD)</f>
        <v>1</v>
      </c>
      <c r="S47" s="896">
        <f>SUMIF('mau 2'!$Q:$Q,'Đông Nam Bộ'!$B47,'mau 2'!AE:AE)</f>
        <v>0</v>
      </c>
      <c r="T47" s="896">
        <f>SUMIF('mau 2'!$Q:$Q,'Đông Nam Bộ'!$B47,'mau 2'!AF:AF)</f>
        <v>0</v>
      </c>
      <c r="U47" s="896">
        <f>SUMIF('mau 2'!$Q:$Q,'Đông Nam Bộ'!$B47,'mau 2'!AG:AG)</f>
        <v>0</v>
      </c>
      <c r="V47" s="896">
        <f>SUMIF('mau 2'!$Q:$Q,'Đông Nam Bộ'!$B47,'mau 2'!AH:AH)</f>
        <v>0</v>
      </c>
      <c r="W47" s="896">
        <f>SUMIF('mau 2'!$Q:$Q,'Đông Nam Bộ'!$B47,'mau 2'!AI:AI)</f>
        <v>0</v>
      </c>
      <c r="X47" s="896">
        <f>SUMIF('mau 2'!$Q:$Q,'Đông Nam Bộ'!$B47,'mau 2'!AJ:AJ)</f>
        <v>0</v>
      </c>
      <c r="Y47" s="900">
        <f>SUMIF('mau 2'!$Q:$Q,'Đông Nam Bộ'!$B47,'mau 2'!AL:AL)</f>
        <v>0</v>
      </c>
      <c r="Z47" s="900">
        <f>SUMIF('mau 2'!$Q:$Q,'Đông Nam Bộ'!$B47,'mau 2'!AO:AO)</f>
        <v>2</v>
      </c>
      <c r="AA47" s="901">
        <f>SUMIF('mau 2'!$Q:$Q,'Đông Nam Bộ'!$B47,'mau 2'!AA:AA)</f>
        <v>0</v>
      </c>
    </row>
    <row r="48" spans="1:27" s="110" customFormat="1" ht="30" hidden="1" customHeight="1">
      <c r="A48" s="847">
        <v>39</v>
      </c>
      <c r="B48" s="845" t="s">
        <v>2655</v>
      </c>
      <c r="C48" s="109">
        <f>SUM(D48:G48)</f>
        <v>21</v>
      </c>
      <c r="D48" s="896">
        <f>SUMIF('mau 2'!$Q:$Q,'Đông Nam Bộ'!$B48,'mau 2'!S:S)</f>
        <v>5</v>
      </c>
      <c r="E48" s="896">
        <f>SUMIF('mau 2'!$Q:$Q,'Đông Nam Bộ'!$B48,'mau 2'!T:T)</f>
        <v>12</v>
      </c>
      <c r="F48" s="896">
        <f>SUMIF('mau 2'!$Q:$Q,'Đông Nam Bộ'!$B48,'mau 2'!U:U)</f>
        <v>0</v>
      </c>
      <c r="G48" s="897">
        <f>SUMIF('mau 2'!$Q:$Q,'Đông Nam Bộ'!$B48,'mau 2'!V:V)</f>
        <v>4</v>
      </c>
      <c r="H48" s="109">
        <f t="shared" si="4"/>
        <v>2</v>
      </c>
      <c r="I48" s="896">
        <v>1</v>
      </c>
      <c r="J48" s="897">
        <v>1</v>
      </c>
      <c r="K48" s="109">
        <f t="shared" si="1"/>
        <v>5</v>
      </c>
      <c r="L48" s="896">
        <f>SUMIF('mau 2'!$Q:$Q,'Đông Nam Bộ'!$B48,'mau 2'!Y:Y)</f>
        <v>2</v>
      </c>
      <c r="M48" s="896">
        <f>SUMIF('mau 2'!$Q:$Q,'Đông Nam Bộ'!$B48,'mau 2'!Z:Z) +SUMIF('mau 2'!$Q:$Q,'Đông Nam Bộ'!$B48,'mau 2'!X:X)</f>
        <v>3</v>
      </c>
      <c r="N48" s="897"/>
      <c r="O48" s="885">
        <f t="shared" si="2"/>
        <v>15</v>
      </c>
      <c r="P48" s="896">
        <f>SUMIF('mau 2'!$Q:$Q,'Đông Nam Bộ'!$B48,'mau 2'!AB:AB)</f>
        <v>4</v>
      </c>
      <c r="Q48" s="896">
        <f>SUMIF('mau 2'!$Q:$Q,'Đông Nam Bộ'!$B48,'mau 2'!AC:AC)</f>
        <v>3</v>
      </c>
      <c r="R48" s="896">
        <f>SUMIF('mau 2'!$Q:$Q,'Đông Nam Bộ'!$B48,'mau 2'!AD:AD)</f>
        <v>7</v>
      </c>
      <c r="S48" s="896">
        <f>SUMIF('mau 2'!$Q:$Q,'Đông Nam Bộ'!$B48,'mau 2'!AE:AE)</f>
        <v>0</v>
      </c>
      <c r="T48" s="896">
        <f>SUMIF('mau 2'!$Q:$Q,'Đông Nam Bộ'!$B48,'mau 2'!AF:AF)</f>
        <v>0</v>
      </c>
      <c r="U48" s="896">
        <f>SUMIF('mau 2'!$Q:$Q,'Đông Nam Bộ'!$B48,'mau 2'!AG:AG)</f>
        <v>0</v>
      </c>
      <c r="V48" s="896">
        <f>SUMIF('mau 2'!$Q:$Q,'Đông Nam Bộ'!$B48,'mau 2'!AH:AH)</f>
        <v>1</v>
      </c>
      <c r="W48" s="896">
        <f>SUMIF('mau 2'!$Q:$Q,'Đông Nam Bộ'!$B48,'mau 2'!AI:AI)</f>
        <v>1</v>
      </c>
      <c r="X48" s="896">
        <f>SUMIF('mau 2'!$Q:$Q,'Đông Nam Bộ'!$B48,'mau 2'!AJ:AJ)</f>
        <v>1</v>
      </c>
      <c r="Y48" s="900">
        <f>SUMIF('mau 2'!$Q:$Q,'Đông Nam Bộ'!$B48,'mau 2'!AL:AL)</f>
        <v>0</v>
      </c>
      <c r="Z48" s="900">
        <f>SUMIF('mau 2'!$Q:$Q,'Đông Nam Bộ'!$B48,'mau 2'!AO:AO)</f>
        <v>3</v>
      </c>
      <c r="AA48" s="901">
        <f>SUMIF('mau 2'!$Q:$Q,'Đông Nam Bộ'!$B48,'mau 2'!AA:AA)</f>
        <v>3</v>
      </c>
    </row>
    <row r="49" spans="1:27" s="110" customFormat="1" ht="30" hidden="1" customHeight="1">
      <c r="A49" s="847">
        <v>40</v>
      </c>
      <c r="B49" s="845" t="s">
        <v>2656</v>
      </c>
      <c r="C49" s="109">
        <f>SUM(D49:G49)</f>
        <v>16</v>
      </c>
      <c r="D49" s="896">
        <f>SUMIF('mau 2'!$Q:$Q,'Đông Nam Bộ'!$B49,'mau 2'!S:S)</f>
        <v>0</v>
      </c>
      <c r="E49" s="896">
        <f>SUMIF('mau 2'!$Q:$Q,'Đông Nam Bộ'!$B49,'mau 2'!T:T)</f>
        <v>0</v>
      </c>
      <c r="F49" s="896">
        <f>SUMIF('mau 2'!$Q:$Q,'Đông Nam Bộ'!$B49,'mau 2'!U:U)</f>
        <v>15</v>
      </c>
      <c r="G49" s="897">
        <f>SUMIF('mau 2'!$Q:$Q,'Đông Nam Bộ'!$B49,'mau 2'!V:V)</f>
        <v>1</v>
      </c>
      <c r="H49" s="109">
        <f t="shared" si="4"/>
        <v>1</v>
      </c>
      <c r="I49" s="896">
        <f>SUMIF('mau 2'!$Q:$Q,'Đông Nam Bộ'!$B49,'mau 2'!W:W)</f>
        <v>0</v>
      </c>
      <c r="J49" s="897">
        <f>COUNTIF('mau 1'!K:K,'Đông Nam Bộ'!$B49)</f>
        <v>1</v>
      </c>
      <c r="K49" s="109">
        <f t="shared" si="1"/>
        <v>9</v>
      </c>
      <c r="L49" s="896">
        <f>SUMIF('mau 2'!$Q:$Q,'Đông Nam Bộ'!$B49,'mau 2'!Y:Y)</f>
        <v>0</v>
      </c>
      <c r="M49" s="896">
        <f>SUMIF('mau 2'!$Q:$Q,'Đông Nam Bộ'!$B49,'mau 2'!Z:Z) +SUMIF('mau 2'!$Q:$Q,'Đông Nam Bộ'!$B49,'mau 2'!X:X)</f>
        <v>9</v>
      </c>
      <c r="N49" s="897"/>
      <c r="O49" s="885">
        <f t="shared" si="2"/>
        <v>7</v>
      </c>
      <c r="P49" s="896">
        <f>SUMIF('mau 2'!$Q:$Q,'Đông Nam Bộ'!$B49,'mau 2'!AB:AB)</f>
        <v>0</v>
      </c>
      <c r="Q49" s="896">
        <f>SUMIF('mau 2'!$Q:$Q,'Đông Nam Bộ'!$B49,'mau 2'!AC:AC)</f>
        <v>0</v>
      </c>
      <c r="R49" s="896">
        <f>SUMIF('mau 2'!$Q:$Q,'Đông Nam Bộ'!$B49,'mau 2'!AD:AD)</f>
        <v>2</v>
      </c>
      <c r="S49" s="896">
        <f>SUMIF('mau 2'!$Q:$Q,'Đông Nam Bộ'!$B49,'mau 2'!AE:AE)</f>
        <v>0</v>
      </c>
      <c r="T49" s="896">
        <f>SUMIF('mau 2'!$Q:$Q,'Đông Nam Bộ'!$B49,'mau 2'!AF:AF)</f>
        <v>0</v>
      </c>
      <c r="U49" s="896">
        <f>SUMIF('mau 2'!$Q:$Q,'Đông Nam Bộ'!$B49,'mau 2'!AG:AG)</f>
        <v>0</v>
      </c>
      <c r="V49" s="896">
        <f>SUMIF('mau 2'!$Q:$Q,'Đông Nam Bộ'!$B49,'mau 2'!AH:AH)</f>
        <v>1</v>
      </c>
      <c r="W49" s="896">
        <f>SUMIF('mau 2'!$Q:$Q,'Đông Nam Bộ'!$B49,'mau 2'!AI:AI)</f>
        <v>3</v>
      </c>
      <c r="X49" s="896">
        <f>SUMIF('mau 2'!$Q:$Q,'Đông Nam Bộ'!$B49,'mau 2'!AJ:AJ)</f>
        <v>0</v>
      </c>
      <c r="Y49" s="900">
        <f>SUMIF('mau 2'!$Q:$Q,'Đông Nam Bộ'!$B49,'mau 2'!AL:AL)</f>
        <v>0</v>
      </c>
      <c r="Z49" s="900">
        <f>SUMIF('mau 2'!$Q:$Q,'Đông Nam Bộ'!$B49,'mau 2'!AO:AO)</f>
        <v>0</v>
      </c>
      <c r="AA49" s="901">
        <f>SUMIF('mau 2'!$Q:$Q,'Đông Nam Bộ'!$B49,'mau 2'!AA:AA)</f>
        <v>0</v>
      </c>
    </row>
    <row r="50" spans="1:27" s="110" customFormat="1" ht="30" hidden="1" customHeight="1">
      <c r="A50" s="847">
        <v>41</v>
      </c>
      <c r="B50" s="845" t="s">
        <v>2657</v>
      </c>
      <c r="C50" s="109">
        <f t="shared" si="3"/>
        <v>0</v>
      </c>
      <c r="D50" s="896">
        <f>SUMIF('mau 2'!$Q:$Q,'Đông Nam Bộ'!$B50,'mau 2'!S:S)</f>
        <v>0</v>
      </c>
      <c r="E50" s="896">
        <f>SUMIF('mau 2'!$Q:$Q,'Đông Nam Bộ'!$B50,'mau 2'!T:T)</f>
        <v>0</v>
      </c>
      <c r="F50" s="896">
        <f>SUMIF('mau 2'!$Q:$Q,'Đông Nam Bộ'!$B50,'mau 2'!U:U)</f>
        <v>0</v>
      </c>
      <c r="G50" s="897">
        <f>SUMIF('mau 2'!$Q:$Q,'Đông Nam Bộ'!$B50,'mau 2'!V:V)</f>
        <v>0</v>
      </c>
      <c r="H50" s="109">
        <f t="shared" si="4"/>
        <v>0</v>
      </c>
      <c r="I50" s="896">
        <f>SUMIF('mau 2'!$Q:$Q,'Đông Nam Bộ'!$B50,'mau 2'!W:W)</f>
        <v>0</v>
      </c>
      <c r="J50" s="897">
        <f>COUNTIF('mau 1'!K:K,'Đông Nam Bộ'!$B50)</f>
        <v>0</v>
      </c>
      <c r="K50" s="109">
        <f t="shared" si="1"/>
        <v>0</v>
      </c>
      <c r="L50" s="896">
        <f>SUMIF('mau 2'!$Q:$Q,'Đông Nam Bộ'!$B50,'mau 2'!Y:Y)</f>
        <v>0</v>
      </c>
      <c r="M50" s="896">
        <f>SUMIF('mau 2'!$Q:$Q,'Đông Nam Bộ'!$B50,'mau 2'!Z:Z) +SUMIF('mau 2'!$Q:$Q,'Đông Nam Bộ'!$B50,'mau 2'!X:X)</f>
        <v>0</v>
      </c>
      <c r="N50" s="897"/>
      <c r="O50" s="885">
        <f t="shared" si="2"/>
        <v>0</v>
      </c>
      <c r="P50" s="896">
        <f>SUMIF('mau 2'!$Q:$Q,'Đông Nam Bộ'!$B50,'mau 2'!AB:AB)</f>
        <v>0</v>
      </c>
      <c r="Q50" s="896">
        <f>SUMIF('mau 2'!$Q:$Q,'Đông Nam Bộ'!$B50,'mau 2'!AC:AC)</f>
        <v>0</v>
      </c>
      <c r="R50" s="896">
        <f>SUMIF('mau 2'!$Q:$Q,'Đông Nam Bộ'!$B50,'mau 2'!AD:AD)</f>
        <v>0</v>
      </c>
      <c r="S50" s="896">
        <f>SUMIF('mau 2'!$Q:$Q,'Đông Nam Bộ'!$B50,'mau 2'!AE:AE)</f>
        <v>0</v>
      </c>
      <c r="T50" s="896">
        <f>SUMIF('mau 2'!$Q:$Q,'Đông Nam Bộ'!$B50,'mau 2'!AF:AF)</f>
        <v>0</v>
      </c>
      <c r="U50" s="896">
        <f>SUMIF('mau 2'!$Q:$Q,'Đông Nam Bộ'!$B50,'mau 2'!AG:AG)</f>
        <v>0</v>
      </c>
      <c r="V50" s="896">
        <f>SUMIF('mau 2'!$Q:$Q,'Đông Nam Bộ'!$B50,'mau 2'!AH:AH)</f>
        <v>0</v>
      </c>
      <c r="W50" s="896">
        <f>SUMIF('mau 2'!$Q:$Q,'Đông Nam Bộ'!$B50,'mau 2'!AI:AI)</f>
        <v>0</v>
      </c>
      <c r="X50" s="896">
        <f>SUMIF('mau 2'!$Q:$Q,'Đông Nam Bộ'!$B50,'mau 2'!AJ:AJ)</f>
        <v>0</v>
      </c>
      <c r="Y50" s="900">
        <f>SUMIF('mau 2'!$Q:$Q,'Đông Nam Bộ'!$B50,'mau 2'!AL:AL)</f>
        <v>0</v>
      </c>
      <c r="Z50" s="900">
        <f>SUMIF('mau 2'!$Q:$Q,'Đông Nam Bộ'!$B50,'mau 2'!AO:AO)</f>
        <v>0</v>
      </c>
      <c r="AA50" s="901">
        <f>SUMIF('mau 2'!$Q:$Q,'Đông Nam Bộ'!$B50,'mau 2'!AA:AA)</f>
        <v>0</v>
      </c>
    </row>
    <row r="51" spans="1:27" s="110" customFormat="1" ht="30" hidden="1" customHeight="1">
      <c r="A51" s="847">
        <v>42</v>
      </c>
      <c r="B51" s="845" t="s">
        <v>2658</v>
      </c>
      <c r="C51" s="109">
        <f t="shared" si="3"/>
        <v>6</v>
      </c>
      <c r="D51" s="896">
        <f>SUMIF('mau 2'!$Q:$Q,'Đông Nam Bộ'!$B51,'mau 2'!S:S)</f>
        <v>0</v>
      </c>
      <c r="E51" s="896">
        <f>SUMIF('mau 2'!$Q:$Q,'Đông Nam Bộ'!$B51,'mau 2'!T:T)</f>
        <v>0</v>
      </c>
      <c r="F51" s="896">
        <f>SUMIF('mau 2'!$Q:$Q,'Đông Nam Bộ'!$B51,'mau 2'!U:U)</f>
        <v>6</v>
      </c>
      <c r="G51" s="897">
        <f>SUMIF('mau 2'!$Q:$Q,'Đông Nam Bộ'!$B51,'mau 2'!V:V)</f>
        <v>0</v>
      </c>
      <c r="H51" s="109">
        <f t="shared" si="4"/>
        <v>46</v>
      </c>
      <c r="I51" s="896">
        <f>SUMIF('mau 2'!$Q:$Q,'Đông Nam Bộ'!$B51,'mau 2'!W:W)</f>
        <v>0</v>
      </c>
      <c r="J51" s="897">
        <f>COUNTIF('mau 1'!K:K,'Đông Nam Bộ'!$B51)</f>
        <v>46</v>
      </c>
      <c r="K51" s="109">
        <f t="shared" si="1"/>
        <v>6</v>
      </c>
      <c r="L51" s="896">
        <f>SUMIF('mau 2'!$Q:$Q,'Đông Nam Bộ'!$B51,'mau 2'!Y:Y)</f>
        <v>6</v>
      </c>
      <c r="M51" s="896">
        <f>SUMIF('mau 2'!$Q:$Q,'Đông Nam Bộ'!$B51,'mau 2'!Z:Z) +SUMIF('mau 2'!$Q:$Q,'Đông Nam Bộ'!$B51,'mau 2'!X:X)</f>
        <v>0</v>
      </c>
      <c r="N51" s="897"/>
      <c r="O51" s="885">
        <f t="shared" si="2"/>
        <v>0</v>
      </c>
      <c r="P51" s="896">
        <f>SUMIF('mau 2'!$Q:$Q,'Đông Nam Bộ'!$B51,'mau 2'!AB:AB)</f>
        <v>0</v>
      </c>
      <c r="Q51" s="896">
        <f>SUMIF('mau 2'!$Q:$Q,'Đông Nam Bộ'!$B51,'mau 2'!AC:AC)</f>
        <v>0</v>
      </c>
      <c r="R51" s="896">
        <f>SUMIF('mau 2'!$Q:$Q,'Đông Nam Bộ'!$B51,'mau 2'!AD:AD)</f>
        <v>0</v>
      </c>
      <c r="S51" s="896">
        <f>SUMIF('mau 2'!$Q:$Q,'Đông Nam Bộ'!$B51,'mau 2'!AE:AE)</f>
        <v>0</v>
      </c>
      <c r="T51" s="896">
        <f>SUMIF('mau 2'!$Q:$Q,'Đông Nam Bộ'!$B51,'mau 2'!AF:AF)</f>
        <v>0</v>
      </c>
      <c r="U51" s="896">
        <f>SUMIF('mau 2'!$Q:$Q,'Đông Nam Bộ'!$B51,'mau 2'!AG:AG)</f>
        <v>0</v>
      </c>
      <c r="V51" s="896">
        <f>SUMIF('mau 2'!$Q:$Q,'Đông Nam Bộ'!$B51,'mau 2'!AH:AH)</f>
        <v>0</v>
      </c>
      <c r="W51" s="896">
        <f>SUMIF('mau 2'!$Q:$Q,'Đông Nam Bộ'!$B51,'mau 2'!AI:AI)</f>
        <v>0</v>
      </c>
      <c r="X51" s="896">
        <f>SUMIF('mau 2'!$Q:$Q,'Đông Nam Bộ'!$B51,'mau 2'!AJ:AJ)</f>
        <v>0</v>
      </c>
      <c r="Y51" s="900">
        <f>SUMIF('mau 2'!$Q:$Q,'Đông Nam Bộ'!$B51,'mau 2'!AL:AL)</f>
        <v>0</v>
      </c>
      <c r="Z51" s="900">
        <f>SUMIF('mau 2'!$Q:$Q,'Đông Nam Bộ'!$B51,'mau 2'!AO:AO)</f>
        <v>0</v>
      </c>
      <c r="AA51" s="901">
        <f>SUMIF('mau 2'!$Q:$Q,'Đông Nam Bộ'!$B51,'mau 2'!AA:AA)</f>
        <v>0</v>
      </c>
    </row>
    <row r="52" spans="1:27" s="110" customFormat="1" ht="30" customHeight="1">
      <c r="A52" s="847">
        <v>43</v>
      </c>
      <c r="B52" s="845" t="s">
        <v>2659</v>
      </c>
      <c r="C52" s="109">
        <f t="shared" si="3"/>
        <v>0</v>
      </c>
      <c r="D52" s="896">
        <f>SUMIF('mau 2'!$Q:$Q,'Đông Nam Bộ'!$B52,'mau 2'!S:S)</f>
        <v>0</v>
      </c>
      <c r="E52" s="896">
        <f>SUMIF('mau 2'!$Q:$Q,'Đông Nam Bộ'!$B52,'mau 2'!T:T)</f>
        <v>0</v>
      </c>
      <c r="F52" s="896">
        <f>SUMIF('mau 2'!$Q:$Q,'Đông Nam Bộ'!$B52,'mau 2'!U:U)</f>
        <v>0</v>
      </c>
      <c r="G52" s="897">
        <f>SUMIF('mau 2'!$Q:$Q,'Đông Nam Bộ'!$B52,'mau 2'!V:V)</f>
        <v>0</v>
      </c>
      <c r="H52" s="109">
        <f t="shared" si="4"/>
        <v>0</v>
      </c>
      <c r="I52" s="896">
        <f>SUMIF('mau 2'!$Q:$Q,'Đông Nam Bộ'!$B52,'mau 2'!W:W)</f>
        <v>0</v>
      </c>
      <c r="J52" s="897">
        <f>COUNTIF('mau 1'!K:K,'Đông Nam Bộ'!$B52)</f>
        <v>0</v>
      </c>
      <c r="K52" s="109">
        <f t="shared" si="1"/>
        <v>0</v>
      </c>
      <c r="L52" s="896">
        <f>SUMIF('mau 2'!$Q:$Q,'Đông Nam Bộ'!$B52,'mau 2'!Y:Y)</f>
        <v>0</v>
      </c>
      <c r="M52" s="896">
        <f>SUMIF('mau 2'!$Q:$Q,'Đông Nam Bộ'!$B52,'mau 2'!Z:Z) +SUMIF('mau 2'!$Q:$Q,'Đông Nam Bộ'!$B52,'mau 2'!X:X)</f>
        <v>0</v>
      </c>
      <c r="N52" s="897"/>
      <c r="O52" s="885">
        <f t="shared" si="2"/>
        <v>0</v>
      </c>
      <c r="P52" s="896">
        <f>SUMIF('mau 2'!$Q:$Q,'Đông Nam Bộ'!$B52,'mau 2'!AB:AB)</f>
        <v>0</v>
      </c>
      <c r="Q52" s="896">
        <f>SUMIF('mau 2'!$Q:$Q,'Đông Nam Bộ'!$B52,'mau 2'!AC:AC)</f>
        <v>0</v>
      </c>
      <c r="R52" s="896">
        <f>SUMIF('mau 2'!$Q:$Q,'Đông Nam Bộ'!$B52,'mau 2'!AD:AD)</f>
        <v>0</v>
      </c>
      <c r="S52" s="896">
        <f>SUMIF('mau 2'!$Q:$Q,'Đông Nam Bộ'!$B52,'mau 2'!AE:AE)</f>
        <v>0</v>
      </c>
      <c r="T52" s="896">
        <f>SUMIF('mau 2'!$Q:$Q,'Đông Nam Bộ'!$B52,'mau 2'!AF:AF)</f>
        <v>0</v>
      </c>
      <c r="U52" s="896">
        <f>SUMIF('mau 2'!$Q:$Q,'Đông Nam Bộ'!$B52,'mau 2'!AG:AG)</f>
        <v>0</v>
      </c>
      <c r="V52" s="896">
        <f>SUMIF('mau 2'!$Q:$Q,'Đông Nam Bộ'!$B52,'mau 2'!AH:AH)</f>
        <v>0</v>
      </c>
      <c r="W52" s="896">
        <f>SUMIF('mau 2'!$Q:$Q,'Đông Nam Bộ'!$B52,'mau 2'!AI:AI)</f>
        <v>0</v>
      </c>
      <c r="X52" s="896">
        <f>SUMIF('mau 2'!$Q:$Q,'Đông Nam Bộ'!$B52,'mau 2'!AJ:AJ)</f>
        <v>0</v>
      </c>
      <c r="Y52" s="900">
        <f>SUMIF('mau 2'!$Q:$Q,'Đông Nam Bộ'!$B52,'mau 2'!AL:AL)</f>
        <v>0</v>
      </c>
      <c r="Z52" s="900">
        <f>SUMIF('mau 2'!$Q:$Q,'Đông Nam Bộ'!$B52,'mau 2'!AO:AO)</f>
        <v>0</v>
      </c>
      <c r="AA52" s="901">
        <f>SUMIF('mau 2'!$Q:$Q,'Đông Nam Bộ'!$B52,'mau 2'!AA:AA)</f>
        <v>0</v>
      </c>
    </row>
    <row r="53" spans="1:27" s="110" customFormat="1" ht="30" hidden="1" customHeight="1">
      <c r="A53" s="847">
        <v>44</v>
      </c>
      <c r="B53" s="845" t="s">
        <v>1353</v>
      </c>
      <c r="C53" s="109">
        <f t="shared" si="3"/>
        <v>73</v>
      </c>
      <c r="D53" s="896">
        <f>SUMIF('mau 2'!$Q:$Q,'Đông Nam Bộ'!$B53,'mau 2'!S:S)</f>
        <v>0</v>
      </c>
      <c r="E53" s="896">
        <f>SUMIF('mau 2'!$Q:$Q,'Đông Nam Bộ'!$B53,'mau 2'!T:T)</f>
        <v>0</v>
      </c>
      <c r="F53" s="896">
        <f>SUMIF('mau 2'!$Q:$Q,'Đông Nam Bộ'!$B53,'mau 2'!U:U)</f>
        <v>73</v>
      </c>
      <c r="G53" s="897">
        <f>SUMIF('mau 2'!$Q:$Q,'Đông Nam Bộ'!$B53,'mau 2'!V:V)</f>
        <v>0</v>
      </c>
      <c r="H53" s="109">
        <f t="shared" si="4"/>
        <v>0</v>
      </c>
      <c r="I53" s="896">
        <f>SUMIF('mau 2'!$Q:$Q,'Đông Nam Bộ'!$B53,'mau 2'!W:W)</f>
        <v>0</v>
      </c>
      <c r="J53" s="897">
        <f>COUNTIF('mau 1'!K:K,'Đông Nam Bộ'!$B53)</f>
        <v>0</v>
      </c>
      <c r="K53" s="109">
        <f t="shared" si="1"/>
        <v>0</v>
      </c>
      <c r="L53" s="896">
        <f>SUMIF('mau 2'!$Q:$Q,'Đông Nam Bộ'!$B53,'mau 2'!Y:Y)</f>
        <v>0</v>
      </c>
      <c r="M53" s="896">
        <f>SUMIF('mau 2'!$Q:$Q,'Đông Nam Bộ'!$B53,'mau 2'!Z:Z) +SUMIF('mau 2'!$Q:$Q,'Đông Nam Bộ'!$B53,'mau 2'!X:X)</f>
        <v>0</v>
      </c>
      <c r="N53" s="897"/>
      <c r="O53" s="885">
        <f t="shared" si="2"/>
        <v>73</v>
      </c>
      <c r="P53" s="896">
        <f>SUMIF('mau 2'!$Q:$Q,'Đông Nam Bộ'!$B53,'mau 2'!AB:AB)</f>
        <v>0</v>
      </c>
      <c r="Q53" s="896">
        <f>SUMIF('mau 2'!$Q:$Q,'Đông Nam Bộ'!$B53,'mau 2'!AC:AC)</f>
        <v>0</v>
      </c>
      <c r="R53" s="896">
        <f>SUMIF('mau 2'!$Q:$Q,'Đông Nam Bộ'!$B53,'mau 2'!AD:AD)</f>
        <v>0</v>
      </c>
      <c r="S53" s="896">
        <f>SUMIF('mau 2'!$Q:$Q,'Đông Nam Bộ'!$B53,'mau 2'!AE:AE)</f>
        <v>6</v>
      </c>
      <c r="T53" s="896">
        <f>SUMIF('mau 2'!$Q:$Q,'Đông Nam Bộ'!$B53,'mau 2'!AF:AF)</f>
        <v>0</v>
      </c>
      <c r="U53" s="896">
        <f>SUMIF('mau 2'!$Q:$Q,'Đông Nam Bộ'!$B53,'mau 2'!AG:AG)</f>
        <v>6</v>
      </c>
      <c r="V53" s="896">
        <f>SUMIF('mau 2'!$Q:$Q,'Đông Nam Bộ'!$B53,'mau 2'!AH:AH)</f>
        <v>0</v>
      </c>
      <c r="W53" s="896">
        <f>SUMIF('mau 2'!$Q:$Q,'Đông Nam Bộ'!$B53,'mau 2'!AI:AI)</f>
        <v>0</v>
      </c>
      <c r="X53" s="896">
        <f>SUMIF('mau 2'!$Q:$Q,'Đông Nam Bộ'!$B53,'mau 2'!AJ:AJ)</f>
        <v>73</v>
      </c>
      <c r="Y53" s="900">
        <f>SUMIF('mau 2'!$Q:$Q,'Đông Nam Bộ'!$B53,'mau 2'!AL:AL)</f>
        <v>0</v>
      </c>
      <c r="Z53" s="900">
        <f>SUMIF('mau 2'!$Q:$Q,'Đông Nam Bộ'!$B53,'mau 2'!AO:AO)</f>
        <v>0</v>
      </c>
      <c r="AA53" s="901">
        <f>SUMIF('mau 2'!$Q:$Q,'Đông Nam Bộ'!$B53,'mau 2'!AA:AA)</f>
        <v>0</v>
      </c>
    </row>
    <row r="54" spans="1:27" s="110" customFormat="1" ht="30" hidden="1" customHeight="1">
      <c r="A54" s="847">
        <v>45</v>
      </c>
      <c r="B54" s="845" t="s">
        <v>2147</v>
      </c>
      <c r="C54" s="109">
        <f t="shared" si="3"/>
        <v>57</v>
      </c>
      <c r="D54" s="896">
        <f>SUMIF('mau 2'!$Q:$Q,'Đông Nam Bộ'!$B54,'mau 2'!S:S)</f>
        <v>11</v>
      </c>
      <c r="E54" s="896">
        <f>SUMIF('mau 2'!$Q:$Q,'Đông Nam Bộ'!$B54,'mau 2'!T:T)</f>
        <v>0</v>
      </c>
      <c r="F54" s="896">
        <f>SUMIF('mau 2'!$Q:$Q,'Đông Nam Bộ'!$B54,'mau 2'!U:U)</f>
        <v>1</v>
      </c>
      <c r="G54" s="897">
        <f>SUMIF('mau 2'!$Q:$Q,'Đông Nam Bộ'!$B54,'mau 2'!V:V)</f>
        <v>45</v>
      </c>
      <c r="H54" s="109">
        <f t="shared" si="4"/>
        <v>0</v>
      </c>
      <c r="I54" s="896">
        <f>SUMIF('mau 2'!$Q:$Q,'Đông Nam Bộ'!$B54,'mau 2'!W:W)</f>
        <v>0</v>
      </c>
      <c r="J54" s="897">
        <f>COUNTIF('mau 1'!K:K,'Đông Nam Bộ'!$B54)</f>
        <v>0</v>
      </c>
      <c r="K54" s="109">
        <f t="shared" si="1"/>
        <v>21</v>
      </c>
      <c r="L54" s="896">
        <f>SUMIF('mau 2'!$Q:$Q,'Đông Nam Bộ'!$B54,'mau 2'!Y:Y)</f>
        <v>21</v>
      </c>
      <c r="M54" s="896">
        <f>SUMIF('mau 2'!$Q:$Q,'Đông Nam Bộ'!$B54,'mau 2'!Z:Z) +SUMIF('mau 2'!$Q:$Q,'Đông Nam Bộ'!$B54,'mau 2'!X:X)</f>
        <v>0</v>
      </c>
      <c r="N54" s="897"/>
      <c r="O54" s="885">
        <f t="shared" si="2"/>
        <v>36</v>
      </c>
      <c r="P54" s="896">
        <f>SUMIF('mau 2'!$Q:$Q,'Đông Nam Bộ'!$B54,'mau 2'!AB:AB)</f>
        <v>28</v>
      </c>
      <c r="Q54" s="896">
        <f>SUMIF('mau 2'!$Q:$Q,'Đông Nam Bộ'!$B54,'mau 2'!AC:AC)</f>
        <v>21</v>
      </c>
      <c r="R54" s="896">
        <f>SUMIF('mau 2'!$Q:$Q,'Đông Nam Bộ'!$B54,'mau 2'!AD:AD)</f>
        <v>37</v>
      </c>
      <c r="S54" s="896">
        <f>SUMIF('mau 2'!$Q:$Q,'Đông Nam Bộ'!$B54,'mau 2'!AE:AE)</f>
        <v>0</v>
      </c>
      <c r="T54" s="896">
        <f>SUMIF('mau 2'!$Q:$Q,'Đông Nam Bộ'!$B54,'mau 2'!AF:AF)</f>
        <v>3</v>
      </c>
      <c r="U54" s="896">
        <f>SUMIF('mau 2'!$Q:$Q,'Đông Nam Bộ'!$B54,'mau 2'!AG:AG)</f>
        <v>1</v>
      </c>
      <c r="V54" s="896">
        <f>SUMIF('mau 2'!$Q:$Q,'Đông Nam Bộ'!$B54,'mau 2'!AH:AH)</f>
        <v>0</v>
      </c>
      <c r="W54" s="896">
        <f>SUMIF('mau 2'!$Q:$Q,'Đông Nam Bộ'!$B54,'mau 2'!AI:AI)</f>
        <v>0</v>
      </c>
      <c r="X54" s="896">
        <f>SUMIF('mau 2'!$Q:$Q,'Đông Nam Bộ'!$B54,'mau 2'!AJ:AJ)</f>
        <v>14</v>
      </c>
      <c r="Y54" s="900">
        <f>SUMIF('mau 2'!$Q:$Q,'Đông Nam Bộ'!$B54,'mau 2'!AL:AL)</f>
        <v>0</v>
      </c>
      <c r="Z54" s="900">
        <f>SUMIF('mau 2'!$Q:$Q,'Đông Nam Bộ'!$B54,'mau 2'!AO:AO)</f>
        <v>13</v>
      </c>
      <c r="AA54" s="901">
        <f>SUMIF('mau 2'!$Q:$Q,'Đông Nam Bộ'!$B54,'mau 2'!AA:AA)</f>
        <v>0</v>
      </c>
    </row>
    <row r="55" spans="1:27" s="110" customFormat="1" ht="30" hidden="1" customHeight="1">
      <c r="A55" s="847">
        <v>46</v>
      </c>
      <c r="B55" s="845" t="s">
        <v>2660</v>
      </c>
      <c r="C55" s="109">
        <f t="shared" si="3"/>
        <v>0</v>
      </c>
      <c r="D55" s="896">
        <f>SUMIF('mau 2'!$Q:$Q,'Đông Nam Bộ'!$B55,'mau 2'!S:S)</f>
        <v>0</v>
      </c>
      <c r="E55" s="896">
        <f>SUMIF('mau 2'!$Q:$Q,'Đông Nam Bộ'!$B55,'mau 2'!T:T)</f>
        <v>0</v>
      </c>
      <c r="F55" s="896">
        <f>SUMIF('mau 2'!$Q:$Q,'Đông Nam Bộ'!$B55,'mau 2'!U:U)</f>
        <v>0</v>
      </c>
      <c r="G55" s="897">
        <f>SUMIF('mau 2'!$Q:$Q,'Đông Nam Bộ'!$B55,'mau 2'!V:V)</f>
        <v>0</v>
      </c>
      <c r="H55" s="109">
        <f t="shared" si="4"/>
        <v>0</v>
      </c>
      <c r="I55" s="896">
        <f>SUMIF('mau 2'!$Q:$Q,'Đông Nam Bộ'!$B55,'mau 2'!W:W)</f>
        <v>0</v>
      </c>
      <c r="J55" s="897">
        <f>COUNTIF('mau 1'!K:K,'Đông Nam Bộ'!$B55)</f>
        <v>0</v>
      </c>
      <c r="K55" s="109">
        <f t="shared" si="1"/>
        <v>0</v>
      </c>
      <c r="L55" s="896">
        <f>SUMIF('mau 2'!$Q:$Q,'Đông Nam Bộ'!$B55,'mau 2'!Y:Y)</f>
        <v>0</v>
      </c>
      <c r="M55" s="896">
        <f>SUMIF('mau 2'!$Q:$Q,'Đông Nam Bộ'!$B55,'mau 2'!Z:Z) +SUMIF('mau 2'!$Q:$Q,'Đông Nam Bộ'!$B55,'mau 2'!X:X)</f>
        <v>0</v>
      </c>
      <c r="N55" s="897"/>
      <c r="O55" s="885">
        <f t="shared" si="2"/>
        <v>0</v>
      </c>
      <c r="P55" s="896">
        <f>SUMIF('mau 2'!$Q:$Q,'Đông Nam Bộ'!$B55,'mau 2'!AB:AB)</f>
        <v>0</v>
      </c>
      <c r="Q55" s="896">
        <f>SUMIF('mau 2'!$Q:$Q,'Đông Nam Bộ'!$B55,'mau 2'!AC:AC)</f>
        <v>0</v>
      </c>
      <c r="R55" s="896">
        <f>SUMIF('mau 2'!$Q:$Q,'Đông Nam Bộ'!$B55,'mau 2'!AD:AD)</f>
        <v>0</v>
      </c>
      <c r="S55" s="896">
        <f>SUMIF('mau 2'!$Q:$Q,'Đông Nam Bộ'!$B55,'mau 2'!AE:AE)</f>
        <v>0</v>
      </c>
      <c r="T55" s="896">
        <f>SUMIF('mau 2'!$Q:$Q,'Đông Nam Bộ'!$B55,'mau 2'!AF:AF)</f>
        <v>0</v>
      </c>
      <c r="U55" s="896">
        <f>SUMIF('mau 2'!$Q:$Q,'Đông Nam Bộ'!$B55,'mau 2'!AG:AG)</f>
        <v>0</v>
      </c>
      <c r="V55" s="896">
        <f>SUMIF('mau 2'!$Q:$Q,'Đông Nam Bộ'!$B55,'mau 2'!AH:AH)</f>
        <v>0</v>
      </c>
      <c r="W55" s="896">
        <f>SUMIF('mau 2'!$Q:$Q,'Đông Nam Bộ'!$B55,'mau 2'!AI:AI)</f>
        <v>0</v>
      </c>
      <c r="X55" s="896">
        <f>SUMIF('mau 2'!$Q:$Q,'Đông Nam Bộ'!$B55,'mau 2'!AJ:AJ)</f>
        <v>0</v>
      </c>
      <c r="Y55" s="900">
        <f>SUMIF('mau 2'!$Q:$Q,'Đông Nam Bộ'!$B55,'mau 2'!AL:AL)</f>
        <v>0</v>
      </c>
      <c r="Z55" s="900">
        <f>SUMIF('mau 2'!$Q:$Q,'Đông Nam Bộ'!$B55,'mau 2'!AO:AO)</f>
        <v>0</v>
      </c>
      <c r="AA55" s="901">
        <f>SUMIF('mau 2'!$Q:$Q,'Đông Nam Bộ'!$B55,'mau 2'!AA:AA)</f>
        <v>0</v>
      </c>
    </row>
    <row r="56" spans="1:27" s="110" customFormat="1" ht="30" hidden="1" customHeight="1">
      <c r="A56" s="847">
        <v>47</v>
      </c>
      <c r="B56" s="845" t="s">
        <v>1430</v>
      </c>
      <c r="C56" s="109">
        <f t="shared" si="3"/>
        <v>28</v>
      </c>
      <c r="D56" s="896">
        <f>SUMIF('mau 2'!$Q:$Q,'Đông Nam Bộ'!$B56,'mau 2'!S:S)</f>
        <v>3</v>
      </c>
      <c r="E56" s="896">
        <f>SUMIF('mau 2'!$Q:$Q,'Đông Nam Bộ'!$B56,'mau 2'!T:T)</f>
        <v>19</v>
      </c>
      <c r="F56" s="896">
        <f>SUMIF('mau 2'!$Q:$Q,'Đông Nam Bộ'!$B56,'mau 2'!U:U)</f>
        <v>0</v>
      </c>
      <c r="G56" s="897">
        <f>SUMIF('mau 2'!$Q:$Q,'Đông Nam Bộ'!$B56,'mau 2'!V:V)</f>
        <v>6</v>
      </c>
      <c r="H56" s="109">
        <f t="shared" si="4"/>
        <v>2</v>
      </c>
      <c r="I56" s="896">
        <f>SUMIF('mau 2'!$Q:$Q,'Đông Nam Bộ'!$B56,'mau 2'!W:W)</f>
        <v>1</v>
      </c>
      <c r="J56" s="897">
        <f>COUNTIF('mau 1'!K:K,'Đông Nam Bộ'!$B56)</f>
        <v>1</v>
      </c>
      <c r="K56" s="109">
        <f t="shared" si="1"/>
        <v>19</v>
      </c>
      <c r="L56" s="896">
        <f>SUMIF('mau 2'!$Q:$Q,'Đông Nam Bộ'!$B56,'mau 2'!Y:Y)</f>
        <v>19</v>
      </c>
      <c r="M56" s="896">
        <f>SUMIF('mau 2'!$Q:$Q,'Đông Nam Bộ'!$B56,'mau 2'!Z:Z) +SUMIF('mau 2'!$Q:$Q,'Đông Nam Bộ'!$B56,'mau 2'!X:X)</f>
        <v>0</v>
      </c>
      <c r="N56" s="897"/>
      <c r="O56" s="885">
        <f t="shared" si="2"/>
        <v>8</v>
      </c>
      <c r="P56" s="896">
        <f>SUMIF('mau 2'!$Q:$Q,'Đông Nam Bộ'!$B56,'mau 2'!AB:AB)</f>
        <v>1</v>
      </c>
      <c r="Q56" s="896">
        <f>SUMIF('mau 2'!$Q:$Q,'Đông Nam Bộ'!$B56,'mau 2'!AC:AC)</f>
        <v>0</v>
      </c>
      <c r="R56" s="896">
        <f>SUMIF('mau 2'!$Q:$Q,'Đông Nam Bộ'!$B56,'mau 2'!AD:AD)</f>
        <v>4</v>
      </c>
      <c r="S56" s="896">
        <f>SUMIF('mau 2'!$Q:$Q,'Đông Nam Bộ'!$B56,'mau 2'!AE:AE)</f>
        <v>1</v>
      </c>
      <c r="T56" s="896">
        <f>SUMIF('mau 2'!$Q:$Q,'Đông Nam Bộ'!$B56,'mau 2'!AF:AF)</f>
        <v>3</v>
      </c>
      <c r="U56" s="896">
        <f>SUMIF('mau 2'!$Q:$Q,'Đông Nam Bộ'!$B56,'mau 2'!AG:AG)</f>
        <v>2</v>
      </c>
      <c r="V56" s="896">
        <f>SUMIF('mau 2'!$Q:$Q,'Đông Nam Bộ'!$B56,'mau 2'!AH:AH)</f>
        <v>2</v>
      </c>
      <c r="W56" s="896">
        <f>SUMIF('mau 2'!$Q:$Q,'Đông Nam Bộ'!$B56,'mau 2'!AI:AI)</f>
        <v>0</v>
      </c>
      <c r="X56" s="896">
        <f>SUMIF('mau 2'!$Q:$Q,'Đông Nam Bộ'!$B56,'mau 2'!AJ:AJ)</f>
        <v>1</v>
      </c>
      <c r="Y56" s="900">
        <f>SUMIF('mau 2'!$Q:$Q,'Đông Nam Bộ'!$B56,'mau 2'!AL:AL)</f>
        <v>0</v>
      </c>
      <c r="Z56" s="900">
        <f>SUMIF('mau 2'!$Q:$Q,'Đông Nam Bộ'!$B56,'mau 2'!AO:AO)</f>
        <v>0</v>
      </c>
      <c r="AA56" s="901">
        <f>SUMIF('mau 2'!$Q:$Q,'Đông Nam Bộ'!$B56,'mau 2'!AA:AA)</f>
        <v>0</v>
      </c>
    </row>
    <row r="57" spans="1:27" s="110" customFormat="1" ht="30" hidden="1" customHeight="1">
      <c r="A57" s="847">
        <v>48</v>
      </c>
      <c r="B57" s="845" t="s">
        <v>1481</v>
      </c>
      <c r="C57" s="109">
        <f t="shared" si="3"/>
        <v>13</v>
      </c>
      <c r="D57" s="896">
        <f>SUMIF('mau 2'!$Q:$Q,'Đông Nam Bộ'!$B57,'mau 2'!S:S)</f>
        <v>0</v>
      </c>
      <c r="E57" s="896">
        <f>SUMIF('mau 2'!$Q:$Q,'Đông Nam Bộ'!$B57,'mau 2'!T:T)</f>
        <v>0</v>
      </c>
      <c r="F57" s="896">
        <f>SUMIF('mau 2'!$Q:$Q,'Đông Nam Bộ'!$B57,'mau 2'!U:U)</f>
        <v>13</v>
      </c>
      <c r="G57" s="897">
        <f>SUMIF('mau 2'!$Q:$Q,'Đông Nam Bộ'!$B57,'mau 2'!V:V)</f>
        <v>0</v>
      </c>
      <c r="H57" s="109">
        <f t="shared" si="4"/>
        <v>4</v>
      </c>
      <c r="I57" s="896">
        <f>SUMIF('mau 2'!$Q:$Q,'Đông Nam Bộ'!$B57,'mau 2'!W:W)</f>
        <v>0</v>
      </c>
      <c r="J57" s="897">
        <f>COUNTIF('mau 1'!K:K,'Đông Nam Bộ'!$B57)</f>
        <v>4</v>
      </c>
      <c r="K57" s="109">
        <f t="shared" si="1"/>
        <v>0</v>
      </c>
      <c r="L57" s="896">
        <f>SUMIF('mau 2'!$Q:$Q,'Đông Nam Bộ'!$B57,'mau 2'!Y:Y)</f>
        <v>0</v>
      </c>
      <c r="M57" s="896">
        <f>SUMIF('mau 2'!$Q:$Q,'Đông Nam Bộ'!$B57,'mau 2'!Z:Z) +SUMIF('mau 2'!$Q:$Q,'Đông Nam Bộ'!$B57,'mau 2'!X:X)</f>
        <v>0</v>
      </c>
      <c r="N57" s="897"/>
      <c r="O57" s="885">
        <f t="shared" si="2"/>
        <v>13</v>
      </c>
      <c r="P57" s="896">
        <f>SUMIF('mau 2'!$Q:$Q,'Đông Nam Bộ'!$B57,'mau 2'!AB:AB)</f>
        <v>8</v>
      </c>
      <c r="Q57" s="896">
        <f>SUMIF('mau 2'!$Q:$Q,'Đông Nam Bộ'!$B57,'mau 2'!AC:AC)</f>
        <v>0</v>
      </c>
      <c r="R57" s="896">
        <f>SUMIF('mau 2'!$Q:$Q,'Đông Nam Bộ'!$B57,'mau 2'!AD:AD)</f>
        <v>0</v>
      </c>
      <c r="S57" s="896">
        <f>SUMIF('mau 2'!$Q:$Q,'Đông Nam Bộ'!$B57,'mau 2'!AE:AE)</f>
        <v>1</v>
      </c>
      <c r="T57" s="896">
        <f>SUMIF('mau 2'!$Q:$Q,'Đông Nam Bộ'!$B57,'mau 2'!AF:AF)</f>
        <v>3</v>
      </c>
      <c r="U57" s="896">
        <f>SUMIF('mau 2'!$Q:$Q,'Đông Nam Bộ'!$B57,'mau 2'!AG:AG)</f>
        <v>5</v>
      </c>
      <c r="V57" s="896">
        <f>SUMIF('mau 2'!$Q:$Q,'Đông Nam Bộ'!$B57,'mau 2'!AH:AH)</f>
        <v>1</v>
      </c>
      <c r="W57" s="896">
        <f>SUMIF('mau 2'!$Q:$Q,'Đông Nam Bộ'!$B57,'mau 2'!AI:AI)</f>
        <v>1</v>
      </c>
      <c r="X57" s="896">
        <f>SUMIF('mau 2'!$Q:$Q,'Đông Nam Bộ'!$B57,'mau 2'!AJ:AJ)</f>
        <v>4</v>
      </c>
      <c r="Y57" s="900">
        <f>SUMIF('mau 2'!$Q:$Q,'Đông Nam Bộ'!$B57,'mau 2'!AL:AL)</f>
        <v>0</v>
      </c>
      <c r="Z57" s="900">
        <f>SUMIF('mau 2'!$Q:$Q,'Đông Nam Bộ'!$B57,'mau 2'!AO:AO)</f>
        <v>3</v>
      </c>
      <c r="AA57" s="901">
        <f>SUMIF('mau 2'!$Q:$Q,'Đông Nam Bộ'!$B57,'mau 2'!AA:AA)</f>
        <v>0</v>
      </c>
    </row>
    <row r="58" spans="1:27" s="110" customFormat="1" ht="30" hidden="1" customHeight="1">
      <c r="A58" s="847">
        <v>49</v>
      </c>
      <c r="B58" s="845" t="s">
        <v>1445</v>
      </c>
      <c r="C58" s="109">
        <f t="shared" si="3"/>
        <v>5</v>
      </c>
      <c r="D58" s="896">
        <f>SUMIF('mau 2'!$Q:$Q,'Đông Nam Bộ'!$B58,'mau 2'!S:S)</f>
        <v>0</v>
      </c>
      <c r="E58" s="896">
        <f>SUMIF('mau 2'!$Q:$Q,'Đông Nam Bộ'!$B58,'mau 2'!T:T)</f>
        <v>2</v>
      </c>
      <c r="F58" s="896">
        <f>SUMIF('mau 2'!$Q:$Q,'Đông Nam Bộ'!$B58,'mau 2'!U:U)</f>
        <v>0</v>
      </c>
      <c r="G58" s="897">
        <f>SUMIF('mau 2'!$Q:$Q,'Đông Nam Bộ'!$B58,'mau 2'!V:V)</f>
        <v>3</v>
      </c>
      <c r="H58" s="109">
        <f t="shared" si="4"/>
        <v>0</v>
      </c>
      <c r="I58" s="896">
        <f>SUMIF('mau 2'!$Q:$Q,'Đông Nam Bộ'!$B58,'mau 2'!W:W)</f>
        <v>0</v>
      </c>
      <c r="J58" s="897">
        <f>COUNTIF('mau 1'!K:K,'Đông Nam Bộ'!$B58)</f>
        <v>0</v>
      </c>
      <c r="K58" s="109">
        <f t="shared" si="1"/>
        <v>0</v>
      </c>
      <c r="L58" s="896">
        <f>SUMIF('mau 2'!$Q:$Q,'Đông Nam Bộ'!$B58,'mau 2'!Y:Y)</f>
        <v>0</v>
      </c>
      <c r="M58" s="896">
        <f>SUMIF('mau 2'!$Q:$Q,'Đông Nam Bộ'!$B58,'mau 2'!Z:Z) +SUMIF('mau 2'!$Q:$Q,'Đông Nam Bộ'!$B58,'mau 2'!X:X)</f>
        <v>0</v>
      </c>
      <c r="N58" s="897"/>
      <c r="O58" s="885">
        <f t="shared" si="2"/>
        <v>5</v>
      </c>
      <c r="P58" s="896">
        <f>SUMIF('mau 2'!$Q:$Q,'Đông Nam Bộ'!$B58,'mau 2'!AB:AB)</f>
        <v>2</v>
      </c>
      <c r="Q58" s="896">
        <f>SUMIF('mau 2'!$Q:$Q,'Đông Nam Bộ'!$B58,'mau 2'!AC:AC)</f>
        <v>0</v>
      </c>
      <c r="R58" s="896">
        <f>SUMIF('mau 2'!$Q:$Q,'Đông Nam Bộ'!$B58,'mau 2'!AD:AD)</f>
        <v>2</v>
      </c>
      <c r="S58" s="896">
        <f>SUMIF('mau 2'!$Q:$Q,'Đông Nam Bộ'!$B58,'mau 2'!AE:AE)</f>
        <v>0</v>
      </c>
      <c r="T58" s="896">
        <f>SUMIF('mau 2'!$Q:$Q,'Đông Nam Bộ'!$B58,'mau 2'!AF:AF)</f>
        <v>1</v>
      </c>
      <c r="U58" s="896">
        <f>SUMIF('mau 2'!$Q:$Q,'Đông Nam Bộ'!$B58,'mau 2'!AG:AG)</f>
        <v>0</v>
      </c>
      <c r="V58" s="896">
        <f>SUMIF('mau 2'!$Q:$Q,'Đông Nam Bộ'!$B58,'mau 2'!AH:AH)</f>
        <v>2</v>
      </c>
      <c r="W58" s="896">
        <f>SUMIF('mau 2'!$Q:$Q,'Đông Nam Bộ'!$B58,'mau 2'!AI:AI)</f>
        <v>0</v>
      </c>
      <c r="X58" s="896">
        <f>SUMIF('mau 2'!$Q:$Q,'Đông Nam Bộ'!$B58,'mau 2'!AJ:AJ)</f>
        <v>0</v>
      </c>
      <c r="Y58" s="900">
        <f>SUMIF('mau 2'!$Q:$Q,'Đông Nam Bộ'!$B58,'mau 2'!AL:AL)</f>
        <v>0</v>
      </c>
      <c r="Z58" s="900">
        <f>SUMIF('mau 2'!$Q:$Q,'Đông Nam Bộ'!$B58,'mau 2'!AO:AO)</f>
        <v>0</v>
      </c>
      <c r="AA58" s="901">
        <f>SUMIF('mau 2'!$Q:$Q,'Đông Nam Bộ'!$B58,'mau 2'!AA:AA)</f>
        <v>0</v>
      </c>
    </row>
    <row r="59" spans="1:27" s="110" customFormat="1" ht="30" hidden="1" customHeight="1">
      <c r="A59" s="847">
        <v>50</v>
      </c>
      <c r="B59" s="845" t="s">
        <v>2661</v>
      </c>
      <c r="C59" s="109">
        <f t="shared" si="3"/>
        <v>6</v>
      </c>
      <c r="D59" s="896">
        <f>SUMIF('mau 2'!$Q:$Q,'Đông Nam Bộ'!$B59,'mau 2'!S:S)</f>
        <v>0</v>
      </c>
      <c r="E59" s="896">
        <f>SUMIF('mau 2'!$Q:$Q,'Đông Nam Bộ'!$B59,'mau 2'!T:T)</f>
        <v>0</v>
      </c>
      <c r="F59" s="896">
        <f>SUMIF('mau 2'!$Q:$Q,'Đông Nam Bộ'!$B59,'mau 2'!U:U)</f>
        <v>6</v>
      </c>
      <c r="G59" s="897">
        <f>SUMIF('mau 2'!$Q:$Q,'Đông Nam Bộ'!$B59,'mau 2'!V:V)</f>
        <v>0</v>
      </c>
      <c r="H59" s="109">
        <f t="shared" si="4"/>
        <v>0</v>
      </c>
      <c r="I59" s="896">
        <f>SUMIF('mau 2'!$Q:$Q,'Đông Nam Bộ'!$B59,'mau 2'!W:W)</f>
        <v>0</v>
      </c>
      <c r="J59" s="897">
        <f>COUNTIF('mau 1'!K:K,'Đông Nam Bộ'!$B59)</f>
        <v>0</v>
      </c>
      <c r="K59" s="109">
        <f t="shared" si="1"/>
        <v>0</v>
      </c>
      <c r="L59" s="896">
        <f>SUMIF('mau 2'!$Q:$Q,'Đông Nam Bộ'!$B59,'mau 2'!Y:Y)</f>
        <v>0</v>
      </c>
      <c r="M59" s="896">
        <f>SUMIF('mau 2'!$Q:$Q,'Đông Nam Bộ'!$B59,'mau 2'!Z:Z) +SUMIF('mau 2'!$Q:$Q,'Đông Nam Bộ'!$B59,'mau 2'!X:X)</f>
        <v>0</v>
      </c>
      <c r="N59" s="897"/>
      <c r="O59" s="885">
        <f t="shared" si="2"/>
        <v>6</v>
      </c>
      <c r="P59" s="896">
        <f>SUMIF('mau 2'!$Q:$Q,'Đông Nam Bộ'!$B59,'mau 2'!AB:AB)</f>
        <v>0</v>
      </c>
      <c r="Q59" s="896">
        <f>SUMIF('mau 2'!$Q:$Q,'Đông Nam Bộ'!$B59,'mau 2'!AC:AC)</f>
        <v>0</v>
      </c>
      <c r="R59" s="896">
        <f>SUMIF('mau 2'!$Q:$Q,'Đông Nam Bộ'!$B59,'mau 2'!AD:AD)</f>
        <v>0</v>
      </c>
      <c r="S59" s="896">
        <f>SUMIF('mau 2'!$Q:$Q,'Đông Nam Bộ'!$B59,'mau 2'!AE:AE)</f>
        <v>0</v>
      </c>
      <c r="T59" s="896">
        <f>SUMIF('mau 2'!$Q:$Q,'Đông Nam Bộ'!$B59,'mau 2'!AF:AF)</f>
        <v>0</v>
      </c>
      <c r="U59" s="896">
        <f>SUMIF('mau 2'!$Q:$Q,'Đông Nam Bộ'!$B59,'mau 2'!AG:AG)</f>
        <v>0</v>
      </c>
      <c r="V59" s="896">
        <f>SUMIF('mau 2'!$Q:$Q,'Đông Nam Bộ'!$B59,'mau 2'!AH:AH)</f>
        <v>0</v>
      </c>
      <c r="W59" s="896">
        <f>SUMIF('mau 2'!$Q:$Q,'Đông Nam Bộ'!$B59,'mau 2'!AI:AI)</f>
        <v>0</v>
      </c>
      <c r="X59" s="896">
        <f>SUMIF('mau 2'!$Q:$Q,'Đông Nam Bộ'!$B59,'mau 2'!AJ:AJ)</f>
        <v>0</v>
      </c>
      <c r="Y59" s="900">
        <f>SUMIF('mau 2'!$Q:$Q,'Đông Nam Bộ'!$B59,'mau 2'!AL:AL)</f>
        <v>0</v>
      </c>
      <c r="Z59" s="900">
        <f>SUMIF('mau 2'!$Q:$Q,'Đông Nam Bộ'!$B59,'mau 2'!AO:AO)</f>
        <v>0</v>
      </c>
      <c r="AA59" s="901">
        <f>SUMIF('mau 2'!$Q:$Q,'Đông Nam Bộ'!$B59,'mau 2'!AA:AA)</f>
        <v>1</v>
      </c>
    </row>
    <row r="60" spans="1:27" s="110" customFormat="1" ht="30" hidden="1" customHeight="1">
      <c r="A60" s="847">
        <v>51</v>
      </c>
      <c r="B60" s="845" t="s">
        <v>2662</v>
      </c>
      <c r="C60" s="109">
        <f t="shared" si="3"/>
        <v>15</v>
      </c>
      <c r="D60" s="896">
        <f>SUMIF('mau 2'!$Q:$Q,'Đông Nam Bộ'!$B60,'mau 2'!S:S)</f>
        <v>7</v>
      </c>
      <c r="E60" s="896">
        <f>SUMIF('mau 2'!$Q:$Q,'Đông Nam Bộ'!$B60,'mau 2'!T:T)</f>
        <v>6</v>
      </c>
      <c r="F60" s="896">
        <f>SUMIF('mau 2'!$Q:$Q,'Đông Nam Bộ'!$B60,'mau 2'!U:U)</f>
        <v>0</v>
      </c>
      <c r="G60" s="897">
        <f>SUMIF('mau 2'!$Q:$Q,'Đông Nam Bộ'!$B60,'mau 2'!V:V)</f>
        <v>2</v>
      </c>
      <c r="H60" s="109">
        <f t="shared" si="4"/>
        <v>29</v>
      </c>
      <c r="I60" s="896">
        <f>SUMIF('mau 2'!$Q:$Q,'Đông Nam Bộ'!$B60,'mau 2'!W:W)</f>
        <v>0</v>
      </c>
      <c r="J60" s="897">
        <f>COUNTIF('mau 1'!K:K,'Đông Nam Bộ'!$B60)</f>
        <v>29</v>
      </c>
      <c r="K60" s="109">
        <f t="shared" si="1"/>
        <v>3</v>
      </c>
      <c r="L60" s="896">
        <f>SUMIF('mau 2'!$Q:$Q,'Đông Nam Bộ'!$B60,'mau 2'!Y:Y)</f>
        <v>1</v>
      </c>
      <c r="M60" s="896">
        <f>SUMIF('mau 2'!$Q:$Q,'Đông Nam Bộ'!$B60,'mau 2'!Z:Z) +SUMIF('mau 2'!$Q:$Q,'Đông Nam Bộ'!$B60,'mau 2'!X:X)</f>
        <v>2</v>
      </c>
      <c r="N60" s="897"/>
      <c r="O60" s="885">
        <f t="shared" si="2"/>
        <v>12</v>
      </c>
      <c r="P60" s="896">
        <f>SUMIF('mau 2'!$Q:$Q,'Đông Nam Bộ'!$B60,'mau 2'!AB:AB)</f>
        <v>4</v>
      </c>
      <c r="Q60" s="896">
        <f>SUMIF('mau 2'!$Q:$Q,'Đông Nam Bộ'!$B60,'mau 2'!AC:AC)</f>
        <v>2</v>
      </c>
      <c r="R60" s="896">
        <f>SUMIF('mau 2'!$Q:$Q,'Đông Nam Bộ'!$B60,'mau 2'!AD:AD)</f>
        <v>4</v>
      </c>
      <c r="S60" s="896">
        <f>SUMIF('mau 2'!$Q:$Q,'Đông Nam Bộ'!$B60,'mau 2'!AE:AE)</f>
        <v>2</v>
      </c>
      <c r="T60" s="896">
        <f>SUMIF('mau 2'!$Q:$Q,'Đông Nam Bộ'!$B60,'mau 2'!AF:AF)</f>
        <v>3</v>
      </c>
      <c r="U60" s="896">
        <f>SUMIF('mau 2'!$Q:$Q,'Đông Nam Bộ'!$B60,'mau 2'!AG:AG)</f>
        <v>3</v>
      </c>
      <c r="V60" s="896">
        <f>SUMIF('mau 2'!$Q:$Q,'Đông Nam Bộ'!$B60,'mau 2'!AH:AH)</f>
        <v>3</v>
      </c>
      <c r="W60" s="896">
        <f>SUMIF('mau 2'!$Q:$Q,'Đông Nam Bộ'!$B60,'mau 2'!AI:AI)</f>
        <v>4</v>
      </c>
      <c r="X60" s="896">
        <f>SUMIF('mau 2'!$Q:$Q,'Đông Nam Bộ'!$B60,'mau 2'!AJ:AJ)</f>
        <v>7</v>
      </c>
      <c r="Y60" s="900">
        <f>SUMIF('mau 2'!$Q:$Q,'Đông Nam Bộ'!$B60,'mau 2'!AL:AL)</f>
        <v>6</v>
      </c>
      <c r="Z60" s="900">
        <f>SUMIF('mau 2'!$Q:$Q,'Đông Nam Bộ'!$B60,'mau 2'!AO:AO)</f>
        <v>3</v>
      </c>
      <c r="AA60" s="901">
        <f>SUMIF('mau 2'!$Q:$Q,'Đông Nam Bộ'!$B60,'mau 2'!AA:AA)</f>
        <v>0</v>
      </c>
    </row>
    <row r="61" spans="1:27" s="110" customFormat="1" ht="30" hidden="1" customHeight="1">
      <c r="A61" s="847">
        <v>52</v>
      </c>
      <c r="B61" s="845" t="s">
        <v>1614</v>
      </c>
      <c r="C61" s="109">
        <f t="shared" si="3"/>
        <v>36</v>
      </c>
      <c r="D61" s="896">
        <f>SUMIF('mau 2'!$Q:$Q,'Đông Nam Bộ'!$B61,'mau 2'!S:S)</f>
        <v>6</v>
      </c>
      <c r="E61" s="896">
        <f>SUMIF('mau 2'!$Q:$Q,'Đông Nam Bộ'!$B61,'mau 2'!T:T)</f>
        <v>29</v>
      </c>
      <c r="F61" s="896">
        <f>SUMIF('mau 2'!$Q:$Q,'Đông Nam Bộ'!$B61,'mau 2'!U:U)</f>
        <v>0</v>
      </c>
      <c r="G61" s="897">
        <f>SUMIF('mau 2'!$Q:$Q,'Đông Nam Bộ'!$B61,'mau 2'!V:V)</f>
        <v>1</v>
      </c>
      <c r="H61" s="109">
        <f t="shared" si="4"/>
        <v>0</v>
      </c>
      <c r="I61" s="896">
        <f>SUMIF('mau 2'!$Q:$Q,'Đông Nam Bộ'!$B61,'mau 2'!W:W)</f>
        <v>0</v>
      </c>
      <c r="J61" s="897">
        <f>COUNTIF('mau 1'!K:K,'Đông Nam Bộ'!$B61)</f>
        <v>0</v>
      </c>
      <c r="K61" s="109">
        <f t="shared" si="1"/>
        <v>33</v>
      </c>
      <c r="L61" s="896">
        <f>SUMIF('mau 2'!$Q:$Q,'Đông Nam Bộ'!$B61,'mau 2'!Y:Y)</f>
        <v>33</v>
      </c>
      <c r="M61" s="896">
        <f>SUMIF('mau 2'!$Q:$Q,'Đông Nam Bộ'!$B61,'mau 2'!Z:Z) +SUMIF('mau 2'!$Q:$Q,'Đông Nam Bộ'!$B61,'mau 2'!X:X)</f>
        <v>0</v>
      </c>
      <c r="N61" s="897"/>
      <c r="O61" s="885">
        <f t="shared" si="2"/>
        <v>3</v>
      </c>
      <c r="P61" s="896">
        <f>SUMIF('mau 2'!$Q:$Q,'Đông Nam Bộ'!$B61,'mau 2'!AB:AB)</f>
        <v>0</v>
      </c>
      <c r="Q61" s="896">
        <f>SUMIF('mau 2'!$Q:$Q,'Đông Nam Bộ'!$B61,'mau 2'!AC:AC)</f>
        <v>2</v>
      </c>
      <c r="R61" s="896">
        <f>SUMIF('mau 2'!$Q:$Q,'Đông Nam Bộ'!$B61,'mau 2'!AD:AD)</f>
        <v>1</v>
      </c>
      <c r="S61" s="896">
        <f>SUMIF('mau 2'!$Q:$Q,'Đông Nam Bộ'!$B61,'mau 2'!AE:AE)</f>
        <v>0</v>
      </c>
      <c r="T61" s="896">
        <f>SUMIF('mau 2'!$Q:$Q,'Đông Nam Bộ'!$B61,'mau 2'!AF:AF)</f>
        <v>0</v>
      </c>
      <c r="U61" s="896">
        <f>SUMIF('mau 2'!$Q:$Q,'Đông Nam Bộ'!$B61,'mau 2'!AG:AG)</f>
        <v>0</v>
      </c>
      <c r="V61" s="896">
        <f>SUMIF('mau 2'!$Q:$Q,'Đông Nam Bộ'!$B61,'mau 2'!AH:AH)</f>
        <v>0</v>
      </c>
      <c r="W61" s="896">
        <f>SUMIF('mau 2'!$Q:$Q,'Đông Nam Bộ'!$B61,'mau 2'!AI:AI)</f>
        <v>0</v>
      </c>
      <c r="X61" s="896">
        <f>SUMIF('mau 2'!$Q:$Q,'Đông Nam Bộ'!$B61,'mau 2'!AJ:AJ)</f>
        <v>0</v>
      </c>
      <c r="Y61" s="900">
        <f>SUMIF('mau 2'!$Q:$Q,'Đông Nam Bộ'!$B61,'mau 2'!AL:AL)</f>
        <v>5</v>
      </c>
      <c r="Z61" s="900">
        <f>SUMIF('mau 2'!$Q:$Q,'Đông Nam Bộ'!$B61,'mau 2'!AO:AO)</f>
        <v>3</v>
      </c>
      <c r="AA61" s="901">
        <f>SUMIF('mau 2'!$Q:$Q,'Đông Nam Bộ'!$B61,'mau 2'!AA:AA)</f>
        <v>0</v>
      </c>
    </row>
    <row r="62" spans="1:27" s="110" customFormat="1" ht="30" customHeight="1">
      <c r="A62" s="847">
        <v>53</v>
      </c>
      <c r="B62" s="845" t="s">
        <v>2663</v>
      </c>
      <c r="C62" s="109">
        <f t="shared" si="3"/>
        <v>10</v>
      </c>
      <c r="D62" s="896">
        <f>SUMIF('mau 2'!$Q:$Q,'Đông Nam Bộ'!$B62,'mau 2'!S:S)</f>
        <v>6</v>
      </c>
      <c r="E62" s="896">
        <f>SUMIF('mau 2'!$Q:$Q,'Đông Nam Bộ'!$B62,'mau 2'!T:T)</f>
        <v>4</v>
      </c>
      <c r="F62" s="896">
        <f>SUMIF('mau 2'!$Q:$Q,'Đông Nam Bộ'!$B62,'mau 2'!U:U)</f>
        <v>0</v>
      </c>
      <c r="G62" s="897">
        <f>SUMIF('mau 2'!$Q:$Q,'Đông Nam Bộ'!$B62,'mau 2'!V:V)</f>
        <v>0</v>
      </c>
      <c r="H62" s="109">
        <f t="shared" si="4"/>
        <v>6</v>
      </c>
      <c r="I62" s="896">
        <f>SUMIF('mau 2'!$Q:$Q,'Đông Nam Bộ'!$B62,'mau 2'!W:W)</f>
        <v>6</v>
      </c>
      <c r="J62" s="897">
        <v>0</v>
      </c>
      <c r="K62" s="109">
        <f t="shared" si="1"/>
        <v>0</v>
      </c>
      <c r="L62" s="896">
        <f>SUMIF('mau 2'!$Q:$Q,'Đông Nam Bộ'!$B62,'mau 2'!Y:Y)</f>
        <v>0</v>
      </c>
      <c r="M62" s="896">
        <f>SUMIF('mau 2'!$Q:$Q,'Đông Nam Bộ'!$B62,'mau 2'!Z:Z) +SUMIF('mau 2'!$Q:$Q,'Đông Nam Bộ'!$B62,'mau 2'!X:X)</f>
        <v>0</v>
      </c>
      <c r="N62" s="897"/>
      <c r="O62" s="885">
        <f>C62-K62-I62</f>
        <v>4</v>
      </c>
      <c r="P62" s="896">
        <f>SUMIF('mau 2'!$Q:$Q,'Đông Nam Bộ'!$B62,'mau 2'!AB:AB)</f>
        <v>10</v>
      </c>
      <c r="Q62" s="896">
        <f>SUMIF('mau 2'!$Q:$Q,'Đông Nam Bộ'!$B62,'mau 2'!AC:AC)</f>
        <v>1</v>
      </c>
      <c r="R62" s="896">
        <f>SUMIF('mau 2'!$Q:$Q,'Đông Nam Bộ'!$B62,'mau 2'!AD:AD)</f>
        <v>1</v>
      </c>
      <c r="S62" s="896">
        <f>SUMIF('mau 2'!$Q:$Q,'Đông Nam Bộ'!$B62,'mau 2'!AE:AE)</f>
        <v>0</v>
      </c>
      <c r="T62" s="896">
        <f>SUMIF('mau 2'!$Q:$Q,'Đông Nam Bộ'!$B62,'mau 2'!AF:AF)</f>
        <v>0</v>
      </c>
      <c r="U62" s="896">
        <f>SUMIF('mau 2'!$Q:$Q,'Đông Nam Bộ'!$B62,'mau 2'!AG:AG)</f>
        <v>0</v>
      </c>
      <c r="V62" s="896">
        <f>SUMIF('mau 2'!$Q:$Q,'Đông Nam Bộ'!$B62,'mau 2'!AH:AH)</f>
        <v>0</v>
      </c>
      <c r="W62" s="896">
        <f>SUMIF('mau 2'!$Q:$Q,'Đông Nam Bộ'!$B62,'mau 2'!AI:AI)</f>
        <v>2</v>
      </c>
      <c r="X62" s="896">
        <f>SUMIF('mau 2'!$Q:$Q,'Đông Nam Bộ'!$B62,'mau 2'!AJ:AJ)</f>
        <v>0</v>
      </c>
      <c r="Y62" s="900">
        <f>SUMIF('mau 2'!$Q:$Q,'Đông Nam Bộ'!$B62,'mau 2'!AL:AL)</f>
        <v>0</v>
      </c>
      <c r="Z62" s="900">
        <f>SUMIF('mau 2'!$Q:$Q,'Đông Nam Bộ'!$B62,'mau 2'!AO:AO)</f>
        <v>0</v>
      </c>
      <c r="AA62" s="901">
        <f>SUMIF('mau 2'!$Q:$Q,'Đông Nam Bộ'!$B62,'mau 2'!AA:AA)</f>
        <v>0</v>
      </c>
    </row>
    <row r="63" spans="1:27" s="110" customFormat="1" ht="30" hidden="1" customHeight="1">
      <c r="A63" s="847">
        <v>54</v>
      </c>
      <c r="B63" s="845" t="s">
        <v>2664</v>
      </c>
      <c r="C63" s="109">
        <f t="shared" si="3"/>
        <v>4</v>
      </c>
      <c r="D63" s="896">
        <f>SUMIF('mau 2'!$Q:$Q,'Đông Nam Bộ'!$B63,'mau 2'!S:S)</f>
        <v>0</v>
      </c>
      <c r="E63" s="896">
        <f>SUMIF('mau 2'!$Q:$Q,'Đông Nam Bộ'!$B63,'mau 2'!T:T)</f>
        <v>0</v>
      </c>
      <c r="F63" s="896">
        <f>SUMIF('mau 2'!$Q:$Q,'Đông Nam Bộ'!$B63,'mau 2'!U:U)</f>
        <v>4</v>
      </c>
      <c r="G63" s="897">
        <f>SUMIF('mau 2'!$Q:$Q,'Đông Nam Bộ'!$B63,'mau 2'!V:V)</f>
        <v>0</v>
      </c>
      <c r="H63" s="109">
        <f t="shared" si="4"/>
        <v>2</v>
      </c>
      <c r="I63" s="896">
        <f>SUMIF('mau 2'!$Q:$Q,'Đông Nam Bộ'!$B63,'mau 2'!W:W)</f>
        <v>0</v>
      </c>
      <c r="J63" s="897">
        <f>COUNTIF('mau 1'!K:K,'Đông Nam Bộ'!$B63)</f>
        <v>2</v>
      </c>
      <c r="K63" s="109">
        <f t="shared" si="1"/>
        <v>3</v>
      </c>
      <c r="L63" s="896">
        <f>SUMIF('mau 2'!$Q:$Q,'Đông Nam Bộ'!$B63,'mau 2'!Y:Y)</f>
        <v>0</v>
      </c>
      <c r="M63" s="896">
        <f>SUMIF('mau 2'!$Q:$Q,'Đông Nam Bộ'!$B63,'mau 2'!Z:Z) +SUMIF('mau 2'!$Q:$Q,'Đông Nam Bộ'!$B63,'mau 2'!X:X)</f>
        <v>3</v>
      </c>
      <c r="N63" s="897"/>
      <c r="O63" s="885">
        <f t="shared" si="2"/>
        <v>1</v>
      </c>
      <c r="P63" s="896">
        <f>SUMIF('mau 2'!$Q:$Q,'Đông Nam Bộ'!$B63,'mau 2'!AB:AB)</f>
        <v>0</v>
      </c>
      <c r="Q63" s="896">
        <f>SUMIF('mau 2'!$Q:$Q,'Đông Nam Bộ'!$B63,'mau 2'!AC:AC)</f>
        <v>0</v>
      </c>
      <c r="R63" s="896">
        <f>SUMIF('mau 2'!$Q:$Q,'Đông Nam Bộ'!$B63,'mau 2'!AD:AD)</f>
        <v>0</v>
      </c>
      <c r="S63" s="896">
        <f>SUMIF('mau 2'!$Q:$Q,'Đông Nam Bộ'!$B63,'mau 2'!AE:AE)</f>
        <v>0</v>
      </c>
      <c r="T63" s="896">
        <f>SUMIF('mau 2'!$Q:$Q,'Đông Nam Bộ'!$B63,'mau 2'!AF:AF)</f>
        <v>0</v>
      </c>
      <c r="U63" s="896">
        <f>SUMIF('mau 2'!$Q:$Q,'Đông Nam Bộ'!$B63,'mau 2'!AG:AG)</f>
        <v>0</v>
      </c>
      <c r="V63" s="896">
        <f>SUMIF('mau 2'!$Q:$Q,'Đông Nam Bộ'!$B63,'mau 2'!AH:AH)</f>
        <v>1</v>
      </c>
      <c r="W63" s="896">
        <f>SUMIF('mau 2'!$Q:$Q,'Đông Nam Bộ'!$B63,'mau 2'!AI:AI)</f>
        <v>1</v>
      </c>
      <c r="X63" s="896">
        <f>SUMIF('mau 2'!$Q:$Q,'Đông Nam Bộ'!$B63,'mau 2'!AJ:AJ)</f>
        <v>0</v>
      </c>
      <c r="Y63" s="900">
        <f>SUMIF('mau 2'!$Q:$Q,'Đông Nam Bộ'!$B63,'mau 2'!AL:AL)</f>
        <v>0</v>
      </c>
      <c r="Z63" s="900">
        <f>SUMIF('mau 2'!$Q:$Q,'Đông Nam Bộ'!$B63,'mau 2'!AO:AO)</f>
        <v>0</v>
      </c>
      <c r="AA63" s="901">
        <f>SUMIF('mau 2'!$Q:$Q,'Đông Nam Bộ'!$B63,'mau 2'!AA:AA)</f>
        <v>0</v>
      </c>
    </row>
    <row r="64" spans="1:27" s="110" customFormat="1" ht="30" hidden="1" customHeight="1">
      <c r="A64" s="847">
        <v>55</v>
      </c>
      <c r="B64" s="845" t="s">
        <v>1947</v>
      </c>
      <c r="C64" s="109">
        <f t="shared" si="3"/>
        <v>79</v>
      </c>
      <c r="D64" s="896">
        <f>SUMIF('mau 2'!$Q:$Q,'Đông Nam Bộ'!$B64,'mau 2'!S:S)</f>
        <v>29</v>
      </c>
      <c r="E64" s="896">
        <f>SUMIF('mau 2'!$Q:$Q,'Đông Nam Bộ'!$B64,'mau 2'!T:T)</f>
        <v>9</v>
      </c>
      <c r="F64" s="896">
        <f>SUMIF('mau 2'!$Q:$Q,'Đông Nam Bộ'!$B64,'mau 2'!U:U)</f>
        <v>19</v>
      </c>
      <c r="G64" s="897">
        <f>SUMIF('mau 2'!$Q:$Q,'Đông Nam Bộ'!$B64,'mau 2'!V:V)</f>
        <v>22</v>
      </c>
      <c r="H64" s="109">
        <f t="shared" si="4"/>
        <v>66</v>
      </c>
      <c r="I64" s="896">
        <v>19</v>
      </c>
      <c r="J64" s="897">
        <v>47</v>
      </c>
      <c r="K64" s="109">
        <f t="shared" si="1"/>
        <v>23</v>
      </c>
      <c r="L64" s="896">
        <f>SUMIF('mau 2'!$Q:$Q,'Đông Nam Bộ'!$B64,'mau 2'!Y:Y)</f>
        <v>23</v>
      </c>
      <c r="M64" s="896">
        <f>SUMIF('mau 2'!$Q:$Q,'Đông Nam Bộ'!$B64,'mau 2'!Z:Z) +SUMIF('mau 2'!$Q:$Q,'Đông Nam Bộ'!$B64,'mau 2'!X:X)</f>
        <v>0</v>
      </c>
      <c r="N64" s="897"/>
      <c r="O64" s="885">
        <f t="shared" si="2"/>
        <v>37</v>
      </c>
      <c r="P64" s="896">
        <f>SUMIF('mau 2'!$Q:$Q,'Đông Nam Bộ'!$B64,'mau 2'!AB:AB)</f>
        <v>26</v>
      </c>
      <c r="Q64" s="896">
        <f>SUMIF('mau 2'!$Q:$Q,'Đông Nam Bộ'!$B64,'mau 2'!AC:AC)</f>
        <v>17</v>
      </c>
      <c r="R64" s="896">
        <f>SUMIF('mau 2'!$Q:$Q,'Đông Nam Bộ'!$B64,'mau 2'!AD:AD)</f>
        <v>5</v>
      </c>
      <c r="S64" s="896">
        <f>SUMIF('mau 2'!$Q:$Q,'Đông Nam Bộ'!$B64,'mau 2'!AE:AE)</f>
        <v>0</v>
      </c>
      <c r="T64" s="896">
        <f>SUMIF('mau 2'!$Q:$Q,'Đông Nam Bộ'!$B64,'mau 2'!AF:AF)</f>
        <v>0</v>
      </c>
      <c r="U64" s="896">
        <f>SUMIF('mau 2'!$Q:$Q,'Đông Nam Bộ'!$B64,'mau 2'!AG:AG)</f>
        <v>0</v>
      </c>
      <c r="V64" s="896">
        <f>SUMIF('mau 2'!$Q:$Q,'Đông Nam Bộ'!$B64,'mau 2'!AH:AH)</f>
        <v>2</v>
      </c>
      <c r="W64" s="896">
        <f>SUMIF('mau 2'!$Q:$Q,'Đông Nam Bộ'!$B64,'mau 2'!AI:AI)</f>
        <v>3</v>
      </c>
      <c r="X64" s="896">
        <f>SUMIF('mau 2'!$Q:$Q,'Đông Nam Bộ'!$B64,'mau 2'!AJ:AJ)</f>
        <v>30</v>
      </c>
      <c r="Y64" s="900">
        <f>SUMIF('mau 2'!$Q:$Q,'Đông Nam Bộ'!$B64,'mau 2'!AL:AL)</f>
        <v>0</v>
      </c>
      <c r="Z64" s="900">
        <f>SUMIF('mau 2'!$Q:$Q,'Đông Nam Bộ'!$B64,'mau 2'!AO:AO)</f>
        <v>19</v>
      </c>
      <c r="AA64" s="901">
        <f>SUMIF('mau 2'!$Q:$Q,'Đông Nam Bộ'!$B64,'mau 2'!AA:AA)</f>
        <v>0</v>
      </c>
    </row>
    <row r="65" spans="1:27" s="110" customFormat="1" ht="30" hidden="1" customHeight="1">
      <c r="A65" s="847">
        <v>56</v>
      </c>
      <c r="B65" s="845" t="s">
        <v>2665</v>
      </c>
      <c r="C65" s="109">
        <f t="shared" si="3"/>
        <v>70</v>
      </c>
      <c r="D65" s="896">
        <f>SUMIF('mau 2'!$Q:$Q,'Đông Nam Bộ'!$B65,'mau 2'!S:S)</f>
        <v>15</v>
      </c>
      <c r="E65" s="896">
        <f>SUMIF('mau 2'!$Q:$Q,'Đông Nam Bộ'!$B65,'mau 2'!T:T)</f>
        <v>14</v>
      </c>
      <c r="F65" s="896">
        <f>SUMIF('mau 2'!$Q:$Q,'Đông Nam Bộ'!$B65,'mau 2'!U:U)</f>
        <v>37</v>
      </c>
      <c r="G65" s="897">
        <f>SUMIF('mau 2'!$Q:$Q,'Đông Nam Bộ'!$B65,'mau 2'!V:V)</f>
        <v>4</v>
      </c>
      <c r="H65" s="109">
        <f t="shared" si="4"/>
        <v>13</v>
      </c>
      <c r="I65" s="896">
        <v>8</v>
      </c>
      <c r="J65" s="897">
        <v>5</v>
      </c>
      <c r="K65" s="109">
        <f t="shared" si="1"/>
        <v>15</v>
      </c>
      <c r="L65" s="896">
        <f>SUMIF('mau 2'!$Q:$Q,'Đông Nam Bộ'!$B65,'mau 2'!Y:Y)</f>
        <v>1</v>
      </c>
      <c r="M65" s="896">
        <f>SUMIF('mau 2'!$Q:$Q,'Đông Nam Bộ'!$B65,'mau 2'!Z:Z) +SUMIF('mau 2'!$Q:$Q,'Đông Nam Bộ'!$B65,'mau 2'!X:X)</f>
        <v>14</v>
      </c>
      <c r="N65" s="897"/>
      <c r="O65" s="885">
        <f t="shared" si="2"/>
        <v>47</v>
      </c>
      <c r="P65" s="896">
        <f>SUMIF('mau 2'!$Q:$Q,'Đông Nam Bộ'!$B65,'mau 2'!AB:AB)</f>
        <v>14</v>
      </c>
      <c r="Q65" s="896">
        <f>SUMIF('mau 2'!$Q:$Q,'Đông Nam Bộ'!$B65,'mau 2'!AC:AC)</f>
        <v>7</v>
      </c>
      <c r="R65" s="896">
        <f>SUMIF('mau 2'!$Q:$Q,'Đông Nam Bộ'!$B65,'mau 2'!AD:AD)</f>
        <v>3</v>
      </c>
      <c r="S65" s="896">
        <f>SUMIF('mau 2'!$Q:$Q,'Đông Nam Bộ'!$B65,'mau 2'!AE:AE)</f>
        <v>0</v>
      </c>
      <c r="T65" s="896">
        <f>SUMIF('mau 2'!$Q:$Q,'Đông Nam Bộ'!$B65,'mau 2'!AF:AF)</f>
        <v>16</v>
      </c>
      <c r="U65" s="896">
        <f>SUMIF('mau 2'!$Q:$Q,'Đông Nam Bộ'!$B65,'mau 2'!AG:AG)</f>
        <v>12</v>
      </c>
      <c r="V65" s="896">
        <f>SUMIF('mau 2'!$Q:$Q,'Đông Nam Bộ'!$B65,'mau 2'!AH:AH)</f>
        <v>1</v>
      </c>
      <c r="W65" s="896">
        <f>SUMIF('mau 2'!$Q:$Q,'Đông Nam Bộ'!$B65,'mau 2'!AI:AI)</f>
        <v>1</v>
      </c>
      <c r="X65" s="896">
        <f>SUMIF('mau 2'!$Q:$Q,'Đông Nam Bộ'!$B65,'mau 2'!AJ:AJ)</f>
        <v>6</v>
      </c>
      <c r="Y65" s="900">
        <f>SUMIF('mau 2'!$Q:$Q,'Đông Nam Bộ'!$B65,'mau 2'!AL:AL)</f>
        <v>0</v>
      </c>
      <c r="Z65" s="900">
        <f>SUMIF('mau 2'!$Q:$Q,'Đông Nam Bộ'!$B65,'mau 2'!AO:AO)</f>
        <v>16</v>
      </c>
      <c r="AA65" s="901">
        <f>SUMIF('mau 2'!$Q:$Q,'Đông Nam Bộ'!$B65,'mau 2'!AA:AA)</f>
        <v>0</v>
      </c>
    </row>
    <row r="66" spans="1:27" s="110" customFormat="1" ht="30" hidden="1" customHeight="1">
      <c r="A66" s="847">
        <v>57</v>
      </c>
      <c r="B66" s="845" t="s">
        <v>2800</v>
      </c>
      <c r="C66" s="109">
        <f t="shared" si="3"/>
        <v>17</v>
      </c>
      <c r="D66" s="896">
        <f>SUMIF('mau 2'!$Q:$Q,'Đông Nam Bộ'!$B66,'mau 2'!S:S)</f>
        <v>2</v>
      </c>
      <c r="E66" s="896">
        <f>SUMIF('mau 2'!$Q:$Q,'Đông Nam Bộ'!$B66,'mau 2'!T:T)</f>
        <v>15</v>
      </c>
      <c r="F66" s="896">
        <f>SUMIF('mau 2'!$Q:$Q,'Đông Nam Bộ'!$B66,'mau 2'!U:U)</f>
        <v>0</v>
      </c>
      <c r="G66" s="897">
        <f>SUMIF('mau 2'!$Q:$Q,'Đông Nam Bộ'!$B66,'mau 2'!V:V)</f>
        <v>0</v>
      </c>
      <c r="H66" s="109">
        <f t="shared" si="4"/>
        <v>8</v>
      </c>
      <c r="I66" s="896">
        <f>SUMIF('mau 2'!$Q:$Q,'Đông Nam Bộ'!$B66,'mau 2'!W:W)</f>
        <v>0</v>
      </c>
      <c r="J66" s="897">
        <f>COUNTIF('mau 1'!K:K,'Đông Nam Bộ'!$B66)</f>
        <v>8</v>
      </c>
      <c r="K66" s="109">
        <f t="shared" si="1"/>
        <v>0</v>
      </c>
      <c r="L66" s="896">
        <f>SUMIF('mau 2'!$Q:$Q,'Đông Nam Bộ'!$B66,'mau 2'!Y:Y)</f>
        <v>0</v>
      </c>
      <c r="M66" s="896">
        <f>SUMIF('mau 2'!$Q:$Q,'Đông Nam Bộ'!$B66,'mau 2'!Z:Z) +SUMIF('mau 2'!$Q:$Q,'Đông Nam Bộ'!$B66,'mau 2'!X:X)</f>
        <v>0</v>
      </c>
      <c r="N66" s="897"/>
      <c r="O66" s="885">
        <f t="shared" si="2"/>
        <v>17</v>
      </c>
      <c r="P66" s="896">
        <f>SUMIF('mau 2'!$Q:$Q,'Đông Nam Bộ'!$B66,'mau 2'!AB:AB)</f>
        <v>16</v>
      </c>
      <c r="Q66" s="896">
        <f>SUMIF('mau 2'!$Q:$Q,'Đông Nam Bộ'!$B66,'mau 2'!AC:AC)</f>
        <v>1</v>
      </c>
      <c r="R66" s="896">
        <f>SUMIF('mau 2'!$Q:$Q,'Đông Nam Bộ'!$B66,'mau 2'!AD:AD)</f>
        <v>0</v>
      </c>
      <c r="S66" s="896">
        <f>SUMIF('mau 2'!$Q:$Q,'Đông Nam Bộ'!$B66,'mau 2'!AE:AE)</f>
        <v>0</v>
      </c>
      <c r="T66" s="896">
        <f>SUMIF('mau 2'!$Q:$Q,'Đông Nam Bộ'!$B66,'mau 2'!AF:AF)</f>
        <v>1</v>
      </c>
      <c r="U66" s="896">
        <f>SUMIF('mau 2'!$Q:$Q,'Đông Nam Bộ'!$B66,'mau 2'!AG:AG)</f>
        <v>0</v>
      </c>
      <c r="V66" s="896">
        <f>SUMIF('mau 2'!$Q:$Q,'Đông Nam Bộ'!$B66,'mau 2'!AH:AH)</f>
        <v>0</v>
      </c>
      <c r="W66" s="896">
        <f>SUMIF('mau 2'!$Q:$Q,'Đông Nam Bộ'!$B66,'mau 2'!AI:AI)</f>
        <v>0</v>
      </c>
      <c r="X66" s="896">
        <f>SUMIF('mau 2'!$Q:$Q,'Đông Nam Bộ'!$B66,'mau 2'!AJ:AJ)</f>
        <v>2</v>
      </c>
      <c r="Y66" s="900">
        <f>SUMIF('mau 2'!$Q:$Q,'Đông Nam Bộ'!$B66,'mau 2'!AL:AL)</f>
        <v>0</v>
      </c>
      <c r="Z66" s="900">
        <f>SUMIF('mau 2'!$Q:$Q,'Đông Nam Bộ'!$B66,'mau 2'!AO:AO)</f>
        <v>6</v>
      </c>
      <c r="AA66" s="901">
        <f>SUMIF('mau 2'!$Q:$Q,'Đông Nam Bộ'!$B66,'mau 2'!AA:AA)</f>
        <v>0</v>
      </c>
    </row>
    <row r="67" spans="1:27" s="110" customFormat="1" ht="30" hidden="1" customHeight="1">
      <c r="A67" s="847">
        <v>58</v>
      </c>
      <c r="B67" s="845" t="s">
        <v>1619</v>
      </c>
      <c r="C67" s="109">
        <f t="shared" si="3"/>
        <v>2</v>
      </c>
      <c r="D67" s="896">
        <f>SUMIF('mau 2'!$Q:$Q,'Đông Nam Bộ'!$B67,'mau 2'!S:S)</f>
        <v>1</v>
      </c>
      <c r="E67" s="896">
        <f>SUMIF('mau 2'!$Q:$Q,'Đông Nam Bộ'!$B67,'mau 2'!T:T)</f>
        <v>0</v>
      </c>
      <c r="F67" s="896">
        <f>SUMIF('mau 2'!$Q:$Q,'Đông Nam Bộ'!$B67,'mau 2'!U:U)</f>
        <v>0</v>
      </c>
      <c r="G67" s="897">
        <f>SUMIF('mau 2'!$Q:$Q,'Đông Nam Bộ'!$B67,'mau 2'!V:V)</f>
        <v>1</v>
      </c>
      <c r="H67" s="109">
        <f t="shared" si="4"/>
        <v>0</v>
      </c>
      <c r="I67" s="896">
        <f>SUMIF('mau 2'!$Q:$Q,'Đông Nam Bộ'!$B67,'mau 2'!W:W)</f>
        <v>0</v>
      </c>
      <c r="J67" s="897">
        <f>COUNTIF('mau 1'!K:K,'Đông Nam Bộ'!$B67)</f>
        <v>0</v>
      </c>
      <c r="K67" s="109">
        <f t="shared" si="1"/>
        <v>0</v>
      </c>
      <c r="L67" s="896">
        <f>SUMIF('mau 2'!$Q:$Q,'Đông Nam Bộ'!$B67,'mau 2'!Y:Y)</f>
        <v>0</v>
      </c>
      <c r="M67" s="896">
        <f>SUMIF('mau 2'!$Q:$Q,'Đông Nam Bộ'!$B67,'mau 2'!Z:Z) +SUMIF('mau 2'!$Q:$Q,'Đông Nam Bộ'!$B67,'mau 2'!X:X)</f>
        <v>0</v>
      </c>
      <c r="N67" s="897"/>
      <c r="O67" s="885">
        <f t="shared" si="2"/>
        <v>2</v>
      </c>
      <c r="P67" s="896">
        <f>SUMIF('mau 2'!$Q:$Q,'Đông Nam Bộ'!$B67,'mau 2'!AB:AB)</f>
        <v>2</v>
      </c>
      <c r="Q67" s="896">
        <f>SUMIF('mau 2'!$Q:$Q,'Đông Nam Bộ'!$B67,'mau 2'!AC:AC)</f>
        <v>1</v>
      </c>
      <c r="R67" s="896">
        <f>SUMIF('mau 2'!$Q:$Q,'Đông Nam Bộ'!$B67,'mau 2'!AD:AD)</f>
        <v>2</v>
      </c>
      <c r="S67" s="896">
        <f>SUMIF('mau 2'!$Q:$Q,'Đông Nam Bộ'!$B67,'mau 2'!AE:AE)</f>
        <v>0</v>
      </c>
      <c r="T67" s="896">
        <f>SUMIF('mau 2'!$Q:$Q,'Đông Nam Bộ'!$B67,'mau 2'!AF:AF)</f>
        <v>1</v>
      </c>
      <c r="U67" s="896">
        <f>SUMIF('mau 2'!$Q:$Q,'Đông Nam Bộ'!$B67,'mau 2'!AG:AG)</f>
        <v>0</v>
      </c>
      <c r="V67" s="896">
        <f>SUMIF('mau 2'!$Q:$Q,'Đông Nam Bộ'!$B67,'mau 2'!AH:AH)</f>
        <v>0</v>
      </c>
      <c r="W67" s="896">
        <f>SUMIF('mau 2'!$Q:$Q,'Đông Nam Bộ'!$B67,'mau 2'!AI:AI)</f>
        <v>1</v>
      </c>
      <c r="X67" s="896">
        <f>SUMIF('mau 2'!$Q:$Q,'Đông Nam Bộ'!$B67,'mau 2'!AJ:AJ)</f>
        <v>0</v>
      </c>
      <c r="Y67" s="900">
        <f>SUMIF('mau 2'!$Q:$Q,'Đông Nam Bộ'!$B67,'mau 2'!AL:AL)</f>
        <v>0</v>
      </c>
      <c r="Z67" s="900">
        <f>SUMIF('mau 2'!$Q:$Q,'Đông Nam Bộ'!$B67,'mau 2'!AO:AO)</f>
        <v>0</v>
      </c>
      <c r="AA67" s="901">
        <f>SUMIF('mau 2'!$Q:$Q,'Đông Nam Bộ'!$B67,'mau 2'!AA:AA)</f>
        <v>0</v>
      </c>
    </row>
    <row r="68" spans="1:27" s="110" customFormat="1" ht="30" hidden="1" customHeight="1">
      <c r="A68" s="847">
        <v>59</v>
      </c>
      <c r="B68" s="845" t="s">
        <v>2666</v>
      </c>
      <c r="C68" s="109">
        <f t="shared" si="3"/>
        <v>23</v>
      </c>
      <c r="D68" s="896">
        <f>SUMIF('mau 2'!$Q:$Q,'Đông Nam Bộ'!$B68,'mau 2'!S:S)</f>
        <v>2</v>
      </c>
      <c r="E68" s="896">
        <f>SUMIF('mau 2'!$Q:$Q,'Đông Nam Bộ'!$B68,'mau 2'!T:T)</f>
        <v>12</v>
      </c>
      <c r="F68" s="896">
        <f>SUMIF('mau 2'!$Q:$Q,'Đông Nam Bộ'!$B68,'mau 2'!U:U)</f>
        <v>7</v>
      </c>
      <c r="G68" s="897">
        <f>SUMIF('mau 2'!$Q:$Q,'Đông Nam Bộ'!$B68,'mau 2'!V:V)</f>
        <v>2</v>
      </c>
      <c r="H68" s="109">
        <f t="shared" si="4"/>
        <v>0</v>
      </c>
      <c r="I68" s="896">
        <f>SUMIF('mau 2'!$Q:$Q,'Đông Nam Bộ'!$B68,'mau 2'!W:W)</f>
        <v>0</v>
      </c>
      <c r="J68" s="897">
        <f>COUNTIF('mau 1'!K:K,'Đông Nam Bộ'!$B68)</f>
        <v>0</v>
      </c>
      <c r="K68" s="109">
        <f t="shared" si="1"/>
        <v>18</v>
      </c>
      <c r="L68" s="896">
        <f>SUMIF('mau 2'!$Q:$Q,'Đông Nam Bộ'!$B68,'mau 2'!Y:Y)</f>
        <v>18</v>
      </c>
      <c r="M68" s="896">
        <f>SUMIF('mau 2'!$Q:$Q,'Đông Nam Bộ'!$B68,'mau 2'!Z:Z) +SUMIF('mau 2'!$Q:$Q,'Đông Nam Bộ'!$B68,'mau 2'!X:X)</f>
        <v>0</v>
      </c>
      <c r="N68" s="897"/>
      <c r="O68" s="885">
        <f>C68-K68-I68</f>
        <v>5</v>
      </c>
      <c r="P68" s="896">
        <f>SUMIF('mau 2'!$Q:$Q,'Đông Nam Bộ'!$B68,'mau 2'!AB:AB)</f>
        <v>11</v>
      </c>
      <c r="Q68" s="896">
        <f>SUMIF('mau 2'!$Q:$Q,'Đông Nam Bộ'!$B68,'mau 2'!AC:AC)</f>
        <v>0</v>
      </c>
      <c r="R68" s="896">
        <f>SUMIF('mau 2'!$Q:$Q,'Đông Nam Bộ'!$B68,'mau 2'!AD:AD)</f>
        <v>7</v>
      </c>
      <c r="S68" s="896">
        <f>SUMIF('mau 2'!$Q:$Q,'Đông Nam Bộ'!$B68,'mau 2'!AE:AE)</f>
        <v>0</v>
      </c>
      <c r="T68" s="896">
        <f>SUMIF('mau 2'!$Q:$Q,'Đông Nam Bộ'!$B68,'mau 2'!AF:AF)</f>
        <v>0</v>
      </c>
      <c r="U68" s="896">
        <f>SUMIF('mau 2'!$Q:$Q,'Đông Nam Bộ'!$B68,'mau 2'!AG:AG)</f>
        <v>1</v>
      </c>
      <c r="V68" s="896">
        <f>SUMIF('mau 2'!$Q:$Q,'Đông Nam Bộ'!$B68,'mau 2'!AH:AH)</f>
        <v>0</v>
      </c>
      <c r="W68" s="896">
        <f>SUMIF('mau 2'!$Q:$Q,'Đông Nam Bộ'!$B68,'mau 2'!AI:AI)</f>
        <v>0</v>
      </c>
      <c r="X68" s="896">
        <f>SUMIF('mau 2'!$Q:$Q,'Đông Nam Bộ'!$B68,'mau 2'!AJ:AJ)</f>
        <v>3</v>
      </c>
      <c r="Y68" s="900">
        <f>SUMIF('mau 2'!$Q:$Q,'Đông Nam Bộ'!$B68,'mau 2'!AL:AL)</f>
        <v>0</v>
      </c>
      <c r="Z68" s="900">
        <f>SUMIF('mau 2'!$Q:$Q,'Đông Nam Bộ'!$B68,'mau 2'!AO:AO)</f>
        <v>2</v>
      </c>
      <c r="AA68" s="901">
        <f>SUMIF('mau 2'!$Q:$Q,'Đông Nam Bộ'!$B68,'mau 2'!AA:AA)</f>
        <v>2</v>
      </c>
    </row>
    <row r="69" spans="1:27" s="110" customFormat="1" ht="30" hidden="1" customHeight="1">
      <c r="A69" s="847">
        <v>60</v>
      </c>
      <c r="B69" s="845" t="s">
        <v>1764</v>
      </c>
      <c r="C69" s="109">
        <f>SUM(D69:G69)</f>
        <v>103</v>
      </c>
      <c r="D69" s="896">
        <f>SUMIF('mau 2'!$Q:$Q,'Đông Nam Bộ'!$B69,'mau 2'!S:S)</f>
        <v>78</v>
      </c>
      <c r="E69" s="896">
        <f>SUMIF('mau 2'!$Q:$Q,'Đông Nam Bộ'!$B69,'mau 2'!T:T)</f>
        <v>4</v>
      </c>
      <c r="F69" s="896">
        <f>SUMIF('mau 2'!$Q:$Q,'Đông Nam Bộ'!$B69,'mau 2'!U:U)</f>
        <v>0</v>
      </c>
      <c r="G69" s="897">
        <f>SUMIF('mau 2'!$Q:$Q,'Đông Nam Bộ'!$B69,'mau 2'!V:V)</f>
        <v>21</v>
      </c>
      <c r="H69" s="109">
        <f t="shared" si="4"/>
        <v>93</v>
      </c>
      <c r="I69" s="896">
        <v>32</v>
      </c>
      <c r="J69" s="897">
        <v>61</v>
      </c>
      <c r="K69" s="109">
        <f t="shared" si="1"/>
        <v>19</v>
      </c>
      <c r="L69" s="896">
        <f>SUMIF('mau 2'!$Q:$Q,'Đông Nam Bộ'!$B69,'mau 2'!Y:Y)</f>
        <v>19</v>
      </c>
      <c r="M69" s="896">
        <f>SUMIF('mau 2'!$Q:$Q,'Đông Nam Bộ'!$B69,'mau 2'!Z:Z) +SUMIF('mau 2'!$Q:$Q,'Đông Nam Bộ'!$B69,'mau 2'!X:X)</f>
        <v>0</v>
      </c>
      <c r="N69" s="897"/>
      <c r="O69" s="885">
        <f>C69-K69-I69</f>
        <v>52</v>
      </c>
      <c r="P69" s="896">
        <f>SUMIF('mau 2'!$Q:$Q,'Đông Nam Bộ'!$B69,'mau 2'!AB:AB)</f>
        <v>23</v>
      </c>
      <c r="Q69" s="896">
        <f>SUMIF('mau 2'!$Q:$Q,'Đông Nam Bộ'!$B69,'mau 2'!AC:AC)</f>
        <v>5</v>
      </c>
      <c r="R69" s="896">
        <f>SUMIF('mau 2'!$Q:$Q,'Đông Nam Bộ'!$B69,'mau 2'!AD:AD)</f>
        <v>16</v>
      </c>
      <c r="S69" s="896">
        <f>SUMIF('mau 2'!$Q:$Q,'Đông Nam Bộ'!$B69,'mau 2'!AE:AE)</f>
        <v>0</v>
      </c>
      <c r="T69" s="896">
        <f>SUMIF('mau 2'!$Q:$Q,'Đông Nam Bộ'!$B69,'mau 2'!AF:AF)</f>
        <v>0</v>
      </c>
      <c r="U69" s="896">
        <f>SUMIF('mau 2'!$Q:$Q,'Đông Nam Bộ'!$B69,'mau 2'!AG:AG)</f>
        <v>0</v>
      </c>
      <c r="V69" s="896">
        <f>SUMIF('mau 2'!$Q:$Q,'Đông Nam Bộ'!$B69,'mau 2'!AH:AH)</f>
        <v>0</v>
      </c>
      <c r="W69" s="896">
        <f>SUMIF('mau 2'!$Q:$Q,'Đông Nam Bộ'!$B69,'mau 2'!AI:AI)</f>
        <v>1</v>
      </c>
      <c r="X69" s="896">
        <f>SUMIF('mau 2'!$Q:$Q,'Đông Nam Bộ'!$B69,'mau 2'!AJ:AJ)</f>
        <v>13</v>
      </c>
      <c r="Y69" s="900">
        <f>SUMIF('mau 2'!$Q:$Q,'Đông Nam Bộ'!$B69,'mau 2'!AL:AL)</f>
        <v>0</v>
      </c>
      <c r="Z69" s="900">
        <f>SUMIF('mau 2'!$Q:$Q,'Đông Nam Bộ'!$B69,'mau 2'!AO:AO)</f>
        <v>23</v>
      </c>
      <c r="AA69" s="901">
        <f>SUMIF('mau 2'!$Q:$Q,'Đông Nam Bộ'!$B69,'mau 2'!AA:AA)</f>
        <v>0</v>
      </c>
    </row>
    <row r="70" spans="1:27" s="110" customFormat="1" ht="30" hidden="1" customHeight="1">
      <c r="A70" s="847">
        <v>61</v>
      </c>
      <c r="B70" s="845" t="s">
        <v>2667</v>
      </c>
      <c r="C70" s="109">
        <f t="shared" si="3"/>
        <v>29</v>
      </c>
      <c r="D70" s="896">
        <f>SUMIF('mau 2'!$Q:$Q,'Đông Nam Bộ'!$B70,'mau 2'!S:S)</f>
        <v>16</v>
      </c>
      <c r="E70" s="896">
        <f>SUMIF('mau 2'!$Q:$Q,'Đông Nam Bộ'!$B70,'mau 2'!T:T)</f>
        <v>11</v>
      </c>
      <c r="F70" s="896">
        <f>SUMIF('mau 2'!$Q:$Q,'Đông Nam Bộ'!$B70,'mau 2'!U:U)</f>
        <v>0</v>
      </c>
      <c r="G70" s="897">
        <f>SUMIF('mau 2'!$Q:$Q,'Đông Nam Bộ'!$B70,'mau 2'!V:V)</f>
        <v>2</v>
      </c>
      <c r="H70" s="109">
        <f t="shared" si="4"/>
        <v>0</v>
      </c>
      <c r="I70" s="896">
        <f>SUMIF('mau 2'!$Q:$Q,'Đông Nam Bộ'!$B70,'mau 2'!W:W)</f>
        <v>0</v>
      </c>
      <c r="J70" s="897">
        <f>COUNTIF('mau 1'!K:K,'Đông Nam Bộ'!$B70)</f>
        <v>0</v>
      </c>
      <c r="K70" s="109">
        <f t="shared" si="1"/>
        <v>23</v>
      </c>
      <c r="L70" s="896">
        <f>SUMIF('mau 2'!$Q:$Q,'Đông Nam Bộ'!$B70,'mau 2'!Y:Y)</f>
        <v>23</v>
      </c>
      <c r="M70" s="896">
        <f>SUMIF('mau 2'!$Q:$Q,'Đông Nam Bộ'!$B70,'mau 2'!Z:Z) +SUMIF('mau 2'!$Q:$Q,'Đông Nam Bộ'!$B70,'mau 2'!X:X)</f>
        <v>0</v>
      </c>
      <c r="N70" s="897"/>
      <c r="O70" s="885">
        <f t="shared" si="2"/>
        <v>6</v>
      </c>
      <c r="P70" s="896">
        <f>SUMIF('mau 2'!$Q:$Q,'Đông Nam Bộ'!$B70,'mau 2'!AB:AB)</f>
        <v>3</v>
      </c>
      <c r="Q70" s="896">
        <f>SUMIF('mau 2'!$Q:$Q,'Đông Nam Bộ'!$B70,'mau 2'!AC:AC)</f>
        <v>1</v>
      </c>
      <c r="R70" s="896">
        <f>SUMIF('mau 2'!$Q:$Q,'Đông Nam Bộ'!$B70,'mau 2'!AD:AD)</f>
        <v>6</v>
      </c>
      <c r="S70" s="896">
        <f>SUMIF('mau 2'!$Q:$Q,'Đông Nam Bộ'!$B70,'mau 2'!AE:AE)</f>
        <v>0</v>
      </c>
      <c r="T70" s="896">
        <f>SUMIF('mau 2'!$Q:$Q,'Đông Nam Bộ'!$B70,'mau 2'!AF:AF)</f>
        <v>0</v>
      </c>
      <c r="U70" s="896">
        <f>SUMIF('mau 2'!$Q:$Q,'Đông Nam Bộ'!$B70,'mau 2'!AG:AG)</f>
        <v>1</v>
      </c>
      <c r="V70" s="896">
        <f>SUMIF('mau 2'!$Q:$Q,'Đông Nam Bộ'!$B70,'mau 2'!AH:AH)</f>
        <v>0</v>
      </c>
      <c r="W70" s="896">
        <f>SUMIF('mau 2'!$Q:$Q,'Đông Nam Bộ'!$B70,'mau 2'!AI:AI)</f>
        <v>0</v>
      </c>
      <c r="X70" s="896">
        <f>SUMIF('mau 2'!$Q:$Q,'Đông Nam Bộ'!$B70,'mau 2'!AJ:AJ)</f>
        <v>0</v>
      </c>
      <c r="Y70" s="900">
        <f>SUMIF('mau 2'!$Q:$Q,'Đông Nam Bộ'!$B70,'mau 2'!AL:AL)</f>
        <v>0</v>
      </c>
      <c r="Z70" s="900">
        <f>SUMIF('mau 2'!$Q:$Q,'Đông Nam Bộ'!$B70,'mau 2'!AO:AO)</f>
        <v>0</v>
      </c>
      <c r="AA70" s="901">
        <f>SUMIF('mau 2'!$Q:$Q,'Đông Nam Bộ'!$B70,'mau 2'!AA:AA)</f>
        <v>0</v>
      </c>
    </row>
    <row r="71" spans="1:27" s="110" customFormat="1" ht="30" hidden="1" customHeight="1">
      <c r="A71" s="847">
        <v>62</v>
      </c>
      <c r="B71" s="845" t="s">
        <v>2589</v>
      </c>
      <c r="C71" s="109">
        <f t="shared" si="3"/>
        <v>296</v>
      </c>
      <c r="D71" s="896">
        <f>SUMIF('mau 2'!$Q:$Q,'Đông Nam Bộ'!$B71,'mau 2'!S:S)</f>
        <v>0</v>
      </c>
      <c r="E71" s="896">
        <f>SUMIF('mau 2'!$Q:$Q,'Đông Nam Bộ'!$B71,'mau 2'!T:T)</f>
        <v>0</v>
      </c>
      <c r="F71" s="896">
        <f>SUMIF('mau 2'!$Q:$Q,'Đông Nam Bộ'!$B71,'mau 2'!U:U)</f>
        <v>296</v>
      </c>
      <c r="G71" s="897">
        <f>SUMIF('mau 2'!$Q:$Q,'Đông Nam Bộ'!$B71,'mau 2'!V:V)</f>
        <v>0</v>
      </c>
      <c r="H71" s="109">
        <f t="shared" si="4"/>
        <v>45</v>
      </c>
      <c r="I71" s="896">
        <f>SUMIF('mau 2'!$Q:$Q,'Đông Nam Bộ'!$B71,'mau 2'!W:W)</f>
        <v>0</v>
      </c>
      <c r="J71" s="897">
        <f>COUNTIF('mau 1'!K:K,'Đông Nam Bộ'!$B71)</f>
        <v>45</v>
      </c>
      <c r="K71" s="109">
        <f t="shared" si="1"/>
        <v>8</v>
      </c>
      <c r="L71" s="896">
        <f>SUMIF('mau 2'!$Q:$Q,'Đông Nam Bộ'!$B71,'mau 2'!Y:Y)</f>
        <v>8</v>
      </c>
      <c r="M71" s="896">
        <f>SUMIF('mau 2'!$Q:$Q,'Đông Nam Bộ'!$B71,'mau 2'!Z:Z) +SUMIF('mau 2'!$Q:$Q,'Đông Nam Bộ'!$B71,'mau 2'!X:X)</f>
        <v>0</v>
      </c>
      <c r="N71" s="897"/>
      <c r="O71" s="885">
        <f t="shared" si="2"/>
        <v>288</v>
      </c>
      <c r="P71" s="896">
        <f>SUMIF('mau 2'!$Q:$Q,'Đông Nam Bộ'!$B71,'mau 2'!AB:AB)</f>
        <v>166</v>
      </c>
      <c r="Q71" s="896">
        <f>SUMIF('mau 2'!$Q:$Q,'Đông Nam Bộ'!$B71,'mau 2'!AC:AC)</f>
        <v>31</v>
      </c>
      <c r="R71" s="896">
        <f>SUMIF('mau 2'!$Q:$Q,'Đông Nam Bộ'!$B71,'mau 2'!AD:AD)</f>
        <v>82</v>
      </c>
      <c r="S71" s="896">
        <f>SUMIF('mau 2'!$Q:$Q,'Đông Nam Bộ'!$B71,'mau 2'!AE:AE)</f>
        <v>132</v>
      </c>
      <c r="T71" s="896">
        <f>SUMIF('mau 2'!$Q:$Q,'Đông Nam Bộ'!$B71,'mau 2'!AF:AF)</f>
        <v>5</v>
      </c>
      <c r="U71" s="896">
        <f>SUMIF('mau 2'!$Q:$Q,'Đông Nam Bộ'!$B71,'mau 2'!AG:AG)</f>
        <v>2</v>
      </c>
      <c r="V71" s="896">
        <f>SUMIF('mau 2'!$Q:$Q,'Đông Nam Bộ'!$B71,'mau 2'!AH:AH)</f>
        <v>0</v>
      </c>
      <c r="W71" s="896">
        <f>SUMIF('mau 2'!$Q:$Q,'Đông Nam Bộ'!$B71,'mau 2'!AI:AI)</f>
        <v>166</v>
      </c>
      <c r="X71" s="896">
        <f>SUMIF('mau 2'!$Q:$Q,'Đông Nam Bộ'!$B71,'mau 2'!AJ:AJ)</f>
        <v>95</v>
      </c>
      <c r="Y71" s="900">
        <f>SUMIF('mau 2'!$Q:$Q,'Đông Nam Bộ'!$B71,'mau 2'!AL:AL)</f>
        <v>0</v>
      </c>
      <c r="Z71" s="900">
        <f>SUMIF('mau 2'!$Q:$Q,'Đông Nam Bộ'!$B71,'mau 2'!AO:AO)</f>
        <v>285</v>
      </c>
      <c r="AA71" s="901" t="s">
        <v>7775</v>
      </c>
    </row>
    <row r="72" spans="1:27" s="110" customFormat="1" ht="30" hidden="1" customHeight="1" thickBot="1">
      <c r="A72" s="886">
        <v>63</v>
      </c>
      <c r="B72" s="887" t="s">
        <v>2668</v>
      </c>
      <c r="C72" s="888">
        <f t="shared" si="3"/>
        <v>52</v>
      </c>
      <c r="D72" s="914">
        <f>SUMIF('mau 2'!$Q:$Q,'Đông Nam Bộ'!$B72,'mau 2'!S:S)</f>
        <v>27</v>
      </c>
      <c r="E72" s="914">
        <f>SUMIF('mau 2'!$Q:$Q,'Đông Nam Bộ'!$B72,'mau 2'!T:T)</f>
        <v>15</v>
      </c>
      <c r="F72" s="914">
        <f>SUMIF('mau 2'!$Q:$Q,'Đông Nam Bộ'!$B72,'mau 2'!U:U)</f>
        <v>0</v>
      </c>
      <c r="G72" s="915">
        <f>SUMIF('mau 2'!$Q:$Q,'Đông Nam Bộ'!$B72,'mau 2'!V:V)</f>
        <v>10</v>
      </c>
      <c r="H72" s="888">
        <f t="shared" si="4"/>
        <v>41</v>
      </c>
      <c r="I72" s="916">
        <v>13</v>
      </c>
      <c r="J72" s="916">
        <v>28</v>
      </c>
      <c r="K72" s="889">
        <f t="shared" si="1"/>
        <v>0</v>
      </c>
      <c r="L72" s="914">
        <f>SUMIF('mau 2'!$Q:$Q,'Đông Nam Bộ'!$B72,'mau 2'!Y:Y)</f>
        <v>0</v>
      </c>
      <c r="M72" s="914">
        <f>SUMIF('mau 2'!$Q:$Q,'Đông Nam Bộ'!$B72,'mau 2'!Z:Z) +SUMIF('mau 2'!$Q:$Q,'Đông Nam Bộ'!$B72,'mau 2'!X:X)</f>
        <v>0</v>
      </c>
      <c r="N72" s="903"/>
      <c r="O72" s="889">
        <f t="shared" si="2"/>
        <v>39</v>
      </c>
      <c r="P72" s="914">
        <f>SUMIF('mau 2'!$Q:$Q,'Đông Nam Bộ'!$B72,'mau 2'!AB:AB)</f>
        <v>11</v>
      </c>
      <c r="Q72" s="914">
        <f>SUMIF('mau 2'!$Q:$Q,'Đông Nam Bộ'!$B72,'mau 2'!AC:AC)</f>
        <v>4</v>
      </c>
      <c r="R72" s="914">
        <f>SUMIF('mau 2'!$Q:$Q,'Đông Nam Bộ'!$B72,'mau 2'!AD:AD)</f>
        <v>18</v>
      </c>
      <c r="S72" s="914">
        <f>SUMIF('mau 2'!$Q:$Q,'Đông Nam Bộ'!$B72,'mau 2'!AE:AE)</f>
        <v>0</v>
      </c>
      <c r="T72" s="914">
        <f>SUMIF('mau 2'!$Q:$Q,'Đông Nam Bộ'!$B72,'mau 2'!AF:AF)</f>
        <v>0</v>
      </c>
      <c r="U72" s="914">
        <f>SUMIF('mau 2'!$Q:$Q,'Đông Nam Bộ'!$B72,'mau 2'!AG:AG)</f>
        <v>0</v>
      </c>
      <c r="V72" s="914">
        <f>SUMIF('mau 2'!$Q:$Q,'Đông Nam Bộ'!$B72,'mau 2'!AH:AH)</f>
        <v>0</v>
      </c>
      <c r="W72" s="914">
        <f>SUMIF('mau 2'!$Q:$Q,'Đông Nam Bộ'!$B72,'mau 2'!AI:AI)</f>
        <v>0</v>
      </c>
      <c r="X72" s="914">
        <f>SUMIF('mau 2'!$Q:$Q,'Đông Nam Bộ'!$B72,'mau 2'!AJ:AJ)</f>
        <v>0</v>
      </c>
      <c r="Y72" s="916">
        <f>SUMIF('mau 2'!$Q:$Q,'Đông Nam Bộ'!$B72,'mau 2'!AL:AL)</f>
        <v>0</v>
      </c>
      <c r="Z72" s="916">
        <f>SUMIF('mau 2'!$Q:$Q,'Đông Nam Bộ'!$B72,'mau 2'!AO:AO)</f>
        <v>1</v>
      </c>
      <c r="AA72" s="917">
        <f>SUMIF('mau 2'!$Q:$Q,'Đông Nam Bộ'!$B72,'mau 2'!AA:AA)</f>
        <v>0</v>
      </c>
    </row>
    <row r="73" spans="1:27">
      <c r="A73" s="892"/>
      <c r="B73" s="918" t="s">
        <v>7584</v>
      </c>
      <c r="C73" s="918">
        <f>C11+C17+C19+C20+C28+C38+C52+C62</f>
        <v>203</v>
      </c>
      <c r="D73" s="918">
        <f t="shared" ref="D73:AA73" si="5">D11+D17+D19+D20+D28+D38+D52+D62</f>
        <v>105</v>
      </c>
      <c r="E73" s="918">
        <f t="shared" si="5"/>
        <v>49</v>
      </c>
      <c r="F73" s="918">
        <f t="shared" si="5"/>
        <v>11</v>
      </c>
      <c r="G73" s="918">
        <f t="shared" si="5"/>
        <v>38</v>
      </c>
      <c r="H73" s="918">
        <f t="shared" si="5"/>
        <v>56</v>
      </c>
      <c r="I73" s="918">
        <f t="shared" si="5"/>
        <v>36</v>
      </c>
      <c r="J73" s="918">
        <f t="shared" si="5"/>
        <v>20</v>
      </c>
      <c r="K73" s="918">
        <f t="shared" si="5"/>
        <v>37</v>
      </c>
      <c r="L73" s="918">
        <f t="shared" si="5"/>
        <v>17</v>
      </c>
      <c r="M73" s="918">
        <f t="shared" si="5"/>
        <v>20</v>
      </c>
      <c r="N73" s="918">
        <f t="shared" si="5"/>
        <v>0</v>
      </c>
      <c r="O73" s="918">
        <f t="shared" si="5"/>
        <v>130</v>
      </c>
      <c r="P73" s="918">
        <f t="shared" si="5"/>
        <v>65</v>
      </c>
      <c r="Q73" s="918">
        <f t="shared" si="5"/>
        <v>6</v>
      </c>
      <c r="R73" s="918">
        <f t="shared" si="5"/>
        <v>39</v>
      </c>
      <c r="S73" s="918">
        <f t="shared" si="5"/>
        <v>0</v>
      </c>
      <c r="T73" s="918">
        <f t="shared" si="5"/>
        <v>0</v>
      </c>
      <c r="U73" s="918">
        <f t="shared" si="5"/>
        <v>2</v>
      </c>
      <c r="V73" s="918">
        <f t="shared" si="5"/>
        <v>2</v>
      </c>
      <c r="W73" s="918">
        <f t="shared" si="5"/>
        <v>2</v>
      </c>
      <c r="X73" s="918">
        <f t="shared" si="5"/>
        <v>15</v>
      </c>
      <c r="Y73" s="918">
        <f t="shared" si="5"/>
        <v>0</v>
      </c>
      <c r="Z73" s="918">
        <f t="shared" si="5"/>
        <v>59</v>
      </c>
      <c r="AA73" s="918">
        <f t="shared" si="5"/>
        <v>42</v>
      </c>
    </row>
  </sheetData>
  <autoFilter ref="A8:AB72">
    <filterColumn colId="1">
      <filters>
        <filter val="Bà Rịa-Vũng Tàu"/>
        <filter val="Bình Dương"/>
        <filter val="Bình Phước"/>
        <filter val="Bình Thuận"/>
        <filter val="Đồng Nai"/>
        <filter val="Ninh Thuận"/>
        <filter val="Tây Ninh"/>
        <filter val="TP Hồ Chí Minh"/>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A73"/>
  <sheetViews>
    <sheetView view="pageBreakPreview" zoomScale="70" zoomScaleNormal="85" zoomScaleSheetLayoutView="70" workbookViewId="0">
      <pane xSplit="1" ySplit="9" topLeftCell="B10" activePane="bottomRight" state="frozen"/>
      <selection activeCell="I618" sqref="I618"/>
      <selection pane="topRight" activeCell="I618" sqref="I618"/>
      <selection pane="bottomLeft" activeCell="I618" sqref="I618"/>
      <selection pane="bottomRight" activeCell="P21" sqref="P21"/>
    </sheetView>
  </sheetViews>
  <sheetFormatPr defaultRowHeight="18.75"/>
  <cols>
    <col min="1" max="1" width="5.7109375" style="1" customWidth="1"/>
    <col min="2" max="2" width="20.28515625" style="1" bestFit="1" customWidth="1"/>
    <col min="3" max="3" width="12.7109375" style="6" customWidth="1"/>
    <col min="4" max="7" width="9.140625" style="1"/>
    <col min="8" max="8" width="9.140625" style="6"/>
    <col min="9" max="9" width="9.140625" style="1" customWidth="1"/>
    <col min="10" max="10" width="10.28515625" style="1" customWidth="1"/>
    <col min="11" max="11" width="9.28515625" style="6" customWidth="1"/>
    <col min="12" max="12" width="13.7109375" style="1" customWidth="1"/>
    <col min="13" max="13" width="16.140625" style="1" customWidth="1"/>
    <col min="14" max="14" width="9.85546875" style="1" hidden="1" customWidth="1"/>
    <col min="15" max="15" width="10.7109375" style="6" customWidth="1"/>
    <col min="16" max="16" width="11.5703125" style="1" customWidth="1"/>
    <col min="17" max="20" width="14.42578125" style="1" customWidth="1"/>
    <col min="21" max="21" width="13.42578125" style="1" customWidth="1"/>
    <col min="22" max="22" width="14.42578125" style="1" customWidth="1"/>
    <col min="23" max="23" width="11.140625" style="1" customWidth="1"/>
    <col min="24" max="24" width="14.42578125" style="1" customWidth="1"/>
    <col min="25" max="25" width="10.7109375" style="1" customWidth="1"/>
    <col min="26" max="26" width="9.42578125" style="1" customWidth="1"/>
    <col min="27" max="27" width="10.140625" style="1" customWidth="1"/>
    <col min="28" max="16384" width="9.140625" style="1"/>
  </cols>
  <sheetData>
    <row r="1" spans="1:27">
      <c r="A1" s="2"/>
    </row>
    <row r="2" spans="1:27" ht="22.5">
      <c r="A2" s="922" t="s">
        <v>7582</v>
      </c>
      <c r="B2" s="922"/>
      <c r="C2" s="922"/>
      <c r="D2" s="922"/>
      <c r="E2" s="922"/>
      <c r="F2" s="922"/>
      <c r="G2" s="922"/>
      <c r="H2" s="922"/>
      <c r="I2" s="922"/>
      <c r="J2" s="922"/>
      <c r="K2" s="922"/>
      <c r="L2" s="922"/>
      <c r="M2" s="922"/>
      <c r="N2" s="922"/>
      <c r="O2" s="922"/>
      <c r="P2" s="922"/>
      <c r="Q2" s="922"/>
      <c r="R2" s="922"/>
      <c r="S2" s="922"/>
      <c r="T2" s="922"/>
      <c r="U2" s="922"/>
      <c r="V2" s="922"/>
      <c r="W2" s="922"/>
      <c r="X2" s="922"/>
      <c r="Y2" s="922"/>
      <c r="Z2" s="922"/>
    </row>
    <row r="3" spans="1:27" ht="22.5">
      <c r="A3" s="922" t="s">
        <v>5795</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row>
    <row r="4" spans="1:27" ht="26.25" customHeight="1">
      <c r="A4" s="923" t="s">
        <v>7257</v>
      </c>
      <c r="B4" s="923"/>
      <c r="C4" s="923"/>
      <c r="D4" s="923"/>
      <c r="E4" s="923"/>
      <c r="F4" s="923"/>
      <c r="G4" s="923"/>
      <c r="H4" s="923"/>
      <c r="I4" s="923"/>
      <c r="J4" s="923"/>
      <c r="K4" s="923"/>
      <c r="L4" s="923"/>
      <c r="M4" s="923"/>
      <c r="N4" s="923"/>
      <c r="O4" s="923"/>
      <c r="P4" s="923"/>
      <c r="Q4" s="923"/>
      <c r="R4" s="923"/>
      <c r="S4" s="923"/>
      <c r="T4" s="923"/>
      <c r="U4" s="923"/>
      <c r="V4" s="923"/>
      <c r="W4" s="923"/>
      <c r="X4" s="923"/>
      <c r="Y4" s="923"/>
      <c r="Z4" s="923"/>
    </row>
    <row r="5" spans="1:27" ht="14.25" customHeight="1" thickBot="1">
      <c r="A5" s="906"/>
      <c r="B5" s="906"/>
      <c r="C5" s="906"/>
      <c r="D5" s="906"/>
      <c r="E5" s="906"/>
      <c r="F5" s="906"/>
      <c r="G5" s="906"/>
      <c r="H5" s="906"/>
      <c r="I5" s="906"/>
      <c r="J5" s="906"/>
      <c r="K5" s="906"/>
      <c r="L5" s="906"/>
      <c r="M5" s="906"/>
      <c r="N5" s="906"/>
      <c r="O5" s="906"/>
      <c r="P5" s="906"/>
      <c r="Q5" s="906"/>
      <c r="R5" s="906"/>
      <c r="S5" s="906"/>
      <c r="T5" s="906"/>
      <c r="U5" s="906"/>
      <c r="V5" s="907"/>
      <c r="W5" s="907"/>
      <c r="X5" s="906"/>
      <c r="Y5" s="906"/>
      <c r="Z5" s="906"/>
    </row>
    <row r="6" spans="1:27" s="104" customFormat="1" ht="60.75" customHeight="1">
      <c r="A6" s="930" t="s">
        <v>0</v>
      </c>
      <c r="B6" s="933" t="s">
        <v>2634</v>
      </c>
      <c r="C6" s="927" t="s">
        <v>7252</v>
      </c>
      <c r="D6" s="928"/>
      <c r="E6" s="928"/>
      <c r="F6" s="928"/>
      <c r="G6" s="929"/>
      <c r="H6" s="927" t="s">
        <v>7528</v>
      </c>
      <c r="I6" s="928"/>
      <c r="J6" s="929"/>
      <c r="K6" s="927" t="s">
        <v>7529</v>
      </c>
      <c r="L6" s="928"/>
      <c r="M6" s="928"/>
      <c r="N6" s="928"/>
      <c r="O6" s="924" t="s">
        <v>7530</v>
      </c>
      <c r="P6" s="924"/>
      <c r="Q6" s="924"/>
      <c r="R6" s="924"/>
      <c r="S6" s="924"/>
      <c r="T6" s="924"/>
      <c r="U6" s="924"/>
      <c r="V6" s="924"/>
      <c r="W6" s="924"/>
      <c r="X6" s="924"/>
      <c r="Y6" s="924"/>
      <c r="Z6" s="924"/>
      <c r="AA6" s="925" t="s">
        <v>5673</v>
      </c>
    </row>
    <row r="7" spans="1:27" s="107" customFormat="1" ht="19.5" customHeight="1">
      <c r="A7" s="931"/>
      <c r="B7" s="934"/>
      <c r="C7" s="108">
        <v>1</v>
      </c>
      <c r="D7" s="105">
        <v>2</v>
      </c>
      <c r="E7" s="105">
        <v>3</v>
      </c>
      <c r="F7" s="105">
        <v>4</v>
      </c>
      <c r="G7" s="106">
        <v>5</v>
      </c>
      <c r="H7" s="108">
        <v>6</v>
      </c>
      <c r="I7" s="105">
        <v>7</v>
      </c>
      <c r="J7" s="106">
        <v>8</v>
      </c>
      <c r="K7" s="108">
        <v>9</v>
      </c>
      <c r="L7" s="105">
        <v>10</v>
      </c>
      <c r="M7" s="881">
        <v>11</v>
      </c>
      <c r="N7" s="105">
        <v>12</v>
      </c>
      <c r="O7" s="882">
        <v>12</v>
      </c>
      <c r="P7" s="881">
        <v>13</v>
      </c>
      <c r="Q7" s="881">
        <v>14</v>
      </c>
      <c r="R7" s="881">
        <v>15</v>
      </c>
      <c r="S7" s="881">
        <v>16</v>
      </c>
      <c r="T7" s="881">
        <v>17</v>
      </c>
      <c r="U7" s="881">
        <v>18</v>
      </c>
      <c r="V7" s="881">
        <v>19</v>
      </c>
      <c r="W7" s="881">
        <v>20</v>
      </c>
      <c r="X7" s="881">
        <v>21</v>
      </c>
      <c r="Y7" s="881">
        <v>22</v>
      </c>
      <c r="Z7" s="881">
        <v>23</v>
      </c>
      <c r="AA7" s="926"/>
    </row>
    <row r="8" spans="1:27" s="127" customFormat="1" ht="141.75">
      <c r="A8" s="932"/>
      <c r="B8" s="935"/>
      <c r="C8" s="120" t="s">
        <v>7256</v>
      </c>
      <c r="D8" s="121" t="s">
        <v>5664</v>
      </c>
      <c r="E8" s="121" t="s">
        <v>5665</v>
      </c>
      <c r="F8" s="121" t="s">
        <v>3584</v>
      </c>
      <c r="G8" s="122" t="s">
        <v>5666</v>
      </c>
      <c r="H8" s="120" t="s">
        <v>7581</v>
      </c>
      <c r="I8" s="123" t="s">
        <v>5669</v>
      </c>
      <c r="J8" s="124" t="s">
        <v>7531</v>
      </c>
      <c r="K8" s="125" t="s">
        <v>5671</v>
      </c>
      <c r="L8" s="126" t="s">
        <v>5667</v>
      </c>
      <c r="M8" s="126" t="s">
        <v>7251</v>
      </c>
      <c r="N8" s="880" t="s">
        <v>5668</v>
      </c>
      <c r="O8" s="883" t="s">
        <v>5672</v>
      </c>
      <c r="P8" s="121" t="s">
        <v>17</v>
      </c>
      <c r="Q8" s="121" t="s">
        <v>14</v>
      </c>
      <c r="R8" s="121" t="s">
        <v>15</v>
      </c>
      <c r="S8" s="121" t="s">
        <v>19</v>
      </c>
      <c r="T8" s="121" t="s">
        <v>18</v>
      </c>
      <c r="U8" s="121" t="s">
        <v>22</v>
      </c>
      <c r="V8" s="121" t="s">
        <v>21</v>
      </c>
      <c r="W8" s="121" t="s">
        <v>20</v>
      </c>
      <c r="X8" s="121" t="s">
        <v>5670</v>
      </c>
      <c r="Y8" s="121" t="s">
        <v>7769</v>
      </c>
      <c r="Z8" s="121" t="s">
        <v>7755</v>
      </c>
      <c r="AA8" s="926"/>
    </row>
    <row r="9" spans="1:27" s="118" customFormat="1" ht="30" hidden="1" customHeight="1">
      <c r="A9" s="112"/>
      <c r="B9" s="113" t="s">
        <v>2673</v>
      </c>
      <c r="C9" s="112">
        <f>SUM(D9:G9)</f>
        <v>3368</v>
      </c>
      <c r="D9" s="114">
        <f>SUM(D10:D3827)</f>
        <v>944</v>
      </c>
      <c r="E9" s="114">
        <f>SUM(E10:E3827)</f>
        <v>818</v>
      </c>
      <c r="F9" s="114">
        <f>SUM(F10:F3827)</f>
        <v>1181</v>
      </c>
      <c r="G9" s="115">
        <f>SUM(G10:G3827)</f>
        <v>425</v>
      </c>
      <c r="H9" s="116">
        <f>I9+J9</f>
        <v>652</v>
      </c>
      <c r="I9" s="114">
        <f>SUM(I10:I3827)</f>
        <v>199</v>
      </c>
      <c r="J9" s="115">
        <f>SUM(J10:J3827)</f>
        <v>453</v>
      </c>
      <c r="K9" s="114">
        <f>SUM(K10:K3827)</f>
        <v>917</v>
      </c>
      <c r="L9" s="114">
        <f>SUM(L10:L3827)</f>
        <v>659</v>
      </c>
      <c r="M9" s="114">
        <f>SUM(M10:M3827)</f>
        <v>258</v>
      </c>
      <c r="N9" s="117"/>
      <c r="O9" s="884">
        <f>SUM(O10:O3827)</f>
        <v>2252</v>
      </c>
      <c r="P9" s="884">
        <f t="shared" ref="P9:AA9" si="0">SUM(P10:P3827)</f>
        <v>1074</v>
      </c>
      <c r="Q9" s="884">
        <f t="shared" si="0"/>
        <v>386</v>
      </c>
      <c r="R9" s="884">
        <f t="shared" si="0"/>
        <v>780</v>
      </c>
      <c r="S9" s="884">
        <f t="shared" si="0"/>
        <v>233</v>
      </c>
      <c r="T9" s="884">
        <f t="shared" si="0"/>
        <v>162</v>
      </c>
      <c r="U9" s="884">
        <f t="shared" si="0"/>
        <v>110</v>
      </c>
      <c r="V9" s="884">
        <f t="shared" si="0"/>
        <v>66</v>
      </c>
      <c r="W9" s="884">
        <f t="shared" si="0"/>
        <v>207</v>
      </c>
      <c r="X9" s="884">
        <f t="shared" si="0"/>
        <v>569</v>
      </c>
      <c r="Y9" s="884">
        <f t="shared" si="0"/>
        <v>63</v>
      </c>
      <c r="Z9" s="884">
        <f t="shared" si="0"/>
        <v>879</v>
      </c>
      <c r="AA9" s="119">
        <f t="shared" si="0"/>
        <v>79</v>
      </c>
    </row>
    <row r="10" spans="1:27" s="110" customFormat="1" ht="30" customHeight="1">
      <c r="A10" s="847">
        <v>1</v>
      </c>
      <c r="B10" s="845" t="s">
        <v>36</v>
      </c>
      <c r="C10" s="109">
        <f>SUM(D10:G10)</f>
        <v>12</v>
      </c>
      <c r="D10" s="896">
        <f>SUMIF('mau 2'!$Q:$Q,ĐBSCL!$B10,'mau 2'!S:S)</f>
        <v>1</v>
      </c>
      <c r="E10" s="896">
        <f>SUMIF('mau 2'!$Q:$Q,ĐBSCL!$B10,'mau 2'!T:T)</f>
        <v>5</v>
      </c>
      <c r="F10" s="896">
        <f>SUMIF('mau 2'!$Q:$Q,ĐBSCL!$B10,'mau 2'!U:U)</f>
        <v>0</v>
      </c>
      <c r="G10" s="897">
        <f>SUMIF('mau 2'!$Q:$Q,ĐBSCL!$B10,'mau 2'!V:V)</f>
        <v>6</v>
      </c>
      <c r="H10" s="109">
        <f>I10+J10</f>
        <v>1</v>
      </c>
      <c r="I10" s="896">
        <v>1</v>
      </c>
      <c r="J10" s="897">
        <v>0</v>
      </c>
      <c r="K10" s="109">
        <f t="shared" ref="K10:K72" si="1">N10+M10+L10</f>
        <v>0</v>
      </c>
      <c r="L10" s="896">
        <f>SUMIF('mau 2'!$Q:$Q,ĐBSCL!$B10,'mau 2'!Y:Y)</f>
        <v>0</v>
      </c>
      <c r="M10" s="896">
        <f>SUMIF('mau 2'!$Q:$Q,ĐBSCL!$B10,'mau 2'!Z:Z) +SUMIF('mau 2'!$Q:$Q,ĐBSCL!$B10,'mau 2'!X:X)</f>
        <v>0</v>
      </c>
      <c r="N10" s="898"/>
      <c r="O10" s="899">
        <f t="shared" ref="O10:O72" si="2">C10-K10-I10</f>
        <v>11</v>
      </c>
      <c r="P10" s="900">
        <f>SUMIF('mau 2'!$Q:$Q,ĐBSCL!$B10,'mau 2'!AB:AB)</f>
        <v>0</v>
      </c>
      <c r="Q10" s="900">
        <f>SUMIF('mau 2'!$Q:$Q,ĐBSCL!$B10,'mau 2'!AC:AC)</f>
        <v>0</v>
      </c>
      <c r="R10" s="900">
        <f>SUMIF('mau 2'!$Q:$Q,ĐBSCL!$B10,'mau 2'!AD:AD)</f>
        <v>6</v>
      </c>
      <c r="S10" s="900">
        <f>SUMIF('mau 2'!$Q:$Q,ĐBSCL!$B10,'mau 2'!AE:AE)</f>
        <v>0</v>
      </c>
      <c r="T10" s="900">
        <f>SUMIF('mau 2'!$Q:$Q,ĐBSCL!$B10,'mau 2'!AF:AF)</f>
        <v>0</v>
      </c>
      <c r="U10" s="900">
        <f>SUMIF('mau 2'!$Q:$Q,ĐBSCL!$B10,'mau 2'!AG:AG)</f>
        <v>3</v>
      </c>
      <c r="V10" s="900">
        <f>SUMIF('mau 2'!$Q:$Q,ĐBSCL!$B10,'mau 2'!AH:AH)</f>
        <v>1</v>
      </c>
      <c r="W10" s="900">
        <f>SUMIF('mau 2'!$Q:$Q,ĐBSCL!$B10,'mau 2'!AI:AI)</f>
        <v>1</v>
      </c>
      <c r="X10" s="900">
        <f>SUMIF('mau 2'!$Q:$Q,ĐBSCL!$B10,'mau 2'!AJ:AJ)</f>
        <v>0</v>
      </c>
      <c r="Y10" s="900">
        <f>SUMIF('mau 2'!$Q:$Q,ĐBSCL!$B10,'mau 2'!AL:AL)</f>
        <v>0</v>
      </c>
      <c r="Z10" s="900">
        <f>SUMIF('mau 2'!$Q:$Q,ĐBSCL!$B10,'mau 2'!AK:AK)</f>
        <v>4</v>
      </c>
      <c r="AA10" s="901">
        <f>SUMIF('mau 2'!$Q:$Q,ĐBSCL!$B10,'mau 2'!AA:AA)</f>
        <v>3</v>
      </c>
    </row>
    <row r="11" spans="1:27" s="110" customFormat="1" ht="37.5" hidden="1">
      <c r="A11" s="847">
        <v>2</v>
      </c>
      <c r="B11" s="845" t="s">
        <v>2636</v>
      </c>
      <c r="C11" s="109">
        <f t="shared" ref="C11:C72" si="3">SUM(D11:G11)</f>
        <v>10</v>
      </c>
      <c r="D11" s="896">
        <f>SUMIF('mau 2'!$Q:$Q,ĐBSCL!$B11,'mau 2'!S:S)</f>
        <v>6</v>
      </c>
      <c r="E11" s="896">
        <f>SUMIF('mau 2'!$Q:$Q,ĐBSCL!$B11,'mau 2'!T:T)</f>
        <v>4</v>
      </c>
      <c r="F11" s="896">
        <f>SUMIF('mau 2'!$Q:$Q,ĐBSCL!$B11,'mau 2'!U:U)</f>
        <v>0</v>
      </c>
      <c r="G11" s="897">
        <f>SUMIF('mau 2'!$Q:$Q,ĐBSCL!$B11,'mau 2'!V:V)</f>
        <v>0</v>
      </c>
      <c r="H11" s="109">
        <f t="shared" ref="H11:H72" si="4">I11+J11</f>
        <v>10</v>
      </c>
      <c r="I11" s="896">
        <v>10</v>
      </c>
      <c r="J11" s="897">
        <v>0</v>
      </c>
      <c r="K11" s="109">
        <f t="shared" si="1"/>
        <v>0</v>
      </c>
      <c r="L11" s="896">
        <f>SUMIF('mau 2'!$Q:$Q,ĐBSCL!$B11,'mau 2'!Y:Y)</f>
        <v>0</v>
      </c>
      <c r="M11" s="896">
        <f>SUMIF('mau 2'!$Q:$Q,ĐBSCL!$B11,'mau 2'!Z:Z) +SUMIF('mau 2'!$Q:$Q,ĐBSCL!$B11,'mau 2'!X:X)</f>
        <v>0</v>
      </c>
      <c r="N11" s="898"/>
      <c r="O11" s="899">
        <f t="shared" si="2"/>
        <v>0</v>
      </c>
      <c r="P11" s="900">
        <f>SUMIF('mau 2'!$Q:$Q,ĐBSCL!$B11,'mau 2'!AB:AB)</f>
        <v>2</v>
      </c>
      <c r="Q11" s="900">
        <f>SUMIF('mau 2'!$Q:$Q,ĐBSCL!$B11,'mau 2'!AC:AC)</f>
        <v>0</v>
      </c>
      <c r="R11" s="900">
        <f>SUMIF('mau 2'!$Q:$Q,ĐBSCL!$B11,'mau 2'!AD:AD)</f>
        <v>7</v>
      </c>
      <c r="S11" s="900">
        <f>SUMIF('mau 2'!$Q:$Q,ĐBSCL!$B11,'mau 2'!AE:AE)</f>
        <v>0</v>
      </c>
      <c r="T11" s="900">
        <f>SUMIF('mau 2'!$Q:$Q,ĐBSCL!$B11,'mau 2'!AF:AF)</f>
        <v>0</v>
      </c>
      <c r="U11" s="900">
        <f>SUMIF('mau 2'!$Q:$Q,ĐBSCL!$B11,'mau 2'!AG:AG)</f>
        <v>0</v>
      </c>
      <c r="V11" s="900">
        <f>SUMIF('mau 2'!$Q:$Q,ĐBSCL!$B11,'mau 2'!AH:AH)</f>
        <v>1</v>
      </c>
      <c r="W11" s="900">
        <f>SUMIF('mau 2'!$Q:$Q,ĐBSCL!$B11,'mau 2'!AI:AI)</f>
        <v>0</v>
      </c>
      <c r="X11" s="900">
        <f>SUMIF('mau 2'!$Q:$Q,ĐBSCL!$B11,'mau 2'!AJ:AJ)</f>
        <v>1</v>
      </c>
      <c r="Y11" s="900">
        <f>SUMIF('mau 2'!$Q:$Q,ĐBSCL!$B11,'mau 2'!AL:AL)</f>
        <v>0</v>
      </c>
      <c r="Z11" s="900">
        <f>SUMIF('mau 2'!$Q:$Q,ĐBSCL!$B11,'mau 2'!AK:AK)</f>
        <v>9</v>
      </c>
      <c r="AA11" s="901">
        <f>SUMIF('mau 2'!$Q:$Q,ĐBSCL!$B11,'mau 2'!AA:AA)</f>
        <v>0</v>
      </c>
    </row>
    <row r="12" spans="1:27" s="110" customFormat="1" ht="30" customHeight="1">
      <c r="A12" s="847">
        <v>3</v>
      </c>
      <c r="B12" s="845" t="s">
        <v>2637</v>
      </c>
      <c r="C12" s="109">
        <f t="shared" si="3"/>
        <v>23</v>
      </c>
      <c r="D12" s="896">
        <f>SUMIF('mau 2'!$Q:$Q,ĐBSCL!$B12,'mau 2'!S:S)</f>
        <v>7</v>
      </c>
      <c r="E12" s="896">
        <f>SUMIF('mau 2'!$Q:$Q,ĐBSCL!$B12,'mau 2'!T:T)</f>
        <v>14</v>
      </c>
      <c r="F12" s="896">
        <f>SUMIF('mau 2'!$Q:$Q,ĐBSCL!$B12,'mau 2'!U:U)</f>
        <v>0</v>
      </c>
      <c r="G12" s="897">
        <f>SUMIF('mau 2'!$Q:$Q,ĐBSCL!$B12,'mau 2'!V:V)</f>
        <v>2</v>
      </c>
      <c r="H12" s="109">
        <f t="shared" si="4"/>
        <v>0</v>
      </c>
      <c r="I12" s="896">
        <f>SUMIF('mau 2'!$Q:$Q,ĐBSCL!$B12,'mau 2'!W:W)</f>
        <v>0</v>
      </c>
      <c r="J12" s="897">
        <f>COUNTIF('mau 1'!K:K,ĐBSCL!$B12)</f>
        <v>0</v>
      </c>
      <c r="K12" s="109">
        <f t="shared" si="1"/>
        <v>0</v>
      </c>
      <c r="L12" s="896">
        <f>SUMIF('mau 2'!$Q:$Q,ĐBSCL!$B12,'mau 2'!Y:Y)</f>
        <v>0</v>
      </c>
      <c r="M12" s="896">
        <f>SUMIF('mau 2'!$Q:$Q,ĐBSCL!$B12,'mau 2'!Z:Z) +SUMIF('mau 2'!$Q:$Q,ĐBSCL!$B12,'mau 2'!X:X)</f>
        <v>0</v>
      </c>
      <c r="N12" s="898"/>
      <c r="O12" s="899">
        <f t="shared" si="2"/>
        <v>23</v>
      </c>
      <c r="P12" s="900">
        <f>SUMIF('mau 2'!$Q:$Q,ĐBSCL!$B12,'mau 2'!AB:AB)</f>
        <v>20</v>
      </c>
      <c r="Q12" s="900">
        <f>SUMIF('mau 2'!$Q:$Q,ĐBSCL!$B12,'mau 2'!AC:AC)</f>
        <v>0</v>
      </c>
      <c r="R12" s="900">
        <f>SUMIF('mau 2'!$Q:$Q,ĐBSCL!$B12,'mau 2'!AD:AD)</f>
        <v>5</v>
      </c>
      <c r="S12" s="900">
        <f>SUMIF('mau 2'!$Q:$Q,ĐBSCL!$B12,'mau 2'!AE:AE)</f>
        <v>0</v>
      </c>
      <c r="T12" s="900">
        <f>SUMIF('mau 2'!$Q:$Q,ĐBSCL!$B12,'mau 2'!AF:AF)</f>
        <v>0</v>
      </c>
      <c r="U12" s="900">
        <f>SUMIF('mau 2'!$Q:$Q,ĐBSCL!$B12,'mau 2'!AG:AG)</f>
        <v>0</v>
      </c>
      <c r="V12" s="900">
        <f>SUMIF('mau 2'!$Q:$Q,ĐBSCL!$B12,'mau 2'!AH:AH)</f>
        <v>0</v>
      </c>
      <c r="W12" s="900">
        <f>SUMIF('mau 2'!$Q:$Q,ĐBSCL!$B12,'mau 2'!AI:AI)</f>
        <v>0</v>
      </c>
      <c r="X12" s="900">
        <f>SUMIF('mau 2'!$Q:$Q,ĐBSCL!$B12,'mau 2'!AJ:AJ)</f>
        <v>3</v>
      </c>
      <c r="Y12" s="900">
        <f>SUMIF('mau 2'!$Q:$Q,ĐBSCL!$B12,'mau 2'!AL:AL)</f>
        <v>2</v>
      </c>
      <c r="Z12" s="900">
        <f>SUMIF('mau 2'!$Q:$Q,ĐBSCL!$B12,'mau 2'!AK:AK)</f>
        <v>2</v>
      </c>
      <c r="AA12" s="901">
        <f>SUMIF('mau 2'!$Q:$Q,ĐBSCL!$B12,'mau 2'!AA:AA)</f>
        <v>0</v>
      </c>
    </row>
    <row r="13" spans="1:27" s="110" customFormat="1" ht="30" hidden="1" customHeight="1">
      <c r="A13" s="847">
        <v>4</v>
      </c>
      <c r="B13" s="845" t="s">
        <v>325</v>
      </c>
      <c r="C13" s="109">
        <f t="shared" si="3"/>
        <v>37</v>
      </c>
      <c r="D13" s="896">
        <f>SUMIF('mau 2'!$Q:$Q,ĐBSCL!$B13,'mau 2'!S:S)</f>
        <v>2</v>
      </c>
      <c r="E13" s="896">
        <f>SUMIF('mau 2'!$Q:$Q,ĐBSCL!$B13,'mau 2'!T:T)</f>
        <v>33</v>
      </c>
      <c r="F13" s="896">
        <f>SUMIF('mau 2'!$Q:$Q,ĐBSCL!$B13,'mau 2'!U:U)</f>
        <v>2</v>
      </c>
      <c r="G13" s="897">
        <f>SUMIF('mau 2'!$Q:$Q,ĐBSCL!$B13,'mau 2'!V:V)</f>
        <v>0</v>
      </c>
      <c r="H13" s="109">
        <f t="shared" si="4"/>
        <v>0</v>
      </c>
      <c r="I13" s="896">
        <f>SUMIF('mau 2'!$Q:$Q,ĐBSCL!$B13,'mau 2'!W:W)</f>
        <v>0</v>
      </c>
      <c r="J13" s="897">
        <f>COUNTIF('mau 1'!K:K,ĐBSCL!$B13)</f>
        <v>0</v>
      </c>
      <c r="K13" s="109">
        <f t="shared" si="1"/>
        <v>12</v>
      </c>
      <c r="L13" s="896">
        <f>SUMIF('mau 2'!$Q:$Q,ĐBSCL!$B13,'mau 2'!Y:Y)</f>
        <v>2</v>
      </c>
      <c r="M13" s="896">
        <f>SUMIF('mau 2'!$Q:$Q,ĐBSCL!$B13,'mau 2'!Z:Z) +SUMIF('mau 2'!$Q:$Q,ĐBSCL!$B13,'mau 2'!X:X)</f>
        <v>10</v>
      </c>
      <c r="N13" s="898"/>
      <c r="O13" s="899">
        <f t="shared" si="2"/>
        <v>25</v>
      </c>
      <c r="P13" s="900">
        <f>SUMIF('mau 2'!$Q:$Q,ĐBSCL!$B13,'mau 2'!AB:AB)</f>
        <v>12</v>
      </c>
      <c r="Q13" s="900">
        <f>SUMIF('mau 2'!$Q:$Q,ĐBSCL!$B13,'mau 2'!AC:AC)</f>
        <v>4</v>
      </c>
      <c r="R13" s="900">
        <f>SUMIF('mau 2'!$Q:$Q,ĐBSCL!$B13,'mau 2'!AD:AD)</f>
        <v>4</v>
      </c>
      <c r="S13" s="900">
        <f>SUMIF('mau 2'!$Q:$Q,ĐBSCL!$B13,'mau 2'!AE:AE)</f>
        <v>0</v>
      </c>
      <c r="T13" s="900">
        <f>SUMIF('mau 2'!$Q:$Q,ĐBSCL!$B13,'mau 2'!AF:AF)</f>
        <v>0</v>
      </c>
      <c r="U13" s="900">
        <f>SUMIF('mau 2'!$Q:$Q,ĐBSCL!$B13,'mau 2'!AG:AG)</f>
        <v>0</v>
      </c>
      <c r="V13" s="900">
        <f>SUMIF('mau 2'!$Q:$Q,ĐBSCL!$B13,'mau 2'!AH:AH)</f>
        <v>0</v>
      </c>
      <c r="W13" s="900">
        <f>SUMIF('mau 2'!$Q:$Q,ĐBSCL!$B13,'mau 2'!AI:AI)</f>
        <v>1</v>
      </c>
      <c r="X13" s="900">
        <f>SUMIF('mau 2'!$Q:$Q,ĐBSCL!$B13,'mau 2'!AJ:AJ)</f>
        <v>5</v>
      </c>
      <c r="Y13" s="900">
        <f>SUMIF('mau 2'!$Q:$Q,ĐBSCL!$B13,'mau 2'!AL:AL)</f>
        <v>0</v>
      </c>
      <c r="Z13" s="900">
        <f>SUMIF('mau 2'!$Q:$Q,ĐBSCL!$B13,'mau 2'!AK:AK)</f>
        <v>14</v>
      </c>
      <c r="AA13" s="901">
        <f>SUMIF('mau 2'!$Q:$Q,ĐBSCL!$B13,'mau 2'!AA:AA)</f>
        <v>0</v>
      </c>
    </row>
    <row r="14" spans="1:27" s="110" customFormat="1" ht="30" hidden="1" customHeight="1">
      <c r="A14" s="847">
        <v>5</v>
      </c>
      <c r="B14" s="845" t="s">
        <v>109</v>
      </c>
      <c r="C14" s="109">
        <f t="shared" si="3"/>
        <v>64</v>
      </c>
      <c r="D14" s="896">
        <f>SUMIF('mau 2'!$Q:$Q,ĐBSCL!$B14,'mau 2'!S:S)</f>
        <v>15</v>
      </c>
      <c r="E14" s="896">
        <f>SUMIF('mau 2'!$Q:$Q,ĐBSCL!$B14,'mau 2'!T:T)</f>
        <v>48</v>
      </c>
      <c r="F14" s="896">
        <f>SUMIF('mau 2'!$Q:$Q,ĐBSCL!$B14,'mau 2'!U:U)</f>
        <v>0</v>
      </c>
      <c r="G14" s="897">
        <f>SUMIF('mau 2'!$Q:$Q,ĐBSCL!$B14,'mau 2'!V:V)</f>
        <v>1</v>
      </c>
      <c r="H14" s="109">
        <f t="shared" si="4"/>
        <v>0</v>
      </c>
      <c r="I14" s="896">
        <f>SUMIF('mau 2'!$Q:$Q,ĐBSCL!$B14,'mau 2'!W:W)</f>
        <v>0</v>
      </c>
      <c r="J14" s="897">
        <f>COUNTIF('mau 1'!K:K,ĐBSCL!$B14)</f>
        <v>0</v>
      </c>
      <c r="K14" s="109">
        <f t="shared" si="1"/>
        <v>33</v>
      </c>
      <c r="L14" s="896">
        <f>SUMIF('mau 2'!$Q:$Q,ĐBSCL!$B14,'mau 2'!Y:Y)</f>
        <v>0</v>
      </c>
      <c r="M14" s="896">
        <f>SUMIF('mau 2'!$Q:$Q,ĐBSCL!$B14,'mau 2'!Z:Z) +SUMIF('mau 2'!$Q:$Q,ĐBSCL!$B14,'mau 2'!X:X)</f>
        <v>33</v>
      </c>
      <c r="N14" s="898"/>
      <c r="O14" s="899">
        <f t="shared" si="2"/>
        <v>31</v>
      </c>
      <c r="P14" s="900">
        <f>SUMIF('mau 2'!$Q:$Q,ĐBSCL!$B14,'mau 2'!AB:AB)</f>
        <v>13</v>
      </c>
      <c r="Q14" s="900">
        <f>SUMIF('mau 2'!$Q:$Q,ĐBSCL!$B14,'mau 2'!AC:AC)</f>
        <v>8</v>
      </c>
      <c r="R14" s="900">
        <f>SUMIF('mau 2'!$Q:$Q,ĐBSCL!$B14,'mau 2'!AD:AD)</f>
        <v>7</v>
      </c>
      <c r="S14" s="900">
        <f>SUMIF('mau 2'!$Q:$Q,ĐBSCL!$B14,'mau 2'!AE:AE)</f>
        <v>0</v>
      </c>
      <c r="T14" s="900">
        <f>SUMIF('mau 2'!$Q:$Q,ĐBSCL!$B14,'mau 2'!AF:AF)</f>
        <v>5</v>
      </c>
      <c r="U14" s="900">
        <f>SUMIF('mau 2'!$Q:$Q,ĐBSCL!$B14,'mau 2'!AG:AG)</f>
        <v>0</v>
      </c>
      <c r="V14" s="900">
        <f>SUMIF('mau 2'!$Q:$Q,ĐBSCL!$B14,'mau 2'!AH:AH)</f>
        <v>0</v>
      </c>
      <c r="W14" s="900">
        <f>SUMIF('mau 2'!$Q:$Q,ĐBSCL!$B14,'mau 2'!AI:AI)</f>
        <v>0</v>
      </c>
      <c r="X14" s="900">
        <f>SUMIF('mau 2'!$Q:$Q,ĐBSCL!$B14,'mau 2'!AJ:AJ)</f>
        <v>0</v>
      </c>
      <c r="Y14" s="900">
        <f>SUMIF('mau 2'!$Q:$Q,ĐBSCL!$B14,'mau 2'!AL:AL)</f>
        <v>0</v>
      </c>
      <c r="Z14" s="900">
        <f>SUMIF('mau 2'!$Q:$Q,ĐBSCL!$B14,'mau 2'!AK:AK)</f>
        <v>38</v>
      </c>
      <c r="AA14" s="901">
        <f>SUMIF('mau 2'!$Q:$Q,ĐBSCL!$B14,'mau 2'!AA:AA)</f>
        <v>0</v>
      </c>
    </row>
    <row r="15" spans="1:27" s="110" customFormat="1" ht="30" hidden="1" customHeight="1">
      <c r="A15" s="847">
        <v>6</v>
      </c>
      <c r="B15" s="845" t="s">
        <v>381</v>
      </c>
      <c r="C15" s="109">
        <f t="shared" si="3"/>
        <v>60</v>
      </c>
      <c r="D15" s="896">
        <f>SUMIF('mau 2'!$Q:$Q,ĐBSCL!$B15,'mau 2'!S:S)</f>
        <v>48</v>
      </c>
      <c r="E15" s="896">
        <f>SUMIF('mau 2'!$Q:$Q,ĐBSCL!$B15,'mau 2'!T:T)</f>
        <v>12</v>
      </c>
      <c r="F15" s="896">
        <f>SUMIF('mau 2'!$Q:$Q,ĐBSCL!$B15,'mau 2'!U:U)</f>
        <v>0</v>
      </c>
      <c r="G15" s="897">
        <f>SUMIF('mau 2'!$Q:$Q,ĐBSCL!$B15,'mau 2'!V:V)</f>
        <v>0</v>
      </c>
      <c r="H15" s="109">
        <f t="shared" si="4"/>
        <v>12</v>
      </c>
      <c r="I15" s="896">
        <f>SUMIF('mau 2'!$Q:$Q,ĐBSCL!$B15,'mau 2'!W:W)</f>
        <v>0</v>
      </c>
      <c r="J15" s="897">
        <f>COUNTIF('mau 1'!K:K,ĐBSCL!$B15)</f>
        <v>12</v>
      </c>
      <c r="K15" s="109">
        <f t="shared" si="1"/>
        <v>19</v>
      </c>
      <c r="L15" s="896">
        <f>SUMIF('mau 2'!$Q:$Q,ĐBSCL!$B15,'mau 2'!Y:Y)</f>
        <v>0</v>
      </c>
      <c r="M15" s="896">
        <f>SUMIF('mau 2'!$Q:$Q,ĐBSCL!$B15,'mau 2'!Z:Z) +SUMIF('mau 2'!$Q:$Q,ĐBSCL!$B15,'mau 2'!X:X)</f>
        <v>19</v>
      </c>
      <c r="N15" s="898"/>
      <c r="O15" s="899">
        <f t="shared" si="2"/>
        <v>41</v>
      </c>
      <c r="P15" s="900">
        <f>SUMIF('mau 2'!$Q:$Q,ĐBSCL!$B15,'mau 2'!AB:AB)</f>
        <v>0</v>
      </c>
      <c r="Q15" s="900">
        <f>SUMIF('mau 2'!$Q:$Q,ĐBSCL!$B15,'mau 2'!AC:AC)</f>
        <v>0</v>
      </c>
      <c r="R15" s="900">
        <f>SUMIF('mau 2'!$Q:$Q,ĐBSCL!$B15,'mau 2'!AD:AD)</f>
        <v>0</v>
      </c>
      <c r="S15" s="900">
        <f>SUMIF('mau 2'!$Q:$Q,ĐBSCL!$B15,'mau 2'!AE:AE)</f>
        <v>0</v>
      </c>
      <c r="T15" s="900">
        <f>SUMIF('mau 2'!$Q:$Q,ĐBSCL!$B15,'mau 2'!AF:AF)</f>
        <v>0</v>
      </c>
      <c r="U15" s="900">
        <f>SUMIF('mau 2'!$Q:$Q,ĐBSCL!$B15,'mau 2'!AG:AG)</f>
        <v>0</v>
      </c>
      <c r="V15" s="900">
        <f>SUMIF('mau 2'!$Q:$Q,ĐBSCL!$B15,'mau 2'!AH:AH)</f>
        <v>0</v>
      </c>
      <c r="W15" s="900">
        <f>SUMIF('mau 2'!$Q:$Q,ĐBSCL!$B15,'mau 2'!AI:AI)</f>
        <v>0</v>
      </c>
      <c r="X15" s="900">
        <f>SUMIF('mau 2'!$Q:$Q,ĐBSCL!$B15,'mau 2'!AJ:AJ)</f>
        <v>0</v>
      </c>
      <c r="Y15" s="900">
        <f>SUMIF('mau 2'!$Q:$Q,ĐBSCL!$B15,'mau 2'!AL:AL)</f>
        <v>0</v>
      </c>
      <c r="Z15" s="900">
        <f>SUMIF('mau 2'!$Q:$Q,ĐBSCL!$B15,'mau 2'!AK:AK)</f>
        <v>19</v>
      </c>
      <c r="AA15" s="901">
        <f>SUMIF('mau 2'!$Q:$Q,ĐBSCL!$B15,'mau 2'!AA:AA)</f>
        <v>0</v>
      </c>
    </row>
    <row r="16" spans="1:27" s="110" customFormat="1" ht="30" customHeight="1">
      <c r="A16" s="847">
        <v>7</v>
      </c>
      <c r="B16" s="845" t="s">
        <v>2638</v>
      </c>
      <c r="C16" s="109">
        <f t="shared" si="3"/>
        <v>16</v>
      </c>
      <c r="D16" s="896">
        <f>SUMIF('mau 2'!$Q:$Q,ĐBSCL!$B16,'mau 2'!S:S)</f>
        <v>9</v>
      </c>
      <c r="E16" s="896">
        <f>SUMIF('mau 2'!$Q:$Q,ĐBSCL!$B16,'mau 2'!T:T)</f>
        <v>6</v>
      </c>
      <c r="F16" s="896">
        <f>SUMIF('mau 2'!$Q:$Q,ĐBSCL!$B16,'mau 2'!U:U)</f>
        <v>0</v>
      </c>
      <c r="G16" s="897">
        <f>SUMIF('mau 2'!$Q:$Q,ĐBSCL!$B16,'mau 2'!V:V)</f>
        <v>1</v>
      </c>
      <c r="H16" s="109">
        <f t="shared" si="4"/>
        <v>5</v>
      </c>
      <c r="I16" s="896">
        <v>5</v>
      </c>
      <c r="J16" s="897">
        <v>0</v>
      </c>
      <c r="K16" s="109">
        <f t="shared" si="1"/>
        <v>1</v>
      </c>
      <c r="L16" s="896">
        <f>SUMIF('mau 2'!$Q:$Q,ĐBSCL!$B16,'mau 2'!Y:Y)</f>
        <v>0</v>
      </c>
      <c r="M16" s="896">
        <f>SUMIF('mau 2'!$Q:$Q,ĐBSCL!$B16,'mau 2'!Z:Z) +SUMIF('mau 2'!$Q:$Q,ĐBSCL!$B16,'mau 2'!X:X)</f>
        <v>1</v>
      </c>
      <c r="N16" s="898"/>
      <c r="O16" s="899">
        <f t="shared" si="2"/>
        <v>10</v>
      </c>
      <c r="P16" s="900">
        <f>SUMIF('mau 2'!$Q:$Q,ĐBSCL!$B16,'mau 2'!AB:AB)</f>
        <v>1</v>
      </c>
      <c r="Q16" s="900">
        <f>SUMIF('mau 2'!$Q:$Q,ĐBSCL!$B16,'mau 2'!AC:AC)</f>
        <v>0</v>
      </c>
      <c r="R16" s="900">
        <f>SUMIF('mau 2'!$Q:$Q,ĐBSCL!$B16,'mau 2'!AD:AD)</f>
        <v>7</v>
      </c>
      <c r="S16" s="900">
        <f>SUMIF('mau 2'!$Q:$Q,ĐBSCL!$B16,'mau 2'!AE:AE)</f>
        <v>0</v>
      </c>
      <c r="T16" s="900">
        <f>SUMIF('mau 2'!$Q:$Q,ĐBSCL!$B16,'mau 2'!AF:AF)</f>
        <v>4</v>
      </c>
      <c r="U16" s="900">
        <f>SUMIF('mau 2'!$Q:$Q,ĐBSCL!$B16,'mau 2'!AG:AG)</f>
        <v>0</v>
      </c>
      <c r="V16" s="900">
        <f>SUMIF('mau 2'!$Q:$Q,ĐBSCL!$B16,'mau 2'!AH:AH)</f>
        <v>0</v>
      </c>
      <c r="W16" s="900">
        <f>SUMIF('mau 2'!$Q:$Q,ĐBSCL!$B16,'mau 2'!AI:AI)</f>
        <v>1</v>
      </c>
      <c r="X16" s="900">
        <f>SUMIF('mau 2'!$Q:$Q,ĐBSCL!$B16,'mau 2'!AJ:AJ)</f>
        <v>4</v>
      </c>
      <c r="Y16" s="900">
        <f>SUMIF('mau 2'!$Q:$Q,ĐBSCL!$B16,'mau 2'!AL:AL)</f>
        <v>0</v>
      </c>
      <c r="Z16" s="900">
        <f>SUMIF('mau 2'!$Q:$Q,ĐBSCL!$B16,'mau 2'!AO:AO)</f>
        <v>6</v>
      </c>
      <c r="AA16" s="901">
        <f>SUMIF('mau 2'!$Q:$Q,ĐBSCL!$B16,'mau 2'!AA:AA)</f>
        <v>0</v>
      </c>
    </row>
    <row r="17" spans="1:27" s="110" customFormat="1" ht="30" hidden="1" customHeight="1">
      <c r="A17" s="847">
        <v>8</v>
      </c>
      <c r="B17" s="845" t="s">
        <v>2639</v>
      </c>
      <c r="C17" s="109">
        <f t="shared" si="3"/>
        <v>10</v>
      </c>
      <c r="D17" s="896">
        <f>SUMIF('mau 2'!$Q:$Q,ĐBSCL!$B17,'mau 2'!S:S)</f>
        <v>3</v>
      </c>
      <c r="E17" s="896">
        <f>SUMIF('mau 2'!$Q:$Q,ĐBSCL!$B17,'mau 2'!T:T)</f>
        <v>7</v>
      </c>
      <c r="F17" s="896">
        <f>SUMIF('mau 2'!$Q:$Q,ĐBSCL!$B17,'mau 2'!U:U)</f>
        <v>0</v>
      </c>
      <c r="G17" s="897">
        <f>SUMIF('mau 2'!$Q:$Q,ĐBSCL!$B17,'mau 2'!V:V)</f>
        <v>0</v>
      </c>
      <c r="H17" s="109">
        <f t="shared" si="4"/>
        <v>0</v>
      </c>
      <c r="I17" s="896">
        <f>SUMIF('mau 2'!$Q:$Q,ĐBSCL!$B17,'mau 2'!W:W)</f>
        <v>0</v>
      </c>
      <c r="J17" s="897">
        <f>COUNTIF('mau 1'!K:K,ĐBSCL!$B17)</f>
        <v>0</v>
      </c>
      <c r="K17" s="109">
        <f t="shared" si="1"/>
        <v>1</v>
      </c>
      <c r="L17" s="896">
        <f>SUMIF('mau 2'!$Q:$Q,ĐBSCL!$B17,'mau 2'!Y:Y)</f>
        <v>0</v>
      </c>
      <c r="M17" s="896">
        <f>SUMIF('mau 2'!$Q:$Q,ĐBSCL!$B17,'mau 2'!Z:Z) +SUMIF('mau 2'!$Q:$Q,ĐBSCL!$B17,'mau 2'!X:X)</f>
        <v>1</v>
      </c>
      <c r="N17" s="897"/>
      <c r="O17" s="885">
        <f t="shared" si="2"/>
        <v>9</v>
      </c>
      <c r="P17" s="896">
        <f>SUMIF('mau 2'!$Q:$Q,ĐBSCL!$B17,'mau 2'!AB:AB)</f>
        <v>0</v>
      </c>
      <c r="Q17" s="896">
        <f>SUMIF('mau 2'!$Q:$Q,ĐBSCL!$B17,'mau 2'!AC:AC)</f>
        <v>0</v>
      </c>
      <c r="R17" s="896">
        <f>SUMIF('mau 2'!$Q:$Q,ĐBSCL!$B17,'mau 2'!AD:AD)</f>
        <v>0</v>
      </c>
      <c r="S17" s="896">
        <f>SUMIF('mau 2'!$Q:$Q,ĐBSCL!$B17,'mau 2'!AE:AE)</f>
        <v>0</v>
      </c>
      <c r="T17" s="896">
        <f>SUMIF('mau 2'!$Q:$Q,ĐBSCL!$B17,'mau 2'!AF:AF)</f>
        <v>0</v>
      </c>
      <c r="U17" s="896">
        <f>SUMIF('mau 2'!$Q:$Q,ĐBSCL!$B17,'mau 2'!AG:AG)</f>
        <v>0</v>
      </c>
      <c r="V17" s="896">
        <f>SUMIF('mau 2'!$Q:$Q,ĐBSCL!$B17,'mau 2'!AH:AH)</f>
        <v>0</v>
      </c>
      <c r="W17" s="896">
        <f>SUMIF('mau 2'!$Q:$Q,ĐBSCL!$B17,'mau 2'!AI:AI)</f>
        <v>0</v>
      </c>
      <c r="X17" s="896">
        <f>SUMIF('mau 2'!$Q:$Q,ĐBSCL!$B17,'mau 2'!AJ:AJ)</f>
        <v>0</v>
      </c>
      <c r="Y17" s="900">
        <f>SUMIF('mau 2'!$Q:$Q,ĐBSCL!$B17,'mau 2'!AL:AL)</f>
        <v>0</v>
      </c>
      <c r="Z17" s="900">
        <f>SUMIF('mau 2'!$Q:$Q,ĐBSCL!$B17,'mau 2'!AO:AO)</f>
        <v>0</v>
      </c>
      <c r="AA17" s="901">
        <f>SUMIF('mau 2'!$Q:$Q,ĐBSCL!$B17,'mau 2'!AA:AA)</f>
        <v>0</v>
      </c>
    </row>
    <row r="18" spans="1:27" s="110" customFormat="1" ht="30" hidden="1" customHeight="1">
      <c r="A18" s="847">
        <v>9</v>
      </c>
      <c r="B18" s="845" t="s">
        <v>2161</v>
      </c>
      <c r="C18" s="109">
        <f t="shared" si="3"/>
        <v>5</v>
      </c>
      <c r="D18" s="896">
        <f>SUMIF('mau 2'!$Q:$Q,ĐBSCL!$B18,'mau 2'!S:S)</f>
        <v>2</v>
      </c>
      <c r="E18" s="896">
        <f>SUMIF('mau 2'!$Q:$Q,ĐBSCL!$B18,'mau 2'!T:T)</f>
        <v>0</v>
      </c>
      <c r="F18" s="896">
        <f>SUMIF('mau 2'!$Q:$Q,ĐBSCL!$B18,'mau 2'!U:U)</f>
        <v>0</v>
      </c>
      <c r="G18" s="897">
        <f>SUMIF('mau 2'!$Q:$Q,ĐBSCL!$B18,'mau 2'!V:V)</f>
        <v>3</v>
      </c>
      <c r="H18" s="109">
        <f t="shared" si="4"/>
        <v>1</v>
      </c>
      <c r="I18" s="896">
        <v>1</v>
      </c>
      <c r="J18" s="897">
        <v>0</v>
      </c>
      <c r="K18" s="109">
        <f t="shared" si="1"/>
        <v>0</v>
      </c>
      <c r="L18" s="896">
        <f>SUMIF('mau 2'!$Q:$Q,ĐBSCL!$B18,'mau 2'!Y:Y)</f>
        <v>0</v>
      </c>
      <c r="M18" s="896">
        <f>SUMIF('mau 2'!$Q:$Q,ĐBSCL!$B18,'mau 2'!Z:Z) +SUMIF('mau 2'!$Q:$Q,ĐBSCL!$B18,'mau 2'!X:X)</f>
        <v>0</v>
      </c>
      <c r="N18" s="897"/>
      <c r="O18" s="885">
        <f t="shared" si="2"/>
        <v>4</v>
      </c>
      <c r="P18" s="896">
        <f>SUMIF('mau 2'!$Q:$Q,ĐBSCL!$B18,'mau 2'!AB:AB)</f>
        <v>1</v>
      </c>
      <c r="Q18" s="896">
        <f>SUMIF('mau 2'!$Q:$Q,ĐBSCL!$B18,'mau 2'!AC:AC)</f>
        <v>1</v>
      </c>
      <c r="R18" s="896">
        <f>SUMIF('mau 2'!$Q:$Q,ĐBSCL!$B18,'mau 2'!AD:AD)</f>
        <v>2</v>
      </c>
      <c r="S18" s="896">
        <f>SUMIF('mau 2'!$Q:$Q,ĐBSCL!$B18,'mau 2'!AE:AE)</f>
        <v>0</v>
      </c>
      <c r="T18" s="896">
        <f>SUMIF('mau 2'!$Q:$Q,ĐBSCL!$B18,'mau 2'!AF:AF)</f>
        <v>1</v>
      </c>
      <c r="U18" s="896">
        <f>SUMIF('mau 2'!$Q:$Q,ĐBSCL!$B18,'mau 2'!AG:AG)</f>
        <v>1</v>
      </c>
      <c r="V18" s="896">
        <f>SUMIF('mau 2'!$Q:$Q,ĐBSCL!$B18,'mau 2'!AH:AH)</f>
        <v>0</v>
      </c>
      <c r="W18" s="896">
        <f>SUMIF('mau 2'!$Q:$Q,ĐBSCL!$B18,'mau 2'!AI:AI)</f>
        <v>0</v>
      </c>
      <c r="X18" s="896">
        <f>SUMIF('mau 2'!$Q:$Q,ĐBSCL!$B18,'mau 2'!AJ:AJ)</f>
        <v>0</v>
      </c>
      <c r="Y18" s="900">
        <f>SUMIF('mau 2'!$Q:$Q,ĐBSCL!$B18,'mau 2'!AL:AL)</f>
        <v>0</v>
      </c>
      <c r="Z18" s="900">
        <f>SUMIF('mau 2'!$Q:$Q,ĐBSCL!$B18,'mau 2'!AO:AO)</f>
        <v>0</v>
      </c>
      <c r="AA18" s="901">
        <f>SUMIF('mau 2'!$Q:$Q,ĐBSCL!$B18,'mau 2'!AA:AA)</f>
        <v>0</v>
      </c>
    </row>
    <row r="19" spans="1:27" s="110" customFormat="1" ht="30" hidden="1" customHeight="1">
      <c r="A19" s="847">
        <v>10</v>
      </c>
      <c r="B19" s="845" t="s">
        <v>2640</v>
      </c>
      <c r="C19" s="109">
        <f t="shared" si="3"/>
        <v>56</v>
      </c>
      <c r="D19" s="896">
        <f>SUMIF('mau 2'!$Q:$Q,ĐBSCL!$B19,'mau 2'!S:S)</f>
        <v>40</v>
      </c>
      <c r="E19" s="896">
        <f>SUMIF('mau 2'!$Q:$Q,ĐBSCL!$B19,'mau 2'!T:T)</f>
        <v>8</v>
      </c>
      <c r="F19" s="896">
        <f>SUMIF('mau 2'!$Q:$Q,ĐBSCL!$B19,'mau 2'!U:U)</f>
        <v>0</v>
      </c>
      <c r="G19" s="897">
        <f>SUMIF('mau 2'!$Q:$Q,ĐBSCL!$B19,'mau 2'!V:V)</f>
        <v>8</v>
      </c>
      <c r="H19" s="109">
        <f t="shared" si="4"/>
        <v>4</v>
      </c>
      <c r="I19" s="896">
        <v>0</v>
      </c>
      <c r="J19" s="897">
        <f>COUNTIF('mau 1'!K:K,ĐBSCL!$B19)</f>
        <v>4</v>
      </c>
      <c r="K19" s="109">
        <f t="shared" si="1"/>
        <v>10</v>
      </c>
      <c r="L19" s="896">
        <f>SUMIF('mau 2'!$Q:$Q,ĐBSCL!$B19,'mau 2'!Y:Y)</f>
        <v>0</v>
      </c>
      <c r="M19" s="896">
        <f>SUMIF('mau 2'!$Q:$Q,ĐBSCL!$B19,'mau 2'!Z:Z) +SUMIF('mau 2'!$Q:$Q,ĐBSCL!$B19,'mau 2'!X:X)</f>
        <v>10</v>
      </c>
      <c r="N19" s="897"/>
      <c r="O19" s="885">
        <f t="shared" si="2"/>
        <v>46</v>
      </c>
      <c r="P19" s="896">
        <f>SUMIF('mau 2'!$Q:$Q,ĐBSCL!$B19,'mau 2'!AB:AB)</f>
        <v>0</v>
      </c>
      <c r="Q19" s="896">
        <f>SUMIF('mau 2'!$Q:$Q,ĐBSCL!$B19,'mau 2'!AC:AC)</f>
        <v>0</v>
      </c>
      <c r="R19" s="896">
        <f>SUMIF('mau 2'!$Q:$Q,ĐBSCL!$B19,'mau 2'!AD:AD)</f>
        <v>3</v>
      </c>
      <c r="S19" s="896">
        <f>SUMIF('mau 2'!$Q:$Q,ĐBSCL!$B19,'mau 2'!AE:AE)</f>
        <v>0</v>
      </c>
      <c r="T19" s="896">
        <f>SUMIF('mau 2'!$Q:$Q,ĐBSCL!$B19,'mau 2'!AF:AF)</f>
        <v>0</v>
      </c>
      <c r="U19" s="896">
        <f>SUMIF('mau 2'!$Q:$Q,ĐBSCL!$B19,'mau 2'!AG:AG)</f>
        <v>0</v>
      </c>
      <c r="V19" s="896">
        <f>SUMIF('mau 2'!$Q:$Q,ĐBSCL!$B19,'mau 2'!AH:AH)</f>
        <v>0</v>
      </c>
      <c r="W19" s="896">
        <f>SUMIF('mau 2'!$Q:$Q,ĐBSCL!$B19,'mau 2'!AI:AI)</f>
        <v>0</v>
      </c>
      <c r="X19" s="896">
        <f>SUMIF('mau 2'!$Q:$Q,ĐBSCL!$B19,'mau 2'!AJ:AJ)</f>
        <v>0</v>
      </c>
      <c r="Y19" s="900">
        <f>SUMIF('mau 2'!$Q:$Q,ĐBSCL!$B19,'mau 2'!AL:AL)</f>
        <v>0</v>
      </c>
      <c r="Z19" s="900">
        <f>SUMIF('mau 2'!$Q:$Q,ĐBSCL!$B19,'mau 2'!AO:AO)</f>
        <v>0</v>
      </c>
      <c r="AA19" s="901">
        <f>SUMIF('mau 2'!$Q:$Q,ĐBSCL!$B19,'mau 2'!AA:AA)</f>
        <v>41</v>
      </c>
    </row>
    <row r="20" spans="1:27" s="110" customFormat="1" ht="30" hidden="1" customHeight="1">
      <c r="A20" s="847">
        <v>11</v>
      </c>
      <c r="B20" s="845" t="s">
        <v>2641</v>
      </c>
      <c r="C20" s="109">
        <f t="shared" si="3"/>
        <v>7</v>
      </c>
      <c r="D20" s="896">
        <f>SUMIF('mau 2'!$Q:$Q,ĐBSCL!$B20,'mau 2'!S:S)</f>
        <v>3</v>
      </c>
      <c r="E20" s="896">
        <f>SUMIF('mau 2'!$Q:$Q,ĐBSCL!$B20,'mau 2'!T:T)</f>
        <v>1</v>
      </c>
      <c r="F20" s="896">
        <f>SUMIF('mau 2'!$Q:$Q,ĐBSCL!$B20,'mau 2'!U:U)</f>
        <v>0</v>
      </c>
      <c r="G20" s="897">
        <f>SUMIF('mau 2'!$Q:$Q,ĐBSCL!$B20,'mau 2'!V:V)</f>
        <v>3</v>
      </c>
      <c r="H20" s="109">
        <f t="shared" si="4"/>
        <v>1</v>
      </c>
      <c r="I20" s="896">
        <f>SUMIF('mau 2'!$Q:$Q,ĐBSCL!$B20,'mau 2'!W:W)</f>
        <v>0</v>
      </c>
      <c r="J20" s="897">
        <f>COUNTIF('mau 1'!K:K,ĐBSCL!$B20)</f>
        <v>1</v>
      </c>
      <c r="K20" s="109">
        <f t="shared" si="1"/>
        <v>0</v>
      </c>
      <c r="L20" s="896">
        <f>SUMIF('mau 2'!$Q:$Q,ĐBSCL!$B20,'mau 2'!Y:Y)</f>
        <v>0</v>
      </c>
      <c r="M20" s="896">
        <f>SUMIF('mau 2'!$Q:$Q,ĐBSCL!$B20,'mau 2'!Z:Z) +SUMIF('mau 2'!$Q:$Q,ĐBSCL!$B20,'mau 2'!X:X)</f>
        <v>0</v>
      </c>
      <c r="N20" s="897"/>
      <c r="O20" s="885">
        <f t="shared" si="2"/>
        <v>7</v>
      </c>
      <c r="P20" s="896">
        <f>SUMIF('mau 2'!$Q:$Q,ĐBSCL!$B20,'mau 2'!AB:AB)</f>
        <v>5</v>
      </c>
      <c r="Q20" s="896">
        <f>SUMIF('mau 2'!$Q:$Q,ĐBSCL!$B20,'mau 2'!AC:AC)</f>
        <v>0</v>
      </c>
      <c r="R20" s="896">
        <f>SUMIF('mau 2'!$Q:$Q,ĐBSCL!$B20,'mau 2'!AD:AD)</f>
        <v>4</v>
      </c>
      <c r="S20" s="896">
        <f>SUMIF('mau 2'!$Q:$Q,ĐBSCL!$B20,'mau 2'!AE:AE)</f>
        <v>0</v>
      </c>
      <c r="T20" s="896">
        <f>SUMIF('mau 2'!$Q:$Q,ĐBSCL!$B20,'mau 2'!AF:AF)</f>
        <v>0</v>
      </c>
      <c r="U20" s="896">
        <f>SUMIF('mau 2'!$Q:$Q,ĐBSCL!$B20,'mau 2'!AG:AG)</f>
        <v>0</v>
      </c>
      <c r="V20" s="896">
        <f>SUMIF('mau 2'!$Q:$Q,ĐBSCL!$B20,'mau 2'!AH:AH)</f>
        <v>0</v>
      </c>
      <c r="W20" s="896">
        <f>SUMIF('mau 2'!$Q:$Q,ĐBSCL!$B20,'mau 2'!AI:AI)</f>
        <v>0</v>
      </c>
      <c r="X20" s="896">
        <f>SUMIF('mau 2'!$Q:$Q,ĐBSCL!$B20,'mau 2'!AJ:AJ)</f>
        <v>0</v>
      </c>
      <c r="Y20" s="900">
        <f>SUMIF('mau 2'!$Q:$Q,ĐBSCL!$B20,'mau 2'!AL:AL)</f>
        <v>0</v>
      </c>
      <c r="Z20" s="900">
        <f>SUMIF('mau 2'!$Q:$Q,ĐBSCL!$B20,'mau 2'!AO:AO)</f>
        <v>2</v>
      </c>
      <c r="AA20" s="901">
        <f>SUMIF('mau 2'!$Q:$Q,ĐBSCL!$B20,'mau 2'!AA:AA)</f>
        <v>0</v>
      </c>
    </row>
    <row r="21" spans="1:27" s="110" customFormat="1" ht="30" customHeight="1">
      <c r="A21" s="847">
        <v>12</v>
      </c>
      <c r="B21" s="845" t="s">
        <v>2642</v>
      </c>
      <c r="C21" s="109">
        <f t="shared" si="3"/>
        <v>24</v>
      </c>
      <c r="D21" s="896">
        <f>SUMIF('mau 2'!$Q:$Q,ĐBSCL!$B21,'mau 2'!S:S)</f>
        <v>6</v>
      </c>
      <c r="E21" s="896">
        <f>SUMIF('mau 2'!$Q:$Q,ĐBSCL!$B21,'mau 2'!T:T)</f>
        <v>17</v>
      </c>
      <c r="F21" s="896">
        <f>SUMIF('mau 2'!$Q:$Q,ĐBSCL!$B21,'mau 2'!U:U)</f>
        <v>1</v>
      </c>
      <c r="G21" s="897">
        <f>SUMIF('mau 2'!$Q:$Q,ĐBSCL!$B21,'mau 2'!V:V)</f>
        <v>0</v>
      </c>
      <c r="H21" s="109">
        <f t="shared" si="4"/>
        <v>0</v>
      </c>
      <c r="I21" s="896">
        <f>SUMIF('mau 2'!$Q:$Q,ĐBSCL!$B21,'mau 2'!W:W)</f>
        <v>0</v>
      </c>
      <c r="J21" s="897">
        <f>COUNTIF('mau 1'!K:K,ĐBSCL!$B21)</f>
        <v>0</v>
      </c>
      <c r="K21" s="109">
        <f t="shared" si="1"/>
        <v>2</v>
      </c>
      <c r="L21" s="896">
        <f>SUMIF('mau 2'!$Q:$Q,ĐBSCL!$B21,'mau 2'!Y:Y)</f>
        <v>1</v>
      </c>
      <c r="M21" s="896">
        <f>SUMIF('mau 2'!$Q:$Q,ĐBSCL!$B21,'mau 2'!Z:Z) +SUMIF('mau 2'!$Q:$Q,ĐBSCL!$B21,'mau 2'!X:X)</f>
        <v>1</v>
      </c>
      <c r="N21" s="897"/>
      <c r="O21" s="885">
        <f t="shared" si="2"/>
        <v>22</v>
      </c>
      <c r="P21" s="896">
        <v>2</v>
      </c>
      <c r="Q21" s="896">
        <v>2</v>
      </c>
      <c r="R21" s="896">
        <v>1</v>
      </c>
      <c r="S21" s="896">
        <f>SUMIF('mau 2'!$Q:$Q,ĐBSCL!$B21,'mau 2'!AE:AE)</f>
        <v>0</v>
      </c>
      <c r="T21" s="896">
        <v>2</v>
      </c>
      <c r="U21" s="896">
        <f>SUMIF('mau 2'!$Q:$Q,ĐBSCL!$B21,'mau 2'!AG:AG)</f>
        <v>0</v>
      </c>
      <c r="V21" s="896">
        <f>SUMIF('mau 2'!$Q:$Q,ĐBSCL!$B21,'mau 2'!AH:AH)</f>
        <v>0</v>
      </c>
      <c r="W21" s="896">
        <f>SUMIF('mau 2'!$Q:$Q,ĐBSCL!$B21,'mau 2'!AI:AI)</f>
        <v>0</v>
      </c>
      <c r="X21" s="896">
        <v>4</v>
      </c>
      <c r="Y21" s="900">
        <f>SUMIF('mau 2'!$Q:$Q,ĐBSCL!$B21,'mau 2'!AL:AL)</f>
        <v>0</v>
      </c>
      <c r="Z21" s="900">
        <f>SUMIF('mau 2'!$Q:$Q,ĐBSCL!$B21,'mau 2'!AO:AO)</f>
        <v>16</v>
      </c>
      <c r="AA21" s="901">
        <f>SUMIF('mau 2'!$Q:$Q,ĐBSCL!$B21,'mau 2'!AA:AA)</f>
        <v>2</v>
      </c>
    </row>
    <row r="22" spans="1:27" s="110" customFormat="1" ht="30" hidden="1" customHeight="1">
      <c r="A22" s="847">
        <v>13</v>
      </c>
      <c r="B22" s="845" t="s">
        <v>1177</v>
      </c>
      <c r="C22" s="109">
        <f t="shared" si="3"/>
        <v>75</v>
      </c>
      <c r="D22" s="896">
        <f>SUMIF('mau 2'!$Q:$Q,ĐBSCL!$B22,'mau 2'!S:S)</f>
        <v>46</v>
      </c>
      <c r="E22" s="896">
        <f>SUMIF('mau 2'!$Q:$Q,ĐBSCL!$B22,'mau 2'!T:T)</f>
        <v>21</v>
      </c>
      <c r="F22" s="896">
        <f>SUMIF('mau 2'!$Q:$Q,ĐBSCL!$B22,'mau 2'!U:U)</f>
        <v>2</v>
      </c>
      <c r="G22" s="897">
        <f>SUMIF('mau 2'!$Q:$Q,ĐBSCL!$B22,'mau 2'!V:V)</f>
        <v>6</v>
      </c>
      <c r="H22" s="109">
        <f t="shared" si="4"/>
        <v>36</v>
      </c>
      <c r="I22" s="896">
        <v>34</v>
      </c>
      <c r="J22" s="897">
        <v>2</v>
      </c>
      <c r="K22" s="109">
        <f t="shared" si="1"/>
        <v>3</v>
      </c>
      <c r="L22" s="896">
        <f>SUMIF('mau 2'!$Q:$Q,ĐBSCL!$B22,'mau 2'!Y:Y)</f>
        <v>0</v>
      </c>
      <c r="M22" s="896">
        <f>SUMIF('mau 2'!$Q:$Q,ĐBSCL!$B22,'mau 2'!Z:Z) +SUMIF('mau 2'!$Q:$Q,ĐBSCL!$B22,'mau 2'!X:X)</f>
        <v>3</v>
      </c>
      <c r="N22" s="897"/>
      <c r="O22" s="885">
        <f t="shared" si="2"/>
        <v>38</v>
      </c>
      <c r="P22" s="896">
        <f>SUMIF('mau 2'!$Q:$Q,ĐBSCL!$B22,'mau 2'!AB:AB)</f>
        <v>31</v>
      </c>
      <c r="Q22" s="896">
        <f>SUMIF('mau 2'!$Q:$Q,ĐBSCL!$B22,'mau 2'!AC:AC)</f>
        <v>3</v>
      </c>
      <c r="R22" s="896">
        <f>SUMIF('mau 2'!$Q:$Q,ĐBSCL!$B22,'mau 2'!AD:AD)</f>
        <v>18</v>
      </c>
      <c r="S22" s="896">
        <f>SUMIF('mau 2'!$Q:$Q,ĐBSCL!$B22,'mau 2'!AE:AE)</f>
        <v>0</v>
      </c>
      <c r="T22" s="896">
        <f>SUMIF('mau 2'!$Q:$Q,ĐBSCL!$B22,'mau 2'!AF:AF)</f>
        <v>9</v>
      </c>
      <c r="U22" s="896">
        <f>SUMIF('mau 2'!$Q:$Q,ĐBSCL!$B22,'mau 2'!AG:AG)</f>
        <v>0</v>
      </c>
      <c r="V22" s="896">
        <f>SUMIF('mau 2'!$Q:$Q,ĐBSCL!$B22,'mau 2'!AH:AH)</f>
        <v>6</v>
      </c>
      <c r="W22" s="896">
        <f>SUMIF('mau 2'!$Q:$Q,ĐBSCL!$B22,'mau 2'!AI:AI)</f>
        <v>0</v>
      </c>
      <c r="X22" s="896">
        <f>SUMIF('mau 2'!$Q:$Q,ĐBSCL!$B22,'mau 2'!AJ:AJ)</f>
        <v>8</v>
      </c>
      <c r="Y22" s="900">
        <f>SUMIF('mau 2'!$Q:$Q,ĐBSCL!$B22,'mau 2'!AL:AL)</f>
        <v>1</v>
      </c>
      <c r="Z22" s="900">
        <f>SUMIF('mau 2'!$Q:$Q,ĐBSCL!$B22,'mau 2'!AO:AO)</f>
        <v>9</v>
      </c>
      <c r="AA22" s="901">
        <f>SUMIF('mau 2'!$Q:$Q,ĐBSCL!$B22,'mau 2'!AA:AA)</f>
        <v>0</v>
      </c>
    </row>
    <row r="23" spans="1:27" s="110" customFormat="1" ht="30" customHeight="1">
      <c r="A23" s="847">
        <v>14</v>
      </c>
      <c r="B23" s="845" t="s">
        <v>568</v>
      </c>
      <c r="C23" s="109">
        <f t="shared" si="3"/>
        <v>66</v>
      </c>
      <c r="D23" s="896">
        <f>SUMIF('mau 2'!$Q:$Q,ĐBSCL!$B23,'mau 2'!S:S)</f>
        <v>46</v>
      </c>
      <c r="E23" s="896">
        <f>SUMIF('mau 2'!$Q:$Q,ĐBSCL!$B23,'mau 2'!T:T)</f>
        <v>10</v>
      </c>
      <c r="F23" s="896">
        <f>SUMIF('mau 2'!$Q:$Q,ĐBSCL!$B23,'mau 2'!U:U)</f>
        <v>0</v>
      </c>
      <c r="G23" s="897">
        <f>SUMIF('mau 2'!$Q:$Q,ĐBSCL!$B23,'mau 2'!V:V)</f>
        <v>10</v>
      </c>
      <c r="H23" s="109">
        <f t="shared" si="4"/>
        <v>0</v>
      </c>
      <c r="I23" s="896">
        <f>SUMIF('mau 2'!$Q:$Q,ĐBSCL!$B23,'mau 2'!W:W)</f>
        <v>0</v>
      </c>
      <c r="J23" s="897">
        <f>COUNTIF('mau 1'!K:K,ĐBSCL!$B23)</f>
        <v>0</v>
      </c>
      <c r="K23" s="109">
        <f t="shared" si="1"/>
        <v>0</v>
      </c>
      <c r="L23" s="896">
        <f>SUMIF('mau 2'!$Q:$Q,ĐBSCL!$B23,'mau 2'!Y:Y)</f>
        <v>0</v>
      </c>
      <c r="M23" s="896">
        <f>SUMIF('mau 2'!$Q:$Q,ĐBSCL!$B23,'mau 2'!Z:Z) +SUMIF('mau 2'!$Q:$Q,ĐBSCL!$B23,'mau 2'!X:X)</f>
        <v>0</v>
      </c>
      <c r="N23" s="897"/>
      <c r="O23" s="885">
        <f t="shared" si="2"/>
        <v>66</v>
      </c>
      <c r="P23" s="896">
        <f>SUMIF('mau 2'!$Q:$Q,ĐBSCL!$B23,'mau 2'!AB:AB)</f>
        <v>29</v>
      </c>
      <c r="Q23" s="896">
        <f>SUMIF('mau 2'!$Q:$Q,ĐBSCL!$B23,'mau 2'!AC:AC)</f>
        <v>16</v>
      </c>
      <c r="R23" s="896">
        <f>SUMIF('mau 2'!$Q:$Q,ĐBSCL!$B23,'mau 2'!AD:AD)</f>
        <v>35</v>
      </c>
      <c r="S23" s="896">
        <f>SUMIF('mau 2'!$Q:$Q,ĐBSCL!$B23,'mau 2'!AE:AE)</f>
        <v>0</v>
      </c>
      <c r="T23" s="896">
        <f>SUMIF('mau 2'!$Q:$Q,ĐBSCL!$B23,'mau 2'!AF:AF)</f>
        <v>0</v>
      </c>
      <c r="U23" s="896">
        <f>SUMIF('mau 2'!$Q:$Q,ĐBSCL!$B23,'mau 2'!AG:AG)</f>
        <v>0</v>
      </c>
      <c r="V23" s="896">
        <f>SUMIF('mau 2'!$Q:$Q,ĐBSCL!$B23,'mau 2'!AH:AH)</f>
        <v>0</v>
      </c>
      <c r="W23" s="896">
        <f>SUMIF('mau 2'!$Q:$Q,ĐBSCL!$B23,'mau 2'!AI:AI)</f>
        <v>0</v>
      </c>
      <c r="X23" s="896">
        <f>SUMIF('mau 2'!$Q:$Q,ĐBSCL!$B23,'mau 2'!AJ:AJ)</f>
        <v>37</v>
      </c>
      <c r="Y23" s="900">
        <f>SUMIF('mau 2'!$Q:$Q,ĐBSCL!$B23,'mau 2'!AL:AL)</f>
        <v>0</v>
      </c>
      <c r="Z23" s="900">
        <f>SUMIF('mau 2'!$Q:$Q,ĐBSCL!$B23,'mau 2'!AO:AO)</f>
        <v>2</v>
      </c>
      <c r="AA23" s="901">
        <f>SUMIF('mau 2'!$Q:$Q,ĐBSCL!$B23,'mau 2'!AA:AA)</f>
        <v>0</v>
      </c>
    </row>
    <row r="24" spans="1:27" s="110" customFormat="1" ht="30" hidden="1" customHeight="1">
      <c r="A24" s="847">
        <v>15</v>
      </c>
      <c r="B24" s="845" t="s">
        <v>2669</v>
      </c>
      <c r="C24" s="109">
        <f t="shared" si="3"/>
        <v>25</v>
      </c>
      <c r="D24" s="896">
        <f>SUMIF('mau 2'!$Q:$Q,ĐBSCL!$B24,'mau 2'!S:S)</f>
        <v>7</v>
      </c>
      <c r="E24" s="896">
        <f>SUMIF('mau 2'!$Q:$Q,ĐBSCL!$B24,'mau 2'!T:T)</f>
        <v>7</v>
      </c>
      <c r="F24" s="896">
        <f>SUMIF('mau 2'!$Q:$Q,ĐBSCL!$B24,'mau 2'!U:U)</f>
        <v>0</v>
      </c>
      <c r="G24" s="897">
        <f>SUMIF('mau 2'!$Q:$Q,ĐBSCL!$B24,'mau 2'!V:V)</f>
        <v>11</v>
      </c>
      <c r="H24" s="109">
        <f t="shared" si="4"/>
        <v>1</v>
      </c>
      <c r="I24" s="896">
        <f>SUMIF('mau 2'!$Q:$Q,ĐBSCL!$B24,'mau 2'!W:W)</f>
        <v>0</v>
      </c>
      <c r="J24" s="897">
        <f>COUNTIF('mau 1'!K:K,ĐBSCL!$B24)</f>
        <v>1</v>
      </c>
      <c r="K24" s="109">
        <f t="shared" si="1"/>
        <v>0</v>
      </c>
      <c r="L24" s="896">
        <f>SUMIF('mau 2'!$Q:$Q,ĐBSCL!$B24,'mau 2'!Y:Y)</f>
        <v>0</v>
      </c>
      <c r="M24" s="896">
        <f>SUMIF('mau 2'!$Q:$Q,ĐBSCL!$B24,'mau 2'!Z:Z) +SUMIF('mau 2'!$Q:$Q,ĐBSCL!$B24,'mau 2'!X:X)</f>
        <v>0</v>
      </c>
      <c r="N24" s="897"/>
      <c r="O24" s="885">
        <f t="shared" si="2"/>
        <v>25</v>
      </c>
      <c r="P24" s="896">
        <f>SUMIF('mau 2'!$Q:$Q,ĐBSCL!$B24,'mau 2'!AB:AB)</f>
        <v>2</v>
      </c>
      <c r="Q24" s="896">
        <f>SUMIF('mau 2'!$Q:$Q,ĐBSCL!$B24,'mau 2'!AC:AC)</f>
        <v>1</v>
      </c>
      <c r="R24" s="896">
        <f>SUMIF('mau 2'!$Q:$Q,ĐBSCL!$B24,'mau 2'!AD:AD)</f>
        <v>11</v>
      </c>
      <c r="S24" s="896">
        <f>SUMIF('mau 2'!$Q:$Q,ĐBSCL!$B24,'mau 2'!AE:AE)</f>
        <v>0</v>
      </c>
      <c r="T24" s="896">
        <f>SUMIF('mau 2'!$Q:$Q,ĐBSCL!$B24,'mau 2'!AF:AF)</f>
        <v>0</v>
      </c>
      <c r="U24" s="896">
        <f>SUMIF('mau 2'!$Q:$Q,ĐBSCL!$B24,'mau 2'!AG:AG)</f>
        <v>2</v>
      </c>
      <c r="V24" s="896">
        <f>SUMIF('mau 2'!$Q:$Q,ĐBSCL!$B24,'mau 2'!AH:AH)</f>
        <v>0</v>
      </c>
      <c r="W24" s="896">
        <f>SUMIF('mau 2'!$Q:$Q,ĐBSCL!$B24,'mau 2'!AI:AI)</f>
        <v>0</v>
      </c>
      <c r="X24" s="896">
        <f>SUMIF('mau 2'!$Q:$Q,ĐBSCL!$B24,'mau 2'!AJ:AJ)</f>
        <v>0</v>
      </c>
      <c r="Y24" s="900">
        <f>SUMIF('mau 2'!$Q:$Q,ĐBSCL!$B24,'mau 2'!AL:AL)</f>
        <v>2</v>
      </c>
      <c r="Z24" s="900">
        <f>SUMIF('mau 2'!$Q:$Q,ĐBSCL!$B24,'mau 2'!AO:AO)</f>
        <v>9</v>
      </c>
      <c r="AA24" s="901">
        <f>SUMIF('mau 2'!$Q:$Q,ĐBSCL!$B24,'mau 2'!AA:AA)</f>
        <v>0</v>
      </c>
    </row>
    <row r="25" spans="1:27" s="110" customFormat="1" ht="30" hidden="1" customHeight="1">
      <c r="A25" s="847">
        <v>16</v>
      </c>
      <c r="B25" s="845" t="s">
        <v>849</v>
      </c>
      <c r="C25" s="109">
        <f t="shared" si="3"/>
        <v>137</v>
      </c>
      <c r="D25" s="896">
        <f>SUMIF('mau 2'!$Q:$Q,ĐBSCL!$B25,'mau 2'!S:S)</f>
        <v>3</v>
      </c>
      <c r="E25" s="896">
        <f>SUMIF('mau 2'!$Q:$Q,ĐBSCL!$B25,'mau 2'!T:T)</f>
        <v>3</v>
      </c>
      <c r="F25" s="896">
        <f>SUMIF('mau 2'!$Q:$Q,ĐBSCL!$B25,'mau 2'!U:U)</f>
        <v>130</v>
      </c>
      <c r="G25" s="897">
        <f>SUMIF('mau 2'!$Q:$Q,ĐBSCL!$B25,'mau 2'!V:V)</f>
        <v>1</v>
      </c>
      <c r="H25" s="109">
        <f t="shared" si="4"/>
        <v>0</v>
      </c>
      <c r="I25" s="896">
        <f>SUMIF('mau 2'!$Q:$Q,ĐBSCL!$B25,'mau 2'!W:W)</f>
        <v>0</v>
      </c>
      <c r="J25" s="897">
        <f>COUNTIF('mau 1'!K:K,ĐBSCL!$B25)</f>
        <v>0</v>
      </c>
      <c r="K25" s="109">
        <f t="shared" si="1"/>
        <v>66</v>
      </c>
      <c r="L25" s="896">
        <f>SUMIF('mau 2'!$Q:$Q,ĐBSCL!$B25,'mau 2'!Y:Y)</f>
        <v>0</v>
      </c>
      <c r="M25" s="896">
        <f>SUMIF('mau 2'!$Q:$Q,ĐBSCL!$B25,'mau 2'!Z:Z) +SUMIF('mau 2'!$Q:$Q,ĐBSCL!$B25,'mau 2'!X:X)</f>
        <v>66</v>
      </c>
      <c r="N25" s="897"/>
      <c r="O25" s="885">
        <f t="shared" si="2"/>
        <v>71</v>
      </c>
      <c r="P25" s="896">
        <f>SUMIF('mau 2'!$Q:$Q,ĐBSCL!$B25,'mau 2'!AB:AB)</f>
        <v>13</v>
      </c>
      <c r="Q25" s="896">
        <f>SUMIF('mau 2'!$Q:$Q,ĐBSCL!$B25,'mau 2'!AC:AC)</f>
        <v>3</v>
      </c>
      <c r="R25" s="896">
        <f>SUMIF('mau 2'!$Q:$Q,ĐBSCL!$B25,'mau 2'!AD:AD)</f>
        <v>61</v>
      </c>
      <c r="S25" s="896">
        <f>SUMIF('mau 2'!$Q:$Q,ĐBSCL!$B25,'mau 2'!AE:AE)</f>
        <v>0</v>
      </c>
      <c r="T25" s="896">
        <f>SUMIF('mau 2'!$Q:$Q,ĐBSCL!$B25,'mau 2'!AF:AF)</f>
        <v>0</v>
      </c>
      <c r="U25" s="896">
        <f>SUMIF('mau 2'!$Q:$Q,ĐBSCL!$B25,'mau 2'!AG:AG)</f>
        <v>0</v>
      </c>
      <c r="V25" s="896">
        <f>SUMIF('mau 2'!$Q:$Q,ĐBSCL!$B25,'mau 2'!AH:AH)</f>
        <v>1</v>
      </c>
      <c r="W25" s="896">
        <f>SUMIF('mau 2'!$Q:$Q,ĐBSCL!$B25,'mau 2'!AI:AI)</f>
        <v>2</v>
      </c>
      <c r="X25" s="896">
        <f>SUMIF('mau 2'!$Q:$Q,ĐBSCL!$B25,'mau 2'!AJ:AJ)</f>
        <v>1</v>
      </c>
      <c r="Y25" s="900">
        <f>SUMIF('mau 2'!$Q:$Q,ĐBSCL!$B25,'mau 2'!AL:AL)</f>
        <v>0</v>
      </c>
      <c r="Z25" s="900">
        <f>SUMIF('mau 2'!$Q:$Q,ĐBSCL!$B25,'mau 2'!AO:AO)</f>
        <v>6</v>
      </c>
      <c r="AA25" s="901">
        <f>SUMIF('mau 2'!$Q:$Q,ĐBSCL!$B25,'mau 2'!AA:AA)</f>
        <v>3</v>
      </c>
    </row>
    <row r="26" spans="1:27" s="110" customFormat="1" ht="30" hidden="1" customHeight="1">
      <c r="A26" s="847">
        <v>17</v>
      </c>
      <c r="B26" s="845" t="s">
        <v>2633</v>
      </c>
      <c r="C26" s="109">
        <f t="shared" si="3"/>
        <v>21</v>
      </c>
      <c r="D26" s="896">
        <f>SUMIF('mau 2'!$Q:$Q,ĐBSCL!$B26,'mau 2'!S:S)</f>
        <v>0</v>
      </c>
      <c r="E26" s="896">
        <f>SUMIF('mau 2'!$Q:$Q,ĐBSCL!$B26,'mau 2'!T:T)</f>
        <v>19</v>
      </c>
      <c r="F26" s="896">
        <f>SUMIF('mau 2'!$Q:$Q,ĐBSCL!$B26,'mau 2'!U:U)</f>
        <v>2</v>
      </c>
      <c r="G26" s="897">
        <f>SUMIF('mau 2'!$Q:$Q,ĐBSCL!$B26,'mau 2'!V:V)</f>
        <v>0</v>
      </c>
      <c r="H26" s="109">
        <f t="shared" si="4"/>
        <v>0</v>
      </c>
      <c r="I26" s="896">
        <f>SUMIF('mau 2'!$Q:$Q,ĐBSCL!$B26,'mau 2'!W:W)</f>
        <v>0</v>
      </c>
      <c r="J26" s="897">
        <f>COUNTIF('mau 1'!K:K,ĐBSCL!$B26)</f>
        <v>0</v>
      </c>
      <c r="K26" s="109">
        <f t="shared" si="1"/>
        <v>0</v>
      </c>
      <c r="L26" s="896">
        <f>SUMIF('mau 2'!$Q:$Q,ĐBSCL!$B26,'mau 2'!Y:Y)</f>
        <v>0</v>
      </c>
      <c r="M26" s="896">
        <f>SUMIF('mau 2'!$Q:$Q,ĐBSCL!$B26,'mau 2'!Z:Z) +SUMIF('mau 2'!$Q:$Q,ĐBSCL!$B26,'mau 2'!X:X)</f>
        <v>0</v>
      </c>
      <c r="N26" s="897"/>
      <c r="O26" s="885">
        <f t="shared" si="2"/>
        <v>21</v>
      </c>
      <c r="P26" s="896">
        <f>SUMIF('mau 2'!$Q:$Q,ĐBSCL!$B26,'mau 2'!AB:AB)</f>
        <v>21</v>
      </c>
      <c r="Q26" s="896">
        <f>SUMIF('mau 2'!$Q:$Q,ĐBSCL!$B26,'mau 2'!AC:AC)</f>
        <v>0</v>
      </c>
      <c r="R26" s="896">
        <f>SUMIF('mau 2'!$Q:$Q,ĐBSCL!$B26,'mau 2'!AD:AD)</f>
        <v>0</v>
      </c>
      <c r="S26" s="896">
        <f>SUMIF('mau 2'!$Q:$Q,ĐBSCL!$B26,'mau 2'!AE:AE)</f>
        <v>0</v>
      </c>
      <c r="T26" s="896">
        <f>SUMIF('mau 2'!$Q:$Q,ĐBSCL!$B26,'mau 2'!AF:AF)</f>
        <v>0</v>
      </c>
      <c r="U26" s="896">
        <f>SUMIF('mau 2'!$Q:$Q,ĐBSCL!$B26,'mau 2'!AG:AG)</f>
        <v>0</v>
      </c>
      <c r="V26" s="896">
        <f>SUMIF('mau 2'!$Q:$Q,ĐBSCL!$B26,'mau 2'!AH:AH)</f>
        <v>0</v>
      </c>
      <c r="W26" s="896">
        <f>SUMIF('mau 2'!$Q:$Q,ĐBSCL!$B26,'mau 2'!AI:AI)</f>
        <v>0</v>
      </c>
      <c r="X26" s="896">
        <f>SUMIF('mau 2'!$Q:$Q,ĐBSCL!$B26,'mau 2'!AJ:AJ)</f>
        <v>0</v>
      </c>
      <c r="Y26" s="900">
        <f>SUMIF('mau 2'!$Q:$Q,ĐBSCL!$B26,'mau 2'!AL:AL)</f>
        <v>0</v>
      </c>
      <c r="Z26" s="900">
        <f>SUMIF('mau 2'!$Q:$Q,ĐBSCL!$B26,'mau 2'!AO:AO)</f>
        <v>0</v>
      </c>
      <c r="AA26" s="901">
        <f>SUMIF('mau 2'!$Q:$Q,ĐBSCL!$B26,'mau 2'!AA:AA)</f>
        <v>0</v>
      </c>
    </row>
    <row r="27" spans="1:27" s="110" customFormat="1" ht="30" hidden="1" customHeight="1">
      <c r="A27" s="847">
        <v>18</v>
      </c>
      <c r="B27" s="845" t="s">
        <v>2643</v>
      </c>
      <c r="C27" s="109">
        <f t="shared" si="3"/>
        <v>52</v>
      </c>
      <c r="D27" s="896">
        <f>SUMIF('mau 2'!$Q:$Q,ĐBSCL!$B27,'mau 2'!S:S)</f>
        <v>38</v>
      </c>
      <c r="E27" s="896">
        <f>SUMIF('mau 2'!$Q:$Q,ĐBSCL!$B27,'mau 2'!T:T)</f>
        <v>13</v>
      </c>
      <c r="F27" s="896">
        <f>SUMIF('mau 2'!$Q:$Q,ĐBSCL!$B27,'mau 2'!U:U)</f>
        <v>0</v>
      </c>
      <c r="G27" s="897">
        <f>SUMIF('mau 2'!$Q:$Q,ĐBSCL!$B27,'mau 2'!V:V)</f>
        <v>1</v>
      </c>
      <c r="H27" s="109">
        <f t="shared" si="4"/>
        <v>4</v>
      </c>
      <c r="I27" s="896">
        <v>0</v>
      </c>
      <c r="J27" s="897">
        <f>COUNTIF('mau 1'!K:K,ĐBSCL!$B27)</f>
        <v>4</v>
      </c>
      <c r="K27" s="109">
        <f t="shared" si="1"/>
        <v>9</v>
      </c>
      <c r="L27" s="896">
        <f>SUMIF('mau 2'!$Q:$Q,ĐBSCL!$B27,'mau 2'!Y:Y)</f>
        <v>9</v>
      </c>
      <c r="M27" s="896">
        <f>SUMIF('mau 2'!$Q:$Q,ĐBSCL!$B27,'mau 2'!Z:Z) +SUMIF('mau 2'!$Q:$Q,ĐBSCL!$B27,'mau 2'!X:X)</f>
        <v>0</v>
      </c>
      <c r="N27" s="897"/>
      <c r="O27" s="885">
        <f t="shared" si="2"/>
        <v>43</v>
      </c>
      <c r="P27" s="896">
        <f>SUMIF('mau 2'!$Q:$Q,ĐBSCL!$B27,'mau 2'!AB:AB)</f>
        <v>34</v>
      </c>
      <c r="Q27" s="896">
        <f>SUMIF('mau 2'!$Q:$Q,ĐBSCL!$B27,'mau 2'!AC:AC)</f>
        <v>1</v>
      </c>
      <c r="R27" s="896">
        <f>SUMIF('mau 2'!$Q:$Q,ĐBSCL!$B27,'mau 2'!AD:AD)</f>
        <v>5</v>
      </c>
      <c r="S27" s="896">
        <f>SUMIF('mau 2'!$Q:$Q,ĐBSCL!$B27,'mau 2'!AE:AE)</f>
        <v>1</v>
      </c>
      <c r="T27" s="896">
        <f>SUMIF('mau 2'!$Q:$Q,ĐBSCL!$B27,'mau 2'!AF:AF)</f>
        <v>0</v>
      </c>
      <c r="U27" s="896">
        <f>SUMIF('mau 2'!$Q:$Q,ĐBSCL!$B27,'mau 2'!AG:AG)</f>
        <v>0</v>
      </c>
      <c r="V27" s="896">
        <f>SUMIF('mau 2'!$Q:$Q,ĐBSCL!$B27,'mau 2'!AH:AH)</f>
        <v>0</v>
      </c>
      <c r="W27" s="896">
        <f>SUMIF('mau 2'!$Q:$Q,ĐBSCL!$B27,'mau 2'!AI:AI)</f>
        <v>0</v>
      </c>
      <c r="X27" s="896">
        <f>SUMIF('mau 2'!$Q:$Q,ĐBSCL!$B27,'mau 2'!AJ:AJ)</f>
        <v>34</v>
      </c>
      <c r="Y27" s="900">
        <f>SUMIF('mau 2'!$Q:$Q,ĐBSCL!$B27,'mau 2'!AL:AL)</f>
        <v>20</v>
      </c>
      <c r="Z27" s="900">
        <f>SUMIF('mau 2'!$Q:$Q,ĐBSCL!$B27,'mau 2'!AO:AO)</f>
        <v>4</v>
      </c>
      <c r="AA27" s="901">
        <f>SUMIF('mau 2'!$Q:$Q,ĐBSCL!$B27,'mau 2'!AA:AA)</f>
        <v>0</v>
      </c>
    </row>
    <row r="28" spans="1:27" s="110" customFormat="1" ht="30" hidden="1" customHeight="1">
      <c r="A28" s="847">
        <v>19</v>
      </c>
      <c r="B28" s="845" t="s">
        <v>2644</v>
      </c>
      <c r="C28" s="109">
        <f t="shared" si="3"/>
        <v>3</v>
      </c>
      <c r="D28" s="896">
        <f>SUMIF('mau 2'!$Q:$Q,ĐBSCL!$B28,'mau 2'!S:S)</f>
        <v>2</v>
      </c>
      <c r="E28" s="896">
        <f>SUMIF('mau 2'!$Q:$Q,ĐBSCL!$B28,'mau 2'!T:T)</f>
        <v>1</v>
      </c>
      <c r="F28" s="896">
        <f>SUMIF('mau 2'!$Q:$Q,ĐBSCL!$B28,'mau 2'!U:U)</f>
        <v>0</v>
      </c>
      <c r="G28" s="897">
        <f>SUMIF('mau 2'!$Q:$Q,ĐBSCL!$B28,'mau 2'!V:V)</f>
        <v>0</v>
      </c>
      <c r="H28" s="109">
        <f t="shared" si="4"/>
        <v>10</v>
      </c>
      <c r="I28" s="896">
        <f>SUMIF('mau 2'!$Q:$Q,ĐBSCL!$B28,'mau 2'!W:W)</f>
        <v>0</v>
      </c>
      <c r="J28" s="897">
        <f>COUNTIF('mau 1'!K:K,ĐBSCL!$B28)</f>
        <v>10</v>
      </c>
      <c r="K28" s="109">
        <f t="shared" si="1"/>
        <v>0</v>
      </c>
      <c r="L28" s="896">
        <f>SUMIF('mau 2'!$Q:$Q,ĐBSCL!$B28,'mau 2'!Y:Y)</f>
        <v>0</v>
      </c>
      <c r="M28" s="896">
        <f>SUMIF('mau 2'!$Q:$Q,ĐBSCL!$B28,'mau 2'!Z:Z) +SUMIF('mau 2'!$Q:$Q,ĐBSCL!$B28,'mau 2'!X:X)</f>
        <v>0</v>
      </c>
      <c r="N28" s="897"/>
      <c r="O28" s="885">
        <f t="shared" si="2"/>
        <v>3</v>
      </c>
      <c r="P28" s="896">
        <f>SUMIF('mau 2'!$Q:$Q,ĐBSCL!$B28,'mau 2'!AB:AB)</f>
        <v>0</v>
      </c>
      <c r="Q28" s="896">
        <f>SUMIF('mau 2'!$Q:$Q,ĐBSCL!$B28,'mau 2'!AC:AC)</f>
        <v>0</v>
      </c>
      <c r="R28" s="896">
        <f>SUMIF('mau 2'!$Q:$Q,ĐBSCL!$B28,'mau 2'!AD:AD)</f>
        <v>3</v>
      </c>
      <c r="S28" s="896">
        <f>SUMIF('mau 2'!$Q:$Q,ĐBSCL!$B28,'mau 2'!AE:AE)</f>
        <v>0</v>
      </c>
      <c r="T28" s="896">
        <f>SUMIF('mau 2'!$Q:$Q,ĐBSCL!$B28,'mau 2'!AF:AF)</f>
        <v>0</v>
      </c>
      <c r="U28" s="896">
        <f>SUMIF('mau 2'!$Q:$Q,ĐBSCL!$B28,'mau 2'!AG:AG)</f>
        <v>1</v>
      </c>
      <c r="V28" s="896">
        <f>SUMIF('mau 2'!$Q:$Q,ĐBSCL!$B28,'mau 2'!AH:AH)</f>
        <v>0</v>
      </c>
      <c r="W28" s="896">
        <f>SUMIF('mau 2'!$Q:$Q,ĐBSCL!$B28,'mau 2'!AI:AI)</f>
        <v>0</v>
      </c>
      <c r="X28" s="896">
        <f>SUMIF('mau 2'!$Q:$Q,ĐBSCL!$B28,'mau 2'!AJ:AJ)</f>
        <v>0</v>
      </c>
      <c r="Y28" s="900">
        <f>SUMIF('mau 2'!$Q:$Q,ĐBSCL!$B28,'mau 2'!AL:AL)</f>
        <v>0</v>
      </c>
      <c r="Z28" s="900">
        <f>SUMIF('mau 2'!$Q:$Q,ĐBSCL!$B28,'mau 2'!AO:AO)</f>
        <v>0</v>
      </c>
      <c r="AA28" s="901">
        <f>SUMIF('mau 2'!$Q:$Q,ĐBSCL!$B28,'mau 2'!AA:AA)</f>
        <v>0</v>
      </c>
    </row>
    <row r="29" spans="1:27" s="110" customFormat="1" ht="30" customHeight="1">
      <c r="A29" s="847">
        <v>20</v>
      </c>
      <c r="B29" s="845" t="s">
        <v>2645</v>
      </c>
      <c r="C29" s="109">
        <f t="shared" si="3"/>
        <v>15</v>
      </c>
      <c r="D29" s="896">
        <f>SUMIF('mau 2'!$Q:$Q,ĐBSCL!$B29,'mau 2'!S:S)</f>
        <v>7</v>
      </c>
      <c r="E29" s="896">
        <f>SUMIF('mau 2'!$Q:$Q,ĐBSCL!$B29,'mau 2'!T:T)</f>
        <v>5</v>
      </c>
      <c r="F29" s="896">
        <f>SUMIF('mau 2'!$Q:$Q,ĐBSCL!$B29,'mau 2'!U:U)</f>
        <v>0</v>
      </c>
      <c r="G29" s="897">
        <f>SUMIF('mau 2'!$Q:$Q,ĐBSCL!$B29,'mau 2'!V:V)</f>
        <v>3</v>
      </c>
      <c r="H29" s="109">
        <f t="shared" si="4"/>
        <v>0</v>
      </c>
      <c r="I29" s="896">
        <f>SUMIF('mau 2'!$Q:$Q,ĐBSCL!$B29,'mau 2'!W:W)</f>
        <v>0</v>
      </c>
      <c r="J29" s="897">
        <f>COUNTIF('mau 1'!K:K,ĐBSCL!$B29)</f>
        <v>0</v>
      </c>
      <c r="K29" s="109">
        <f t="shared" si="1"/>
        <v>4</v>
      </c>
      <c r="L29" s="896">
        <f>SUMIF('mau 2'!$Q:$Q,ĐBSCL!$B29,'mau 2'!Y:Y)</f>
        <v>3</v>
      </c>
      <c r="M29" s="896">
        <f>SUMIF('mau 2'!$Q:$Q,ĐBSCL!$B29,'mau 2'!Z:Z) +SUMIF('mau 2'!$Q:$Q,ĐBSCL!$B29,'mau 2'!X:X)</f>
        <v>1</v>
      </c>
      <c r="N29" s="897"/>
      <c r="O29" s="885">
        <f t="shared" si="2"/>
        <v>11</v>
      </c>
      <c r="P29" s="896">
        <f>SUMIF('mau 2'!$Q:$Q,ĐBSCL!$B29,'mau 2'!AB:AB)</f>
        <v>2</v>
      </c>
      <c r="Q29" s="896">
        <f>SUMIF('mau 2'!$Q:$Q,ĐBSCL!$B29,'mau 2'!AC:AC)</f>
        <v>0</v>
      </c>
      <c r="R29" s="896">
        <f>SUMIF('mau 2'!$Q:$Q,ĐBSCL!$B29,'mau 2'!AD:AD)</f>
        <v>7</v>
      </c>
      <c r="S29" s="896">
        <f>SUMIF('mau 2'!$Q:$Q,ĐBSCL!$B29,'mau 2'!AE:AE)</f>
        <v>0</v>
      </c>
      <c r="T29" s="896">
        <f>SUMIF('mau 2'!$Q:$Q,ĐBSCL!$B29,'mau 2'!AF:AF)</f>
        <v>0</v>
      </c>
      <c r="U29" s="896">
        <f>SUMIF('mau 2'!$Q:$Q,ĐBSCL!$B29,'mau 2'!AG:AG)</f>
        <v>0</v>
      </c>
      <c r="V29" s="896">
        <f>SUMIF('mau 2'!$Q:$Q,ĐBSCL!$B29,'mau 2'!AH:AH)</f>
        <v>0</v>
      </c>
      <c r="W29" s="896">
        <f>SUMIF('mau 2'!$Q:$Q,ĐBSCL!$B29,'mau 2'!AI:AI)</f>
        <v>0</v>
      </c>
      <c r="X29" s="896">
        <f>SUMIF('mau 2'!$Q:$Q,ĐBSCL!$B29,'mau 2'!AJ:AJ)</f>
        <v>0</v>
      </c>
      <c r="Y29" s="900">
        <f>SUMIF('mau 2'!$Q:$Q,ĐBSCL!$B29,'mau 2'!AL:AL)</f>
        <v>2</v>
      </c>
      <c r="Z29" s="900">
        <f>SUMIF('mau 2'!$Q:$Q,ĐBSCL!$B29,'mau 2'!AO:AO)</f>
        <v>6</v>
      </c>
      <c r="AA29" s="901">
        <f>SUMIF('mau 2'!$Q:$Q,ĐBSCL!$B29,'mau 2'!AA:AA)</f>
        <v>0</v>
      </c>
    </row>
    <row r="30" spans="1:27" s="110" customFormat="1" ht="30" hidden="1" customHeight="1">
      <c r="A30" s="847">
        <v>21</v>
      </c>
      <c r="B30" s="845" t="s">
        <v>5109</v>
      </c>
      <c r="C30" s="109">
        <f t="shared" si="3"/>
        <v>7</v>
      </c>
      <c r="D30" s="896">
        <f>SUMIF('mau 2'!$Q:$Q,ĐBSCL!$B30,'mau 2'!S:S)</f>
        <v>0</v>
      </c>
      <c r="E30" s="896">
        <f>SUMIF('mau 2'!$Q:$Q,ĐBSCL!$B30,'mau 2'!T:T)</f>
        <v>7</v>
      </c>
      <c r="F30" s="896">
        <f>SUMIF('mau 2'!$Q:$Q,ĐBSCL!$B30,'mau 2'!U:U)</f>
        <v>0</v>
      </c>
      <c r="G30" s="897">
        <f>SUMIF('mau 2'!$Q:$Q,ĐBSCL!$B30,'mau 2'!V:V)</f>
        <v>0</v>
      </c>
      <c r="H30" s="109">
        <f t="shared" si="4"/>
        <v>9</v>
      </c>
      <c r="I30" s="896">
        <f>SUMIF('mau 2'!$Q:$Q,ĐBSCL!$B30,'mau 2'!W:W)</f>
        <v>0</v>
      </c>
      <c r="J30" s="897">
        <f>COUNTIF('mau 1'!K:K,ĐBSCL!$B30)</f>
        <v>9</v>
      </c>
      <c r="K30" s="109">
        <f t="shared" si="1"/>
        <v>1</v>
      </c>
      <c r="L30" s="896">
        <f>SUMIF('mau 2'!$Q:$Q,ĐBSCL!$B30,'mau 2'!Y:Y)</f>
        <v>0</v>
      </c>
      <c r="M30" s="896">
        <f>SUMIF('mau 2'!$Q:$Q,ĐBSCL!$B30,'mau 2'!Z:Z) +SUMIF('mau 2'!$Q:$Q,ĐBSCL!$B30,'mau 2'!X:X)</f>
        <v>1</v>
      </c>
      <c r="N30" s="897"/>
      <c r="O30" s="885">
        <f t="shared" si="2"/>
        <v>6</v>
      </c>
      <c r="P30" s="896">
        <f>SUMIF('mau 2'!$Q:$Q,ĐBSCL!$B30,'mau 2'!AB:AB)</f>
        <v>1</v>
      </c>
      <c r="Q30" s="896">
        <v>1</v>
      </c>
      <c r="R30" s="896">
        <v>1</v>
      </c>
      <c r="S30" s="896">
        <f>SUMIF('mau 2'!$Q:$Q,ĐBSCL!$B30,'mau 2'!AE:AE)</f>
        <v>0</v>
      </c>
      <c r="T30" s="896">
        <f>SUMIF('mau 2'!$Q:$Q,ĐBSCL!$B30,'mau 2'!AF:AF)</f>
        <v>1</v>
      </c>
      <c r="U30" s="896">
        <f>SUMIF('mau 2'!$Q:$Q,ĐBSCL!$B30,'mau 2'!AG:AG)</f>
        <v>0</v>
      </c>
      <c r="V30" s="896">
        <f>SUMIF('mau 2'!$Q:$Q,ĐBSCL!$B30,'mau 2'!AH:AH)</f>
        <v>0</v>
      </c>
      <c r="W30" s="896">
        <f>SUMIF('mau 2'!$Q:$Q,ĐBSCL!$B30,'mau 2'!AI:AI)</f>
        <v>0</v>
      </c>
      <c r="X30" s="896">
        <f>SUMIF('mau 2'!$Q:$Q,ĐBSCL!$B30,'mau 2'!AJ:AJ)</f>
        <v>0</v>
      </c>
      <c r="Y30" s="900">
        <f>SUMIF('mau 2'!$Q:$Q,ĐBSCL!$B30,'mau 2'!AL:AL)</f>
        <v>0</v>
      </c>
      <c r="Z30" s="900">
        <f>SUMIF('mau 2'!$Q:$Q,ĐBSCL!$B30,'mau 2'!AO:AO)</f>
        <v>1</v>
      </c>
      <c r="AA30" s="901">
        <f>SUMIF('mau 2'!$Q:$Q,ĐBSCL!$B30,'mau 2'!AA:AA)</f>
        <v>0</v>
      </c>
    </row>
    <row r="31" spans="1:27" s="110" customFormat="1" ht="30" hidden="1" customHeight="1">
      <c r="A31" s="847">
        <v>22</v>
      </c>
      <c r="B31" s="845" t="s">
        <v>2646</v>
      </c>
      <c r="C31" s="109">
        <f t="shared" si="3"/>
        <v>95</v>
      </c>
      <c r="D31" s="896">
        <f>SUMIF('mau 2'!$Q:$Q,ĐBSCL!$B31,'mau 2'!S:S)</f>
        <v>52</v>
      </c>
      <c r="E31" s="896">
        <f>SUMIF('mau 2'!$Q:$Q,ĐBSCL!$B31,'mau 2'!T:T)</f>
        <v>39</v>
      </c>
      <c r="F31" s="896">
        <f>SUMIF('mau 2'!$Q:$Q,ĐBSCL!$B31,'mau 2'!U:U)</f>
        <v>4</v>
      </c>
      <c r="G31" s="897">
        <f>SUMIF('mau 2'!$Q:$Q,ĐBSCL!$B31,'mau 2'!V:V)</f>
        <v>0</v>
      </c>
      <c r="H31" s="109">
        <f t="shared" si="4"/>
        <v>0</v>
      </c>
      <c r="I31" s="896">
        <f>SUMIF('mau 2'!$Q:$Q,ĐBSCL!$B31,'mau 2'!W:W)</f>
        <v>0</v>
      </c>
      <c r="J31" s="897">
        <f>COUNTIF('mau 1'!K:K,ĐBSCL!$B31)</f>
        <v>0</v>
      </c>
      <c r="K31" s="109">
        <f t="shared" si="1"/>
        <v>27</v>
      </c>
      <c r="L31" s="896">
        <f>SUMIF('mau 2'!$Q:$Q,ĐBSCL!$B31,'mau 2'!Y:Y)</f>
        <v>27</v>
      </c>
      <c r="M31" s="896">
        <f>SUMIF('mau 2'!$Q:$Q,ĐBSCL!$B31,'mau 2'!Z:Z) +SUMIF('mau 2'!$Q:$Q,ĐBSCL!$B31,'mau 2'!X:X)</f>
        <v>0</v>
      </c>
      <c r="N31" s="897"/>
      <c r="O31" s="885">
        <f>C31-K31-I31</f>
        <v>68</v>
      </c>
      <c r="P31" s="896">
        <f>SUMIF('mau 2'!$Q:$Q,ĐBSCL!$B31,'mau 2'!AB:AB)</f>
        <v>26</v>
      </c>
      <c r="Q31" s="896">
        <f>SUMIF('mau 2'!$Q:$Q,ĐBSCL!$B31,'mau 2'!AC:AC)</f>
        <v>32</v>
      </c>
      <c r="R31" s="896">
        <f>SUMIF('mau 2'!$Q:$Q,ĐBSCL!$B31,'mau 2'!AD:AD)</f>
        <v>30</v>
      </c>
      <c r="S31" s="896">
        <f>SUMIF('mau 2'!$Q:$Q,ĐBSCL!$B31,'mau 2'!AE:AE)</f>
        <v>7</v>
      </c>
      <c r="T31" s="896">
        <f>SUMIF('mau 2'!$Q:$Q,ĐBSCL!$B31,'mau 2'!AF:AF)</f>
        <v>19</v>
      </c>
      <c r="U31" s="896">
        <f>SUMIF('mau 2'!$Q:$Q,ĐBSCL!$B31,'mau 2'!AG:AG)</f>
        <v>19</v>
      </c>
      <c r="V31" s="896">
        <f>SUMIF('mau 2'!$Q:$Q,ĐBSCL!$B31,'mau 2'!AH:AH)</f>
        <v>0</v>
      </c>
      <c r="W31" s="896">
        <f>SUMIF('mau 2'!$Q:$Q,ĐBSCL!$B31,'mau 2'!AI:AI)</f>
        <v>0</v>
      </c>
      <c r="X31" s="896">
        <f>SUMIF('mau 2'!$Q:$Q,ĐBSCL!$B31,'mau 2'!AJ:AJ)</f>
        <v>19</v>
      </c>
      <c r="Y31" s="900">
        <f>SUMIF('mau 2'!$Q:$Q,ĐBSCL!$B31,'mau 2'!AL:AL)</f>
        <v>0</v>
      </c>
      <c r="Z31" s="900">
        <f>SUMIF('mau 2'!$Q:$Q,ĐBSCL!$B31,'mau 2'!AO:AO)</f>
        <v>7</v>
      </c>
      <c r="AA31" s="901">
        <f>SUMIF('mau 2'!$Q:$Q,ĐBSCL!$B31,'mau 2'!AA:AA)</f>
        <v>0</v>
      </c>
    </row>
    <row r="32" spans="1:27" s="110" customFormat="1" ht="30" hidden="1" customHeight="1">
      <c r="A32" s="847">
        <v>23</v>
      </c>
      <c r="B32" s="845" t="s">
        <v>2013</v>
      </c>
      <c r="C32" s="109">
        <f t="shared" si="3"/>
        <v>32</v>
      </c>
      <c r="D32" s="896">
        <f>SUMIF('mau 2'!$Q:$Q,ĐBSCL!$B32,'mau 2'!S:S)</f>
        <v>0</v>
      </c>
      <c r="E32" s="896">
        <f>SUMIF('mau 2'!$Q:$Q,ĐBSCL!$B32,'mau 2'!T:T)</f>
        <v>0</v>
      </c>
      <c r="F32" s="896">
        <f>SUMIF('mau 2'!$Q:$Q,ĐBSCL!$B32,'mau 2'!U:U)</f>
        <v>32</v>
      </c>
      <c r="G32" s="897">
        <f>SUMIF('mau 2'!$Q:$Q,ĐBSCL!$B32,'mau 2'!V:V)</f>
        <v>0</v>
      </c>
      <c r="H32" s="109">
        <f t="shared" si="4"/>
        <v>0</v>
      </c>
      <c r="I32" s="896">
        <f>SUMIF('mau 2'!$Q:$Q,ĐBSCL!$B32,'mau 2'!W:W)</f>
        <v>0</v>
      </c>
      <c r="J32" s="897">
        <f>COUNTIF('mau 1'!K:K,ĐBSCL!$B32)</f>
        <v>0</v>
      </c>
      <c r="K32" s="109">
        <f t="shared" si="1"/>
        <v>0</v>
      </c>
      <c r="L32" s="896">
        <f>SUMIF('mau 2'!$Q:$Q,ĐBSCL!$B32,'mau 2'!Y:Y)</f>
        <v>0</v>
      </c>
      <c r="M32" s="896">
        <f>SUMIF('mau 2'!$Q:$Q,ĐBSCL!$B32,'mau 2'!Z:Z) +SUMIF('mau 2'!$Q:$Q,ĐBSCL!$B32,'mau 2'!X:X)</f>
        <v>0</v>
      </c>
      <c r="N32" s="897"/>
      <c r="O32" s="885">
        <f t="shared" si="2"/>
        <v>32</v>
      </c>
      <c r="P32" s="896">
        <f>SUMIF('mau 2'!$Q:$Q,ĐBSCL!$B32,'mau 2'!AB:AB)</f>
        <v>0</v>
      </c>
      <c r="Q32" s="896">
        <f>SUMIF('mau 2'!$Q:$Q,ĐBSCL!$B32,'mau 2'!AC:AC)</f>
        <v>0</v>
      </c>
      <c r="R32" s="896">
        <f>SUMIF('mau 2'!$Q:$Q,ĐBSCL!$B32,'mau 2'!AD:AD)</f>
        <v>0</v>
      </c>
      <c r="S32" s="896">
        <f>SUMIF('mau 2'!$Q:$Q,ĐBSCL!$B32,'mau 2'!AE:AE)</f>
        <v>0</v>
      </c>
      <c r="T32" s="896">
        <f>SUMIF('mau 2'!$Q:$Q,ĐBSCL!$B32,'mau 2'!AF:AF)</f>
        <v>14</v>
      </c>
      <c r="U32" s="896">
        <f>SUMIF('mau 2'!$Q:$Q,ĐBSCL!$B32,'mau 2'!AG:AG)</f>
        <v>6</v>
      </c>
      <c r="V32" s="896">
        <f>SUMIF('mau 2'!$Q:$Q,ĐBSCL!$B32,'mau 2'!AH:AH)</f>
        <v>9</v>
      </c>
      <c r="W32" s="896">
        <f>SUMIF('mau 2'!$Q:$Q,ĐBSCL!$B32,'mau 2'!AI:AI)</f>
        <v>0</v>
      </c>
      <c r="X32" s="896">
        <f>SUMIF('mau 2'!$Q:$Q,ĐBSCL!$B32,'mau 2'!AJ:AJ)</f>
        <v>4</v>
      </c>
      <c r="Y32" s="900">
        <f>SUMIF('mau 2'!$Q:$Q,ĐBSCL!$B32,'mau 2'!AL:AL)</f>
        <v>0</v>
      </c>
      <c r="Z32" s="900">
        <f>SUMIF('mau 2'!$Q:$Q,ĐBSCL!$B32,'mau 2'!AO:AO)</f>
        <v>0</v>
      </c>
      <c r="AA32" s="901">
        <f>SUMIF('mau 2'!$Q:$Q,ĐBSCL!$B32,'mau 2'!AA:AA)</f>
        <v>0</v>
      </c>
    </row>
    <row r="33" spans="1:27" s="110" customFormat="1" ht="30" hidden="1" customHeight="1">
      <c r="A33" s="847">
        <v>24</v>
      </c>
      <c r="B33" s="845" t="s">
        <v>2670</v>
      </c>
      <c r="C33" s="109">
        <f t="shared" si="3"/>
        <v>477</v>
      </c>
      <c r="D33" s="896">
        <f>SUMIF('mau 2'!$Q:$Q,ĐBSCL!$B33,'mau 2'!S:S)</f>
        <v>93</v>
      </c>
      <c r="E33" s="896">
        <f>SUMIF('mau 2'!$Q:$Q,ĐBSCL!$B33,'mau 2'!T:T)</f>
        <v>148</v>
      </c>
      <c r="F33" s="896">
        <f>SUMIF('mau 2'!$Q:$Q,ĐBSCL!$B33,'mau 2'!U:U)</f>
        <v>119</v>
      </c>
      <c r="G33" s="897">
        <f>SUMIF('mau 2'!$Q:$Q,ĐBSCL!$B33,'mau 2'!V:V)</f>
        <v>117</v>
      </c>
      <c r="H33" s="109">
        <f t="shared" si="4"/>
        <v>86</v>
      </c>
      <c r="I33" s="896">
        <v>24</v>
      </c>
      <c r="J33" s="897">
        <v>62</v>
      </c>
      <c r="K33" s="109">
        <f t="shared" si="1"/>
        <v>139</v>
      </c>
      <c r="L33" s="896">
        <f>SUMIF('mau 2'!$Q:$Q,ĐBSCL!$B33,'mau 2'!Y:Y)</f>
        <v>85</v>
      </c>
      <c r="M33" s="896">
        <f>SUMIF('mau 2'!$Q:$Q,ĐBSCL!$B33,'mau 2'!Z:Z) +SUMIF('mau 2'!$Q:$Q,ĐBSCL!$B33,'mau 2'!X:X)</f>
        <v>54</v>
      </c>
      <c r="N33" s="897"/>
      <c r="O33" s="885">
        <f t="shared" si="2"/>
        <v>314</v>
      </c>
      <c r="P33" s="896">
        <f>SUMIF('mau 2'!$Q:$Q,ĐBSCL!$B33,'mau 2'!AB:AB)</f>
        <v>147</v>
      </c>
      <c r="Q33" s="896">
        <f>SUMIF('mau 2'!$Q:$Q,ĐBSCL!$B33,'mau 2'!AC:AC)</f>
        <v>125</v>
      </c>
      <c r="R33" s="896">
        <f>SUMIF('mau 2'!$Q:$Q,ĐBSCL!$B33,'mau 2'!AD:AD)</f>
        <v>112</v>
      </c>
      <c r="S33" s="896">
        <f>SUMIF('mau 2'!$Q:$Q,ĐBSCL!$B33,'mau 2'!AE:AE)</f>
        <v>62</v>
      </c>
      <c r="T33" s="896">
        <f>SUMIF('mau 2'!$Q:$Q,ĐBSCL!$B33,'mau 2'!AF:AF)</f>
        <v>15</v>
      </c>
      <c r="U33" s="896">
        <f>SUMIF('mau 2'!$Q:$Q,ĐBSCL!$B33,'mau 2'!AG:AG)</f>
        <v>19</v>
      </c>
      <c r="V33" s="896">
        <f>SUMIF('mau 2'!$Q:$Q,ĐBSCL!$B33,'mau 2'!AH:AH)</f>
        <v>10</v>
      </c>
      <c r="W33" s="896">
        <f>SUMIF('mau 2'!$Q:$Q,ĐBSCL!$B33,'mau 2'!AI:AI)</f>
        <v>7</v>
      </c>
      <c r="X33" s="896">
        <f>SUMIF('mau 2'!$Q:$Q,ĐBSCL!$B33,'mau 2'!AJ:AJ)</f>
        <v>20</v>
      </c>
      <c r="Y33" s="900">
        <f>SUMIF('mau 2'!$Q:$Q,ĐBSCL!$B33,'mau 2'!AL:AL)</f>
        <v>0</v>
      </c>
      <c r="Z33" s="900">
        <f>SUMIF('mau 2'!$Q:$Q,ĐBSCL!$B33,'mau 2'!AO:AO)</f>
        <v>189</v>
      </c>
      <c r="AA33" s="901">
        <f>SUMIF('mau 2'!$Q:$Q,ĐBSCL!$B33,'mau 2'!AA:AA)</f>
        <v>0</v>
      </c>
    </row>
    <row r="34" spans="1:27" s="110" customFormat="1" ht="30" hidden="1" customHeight="1">
      <c r="A34" s="847">
        <v>25</v>
      </c>
      <c r="B34" s="845" t="s">
        <v>2647</v>
      </c>
      <c r="C34" s="109">
        <f t="shared" si="3"/>
        <v>59</v>
      </c>
      <c r="D34" s="896">
        <f>SUMIF('mau 2'!$Q:$Q,ĐBSCL!$B34,'mau 2'!S:S)</f>
        <v>0</v>
      </c>
      <c r="E34" s="896">
        <f>SUMIF('mau 2'!$Q:$Q,ĐBSCL!$B34,'mau 2'!T:T)</f>
        <v>0</v>
      </c>
      <c r="F34" s="896">
        <f>SUMIF('mau 2'!$Q:$Q,ĐBSCL!$B34,'mau 2'!U:U)</f>
        <v>59</v>
      </c>
      <c r="G34" s="897">
        <f>SUMIF('mau 2'!$Q:$Q,ĐBSCL!$B34,'mau 2'!V:V)</f>
        <v>0</v>
      </c>
      <c r="H34" s="109">
        <f t="shared" si="4"/>
        <v>0</v>
      </c>
      <c r="I34" s="896">
        <f>SUMIF('mau 2'!$Q:$Q,ĐBSCL!$B34,'mau 2'!W:W)</f>
        <v>0</v>
      </c>
      <c r="J34" s="897">
        <f>COUNTIF('mau 1'!K:K,ĐBSCL!$B34)</f>
        <v>0</v>
      </c>
      <c r="K34" s="109">
        <f t="shared" si="1"/>
        <v>31</v>
      </c>
      <c r="L34" s="896">
        <f>SUMIF('mau 2'!$Q:$Q,ĐBSCL!$B34,'mau 2'!Y:Y)</f>
        <v>28</v>
      </c>
      <c r="M34" s="896">
        <f>SUMIF('mau 2'!$Q:$Q,ĐBSCL!$B34,'mau 2'!Z:Z) +SUMIF('mau 2'!$Q:$Q,ĐBSCL!$B34,'mau 2'!X:X)</f>
        <v>3</v>
      </c>
      <c r="N34" s="897"/>
      <c r="O34" s="885">
        <f t="shared" si="2"/>
        <v>28</v>
      </c>
      <c r="P34" s="896">
        <f>SUMIF('mau 2'!$Q:$Q,ĐBSCL!$B34,'mau 2'!AB:AB)</f>
        <v>0</v>
      </c>
      <c r="Q34" s="896">
        <f>SUMIF('mau 2'!$Q:$Q,ĐBSCL!$B34,'mau 2'!AC:AC)</f>
        <v>0</v>
      </c>
      <c r="R34" s="896">
        <f>SUMIF('mau 2'!$Q:$Q,ĐBSCL!$B34,'mau 2'!AD:AD)</f>
        <v>21</v>
      </c>
      <c r="S34" s="896">
        <f>SUMIF('mau 2'!$Q:$Q,ĐBSCL!$B34,'mau 2'!AE:AE)</f>
        <v>0</v>
      </c>
      <c r="T34" s="896">
        <f>SUMIF('mau 2'!$Q:$Q,ĐBSCL!$B34,'mau 2'!AF:AF)</f>
        <v>0</v>
      </c>
      <c r="U34" s="896">
        <f>SUMIF('mau 2'!$Q:$Q,ĐBSCL!$B34,'mau 2'!AG:AG)</f>
        <v>0</v>
      </c>
      <c r="V34" s="896">
        <f>SUMIF('mau 2'!$Q:$Q,ĐBSCL!$B34,'mau 2'!AH:AH)</f>
        <v>1</v>
      </c>
      <c r="W34" s="896">
        <f>SUMIF('mau 2'!$Q:$Q,ĐBSCL!$B34,'mau 2'!AI:AI)</f>
        <v>0</v>
      </c>
      <c r="X34" s="896">
        <f>SUMIF('mau 2'!$Q:$Q,ĐBSCL!$B34,'mau 2'!AJ:AJ)</f>
        <v>0</v>
      </c>
      <c r="Y34" s="900">
        <f>SUMIF('mau 2'!$Q:$Q,ĐBSCL!$B34,'mau 2'!AL:AL)</f>
        <v>0</v>
      </c>
      <c r="Z34" s="900">
        <f>SUMIF('mau 2'!$Q:$Q,ĐBSCL!$B34,'mau 2'!AO:AO)</f>
        <v>20</v>
      </c>
      <c r="AA34" s="901">
        <f>SUMIF('mau 2'!$Q:$Q,ĐBSCL!$B34,'mau 2'!AA:AA)</f>
        <v>8</v>
      </c>
    </row>
    <row r="35" spans="1:27" s="110" customFormat="1" ht="30" hidden="1" customHeight="1">
      <c r="A35" s="847">
        <v>26</v>
      </c>
      <c r="B35" s="845" t="s">
        <v>2648</v>
      </c>
      <c r="C35" s="109">
        <f t="shared" si="3"/>
        <v>225</v>
      </c>
      <c r="D35" s="896">
        <f>SUMIF('mau 2'!$Q:$Q,ĐBSCL!$B35,'mau 2'!S:S)</f>
        <v>0</v>
      </c>
      <c r="E35" s="896">
        <f>SUMIF('mau 2'!$Q:$Q,ĐBSCL!$B35,'mau 2'!T:T)</f>
        <v>0</v>
      </c>
      <c r="F35" s="896">
        <f>SUMIF('mau 2'!$Q:$Q,ĐBSCL!$B35,'mau 2'!U:U)</f>
        <v>225</v>
      </c>
      <c r="G35" s="897">
        <f>SUMIF('mau 2'!$Q:$Q,ĐBSCL!$B35,'mau 2'!V:V)</f>
        <v>0</v>
      </c>
      <c r="H35" s="109">
        <f t="shared" si="4"/>
        <v>0</v>
      </c>
      <c r="I35" s="896">
        <f>SUMIF('mau 2'!$Q:$Q,ĐBSCL!$B35,'mau 2'!W:W)</f>
        <v>0</v>
      </c>
      <c r="J35" s="897">
        <f>COUNTIF('mau 1'!K:K,ĐBSCL!$B35)</f>
        <v>0</v>
      </c>
      <c r="K35" s="109">
        <f t="shared" si="1"/>
        <v>225</v>
      </c>
      <c r="L35" s="896">
        <f>SUMIF('mau 2'!$Q:$Q,ĐBSCL!$B35,'mau 2'!Y:Y)</f>
        <v>225</v>
      </c>
      <c r="M35" s="896">
        <f>SUMIF('mau 2'!$Q:$Q,ĐBSCL!$B35,'mau 2'!Z:Z) +SUMIF('mau 2'!$Q:$Q,ĐBSCL!$B35,'mau 2'!X:X)</f>
        <v>0</v>
      </c>
      <c r="N35" s="897"/>
      <c r="O35" s="885">
        <f t="shared" si="2"/>
        <v>0</v>
      </c>
      <c r="P35" s="896">
        <f>SUMIF('mau 2'!$Q:$Q,ĐBSCL!$B35,'mau 2'!AB:AB)</f>
        <v>0</v>
      </c>
      <c r="Q35" s="896">
        <f>SUMIF('mau 2'!$Q:$Q,ĐBSCL!$B35,'mau 2'!AC:AC)</f>
        <v>0</v>
      </c>
      <c r="R35" s="896">
        <f>SUMIF('mau 2'!$Q:$Q,ĐBSCL!$B35,'mau 2'!AD:AD)</f>
        <v>0</v>
      </c>
      <c r="S35" s="896">
        <f>SUMIF('mau 2'!$Q:$Q,ĐBSCL!$B35,'mau 2'!AE:AE)</f>
        <v>0</v>
      </c>
      <c r="T35" s="896">
        <f>SUMIF('mau 2'!$Q:$Q,ĐBSCL!$B35,'mau 2'!AF:AF)</f>
        <v>0</v>
      </c>
      <c r="U35" s="896">
        <f>SUMIF('mau 2'!$Q:$Q,ĐBSCL!$B35,'mau 2'!AG:AG)</f>
        <v>0</v>
      </c>
      <c r="V35" s="896">
        <f>SUMIF('mau 2'!$Q:$Q,ĐBSCL!$B35,'mau 2'!AH:AH)</f>
        <v>0</v>
      </c>
      <c r="W35" s="896">
        <f>SUMIF('mau 2'!$Q:$Q,ĐBSCL!$B35,'mau 2'!AI:AI)</f>
        <v>0</v>
      </c>
      <c r="X35" s="896">
        <f>SUMIF('mau 2'!$Q:$Q,ĐBSCL!$B35,'mau 2'!AJ:AJ)</f>
        <v>0</v>
      </c>
      <c r="Y35" s="900">
        <f>SUMIF('mau 2'!$Q:$Q,ĐBSCL!$B35,'mau 2'!AL:AL)</f>
        <v>0</v>
      </c>
      <c r="Z35" s="900">
        <f>SUMIF('mau 2'!$Q:$Q,ĐBSCL!$B35,'mau 2'!AO:AO)</f>
        <v>0</v>
      </c>
      <c r="AA35" s="901">
        <f>SUMIF('mau 2'!$Q:$Q,ĐBSCL!$B35,'mau 2'!AA:AA)</f>
        <v>0</v>
      </c>
    </row>
    <row r="36" spans="1:27" s="110" customFormat="1" ht="30" hidden="1" customHeight="1">
      <c r="A36" s="847">
        <v>27</v>
      </c>
      <c r="B36" s="845" t="s">
        <v>2671</v>
      </c>
      <c r="C36" s="109">
        <f t="shared" si="3"/>
        <v>170</v>
      </c>
      <c r="D36" s="896">
        <f>SUMIF('mau 2'!$Q:$Q,ĐBSCL!$B36,'mau 2'!S:S)</f>
        <v>12</v>
      </c>
      <c r="E36" s="896">
        <f>SUMIF('mau 2'!$Q:$Q,ĐBSCL!$B36,'mau 2'!T:T)</f>
        <v>21</v>
      </c>
      <c r="F36" s="896">
        <f>SUMIF('mau 2'!$Q:$Q,ĐBSCL!$B36,'mau 2'!U:U)</f>
        <v>96</v>
      </c>
      <c r="G36" s="897">
        <f>SUMIF('mau 2'!$Q:$Q,ĐBSCL!$B36,'mau 2'!V:V)</f>
        <v>41</v>
      </c>
      <c r="H36" s="109">
        <f t="shared" si="4"/>
        <v>21</v>
      </c>
      <c r="I36" s="896">
        <v>6</v>
      </c>
      <c r="J36" s="897">
        <v>15</v>
      </c>
      <c r="K36" s="109">
        <f t="shared" si="1"/>
        <v>41</v>
      </c>
      <c r="L36" s="896">
        <f>SUMIF('mau 2'!$Q:$Q,ĐBSCL!$B36,'mau 2'!Y:Y)</f>
        <v>39</v>
      </c>
      <c r="M36" s="896">
        <f>SUMIF('mau 2'!$Q:$Q,ĐBSCL!$B36,'mau 2'!Z:Z) +SUMIF('mau 2'!$Q:$Q,ĐBSCL!$B36,'mau 2'!X:X)</f>
        <v>2</v>
      </c>
      <c r="N36" s="897"/>
      <c r="O36" s="885">
        <f t="shared" si="2"/>
        <v>123</v>
      </c>
      <c r="P36" s="896">
        <f>SUMIF('mau 2'!$Q:$Q,ĐBSCL!$B36,'mau 2'!AB:AB)</f>
        <v>96</v>
      </c>
      <c r="Q36" s="896">
        <f>SUMIF('mau 2'!$Q:$Q,ĐBSCL!$B36,'mau 2'!AC:AC)</f>
        <v>29</v>
      </c>
      <c r="R36" s="896">
        <f>SUMIF('mau 2'!$Q:$Q,ĐBSCL!$B36,'mau 2'!AD:AD)</f>
        <v>48</v>
      </c>
      <c r="S36" s="896">
        <f>SUMIF('mau 2'!$Q:$Q,ĐBSCL!$B36,'mau 2'!AE:AE)</f>
        <v>19</v>
      </c>
      <c r="T36" s="896">
        <f>SUMIF('mau 2'!$Q:$Q,ĐBSCL!$B36,'mau 2'!AF:AF)</f>
        <v>15</v>
      </c>
      <c r="U36" s="896">
        <f>SUMIF('mau 2'!$Q:$Q,ĐBSCL!$B36,'mau 2'!AG:AG)</f>
        <v>16</v>
      </c>
      <c r="V36" s="896">
        <f>SUMIF('mau 2'!$Q:$Q,ĐBSCL!$B36,'mau 2'!AH:AH)</f>
        <v>16</v>
      </c>
      <c r="W36" s="896">
        <f>SUMIF('mau 2'!$Q:$Q,ĐBSCL!$B36,'mau 2'!AI:AI)</f>
        <v>1</v>
      </c>
      <c r="X36" s="896">
        <f>SUMIF('mau 2'!$Q:$Q,ĐBSCL!$B36,'mau 2'!AJ:AJ)</f>
        <v>45</v>
      </c>
      <c r="Y36" s="900">
        <f>SUMIF('mau 2'!$Q:$Q,ĐBSCL!$B36,'mau 2'!AL:AL)</f>
        <v>15</v>
      </c>
      <c r="Z36" s="900">
        <f>SUMIF('mau 2'!$Q:$Q,ĐBSCL!$B36,'mau 2'!AO:AO)</f>
        <v>24</v>
      </c>
      <c r="AA36" s="901">
        <f>SUMIF('mau 2'!$Q:$Q,ĐBSCL!$B36,'mau 2'!AA:AA)</f>
        <v>0</v>
      </c>
    </row>
    <row r="37" spans="1:27" s="110" customFormat="1" ht="30" hidden="1" customHeight="1">
      <c r="A37" s="847">
        <v>28</v>
      </c>
      <c r="B37" s="845" t="s">
        <v>2649</v>
      </c>
      <c r="C37" s="109">
        <f t="shared" si="3"/>
        <v>0</v>
      </c>
      <c r="D37" s="896">
        <f>SUMIF('mau 2'!$Q:$Q,ĐBSCL!$B37,'mau 2'!S:S)</f>
        <v>0</v>
      </c>
      <c r="E37" s="896">
        <f>SUMIF('mau 2'!$Q:$Q,ĐBSCL!$B37,'mau 2'!T:T)</f>
        <v>0</v>
      </c>
      <c r="F37" s="896">
        <f>SUMIF('mau 2'!$Q:$Q,ĐBSCL!$B37,'mau 2'!U:U)</f>
        <v>0</v>
      </c>
      <c r="G37" s="897">
        <f>SUMIF('mau 2'!$Q:$Q,ĐBSCL!$B37,'mau 2'!V:V)</f>
        <v>0</v>
      </c>
      <c r="H37" s="109">
        <f t="shared" si="4"/>
        <v>0</v>
      </c>
      <c r="I37" s="896">
        <f>SUMIF('mau 2'!$Q:$Q,ĐBSCL!$B37,'mau 2'!W:W)</f>
        <v>0</v>
      </c>
      <c r="J37" s="897">
        <f>COUNTIF('mau 1'!K:K,ĐBSCL!$B37)</f>
        <v>0</v>
      </c>
      <c r="K37" s="109">
        <f t="shared" si="1"/>
        <v>0</v>
      </c>
      <c r="L37" s="896">
        <f>SUMIF('mau 2'!$Q:$Q,ĐBSCL!$B37,'mau 2'!Y:Y)</f>
        <v>0</v>
      </c>
      <c r="M37" s="896">
        <f>SUMIF('mau 2'!$Q:$Q,ĐBSCL!$B37,'mau 2'!Z:Z) +SUMIF('mau 2'!$Q:$Q,ĐBSCL!$B37,'mau 2'!X:X)</f>
        <v>0</v>
      </c>
      <c r="N37" s="897"/>
      <c r="O37" s="885">
        <f t="shared" si="2"/>
        <v>0</v>
      </c>
      <c r="P37" s="896">
        <f>SUMIF('mau 2'!$Q:$Q,ĐBSCL!$B37,'mau 2'!AB:AB)</f>
        <v>0</v>
      </c>
      <c r="Q37" s="896">
        <f>SUMIF('mau 2'!$Q:$Q,ĐBSCL!$B37,'mau 2'!AC:AC)</f>
        <v>0</v>
      </c>
      <c r="R37" s="896">
        <f>SUMIF('mau 2'!$Q:$Q,ĐBSCL!$B37,'mau 2'!AD:AD)</f>
        <v>0</v>
      </c>
      <c r="S37" s="896">
        <f>SUMIF('mau 2'!$Q:$Q,ĐBSCL!$B37,'mau 2'!AE:AE)</f>
        <v>0</v>
      </c>
      <c r="T37" s="896">
        <f>SUMIF('mau 2'!$Q:$Q,ĐBSCL!$B37,'mau 2'!AF:AF)</f>
        <v>0</v>
      </c>
      <c r="U37" s="896">
        <f>SUMIF('mau 2'!$Q:$Q,ĐBSCL!$B37,'mau 2'!AG:AG)</f>
        <v>0</v>
      </c>
      <c r="V37" s="896">
        <f>SUMIF('mau 2'!$Q:$Q,ĐBSCL!$B37,'mau 2'!AH:AH)</f>
        <v>0</v>
      </c>
      <c r="W37" s="896">
        <f>SUMIF('mau 2'!$Q:$Q,ĐBSCL!$B37,'mau 2'!AI:AI)</f>
        <v>0</v>
      </c>
      <c r="X37" s="896">
        <f>SUMIF('mau 2'!$Q:$Q,ĐBSCL!$B37,'mau 2'!AJ:AJ)</f>
        <v>0</v>
      </c>
      <c r="Y37" s="900">
        <f>SUMIF('mau 2'!$Q:$Q,ĐBSCL!$B37,'mau 2'!AL:AL)</f>
        <v>0</v>
      </c>
      <c r="Z37" s="900">
        <f>SUMIF('mau 2'!$Q:$Q,ĐBSCL!$B37,'mau 2'!AO:AO)</f>
        <v>0</v>
      </c>
      <c r="AA37" s="901">
        <f>SUMIF('mau 2'!$Q:$Q,ĐBSCL!$B37,'mau 2'!AA:AA)</f>
        <v>0</v>
      </c>
    </row>
    <row r="38" spans="1:27" s="110" customFormat="1" ht="30" hidden="1" customHeight="1">
      <c r="A38" s="847">
        <v>29</v>
      </c>
      <c r="B38" s="845" t="s">
        <v>2672</v>
      </c>
      <c r="C38" s="109">
        <f t="shared" si="3"/>
        <v>107</v>
      </c>
      <c r="D38" s="896">
        <f>SUMIF('mau 2'!$Q:$Q,ĐBSCL!$B38,'mau 2'!S:S)</f>
        <v>45</v>
      </c>
      <c r="E38" s="896">
        <f>SUMIF('mau 2'!$Q:$Q,ĐBSCL!$B38,'mau 2'!T:T)</f>
        <v>24</v>
      </c>
      <c r="F38" s="896">
        <f>SUMIF('mau 2'!$Q:$Q,ĐBSCL!$B38,'mau 2'!U:U)</f>
        <v>11</v>
      </c>
      <c r="G38" s="897">
        <f>SUMIF('mau 2'!$Q:$Q,ĐBSCL!$B38,'mau 2'!V:V)</f>
        <v>27</v>
      </c>
      <c r="H38" s="109">
        <f t="shared" si="4"/>
        <v>25</v>
      </c>
      <c r="I38" s="896">
        <v>20</v>
      </c>
      <c r="J38" s="897">
        <v>5</v>
      </c>
      <c r="K38" s="109">
        <f t="shared" si="1"/>
        <v>26</v>
      </c>
      <c r="L38" s="896">
        <f>SUMIF('mau 2'!$Q:$Q,ĐBSCL!$B38,'mau 2'!Y:Y)</f>
        <v>17</v>
      </c>
      <c r="M38" s="896">
        <f>SUMIF('mau 2'!$Q:$Q,ĐBSCL!$B38,'mau 2'!Z:Z) +SUMIF('mau 2'!$Q:$Q,ĐBSCL!$B38,'mau 2'!X:X)</f>
        <v>9</v>
      </c>
      <c r="N38" s="897"/>
      <c r="O38" s="885">
        <f t="shared" si="2"/>
        <v>61</v>
      </c>
      <c r="P38" s="896">
        <f>SUMIF('mau 2'!$Q:$Q,ĐBSCL!$B38,'mau 2'!AB:AB)</f>
        <v>48</v>
      </c>
      <c r="Q38" s="896">
        <f>SUMIF('mau 2'!$Q:$Q,ĐBSCL!$B38,'mau 2'!AC:AC)</f>
        <v>5</v>
      </c>
      <c r="R38" s="896">
        <f>SUMIF('mau 2'!$Q:$Q,ĐBSCL!$B38,'mau 2'!AD:AD)</f>
        <v>21</v>
      </c>
      <c r="S38" s="896">
        <f>SUMIF('mau 2'!$Q:$Q,ĐBSCL!$B38,'mau 2'!AE:AE)</f>
        <v>0</v>
      </c>
      <c r="T38" s="896">
        <f>SUMIF('mau 2'!$Q:$Q,ĐBSCL!$B38,'mau 2'!AF:AF)</f>
        <v>0</v>
      </c>
      <c r="U38" s="896">
        <f>SUMIF('mau 2'!$Q:$Q,ĐBSCL!$B38,'mau 2'!AG:AG)</f>
        <v>1</v>
      </c>
      <c r="V38" s="896">
        <f>SUMIF('mau 2'!$Q:$Q,ĐBSCL!$B38,'mau 2'!AH:AH)</f>
        <v>1</v>
      </c>
      <c r="W38" s="896">
        <f>SUMIF('mau 2'!$Q:$Q,ĐBSCL!$B38,'mau 2'!AI:AI)</f>
        <v>0</v>
      </c>
      <c r="X38" s="896">
        <f>SUMIF('mau 2'!$Q:$Q,ĐBSCL!$B38,'mau 2'!AJ:AJ)</f>
        <v>14</v>
      </c>
      <c r="Y38" s="900">
        <f>SUMIF('mau 2'!$Q:$Q,ĐBSCL!$B38,'mau 2'!AL:AL)</f>
        <v>0</v>
      </c>
      <c r="Z38" s="900">
        <f>SUMIF('mau 2'!$Q:$Q,ĐBSCL!$B38,'mau 2'!AO:AO)</f>
        <v>48</v>
      </c>
      <c r="AA38" s="901">
        <f>SUMIF('mau 2'!$Q:$Q,ĐBSCL!$B38,'mau 2'!AA:AA)</f>
        <v>1</v>
      </c>
    </row>
    <row r="39" spans="1:27" s="110" customFormat="1" ht="30" customHeight="1">
      <c r="A39" s="847">
        <v>30</v>
      </c>
      <c r="B39" s="845" t="s">
        <v>2650</v>
      </c>
      <c r="C39" s="109">
        <f t="shared" si="3"/>
        <v>25</v>
      </c>
      <c r="D39" s="896">
        <f>SUMIF('mau 2'!$Q:$Q,ĐBSCL!$B39,'mau 2'!S:S)</f>
        <v>3</v>
      </c>
      <c r="E39" s="896">
        <f>SUMIF('mau 2'!$Q:$Q,ĐBSCL!$B39,'mau 2'!T:T)</f>
        <v>22</v>
      </c>
      <c r="F39" s="896">
        <f>SUMIF('mau 2'!$Q:$Q,ĐBSCL!$B39,'mau 2'!U:U)</f>
        <v>0</v>
      </c>
      <c r="G39" s="897">
        <f>SUMIF('mau 2'!$Q:$Q,ĐBSCL!$B39,'mau 2'!V:V)</f>
        <v>0</v>
      </c>
      <c r="H39" s="109">
        <f t="shared" si="4"/>
        <v>0</v>
      </c>
      <c r="I39" s="896">
        <f>SUMIF('mau 2'!$Q:$Q,ĐBSCL!$B39,'mau 2'!W:W)</f>
        <v>0</v>
      </c>
      <c r="J39" s="897">
        <f>COUNTIF('mau 1'!K:K,ĐBSCL!$B39)</f>
        <v>0</v>
      </c>
      <c r="K39" s="109">
        <f t="shared" si="1"/>
        <v>0</v>
      </c>
      <c r="L39" s="896">
        <f>SUMIF('mau 2'!$Q:$Q,ĐBSCL!$B39,'mau 2'!Y:Y)</f>
        <v>0</v>
      </c>
      <c r="M39" s="896">
        <f>SUMIF('mau 2'!$Q:$Q,ĐBSCL!$B39,'mau 2'!Z:Z) +SUMIF('mau 2'!$Q:$Q,ĐBSCL!$B39,'mau 2'!X:X)</f>
        <v>0</v>
      </c>
      <c r="N39" s="897"/>
      <c r="O39" s="885">
        <f t="shared" si="2"/>
        <v>25</v>
      </c>
      <c r="P39" s="896">
        <v>25</v>
      </c>
      <c r="Q39" s="896">
        <f>SUMIF('mau 2'!$Q:$Q,ĐBSCL!$B39,'mau 2'!AC:AC)</f>
        <v>0</v>
      </c>
      <c r="R39" s="896">
        <f>SUMIF('mau 2'!$Q:$Q,ĐBSCL!$B39,'mau 2'!AD:AD)</f>
        <v>3</v>
      </c>
      <c r="S39" s="896">
        <f>SUMIF('mau 2'!$Q:$Q,ĐBSCL!$B39,'mau 2'!AE:AE)</f>
        <v>0</v>
      </c>
      <c r="T39" s="896">
        <f>SUMIF('mau 2'!$Q:$Q,ĐBSCL!$B39,'mau 2'!AF:AF)</f>
        <v>0</v>
      </c>
      <c r="U39" s="896">
        <f>SUMIF('mau 2'!$Q:$Q,ĐBSCL!$B39,'mau 2'!AG:AG)</f>
        <v>0</v>
      </c>
      <c r="V39" s="896">
        <f>SUMIF('mau 2'!$Q:$Q,ĐBSCL!$B39,'mau 2'!AH:AH)</f>
        <v>0</v>
      </c>
      <c r="W39" s="896">
        <f>SUMIF('mau 2'!$Q:$Q,ĐBSCL!$B39,'mau 2'!AI:AI)</f>
        <v>1</v>
      </c>
      <c r="X39" s="896">
        <f>SUMIF('mau 2'!$Q:$Q,ĐBSCL!$B39,'mau 2'!AJ:AJ)</f>
        <v>22</v>
      </c>
      <c r="Y39" s="900">
        <f>SUMIF('mau 2'!$Q:$Q,ĐBSCL!$B39,'mau 2'!AL:AL)</f>
        <v>0</v>
      </c>
      <c r="Z39" s="900">
        <f>SUMIF('mau 2'!$Q:$Q,ĐBSCL!$B39,'mau 2'!AO:AO)</f>
        <v>0</v>
      </c>
      <c r="AA39" s="901">
        <f>SUMIF('mau 2'!$Q:$Q,ĐBSCL!$B39,'mau 2'!AA:AA)</f>
        <v>0</v>
      </c>
    </row>
    <row r="40" spans="1:27" s="110" customFormat="1" ht="30" hidden="1" customHeight="1">
      <c r="A40" s="847">
        <v>31</v>
      </c>
      <c r="B40" s="845" t="s">
        <v>2022</v>
      </c>
      <c r="C40" s="109">
        <f t="shared" si="3"/>
        <v>3</v>
      </c>
      <c r="D40" s="896">
        <f>SUMIF('mau 2'!$Q:$Q,ĐBSCL!$B40,'mau 2'!S:S)</f>
        <v>0</v>
      </c>
      <c r="E40" s="896">
        <f>SUMIF('mau 2'!$Q:$Q,ĐBSCL!$B40,'mau 2'!T:T)</f>
        <v>0</v>
      </c>
      <c r="F40" s="896">
        <f>SUMIF('mau 2'!$Q:$Q,ĐBSCL!$B40,'mau 2'!U:U)</f>
        <v>0</v>
      </c>
      <c r="G40" s="897">
        <f>SUMIF('mau 2'!$Q:$Q,ĐBSCL!$B40,'mau 2'!V:V)</f>
        <v>3</v>
      </c>
      <c r="H40" s="109">
        <f t="shared" si="4"/>
        <v>0</v>
      </c>
      <c r="I40" s="896">
        <f>SUMIF('mau 2'!$Q:$Q,ĐBSCL!$B40,'mau 2'!W:W)</f>
        <v>0</v>
      </c>
      <c r="J40" s="897">
        <f>COUNTIF('mau 1'!K:K,ĐBSCL!$B40)</f>
        <v>0</v>
      </c>
      <c r="K40" s="109">
        <f t="shared" si="1"/>
        <v>0</v>
      </c>
      <c r="L40" s="896">
        <f>SUMIF('mau 2'!$Q:$Q,ĐBSCL!$B40,'mau 2'!Y:Y)</f>
        <v>0</v>
      </c>
      <c r="M40" s="896">
        <f>SUMIF('mau 2'!$Q:$Q,ĐBSCL!$B40,'mau 2'!Z:Z) +SUMIF('mau 2'!$Q:$Q,ĐBSCL!$B40,'mau 2'!X:X)</f>
        <v>0</v>
      </c>
      <c r="N40" s="897"/>
      <c r="O40" s="885">
        <f t="shared" si="2"/>
        <v>3</v>
      </c>
      <c r="P40" s="896">
        <f>SUMIF('mau 2'!$Q:$Q,ĐBSCL!$B40,'mau 2'!AB:AB)</f>
        <v>0</v>
      </c>
      <c r="Q40" s="896">
        <f>SUMIF('mau 2'!$Q:$Q,ĐBSCL!$B40,'mau 2'!AC:AC)</f>
        <v>0</v>
      </c>
      <c r="R40" s="896">
        <f>SUMIF('mau 2'!$Q:$Q,ĐBSCL!$B40,'mau 2'!AD:AD)</f>
        <v>0</v>
      </c>
      <c r="S40" s="896">
        <f>SUMIF('mau 2'!$Q:$Q,ĐBSCL!$B40,'mau 2'!AE:AE)</f>
        <v>0</v>
      </c>
      <c r="T40" s="896">
        <f>SUMIF('mau 2'!$Q:$Q,ĐBSCL!$B40,'mau 2'!AF:AF)</f>
        <v>0</v>
      </c>
      <c r="U40" s="896">
        <f>SUMIF('mau 2'!$Q:$Q,ĐBSCL!$B40,'mau 2'!AG:AG)</f>
        <v>0</v>
      </c>
      <c r="V40" s="896">
        <f>SUMIF('mau 2'!$Q:$Q,ĐBSCL!$B40,'mau 2'!AH:AH)</f>
        <v>0</v>
      </c>
      <c r="W40" s="896">
        <f>SUMIF('mau 2'!$Q:$Q,ĐBSCL!$B40,'mau 2'!AI:AI)</f>
        <v>0</v>
      </c>
      <c r="X40" s="896">
        <f>SUMIF('mau 2'!$Q:$Q,ĐBSCL!$B40,'mau 2'!AJ:AJ)</f>
        <v>0</v>
      </c>
      <c r="Y40" s="900">
        <f>SUMIF('mau 2'!$Q:$Q,ĐBSCL!$B40,'mau 2'!AL:AL)</f>
        <v>0</v>
      </c>
      <c r="Z40" s="900">
        <f>SUMIF('mau 2'!$Q:$Q,ĐBSCL!$B40,'mau 2'!AO:AO)</f>
        <v>0</v>
      </c>
      <c r="AA40" s="901">
        <f>SUMIF('mau 2'!$Q:$Q,ĐBSCL!$B40,'mau 2'!AA:AA)</f>
        <v>3</v>
      </c>
    </row>
    <row r="41" spans="1:27" s="110" customFormat="1" ht="30" hidden="1" customHeight="1">
      <c r="A41" s="847">
        <v>32</v>
      </c>
      <c r="B41" s="845" t="s">
        <v>2651</v>
      </c>
      <c r="C41" s="109">
        <f t="shared" si="3"/>
        <v>3</v>
      </c>
      <c r="D41" s="896">
        <f>SUMIF('mau 2'!$Q:$Q,ĐBSCL!$B41,'mau 2'!S:S)</f>
        <v>1</v>
      </c>
      <c r="E41" s="896">
        <f>SUMIF('mau 2'!$Q:$Q,ĐBSCL!$B41,'mau 2'!T:T)</f>
        <v>1</v>
      </c>
      <c r="F41" s="896">
        <f>SUMIF('mau 2'!$Q:$Q,ĐBSCL!$B41,'mau 2'!U:U)</f>
        <v>0</v>
      </c>
      <c r="G41" s="897">
        <f>SUMIF('mau 2'!$Q:$Q,ĐBSCL!$B41,'mau 2'!V:V)</f>
        <v>1</v>
      </c>
      <c r="H41" s="109">
        <f t="shared" si="4"/>
        <v>1</v>
      </c>
      <c r="I41" s="896">
        <v>1</v>
      </c>
      <c r="J41" s="897">
        <v>0</v>
      </c>
      <c r="K41" s="109">
        <f t="shared" si="1"/>
        <v>0</v>
      </c>
      <c r="L41" s="896">
        <f>SUMIF('mau 2'!$Q:$Q,ĐBSCL!$B41,'mau 2'!Y:Y)</f>
        <v>0</v>
      </c>
      <c r="M41" s="896">
        <f>SUMIF('mau 2'!$Q:$Q,ĐBSCL!$B41,'mau 2'!Z:Z) +SUMIF('mau 2'!$Q:$Q,ĐBSCL!$B41,'mau 2'!X:X)</f>
        <v>0</v>
      </c>
      <c r="N41" s="897"/>
      <c r="O41" s="885">
        <f t="shared" si="2"/>
        <v>2</v>
      </c>
      <c r="P41" s="896">
        <f>SUMIF('mau 2'!$Q:$Q,ĐBSCL!$B41,'mau 2'!AB:AB)</f>
        <v>1</v>
      </c>
      <c r="Q41" s="896">
        <f>SUMIF('mau 2'!$Q:$Q,ĐBSCL!$B41,'mau 2'!AC:AC)</f>
        <v>0</v>
      </c>
      <c r="R41" s="896">
        <f>SUMIF('mau 2'!$Q:$Q,ĐBSCL!$B41,'mau 2'!AD:AD)</f>
        <v>1</v>
      </c>
      <c r="S41" s="896">
        <f>SUMIF('mau 2'!$Q:$Q,ĐBSCL!$B41,'mau 2'!AE:AE)</f>
        <v>0</v>
      </c>
      <c r="T41" s="896">
        <f>SUMIF('mau 2'!$Q:$Q,ĐBSCL!$B41,'mau 2'!AF:AF)</f>
        <v>0</v>
      </c>
      <c r="U41" s="896">
        <f>SUMIF('mau 2'!$Q:$Q,ĐBSCL!$B41,'mau 2'!AG:AG)</f>
        <v>0</v>
      </c>
      <c r="V41" s="896">
        <f>SUMIF('mau 2'!$Q:$Q,ĐBSCL!$B41,'mau 2'!AH:AH)</f>
        <v>0</v>
      </c>
      <c r="W41" s="896">
        <f>SUMIF('mau 2'!$Q:$Q,ĐBSCL!$B41,'mau 2'!AI:AI)</f>
        <v>0</v>
      </c>
      <c r="X41" s="896">
        <f>SUMIF('mau 2'!$Q:$Q,ĐBSCL!$B41,'mau 2'!AJ:AJ)</f>
        <v>1</v>
      </c>
      <c r="Y41" s="900">
        <f>SUMIF('mau 2'!$Q:$Q,ĐBSCL!$B41,'mau 2'!AL:AL)</f>
        <v>0</v>
      </c>
      <c r="Z41" s="900">
        <f>SUMIF('mau 2'!$Q:$Q,ĐBSCL!$B41,'mau 2'!AO:AO)</f>
        <v>1</v>
      </c>
      <c r="AA41" s="901">
        <f>SUMIF('mau 2'!$Q:$Q,ĐBSCL!$B41,'mau 2'!AA:AA)</f>
        <v>0</v>
      </c>
    </row>
    <row r="42" spans="1:27" s="110" customFormat="1" ht="30" customHeight="1">
      <c r="A42" s="847">
        <v>33</v>
      </c>
      <c r="B42" s="845" t="s">
        <v>2652</v>
      </c>
      <c r="C42" s="109">
        <f t="shared" si="3"/>
        <v>0</v>
      </c>
      <c r="D42" s="896">
        <f>SUMIF('mau 2'!$Q:$Q,ĐBSCL!$B42,'mau 2'!S:S)</f>
        <v>0</v>
      </c>
      <c r="E42" s="896">
        <f>SUMIF('mau 2'!$Q:$Q,ĐBSCL!$B42,'mau 2'!T:T)</f>
        <v>0</v>
      </c>
      <c r="F42" s="896">
        <f>SUMIF('mau 2'!$Q:$Q,ĐBSCL!$B42,'mau 2'!U:U)</f>
        <v>0</v>
      </c>
      <c r="G42" s="897">
        <f>SUMIF('mau 2'!$Q:$Q,ĐBSCL!$B42,'mau 2'!V:V)</f>
        <v>0</v>
      </c>
      <c r="H42" s="109">
        <f t="shared" si="4"/>
        <v>0</v>
      </c>
      <c r="I42" s="896">
        <f>SUMIF('mau 2'!$Q:$Q,ĐBSCL!$B42,'mau 2'!W:W)</f>
        <v>0</v>
      </c>
      <c r="J42" s="897">
        <f>COUNTIF('mau 1'!K:K,ĐBSCL!$B42)</f>
        <v>0</v>
      </c>
      <c r="K42" s="109">
        <f t="shared" si="1"/>
        <v>0</v>
      </c>
      <c r="L42" s="896">
        <f>SUMIF('mau 2'!$Q:$Q,ĐBSCL!$B42,'mau 2'!Y:Y)</f>
        <v>0</v>
      </c>
      <c r="M42" s="896">
        <f>SUMIF('mau 2'!$Q:$Q,ĐBSCL!$B42,'mau 2'!Z:Z) +SUMIF('mau 2'!$Q:$Q,ĐBSCL!$B42,'mau 2'!X:X)</f>
        <v>0</v>
      </c>
      <c r="N42" s="897"/>
      <c r="O42" s="885">
        <f t="shared" si="2"/>
        <v>0</v>
      </c>
      <c r="P42" s="896">
        <f>SUMIF('mau 2'!$Q:$Q,ĐBSCL!$B42,'mau 2'!AB:AB)</f>
        <v>0</v>
      </c>
      <c r="Q42" s="896">
        <f>SUMIF('mau 2'!$Q:$Q,ĐBSCL!$B42,'mau 2'!AC:AC)</f>
        <v>0</v>
      </c>
      <c r="R42" s="896">
        <f>SUMIF('mau 2'!$Q:$Q,ĐBSCL!$B42,'mau 2'!AD:AD)</f>
        <v>0</v>
      </c>
      <c r="S42" s="896">
        <f>SUMIF('mau 2'!$Q:$Q,ĐBSCL!$B42,'mau 2'!AE:AE)</f>
        <v>0</v>
      </c>
      <c r="T42" s="896">
        <f>SUMIF('mau 2'!$Q:$Q,ĐBSCL!$B42,'mau 2'!AF:AF)</f>
        <v>0</v>
      </c>
      <c r="U42" s="896">
        <f>SUMIF('mau 2'!$Q:$Q,ĐBSCL!$B42,'mau 2'!AG:AG)</f>
        <v>0</v>
      </c>
      <c r="V42" s="896">
        <f>SUMIF('mau 2'!$Q:$Q,ĐBSCL!$B42,'mau 2'!AH:AH)</f>
        <v>0</v>
      </c>
      <c r="W42" s="896">
        <f>SUMIF('mau 2'!$Q:$Q,ĐBSCL!$B42,'mau 2'!AI:AI)</f>
        <v>0</v>
      </c>
      <c r="X42" s="896">
        <f>SUMIF('mau 2'!$Q:$Q,ĐBSCL!$B42,'mau 2'!AJ:AJ)</f>
        <v>0</v>
      </c>
      <c r="Y42" s="900">
        <f>SUMIF('mau 2'!$Q:$Q,ĐBSCL!$B42,'mau 2'!AL:AL)</f>
        <v>0</v>
      </c>
      <c r="Z42" s="900">
        <f>SUMIF('mau 2'!$Q:$Q,ĐBSCL!$B42,'mau 2'!AO:AO)</f>
        <v>0</v>
      </c>
      <c r="AA42" s="901">
        <f>SUMIF('mau 2'!$Q:$Q,ĐBSCL!$B42,'mau 2'!AA:AA)</f>
        <v>0</v>
      </c>
    </row>
    <row r="43" spans="1:27" s="110" customFormat="1" ht="30" hidden="1" customHeight="1">
      <c r="A43" s="847">
        <v>34</v>
      </c>
      <c r="B43" s="845" t="s">
        <v>887</v>
      </c>
      <c r="C43" s="109">
        <f t="shared" si="3"/>
        <v>9</v>
      </c>
      <c r="D43" s="896">
        <f>SUMIF('mau 2'!$Q:$Q,ĐBSCL!$B43,'mau 2'!S:S)</f>
        <v>5</v>
      </c>
      <c r="E43" s="896">
        <f>SUMIF('mau 2'!$Q:$Q,ĐBSCL!$B43,'mau 2'!T:T)</f>
        <v>4</v>
      </c>
      <c r="F43" s="896">
        <f>SUMIF('mau 2'!$Q:$Q,ĐBSCL!$B43,'mau 2'!U:U)</f>
        <v>0</v>
      </c>
      <c r="G43" s="897">
        <f>SUMIF('mau 2'!$Q:$Q,ĐBSCL!$B43,'mau 2'!V:V)</f>
        <v>0</v>
      </c>
      <c r="H43" s="109">
        <f t="shared" si="4"/>
        <v>4</v>
      </c>
      <c r="I43" s="896">
        <f>SUMIF('mau 2'!$Q:$Q,ĐBSCL!$B43,'mau 2'!W:W)</f>
        <v>4</v>
      </c>
      <c r="J43" s="897">
        <v>0</v>
      </c>
      <c r="K43" s="109">
        <f t="shared" si="1"/>
        <v>0</v>
      </c>
      <c r="L43" s="896">
        <f>SUMIF('mau 2'!$Q:$Q,ĐBSCL!$B43,'mau 2'!Y:Y)</f>
        <v>0</v>
      </c>
      <c r="M43" s="896">
        <f>SUMIF('mau 2'!$Q:$Q,ĐBSCL!$B43,'mau 2'!Z:Z) +SUMIF('mau 2'!$Q:$Q,ĐBSCL!$B43,'mau 2'!X:X)</f>
        <v>0</v>
      </c>
      <c r="N43" s="897"/>
      <c r="O43" s="885">
        <f t="shared" si="2"/>
        <v>5</v>
      </c>
      <c r="P43" s="896">
        <f>SUMIF('mau 2'!$Q:$Q,ĐBSCL!$B43,'mau 2'!AB:AB)</f>
        <v>4</v>
      </c>
      <c r="Q43" s="896">
        <f>SUMIF('mau 2'!$Q:$Q,ĐBSCL!$B43,'mau 2'!AC:AC)</f>
        <v>0</v>
      </c>
      <c r="R43" s="896">
        <f>SUMIF('mau 2'!$Q:$Q,ĐBSCL!$B43,'mau 2'!AD:AD)</f>
        <v>0</v>
      </c>
      <c r="S43" s="896">
        <f>SUMIF('mau 2'!$Q:$Q,ĐBSCL!$B43,'mau 2'!AE:AE)</f>
        <v>0</v>
      </c>
      <c r="T43" s="896">
        <f>SUMIF('mau 2'!$Q:$Q,ĐBSCL!$B43,'mau 2'!AF:AF)</f>
        <v>0</v>
      </c>
      <c r="U43" s="896">
        <f>SUMIF('mau 2'!$Q:$Q,ĐBSCL!$B43,'mau 2'!AG:AG)</f>
        <v>0</v>
      </c>
      <c r="V43" s="896">
        <f>SUMIF('mau 2'!$Q:$Q,ĐBSCL!$B43,'mau 2'!AH:AH)</f>
        <v>0</v>
      </c>
      <c r="W43" s="896">
        <f>SUMIF('mau 2'!$Q:$Q,ĐBSCL!$B43,'mau 2'!AI:AI)</f>
        <v>0</v>
      </c>
      <c r="X43" s="896">
        <f>SUMIF('mau 2'!$Q:$Q,ĐBSCL!$B43,'mau 2'!AJ:AJ)</f>
        <v>0</v>
      </c>
      <c r="Y43" s="900">
        <f>SUMIF('mau 2'!$Q:$Q,ĐBSCL!$B43,'mau 2'!AL:AL)</f>
        <v>0</v>
      </c>
      <c r="Z43" s="900">
        <f>SUMIF('mau 2'!$Q:$Q,ĐBSCL!$B43,'mau 2'!AO:AO)</f>
        <v>3</v>
      </c>
      <c r="AA43" s="901">
        <f>SUMIF('mau 2'!$Q:$Q,ĐBSCL!$B43,'mau 2'!AA:AA)</f>
        <v>0</v>
      </c>
    </row>
    <row r="44" spans="1:27" s="110" customFormat="1" ht="30" hidden="1" customHeight="1">
      <c r="A44" s="847">
        <v>35</v>
      </c>
      <c r="B44" s="845" t="s">
        <v>996</v>
      </c>
      <c r="C44" s="109">
        <f t="shared" si="3"/>
        <v>94</v>
      </c>
      <c r="D44" s="896">
        <f>SUMIF('mau 2'!$Q:$Q,ĐBSCL!$B44,'mau 2'!S:S)</f>
        <v>68</v>
      </c>
      <c r="E44" s="896">
        <f>SUMIF('mau 2'!$Q:$Q,ĐBSCL!$B44,'mau 2'!T:T)</f>
        <v>21</v>
      </c>
      <c r="F44" s="896">
        <f>SUMIF('mau 2'!$Q:$Q,ĐBSCL!$B44,'mau 2'!U:U)</f>
        <v>3</v>
      </c>
      <c r="G44" s="897">
        <f>SUMIF('mau 2'!$Q:$Q,ĐBSCL!$B44,'mau 2'!V:V)</f>
        <v>2</v>
      </c>
      <c r="H44" s="109">
        <f t="shared" si="4"/>
        <v>0</v>
      </c>
      <c r="I44" s="896">
        <f>SUMIF('mau 2'!$Q:$Q,ĐBSCL!$B44,'mau 2'!W:W)</f>
        <v>0</v>
      </c>
      <c r="J44" s="897">
        <f>COUNTIF('mau 1'!K:K,ĐBSCL!$B44)</f>
        <v>0</v>
      </c>
      <c r="K44" s="109">
        <f t="shared" si="1"/>
        <v>0</v>
      </c>
      <c r="L44" s="896">
        <f>SUMIF('mau 2'!$Q:$Q,ĐBSCL!$B44,'mau 2'!Y:Y)</f>
        <v>0</v>
      </c>
      <c r="M44" s="896">
        <f>SUMIF('mau 2'!$Q:$Q,ĐBSCL!$B44,'mau 2'!Z:Z) +SUMIF('mau 2'!$Q:$Q,ĐBSCL!$B44,'mau 2'!X:X)</f>
        <v>0</v>
      </c>
      <c r="N44" s="897"/>
      <c r="O44" s="885">
        <f t="shared" si="2"/>
        <v>94</v>
      </c>
      <c r="P44" s="896">
        <f>SUMIF('mau 2'!$Q:$Q,ĐBSCL!$B44,'mau 2'!AB:AB)</f>
        <v>38</v>
      </c>
      <c r="Q44" s="896">
        <f>SUMIF('mau 2'!$Q:$Q,ĐBSCL!$B44,'mau 2'!AC:AC)</f>
        <v>17</v>
      </c>
      <c r="R44" s="896">
        <f>SUMIF('mau 2'!$Q:$Q,ĐBSCL!$B44,'mau 2'!AD:AD)</f>
        <v>31</v>
      </c>
      <c r="S44" s="896">
        <f>SUMIF('mau 2'!$Q:$Q,ĐBSCL!$B44,'mau 2'!AE:AE)</f>
        <v>0</v>
      </c>
      <c r="T44" s="896">
        <f>SUMIF('mau 2'!$Q:$Q,ĐBSCL!$B44,'mau 2'!AF:AF)</f>
        <v>0</v>
      </c>
      <c r="U44" s="896">
        <f>SUMIF('mau 2'!$Q:$Q,ĐBSCL!$B44,'mau 2'!AG:AG)</f>
        <v>0</v>
      </c>
      <c r="V44" s="896">
        <f>SUMIF('mau 2'!$Q:$Q,ĐBSCL!$B44,'mau 2'!AH:AH)</f>
        <v>0</v>
      </c>
      <c r="W44" s="896">
        <f>SUMIF('mau 2'!$Q:$Q,ĐBSCL!$B44,'mau 2'!AI:AI)</f>
        <v>0</v>
      </c>
      <c r="X44" s="896">
        <f>SUMIF('mau 2'!$Q:$Q,ĐBSCL!$B44,'mau 2'!AJ:AJ)</f>
        <v>6</v>
      </c>
      <c r="Y44" s="900">
        <f>SUMIF('mau 2'!$Q:$Q,ĐBSCL!$B44,'mau 2'!AL:AL)</f>
        <v>0</v>
      </c>
      <c r="Z44" s="900">
        <f>SUMIF('mau 2'!$Q:$Q,ĐBSCL!$B44,'mau 2'!AO:AO)</f>
        <v>7</v>
      </c>
      <c r="AA44" s="901">
        <f>SUMIF('mau 2'!$Q:$Q,ĐBSCL!$B44,'mau 2'!AA:AA)</f>
        <v>0</v>
      </c>
    </row>
    <row r="45" spans="1:27" s="110" customFormat="1" ht="30" hidden="1" customHeight="1">
      <c r="A45" s="847">
        <v>36</v>
      </c>
      <c r="B45" s="845" t="s">
        <v>2653</v>
      </c>
      <c r="C45" s="109">
        <f t="shared" si="3"/>
        <v>76</v>
      </c>
      <c r="D45" s="896">
        <f>SUMIF('mau 2'!$Q:$Q,ĐBSCL!$B45,'mau 2'!S:S)</f>
        <v>43</v>
      </c>
      <c r="E45" s="896">
        <f>SUMIF('mau 2'!$Q:$Q,ĐBSCL!$B45,'mau 2'!T:T)</f>
        <v>16</v>
      </c>
      <c r="F45" s="896">
        <f>SUMIF('mau 2'!$Q:$Q,ĐBSCL!$B45,'mau 2'!U:U)</f>
        <v>2</v>
      </c>
      <c r="G45" s="897">
        <f>SUMIF('mau 2'!$Q:$Q,ĐBSCL!$B45,'mau 2'!V:V)</f>
        <v>15</v>
      </c>
      <c r="H45" s="109">
        <f t="shared" si="4"/>
        <v>18</v>
      </c>
      <c r="I45" s="896">
        <v>0</v>
      </c>
      <c r="J45" s="897">
        <f>COUNTIF('mau 1'!K:K,ĐBSCL!$B45)</f>
        <v>18</v>
      </c>
      <c r="K45" s="109">
        <f t="shared" si="1"/>
        <v>0</v>
      </c>
      <c r="L45" s="896">
        <f>SUMIF('mau 2'!$Q:$Q,ĐBSCL!$B45,'mau 2'!Y:Y)</f>
        <v>0</v>
      </c>
      <c r="M45" s="896">
        <f>SUMIF('mau 2'!$Q:$Q,ĐBSCL!$B45,'mau 2'!Z:Z) +SUMIF('mau 2'!$Q:$Q,ĐBSCL!$B45,'mau 2'!X:X)</f>
        <v>0</v>
      </c>
      <c r="N45" s="897"/>
      <c r="O45" s="885">
        <f t="shared" si="2"/>
        <v>76</v>
      </c>
      <c r="P45" s="896">
        <f>SUMIF('mau 2'!$Q:$Q,ĐBSCL!$B45,'mau 2'!AB:AB)</f>
        <v>53</v>
      </c>
      <c r="Q45" s="896">
        <f>SUMIF('mau 2'!$Q:$Q,ĐBSCL!$B45,'mau 2'!AC:AC)</f>
        <v>13</v>
      </c>
      <c r="R45" s="896">
        <f>SUMIF('mau 2'!$Q:$Q,ĐBSCL!$B45,'mau 2'!AD:AD)</f>
        <v>37</v>
      </c>
      <c r="S45" s="896">
        <f>SUMIF('mau 2'!$Q:$Q,ĐBSCL!$B45,'mau 2'!AE:AE)</f>
        <v>0</v>
      </c>
      <c r="T45" s="896">
        <f>SUMIF('mau 2'!$Q:$Q,ĐBSCL!$B45,'mau 2'!AF:AF)</f>
        <v>31</v>
      </c>
      <c r="U45" s="896">
        <f>SUMIF('mau 2'!$Q:$Q,ĐBSCL!$B45,'mau 2'!AG:AG)</f>
        <v>0</v>
      </c>
      <c r="V45" s="896">
        <f>SUMIF('mau 2'!$Q:$Q,ĐBSCL!$B45,'mau 2'!AH:AH)</f>
        <v>0</v>
      </c>
      <c r="W45" s="896">
        <f>SUMIF('mau 2'!$Q:$Q,ĐBSCL!$B45,'mau 2'!AI:AI)</f>
        <v>0</v>
      </c>
      <c r="X45" s="896">
        <f>SUMIF('mau 2'!$Q:$Q,ĐBSCL!$B45,'mau 2'!AJ:AJ)</f>
        <v>11</v>
      </c>
      <c r="Y45" s="900">
        <f>SUMIF('mau 2'!$Q:$Q,ĐBSCL!$B45,'mau 2'!AL:AL)</f>
        <v>0</v>
      </c>
      <c r="Z45" s="900">
        <f>SUMIF('mau 2'!$Q:$Q,ĐBSCL!$B45,'mau 2'!AO:AO)</f>
        <v>0</v>
      </c>
      <c r="AA45" s="901">
        <f>SUMIF('mau 2'!$Q:$Q,ĐBSCL!$B45,'mau 2'!AA:AA)</f>
        <v>0</v>
      </c>
    </row>
    <row r="46" spans="1:27" s="110" customFormat="1" ht="30" hidden="1" customHeight="1">
      <c r="A46" s="847">
        <v>37</v>
      </c>
      <c r="B46" s="845" t="s">
        <v>2654</v>
      </c>
      <c r="C46" s="109">
        <f>SUM(D46:G46)</f>
        <v>21</v>
      </c>
      <c r="D46" s="896">
        <f>SUMIF('mau 2'!$Q:$Q,ĐBSCL!$B46,'mau 2'!S:S)</f>
        <v>8</v>
      </c>
      <c r="E46" s="896">
        <f>SUMIF('mau 2'!$Q:$Q,ĐBSCL!$B46,'mau 2'!T:T)</f>
        <v>0</v>
      </c>
      <c r="F46" s="896">
        <f>SUMIF('mau 2'!$Q:$Q,ĐBSCL!$B46,'mau 2'!U:U)</f>
        <v>7</v>
      </c>
      <c r="G46" s="897">
        <f>SUMIF('mau 2'!$Q:$Q,ĐBSCL!$B46,'mau 2'!V:V)</f>
        <v>6</v>
      </c>
      <c r="H46" s="109">
        <f t="shared" si="4"/>
        <v>8</v>
      </c>
      <c r="I46" s="896">
        <v>6</v>
      </c>
      <c r="J46" s="897">
        <v>2</v>
      </c>
      <c r="K46" s="109">
        <f t="shared" si="1"/>
        <v>4</v>
      </c>
      <c r="L46" s="896">
        <f>SUMIF('mau 2'!$Q:$Q,ĐBSCL!$B46,'mau 2'!Y:Y)</f>
        <v>1</v>
      </c>
      <c r="M46" s="896">
        <f>SUMIF('mau 2'!$Q:$Q,ĐBSCL!$B46,'mau 2'!Z:Z) +SUMIF('mau 2'!$Q:$Q,ĐBSCL!$B46,'mau 2'!X:X)</f>
        <v>3</v>
      </c>
      <c r="N46" s="897"/>
      <c r="O46" s="885">
        <f t="shared" si="2"/>
        <v>11</v>
      </c>
      <c r="P46" s="896">
        <f>SUMIF('mau 2'!$Q:$Q,ĐBSCL!$B46,'mau 2'!AB:AB)</f>
        <v>4</v>
      </c>
      <c r="Q46" s="896">
        <f>SUMIF('mau 2'!$Q:$Q,ĐBSCL!$B46,'mau 2'!AC:AC)</f>
        <v>2</v>
      </c>
      <c r="R46" s="896">
        <f>SUMIF('mau 2'!$Q:$Q,ĐBSCL!$B46,'mau 2'!AD:AD)</f>
        <v>1</v>
      </c>
      <c r="S46" s="896">
        <f>SUMIF('mau 2'!$Q:$Q,ĐBSCL!$B46,'mau 2'!AE:AE)</f>
        <v>0</v>
      </c>
      <c r="T46" s="896">
        <f>SUMIF('mau 2'!$Q:$Q,ĐBSCL!$B46,'mau 2'!AF:AF)</f>
        <v>0</v>
      </c>
      <c r="U46" s="896">
        <f>SUMIF('mau 2'!$Q:$Q,ĐBSCL!$B46,'mau 2'!AG:AG)</f>
        <v>1</v>
      </c>
      <c r="V46" s="896">
        <f>SUMIF('mau 2'!$Q:$Q,ĐBSCL!$B46,'mau 2'!AH:AH)</f>
        <v>1</v>
      </c>
      <c r="W46" s="896">
        <f>SUMIF('mau 2'!$Q:$Q,ĐBSCL!$B46,'mau 2'!AI:AI)</f>
        <v>0</v>
      </c>
      <c r="X46" s="896">
        <f>SUMIF('mau 2'!$Q:$Q,ĐBSCL!$B46,'mau 2'!AJ:AJ)</f>
        <v>0</v>
      </c>
      <c r="Y46" s="900">
        <f>SUMIF('mau 2'!$Q:$Q,ĐBSCL!$B46,'mau 2'!AL:AL)</f>
        <v>0</v>
      </c>
      <c r="Z46" s="900">
        <f>SUMIF('mau 2'!$Q:$Q,ĐBSCL!$B46,'mau 2'!AO:AO)</f>
        <v>10</v>
      </c>
      <c r="AA46" s="901">
        <f>SUMIF('mau 2'!$Q:$Q,ĐBSCL!$B46,'mau 2'!AA:AA)</f>
        <v>2</v>
      </c>
    </row>
    <row r="47" spans="1:27" s="110" customFormat="1" ht="30" hidden="1" customHeight="1">
      <c r="A47" s="847">
        <v>38</v>
      </c>
      <c r="B47" s="845" t="s">
        <v>1211</v>
      </c>
      <c r="C47" s="109">
        <f t="shared" si="3"/>
        <v>15</v>
      </c>
      <c r="D47" s="896">
        <f>SUMIF('mau 2'!$Q:$Q,ĐBSCL!$B47,'mau 2'!S:S)</f>
        <v>5</v>
      </c>
      <c r="E47" s="896">
        <f>SUMIF('mau 2'!$Q:$Q,ĐBSCL!$B47,'mau 2'!T:T)</f>
        <v>9</v>
      </c>
      <c r="F47" s="896">
        <f>SUMIF('mau 2'!$Q:$Q,ĐBSCL!$B47,'mau 2'!U:U)</f>
        <v>1</v>
      </c>
      <c r="G47" s="897">
        <f>SUMIF('mau 2'!$Q:$Q,ĐBSCL!$B47,'mau 2'!V:V)</f>
        <v>0</v>
      </c>
      <c r="H47" s="109">
        <f t="shared" si="4"/>
        <v>0</v>
      </c>
      <c r="I47" s="896">
        <f>SUMIF('mau 2'!$Q:$Q,ĐBSCL!$B47,'mau 2'!W:W)</f>
        <v>0</v>
      </c>
      <c r="J47" s="897">
        <f>COUNTIF('mau 1'!K:K,ĐBSCL!$B47)</f>
        <v>0</v>
      </c>
      <c r="K47" s="109">
        <f t="shared" si="1"/>
        <v>2</v>
      </c>
      <c r="L47" s="896">
        <f>SUMIF('mau 2'!$Q:$Q,ĐBSCL!$B47,'mau 2'!Y:Y)</f>
        <v>0</v>
      </c>
      <c r="M47" s="896">
        <f>SUMIF('mau 2'!$Q:$Q,ĐBSCL!$B47,'mau 2'!Z:Z) +SUMIF('mau 2'!$Q:$Q,ĐBSCL!$B47,'mau 2'!X:X)</f>
        <v>2</v>
      </c>
      <c r="N47" s="897"/>
      <c r="O47" s="885">
        <f t="shared" si="2"/>
        <v>13</v>
      </c>
      <c r="P47" s="896">
        <f>SUMIF('mau 2'!$Q:$Q,ĐBSCL!$B47,'mau 2'!AB:AB)</f>
        <v>11</v>
      </c>
      <c r="Q47" s="896">
        <f>SUMIF('mau 2'!$Q:$Q,ĐBSCL!$B47,'mau 2'!AC:AC)</f>
        <v>2</v>
      </c>
      <c r="R47" s="896">
        <f>SUMIF('mau 2'!$Q:$Q,ĐBSCL!$B47,'mau 2'!AD:AD)</f>
        <v>1</v>
      </c>
      <c r="S47" s="896">
        <f>SUMIF('mau 2'!$Q:$Q,ĐBSCL!$B47,'mau 2'!AE:AE)</f>
        <v>0</v>
      </c>
      <c r="T47" s="896">
        <f>SUMIF('mau 2'!$Q:$Q,ĐBSCL!$B47,'mau 2'!AF:AF)</f>
        <v>0</v>
      </c>
      <c r="U47" s="896">
        <f>SUMIF('mau 2'!$Q:$Q,ĐBSCL!$B47,'mau 2'!AG:AG)</f>
        <v>0</v>
      </c>
      <c r="V47" s="896">
        <f>SUMIF('mau 2'!$Q:$Q,ĐBSCL!$B47,'mau 2'!AH:AH)</f>
        <v>0</v>
      </c>
      <c r="W47" s="896">
        <f>SUMIF('mau 2'!$Q:$Q,ĐBSCL!$B47,'mau 2'!AI:AI)</f>
        <v>0</v>
      </c>
      <c r="X47" s="896">
        <f>SUMIF('mau 2'!$Q:$Q,ĐBSCL!$B47,'mau 2'!AJ:AJ)</f>
        <v>0</v>
      </c>
      <c r="Y47" s="900">
        <f>SUMIF('mau 2'!$Q:$Q,ĐBSCL!$B47,'mau 2'!AL:AL)</f>
        <v>0</v>
      </c>
      <c r="Z47" s="900">
        <f>SUMIF('mau 2'!$Q:$Q,ĐBSCL!$B47,'mau 2'!AO:AO)</f>
        <v>2</v>
      </c>
      <c r="AA47" s="901">
        <f>SUMIF('mau 2'!$Q:$Q,ĐBSCL!$B47,'mau 2'!AA:AA)</f>
        <v>0</v>
      </c>
    </row>
    <row r="48" spans="1:27" s="110" customFormat="1" ht="30" customHeight="1">
      <c r="A48" s="847">
        <v>39</v>
      </c>
      <c r="B48" s="845" t="s">
        <v>2655</v>
      </c>
      <c r="C48" s="109">
        <f>SUM(D48:G48)</f>
        <v>21</v>
      </c>
      <c r="D48" s="896">
        <f>SUMIF('mau 2'!$Q:$Q,ĐBSCL!$B48,'mau 2'!S:S)</f>
        <v>5</v>
      </c>
      <c r="E48" s="896">
        <f>SUMIF('mau 2'!$Q:$Q,ĐBSCL!$B48,'mau 2'!T:T)</f>
        <v>12</v>
      </c>
      <c r="F48" s="896">
        <f>SUMIF('mau 2'!$Q:$Q,ĐBSCL!$B48,'mau 2'!U:U)</f>
        <v>0</v>
      </c>
      <c r="G48" s="897">
        <f>SUMIF('mau 2'!$Q:$Q,ĐBSCL!$B48,'mau 2'!V:V)</f>
        <v>4</v>
      </c>
      <c r="H48" s="109">
        <f t="shared" si="4"/>
        <v>2</v>
      </c>
      <c r="I48" s="896">
        <v>1</v>
      </c>
      <c r="J48" s="897">
        <v>1</v>
      </c>
      <c r="K48" s="109">
        <f t="shared" si="1"/>
        <v>5</v>
      </c>
      <c r="L48" s="896">
        <f>SUMIF('mau 2'!$Q:$Q,ĐBSCL!$B48,'mau 2'!Y:Y)</f>
        <v>2</v>
      </c>
      <c r="M48" s="896">
        <f>SUMIF('mau 2'!$Q:$Q,ĐBSCL!$B48,'mau 2'!Z:Z) +SUMIF('mau 2'!$Q:$Q,ĐBSCL!$B48,'mau 2'!X:X)</f>
        <v>3</v>
      </c>
      <c r="N48" s="897"/>
      <c r="O48" s="885">
        <f t="shared" si="2"/>
        <v>15</v>
      </c>
      <c r="P48" s="896">
        <f>SUMIF('mau 2'!$Q:$Q,ĐBSCL!$B48,'mau 2'!AB:AB)</f>
        <v>4</v>
      </c>
      <c r="Q48" s="896">
        <f>SUMIF('mau 2'!$Q:$Q,ĐBSCL!$B48,'mau 2'!AC:AC)</f>
        <v>3</v>
      </c>
      <c r="R48" s="896">
        <f>SUMIF('mau 2'!$Q:$Q,ĐBSCL!$B48,'mau 2'!AD:AD)</f>
        <v>7</v>
      </c>
      <c r="S48" s="896">
        <f>SUMIF('mau 2'!$Q:$Q,ĐBSCL!$B48,'mau 2'!AE:AE)</f>
        <v>0</v>
      </c>
      <c r="T48" s="896">
        <f>SUMIF('mau 2'!$Q:$Q,ĐBSCL!$B48,'mau 2'!AF:AF)</f>
        <v>0</v>
      </c>
      <c r="U48" s="896">
        <f>SUMIF('mau 2'!$Q:$Q,ĐBSCL!$B48,'mau 2'!AG:AG)</f>
        <v>0</v>
      </c>
      <c r="V48" s="896">
        <f>SUMIF('mau 2'!$Q:$Q,ĐBSCL!$B48,'mau 2'!AH:AH)</f>
        <v>1</v>
      </c>
      <c r="W48" s="896">
        <f>SUMIF('mau 2'!$Q:$Q,ĐBSCL!$B48,'mau 2'!AI:AI)</f>
        <v>1</v>
      </c>
      <c r="X48" s="896">
        <f>SUMIF('mau 2'!$Q:$Q,ĐBSCL!$B48,'mau 2'!AJ:AJ)</f>
        <v>1</v>
      </c>
      <c r="Y48" s="900">
        <f>SUMIF('mau 2'!$Q:$Q,ĐBSCL!$B48,'mau 2'!AL:AL)</f>
        <v>0</v>
      </c>
      <c r="Z48" s="900">
        <f>SUMIF('mau 2'!$Q:$Q,ĐBSCL!$B48,'mau 2'!AO:AO)</f>
        <v>3</v>
      </c>
      <c r="AA48" s="901">
        <f>SUMIF('mau 2'!$Q:$Q,ĐBSCL!$B48,'mau 2'!AA:AA)</f>
        <v>3</v>
      </c>
    </row>
    <row r="49" spans="1:27" s="110" customFormat="1" ht="30" hidden="1" customHeight="1">
      <c r="A49" s="847">
        <v>40</v>
      </c>
      <c r="B49" s="845" t="s">
        <v>2656</v>
      </c>
      <c r="C49" s="109">
        <f>SUM(D49:G49)</f>
        <v>16</v>
      </c>
      <c r="D49" s="896">
        <f>SUMIF('mau 2'!$Q:$Q,ĐBSCL!$B49,'mau 2'!S:S)</f>
        <v>0</v>
      </c>
      <c r="E49" s="896">
        <f>SUMIF('mau 2'!$Q:$Q,ĐBSCL!$B49,'mau 2'!T:T)</f>
        <v>0</v>
      </c>
      <c r="F49" s="896">
        <f>SUMIF('mau 2'!$Q:$Q,ĐBSCL!$B49,'mau 2'!U:U)</f>
        <v>15</v>
      </c>
      <c r="G49" s="897">
        <f>SUMIF('mau 2'!$Q:$Q,ĐBSCL!$B49,'mau 2'!V:V)</f>
        <v>1</v>
      </c>
      <c r="H49" s="109">
        <f t="shared" si="4"/>
        <v>1</v>
      </c>
      <c r="I49" s="896">
        <f>SUMIF('mau 2'!$Q:$Q,ĐBSCL!$B49,'mau 2'!W:W)</f>
        <v>0</v>
      </c>
      <c r="J49" s="897">
        <f>COUNTIF('mau 1'!K:K,ĐBSCL!$B49)</f>
        <v>1</v>
      </c>
      <c r="K49" s="109">
        <f t="shared" si="1"/>
        <v>9</v>
      </c>
      <c r="L49" s="896">
        <f>SUMIF('mau 2'!$Q:$Q,ĐBSCL!$B49,'mau 2'!Y:Y)</f>
        <v>0</v>
      </c>
      <c r="M49" s="896">
        <f>SUMIF('mau 2'!$Q:$Q,ĐBSCL!$B49,'mau 2'!Z:Z) +SUMIF('mau 2'!$Q:$Q,ĐBSCL!$B49,'mau 2'!X:X)</f>
        <v>9</v>
      </c>
      <c r="N49" s="897"/>
      <c r="O49" s="885">
        <f t="shared" si="2"/>
        <v>7</v>
      </c>
      <c r="P49" s="896">
        <f>SUMIF('mau 2'!$Q:$Q,ĐBSCL!$B49,'mau 2'!AB:AB)</f>
        <v>0</v>
      </c>
      <c r="Q49" s="896">
        <f>SUMIF('mau 2'!$Q:$Q,ĐBSCL!$B49,'mau 2'!AC:AC)</f>
        <v>0</v>
      </c>
      <c r="R49" s="896">
        <f>SUMIF('mau 2'!$Q:$Q,ĐBSCL!$B49,'mau 2'!AD:AD)</f>
        <v>2</v>
      </c>
      <c r="S49" s="896">
        <f>SUMIF('mau 2'!$Q:$Q,ĐBSCL!$B49,'mau 2'!AE:AE)</f>
        <v>0</v>
      </c>
      <c r="T49" s="896">
        <f>SUMIF('mau 2'!$Q:$Q,ĐBSCL!$B49,'mau 2'!AF:AF)</f>
        <v>0</v>
      </c>
      <c r="U49" s="896">
        <f>SUMIF('mau 2'!$Q:$Q,ĐBSCL!$B49,'mau 2'!AG:AG)</f>
        <v>0</v>
      </c>
      <c r="V49" s="896">
        <f>SUMIF('mau 2'!$Q:$Q,ĐBSCL!$B49,'mau 2'!AH:AH)</f>
        <v>1</v>
      </c>
      <c r="W49" s="896">
        <f>SUMIF('mau 2'!$Q:$Q,ĐBSCL!$B49,'mau 2'!AI:AI)</f>
        <v>3</v>
      </c>
      <c r="X49" s="896">
        <f>SUMIF('mau 2'!$Q:$Q,ĐBSCL!$B49,'mau 2'!AJ:AJ)</f>
        <v>0</v>
      </c>
      <c r="Y49" s="900">
        <f>SUMIF('mau 2'!$Q:$Q,ĐBSCL!$B49,'mau 2'!AL:AL)</f>
        <v>0</v>
      </c>
      <c r="Z49" s="900">
        <f>SUMIF('mau 2'!$Q:$Q,ĐBSCL!$B49,'mau 2'!AO:AO)</f>
        <v>0</v>
      </c>
      <c r="AA49" s="901">
        <f>SUMIF('mau 2'!$Q:$Q,ĐBSCL!$B49,'mau 2'!AA:AA)</f>
        <v>0</v>
      </c>
    </row>
    <row r="50" spans="1:27" s="110" customFormat="1" ht="30" hidden="1" customHeight="1">
      <c r="A50" s="847">
        <v>41</v>
      </c>
      <c r="B50" s="845" t="s">
        <v>2657</v>
      </c>
      <c r="C50" s="109">
        <f t="shared" si="3"/>
        <v>0</v>
      </c>
      <c r="D50" s="896">
        <f>SUMIF('mau 2'!$Q:$Q,ĐBSCL!$B50,'mau 2'!S:S)</f>
        <v>0</v>
      </c>
      <c r="E50" s="896">
        <f>SUMIF('mau 2'!$Q:$Q,ĐBSCL!$B50,'mau 2'!T:T)</f>
        <v>0</v>
      </c>
      <c r="F50" s="896">
        <f>SUMIF('mau 2'!$Q:$Q,ĐBSCL!$B50,'mau 2'!U:U)</f>
        <v>0</v>
      </c>
      <c r="G50" s="897">
        <f>SUMIF('mau 2'!$Q:$Q,ĐBSCL!$B50,'mau 2'!V:V)</f>
        <v>0</v>
      </c>
      <c r="H50" s="109">
        <f t="shared" si="4"/>
        <v>0</v>
      </c>
      <c r="I50" s="896">
        <f>SUMIF('mau 2'!$Q:$Q,ĐBSCL!$B50,'mau 2'!W:W)</f>
        <v>0</v>
      </c>
      <c r="J50" s="897">
        <f>COUNTIF('mau 1'!K:K,ĐBSCL!$B50)</f>
        <v>0</v>
      </c>
      <c r="K50" s="109">
        <f t="shared" si="1"/>
        <v>0</v>
      </c>
      <c r="L50" s="896">
        <f>SUMIF('mau 2'!$Q:$Q,ĐBSCL!$B50,'mau 2'!Y:Y)</f>
        <v>0</v>
      </c>
      <c r="M50" s="896">
        <f>SUMIF('mau 2'!$Q:$Q,ĐBSCL!$B50,'mau 2'!Z:Z) +SUMIF('mau 2'!$Q:$Q,ĐBSCL!$B50,'mau 2'!X:X)</f>
        <v>0</v>
      </c>
      <c r="N50" s="897"/>
      <c r="O50" s="885">
        <f t="shared" si="2"/>
        <v>0</v>
      </c>
      <c r="P50" s="896">
        <f>SUMIF('mau 2'!$Q:$Q,ĐBSCL!$B50,'mau 2'!AB:AB)</f>
        <v>0</v>
      </c>
      <c r="Q50" s="896">
        <f>SUMIF('mau 2'!$Q:$Q,ĐBSCL!$B50,'mau 2'!AC:AC)</f>
        <v>0</v>
      </c>
      <c r="R50" s="896">
        <f>SUMIF('mau 2'!$Q:$Q,ĐBSCL!$B50,'mau 2'!AD:AD)</f>
        <v>0</v>
      </c>
      <c r="S50" s="896">
        <f>SUMIF('mau 2'!$Q:$Q,ĐBSCL!$B50,'mau 2'!AE:AE)</f>
        <v>0</v>
      </c>
      <c r="T50" s="896">
        <f>SUMIF('mau 2'!$Q:$Q,ĐBSCL!$B50,'mau 2'!AF:AF)</f>
        <v>0</v>
      </c>
      <c r="U50" s="896">
        <f>SUMIF('mau 2'!$Q:$Q,ĐBSCL!$B50,'mau 2'!AG:AG)</f>
        <v>0</v>
      </c>
      <c r="V50" s="896">
        <f>SUMIF('mau 2'!$Q:$Q,ĐBSCL!$B50,'mau 2'!AH:AH)</f>
        <v>0</v>
      </c>
      <c r="W50" s="896">
        <f>SUMIF('mau 2'!$Q:$Q,ĐBSCL!$B50,'mau 2'!AI:AI)</f>
        <v>0</v>
      </c>
      <c r="X50" s="896">
        <f>SUMIF('mau 2'!$Q:$Q,ĐBSCL!$B50,'mau 2'!AJ:AJ)</f>
        <v>0</v>
      </c>
      <c r="Y50" s="900">
        <f>SUMIF('mau 2'!$Q:$Q,ĐBSCL!$B50,'mau 2'!AL:AL)</f>
        <v>0</v>
      </c>
      <c r="Z50" s="900">
        <f>SUMIF('mau 2'!$Q:$Q,ĐBSCL!$B50,'mau 2'!AO:AO)</f>
        <v>0</v>
      </c>
      <c r="AA50" s="901">
        <f>SUMIF('mau 2'!$Q:$Q,ĐBSCL!$B50,'mau 2'!AA:AA)</f>
        <v>0</v>
      </c>
    </row>
    <row r="51" spans="1:27" s="110" customFormat="1" ht="30" hidden="1" customHeight="1">
      <c r="A51" s="847">
        <v>42</v>
      </c>
      <c r="B51" s="845" t="s">
        <v>2658</v>
      </c>
      <c r="C51" s="109">
        <f t="shared" si="3"/>
        <v>6</v>
      </c>
      <c r="D51" s="896">
        <f>SUMIF('mau 2'!$Q:$Q,ĐBSCL!$B51,'mau 2'!S:S)</f>
        <v>0</v>
      </c>
      <c r="E51" s="896">
        <f>SUMIF('mau 2'!$Q:$Q,ĐBSCL!$B51,'mau 2'!T:T)</f>
        <v>0</v>
      </c>
      <c r="F51" s="896">
        <f>SUMIF('mau 2'!$Q:$Q,ĐBSCL!$B51,'mau 2'!U:U)</f>
        <v>6</v>
      </c>
      <c r="G51" s="897">
        <f>SUMIF('mau 2'!$Q:$Q,ĐBSCL!$B51,'mau 2'!V:V)</f>
        <v>0</v>
      </c>
      <c r="H51" s="109">
        <f t="shared" si="4"/>
        <v>46</v>
      </c>
      <c r="I51" s="896">
        <f>SUMIF('mau 2'!$Q:$Q,ĐBSCL!$B51,'mau 2'!W:W)</f>
        <v>0</v>
      </c>
      <c r="J51" s="897">
        <f>COUNTIF('mau 1'!K:K,ĐBSCL!$B51)</f>
        <v>46</v>
      </c>
      <c r="K51" s="109">
        <f t="shared" si="1"/>
        <v>6</v>
      </c>
      <c r="L51" s="896">
        <f>SUMIF('mau 2'!$Q:$Q,ĐBSCL!$B51,'mau 2'!Y:Y)</f>
        <v>6</v>
      </c>
      <c r="M51" s="896">
        <f>SUMIF('mau 2'!$Q:$Q,ĐBSCL!$B51,'mau 2'!Z:Z) +SUMIF('mau 2'!$Q:$Q,ĐBSCL!$B51,'mau 2'!X:X)</f>
        <v>0</v>
      </c>
      <c r="N51" s="897"/>
      <c r="O51" s="885">
        <f t="shared" si="2"/>
        <v>0</v>
      </c>
      <c r="P51" s="896">
        <f>SUMIF('mau 2'!$Q:$Q,ĐBSCL!$B51,'mau 2'!AB:AB)</f>
        <v>0</v>
      </c>
      <c r="Q51" s="896">
        <f>SUMIF('mau 2'!$Q:$Q,ĐBSCL!$B51,'mau 2'!AC:AC)</f>
        <v>0</v>
      </c>
      <c r="R51" s="896">
        <f>SUMIF('mau 2'!$Q:$Q,ĐBSCL!$B51,'mau 2'!AD:AD)</f>
        <v>0</v>
      </c>
      <c r="S51" s="896">
        <f>SUMIF('mau 2'!$Q:$Q,ĐBSCL!$B51,'mau 2'!AE:AE)</f>
        <v>0</v>
      </c>
      <c r="T51" s="896">
        <f>SUMIF('mau 2'!$Q:$Q,ĐBSCL!$B51,'mau 2'!AF:AF)</f>
        <v>0</v>
      </c>
      <c r="U51" s="896">
        <f>SUMIF('mau 2'!$Q:$Q,ĐBSCL!$B51,'mau 2'!AG:AG)</f>
        <v>0</v>
      </c>
      <c r="V51" s="896">
        <f>SUMIF('mau 2'!$Q:$Q,ĐBSCL!$B51,'mau 2'!AH:AH)</f>
        <v>0</v>
      </c>
      <c r="W51" s="896">
        <f>SUMIF('mau 2'!$Q:$Q,ĐBSCL!$B51,'mau 2'!AI:AI)</f>
        <v>0</v>
      </c>
      <c r="X51" s="896">
        <f>SUMIF('mau 2'!$Q:$Q,ĐBSCL!$B51,'mau 2'!AJ:AJ)</f>
        <v>0</v>
      </c>
      <c r="Y51" s="900">
        <f>SUMIF('mau 2'!$Q:$Q,ĐBSCL!$B51,'mau 2'!AL:AL)</f>
        <v>0</v>
      </c>
      <c r="Z51" s="900">
        <f>SUMIF('mau 2'!$Q:$Q,ĐBSCL!$B51,'mau 2'!AO:AO)</f>
        <v>0</v>
      </c>
      <c r="AA51" s="901">
        <f>SUMIF('mau 2'!$Q:$Q,ĐBSCL!$B51,'mau 2'!AA:AA)</f>
        <v>0</v>
      </c>
    </row>
    <row r="52" spans="1:27" s="110" customFormat="1" ht="30" hidden="1" customHeight="1">
      <c r="A52" s="847">
        <v>43</v>
      </c>
      <c r="B52" s="845" t="s">
        <v>2659</v>
      </c>
      <c r="C52" s="109">
        <f t="shared" si="3"/>
        <v>0</v>
      </c>
      <c r="D52" s="896">
        <f>SUMIF('mau 2'!$Q:$Q,ĐBSCL!$B52,'mau 2'!S:S)</f>
        <v>0</v>
      </c>
      <c r="E52" s="896">
        <f>SUMIF('mau 2'!$Q:$Q,ĐBSCL!$B52,'mau 2'!T:T)</f>
        <v>0</v>
      </c>
      <c r="F52" s="896">
        <f>SUMIF('mau 2'!$Q:$Q,ĐBSCL!$B52,'mau 2'!U:U)</f>
        <v>0</v>
      </c>
      <c r="G52" s="897">
        <f>SUMIF('mau 2'!$Q:$Q,ĐBSCL!$B52,'mau 2'!V:V)</f>
        <v>0</v>
      </c>
      <c r="H52" s="109">
        <f t="shared" si="4"/>
        <v>0</v>
      </c>
      <c r="I52" s="896">
        <f>SUMIF('mau 2'!$Q:$Q,ĐBSCL!$B52,'mau 2'!W:W)</f>
        <v>0</v>
      </c>
      <c r="J52" s="897">
        <f>COUNTIF('mau 1'!K:K,ĐBSCL!$B52)</f>
        <v>0</v>
      </c>
      <c r="K52" s="109">
        <f t="shared" si="1"/>
        <v>0</v>
      </c>
      <c r="L52" s="896">
        <f>SUMIF('mau 2'!$Q:$Q,ĐBSCL!$B52,'mau 2'!Y:Y)</f>
        <v>0</v>
      </c>
      <c r="M52" s="896">
        <f>SUMIF('mau 2'!$Q:$Q,ĐBSCL!$B52,'mau 2'!Z:Z) +SUMIF('mau 2'!$Q:$Q,ĐBSCL!$B52,'mau 2'!X:X)</f>
        <v>0</v>
      </c>
      <c r="N52" s="897"/>
      <c r="O52" s="885">
        <f t="shared" si="2"/>
        <v>0</v>
      </c>
      <c r="P52" s="896">
        <f>SUMIF('mau 2'!$Q:$Q,ĐBSCL!$B52,'mau 2'!AB:AB)</f>
        <v>0</v>
      </c>
      <c r="Q52" s="896">
        <f>SUMIF('mau 2'!$Q:$Q,ĐBSCL!$B52,'mau 2'!AC:AC)</f>
        <v>0</v>
      </c>
      <c r="R52" s="896">
        <f>SUMIF('mau 2'!$Q:$Q,ĐBSCL!$B52,'mau 2'!AD:AD)</f>
        <v>0</v>
      </c>
      <c r="S52" s="896">
        <f>SUMIF('mau 2'!$Q:$Q,ĐBSCL!$B52,'mau 2'!AE:AE)</f>
        <v>0</v>
      </c>
      <c r="T52" s="896">
        <f>SUMIF('mau 2'!$Q:$Q,ĐBSCL!$B52,'mau 2'!AF:AF)</f>
        <v>0</v>
      </c>
      <c r="U52" s="896">
        <f>SUMIF('mau 2'!$Q:$Q,ĐBSCL!$B52,'mau 2'!AG:AG)</f>
        <v>0</v>
      </c>
      <c r="V52" s="896">
        <f>SUMIF('mau 2'!$Q:$Q,ĐBSCL!$B52,'mau 2'!AH:AH)</f>
        <v>0</v>
      </c>
      <c r="W52" s="896">
        <f>SUMIF('mau 2'!$Q:$Q,ĐBSCL!$B52,'mau 2'!AI:AI)</f>
        <v>0</v>
      </c>
      <c r="X52" s="896">
        <f>SUMIF('mau 2'!$Q:$Q,ĐBSCL!$B52,'mau 2'!AJ:AJ)</f>
        <v>0</v>
      </c>
      <c r="Y52" s="900">
        <f>SUMIF('mau 2'!$Q:$Q,ĐBSCL!$B52,'mau 2'!AL:AL)</f>
        <v>0</v>
      </c>
      <c r="Z52" s="900">
        <f>SUMIF('mau 2'!$Q:$Q,ĐBSCL!$B52,'mau 2'!AO:AO)</f>
        <v>0</v>
      </c>
      <c r="AA52" s="901">
        <f>SUMIF('mau 2'!$Q:$Q,ĐBSCL!$B52,'mau 2'!AA:AA)</f>
        <v>0</v>
      </c>
    </row>
    <row r="53" spans="1:27" s="110" customFormat="1" ht="30" hidden="1" customHeight="1">
      <c r="A53" s="847">
        <v>44</v>
      </c>
      <c r="B53" s="845" t="s">
        <v>1353</v>
      </c>
      <c r="C53" s="109">
        <f t="shared" si="3"/>
        <v>73</v>
      </c>
      <c r="D53" s="896">
        <f>SUMIF('mau 2'!$Q:$Q,ĐBSCL!$B53,'mau 2'!S:S)</f>
        <v>0</v>
      </c>
      <c r="E53" s="896">
        <f>SUMIF('mau 2'!$Q:$Q,ĐBSCL!$B53,'mau 2'!T:T)</f>
        <v>0</v>
      </c>
      <c r="F53" s="896">
        <f>SUMIF('mau 2'!$Q:$Q,ĐBSCL!$B53,'mau 2'!U:U)</f>
        <v>73</v>
      </c>
      <c r="G53" s="897">
        <f>SUMIF('mau 2'!$Q:$Q,ĐBSCL!$B53,'mau 2'!V:V)</f>
        <v>0</v>
      </c>
      <c r="H53" s="109">
        <f t="shared" si="4"/>
        <v>0</v>
      </c>
      <c r="I53" s="896">
        <f>SUMIF('mau 2'!$Q:$Q,ĐBSCL!$B53,'mau 2'!W:W)</f>
        <v>0</v>
      </c>
      <c r="J53" s="897">
        <f>COUNTIF('mau 1'!K:K,ĐBSCL!$B53)</f>
        <v>0</v>
      </c>
      <c r="K53" s="109">
        <f t="shared" si="1"/>
        <v>0</v>
      </c>
      <c r="L53" s="896">
        <f>SUMIF('mau 2'!$Q:$Q,ĐBSCL!$B53,'mau 2'!Y:Y)</f>
        <v>0</v>
      </c>
      <c r="M53" s="896">
        <f>SUMIF('mau 2'!$Q:$Q,ĐBSCL!$B53,'mau 2'!Z:Z) +SUMIF('mau 2'!$Q:$Q,ĐBSCL!$B53,'mau 2'!X:X)</f>
        <v>0</v>
      </c>
      <c r="N53" s="897"/>
      <c r="O53" s="885">
        <f t="shared" si="2"/>
        <v>73</v>
      </c>
      <c r="P53" s="896">
        <f>SUMIF('mau 2'!$Q:$Q,ĐBSCL!$B53,'mau 2'!AB:AB)</f>
        <v>0</v>
      </c>
      <c r="Q53" s="896">
        <f>SUMIF('mau 2'!$Q:$Q,ĐBSCL!$B53,'mau 2'!AC:AC)</f>
        <v>0</v>
      </c>
      <c r="R53" s="896">
        <f>SUMIF('mau 2'!$Q:$Q,ĐBSCL!$B53,'mau 2'!AD:AD)</f>
        <v>0</v>
      </c>
      <c r="S53" s="896">
        <f>SUMIF('mau 2'!$Q:$Q,ĐBSCL!$B53,'mau 2'!AE:AE)</f>
        <v>6</v>
      </c>
      <c r="T53" s="896">
        <f>SUMIF('mau 2'!$Q:$Q,ĐBSCL!$B53,'mau 2'!AF:AF)</f>
        <v>0</v>
      </c>
      <c r="U53" s="896">
        <f>SUMIF('mau 2'!$Q:$Q,ĐBSCL!$B53,'mau 2'!AG:AG)</f>
        <v>6</v>
      </c>
      <c r="V53" s="896">
        <f>SUMIF('mau 2'!$Q:$Q,ĐBSCL!$B53,'mau 2'!AH:AH)</f>
        <v>0</v>
      </c>
      <c r="W53" s="896">
        <f>SUMIF('mau 2'!$Q:$Q,ĐBSCL!$B53,'mau 2'!AI:AI)</f>
        <v>0</v>
      </c>
      <c r="X53" s="896">
        <f>SUMIF('mau 2'!$Q:$Q,ĐBSCL!$B53,'mau 2'!AJ:AJ)</f>
        <v>73</v>
      </c>
      <c r="Y53" s="900">
        <f>SUMIF('mau 2'!$Q:$Q,ĐBSCL!$B53,'mau 2'!AL:AL)</f>
        <v>0</v>
      </c>
      <c r="Z53" s="900">
        <f>SUMIF('mau 2'!$Q:$Q,ĐBSCL!$B53,'mau 2'!AO:AO)</f>
        <v>0</v>
      </c>
      <c r="AA53" s="901">
        <f>SUMIF('mau 2'!$Q:$Q,ĐBSCL!$B53,'mau 2'!AA:AA)</f>
        <v>0</v>
      </c>
    </row>
    <row r="54" spans="1:27" s="110" customFormat="1" ht="30" hidden="1" customHeight="1">
      <c r="A54" s="847">
        <v>45</v>
      </c>
      <c r="B54" s="845" t="s">
        <v>2147</v>
      </c>
      <c r="C54" s="109">
        <f t="shared" si="3"/>
        <v>57</v>
      </c>
      <c r="D54" s="896">
        <f>SUMIF('mau 2'!$Q:$Q,ĐBSCL!$B54,'mau 2'!S:S)</f>
        <v>11</v>
      </c>
      <c r="E54" s="896">
        <f>SUMIF('mau 2'!$Q:$Q,ĐBSCL!$B54,'mau 2'!T:T)</f>
        <v>0</v>
      </c>
      <c r="F54" s="896">
        <f>SUMIF('mau 2'!$Q:$Q,ĐBSCL!$B54,'mau 2'!U:U)</f>
        <v>1</v>
      </c>
      <c r="G54" s="897">
        <f>SUMIF('mau 2'!$Q:$Q,ĐBSCL!$B54,'mau 2'!V:V)</f>
        <v>45</v>
      </c>
      <c r="H54" s="109">
        <f t="shared" si="4"/>
        <v>0</v>
      </c>
      <c r="I54" s="896">
        <f>SUMIF('mau 2'!$Q:$Q,ĐBSCL!$B54,'mau 2'!W:W)</f>
        <v>0</v>
      </c>
      <c r="J54" s="897">
        <f>COUNTIF('mau 1'!K:K,ĐBSCL!$B54)</f>
        <v>0</v>
      </c>
      <c r="K54" s="109">
        <f t="shared" si="1"/>
        <v>21</v>
      </c>
      <c r="L54" s="896">
        <f>SUMIF('mau 2'!$Q:$Q,ĐBSCL!$B54,'mau 2'!Y:Y)</f>
        <v>21</v>
      </c>
      <c r="M54" s="896">
        <f>SUMIF('mau 2'!$Q:$Q,ĐBSCL!$B54,'mau 2'!Z:Z) +SUMIF('mau 2'!$Q:$Q,ĐBSCL!$B54,'mau 2'!X:X)</f>
        <v>0</v>
      </c>
      <c r="N54" s="897"/>
      <c r="O54" s="885">
        <f t="shared" si="2"/>
        <v>36</v>
      </c>
      <c r="P54" s="896">
        <f>SUMIF('mau 2'!$Q:$Q,ĐBSCL!$B54,'mau 2'!AB:AB)</f>
        <v>28</v>
      </c>
      <c r="Q54" s="896">
        <f>SUMIF('mau 2'!$Q:$Q,ĐBSCL!$B54,'mau 2'!AC:AC)</f>
        <v>21</v>
      </c>
      <c r="R54" s="896">
        <f>SUMIF('mau 2'!$Q:$Q,ĐBSCL!$B54,'mau 2'!AD:AD)</f>
        <v>37</v>
      </c>
      <c r="S54" s="896">
        <f>SUMIF('mau 2'!$Q:$Q,ĐBSCL!$B54,'mau 2'!AE:AE)</f>
        <v>0</v>
      </c>
      <c r="T54" s="896">
        <f>SUMIF('mau 2'!$Q:$Q,ĐBSCL!$B54,'mau 2'!AF:AF)</f>
        <v>3</v>
      </c>
      <c r="U54" s="896">
        <f>SUMIF('mau 2'!$Q:$Q,ĐBSCL!$B54,'mau 2'!AG:AG)</f>
        <v>1</v>
      </c>
      <c r="V54" s="896">
        <f>SUMIF('mau 2'!$Q:$Q,ĐBSCL!$B54,'mau 2'!AH:AH)</f>
        <v>0</v>
      </c>
      <c r="W54" s="896">
        <f>SUMIF('mau 2'!$Q:$Q,ĐBSCL!$B54,'mau 2'!AI:AI)</f>
        <v>0</v>
      </c>
      <c r="X54" s="896">
        <f>SUMIF('mau 2'!$Q:$Q,ĐBSCL!$B54,'mau 2'!AJ:AJ)</f>
        <v>14</v>
      </c>
      <c r="Y54" s="900">
        <f>SUMIF('mau 2'!$Q:$Q,ĐBSCL!$B54,'mau 2'!AL:AL)</f>
        <v>0</v>
      </c>
      <c r="Z54" s="900">
        <f>SUMIF('mau 2'!$Q:$Q,ĐBSCL!$B54,'mau 2'!AO:AO)</f>
        <v>13</v>
      </c>
      <c r="AA54" s="901">
        <f>SUMIF('mau 2'!$Q:$Q,ĐBSCL!$B54,'mau 2'!AA:AA)</f>
        <v>0</v>
      </c>
    </row>
    <row r="55" spans="1:27" s="110" customFormat="1" ht="30" hidden="1" customHeight="1">
      <c r="A55" s="847">
        <v>46</v>
      </c>
      <c r="B55" s="845" t="s">
        <v>2660</v>
      </c>
      <c r="C55" s="109">
        <f t="shared" si="3"/>
        <v>0</v>
      </c>
      <c r="D55" s="896">
        <f>SUMIF('mau 2'!$Q:$Q,ĐBSCL!$B55,'mau 2'!S:S)</f>
        <v>0</v>
      </c>
      <c r="E55" s="896">
        <f>SUMIF('mau 2'!$Q:$Q,ĐBSCL!$B55,'mau 2'!T:T)</f>
        <v>0</v>
      </c>
      <c r="F55" s="896">
        <f>SUMIF('mau 2'!$Q:$Q,ĐBSCL!$B55,'mau 2'!U:U)</f>
        <v>0</v>
      </c>
      <c r="G55" s="897">
        <f>SUMIF('mau 2'!$Q:$Q,ĐBSCL!$B55,'mau 2'!V:V)</f>
        <v>0</v>
      </c>
      <c r="H55" s="109">
        <f t="shared" si="4"/>
        <v>0</v>
      </c>
      <c r="I55" s="896">
        <f>SUMIF('mau 2'!$Q:$Q,ĐBSCL!$B55,'mau 2'!W:W)</f>
        <v>0</v>
      </c>
      <c r="J55" s="897">
        <f>COUNTIF('mau 1'!K:K,ĐBSCL!$B55)</f>
        <v>0</v>
      </c>
      <c r="K55" s="109">
        <f t="shared" si="1"/>
        <v>0</v>
      </c>
      <c r="L55" s="896">
        <f>SUMIF('mau 2'!$Q:$Q,ĐBSCL!$B55,'mau 2'!Y:Y)</f>
        <v>0</v>
      </c>
      <c r="M55" s="896">
        <f>SUMIF('mau 2'!$Q:$Q,ĐBSCL!$B55,'mau 2'!Z:Z) +SUMIF('mau 2'!$Q:$Q,ĐBSCL!$B55,'mau 2'!X:X)</f>
        <v>0</v>
      </c>
      <c r="N55" s="897"/>
      <c r="O55" s="885">
        <f t="shared" si="2"/>
        <v>0</v>
      </c>
      <c r="P55" s="896">
        <f>SUMIF('mau 2'!$Q:$Q,ĐBSCL!$B55,'mau 2'!AB:AB)</f>
        <v>0</v>
      </c>
      <c r="Q55" s="896">
        <f>SUMIF('mau 2'!$Q:$Q,ĐBSCL!$B55,'mau 2'!AC:AC)</f>
        <v>0</v>
      </c>
      <c r="R55" s="896">
        <f>SUMIF('mau 2'!$Q:$Q,ĐBSCL!$B55,'mau 2'!AD:AD)</f>
        <v>0</v>
      </c>
      <c r="S55" s="896">
        <f>SUMIF('mau 2'!$Q:$Q,ĐBSCL!$B55,'mau 2'!AE:AE)</f>
        <v>0</v>
      </c>
      <c r="T55" s="896">
        <f>SUMIF('mau 2'!$Q:$Q,ĐBSCL!$B55,'mau 2'!AF:AF)</f>
        <v>0</v>
      </c>
      <c r="U55" s="896">
        <f>SUMIF('mau 2'!$Q:$Q,ĐBSCL!$B55,'mau 2'!AG:AG)</f>
        <v>0</v>
      </c>
      <c r="V55" s="896">
        <f>SUMIF('mau 2'!$Q:$Q,ĐBSCL!$B55,'mau 2'!AH:AH)</f>
        <v>0</v>
      </c>
      <c r="W55" s="896">
        <f>SUMIF('mau 2'!$Q:$Q,ĐBSCL!$B55,'mau 2'!AI:AI)</f>
        <v>0</v>
      </c>
      <c r="X55" s="896">
        <f>SUMIF('mau 2'!$Q:$Q,ĐBSCL!$B55,'mau 2'!AJ:AJ)</f>
        <v>0</v>
      </c>
      <c r="Y55" s="900">
        <f>SUMIF('mau 2'!$Q:$Q,ĐBSCL!$B55,'mau 2'!AL:AL)</f>
        <v>0</v>
      </c>
      <c r="Z55" s="900">
        <f>SUMIF('mau 2'!$Q:$Q,ĐBSCL!$B55,'mau 2'!AO:AO)</f>
        <v>0</v>
      </c>
      <c r="AA55" s="901">
        <f>SUMIF('mau 2'!$Q:$Q,ĐBSCL!$B55,'mau 2'!AA:AA)</f>
        <v>0</v>
      </c>
    </row>
    <row r="56" spans="1:27" s="110" customFormat="1" ht="30" hidden="1" customHeight="1">
      <c r="A56" s="847">
        <v>47</v>
      </c>
      <c r="B56" s="845" t="s">
        <v>1430</v>
      </c>
      <c r="C56" s="109">
        <f t="shared" si="3"/>
        <v>28</v>
      </c>
      <c r="D56" s="896">
        <f>SUMIF('mau 2'!$Q:$Q,ĐBSCL!$B56,'mau 2'!S:S)</f>
        <v>3</v>
      </c>
      <c r="E56" s="896">
        <f>SUMIF('mau 2'!$Q:$Q,ĐBSCL!$B56,'mau 2'!T:T)</f>
        <v>19</v>
      </c>
      <c r="F56" s="896">
        <f>SUMIF('mau 2'!$Q:$Q,ĐBSCL!$B56,'mau 2'!U:U)</f>
        <v>0</v>
      </c>
      <c r="G56" s="897">
        <f>SUMIF('mau 2'!$Q:$Q,ĐBSCL!$B56,'mau 2'!V:V)</f>
        <v>6</v>
      </c>
      <c r="H56" s="109">
        <f t="shared" si="4"/>
        <v>2</v>
      </c>
      <c r="I56" s="896">
        <f>SUMIF('mau 2'!$Q:$Q,ĐBSCL!$B56,'mau 2'!W:W)</f>
        <v>1</v>
      </c>
      <c r="J56" s="897">
        <f>COUNTIF('mau 1'!K:K,ĐBSCL!$B56)</f>
        <v>1</v>
      </c>
      <c r="K56" s="109">
        <f t="shared" si="1"/>
        <v>19</v>
      </c>
      <c r="L56" s="896">
        <f>SUMIF('mau 2'!$Q:$Q,ĐBSCL!$B56,'mau 2'!Y:Y)</f>
        <v>19</v>
      </c>
      <c r="M56" s="896">
        <f>SUMIF('mau 2'!$Q:$Q,ĐBSCL!$B56,'mau 2'!Z:Z) +SUMIF('mau 2'!$Q:$Q,ĐBSCL!$B56,'mau 2'!X:X)</f>
        <v>0</v>
      </c>
      <c r="N56" s="897"/>
      <c r="O56" s="885">
        <f t="shared" si="2"/>
        <v>8</v>
      </c>
      <c r="P56" s="896">
        <f>SUMIF('mau 2'!$Q:$Q,ĐBSCL!$B56,'mau 2'!AB:AB)</f>
        <v>1</v>
      </c>
      <c r="Q56" s="896">
        <f>SUMIF('mau 2'!$Q:$Q,ĐBSCL!$B56,'mau 2'!AC:AC)</f>
        <v>0</v>
      </c>
      <c r="R56" s="896">
        <f>SUMIF('mau 2'!$Q:$Q,ĐBSCL!$B56,'mau 2'!AD:AD)</f>
        <v>4</v>
      </c>
      <c r="S56" s="896">
        <f>SUMIF('mau 2'!$Q:$Q,ĐBSCL!$B56,'mau 2'!AE:AE)</f>
        <v>1</v>
      </c>
      <c r="T56" s="896">
        <f>SUMIF('mau 2'!$Q:$Q,ĐBSCL!$B56,'mau 2'!AF:AF)</f>
        <v>3</v>
      </c>
      <c r="U56" s="896">
        <f>SUMIF('mau 2'!$Q:$Q,ĐBSCL!$B56,'mau 2'!AG:AG)</f>
        <v>2</v>
      </c>
      <c r="V56" s="896">
        <f>SUMIF('mau 2'!$Q:$Q,ĐBSCL!$B56,'mau 2'!AH:AH)</f>
        <v>2</v>
      </c>
      <c r="W56" s="896">
        <f>SUMIF('mau 2'!$Q:$Q,ĐBSCL!$B56,'mau 2'!AI:AI)</f>
        <v>0</v>
      </c>
      <c r="X56" s="896">
        <f>SUMIF('mau 2'!$Q:$Q,ĐBSCL!$B56,'mau 2'!AJ:AJ)</f>
        <v>1</v>
      </c>
      <c r="Y56" s="900">
        <f>SUMIF('mau 2'!$Q:$Q,ĐBSCL!$B56,'mau 2'!AL:AL)</f>
        <v>0</v>
      </c>
      <c r="Z56" s="900">
        <f>SUMIF('mau 2'!$Q:$Q,ĐBSCL!$B56,'mau 2'!AO:AO)</f>
        <v>0</v>
      </c>
      <c r="AA56" s="901">
        <f>SUMIF('mau 2'!$Q:$Q,ĐBSCL!$B56,'mau 2'!AA:AA)</f>
        <v>0</v>
      </c>
    </row>
    <row r="57" spans="1:27" s="110" customFormat="1" ht="30" hidden="1" customHeight="1">
      <c r="A57" s="847">
        <v>48</v>
      </c>
      <c r="B57" s="845" t="s">
        <v>1481</v>
      </c>
      <c r="C57" s="109">
        <f t="shared" si="3"/>
        <v>13</v>
      </c>
      <c r="D57" s="896">
        <f>SUMIF('mau 2'!$Q:$Q,ĐBSCL!$B57,'mau 2'!S:S)</f>
        <v>0</v>
      </c>
      <c r="E57" s="896">
        <f>SUMIF('mau 2'!$Q:$Q,ĐBSCL!$B57,'mau 2'!T:T)</f>
        <v>0</v>
      </c>
      <c r="F57" s="896">
        <f>SUMIF('mau 2'!$Q:$Q,ĐBSCL!$B57,'mau 2'!U:U)</f>
        <v>13</v>
      </c>
      <c r="G57" s="897">
        <f>SUMIF('mau 2'!$Q:$Q,ĐBSCL!$B57,'mau 2'!V:V)</f>
        <v>0</v>
      </c>
      <c r="H57" s="109">
        <f t="shared" si="4"/>
        <v>4</v>
      </c>
      <c r="I57" s="896">
        <f>SUMIF('mau 2'!$Q:$Q,ĐBSCL!$B57,'mau 2'!W:W)</f>
        <v>0</v>
      </c>
      <c r="J57" s="897">
        <f>COUNTIF('mau 1'!K:K,ĐBSCL!$B57)</f>
        <v>4</v>
      </c>
      <c r="K57" s="109">
        <f t="shared" si="1"/>
        <v>0</v>
      </c>
      <c r="L57" s="896">
        <f>SUMIF('mau 2'!$Q:$Q,ĐBSCL!$B57,'mau 2'!Y:Y)</f>
        <v>0</v>
      </c>
      <c r="M57" s="896">
        <f>SUMIF('mau 2'!$Q:$Q,ĐBSCL!$B57,'mau 2'!Z:Z) +SUMIF('mau 2'!$Q:$Q,ĐBSCL!$B57,'mau 2'!X:X)</f>
        <v>0</v>
      </c>
      <c r="N57" s="897"/>
      <c r="O57" s="885">
        <f t="shared" si="2"/>
        <v>13</v>
      </c>
      <c r="P57" s="896">
        <f>SUMIF('mau 2'!$Q:$Q,ĐBSCL!$B57,'mau 2'!AB:AB)</f>
        <v>8</v>
      </c>
      <c r="Q57" s="896">
        <f>SUMIF('mau 2'!$Q:$Q,ĐBSCL!$B57,'mau 2'!AC:AC)</f>
        <v>0</v>
      </c>
      <c r="R57" s="896">
        <f>SUMIF('mau 2'!$Q:$Q,ĐBSCL!$B57,'mau 2'!AD:AD)</f>
        <v>0</v>
      </c>
      <c r="S57" s="896">
        <f>SUMIF('mau 2'!$Q:$Q,ĐBSCL!$B57,'mau 2'!AE:AE)</f>
        <v>1</v>
      </c>
      <c r="T57" s="896">
        <f>SUMIF('mau 2'!$Q:$Q,ĐBSCL!$B57,'mau 2'!AF:AF)</f>
        <v>3</v>
      </c>
      <c r="U57" s="896">
        <f>SUMIF('mau 2'!$Q:$Q,ĐBSCL!$B57,'mau 2'!AG:AG)</f>
        <v>5</v>
      </c>
      <c r="V57" s="896">
        <f>SUMIF('mau 2'!$Q:$Q,ĐBSCL!$B57,'mau 2'!AH:AH)</f>
        <v>1</v>
      </c>
      <c r="W57" s="896">
        <f>SUMIF('mau 2'!$Q:$Q,ĐBSCL!$B57,'mau 2'!AI:AI)</f>
        <v>1</v>
      </c>
      <c r="X57" s="896">
        <f>SUMIF('mau 2'!$Q:$Q,ĐBSCL!$B57,'mau 2'!AJ:AJ)</f>
        <v>4</v>
      </c>
      <c r="Y57" s="900">
        <f>SUMIF('mau 2'!$Q:$Q,ĐBSCL!$B57,'mau 2'!AL:AL)</f>
        <v>0</v>
      </c>
      <c r="Z57" s="900">
        <f>SUMIF('mau 2'!$Q:$Q,ĐBSCL!$B57,'mau 2'!AO:AO)</f>
        <v>3</v>
      </c>
      <c r="AA57" s="901">
        <f>SUMIF('mau 2'!$Q:$Q,ĐBSCL!$B57,'mau 2'!AA:AA)</f>
        <v>0</v>
      </c>
    </row>
    <row r="58" spans="1:27" s="110" customFormat="1" ht="30" hidden="1" customHeight="1">
      <c r="A58" s="847">
        <v>49</v>
      </c>
      <c r="B58" s="845" t="s">
        <v>1445</v>
      </c>
      <c r="C58" s="109">
        <f t="shared" si="3"/>
        <v>5</v>
      </c>
      <c r="D58" s="896">
        <f>SUMIF('mau 2'!$Q:$Q,ĐBSCL!$B58,'mau 2'!S:S)</f>
        <v>0</v>
      </c>
      <c r="E58" s="896">
        <f>SUMIF('mau 2'!$Q:$Q,ĐBSCL!$B58,'mau 2'!T:T)</f>
        <v>2</v>
      </c>
      <c r="F58" s="896">
        <f>SUMIF('mau 2'!$Q:$Q,ĐBSCL!$B58,'mau 2'!U:U)</f>
        <v>0</v>
      </c>
      <c r="G58" s="897">
        <f>SUMIF('mau 2'!$Q:$Q,ĐBSCL!$B58,'mau 2'!V:V)</f>
        <v>3</v>
      </c>
      <c r="H58" s="109">
        <f t="shared" si="4"/>
        <v>0</v>
      </c>
      <c r="I58" s="896">
        <f>SUMIF('mau 2'!$Q:$Q,ĐBSCL!$B58,'mau 2'!W:W)</f>
        <v>0</v>
      </c>
      <c r="J58" s="897">
        <f>COUNTIF('mau 1'!K:K,ĐBSCL!$B58)</f>
        <v>0</v>
      </c>
      <c r="K58" s="109">
        <f t="shared" si="1"/>
        <v>0</v>
      </c>
      <c r="L58" s="896">
        <f>SUMIF('mau 2'!$Q:$Q,ĐBSCL!$B58,'mau 2'!Y:Y)</f>
        <v>0</v>
      </c>
      <c r="M58" s="896">
        <f>SUMIF('mau 2'!$Q:$Q,ĐBSCL!$B58,'mau 2'!Z:Z) +SUMIF('mau 2'!$Q:$Q,ĐBSCL!$B58,'mau 2'!X:X)</f>
        <v>0</v>
      </c>
      <c r="N58" s="897"/>
      <c r="O58" s="885">
        <f t="shared" si="2"/>
        <v>5</v>
      </c>
      <c r="P58" s="896">
        <f>SUMIF('mau 2'!$Q:$Q,ĐBSCL!$B58,'mau 2'!AB:AB)</f>
        <v>2</v>
      </c>
      <c r="Q58" s="896">
        <f>SUMIF('mau 2'!$Q:$Q,ĐBSCL!$B58,'mau 2'!AC:AC)</f>
        <v>0</v>
      </c>
      <c r="R58" s="896">
        <f>SUMIF('mau 2'!$Q:$Q,ĐBSCL!$B58,'mau 2'!AD:AD)</f>
        <v>2</v>
      </c>
      <c r="S58" s="896">
        <f>SUMIF('mau 2'!$Q:$Q,ĐBSCL!$B58,'mau 2'!AE:AE)</f>
        <v>0</v>
      </c>
      <c r="T58" s="896">
        <f>SUMIF('mau 2'!$Q:$Q,ĐBSCL!$B58,'mau 2'!AF:AF)</f>
        <v>1</v>
      </c>
      <c r="U58" s="896">
        <f>SUMIF('mau 2'!$Q:$Q,ĐBSCL!$B58,'mau 2'!AG:AG)</f>
        <v>0</v>
      </c>
      <c r="V58" s="896">
        <f>SUMIF('mau 2'!$Q:$Q,ĐBSCL!$B58,'mau 2'!AH:AH)</f>
        <v>2</v>
      </c>
      <c r="W58" s="896">
        <f>SUMIF('mau 2'!$Q:$Q,ĐBSCL!$B58,'mau 2'!AI:AI)</f>
        <v>0</v>
      </c>
      <c r="X58" s="896">
        <f>SUMIF('mau 2'!$Q:$Q,ĐBSCL!$B58,'mau 2'!AJ:AJ)</f>
        <v>0</v>
      </c>
      <c r="Y58" s="900">
        <f>SUMIF('mau 2'!$Q:$Q,ĐBSCL!$B58,'mau 2'!AL:AL)</f>
        <v>0</v>
      </c>
      <c r="Z58" s="900">
        <f>SUMIF('mau 2'!$Q:$Q,ĐBSCL!$B58,'mau 2'!AO:AO)</f>
        <v>0</v>
      </c>
      <c r="AA58" s="901">
        <f>SUMIF('mau 2'!$Q:$Q,ĐBSCL!$B58,'mau 2'!AA:AA)</f>
        <v>0</v>
      </c>
    </row>
    <row r="59" spans="1:27" s="110" customFormat="1" ht="30" hidden="1" customHeight="1">
      <c r="A59" s="847">
        <v>50</v>
      </c>
      <c r="B59" s="845" t="s">
        <v>2661</v>
      </c>
      <c r="C59" s="109">
        <f t="shared" si="3"/>
        <v>6</v>
      </c>
      <c r="D59" s="896">
        <f>SUMIF('mau 2'!$Q:$Q,ĐBSCL!$B59,'mau 2'!S:S)</f>
        <v>0</v>
      </c>
      <c r="E59" s="896">
        <f>SUMIF('mau 2'!$Q:$Q,ĐBSCL!$B59,'mau 2'!T:T)</f>
        <v>0</v>
      </c>
      <c r="F59" s="896">
        <f>SUMIF('mau 2'!$Q:$Q,ĐBSCL!$B59,'mau 2'!U:U)</f>
        <v>6</v>
      </c>
      <c r="G59" s="897">
        <f>SUMIF('mau 2'!$Q:$Q,ĐBSCL!$B59,'mau 2'!V:V)</f>
        <v>0</v>
      </c>
      <c r="H59" s="109">
        <f t="shared" si="4"/>
        <v>0</v>
      </c>
      <c r="I59" s="896">
        <f>SUMIF('mau 2'!$Q:$Q,ĐBSCL!$B59,'mau 2'!W:W)</f>
        <v>0</v>
      </c>
      <c r="J59" s="897">
        <f>COUNTIF('mau 1'!K:K,ĐBSCL!$B59)</f>
        <v>0</v>
      </c>
      <c r="K59" s="109">
        <f t="shared" si="1"/>
        <v>0</v>
      </c>
      <c r="L59" s="896">
        <f>SUMIF('mau 2'!$Q:$Q,ĐBSCL!$B59,'mau 2'!Y:Y)</f>
        <v>0</v>
      </c>
      <c r="M59" s="896">
        <f>SUMIF('mau 2'!$Q:$Q,ĐBSCL!$B59,'mau 2'!Z:Z) +SUMIF('mau 2'!$Q:$Q,ĐBSCL!$B59,'mau 2'!X:X)</f>
        <v>0</v>
      </c>
      <c r="N59" s="897"/>
      <c r="O59" s="885">
        <f t="shared" si="2"/>
        <v>6</v>
      </c>
      <c r="P59" s="896">
        <f>SUMIF('mau 2'!$Q:$Q,ĐBSCL!$B59,'mau 2'!AB:AB)</f>
        <v>0</v>
      </c>
      <c r="Q59" s="896">
        <f>SUMIF('mau 2'!$Q:$Q,ĐBSCL!$B59,'mau 2'!AC:AC)</f>
        <v>0</v>
      </c>
      <c r="R59" s="896">
        <f>SUMIF('mau 2'!$Q:$Q,ĐBSCL!$B59,'mau 2'!AD:AD)</f>
        <v>0</v>
      </c>
      <c r="S59" s="896">
        <f>SUMIF('mau 2'!$Q:$Q,ĐBSCL!$B59,'mau 2'!AE:AE)</f>
        <v>0</v>
      </c>
      <c r="T59" s="896">
        <f>SUMIF('mau 2'!$Q:$Q,ĐBSCL!$B59,'mau 2'!AF:AF)</f>
        <v>0</v>
      </c>
      <c r="U59" s="896">
        <f>SUMIF('mau 2'!$Q:$Q,ĐBSCL!$B59,'mau 2'!AG:AG)</f>
        <v>0</v>
      </c>
      <c r="V59" s="896">
        <f>SUMIF('mau 2'!$Q:$Q,ĐBSCL!$B59,'mau 2'!AH:AH)</f>
        <v>0</v>
      </c>
      <c r="W59" s="896">
        <f>SUMIF('mau 2'!$Q:$Q,ĐBSCL!$B59,'mau 2'!AI:AI)</f>
        <v>0</v>
      </c>
      <c r="X59" s="896">
        <f>SUMIF('mau 2'!$Q:$Q,ĐBSCL!$B59,'mau 2'!AJ:AJ)</f>
        <v>0</v>
      </c>
      <c r="Y59" s="900">
        <f>SUMIF('mau 2'!$Q:$Q,ĐBSCL!$B59,'mau 2'!AL:AL)</f>
        <v>0</v>
      </c>
      <c r="Z59" s="900">
        <f>SUMIF('mau 2'!$Q:$Q,ĐBSCL!$B59,'mau 2'!AO:AO)</f>
        <v>0</v>
      </c>
      <c r="AA59" s="901">
        <f>SUMIF('mau 2'!$Q:$Q,ĐBSCL!$B59,'mau 2'!AA:AA)</f>
        <v>1</v>
      </c>
    </row>
    <row r="60" spans="1:27" s="110" customFormat="1" ht="30" customHeight="1">
      <c r="A60" s="847">
        <v>51</v>
      </c>
      <c r="B60" s="845" t="s">
        <v>2662</v>
      </c>
      <c r="C60" s="109">
        <f t="shared" si="3"/>
        <v>15</v>
      </c>
      <c r="D60" s="896">
        <f>SUMIF('mau 2'!$Q:$Q,ĐBSCL!$B60,'mau 2'!S:S)</f>
        <v>7</v>
      </c>
      <c r="E60" s="896">
        <f>SUMIF('mau 2'!$Q:$Q,ĐBSCL!$B60,'mau 2'!T:T)</f>
        <v>6</v>
      </c>
      <c r="F60" s="896">
        <f>SUMIF('mau 2'!$Q:$Q,ĐBSCL!$B60,'mau 2'!U:U)</f>
        <v>0</v>
      </c>
      <c r="G60" s="897">
        <f>SUMIF('mau 2'!$Q:$Q,ĐBSCL!$B60,'mau 2'!V:V)</f>
        <v>2</v>
      </c>
      <c r="H60" s="109">
        <f t="shared" si="4"/>
        <v>29</v>
      </c>
      <c r="I60" s="896">
        <f>SUMIF('mau 2'!$Q:$Q,ĐBSCL!$B60,'mau 2'!W:W)</f>
        <v>0</v>
      </c>
      <c r="J60" s="897">
        <f>COUNTIF('mau 1'!K:K,ĐBSCL!$B60)</f>
        <v>29</v>
      </c>
      <c r="K60" s="109">
        <f t="shared" si="1"/>
        <v>3</v>
      </c>
      <c r="L60" s="896">
        <f>SUMIF('mau 2'!$Q:$Q,ĐBSCL!$B60,'mau 2'!Y:Y)</f>
        <v>1</v>
      </c>
      <c r="M60" s="896">
        <f>SUMIF('mau 2'!$Q:$Q,ĐBSCL!$B60,'mau 2'!Z:Z) +SUMIF('mau 2'!$Q:$Q,ĐBSCL!$B60,'mau 2'!X:X)</f>
        <v>2</v>
      </c>
      <c r="N60" s="897"/>
      <c r="O60" s="885">
        <f t="shared" si="2"/>
        <v>12</v>
      </c>
      <c r="P60" s="896">
        <f>SUMIF('mau 2'!$Q:$Q,ĐBSCL!$B60,'mau 2'!AB:AB)</f>
        <v>4</v>
      </c>
      <c r="Q60" s="896">
        <f>SUMIF('mau 2'!$Q:$Q,ĐBSCL!$B60,'mau 2'!AC:AC)</f>
        <v>2</v>
      </c>
      <c r="R60" s="896">
        <f>SUMIF('mau 2'!$Q:$Q,ĐBSCL!$B60,'mau 2'!AD:AD)</f>
        <v>4</v>
      </c>
      <c r="S60" s="896">
        <f>SUMIF('mau 2'!$Q:$Q,ĐBSCL!$B60,'mau 2'!AE:AE)</f>
        <v>2</v>
      </c>
      <c r="T60" s="896">
        <f>SUMIF('mau 2'!$Q:$Q,ĐBSCL!$B60,'mau 2'!AF:AF)</f>
        <v>3</v>
      </c>
      <c r="U60" s="896">
        <f>SUMIF('mau 2'!$Q:$Q,ĐBSCL!$B60,'mau 2'!AG:AG)</f>
        <v>3</v>
      </c>
      <c r="V60" s="896">
        <f>SUMIF('mau 2'!$Q:$Q,ĐBSCL!$B60,'mau 2'!AH:AH)</f>
        <v>3</v>
      </c>
      <c r="W60" s="896">
        <f>SUMIF('mau 2'!$Q:$Q,ĐBSCL!$B60,'mau 2'!AI:AI)</f>
        <v>4</v>
      </c>
      <c r="X60" s="896">
        <f>SUMIF('mau 2'!$Q:$Q,ĐBSCL!$B60,'mau 2'!AJ:AJ)</f>
        <v>7</v>
      </c>
      <c r="Y60" s="900">
        <f>SUMIF('mau 2'!$Q:$Q,ĐBSCL!$B60,'mau 2'!AL:AL)</f>
        <v>6</v>
      </c>
      <c r="Z60" s="900">
        <f>SUMIF('mau 2'!$Q:$Q,ĐBSCL!$B60,'mau 2'!AO:AO)</f>
        <v>3</v>
      </c>
      <c r="AA60" s="901">
        <f>SUMIF('mau 2'!$Q:$Q,ĐBSCL!$B60,'mau 2'!AA:AA)</f>
        <v>0</v>
      </c>
    </row>
    <row r="61" spans="1:27" s="110" customFormat="1" ht="30" hidden="1" customHeight="1">
      <c r="A61" s="847">
        <v>52</v>
      </c>
      <c r="B61" s="845" t="s">
        <v>1614</v>
      </c>
      <c r="C61" s="109">
        <f t="shared" si="3"/>
        <v>36</v>
      </c>
      <c r="D61" s="896">
        <f>SUMIF('mau 2'!$Q:$Q,ĐBSCL!$B61,'mau 2'!S:S)</f>
        <v>6</v>
      </c>
      <c r="E61" s="896">
        <f>SUMIF('mau 2'!$Q:$Q,ĐBSCL!$B61,'mau 2'!T:T)</f>
        <v>29</v>
      </c>
      <c r="F61" s="896">
        <f>SUMIF('mau 2'!$Q:$Q,ĐBSCL!$B61,'mau 2'!U:U)</f>
        <v>0</v>
      </c>
      <c r="G61" s="897">
        <f>SUMIF('mau 2'!$Q:$Q,ĐBSCL!$B61,'mau 2'!V:V)</f>
        <v>1</v>
      </c>
      <c r="H61" s="109">
        <f t="shared" si="4"/>
        <v>0</v>
      </c>
      <c r="I61" s="896">
        <f>SUMIF('mau 2'!$Q:$Q,ĐBSCL!$B61,'mau 2'!W:W)</f>
        <v>0</v>
      </c>
      <c r="J61" s="897">
        <f>COUNTIF('mau 1'!K:K,ĐBSCL!$B61)</f>
        <v>0</v>
      </c>
      <c r="K61" s="109">
        <f t="shared" si="1"/>
        <v>33</v>
      </c>
      <c r="L61" s="896">
        <f>SUMIF('mau 2'!$Q:$Q,ĐBSCL!$B61,'mau 2'!Y:Y)</f>
        <v>33</v>
      </c>
      <c r="M61" s="896">
        <f>SUMIF('mau 2'!$Q:$Q,ĐBSCL!$B61,'mau 2'!Z:Z) +SUMIF('mau 2'!$Q:$Q,ĐBSCL!$B61,'mau 2'!X:X)</f>
        <v>0</v>
      </c>
      <c r="N61" s="897"/>
      <c r="O61" s="885">
        <f t="shared" si="2"/>
        <v>3</v>
      </c>
      <c r="P61" s="896">
        <f>SUMIF('mau 2'!$Q:$Q,ĐBSCL!$B61,'mau 2'!AB:AB)</f>
        <v>0</v>
      </c>
      <c r="Q61" s="896">
        <f>SUMIF('mau 2'!$Q:$Q,ĐBSCL!$B61,'mau 2'!AC:AC)</f>
        <v>2</v>
      </c>
      <c r="R61" s="896">
        <f>SUMIF('mau 2'!$Q:$Q,ĐBSCL!$B61,'mau 2'!AD:AD)</f>
        <v>1</v>
      </c>
      <c r="S61" s="896">
        <f>SUMIF('mau 2'!$Q:$Q,ĐBSCL!$B61,'mau 2'!AE:AE)</f>
        <v>0</v>
      </c>
      <c r="T61" s="896">
        <f>SUMIF('mau 2'!$Q:$Q,ĐBSCL!$B61,'mau 2'!AF:AF)</f>
        <v>0</v>
      </c>
      <c r="U61" s="896">
        <f>SUMIF('mau 2'!$Q:$Q,ĐBSCL!$B61,'mau 2'!AG:AG)</f>
        <v>0</v>
      </c>
      <c r="V61" s="896">
        <f>SUMIF('mau 2'!$Q:$Q,ĐBSCL!$B61,'mau 2'!AH:AH)</f>
        <v>0</v>
      </c>
      <c r="W61" s="896">
        <f>SUMIF('mau 2'!$Q:$Q,ĐBSCL!$B61,'mau 2'!AI:AI)</f>
        <v>0</v>
      </c>
      <c r="X61" s="896">
        <f>SUMIF('mau 2'!$Q:$Q,ĐBSCL!$B61,'mau 2'!AJ:AJ)</f>
        <v>0</v>
      </c>
      <c r="Y61" s="900">
        <f>SUMIF('mau 2'!$Q:$Q,ĐBSCL!$B61,'mau 2'!AL:AL)</f>
        <v>5</v>
      </c>
      <c r="Z61" s="900">
        <f>SUMIF('mau 2'!$Q:$Q,ĐBSCL!$B61,'mau 2'!AO:AO)</f>
        <v>3</v>
      </c>
      <c r="AA61" s="901">
        <f>SUMIF('mau 2'!$Q:$Q,ĐBSCL!$B61,'mau 2'!AA:AA)</f>
        <v>0</v>
      </c>
    </row>
    <row r="62" spans="1:27" s="110" customFormat="1" ht="30" hidden="1" customHeight="1">
      <c r="A62" s="847">
        <v>53</v>
      </c>
      <c r="B62" s="845" t="s">
        <v>2663</v>
      </c>
      <c r="C62" s="109">
        <f t="shared" si="3"/>
        <v>10</v>
      </c>
      <c r="D62" s="896">
        <f>SUMIF('mau 2'!$Q:$Q,ĐBSCL!$B62,'mau 2'!S:S)</f>
        <v>6</v>
      </c>
      <c r="E62" s="896">
        <f>SUMIF('mau 2'!$Q:$Q,ĐBSCL!$B62,'mau 2'!T:T)</f>
        <v>4</v>
      </c>
      <c r="F62" s="896">
        <f>SUMIF('mau 2'!$Q:$Q,ĐBSCL!$B62,'mau 2'!U:U)</f>
        <v>0</v>
      </c>
      <c r="G62" s="897">
        <f>SUMIF('mau 2'!$Q:$Q,ĐBSCL!$B62,'mau 2'!V:V)</f>
        <v>0</v>
      </c>
      <c r="H62" s="109">
        <f t="shared" si="4"/>
        <v>6</v>
      </c>
      <c r="I62" s="896">
        <f>SUMIF('mau 2'!$Q:$Q,ĐBSCL!$B62,'mau 2'!W:W)</f>
        <v>6</v>
      </c>
      <c r="J62" s="897">
        <v>0</v>
      </c>
      <c r="K62" s="109">
        <f t="shared" si="1"/>
        <v>0</v>
      </c>
      <c r="L62" s="896">
        <f>SUMIF('mau 2'!$Q:$Q,ĐBSCL!$B62,'mau 2'!Y:Y)</f>
        <v>0</v>
      </c>
      <c r="M62" s="896">
        <f>SUMIF('mau 2'!$Q:$Q,ĐBSCL!$B62,'mau 2'!Z:Z) +SUMIF('mau 2'!$Q:$Q,ĐBSCL!$B62,'mau 2'!X:X)</f>
        <v>0</v>
      </c>
      <c r="N62" s="897"/>
      <c r="O62" s="885">
        <f>C62-K62-I62</f>
        <v>4</v>
      </c>
      <c r="P62" s="896">
        <f>SUMIF('mau 2'!$Q:$Q,ĐBSCL!$B62,'mau 2'!AB:AB)</f>
        <v>10</v>
      </c>
      <c r="Q62" s="896">
        <f>SUMIF('mau 2'!$Q:$Q,ĐBSCL!$B62,'mau 2'!AC:AC)</f>
        <v>1</v>
      </c>
      <c r="R62" s="896">
        <f>SUMIF('mau 2'!$Q:$Q,ĐBSCL!$B62,'mau 2'!AD:AD)</f>
        <v>1</v>
      </c>
      <c r="S62" s="896">
        <f>SUMIF('mau 2'!$Q:$Q,ĐBSCL!$B62,'mau 2'!AE:AE)</f>
        <v>0</v>
      </c>
      <c r="T62" s="896">
        <f>SUMIF('mau 2'!$Q:$Q,ĐBSCL!$B62,'mau 2'!AF:AF)</f>
        <v>0</v>
      </c>
      <c r="U62" s="896">
        <f>SUMIF('mau 2'!$Q:$Q,ĐBSCL!$B62,'mau 2'!AG:AG)</f>
        <v>0</v>
      </c>
      <c r="V62" s="896">
        <f>SUMIF('mau 2'!$Q:$Q,ĐBSCL!$B62,'mau 2'!AH:AH)</f>
        <v>0</v>
      </c>
      <c r="W62" s="896">
        <f>SUMIF('mau 2'!$Q:$Q,ĐBSCL!$B62,'mau 2'!AI:AI)</f>
        <v>2</v>
      </c>
      <c r="X62" s="896">
        <f>SUMIF('mau 2'!$Q:$Q,ĐBSCL!$B62,'mau 2'!AJ:AJ)</f>
        <v>0</v>
      </c>
      <c r="Y62" s="900">
        <f>SUMIF('mau 2'!$Q:$Q,ĐBSCL!$B62,'mau 2'!AL:AL)</f>
        <v>0</v>
      </c>
      <c r="Z62" s="900">
        <f>SUMIF('mau 2'!$Q:$Q,ĐBSCL!$B62,'mau 2'!AO:AO)</f>
        <v>0</v>
      </c>
      <c r="AA62" s="901">
        <f>SUMIF('mau 2'!$Q:$Q,ĐBSCL!$B62,'mau 2'!AA:AA)</f>
        <v>0</v>
      </c>
    </row>
    <row r="63" spans="1:27" s="110" customFormat="1" ht="30" hidden="1" customHeight="1">
      <c r="A63" s="847">
        <v>54</v>
      </c>
      <c r="B63" s="845" t="s">
        <v>2664</v>
      </c>
      <c r="C63" s="109">
        <f t="shared" si="3"/>
        <v>4</v>
      </c>
      <c r="D63" s="896">
        <f>SUMIF('mau 2'!$Q:$Q,ĐBSCL!$B63,'mau 2'!S:S)</f>
        <v>0</v>
      </c>
      <c r="E63" s="896">
        <f>SUMIF('mau 2'!$Q:$Q,ĐBSCL!$B63,'mau 2'!T:T)</f>
        <v>0</v>
      </c>
      <c r="F63" s="896">
        <f>SUMIF('mau 2'!$Q:$Q,ĐBSCL!$B63,'mau 2'!U:U)</f>
        <v>4</v>
      </c>
      <c r="G63" s="897">
        <f>SUMIF('mau 2'!$Q:$Q,ĐBSCL!$B63,'mau 2'!V:V)</f>
        <v>0</v>
      </c>
      <c r="H63" s="109">
        <f t="shared" si="4"/>
        <v>2</v>
      </c>
      <c r="I63" s="896">
        <f>SUMIF('mau 2'!$Q:$Q,ĐBSCL!$B63,'mau 2'!W:W)</f>
        <v>0</v>
      </c>
      <c r="J63" s="897">
        <f>COUNTIF('mau 1'!K:K,ĐBSCL!$B63)</f>
        <v>2</v>
      </c>
      <c r="K63" s="109">
        <f t="shared" si="1"/>
        <v>3</v>
      </c>
      <c r="L63" s="896">
        <f>SUMIF('mau 2'!$Q:$Q,ĐBSCL!$B63,'mau 2'!Y:Y)</f>
        <v>0</v>
      </c>
      <c r="M63" s="896">
        <f>SUMIF('mau 2'!$Q:$Q,ĐBSCL!$B63,'mau 2'!Z:Z) +SUMIF('mau 2'!$Q:$Q,ĐBSCL!$B63,'mau 2'!X:X)</f>
        <v>3</v>
      </c>
      <c r="N63" s="897"/>
      <c r="O63" s="885">
        <f t="shared" si="2"/>
        <v>1</v>
      </c>
      <c r="P63" s="896">
        <f>SUMIF('mau 2'!$Q:$Q,ĐBSCL!$B63,'mau 2'!AB:AB)</f>
        <v>0</v>
      </c>
      <c r="Q63" s="896">
        <f>SUMIF('mau 2'!$Q:$Q,ĐBSCL!$B63,'mau 2'!AC:AC)</f>
        <v>0</v>
      </c>
      <c r="R63" s="896">
        <f>SUMIF('mau 2'!$Q:$Q,ĐBSCL!$B63,'mau 2'!AD:AD)</f>
        <v>0</v>
      </c>
      <c r="S63" s="896">
        <f>SUMIF('mau 2'!$Q:$Q,ĐBSCL!$B63,'mau 2'!AE:AE)</f>
        <v>0</v>
      </c>
      <c r="T63" s="896">
        <f>SUMIF('mau 2'!$Q:$Q,ĐBSCL!$B63,'mau 2'!AF:AF)</f>
        <v>0</v>
      </c>
      <c r="U63" s="896">
        <f>SUMIF('mau 2'!$Q:$Q,ĐBSCL!$B63,'mau 2'!AG:AG)</f>
        <v>0</v>
      </c>
      <c r="V63" s="896">
        <f>SUMIF('mau 2'!$Q:$Q,ĐBSCL!$B63,'mau 2'!AH:AH)</f>
        <v>1</v>
      </c>
      <c r="W63" s="896">
        <f>SUMIF('mau 2'!$Q:$Q,ĐBSCL!$B63,'mau 2'!AI:AI)</f>
        <v>1</v>
      </c>
      <c r="X63" s="896">
        <f>SUMIF('mau 2'!$Q:$Q,ĐBSCL!$B63,'mau 2'!AJ:AJ)</f>
        <v>0</v>
      </c>
      <c r="Y63" s="900">
        <f>SUMIF('mau 2'!$Q:$Q,ĐBSCL!$B63,'mau 2'!AL:AL)</f>
        <v>0</v>
      </c>
      <c r="Z63" s="900">
        <f>SUMIF('mau 2'!$Q:$Q,ĐBSCL!$B63,'mau 2'!AO:AO)</f>
        <v>0</v>
      </c>
      <c r="AA63" s="901">
        <f>SUMIF('mau 2'!$Q:$Q,ĐBSCL!$B63,'mau 2'!AA:AA)</f>
        <v>0</v>
      </c>
    </row>
    <row r="64" spans="1:27" s="110" customFormat="1" ht="30" hidden="1" customHeight="1">
      <c r="A64" s="847">
        <v>55</v>
      </c>
      <c r="B64" s="845" t="s">
        <v>1947</v>
      </c>
      <c r="C64" s="109">
        <f t="shared" si="3"/>
        <v>79</v>
      </c>
      <c r="D64" s="896">
        <f>SUMIF('mau 2'!$Q:$Q,ĐBSCL!$B64,'mau 2'!S:S)</f>
        <v>29</v>
      </c>
      <c r="E64" s="896">
        <f>SUMIF('mau 2'!$Q:$Q,ĐBSCL!$B64,'mau 2'!T:T)</f>
        <v>9</v>
      </c>
      <c r="F64" s="896">
        <f>SUMIF('mau 2'!$Q:$Q,ĐBSCL!$B64,'mau 2'!U:U)</f>
        <v>19</v>
      </c>
      <c r="G64" s="897">
        <f>SUMIF('mau 2'!$Q:$Q,ĐBSCL!$B64,'mau 2'!V:V)</f>
        <v>22</v>
      </c>
      <c r="H64" s="109">
        <f t="shared" si="4"/>
        <v>66</v>
      </c>
      <c r="I64" s="896">
        <v>19</v>
      </c>
      <c r="J64" s="897">
        <v>47</v>
      </c>
      <c r="K64" s="109">
        <f t="shared" si="1"/>
        <v>23</v>
      </c>
      <c r="L64" s="896">
        <f>SUMIF('mau 2'!$Q:$Q,ĐBSCL!$B64,'mau 2'!Y:Y)</f>
        <v>23</v>
      </c>
      <c r="M64" s="896">
        <f>SUMIF('mau 2'!$Q:$Q,ĐBSCL!$B64,'mau 2'!Z:Z) +SUMIF('mau 2'!$Q:$Q,ĐBSCL!$B64,'mau 2'!X:X)</f>
        <v>0</v>
      </c>
      <c r="N64" s="897"/>
      <c r="O64" s="885">
        <f t="shared" si="2"/>
        <v>37</v>
      </c>
      <c r="P64" s="896">
        <f>SUMIF('mau 2'!$Q:$Q,ĐBSCL!$B64,'mau 2'!AB:AB)</f>
        <v>26</v>
      </c>
      <c r="Q64" s="896">
        <f>SUMIF('mau 2'!$Q:$Q,ĐBSCL!$B64,'mau 2'!AC:AC)</f>
        <v>17</v>
      </c>
      <c r="R64" s="896">
        <f>SUMIF('mau 2'!$Q:$Q,ĐBSCL!$B64,'mau 2'!AD:AD)</f>
        <v>5</v>
      </c>
      <c r="S64" s="896">
        <f>SUMIF('mau 2'!$Q:$Q,ĐBSCL!$B64,'mau 2'!AE:AE)</f>
        <v>0</v>
      </c>
      <c r="T64" s="896">
        <f>SUMIF('mau 2'!$Q:$Q,ĐBSCL!$B64,'mau 2'!AF:AF)</f>
        <v>0</v>
      </c>
      <c r="U64" s="896">
        <f>SUMIF('mau 2'!$Q:$Q,ĐBSCL!$B64,'mau 2'!AG:AG)</f>
        <v>0</v>
      </c>
      <c r="V64" s="896">
        <f>SUMIF('mau 2'!$Q:$Q,ĐBSCL!$B64,'mau 2'!AH:AH)</f>
        <v>2</v>
      </c>
      <c r="W64" s="896">
        <f>SUMIF('mau 2'!$Q:$Q,ĐBSCL!$B64,'mau 2'!AI:AI)</f>
        <v>3</v>
      </c>
      <c r="X64" s="896">
        <f>SUMIF('mau 2'!$Q:$Q,ĐBSCL!$B64,'mau 2'!AJ:AJ)</f>
        <v>30</v>
      </c>
      <c r="Y64" s="900">
        <f>SUMIF('mau 2'!$Q:$Q,ĐBSCL!$B64,'mau 2'!AL:AL)</f>
        <v>0</v>
      </c>
      <c r="Z64" s="900">
        <f>SUMIF('mau 2'!$Q:$Q,ĐBSCL!$B64,'mau 2'!AO:AO)</f>
        <v>19</v>
      </c>
      <c r="AA64" s="901">
        <f>SUMIF('mau 2'!$Q:$Q,ĐBSCL!$B64,'mau 2'!AA:AA)</f>
        <v>0</v>
      </c>
    </row>
    <row r="65" spans="1:27" s="110" customFormat="1" ht="30" hidden="1" customHeight="1">
      <c r="A65" s="847">
        <v>56</v>
      </c>
      <c r="B65" s="845" t="s">
        <v>2665</v>
      </c>
      <c r="C65" s="109">
        <f t="shared" si="3"/>
        <v>70</v>
      </c>
      <c r="D65" s="896">
        <f>SUMIF('mau 2'!$Q:$Q,ĐBSCL!$B65,'mau 2'!S:S)</f>
        <v>15</v>
      </c>
      <c r="E65" s="896">
        <f>SUMIF('mau 2'!$Q:$Q,ĐBSCL!$B65,'mau 2'!T:T)</f>
        <v>14</v>
      </c>
      <c r="F65" s="896">
        <f>SUMIF('mau 2'!$Q:$Q,ĐBSCL!$B65,'mau 2'!U:U)</f>
        <v>37</v>
      </c>
      <c r="G65" s="897">
        <f>SUMIF('mau 2'!$Q:$Q,ĐBSCL!$B65,'mau 2'!V:V)</f>
        <v>4</v>
      </c>
      <c r="H65" s="109">
        <f t="shared" si="4"/>
        <v>13</v>
      </c>
      <c r="I65" s="896">
        <v>8</v>
      </c>
      <c r="J65" s="897">
        <v>5</v>
      </c>
      <c r="K65" s="109">
        <f t="shared" si="1"/>
        <v>15</v>
      </c>
      <c r="L65" s="896">
        <f>SUMIF('mau 2'!$Q:$Q,ĐBSCL!$B65,'mau 2'!Y:Y)</f>
        <v>1</v>
      </c>
      <c r="M65" s="896">
        <f>SUMIF('mau 2'!$Q:$Q,ĐBSCL!$B65,'mau 2'!Z:Z) +SUMIF('mau 2'!$Q:$Q,ĐBSCL!$B65,'mau 2'!X:X)</f>
        <v>14</v>
      </c>
      <c r="N65" s="897"/>
      <c r="O65" s="885">
        <f t="shared" si="2"/>
        <v>47</v>
      </c>
      <c r="P65" s="896">
        <f>SUMIF('mau 2'!$Q:$Q,ĐBSCL!$B65,'mau 2'!AB:AB)</f>
        <v>14</v>
      </c>
      <c r="Q65" s="896">
        <f>SUMIF('mau 2'!$Q:$Q,ĐBSCL!$B65,'mau 2'!AC:AC)</f>
        <v>7</v>
      </c>
      <c r="R65" s="896">
        <f>SUMIF('mau 2'!$Q:$Q,ĐBSCL!$B65,'mau 2'!AD:AD)</f>
        <v>3</v>
      </c>
      <c r="S65" s="896">
        <f>SUMIF('mau 2'!$Q:$Q,ĐBSCL!$B65,'mau 2'!AE:AE)</f>
        <v>0</v>
      </c>
      <c r="T65" s="896">
        <f>SUMIF('mau 2'!$Q:$Q,ĐBSCL!$B65,'mau 2'!AF:AF)</f>
        <v>16</v>
      </c>
      <c r="U65" s="896">
        <f>SUMIF('mau 2'!$Q:$Q,ĐBSCL!$B65,'mau 2'!AG:AG)</f>
        <v>12</v>
      </c>
      <c r="V65" s="896">
        <f>SUMIF('mau 2'!$Q:$Q,ĐBSCL!$B65,'mau 2'!AH:AH)</f>
        <v>1</v>
      </c>
      <c r="W65" s="896">
        <f>SUMIF('mau 2'!$Q:$Q,ĐBSCL!$B65,'mau 2'!AI:AI)</f>
        <v>1</v>
      </c>
      <c r="X65" s="896">
        <f>SUMIF('mau 2'!$Q:$Q,ĐBSCL!$B65,'mau 2'!AJ:AJ)</f>
        <v>6</v>
      </c>
      <c r="Y65" s="900">
        <f>SUMIF('mau 2'!$Q:$Q,ĐBSCL!$B65,'mau 2'!AL:AL)</f>
        <v>0</v>
      </c>
      <c r="Z65" s="900">
        <f>SUMIF('mau 2'!$Q:$Q,ĐBSCL!$B65,'mau 2'!AO:AO)</f>
        <v>16</v>
      </c>
      <c r="AA65" s="901">
        <f>SUMIF('mau 2'!$Q:$Q,ĐBSCL!$B65,'mau 2'!AA:AA)</f>
        <v>0</v>
      </c>
    </row>
    <row r="66" spans="1:27" s="110" customFormat="1" ht="30" hidden="1" customHeight="1">
      <c r="A66" s="847">
        <v>57</v>
      </c>
      <c r="B66" s="845" t="s">
        <v>2800</v>
      </c>
      <c r="C66" s="109">
        <f t="shared" si="3"/>
        <v>17</v>
      </c>
      <c r="D66" s="896">
        <f>SUMIF('mau 2'!$Q:$Q,ĐBSCL!$B66,'mau 2'!S:S)</f>
        <v>2</v>
      </c>
      <c r="E66" s="896">
        <f>SUMIF('mau 2'!$Q:$Q,ĐBSCL!$B66,'mau 2'!T:T)</f>
        <v>15</v>
      </c>
      <c r="F66" s="896">
        <f>SUMIF('mau 2'!$Q:$Q,ĐBSCL!$B66,'mau 2'!U:U)</f>
        <v>0</v>
      </c>
      <c r="G66" s="897">
        <f>SUMIF('mau 2'!$Q:$Q,ĐBSCL!$B66,'mau 2'!V:V)</f>
        <v>0</v>
      </c>
      <c r="H66" s="109">
        <f t="shared" si="4"/>
        <v>8</v>
      </c>
      <c r="I66" s="896">
        <f>SUMIF('mau 2'!$Q:$Q,ĐBSCL!$B66,'mau 2'!W:W)</f>
        <v>0</v>
      </c>
      <c r="J66" s="897">
        <f>COUNTIF('mau 1'!K:K,ĐBSCL!$B66)</f>
        <v>8</v>
      </c>
      <c r="K66" s="109">
        <f t="shared" si="1"/>
        <v>0</v>
      </c>
      <c r="L66" s="896">
        <f>SUMIF('mau 2'!$Q:$Q,ĐBSCL!$B66,'mau 2'!Y:Y)</f>
        <v>0</v>
      </c>
      <c r="M66" s="896">
        <f>SUMIF('mau 2'!$Q:$Q,ĐBSCL!$B66,'mau 2'!Z:Z) +SUMIF('mau 2'!$Q:$Q,ĐBSCL!$B66,'mau 2'!X:X)</f>
        <v>0</v>
      </c>
      <c r="N66" s="897"/>
      <c r="O66" s="885">
        <f t="shared" si="2"/>
        <v>17</v>
      </c>
      <c r="P66" s="896">
        <f>SUMIF('mau 2'!$Q:$Q,ĐBSCL!$B66,'mau 2'!AB:AB)</f>
        <v>16</v>
      </c>
      <c r="Q66" s="896">
        <f>SUMIF('mau 2'!$Q:$Q,ĐBSCL!$B66,'mau 2'!AC:AC)</f>
        <v>1</v>
      </c>
      <c r="R66" s="896">
        <f>SUMIF('mau 2'!$Q:$Q,ĐBSCL!$B66,'mau 2'!AD:AD)</f>
        <v>0</v>
      </c>
      <c r="S66" s="896">
        <f>SUMIF('mau 2'!$Q:$Q,ĐBSCL!$B66,'mau 2'!AE:AE)</f>
        <v>0</v>
      </c>
      <c r="T66" s="896">
        <f>SUMIF('mau 2'!$Q:$Q,ĐBSCL!$B66,'mau 2'!AF:AF)</f>
        <v>1</v>
      </c>
      <c r="U66" s="896">
        <f>SUMIF('mau 2'!$Q:$Q,ĐBSCL!$B66,'mau 2'!AG:AG)</f>
        <v>0</v>
      </c>
      <c r="V66" s="896">
        <f>SUMIF('mau 2'!$Q:$Q,ĐBSCL!$B66,'mau 2'!AH:AH)</f>
        <v>0</v>
      </c>
      <c r="W66" s="896">
        <f>SUMIF('mau 2'!$Q:$Q,ĐBSCL!$B66,'mau 2'!AI:AI)</f>
        <v>0</v>
      </c>
      <c r="X66" s="896">
        <f>SUMIF('mau 2'!$Q:$Q,ĐBSCL!$B66,'mau 2'!AJ:AJ)</f>
        <v>2</v>
      </c>
      <c r="Y66" s="900">
        <f>SUMIF('mau 2'!$Q:$Q,ĐBSCL!$B66,'mau 2'!AL:AL)</f>
        <v>0</v>
      </c>
      <c r="Z66" s="900">
        <f>SUMIF('mau 2'!$Q:$Q,ĐBSCL!$B66,'mau 2'!AO:AO)</f>
        <v>6</v>
      </c>
      <c r="AA66" s="901">
        <f>SUMIF('mau 2'!$Q:$Q,ĐBSCL!$B66,'mau 2'!AA:AA)</f>
        <v>0</v>
      </c>
    </row>
    <row r="67" spans="1:27" s="110" customFormat="1" ht="30" customHeight="1">
      <c r="A67" s="847">
        <v>58</v>
      </c>
      <c r="B67" s="845" t="s">
        <v>1619</v>
      </c>
      <c r="C67" s="109">
        <f t="shared" si="3"/>
        <v>2</v>
      </c>
      <c r="D67" s="896">
        <f>SUMIF('mau 2'!$Q:$Q,ĐBSCL!$B67,'mau 2'!S:S)</f>
        <v>1</v>
      </c>
      <c r="E67" s="896">
        <f>SUMIF('mau 2'!$Q:$Q,ĐBSCL!$B67,'mau 2'!T:T)</f>
        <v>0</v>
      </c>
      <c r="F67" s="896">
        <f>SUMIF('mau 2'!$Q:$Q,ĐBSCL!$B67,'mau 2'!U:U)</f>
        <v>0</v>
      </c>
      <c r="G67" s="897">
        <f>SUMIF('mau 2'!$Q:$Q,ĐBSCL!$B67,'mau 2'!V:V)</f>
        <v>1</v>
      </c>
      <c r="H67" s="109">
        <f t="shared" si="4"/>
        <v>0</v>
      </c>
      <c r="I67" s="896">
        <f>SUMIF('mau 2'!$Q:$Q,ĐBSCL!$B67,'mau 2'!W:W)</f>
        <v>0</v>
      </c>
      <c r="J67" s="897">
        <f>COUNTIF('mau 1'!K:K,ĐBSCL!$B67)</f>
        <v>0</v>
      </c>
      <c r="K67" s="109">
        <f t="shared" si="1"/>
        <v>0</v>
      </c>
      <c r="L67" s="896">
        <f>SUMIF('mau 2'!$Q:$Q,ĐBSCL!$B67,'mau 2'!Y:Y)</f>
        <v>0</v>
      </c>
      <c r="M67" s="896">
        <f>SUMIF('mau 2'!$Q:$Q,ĐBSCL!$B67,'mau 2'!Z:Z) +SUMIF('mau 2'!$Q:$Q,ĐBSCL!$B67,'mau 2'!X:X)</f>
        <v>0</v>
      </c>
      <c r="N67" s="897"/>
      <c r="O67" s="885">
        <f t="shared" si="2"/>
        <v>2</v>
      </c>
      <c r="P67" s="896">
        <f>SUMIF('mau 2'!$Q:$Q,ĐBSCL!$B67,'mau 2'!AB:AB)</f>
        <v>2</v>
      </c>
      <c r="Q67" s="896">
        <f>SUMIF('mau 2'!$Q:$Q,ĐBSCL!$B67,'mau 2'!AC:AC)</f>
        <v>1</v>
      </c>
      <c r="R67" s="896">
        <f>SUMIF('mau 2'!$Q:$Q,ĐBSCL!$B67,'mau 2'!AD:AD)</f>
        <v>2</v>
      </c>
      <c r="S67" s="896">
        <f>SUMIF('mau 2'!$Q:$Q,ĐBSCL!$B67,'mau 2'!AE:AE)</f>
        <v>0</v>
      </c>
      <c r="T67" s="896">
        <f>SUMIF('mau 2'!$Q:$Q,ĐBSCL!$B67,'mau 2'!AF:AF)</f>
        <v>1</v>
      </c>
      <c r="U67" s="896">
        <f>SUMIF('mau 2'!$Q:$Q,ĐBSCL!$B67,'mau 2'!AG:AG)</f>
        <v>0</v>
      </c>
      <c r="V67" s="896">
        <f>SUMIF('mau 2'!$Q:$Q,ĐBSCL!$B67,'mau 2'!AH:AH)</f>
        <v>0</v>
      </c>
      <c r="W67" s="896">
        <f>SUMIF('mau 2'!$Q:$Q,ĐBSCL!$B67,'mau 2'!AI:AI)</f>
        <v>1</v>
      </c>
      <c r="X67" s="896">
        <f>SUMIF('mau 2'!$Q:$Q,ĐBSCL!$B67,'mau 2'!AJ:AJ)</f>
        <v>0</v>
      </c>
      <c r="Y67" s="900">
        <f>SUMIF('mau 2'!$Q:$Q,ĐBSCL!$B67,'mau 2'!AL:AL)</f>
        <v>0</v>
      </c>
      <c r="Z67" s="900">
        <f>SUMIF('mau 2'!$Q:$Q,ĐBSCL!$B67,'mau 2'!AO:AO)</f>
        <v>0</v>
      </c>
      <c r="AA67" s="901">
        <f>SUMIF('mau 2'!$Q:$Q,ĐBSCL!$B67,'mau 2'!AA:AA)</f>
        <v>0</v>
      </c>
    </row>
    <row r="68" spans="1:27" s="110" customFormat="1" ht="30" customHeight="1">
      <c r="A68" s="847">
        <v>59</v>
      </c>
      <c r="B68" s="845" t="s">
        <v>2666</v>
      </c>
      <c r="C68" s="109">
        <f t="shared" si="3"/>
        <v>23</v>
      </c>
      <c r="D68" s="896">
        <f>SUMIF('mau 2'!$Q:$Q,ĐBSCL!$B68,'mau 2'!S:S)</f>
        <v>2</v>
      </c>
      <c r="E68" s="896">
        <f>SUMIF('mau 2'!$Q:$Q,ĐBSCL!$B68,'mau 2'!T:T)</f>
        <v>12</v>
      </c>
      <c r="F68" s="896">
        <f>SUMIF('mau 2'!$Q:$Q,ĐBSCL!$B68,'mau 2'!U:U)</f>
        <v>7</v>
      </c>
      <c r="G68" s="897">
        <f>SUMIF('mau 2'!$Q:$Q,ĐBSCL!$B68,'mau 2'!V:V)</f>
        <v>2</v>
      </c>
      <c r="H68" s="109">
        <f t="shared" si="4"/>
        <v>0</v>
      </c>
      <c r="I68" s="896">
        <f>SUMIF('mau 2'!$Q:$Q,ĐBSCL!$B68,'mau 2'!W:W)</f>
        <v>0</v>
      </c>
      <c r="J68" s="897">
        <f>COUNTIF('mau 1'!K:K,ĐBSCL!$B68)</f>
        <v>0</v>
      </c>
      <c r="K68" s="109">
        <f t="shared" si="1"/>
        <v>18</v>
      </c>
      <c r="L68" s="896">
        <f>SUMIF('mau 2'!$Q:$Q,ĐBSCL!$B68,'mau 2'!Y:Y)</f>
        <v>18</v>
      </c>
      <c r="M68" s="896">
        <f>SUMIF('mau 2'!$Q:$Q,ĐBSCL!$B68,'mau 2'!Z:Z) +SUMIF('mau 2'!$Q:$Q,ĐBSCL!$B68,'mau 2'!X:X)</f>
        <v>0</v>
      </c>
      <c r="N68" s="897"/>
      <c r="O68" s="885">
        <f>C68-K68-I68</f>
        <v>5</v>
      </c>
      <c r="P68" s="896">
        <f>SUMIF('mau 2'!$Q:$Q,ĐBSCL!$B68,'mau 2'!AB:AB)</f>
        <v>11</v>
      </c>
      <c r="Q68" s="896">
        <f>SUMIF('mau 2'!$Q:$Q,ĐBSCL!$B68,'mau 2'!AC:AC)</f>
        <v>0</v>
      </c>
      <c r="R68" s="896">
        <f>SUMIF('mau 2'!$Q:$Q,ĐBSCL!$B68,'mau 2'!AD:AD)</f>
        <v>7</v>
      </c>
      <c r="S68" s="896">
        <f>SUMIF('mau 2'!$Q:$Q,ĐBSCL!$B68,'mau 2'!AE:AE)</f>
        <v>0</v>
      </c>
      <c r="T68" s="896">
        <f>SUMIF('mau 2'!$Q:$Q,ĐBSCL!$B68,'mau 2'!AF:AF)</f>
        <v>0</v>
      </c>
      <c r="U68" s="896">
        <f>SUMIF('mau 2'!$Q:$Q,ĐBSCL!$B68,'mau 2'!AG:AG)</f>
        <v>1</v>
      </c>
      <c r="V68" s="896">
        <f>SUMIF('mau 2'!$Q:$Q,ĐBSCL!$B68,'mau 2'!AH:AH)</f>
        <v>0</v>
      </c>
      <c r="W68" s="896">
        <f>SUMIF('mau 2'!$Q:$Q,ĐBSCL!$B68,'mau 2'!AI:AI)</f>
        <v>0</v>
      </c>
      <c r="X68" s="896">
        <f>SUMIF('mau 2'!$Q:$Q,ĐBSCL!$B68,'mau 2'!AJ:AJ)</f>
        <v>3</v>
      </c>
      <c r="Y68" s="900">
        <f>SUMIF('mau 2'!$Q:$Q,ĐBSCL!$B68,'mau 2'!AL:AL)</f>
        <v>0</v>
      </c>
      <c r="Z68" s="900">
        <f>SUMIF('mau 2'!$Q:$Q,ĐBSCL!$B68,'mau 2'!AO:AO)</f>
        <v>2</v>
      </c>
      <c r="AA68" s="901">
        <f>SUMIF('mau 2'!$Q:$Q,ĐBSCL!$B68,'mau 2'!AA:AA)</f>
        <v>2</v>
      </c>
    </row>
    <row r="69" spans="1:27" s="110" customFormat="1" ht="30" hidden="1" customHeight="1">
      <c r="A69" s="847">
        <v>60</v>
      </c>
      <c r="B69" s="845" t="s">
        <v>1764</v>
      </c>
      <c r="C69" s="109">
        <f>SUM(D69:G69)</f>
        <v>103</v>
      </c>
      <c r="D69" s="896">
        <f>SUMIF('mau 2'!$Q:$Q,ĐBSCL!$B69,'mau 2'!S:S)</f>
        <v>78</v>
      </c>
      <c r="E69" s="896">
        <f>SUMIF('mau 2'!$Q:$Q,ĐBSCL!$B69,'mau 2'!T:T)</f>
        <v>4</v>
      </c>
      <c r="F69" s="896">
        <f>SUMIF('mau 2'!$Q:$Q,ĐBSCL!$B69,'mau 2'!U:U)</f>
        <v>0</v>
      </c>
      <c r="G69" s="897">
        <f>SUMIF('mau 2'!$Q:$Q,ĐBSCL!$B69,'mau 2'!V:V)</f>
        <v>21</v>
      </c>
      <c r="H69" s="109">
        <f t="shared" si="4"/>
        <v>93</v>
      </c>
      <c r="I69" s="896">
        <v>32</v>
      </c>
      <c r="J69" s="897">
        <v>61</v>
      </c>
      <c r="K69" s="109">
        <f t="shared" si="1"/>
        <v>19</v>
      </c>
      <c r="L69" s="896">
        <f>SUMIF('mau 2'!$Q:$Q,ĐBSCL!$B69,'mau 2'!Y:Y)</f>
        <v>19</v>
      </c>
      <c r="M69" s="896">
        <f>SUMIF('mau 2'!$Q:$Q,ĐBSCL!$B69,'mau 2'!Z:Z) +SUMIF('mau 2'!$Q:$Q,ĐBSCL!$B69,'mau 2'!X:X)</f>
        <v>0</v>
      </c>
      <c r="N69" s="897"/>
      <c r="O69" s="885">
        <f>C69-K69-I69</f>
        <v>52</v>
      </c>
      <c r="P69" s="896">
        <f>SUMIF('mau 2'!$Q:$Q,ĐBSCL!$B69,'mau 2'!AB:AB)</f>
        <v>23</v>
      </c>
      <c r="Q69" s="896">
        <f>SUMIF('mau 2'!$Q:$Q,ĐBSCL!$B69,'mau 2'!AC:AC)</f>
        <v>5</v>
      </c>
      <c r="R69" s="896">
        <f>SUMIF('mau 2'!$Q:$Q,ĐBSCL!$B69,'mau 2'!AD:AD)</f>
        <v>16</v>
      </c>
      <c r="S69" s="896">
        <f>SUMIF('mau 2'!$Q:$Q,ĐBSCL!$B69,'mau 2'!AE:AE)</f>
        <v>0</v>
      </c>
      <c r="T69" s="896">
        <f>SUMIF('mau 2'!$Q:$Q,ĐBSCL!$B69,'mau 2'!AF:AF)</f>
        <v>0</v>
      </c>
      <c r="U69" s="896">
        <f>SUMIF('mau 2'!$Q:$Q,ĐBSCL!$B69,'mau 2'!AG:AG)</f>
        <v>0</v>
      </c>
      <c r="V69" s="896">
        <f>SUMIF('mau 2'!$Q:$Q,ĐBSCL!$B69,'mau 2'!AH:AH)</f>
        <v>0</v>
      </c>
      <c r="W69" s="896">
        <f>SUMIF('mau 2'!$Q:$Q,ĐBSCL!$B69,'mau 2'!AI:AI)</f>
        <v>1</v>
      </c>
      <c r="X69" s="896">
        <f>SUMIF('mau 2'!$Q:$Q,ĐBSCL!$B69,'mau 2'!AJ:AJ)</f>
        <v>13</v>
      </c>
      <c r="Y69" s="900">
        <f>SUMIF('mau 2'!$Q:$Q,ĐBSCL!$B69,'mau 2'!AL:AL)</f>
        <v>0</v>
      </c>
      <c r="Z69" s="900">
        <f>SUMIF('mau 2'!$Q:$Q,ĐBSCL!$B69,'mau 2'!AO:AO)</f>
        <v>23</v>
      </c>
      <c r="AA69" s="901">
        <f>SUMIF('mau 2'!$Q:$Q,ĐBSCL!$B69,'mau 2'!AA:AA)</f>
        <v>0</v>
      </c>
    </row>
    <row r="70" spans="1:27" s="110" customFormat="1" ht="30" customHeight="1">
      <c r="A70" s="847">
        <v>61</v>
      </c>
      <c r="B70" s="845" t="s">
        <v>2667</v>
      </c>
      <c r="C70" s="109">
        <f t="shared" si="3"/>
        <v>29</v>
      </c>
      <c r="D70" s="896">
        <f>SUMIF('mau 2'!$Q:$Q,ĐBSCL!$B70,'mau 2'!S:S)</f>
        <v>16</v>
      </c>
      <c r="E70" s="896">
        <f>SUMIF('mau 2'!$Q:$Q,ĐBSCL!$B70,'mau 2'!T:T)</f>
        <v>11</v>
      </c>
      <c r="F70" s="896">
        <f>SUMIF('mau 2'!$Q:$Q,ĐBSCL!$B70,'mau 2'!U:U)</f>
        <v>0</v>
      </c>
      <c r="G70" s="897">
        <f>SUMIF('mau 2'!$Q:$Q,ĐBSCL!$B70,'mau 2'!V:V)</f>
        <v>2</v>
      </c>
      <c r="H70" s="109">
        <f t="shared" si="4"/>
        <v>0</v>
      </c>
      <c r="I70" s="896">
        <f>SUMIF('mau 2'!$Q:$Q,ĐBSCL!$B70,'mau 2'!W:W)</f>
        <v>0</v>
      </c>
      <c r="J70" s="897">
        <f>COUNTIF('mau 1'!K:K,ĐBSCL!$B70)</f>
        <v>0</v>
      </c>
      <c r="K70" s="109">
        <f t="shared" si="1"/>
        <v>23</v>
      </c>
      <c r="L70" s="896">
        <f>SUMIF('mau 2'!$Q:$Q,ĐBSCL!$B70,'mau 2'!Y:Y)</f>
        <v>23</v>
      </c>
      <c r="M70" s="896">
        <f>SUMIF('mau 2'!$Q:$Q,ĐBSCL!$B70,'mau 2'!Z:Z) +SUMIF('mau 2'!$Q:$Q,ĐBSCL!$B70,'mau 2'!X:X)</f>
        <v>0</v>
      </c>
      <c r="N70" s="897"/>
      <c r="O70" s="885">
        <f t="shared" si="2"/>
        <v>6</v>
      </c>
      <c r="P70" s="896">
        <f>SUMIF('mau 2'!$Q:$Q,ĐBSCL!$B70,'mau 2'!AB:AB)</f>
        <v>3</v>
      </c>
      <c r="Q70" s="896">
        <f>SUMIF('mau 2'!$Q:$Q,ĐBSCL!$B70,'mau 2'!AC:AC)</f>
        <v>1</v>
      </c>
      <c r="R70" s="896">
        <f>SUMIF('mau 2'!$Q:$Q,ĐBSCL!$B70,'mau 2'!AD:AD)</f>
        <v>6</v>
      </c>
      <c r="S70" s="896">
        <f>SUMIF('mau 2'!$Q:$Q,ĐBSCL!$B70,'mau 2'!AE:AE)</f>
        <v>0</v>
      </c>
      <c r="T70" s="896">
        <f>SUMIF('mau 2'!$Q:$Q,ĐBSCL!$B70,'mau 2'!AF:AF)</f>
        <v>0</v>
      </c>
      <c r="U70" s="896">
        <f>SUMIF('mau 2'!$Q:$Q,ĐBSCL!$B70,'mau 2'!AG:AG)</f>
        <v>1</v>
      </c>
      <c r="V70" s="896">
        <f>SUMIF('mau 2'!$Q:$Q,ĐBSCL!$B70,'mau 2'!AH:AH)</f>
        <v>0</v>
      </c>
      <c r="W70" s="896">
        <f>SUMIF('mau 2'!$Q:$Q,ĐBSCL!$B70,'mau 2'!AI:AI)</f>
        <v>0</v>
      </c>
      <c r="X70" s="896">
        <f>SUMIF('mau 2'!$Q:$Q,ĐBSCL!$B70,'mau 2'!AJ:AJ)</f>
        <v>0</v>
      </c>
      <c r="Y70" s="900">
        <f>SUMIF('mau 2'!$Q:$Q,ĐBSCL!$B70,'mau 2'!AL:AL)</f>
        <v>0</v>
      </c>
      <c r="Z70" s="900">
        <f>SUMIF('mau 2'!$Q:$Q,ĐBSCL!$B70,'mau 2'!AO:AO)</f>
        <v>0</v>
      </c>
      <c r="AA70" s="901">
        <f>SUMIF('mau 2'!$Q:$Q,ĐBSCL!$B70,'mau 2'!AA:AA)</f>
        <v>0</v>
      </c>
    </row>
    <row r="71" spans="1:27" s="110" customFormat="1" ht="30" hidden="1" customHeight="1">
      <c r="A71" s="847">
        <v>62</v>
      </c>
      <c r="B71" s="845" t="s">
        <v>2589</v>
      </c>
      <c r="C71" s="109">
        <f t="shared" si="3"/>
        <v>296</v>
      </c>
      <c r="D71" s="896">
        <f>SUMIF('mau 2'!$Q:$Q,ĐBSCL!$B71,'mau 2'!S:S)</f>
        <v>0</v>
      </c>
      <c r="E71" s="896">
        <f>SUMIF('mau 2'!$Q:$Q,ĐBSCL!$B71,'mau 2'!T:T)</f>
        <v>0</v>
      </c>
      <c r="F71" s="896">
        <f>SUMIF('mau 2'!$Q:$Q,ĐBSCL!$B71,'mau 2'!U:U)</f>
        <v>296</v>
      </c>
      <c r="G71" s="897">
        <f>SUMIF('mau 2'!$Q:$Q,ĐBSCL!$B71,'mau 2'!V:V)</f>
        <v>0</v>
      </c>
      <c r="H71" s="109">
        <f t="shared" si="4"/>
        <v>45</v>
      </c>
      <c r="I71" s="896">
        <f>SUMIF('mau 2'!$Q:$Q,ĐBSCL!$B71,'mau 2'!W:W)</f>
        <v>0</v>
      </c>
      <c r="J71" s="897">
        <f>COUNTIF('mau 1'!K:K,ĐBSCL!$B71)</f>
        <v>45</v>
      </c>
      <c r="K71" s="109">
        <f t="shared" si="1"/>
        <v>8</v>
      </c>
      <c r="L71" s="896">
        <f>SUMIF('mau 2'!$Q:$Q,ĐBSCL!$B71,'mau 2'!Y:Y)</f>
        <v>8</v>
      </c>
      <c r="M71" s="896">
        <f>SUMIF('mau 2'!$Q:$Q,ĐBSCL!$B71,'mau 2'!Z:Z) +SUMIF('mau 2'!$Q:$Q,ĐBSCL!$B71,'mau 2'!X:X)</f>
        <v>0</v>
      </c>
      <c r="N71" s="897"/>
      <c r="O71" s="885">
        <f t="shared" si="2"/>
        <v>288</v>
      </c>
      <c r="P71" s="896">
        <f>SUMIF('mau 2'!$Q:$Q,ĐBSCL!$B71,'mau 2'!AB:AB)</f>
        <v>166</v>
      </c>
      <c r="Q71" s="896">
        <f>SUMIF('mau 2'!$Q:$Q,ĐBSCL!$B71,'mau 2'!AC:AC)</f>
        <v>31</v>
      </c>
      <c r="R71" s="896">
        <f>SUMIF('mau 2'!$Q:$Q,ĐBSCL!$B71,'mau 2'!AD:AD)</f>
        <v>82</v>
      </c>
      <c r="S71" s="896">
        <f>SUMIF('mau 2'!$Q:$Q,ĐBSCL!$B71,'mau 2'!AE:AE)</f>
        <v>132</v>
      </c>
      <c r="T71" s="896">
        <f>SUMIF('mau 2'!$Q:$Q,ĐBSCL!$B71,'mau 2'!AF:AF)</f>
        <v>5</v>
      </c>
      <c r="U71" s="896">
        <f>SUMIF('mau 2'!$Q:$Q,ĐBSCL!$B71,'mau 2'!AG:AG)</f>
        <v>2</v>
      </c>
      <c r="V71" s="896">
        <f>SUMIF('mau 2'!$Q:$Q,ĐBSCL!$B71,'mau 2'!AH:AH)</f>
        <v>0</v>
      </c>
      <c r="W71" s="896">
        <f>SUMIF('mau 2'!$Q:$Q,ĐBSCL!$B71,'mau 2'!AI:AI)</f>
        <v>166</v>
      </c>
      <c r="X71" s="896">
        <f>SUMIF('mau 2'!$Q:$Q,ĐBSCL!$B71,'mau 2'!AJ:AJ)</f>
        <v>95</v>
      </c>
      <c r="Y71" s="900">
        <f>SUMIF('mau 2'!$Q:$Q,ĐBSCL!$B71,'mau 2'!AL:AL)</f>
        <v>0</v>
      </c>
      <c r="Z71" s="900">
        <f>SUMIF('mau 2'!$Q:$Q,ĐBSCL!$B71,'mau 2'!AO:AO)</f>
        <v>285</v>
      </c>
      <c r="AA71" s="901" t="s">
        <v>7775</v>
      </c>
    </row>
    <row r="72" spans="1:27" s="110" customFormat="1" ht="30" hidden="1" customHeight="1" thickBot="1">
      <c r="A72" s="886">
        <v>63</v>
      </c>
      <c r="B72" s="887" t="s">
        <v>2668</v>
      </c>
      <c r="C72" s="888">
        <f t="shared" si="3"/>
        <v>52</v>
      </c>
      <c r="D72" s="914">
        <f>SUMIF('mau 2'!$Q:$Q,ĐBSCL!$B72,'mau 2'!S:S)</f>
        <v>27</v>
      </c>
      <c r="E72" s="914">
        <f>SUMIF('mau 2'!$Q:$Q,ĐBSCL!$B72,'mau 2'!T:T)</f>
        <v>15</v>
      </c>
      <c r="F72" s="914">
        <f>SUMIF('mau 2'!$Q:$Q,ĐBSCL!$B72,'mau 2'!U:U)</f>
        <v>0</v>
      </c>
      <c r="G72" s="915">
        <f>SUMIF('mau 2'!$Q:$Q,ĐBSCL!$B72,'mau 2'!V:V)</f>
        <v>10</v>
      </c>
      <c r="H72" s="888">
        <f t="shared" si="4"/>
        <v>41</v>
      </c>
      <c r="I72" s="916">
        <v>13</v>
      </c>
      <c r="J72" s="916">
        <v>28</v>
      </c>
      <c r="K72" s="889">
        <f t="shared" si="1"/>
        <v>0</v>
      </c>
      <c r="L72" s="914">
        <f>SUMIF('mau 2'!$Q:$Q,ĐBSCL!$B72,'mau 2'!Y:Y)</f>
        <v>0</v>
      </c>
      <c r="M72" s="914">
        <f>SUMIF('mau 2'!$Q:$Q,ĐBSCL!$B72,'mau 2'!Z:Z) +SUMIF('mau 2'!$Q:$Q,ĐBSCL!$B72,'mau 2'!X:X)</f>
        <v>0</v>
      </c>
      <c r="N72" s="903"/>
      <c r="O72" s="889">
        <f t="shared" si="2"/>
        <v>39</v>
      </c>
      <c r="P72" s="914">
        <f>SUMIF('mau 2'!$Q:$Q,ĐBSCL!$B72,'mau 2'!AB:AB)</f>
        <v>11</v>
      </c>
      <c r="Q72" s="914">
        <f>SUMIF('mau 2'!$Q:$Q,ĐBSCL!$B72,'mau 2'!AC:AC)</f>
        <v>4</v>
      </c>
      <c r="R72" s="914">
        <f>SUMIF('mau 2'!$Q:$Q,ĐBSCL!$B72,'mau 2'!AD:AD)</f>
        <v>18</v>
      </c>
      <c r="S72" s="914">
        <f>SUMIF('mau 2'!$Q:$Q,ĐBSCL!$B72,'mau 2'!AE:AE)</f>
        <v>0</v>
      </c>
      <c r="T72" s="914">
        <f>SUMIF('mau 2'!$Q:$Q,ĐBSCL!$B72,'mau 2'!AF:AF)</f>
        <v>0</v>
      </c>
      <c r="U72" s="914">
        <f>SUMIF('mau 2'!$Q:$Q,ĐBSCL!$B72,'mau 2'!AG:AG)</f>
        <v>0</v>
      </c>
      <c r="V72" s="914">
        <f>SUMIF('mau 2'!$Q:$Q,ĐBSCL!$B72,'mau 2'!AH:AH)</f>
        <v>0</v>
      </c>
      <c r="W72" s="914">
        <f>SUMIF('mau 2'!$Q:$Q,ĐBSCL!$B72,'mau 2'!AI:AI)</f>
        <v>0</v>
      </c>
      <c r="X72" s="914">
        <f>SUMIF('mau 2'!$Q:$Q,ĐBSCL!$B72,'mau 2'!AJ:AJ)</f>
        <v>0</v>
      </c>
      <c r="Y72" s="916">
        <f>SUMIF('mau 2'!$Q:$Q,ĐBSCL!$B72,'mau 2'!AL:AL)</f>
        <v>0</v>
      </c>
      <c r="Z72" s="916">
        <f>SUMIF('mau 2'!$Q:$Q,ĐBSCL!$B72,'mau 2'!AO:AO)</f>
        <v>1</v>
      </c>
      <c r="AA72" s="917">
        <f>SUMIF('mau 2'!$Q:$Q,ĐBSCL!$B72,'mau 2'!AA:AA)</f>
        <v>0</v>
      </c>
    </row>
    <row r="73" spans="1:27">
      <c r="A73" s="918"/>
      <c r="B73" s="918" t="s">
        <v>7584</v>
      </c>
      <c r="C73" s="918">
        <f>C10+C12+C16+C21+C23+C29+C39+C42+C48+C60+C67+C68+C70</f>
        <v>271</v>
      </c>
      <c r="D73" s="918">
        <f t="shared" ref="D73:AA73" si="5">D10+D12+D16+D21+D23+D29+D39+D42+D48+D60+D67+D68+D70</f>
        <v>110</v>
      </c>
      <c r="E73" s="918">
        <f t="shared" si="5"/>
        <v>120</v>
      </c>
      <c r="F73" s="918">
        <f t="shared" si="5"/>
        <v>8</v>
      </c>
      <c r="G73" s="918">
        <f t="shared" si="5"/>
        <v>33</v>
      </c>
      <c r="H73" s="918">
        <f t="shared" si="5"/>
        <v>37</v>
      </c>
      <c r="I73" s="918">
        <f t="shared" si="5"/>
        <v>7</v>
      </c>
      <c r="J73" s="918">
        <f t="shared" si="5"/>
        <v>30</v>
      </c>
      <c r="K73" s="918">
        <f t="shared" si="5"/>
        <v>56</v>
      </c>
      <c r="L73" s="918">
        <f t="shared" si="5"/>
        <v>48</v>
      </c>
      <c r="M73" s="918">
        <f t="shared" si="5"/>
        <v>8</v>
      </c>
      <c r="N73" s="918">
        <f t="shared" si="5"/>
        <v>0</v>
      </c>
      <c r="O73" s="918">
        <f t="shared" si="5"/>
        <v>208</v>
      </c>
      <c r="P73" s="918">
        <f t="shared" si="5"/>
        <v>103</v>
      </c>
      <c r="Q73" s="918">
        <f t="shared" si="5"/>
        <v>25</v>
      </c>
      <c r="R73" s="918">
        <f t="shared" si="5"/>
        <v>90</v>
      </c>
      <c r="S73" s="918">
        <f t="shared" si="5"/>
        <v>2</v>
      </c>
      <c r="T73" s="918">
        <f t="shared" si="5"/>
        <v>10</v>
      </c>
      <c r="U73" s="918">
        <f t="shared" si="5"/>
        <v>8</v>
      </c>
      <c r="V73" s="918">
        <f t="shared" si="5"/>
        <v>5</v>
      </c>
      <c r="W73" s="918">
        <f t="shared" si="5"/>
        <v>9</v>
      </c>
      <c r="X73" s="918">
        <f t="shared" si="5"/>
        <v>81</v>
      </c>
      <c r="Y73" s="918">
        <f t="shared" si="5"/>
        <v>10</v>
      </c>
      <c r="Z73" s="918">
        <f t="shared" si="5"/>
        <v>44</v>
      </c>
      <c r="AA73" s="918">
        <f t="shared" si="5"/>
        <v>10</v>
      </c>
    </row>
  </sheetData>
  <autoFilter ref="A8:AB72">
    <filterColumn colId="1">
      <filters>
        <filter val="An Giang"/>
        <filter val="Bạc Liêu"/>
        <filter val="Bến Tre"/>
        <filter val="Cà Mau"/>
        <filter val="Cần Thơ"/>
        <filter val="Đồng Tháp"/>
        <filter val="Hậu Giang"/>
        <filter val="Kiên Giang"/>
        <filter val="Long An"/>
        <filter val="Sóc Trăng"/>
        <filter val="Tiền Giang"/>
        <filter val="Trà Vinh"/>
        <filter val="Vĩnh Long"/>
      </filters>
    </filterColumn>
  </autoFilter>
  <mergeCells count="10">
    <mergeCell ref="A2:Z2"/>
    <mergeCell ref="A3:AA3"/>
    <mergeCell ref="A4:Z4"/>
    <mergeCell ref="A6:A8"/>
    <mergeCell ref="B6:B8"/>
    <mergeCell ref="C6:G6"/>
    <mergeCell ref="H6:J6"/>
    <mergeCell ref="K6:N6"/>
    <mergeCell ref="O6:Z6"/>
    <mergeCell ref="AA6:AA8"/>
  </mergeCells>
  <printOptions horizontalCentered="1"/>
  <pageMargins left="0.27559055118110237" right="0.23622047244094491" top="0.31496062992125984" bottom="0.31496062992125984" header="0.31496062992125984" footer="0.31496062992125984"/>
  <pageSetup paperSize="9" scale="4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Phuluc II</vt:lpstr>
      <vt:lpstr>mau 1</vt:lpstr>
      <vt:lpstr>mau 2</vt:lpstr>
      <vt:lpstr>Sheet1</vt:lpstr>
      <vt:lpstr>Đông Bắc</vt:lpstr>
      <vt:lpstr>Tây Bắc</vt:lpstr>
      <vt:lpstr>ĐBSH</vt:lpstr>
      <vt:lpstr>Bắc TB</vt:lpstr>
      <vt:lpstr>Nam Trung Bộ</vt:lpstr>
      <vt:lpstr>TN</vt:lpstr>
      <vt:lpstr>Đông Nam Bộ</vt:lpstr>
      <vt:lpstr>ĐBSCL</vt:lpstr>
      <vt:lpstr>'Bắc TB'!Print_Area</vt:lpstr>
      <vt:lpstr>ĐBSCL!Print_Area</vt:lpstr>
      <vt:lpstr>ĐBSH!Print_Area</vt:lpstr>
      <vt:lpstr>'Đông Bắc'!Print_Area</vt:lpstr>
      <vt:lpstr>'Đông Nam Bộ'!Print_Area</vt:lpstr>
      <vt:lpstr>'mau 1'!Print_Area</vt:lpstr>
      <vt:lpstr>'mau 2'!Print_Area</vt:lpstr>
      <vt:lpstr>'Nam Trung Bộ'!Print_Area</vt:lpstr>
      <vt:lpstr>'Phuluc II'!Print_Area</vt:lpstr>
      <vt:lpstr>'Tây Bắc'!Print_Area</vt:lpstr>
      <vt:lpstr>TN!Print_Area</vt:lpstr>
      <vt:lpstr>'Bắc TB'!Print_Titles</vt:lpstr>
      <vt:lpstr>ĐBSCL!Print_Titles</vt:lpstr>
      <vt:lpstr>ĐBSH!Print_Titles</vt:lpstr>
      <vt:lpstr>'Đông Bắc'!Print_Titles</vt:lpstr>
      <vt:lpstr>'Đông Nam Bộ'!Print_Titles</vt:lpstr>
      <vt:lpstr>'Nam Trung Bộ'!Print_Titles</vt:lpstr>
      <vt:lpstr>'Phuluc II'!Print_Titles</vt:lpstr>
      <vt:lpstr>'Tây Bắc'!Print_Titles</vt:lpstr>
      <vt:lpstr>TN!Print_Titles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Hung</dc:creator>
  <cp:lastModifiedBy>ACER</cp:lastModifiedBy>
  <cp:lastPrinted>2021-08-25T11:46:27Z</cp:lastPrinted>
  <dcterms:created xsi:type="dcterms:W3CDTF">2020-12-15T07:42:41Z</dcterms:created>
  <dcterms:modified xsi:type="dcterms:W3CDTF">2021-08-25T11:46:28Z</dcterms:modified>
</cp:coreProperties>
</file>